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Infos moteur" sheetId="5" r:id="rId1"/>
    <sheet name="comparaison vitesse piston" sheetId="48" r:id="rId2"/>
    <sheet name="comparaison acceleration piston" sheetId="49" r:id="rId3"/>
    <sheet name="comparaison K" sheetId="45" r:id="rId4"/>
    <sheet name="comparaison N" sheetId="47" r:id="rId5"/>
    <sheet name="899" sheetId="31" r:id="rId6"/>
    <sheet name="1199" sheetId="34" r:id="rId7"/>
    <sheet name="916Racing" sheetId="44" r:id="rId8"/>
    <sheet name="Forces 899" sheetId="33" r:id="rId9"/>
    <sheet name="Forces 1199" sheetId="35" r:id="rId10"/>
    <sheet name="Forces 916Racing" sheetId="46" r:id="rId11"/>
  </sheets>
  <externalReferences>
    <externalReference r:id="rId12"/>
  </externalReferences>
  <calcPr calcId="125725"/>
  <fileRecoveryPr repairLoad="1"/>
</workbook>
</file>

<file path=xl/calcChain.xml><?xml version="1.0" encoding="utf-8"?>
<calcChain xmlns="http://schemas.openxmlformats.org/spreadsheetml/2006/main">
  <c r="V62" i="44"/>
  <c r="J21"/>
  <c r="F13"/>
  <c r="F10"/>
  <c r="F6"/>
  <c r="BD463" s="1"/>
  <c r="F5"/>
  <c r="AJ237" s="1"/>
  <c r="AD843"/>
  <c r="AB843"/>
  <c r="AW843" s="1"/>
  <c r="AD842"/>
  <c r="AB842"/>
  <c r="AW842" s="1"/>
  <c r="AD841"/>
  <c r="AB841"/>
  <c r="AW841" s="1"/>
  <c r="AW840"/>
  <c r="AB840"/>
  <c r="AD840" s="1"/>
  <c r="AW839"/>
  <c r="AD839"/>
  <c r="AB839"/>
  <c r="AW838"/>
  <c r="AD838"/>
  <c r="AB838"/>
  <c r="AD837"/>
  <c r="AB837"/>
  <c r="AW837" s="1"/>
  <c r="AB836"/>
  <c r="AD836" s="1"/>
  <c r="AW835"/>
  <c r="AD835"/>
  <c r="AB835"/>
  <c r="AD834"/>
  <c r="AB834"/>
  <c r="AW834" s="1"/>
  <c r="AD833"/>
  <c r="AB833"/>
  <c r="AW833" s="1"/>
  <c r="AB832"/>
  <c r="AW831"/>
  <c r="AD831"/>
  <c r="AB831"/>
  <c r="AW830"/>
  <c r="AD830"/>
  <c r="AB830"/>
  <c r="AD829"/>
  <c r="AB829"/>
  <c r="AW829" s="1"/>
  <c r="AW828"/>
  <c r="AB828"/>
  <c r="AD828" s="1"/>
  <c r="AW827"/>
  <c r="AD827"/>
  <c r="AB827"/>
  <c r="AW826"/>
  <c r="AB826"/>
  <c r="AD826" s="1"/>
  <c r="AB825"/>
  <c r="AW825" s="1"/>
  <c r="AB824"/>
  <c r="AW823"/>
  <c r="AD823"/>
  <c r="AB823"/>
  <c r="AD822"/>
  <c r="AB822"/>
  <c r="AW822" s="1"/>
  <c r="AB821"/>
  <c r="AB820"/>
  <c r="AW819"/>
  <c r="AD819"/>
  <c r="AB819"/>
  <c r="AW818"/>
  <c r="AB818"/>
  <c r="AD818" s="1"/>
  <c r="AD817"/>
  <c r="AB817"/>
  <c r="AW817" s="1"/>
  <c r="AB816"/>
  <c r="AW815"/>
  <c r="AD815"/>
  <c r="AB815"/>
  <c r="AD814"/>
  <c r="AB814"/>
  <c r="AW814" s="1"/>
  <c r="AB813"/>
  <c r="AB812"/>
  <c r="AW811"/>
  <c r="AD811"/>
  <c r="AB811"/>
  <c r="AW810"/>
  <c r="AD810"/>
  <c r="AB810"/>
  <c r="AD809"/>
  <c r="AB809"/>
  <c r="AW809" s="1"/>
  <c r="AB808"/>
  <c r="AW807"/>
  <c r="AD807"/>
  <c r="AB807"/>
  <c r="AW806"/>
  <c r="AD806"/>
  <c r="AB806"/>
  <c r="AB805"/>
  <c r="AW805" s="1"/>
  <c r="AB804"/>
  <c r="AW803"/>
  <c r="AD803"/>
  <c r="AB803"/>
  <c r="AW802"/>
  <c r="AB802"/>
  <c r="AD802" s="1"/>
  <c r="AD801"/>
  <c r="AB801"/>
  <c r="AW801" s="1"/>
  <c r="AB800"/>
  <c r="AD800" s="1"/>
  <c r="AW799"/>
  <c r="AD799"/>
  <c r="AB799"/>
  <c r="AB798"/>
  <c r="AW798" s="1"/>
  <c r="AD797"/>
  <c r="AB797"/>
  <c r="AW797" s="1"/>
  <c r="AW796"/>
  <c r="AB796"/>
  <c r="AD796" s="1"/>
  <c r="AW795"/>
  <c r="AD795"/>
  <c r="AB795"/>
  <c r="AB794"/>
  <c r="AW794" s="1"/>
  <c r="AD793"/>
  <c r="AB793"/>
  <c r="AW793" s="1"/>
  <c r="AW792"/>
  <c r="AB792"/>
  <c r="AD792" s="1"/>
  <c r="AW791"/>
  <c r="AD791"/>
  <c r="AB791"/>
  <c r="AD790"/>
  <c r="AB790"/>
  <c r="AW790" s="1"/>
  <c r="AB789"/>
  <c r="AW789" s="1"/>
  <c r="AB788"/>
  <c r="AD788" s="1"/>
  <c r="AW787"/>
  <c r="AD787"/>
  <c r="AB787"/>
  <c r="AW786"/>
  <c r="AB786"/>
  <c r="AD786" s="1"/>
  <c r="AD785"/>
  <c r="AB785"/>
  <c r="AW785" s="1"/>
  <c r="AW784"/>
  <c r="AB784"/>
  <c r="AD784" s="1"/>
  <c r="AD783"/>
  <c r="AB783"/>
  <c r="AW783" s="1"/>
  <c r="AD782"/>
  <c r="AB782"/>
  <c r="AW782" s="1"/>
  <c r="AD781"/>
  <c r="AB781"/>
  <c r="AW781" s="1"/>
  <c r="AB780"/>
  <c r="AB779"/>
  <c r="AD779" s="1"/>
  <c r="AD778"/>
  <c r="AB778"/>
  <c r="AW778" s="1"/>
  <c r="AD777"/>
  <c r="AB777"/>
  <c r="AW777" s="1"/>
  <c r="AD776"/>
  <c r="AB776"/>
  <c r="AW776" s="1"/>
  <c r="AW775"/>
  <c r="AB775"/>
  <c r="AD775" s="1"/>
  <c r="AD774"/>
  <c r="AB774"/>
  <c r="AW774" s="1"/>
  <c r="AD773"/>
  <c r="AB773"/>
  <c r="AW773" s="1"/>
  <c r="AW772"/>
  <c r="AD772"/>
  <c r="AB772"/>
  <c r="AB771"/>
  <c r="AD771" s="1"/>
  <c r="AB770"/>
  <c r="AD769"/>
  <c r="AB769"/>
  <c r="AW769" s="1"/>
  <c r="AW768"/>
  <c r="AB768"/>
  <c r="AD768" s="1"/>
  <c r="AW767"/>
  <c r="AB767"/>
  <c r="AD767" s="1"/>
  <c r="AD766"/>
  <c r="AB766"/>
  <c r="AW766" s="1"/>
  <c r="AD765"/>
  <c r="AB765"/>
  <c r="AW765" s="1"/>
  <c r="AD764"/>
  <c r="AB764"/>
  <c r="AW764" s="1"/>
  <c r="AB763"/>
  <c r="AD762"/>
  <c r="AB762"/>
  <c r="AW762" s="1"/>
  <c r="AD761"/>
  <c r="AB761"/>
  <c r="AW761" s="1"/>
  <c r="AB760"/>
  <c r="AB759"/>
  <c r="AD759" s="1"/>
  <c r="AB758"/>
  <c r="AD757"/>
  <c r="AB757"/>
  <c r="AW757" s="1"/>
  <c r="AW756"/>
  <c r="AD756"/>
  <c r="AB756"/>
  <c r="AW755"/>
  <c r="AD755"/>
  <c r="AB755"/>
  <c r="AB754"/>
  <c r="AB753"/>
  <c r="AB752"/>
  <c r="AD751"/>
  <c r="AB751"/>
  <c r="AW751" s="1"/>
  <c r="AW750"/>
  <c r="AD750"/>
  <c r="AB750"/>
  <c r="AW749"/>
  <c r="AD749"/>
  <c r="AB749"/>
  <c r="R749"/>
  <c r="R750" s="1"/>
  <c r="R751" s="1"/>
  <c r="R752" s="1"/>
  <c r="R753" s="1"/>
  <c r="R754" s="1"/>
  <c r="R755" s="1"/>
  <c r="R756" s="1"/>
  <c r="R757" s="1"/>
  <c r="R758" s="1"/>
  <c r="R759" s="1"/>
  <c r="R760" s="1"/>
  <c r="R761" s="1"/>
  <c r="R762" s="1"/>
  <c r="R763" s="1"/>
  <c r="R764" s="1"/>
  <c r="R765" s="1"/>
  <c r="R766" s="1"/>
  <c r="R767" s="1"/>
  <c r="R768" s="1"/>
  <c r="R769" s="1"/>
  <c r="R770" s="1"/>
  <c r="R771" s="1"/>
  <c r="R772" s="1"/>
  <c r="R773" s="1"/>
  <c r="R774" s="1"/>
  <c r="R775" s="1"/>
  <c r="R776" s="1"/>
  <c r="R777" s="1"/>
  <c r="R778" s="1"/>
  <c r="R779" s="1"/>
  <c r="R780" s="1"/>
  <c r="R781" s="1"/>
  <c r="R782" s="1"/>
  <c r="R783" s="1"/>
  <c r="R784" s="1"/>
  <c r="R785" s="1"/>
  <c r="R786" s="1"/>
  <c r="R787" s="1"/>
  <c r="R788" s="1"/>
  <c r="R789" s="1"/>
  <c r="R790" s="1"/>
  <c r="R791" s="1"/>
  <c r="R792" s="1"/>
  <c r="R793" s="1"/>
  <c r="R794" s="1"/>
  <c r="R795" s="1"/>
  <c r="R796" s="1"/>
  <c r="R797" s="1"/>
  <c r="R798" s="1"/>
  <c r="R799" s="1"/>
  <c r="R800" s="1"/>
  <c r="R801" s="1"/>
  <c r="R802" s="1"/>
  <c r="R803" s="1"/>
  <c r="R804" s="1"/>
  <c r="R805" s="1"/>
  <c r="R806" s="1"/>
  <c r="R807" s="1"/>
  <c r="R808" s="1"/>
  <c r="R809" s="1"/>
  <c r="R810" s="1"/>
  <c r="R811" s="1"/>
  <c r="R812" s="1"/>
  <c r="R813" s="1"/>
  <c r="R814" s="1"/>
  <c r="R815" s="1"/>
  <c r="R816" s="1"/>
  <c r="R817" s="1"/>
  <c r="R818" s="1"/>
  <c r="R819" s="1"/>
  <c r="R820" s="1"/>
  <c r="R821" s="1"/>
  <c r="R822" s="1"/>
  <c r="R823" s="1"/>
  <c r="R824" s="1"/>
  <c r="R825" s="1"/>
  <c r="R826" s="1"/>
  <c r="R827" s="1"/>
  <c r="R828" s="1"/>
  <c r="R829" s="1"/>
  <c r="R830" s="1"/>
  <c r="R831" s="1"/>
  <c r="R832" s="1"/>
  <c r="R833" s="1"/>
  <c r="R834" s="1"/>
  <c r="R835" s="1"/>
  <c r="R836" s="1"/>
  <c r="R837" s="1"/>
  <c r="R838" s="1"/>
  <c r="R839" s="1"/>
  <c r="R840" s="1"/>
  <c r="R841" s="1"/>
  <c r="R842" s="1"/>
  <c r="AB748"/>
  <c r="AW747"/>
  <c r="AD747"/>
  <c r="AB747"/>
  <c r="AB746"/>
  <c r="AW746" s="1"/>
  <c r="AW745"/>
  <c r="AB745"/>
  <c r="AD745" s="1"/>
  <c r="AW744"/>
  <c r="AD744"/>
  <c r="AB744"/>
  <c r="AB743"/>
  <c r="AB742"/>
  <c r="AW742" s="1"/>
  <c r="AB741"/>
  <c r="AW741" s="1"/>
  <c r="AB740"/>
  <c r="AW739"/>
  <c r="AD739"/>
  <c r="AB739"/>
  <c r="AW738"/>
  <c r="AB738"/>
  <c r="AD738" s="1"/>
  <c r="AB737"/>
  <c r="AW736"/>
  <c r="AD736"/>
  <c r="AB736"/>
  <c r="AB735"/>
  <c r="AB734"/>
  <c r="AW734" s="1"/>
  <c r="AW733"/>
  <c r="AD733"/>
  <c r="AB733"/>
  <c r="AB732"/>
  <c r="AW731"/>
  <c r="AD731"/>
  <c r="AB731"/>
  <c r="AW730"/>
  <c r="AD730"/>
  <c r="AB730"/>
  <c r="AB729"/>
  <c r="AD729" s="1"/>
  <c r="AW728"/>
  <c r="AD728"/>
  <c r="AB728"/>
  <c r="AB727"/>
  <c r="AB726"/>
  <c r="AW725"/>
  <c r="AD725"/>
  <c r="AB725"/>
  <c r="AB724"/>
  <c r="AW723"/>
  <c r="AD723"/>
  <c r="AB723"/>
  <c r="AD722"/>
  <c r="AB722"/>
  <c r="AW722" s="1"/>
  <c r="AB721"/>
  <c r="AD721" s="1"/>
  <c r="AW720"/>
  <c r="AD720"/>
  <c r="AB720"/>
  <c r="AB719"/>
  <c r="AW718"/>
  <c r="AD718"/>
  <c r="AB718"/>
  <c r="AW717"/>
  <c r="AD717"/>
  <c r="AB717"/>
  <c r="AW716"/>
  <c r="AB716"/>
  <c r="AD716" s="1"/>
  <c r="AW715"/>
  <c r="AD715"/>
  <c r="AB715"/>
  <c r="AD714"/>
  <c r="AB714"/>
  <c r="AW714" s="1"/>
  <c r="AB713"/>
  <c r="AD713" s="1"/>
  <c r="AW712"/>
  <c r="AD712"/>
  <c r="AB712"/>
  <c r="AW711"/>
  <c r="AD711"/>
  <c r="AB711"/>
  <c r="AW710"/>
  <c r="AD710"/>
  <c r="AB710"/>
  <c r="AW709"/>
  <c r="AB709"/>
  <c r="AD709" s="1"/>
  <c r="AW708"/>
  <c r="AB708"/>
  <c r="AD708" s="1"/>
  <c r="AB707"/>
  <c r="AD706"/>
  <c r="AB706"/>
  <c r="AW706" s="1"/>
  <c r="AW705"/>
  <c r="AD705"/>
  <c r="AB705"/>
  <c r="AW704"/>
  <c r="AD704"/>
  <c r="AB704"/>
  <c r="AB703"/>
  <c r="AW703" s="1"/>
  <c r="AW702"/>
  <c r="AD702"/>
  <c r="AB702"/>
  <c r="AD701"/>
  <c r="AB701"/>
  <c r="AW701" s="1"/>
  <c r="AW700"/>
  <c r="AB700"/>
  <c r="AD700" s="1"/>
  <c r="AW699"/>
  <c r="AD699"/>
  <c r="AB699"/>
  <c r="AB698"/>
  <c r="AW697"/>
  <c r="AD697"/>
  <c r="AB697"/>
  <c r="AB696"/>
  <c r="AW695"/>
  <c r="AD695"/>
  <c r="AB695"/>
  <c r="AW694"/>
  <c r="AD694"/>
  <c r="AB694"/>
  <c r="AW693"/>
  <c r="AD693"/>
  <c r="AB693"/>
  <c r="AW692"/>
  <c r="AB692"/>
  <c r="AD692" s="1"/>
  <c r="AW691"/>
  <c r="AB691"/>
  <c r="AD691" s="1"/>
  <c r="AD690"/>
  <c r="AB690"/>
  <c r="AW690" s="1"/>
  <c r="AW689"/>
  <c r="AD689"/>
  <c r="AB689"/>
  <c r="AD688"/>
  <c r="AB688"/>
  <c r="AW688" s="1"/>
  <c r="AW687"/>
  <c r="AD687"/>
  <c r="AB687"/>
  <c r="AW686"/>
  <c r="AD686"/>
  <c r="AB686"/>
  <c r="AD685"/>
  <c r="AB685"/>
  <c r="AW685" s="1"/>
  <c r="AW684"/>
  <c r="AB684"/>
  <c r="AD684" s="1"/>
  <c r="AW683"/>
  <c r="AD683"/>
  <c r="AB683"/>
  <c r="AB682"/>
  <c r="AW681"/>
  <c r="AD681"/>
  <c r="AB681"/>
  <c r="AW680"/>
  <c r="AB680"/>
  <c r="AD680" s="1"/>
  <c r="AB679"/>
  <c r="AW678"/>
  <c r="AD678"/>
  <c r="AB678"/>
  <c r="AW677"/>
  <c r="AD677"/>
  <c r="AB677"/>
  <c r="R677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AW676"/>
  <c r="AB676"/>
  <c r="AD676" s="1"/>
  <c r="AB675"/>
  <c r="AD674"/>
  <c r="AB674"/>
  <c r="AW674" s="1"/>
  <c r="AB673"/>
  <c r="AD672"/>
  <c r="AB672"/>
  <c r="AW672" s="1"/>
  <c r="R672"/>
  <c r="R673" s="1"/>
  <c r="R674" s="1"/>
  <c r="R675" s="1"/>
  <c r="R676" s="1"/>
  <c r="AW671"/>
  <c r="AD671"/>
  <c r="AB671"/>
  <c r="AB670"/>
  <c r="R670"/>
  <c r="R671" s="1"/>
  <c r="AW669"/>
  <c r="AD669"/>
  <c r="AB669"/>
  <c r="R669"/>
  <c r="AD668"/>
  <c r="AB668"/>
  <c r="AW668" s="1"/>
  <c r="R668"/>
  <c r="AB667"/>
  <c r="AW666"/>
  <c r="AD666"/>
  <c r="AB666"/>
  <c r="AW665"/>
  <c r="AB665"/>
  <c r="AD665" s="1"/>
  <c r="AW664"/>
  <c r="AD664"/>
  <c r="AB664"/>
  <c r="AW663"/>
  <c r="AD663"/>
  <c r="AB663"/>
  <c r="AD662"/>
  <c r="AB662"/>
  <c r="AW662" s="1"/>
  <c r="AB661"/>
  <c r="AB660"/>
  <c r="AW659"/>
  <c r="AD659"/>
  <c r="AB659"/>
  <c r="AW658"/>
  <c r="AD658"/>
  <c r="AB658"/>
  <c r="AW657"/>
  <c r="AD657"/>
  <c r="AB657"/>
  <c r="AB656"/>
  <c r="AD655"/>
  <c r="AB655"/>
  <c r="AW655" s="1"/>
  <c r="AD654"/>
  <c r="AB654"/>
  <c r="AW654" s="1"/>
  <c r="AB653"/>
  <c r="AD653" s="1"/>
  <c r="AW652"/>
  <c r="AD652"/>
  <c r="AB652"/>
  <c r="AW651"/>
  <c r="AD651"/>
  <c r="AB651"/>
  <c r="AW650"/>
  <c r="AD650"/>
  <c r="AB650"/>
  <c r="AW649"/>
  <c r="AD649"/>
  <c r="AB649"/>
  <c r="AB648"/>
  <c r="AW647"/>
  <c r="AD647"/>
  <c r="AB647"/>
  <c r="AD646"/>
  <c r="AB646"/>
  <c r="AW646" s="1"/>
  <c r="AB645"/>
  <c r="AD644"/>
  <c r="AB644"/>
  <c r="AW644" s="1"/>
  <c r="AW643"/>
  <c r="AD643"/>
  <c r="AB643"/>
  <c r="AW642"/>
  <c r="AD642"/>
  <c r="AB642"/>
  <c r="AW641"/>
  <c r="AD641"/>
  <c r="AB641"/>
  <c r="AB640"/>
  <c r="AD639"/>
  <c r="AB639"/>
  <c r="AW639" s="1"/>
  <c r="AB638"/>
  <c r="AD637"/>
  <c r="AB637"/>
  <c r="AW637" s="1"/>
  <c r="AW636"/>
  <c r="AD636"/>
  <c r="AB636"/>
  <c r="AW635"/>
  <c r="AD635"/>
  <c r="AB635"/>
  <c r="AW634"/>
  <c r="AD634"/>
  <c r="AB634"/>
  <c r="AW633"/>
  <c r="AD633"/>
  <c r="AB633"/>
  <c r="AB632"/>
  <c r="AW631"/>
  <c r="AD631"/>
  <c r="AB631"/>
  <c r="AD630"/>
  <c r="AB630"/>
  <c r="AW630" s="1"/>
  <c r="AB629"/>
  <c r="AB628"/>
  <c r="AW628" s="1"/>
  <c r="AW627"/>
  <c r="AB627"/>
  <c r="AD627" s="1"/>
  <c r="AW626"/>
  <c r="AD626"/>
  <c r="AB626"/>
  <c r="AW625"/>
  <c r="AD625"/>
  <c r="AB625"/>
  <c r="AB624"/>
  <c r="AD623"/>
  <c r="AB623"/>
  <c r="AW623" s="1"/>
  <c r="AD622"/>
  <c r="AB622"/>
  <c r="AW622" s="1"/>
  <c r="AD621"/>
  <c r="AB621"/>
  <c r="AW621" s="1"/>
  <c r="AW620"/>
  <c r="AD620"/>
  <c r="AB620"/>
  <c r="AW619"/>
  <c r="AD619"/>
  <c r="AB619"/>
  <c r="AW618"/>
  <c r="AD618"/>
  <c r="AB618"/>
  <c r="AB617"/>
  <c r="AW617" s="1"/>
  <c r="AW616"/>
  <c r="AB616"/>
  <c r="AD616" s="1"/>
  <c r="AW615"/>
  <c r="AD615"/>
  <c r="AB615"/>
  <c r="AD614"/>
  <c r="AB614"/>
  <c r="AW614" s="1"/>
  <c r="AB613"/>
  <c r="AD612"/>
  <c r="AB612"/>
  <c r="AW612" s="1"/>
  <c r="AB611"/>
  <c r="AW610"/>
  <c r="AD610"/>
  <c r="AB610"/>
  <c r="AW609"/>
  <c r="AD609"/>
  <c r="AB609"/>
  <c r="AB608"/>
  <c r="AB607"/>
  <c r="AB606"/>
  <c r="AB605"/>
  <c r="AW605" s="1"/>
  <c r="AW604"/>
  <c r="AD604"/>
  <c r="AB604"/>
  <c r="AD603"/>
  <c r="AB603"/>
  <c r="AW603" s="1"/>
  <c r="AW602"/>
  <c r="AD602"/>
  <c r="AB602"/>
  <c r="AW601"/>
  <c r="AD601"/>
  <c r="AB601"/>
  <c r="AW600"/>
  <c r="AB600"/>
  <c r="AD600" s="1"/>
  <c r="AW599"/>
  <c r="AD599"/>
  <c r="AB599"/>
  <c r="AD598"/>
  <c r="AB598"/>
  <c r="AW598" s="1"/>
  <c r="AB597"/>
  <c r="AW596"/>
  <c r="AB596"/>
  <c r="AD596" s="1"/>
  <c r="AD595"/>
  <c r="AB595"/>
  <c r="AW595" s="1"/>
  <c r="AW594"/>
  <c r="AD594"/>
  <c r="AB594"/>
  <c r="AW593"/>
  <c r="AD593"/>
  <c r="AB593"/>
  <c r="AW592"/>
  <c r="AB592"/>
  <c r="AD592" s="1"/>
  <c r="AW591"/>
  <c r="AD591"/>
  <c r="AB591"/>
  <c r="AB590"/>
  <c r="AW589"/>
  <c r="AB589"/>
  <c r="AD589" s="1"/>
  <c r="AW588"/>
  <c r="AB588"/>
  <c r="AD588" s="1"/>
  <c r="AB587"/>
  <c r="AW587" s="1"/>
  <c r="AW586"/>
  <c r="AD586"/>
  <c r="AB586"/>
  <c r="AW585"/>
  <c r="AD585"/>
  <c r="AB585"/>
  <c r="AW584"/>
  <c r="AB584"/>
  <c r="AD584" s="1"/>
  <c r="AW583"/>
  <c r="AB583"/>
  <c r="AD583" s="1"/>
  <c r="AD582"/>
  <c r="AB582"/>
  <c r="AW582" s="1"/>
  <c r="AW581"/>
  <c r="AD581"/>
  <c r="AB581"/>
  <c r="AW580"/>
  <c r="AD580"/>
  <c r="AB580"/>
  <c r="AW579"/>
  <c r="AD579"/>
  <c r="AB579"/>
  <c r="AW578"/>
  <c r="AD578"/>
  <c r="AB578"/>
  <c r="AD577"/>
  <c r="AB577"/>
  <c r="AW577" s="1"/>
  <c r="AW576"/>
  <c r="AB576"/>
  <c r="AD576" s="1"/>
  <c r="AW575"/>
  <c r="AD575"/>
  <c r="AB575"/>
  <c r="AB574"/>
  <c r="AW573"/>
  <c r="AD573"/>
  <c r="AB573"/>
  <c r="AW572"/>
  <c r="AB572"/>
  <c r="AD572" s="1"/>
  <c r="AD571"/>
  <c r="AB571"/>
  <c r="AW571" s="1"/>
  <c r="AW570"/>
  <c r="AD570"/>
  <c r="AB570"/>
  <c r="AD569"/>
  <c r="AB569"/>
  <c r="AW569" s="1"/>
  <c r="AW568"/>
  <c r="AB568"/>
  <c r="AD568" s="1"/>
  <c r="AB567"/>
  <c r="AB566"/>
  <c r="AW566" s="1"/>
  <c r="AW565"/>
  <c r="AD565"/>
  <c r="AB565"/>
  <c r="AD564"/>
  <c r="AB564"/>
  <c r="AW564" s="1"/>
  <c r="AW563"/>
  <c r="AB563"/>
  <c r="AD563" s="1"/>
  <c r="AW562"/>
  <c r="AD562"/>
  <c r="AB562"/>
  <c r="AB561"/>
  <c r="AW561" s="1"/>
  <c r="AW560"/>
  <c r="AB560"/>
  <c r="AD560" s="1"/>
  <c r="AW559"/>
  <c r="AD559"/>
  <c r="AB559"/>
  <c r="AB558"/>
  <c r="AW557"/>
  <c r="AD557"/>
  <c r="AB557"/>
  <c r="AB556"/>
  <c r="AD556" s="1"/>
  <c r="AW555"/>
  <c r="AD555"/>
  <c r="AB555"/>
  <c r="AW554"/>
  <c r="AD554"/>
  <c r="AB554"/>
  <c r="AW553"/>
  <c r="AD553"/>
  <c r="AB553"/>
  <c r="AW552"/>
  <c r="AB552"/>
  <c r="AD552" s="1"/>
  <c r="AW551"/>
  <c r="AB551"/>
  <c r="AD551" s="1"/>
  <c r="AD550"/>
  <c r="AB550"/>
  <c r="AW550" s="1"/>
  <c r="AB549"/>
  <c r="AW548"/>
  <c r="AD548"/>
  <c r="AB548"/>
  <c r="AB547"/>
  <c r="AW546"/>
  <c r="AD546"/>
  <c r="AB546"/>
  <c r="R546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AD545"/>
  <c r="AB545"/>
  <c r="AW545" s="1"/>
  <c r="AW544"/>
  <c r="AB544"/>
  <c r="AD544" s="1"/>
  <c r="AW543"/>
  <c r="AD543"/>
  <c r="AB543"/>
  <c r="AB542"/>
  <c r="AW541"/>
  <c r="AD541"/>
  <c r="AB541"/>
  <c r="AB540"/>
  <c r="AW540" s="1"/>
  <c r="AW539"/>
  <c r="AD539"/>
  <c r="AB539"/>
  <c r="AB538"/>
  <c r="AB537"/>
  <c r="AW536"/>
  <c r="AD536"/>
  <c r="AB536"/>
  <c r="AB535"/>
  <c r="AW535" s="1"/>
  <c r="AW534"/>
  <c r="AD534"/>
  <c r="AB534"/>
  <c r="AB533"/>
  <c r="AD532"/>
  <c r="AB532"/>
  <c r="AW532" s="1"/>
  <c r="AW531"/>
  <c r="AD531"/>
  <c r="AB531"/>
  <c r="AW530"/>
  <c r="AB530"/>
  <c r="AD530" s="1"/>
  <c r="AW529"/>
  <c r="AB529"/>
  <c r="AD529" s="1"/>
  <c r="AB528"/>
  <c r="AB527"/>
  <c r="AW526"/>
  <c r="AB526"/>
  <c r="AD526" s="1"/>
  <c r="AW525"/>
  <c r="AD525"/>
  <c r="AB525"/>
  <c r="AB524"/>
  <c r="AW524" s="1"/>
  <c r="AW523"/>
  <c r="AD523"/>
  <c r="AB523"/>
  <c r="AD522"/>
  <c r="AB522"/>
  <c r="AW522" s="1"/>
  <c r="AW521"/>
  <c r="AB521"/>
  <c r="AD521" s="1"/>
  <c r="AW520"/>
  <c r="AD520"/>
  <c r="AB520"/>
  <c r="AB519"/>
  <c r="AW519" s="1"/>
  <c r="AW518"/>
  <c r="AD518"/>
  <c r="AB518"/>
  <c r="AB517"/>
  <c r="AW516"/>
  <c r="AD516"/>
  <c r="AB516"/>
  <c r="AW515"/>
  <c r="AD515"/>
  <c r="AB515"/>
  <c r="AW514"/>
  <c r="AB514"/>
  <c r="AD514" s="1"/>
  <c r="AW513"/>
  <c r="AB513"/>
  <c r="AD513" s="1"/>
  <c r="AB512"/>
  <c r="AD511"/>
  <c r="AB511"/>
  <c r="AW511" s="1"/>
  <c r="AW510"/>
  <c r="AD510"/>
  <c r="AB510"/>
  <c r="AW509"/>
  <c r="AD509"/>
  <c r="AB509"/>
  <c r="AB508"/>
  <c r="AW508" s="1"/>
  <c r="AW507"/>
  <c r="AD507"/>
  <c r="AB507"/>
  <c r="AD506"/>
  <c r="AB506"/>
  <c r="AW506" s="1"/>
  <c r="R506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AB505"/>
  <c r="R505"/>
  <c r="AW504"/>
  <c r="AD504"/>
  <c r="AB504"/>
  <c r="AW503"/>
  <c r="AD503"/>
  <c r="AB503"/>
  <c r="AW502"/>
  <c r="AB502"/>
  <c r="AD502" s="1"/>
  <c r="AD501"/>
  <c r="AB501"/>
  <c r="AW501" s="1"/>
  <c r="AB500"/>
  <c r="AD499"/>
  <c r="AB499"/>
  <c r="AW499" s="1"/>
  <c r="AW498"/>
  <c r="AB498"/>
  <c r="AD498" s="1"/>
  <c r="AD497"/>
  <c r="AB497"/>
  <c r="AW497" s="1"/>
  <c r="AB496"/>
  <c r="AW495"/>
  <c r="AD495"/>
  <c r="AB495"/>
  <c r="AD494"/>
  <c r="AB494"/>
  <c r="AW494" s="1"/>
  <c r="AW493"/>
  <c r="AD493"/>
  <c r="AB493"/>
  <c r="AW492"/>
  <c r="AD492"/>
  <c r="AB492"/>
  <c r="AB491"/>
  <c r="AW490"/>
  <c r="AB490"/>
  <c r="AD490" s="1"/>
  <c r="AB489"/>
  <c r="AB488"/>
  <c r="AW487"/>
  <c r="AD487"/>
  <c r="AB487"/>
  <c r="R487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AB486"/>
  <c r="AW485"/>
  <c r="AD485"/>
  <c r="AB485"/>
  <c r="R485"/>
  <c r="R486" s="1"/>
  <c r="AW484"/>
  <c r="AD484"/>
  <c r="AB484"/>
  <c r="AB483"/>
  <c r="AW482"/>
  <c r="AD482"/>
  <c r="AB482"/>
  <c r="AB481"/>
  <c r="AW480"/>
  <c r="AB480"/>
  <c r="AD480" s="1"/>
  <c r="AD479"/>
  <c r="AB479"/>
  <c r="AW479" s="1"/>
  <c r="AB478"/>
  <c r="AW477"/>
  <c r="AD477"/>
  <c r="AB477"/>
  <c r="AD476"/>
  <c r="AB476"/>
  <c r="AW476" s="1"/>
  <c r="AW475"/>
  <c r="AD475"/>
  <c r="AB475"/>
  <c r="AW474"/>
  <c r="AD474"/>
  <c r="AB474"/>
  <c r="AB473"/>
  <c r="AW472"/>
  <c r="AB472"/>
  <c r="AD472" s="1"/>
  <c r="AD471"/>
  <c r="AB471"/>
  <c r="AW471" s="1"/>
  <c r="AB470"/>
  <c r="AW469"/>
  <c r="AD469"/>
  <c r="AB469"/>
  <c r="AD468"/>
  <c r="AB468"/>
  <c r="AW468" s="1"/>
  <c r="AW467"/>
  <c r="AD467"/>
  <c r="AB467"/>
  <c r="AD466"/>
  <c r="AB466"/>
  <c r="AW466" s="1"/>
  <c r="AW465"/>
  <c r="AB465"/>
  <c r="AD465" s="1"/>
  <c r="AW464"/>
  <c r="AD464"/>
  <c r="AB464"/>
  <c r="AD463"/>
  <c r="AB463"/>
  <c r="AW463" s="1"/>
  <c r="AB462"/>
  <c r="AD461"/>
  <c r="AB461"/>
  <c r="AW461" s="1"/>
  <c r="AW460"/>
  <c r="AD460"/>
  <c r="AB460"/>
  <c r="AW459"/>
  <c r="AD459"/>
  <c r="AB459"/>
  <c r="AW458"/>
  <c r="AD458"/>
  <c r="AB458"/>
  <c r="AB457"/>
  <c r="AB456"/>
  <c r="AW456" s="1"/>
  <c r="AB455"/>
  <c r="AD454"/>
  <c r="AB454"/>
  <c r="AW454" s="1"/>
  <c r="AB453"/>
  <c r="AW452"/>
  <c r="AD452"/>
  <c r="AB452"/>
  <c r="AW451"/>
  <c r="AD451"/>
  <c r="AB451"/>
  <c r="AW450"/>
  <c r="AB450"/>
  <c r="AD450" s="1"/>
  <c r="AB449"/>
  <c r="AD448"/>
  <c r="AB448"/>
  <c r="AW448" s="1"/>
  <c r="AD447"/>
  <c r="AB447"/>
  <c r="AW447" s="1"/>
  <c r="D447"/>
  <c r="AB446"/>
  <c r="AD446" s="1"/>
  <c r="AB445"/>
  <c r="AW445" s="1"/>
  <c r="AD444"/>
  <c r="AB444"/>
  <c r="AW444" s="1"/>
  <c r="E444"/>
  <c r="AW443"/>
  <c r="AD443"/>
  <c r="AB443"/>
  <c r="AW442"/>
  <c r="AD442"/>
  <c r="AB442"/>
  <c r="AB441"/>
  <c r="AD440"/>
  <c r="AB440"/>
  <c r="AW440" s="1"/>
  <c r="E440"/>
  <c r="AB439"/>
  <c r="AB438"/>
  <c r="D438"/>
  <c r="AB437"/>
  <c r="AW437" s="1"/>
  <c r="AW436"/>
  <c r="AD436"/>
  <c r="AB436"/>
  <c r="AW435"/>
  <c r="AD435"/>
  <c r="AB435"/>
  <c r="AW434"/>
  <c r="AD434"/>
  <c r="AB434"/>
  <c r="AB433"/>
  <c r="AD433" s="1"/>
  <c r="AW432"/>
  <c r="AD432"/>
  <c r="AB432"/>
  <c r="AD431"/>
  <c r="AB431"/>
  <c r="AW431" s="1"/>
  <c r="AB430"/>
  <c r="AD429"/>
  <c r="AB429"/>
  <c r="AW429" s="1"/>
  <c r="AB428"/>
  <c r="AW427"/>
  <c r="AD427"/>
  <c r="AB427"/>
  <c r="AW426"/>
  <c r="AD426"/>
  <c r="AB426"/>
  <c r="AB425"/>
  <c r="AB424"/>
  <c r="AB423"/>
  <c r="AB422"/>
  <c r="AW422" s="1"/>
  <c r="AB421"/>
  <c r="AW420"/>
  <c r="AD420"/>
  <c r="AB420"/>
  <c r="AW419"/>
  <c r="AD419"/>
  <c r="AB419"/>
  <c r="AW418"/>
  <c r="AD418"/>
  <c r="AB418"/>
  <c r="AB417"/>
  <c r="AD416"/>
  <c r="AB416"/>
  <c r="AW416" s="1"/>
  <c r="AD415"/>
  <c r="AB415"/>
  <c r="AW415" s="1"/>
  <c r="AB414"/>
  <c r="AB413"/>
  <c r="AW412"/>
  <c r="AB412"/>
  <c r="AD412" s="1"/>
  <c r="AW411"/>
  <c r="AD411"/>
  <c r="AB411"/>
  <c r="AW410"/>
  <c r="AD410"/>
  <c r="AB410"/>
  <c r="AW409"/>
  <c r="AB409"/>
  <c r="AD409" s="1"/>
  <c r="AB408"/>
  <c r="AW408" s="1"/>
  <c r="AD407"/>
  <c r="AB407"/>
  <c r="AW407" s="1"/>
  <c r="AW406"/>
  <c r="AD406"/>
  <c r="AB406"/>
  <c r="D406"/>
  <c r="AD405"/>
  <c r="AB405"/>
  <c r="AW405" s="1"/>
  <c r="AW404"/>
  <c r="AD404"/>
  <c r="AB404"/>
  <c r="AW403"/>
  <c r="AD403"/>
  <c r="AB403"/>
  <c r="AW402"/>
  <c r="AD402"/>
  <c r="AB402"/>
  <c r="AB401"/>
  <c r="AD401" s="1"/>
  <c r="AB400"/>
  <c r="AD400" s="1"/>
  <c r="AD399"/>
  <c r="AB399"/>
  <c r="AW399" s="1"/>
  <c r="AB398"/>
  <c r="AD398" s="1"/>
  <c r="AB397"/>
  <c r="AB396"/>
  <c r="AW396" s="1"/>
  <c r="AB395"/>
  <c r="AW394"/>
  <c r="AD394"/>
  <c r="AB394"/>
  <c r="AW393"/>
  <c r="AD393"/>
  <c r="AB393"/>
  <c r="D393"/>
  <c r="AD392"/>
  <c r="AB392"/>
  <c r="AW392" s="1"/>
  <c r="AW391"/>
  <c r="AB391"/>
  <c r="AD391" s="1"/>
  <c r="AW390"/>
  <c r="AD390"/>
  <c r="AB390"/>
  <c r="AB389"/>
  <c r="E389"/>
  <c r="AB388"/>
  <c r="AW388" s="1"/>
  <c r="AD387"/>
  <c r="AB387"/>
  <c r="AW387" s="1"/>
  <c r="D387"/>
  <c r="AW386"/>
  <c r="AB386"/>
  <c r="AD386" s="1"/>
  <c r="AW385"/>
  <c r="AD385"/>
  <c r="AB385"/>
  <c r="AD384"/>
  <c r="AB384"/>
  <c r="AW384" s="1"/>
  <c r="AW383"/>
  <c r="AB383"/>
  <c r="AD383" s="1"/>
  <c r="AW382"/>
  <c r="AD382"/>
  <c r="AB382"/>
  <c r="AB381"/>
  <c r="AB380"/>
  <c r="AW380" s="1"/>
  <c r="AB379"/>
  <c r="AW379" s="1"/>
  <c r="AW378"/>
  <c r="AD378"/>
  <c r="AB378"/>
  <c r="AW377"/>
  <c r="AD377"/>
  <c r="AB377"/>
  <c r="AB376"/>
  <c r="AB375"/>
  <c r="AW374"/>
  <c r="AD374"/>
  <c r="AB374"/>
  <c r="AD373"/>
  <c r="AB373"/>
  <c r="AW373" s="1"/>
  <c r="AW372"/>
  <c r="AD372"/>
  <c r="AB372"/>
  <c r="AW371"/>
  <c r="AB371"/>
  <c r="AD371" s="1"/>
  <c r="AB370"/>
  <c r="AW369"/>
  <c r="AD369"/>
  <c r="AB369"/>
  <c r="D369"/>
  <c r="AB368"/>
  <c r="AW367"/>
  <c r="AB367"/>
  <c r="AD367" s="1"/>
  <c r="AW366"/>
  <c r="AD366"/>
  <c r="AB366"/>
  <c r="AD365"/>
  <c r="AB365"/>
  <c r="AW365" s="1"/>
  <c r="AW364"/>
  <c r="AD364"/>
  <c r="AB364"/>
  <c r="AB363"/>
  <c r="AB362"/>
  <c r="E362"/>
  <c r="AW361"/>
  <c r="AD361"/>
  <c r="AB361"/>
  <c r="AB360"/>
  <c r="AW360" s="1"/>
  <c r="AW359"/>
  <c r="AB359"/>
  <c r="AD359" s="1"/>
  <c r="AW358"/>
  <c r="AD358"/>
  <c r="AB358"/>
  <c r="AB357"/>
  <c r="AW356"/>
  <c r="AD356"/>
  <c r="AB356"/>
  <c r="AB355"/>
  <c r="AB354"/>
  <c r="AW353"/>
  <c r="AD353"/>
  <c r="AB353"/>
  <c r="AD352"/>
  <c r="AB352"/>
  <c r="AW352" s="1"/>
  <c r="AW351"/>
  <c r="AB351"/>
  <c r="AD351" s="1"/>
  <c r="D351"/>
  <c r="AW350"/>
  <c r="AD350"/>
  <c r="AB350"/>
  <c r="AB349"/>
  <c r="AW349" s="1"/>
  <c r="AW348"/>
  <c r="AD348"/>
  <c r="AB348"/>
  <c r="AD347"/>
  <c r="AB347"/>
  <c r="AW347" s="1"/>
  <c r="AB346"/>
  <c r="AW345"/>
  <c r="AD345"/>
  <c r="AB345"/>
  <c r="AD344"/>
  <c r="AB344"/>
  <c r="AW344" s="1"/>
  <c r="AB343"/>
  <c r="AW342"/>
  <c r="AD342"/>
  <c r="AB342"/>
  <c r="AD341"/>
  <c r="AB341"/>
  <c r="AW341" s="1"/>
  <c r="AW340"/>
  <c r="AD340"/>
  <c r="AB340"/>
  <c r="E340"/>
  <c r="AB339"/>
  <c r="AB338"/>
  <c r="E338"/>
  <c r="F338" s="1"/>
  <c r="D338"/>
  <c r="AW337"/>
  <c r="AD337"/>
  <c r="AB337"/>
  <c r="AB336"/>
  <c r="AB335"/>
  <c r="AW334"/>
  <c r="AD334"/>
  <c r="AB334"/>
  <c r="AB333"/>
  <c r="AW332"/>
  <c r="AD332"/>
  <c r="AB332"/>
  <c r="AW331"/>
  <c r="AD331"/>
  <c r="AB331"/>
  <c r="AB330"/>
  <c r="AW329"/>
  <c r="AD329"/>
  <c r="AB329"/>
  <c r="AB328"/>
  <c r="AW328" s="1"/>
  <c r="AB327"/>
  <c r="AD327" s="1"/>
  <c r="AW326"/>
  <c r="AD326"/>
  <c r="AB326"/>
  <c r="AB325"/>
  <c r="AW325" s="1"/>
  <c r="AW324"/>
  <c r="AD324"/>
  <c r="AB324"/>
  <c r="D324"/>
  <c r="AD323"/>
  <c r="AB323"/>
  <c r="AW323" s="1"/>
  <c r="AB322"/>
  <c r="D322"/>
  <c r="AB321"/>
  <c r="AB320"/>
  <c r="AW320" s="1"/>
  <c r="AW319"/>
  <c r="AD319"/>
  <c r="AB319"/>
  <c r="AB318"/>
  <c r="AD317"/>
  <c r="AB317"/>
  <c r="AW317" s="1"/>
  <c r="AW316"/>
  <c r="AD316"/>
  <c r="AB316"/>
  <c r="AW315"/>
  <c r="AB315"/>
  <c r="AD315" s="1"/>
  <c r="AW314"/>
  <c r="AB314"/>
  <c r="AD314" s="1"/>
  <c r="E314"/>
  <c r="AB313"/>
  <c r="AJ312"/>
  <c r="AB312"/>
  <c r="AB311"/>
  <c r="AD311" s="1"/>
  <c r="AB310"/>
  <c r="AD310" s="1"/>
  <c r="AB309"/>
  <c r="AW309" s="1"/>
  <c r="AW308"/>
  <c r="AD308"/>
  <c r="AB308"/>
  <c r="AD307"/>
  <c r="AB307"/>
  <c r="AW307" s="1"/>
  <c r="AW306"/>
  <c r="AB306"/>
  <c r="AD306" s="1"/>
  <c r="AW305"/>
  <c r="AD305"/>
  <c r="AB305"/>
  <c r="R305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AB304"/>
  <c r="AW304" s="1"/>
  <c r="AW303"/>
  <c r="AD303"/>
  <c r="AB303"/>
  <c r="U303"/>
  <c r="T303"/>
  <c r="AB302"/>
  <c r="U302"/>
  <c r="T302"/>
  <c r="AB301"/>
  <c r="U301"/>
  <c r="T301"/>
  <c r="E301"/>
  <c r="AD300"/>
  <c r="AB300"/>
  <c r="AW300" s="1"/>
  <c r="U300"/>
  <c r="T300"/>
  <c r="D300"/>
  <c r="AB299"/>
  <c r="U299"/>
  <c r="T299"/>
  <c r="AW298"/>
  <c r="AD298"/>
  <c r="AB298"/>
  <c r="U298"/>
  <c r="T298"/>
  <c r="AB297"/>
  <c r="U297"/>
  <c r="T297"/>
  <c r="AW296"/>
  <c r="AB296"/>
  <c r="AD296" s="1"/>
  <c r="U296"/>
  <c r="T296"/>
  <c r="AW295"/>
  <c r="AD295"/>
  <c r="AB295"/>
  <c r="U295"/>
  <c r="T295"/>
  <c r="AB294"/>
  <c r="AW294" s="1"/>
  <c r="U294"/>
  <c r="T294"/>
  <c r="AW293"/>
  <c r="AD293"/>
  <c r="AB293"/>
  <c r="U293"/>
  <c r="T293"/>
  <c r="AW292"/>
  <c r="AB292"/>
  <c r="AD292" s="1"/>
  <c r="U292"/>
  <c r="T292"/>
  <c r="AD291"/>
  <c r="AB291"/>
  <c r="AW291" s="1"/>
  <c r="U291"/>
  <c r="T291"/>
  <c r="AW290"/>
  <c r="AD290"/>
  <c r="AB290"/>
  <c r="U290"/>
  <c r="T290"/>
  <c r="AW289"/>
  <c r="AD289"/>
  <c r="AB289"/>
  <c r="U289"/>
  <c r="T289"/>
  <c r="AW288"/>
  <c r="AB288"/>
  <c r="AD288" s="1"/>
  <c r="U288"/>
  <c r="T288"/>
  <c r="AB287"/>
  <c r="U287"/>
  <c r="T287"/>
  <c r="AD286"/>
  <c r="AB286"/>
  <c r="AW286" s="1"/>
  <c r="U286"/>
  <c r="T286"/>
  <c r="AW285"/>
  <c r="AB285"/>
  <c r="AD285" s="1"/>
  <c r="U285"/>
  <c r="T285"/>
  <c r="AW284"/>
  <c r="AD284"/>
  <c r="AB284"/>
  <c r="U284"/>
  <c r="T284"/>
  <c r="AD283"/>
  <c r="AB283"/>
  <c r="AW283" s="1"/>
  <c r="U283"/>
  <c r="T283"/>
  <c r="AW282"/>
  <c r="AD282"/>
  <c r="AB282"/>
  <c r="U282"/>
  <c r="T282"/>
  <c r="AW281"/>
  <c r="AD281"/>
  <c r="AB281"/>
  <c r="U281"/>
  <c r="T281"/>
  <c r="E281"/>
  <c r="AW280"/>
  <c r="AB280"/>
  <c r="AD280" s="1"/>
  <c r="U280"/>
  <c r="T280"/>
  <c r="AB279"/>
  <c r="U279"/>
  <c r="T279"/>
  <c r="AD278"/>
  <c r="AB278"/>
  <c r="AW278" s="1"/>
  <c r="U278"/>
  <c r="T278"/>
  <c r="AD277"/>
  <c r="AB277"/>
  <c r="AW277" s="1"/>
  <c r="U277"/>
  <c r="T277"/>
  <c r="E277"/>
  <c r="F277" s="1"/>
  <c r="D277"/>
  <c r="AB276"/>
  <c r="U276"/>
  <c r="T276"/>
  <c r="D276"/>
  <c r="AW275"/>
  <c r="AD275"/>
  <c r="AB275"/>
  <c r="U275"/>
  <c r="T275"/>
  <c r="AW274"/>
  <c r="AD274"/>
  <c r="AB274"/>
  <c r="U274"/>
  <c r="T274"/>
  <c r="AW273"/>
  <c r="AD273"/>
  <c r="AB273"/>
  <c r="U273"/>
  <c r="T273"/>
  <c r="AB272"/>
  <c r="U272"/>
  <c r="T272"/>
  <c r="AW271"/>
  <c r="AB271"/>
  <c r="AD271" s="1"/>
  <c r="U271"/>
  <c r="T271"/>
  <c r="AB270"/>
  <c r="U270"/>
  <c r="T270"/>
  <c r="AD269"/>
  <c r="AB269"/>
  <c r="AW269" s="1"/>
  <c r="U269"/>
  <c r="T269"/>
  <c r="AW268"/>
  <c r="AD268"/>
  <c r="AB268"/>
  <c r="U268"/>
  <c r="T268"/>
  <c r="AW267"/>
  <c r="AD267"/>
  <c r="AB267"/>
  <c r="U267"/>
  <c r="T267"/>
  <c r="AW266"/>
  <c r="AD266"/>
  <c r="AB266"/>
  <c r="U266"/>
  <c r="T266"/>
  <c r="AW265"/>
  <c r="AD265"/>
  <c r="AB265"/>
  <c r="U265"/>
  <c r="T265"/>
  <c r="E265"/>
  <c r="AB264"/>
  <c r="U264"/>
  <c r="T264"/>
  <c r="E264"/>
  <c r="AD263"/>
  <c r="AB263"/>
  <c r="AW263" s="1"/>
  <c r="U263"/>
  <c r="T263"/>
  <c r="AD262"/>
  <c r="AB262"/>
  <c r="AW262" s="1"/>
  <c r="U262"/>
  <c r="T262"/>
  <c r="AW261"/>
  <c r="AB261"/>
  <c r="AD261" s="1"/>
  <c r="U261"/>
  <c r="T261"/>
  <c r="AW260"/>
  <c r="AD260"/>
  <c r="AB260"/>
  <c r="U260"/>
  <c r="T260"/>
  <c r="AB259"/>
  <c r="U259"/>
  <c r="T259"/>
  <c r="E259"/>
  <c r="F259" s="1"/>
  <c r="D259"/>
  <c r="AW258"/>
  <c r="AD258"/>
  <c r="AB258"/>
  <c r="U258"/>
  <c r="T258"/>
  <c r="AW257"/>
  <c r="AD257"/>
  <c r="AB257"/>
  <c r="U257"/>
  <c r="T257"/>
  <c r="AB256"/>
  <c r="AD256" s="1"/>
  <c r="U256"/>
  <c r="T256"/>
  <c r="D256"/>
  <c r="AW255"/>
  <c r="AB255"/>
  <c r="AD255" s="1"/>
  <c r="U255"/>
  <c r="T255"/>
  <c r="E255"/>
  <c r="AD254"/>
  <c r="AB254"/>
  <c r="AW254" s="1"/>
  <c r="U254"/>
  <c r="T254"/>
  <c r="AD253"/>
  <c r="AB253"/>
  <c r="AW253" s="1"/>
  <c r="U253"/>
  <c r="T253"/>
  <c r="D253"/>
  <c r="AD252"/>
  <c r="AB252"/>
  <c r="AW252" s="1"/>
  <c r="U252"/>
  <c r="T252"/>
  <c r="AW251"/>
  <c r="AJ251"/>
  <c r="AD251"/>
  <c r="AB251"/>
  <c r="U251"/>
  <c r="T251"/>
  <c r="AB250"/>
  <c r="U250"/>
  <c r="T250"/>
  <c r="D250"/>
  <c r="AW249"/>
  <c r="AD249"/>
  <c r="AB249"/>
  <c r="U249"/>
  <c r="T249"/>
  <c r="AW248"/>
  <c r="AD248"/>
  <c r="AB248"/>
  <c r="U248"/>
  <c r="T248"/>
  <c r="AB247"/>
  <c r="AD247" s="1"/>
  <c r="U247"/>
  <c r="T247"/>
  <c r="AW246"/>
  <c r="AJ246"/>
  <c r="AB246"/>
  <c r="AD246" s="1"/>
  <c r="U246"/>
  <c r="T246"/>
  <c r="AD245"/>
  <c r="AB245"/>
  <c r="AW245" s="1"/>
  <c r="U245"/>
  <c r="T245"/>
  <c r="AJ244"/>
  <c r="AL244" s="1"/>
  <c r="AN244" s="1"/>
  <c r="AB244"/>
  <c r="U244"/>
  <c r="T244"/>
  <c r="D244"/>
  <c r="AD243"/>
  <c r="AB243"/>
  <c r="AW243" s="1"/>
  <c r="U243"/>
  <c r="T243"/>
  <c r="AD242"/>
  <c r="AB242"/>
  <c r="AW242" s="1"/>
  <c r="U242"/>
  <c r="T242"/>
  <c r="AW241"/>
  <c r="AD241"/>
  <c r="AB241"/>
  <c r="U241"/>
  <c r="T241"/>
  <c r="AW240"/>
  <c r="AD240"/>
  <c r="AB240"/>
  <c r="U240"/>
  <c r="T240"/>
  <c r="AB239"/>
  <c r="AD239" s="1"/>
  <c r="U239"/>
  <c r="T239"/>
  <c r="E239"/>
  <c r="AW238"/>
  <c r="AB238"/>
  <c r="AD238" s="1"/>
  <c r="U238"/>
  <c r="T238"/>
  <c r="AB237"/>
  <c r="U237"/>
  <c r="T237"/>
  <c r="E237"/>
  <c r="AB236"/>
  <c r="U236"/>
  <c r="T236"/>
  <c r="AD235"/>
  <c r="AB235"/>
  <c r="AW235" s="1"/>
  <c r="U235"/>
  <c r="T235"/>
  <c r="AD234"/>
  <c r="AB234"/>
  <c r="AW234" s="1"/>
  <c r="U234"/>
  <c r="T234"/>
  <c r="AW233"/>
  <c r="AJ233"/>
  <c r="AL233" s="1"/>
  <c r="AN233" s="1"/>
  <c r="AD233"/>
  <c r="AB233"/>
  <c r="U233"/>
  <c r="T233"/>
  <c r="AW232"/>
  <c r="AD232"/>
  <c r="AB232"/>
  <c r="U232"/>
  <c r="T232"/>
  <c r="AW231"/>
  <c r="AB231"/>
  <c r="AD231" s="1"/>
  <c r="U231"/>
  <c r="T231"/>
  <c r="AW230"/>
  <c r="AB230"/>
  <c r="AD230" s="1"/>
  <c r="U230"/>
  <c r="T230"/>
  <c r="E230"/>
  <c r="AD229"/>
  <c r="AB229"/>
  <c r="AW229" s="1"/>
  <c r="U229"/>
  <c r="T229"/>
  <c r="AB228"/>
  <c r="U228"/>
  <c r="T228"/>
  <c r="D228"/>
  <c r="AW227"/>
  <c r="AB227"/>
  <c r="AD227" s="1"/>
  <c r="U227"/>
  <c r="T227"/>
  <c r="D227"/>
  <c r="AD226"/>
  <c r="AB226"/>
  <c r="AW226" s="1"/>
  <c r="U226"/>
  <c r="T226"/>
  <c r="AW225"/>
  <c r="AD225"/>
  <c r="AB225"/>
  <c r="U225"/>
  <c r="T225"/>
  <c r="E225"/>
  <c r="AW224"/>
  <c r="AD224"/>
  <c r="AB224"/>
  <c r="U224"/>
  <c r="T224"/>
  <c r="AB223"/>
  <c r="U223"/>
  <c r="T223"/>
  <c r="E223"/>
  <c r="AW222"/>
  <c r="AB222"/>
  <c r="AD222" s="1"/>
  <c r="U222"/>
  <c r="T222"/>
  <c r="E222"/>
  <c r="D222"/>
  <c r="AB221"/>
  <c r="U221"/>
  <c r="T221"/>
  <c r="AB220"/>
  <c r="U220"/>
  <c r="T220"/>
  <c r="E220"/>
  <c r="AD219"/>
  <c r="AB219"/>
  <c r="AW219" s="1"/>
  <c r="U219"/>
  <c r="T219"/>
  <c r="AB218"/>
  <c r="U218"/>
  <c r="T218"/>
  <c r="D218"/>
  <c r="AW217"/>
  <c r="AD217"/>
  <c r="AB217"/>
  <c r="U217"/>
  <c r="T217"/>
  <c r="E217"/>
  <c r="D217"/>
  <c r="AW216"/>
  <c r="AD216"/>
  <c r="AB216"/>
  <c r="U216"/>
  <c r="T216"/>
  <c r="AB215"/>
  <c r="AD215" s="1"/>
  <c r="U215"/>
  <c r="T215"/>
  <c r="AW214"/>
  <c r="AB214"/>
  <c r="AD214" s="1"/>
  <c r="U214"/>
  <c r="T214"/>
  <c r="AD213"/>
  <c r="AB213"/>
  <c r="AW213" s="1"/>
  <c r="U213"/>
  <c r="T213"/>
  <c r="E213"/>
  <c r="AB212"/>
  <c r="U212"/>
  <c r="T212"/>
  <c r="D212"/>
  <c r="AD211"/>
  <c r="AB211"/>
  <c r="AW211" s="1"/>
  <c r="U211"/>
  <c r="T211"/>
  <c r="AD210"/>
  <c r="AB210"/>
  <c r="AW210" s="1"/>
  <c r="U210"/>
  <c r="T210"/>
  <c r="D210"/>
  <c r="AW209"/>
  <c r="AD209"/>
  <c r="AB209"/>
  <c r="U209"/>
  <c r="T209"/>
  <c r="AW208"/>
  <c r="AD208"/>
  <c r="AB208"/>
  <c r="U208"/>
  <c r="T208"/>
  <c r="AB207"/>
  <c r="AD207" s="1"/>
  <c r="U207"/>
  <c r="T207"/>
  <c r="E207"/>
  <c r="AW206"/>
  <c r="AB206"/>
  <c r="AD206" s="1"/>
  <c r="U206"/>
  <c r="T206"/>
  <c r="D206"/>
  <c r="AB205"/>
  <c r="U205"/>
  <c r="T205"/>
  <c r="E205"/>
  <c r="AB204"/>
  <c r="U204"/>
  <c r="T204"/>
  <c r="AD203"/>
  <c r="AB203"/>
  <c r="AW203" s="1"/>
  <c r="U203"/>
  <c r="T203"/>
  <c r="AD202"/>
  <c r="AB202"/>
  <c r="AW202" s="1"/>
  <c r="U202"/>
  <c r="T202"/>
  <c r="AW201"/>
  <c r="AD201"/>
  <c r="AB201"/>
  <c r="U201"/>
  <c r="T201"/>
  <c r="AW200"/>
  <c r="AD200"/>
  <c r="AB200"/>
  <c r="U200"/>
  <c r="T200"/>
  <c r="AW199"/>
  <c r="AB199"/>
  <c r="AD199" s="1"/>
  <c r="U199"/>
  <c r="T199"/>
  <c r="AW198"/>
  <c r="AB198"/>
  <c r="AD198" s="1"/>
  <c r="U198"/>
  <c r="T198"/>
  <c r="E198"/>
  <c r="AD197"/>
  <c r="AB197"/>
  <c r="AW197" s="1"/>
  <c r="U197"/>
  <c r="T197"/>
  <c r="AB196"/>
  <c r="U196"/>
  <c r="T196"/>
  <c r="D196"/>
  <c r="AW195"/>
  <c r="AB195"/>
  <c r="AD195" s="1"/>
  <c r="U195"/>
  <c r="T195"/>
  <c r="D195"/>
  <c r="AD194"/>
  <c r="AB194"/>
  <c r="AW194" s="1"/>
  <c r="U194"/>
  <c r="T194"/>
  <c r="AW193"/>
  <c r="AD193"/>
  <c r="AB193"/>
  <c r="U193"/>
  <c r="T193"/>
  <c r="E193"/>
  <c r="AW192"/>
  <c r="AD192"/>
  <c r="AB192"/>
  <c r="U192"/>
  <c r="T192"/>
  <c r="AB191"/>
  <c r="U191"/>
  <c r="T191"/>
  <c r="AW190"/>
  <c r="AB190"/>
  <c r="AD190" s="1"/>
  <c r="U190"/>
  <c r="T190"/>
  <c r="E190"/>
  <c r="D190"/>
  <c r="AJ189"/>
  <c r="AB189"/>
  <c r="U189"/>
  <c r="T189"/>
  <c r="AB188"/>
  <c r="U188"/>
  <c r="T188"/>
  <c r="E188"/>
  <c r="AW187"/>
  <c r="AB187"/>
  <c r="AD187" s="1"/>
  <c r="U187"/>
  <c r="T187"/>
  <c r="D187"/>
  <c r="AB186"/>
  <c r="U186"/>
  <c r="T186"/>
  <c r="D186"/>
  <c r="AW185"/>
  <c r="AD185"/>
  <c r="AB185"/>
  <c r="U185"/>
  <c r="T185"/>
  <c r="E185"/>
  <c r="AW184"/>
  <c r="AD184"/>
  <c r="AB184"/>
  <c r="U184"/>
  <c r="T184"/>
  <c r="AW183"/>
  <c r="AB183"/>
  <c r="AD183" s="1"/>
  <c r="U183"/>
  <c r="T183"/>
  <c r="AW182"/>
  <c r="AB182"/>
  <c r="AD182" s="1"/>
  <c r="U182"/>
  <c r="T182"/>
  <c r="E182"/>
  <c r="D182"/>
  <c r="AD181"/>
  <c r="AB181"/>
  <c r="AW181" s="1"/>
  <c r="U181"/>
  <c r="T181"/>
  <c r="E181"/>
  <c r="AB180"/>
  <c r="U180"/>
  <c r="T180"/>
  <c r="E180"/>
  <c r="AD179"/>
  <c r="AB179"/>
  <c r="AW179" s="1"/>
  <c r="U179"/>
  <c r="T179"/>
  <c r="AD178"/>
  <c r="AB178"/>
  <c r="AW178" s="1"/>
  <c r="U178"/>
  <c r="T178"/>
  <c r="D178"/>
  <c r="AW177"/>
  <c r="AD177"/>
  <c r="AB177"/>
  <c r="U177"/>
  <c r="T177"/>
  <c r="E177"/>
  <c r="F177" s="1"/>
  <c r="D177"/>
  <c r="AW176"/>
  <c r="AD176"/>
  <c r="AB176"/>
  <c r="U176"/>
  <c r="T176"/>
  <c r="AW175"/>
  <c r="AB175"/>
  <c r="AD175" s="1"/>
  <c r="U175"/>
  <c r="T175"/>
  <c r="E175"/>
  <c r="AW174"/>
  <c r="AB174"/>
  <c r="AD174" s="1"/>
  <c r="U174"/>
  <c r="T174"/>
  <c r="D174"/>
  <c r="AJ173"/>
  <c r="AB173"/>
  <c r="U173"/>
  <c r="T173"/>
  <c r="E173"/>
  <c r="AB172"/>
  <c r="U172"/>
  <c r="T172"/>
  <c r="F172"/>
  <c r="E172"/>
  <c r="D172"/>
  <c r="AD171"/>
  <c r="AB171"/>
  <c r="AW171" s="1"/>
  <c r="U171"/>
  <c r="T171"/>
  <c r="D171"/>
  <c r="AD170"/>
  <c r="AB170"/>
  <c r="AW170" s="1"/>
  <c r="U170"/>
  <c r="T170"/>
  <c r="D170"/>
  <c r="AW169"/>
  <c r="AD169"/>
  <c r="AB169"/>
  <c r="U169"/>
  <c r="T169"/>
  <c r="D169"/>
  <c r="AW168"/>
  <c r="AD168"/>
  <c r="AB168"/>
  <c r="U168"/>
  <c r="T168"/>
  <c r="AW167"/>
  <c r="AB167"/>
  <c r="AD167" s="1"/>
  <c r="U167"/>
  <c r="T167"/>
  <c r="E167"/>
  <c r="AW166"/>
  <c r="AB166"/>
  <c r="AD166" s="1"/>
  <c r="U166"/>
  <c r="T166"/>
  <c r="E166"/>
  <c r="AD165"/>
  <c r="AB165"/>
  <c r="AW165" s="1"/>
  <c r="U165"/>
  <c r="T165"/>
  <c r="E165"/>
  <c r="AB164"/>
  <c r="U164"/>
  <c r="T164"/>
  <c r="AW163"/>
  <c r="AB163"/>
  <c r="AD163" s="1"/>
  <c r="U163"/>
  <c r="T163"/>
  <c r="D163"/>
  <c r="AD162"/>
  <c r="AB162"/>
  <c r="AW162" s="1"/>
  <c r="U162"/>
  <c r="T162"/>
  <c r="AW161"/>
  <c r="AD161"/>
  <c r="AB161"/>
  <c r="U161"/>
  <c r="T161"/>
  <c r="E161"/>
  <c r="AW160"/>
  <c r="AD160"/>
  <c r="AB160"/>
  <c r="U160"/>
  <c r="T160"/>
  <c r="AB159"/>
  <c r="U159"/>
  <c r="T159"/>
  <c r="E159"/>
  <c r="AW158"/>
  <c r="AB158"/>
  <c r="AD158" s="1"/>
  <c r="U158"/>
  <c r="T158"/>
  <c r="E158"/>
  <c r="F158" s="1"/>
  <c r="D158"/>
  <c r="AD157"/>
  <c r="AB157"/>
  <c r="AW157" s="1"/>
  <c r="U157"/>
  <c r="T157"/>
  <c r="AB156"/>
  <c r="U156"/>
  <c r="T156"/>
  <c r="E156"/>
  <c r="AD155"/>
  <c r="AB155"/>
  <c r="AW155" s="1"/>
  <c r="U155"/>
  <c r="T155"/>
  <c r="D155"/>
  <c r="AB154"/>
  <c r="U154"/>
  <c r="T154"/>
  <c r="D154"/>
  <c r="AW153"/>
  <c r="AD153"/>
  <c r="AB153"/>
  <c r="U153"/>
  <c r="T153"/>
  <c r="E153"/>
  <c r="D153"/>
  <c r="AW152"/>
  <c r="AD152"/>
  <c r="AB152"/>
  <c r="U152"/>
  <c r="T152"/>
  <c r="BD151"/>
  <c r="AW151"/>
  <c r="AB151"/>
  <c r="AD151" s="1"/>
  <c r="U151"/>
  <c r="T151"/>
  <c r="AW150"/>
  <c r="AB150"/>
  <c r="AD150" s="1"/>
  <c r="U150"/>
  <c r="T150"/>
  <c r="E150"/>
  <c r="D150"/>
  <c r="AD149"/>
  <c r="AB149"/>
  <c r="AW149" s="1"/>
  <c r="U149"/>
  <c r="T149"/>
  <c r="E149"/>
  <c r="AB148"/>
  <c r="U148"/>
  <c r="T148"/>
  <c r="E148"/>
  <c r="F148" s="1"/>
  <c r="D148"/>
  <c r="AD147"/>
  <c r="AB147"/>
  <c r="AW147" s="1"/>
  <c r="U147"/>
  <c r="T147"/>
  <c r="AD146"/>
  <c r="AB146"/>
  <c r="AW146" s="1"/>
  <c r="U146"/>
  <c r="T146"/>
  <c r="D146"/>
  <c r="AW145"/>
  <c r="AD145"/>
  <c r="AB145"/>
  <c r="U145"/>
  <c r="T145"/>
  <c r="E145"/>
  <c r="F145" s="1"/>
  <c r="D145"/>
  <c r="AW144"/>
  <c r="AD144"/>
  <c r="AB144"/>
  <c r="U144"/>
  <c r="T144"/>
  <c r="AB143"/>
  <c r="AD143" s="1"/>
  <c r="U143"/>
  <c r="T143"/>
  <c r="AW142"/>
  <c r="AB142"/>
  <c r="AD142" s="1"/>
  <c r="U142"/>
  <c r="T142"/>
  <c r="AB141"/>
  <c r="U141"/>
  <c r="T141"/>
  <c r="E141"/>
  <c r="AB140"/>
  <c r="U140"/>
  <c r="T140"/>
  <c r="E140"/>
  <c r="D140"/>
  <c r="AB139"/>
  <c r="AD139" s="1"/>
  <c r="U139"/>
  <c r="T139"/>
  <c r="D139"/>
  <c r="AD138"/>
  <c r="AB138"/>
  <c r="AW138" s="1"/>
  <c r="U138"/>
  <c r="T138"/>
  <c r="D138"/>
  <c r="AW137"/>
  <c r="AL137"/>
  <c r="AN137" s="1"/>
  <c r="AJ137"/>
  <c r="AD137"/>
  <c r="AB137"/>
  <c r="U137"/>
  <c r="T137"/>
  <c r="D137"/>
  <c r="AW136"/>
  <c r="AD136"/>
  <c r="AB136"/>
  <c r="U136"/>
  <c r="T136"/>
  <c r="AW135"/>
  <c r="AB135"/>
  <c r="AD135" s="1"/>
  <c r="U135"/>
  <c r="T135"/>
  <c r="E135"/>
  <c r="AW134"/>
  <c r="AB134"/>
  <c r="AD134" s="1"/>
  <c r="U134"/>
  <c r="T134"/>
  <c r="E134"/>
  <c r="BS133"/>
  <c r="BL133"/>
  <c r="AD133"/>
  <c r="AB133"/>
  <c r="AW133" s="1"/>
  <c r="U133"/>
  <c r="T133"/>
  <c r="BS132"/>
  <c r="AW132"/>
  <c r="AB132"/>
  <c r="AD132" s="1"/>
  <c r="U132"/>
  <c r="T132"/>
  <c r="D132"/>
  <c r="BS131"/>
  <c r="BL131"/>
  <c r="AD131"/>
  <c r="AB131"/>
  <c r="AW131" s="1"/>
  <c r="U131"/>
  <c r="T131"/>
  <c r="D131"/>
  <c r="BS130"/>
  <c r="AW130"/>
  <c r="AB130"/>
  <c r="AD130" s="1"/>
  <c r="U130"/>
  <c r="T130"/>
  <c r="E130"/>
  <c r="BS129"/>
  <c r="BL129"/>
  <c r="AB129"/>
  <c r="U129"/>
  <c r="T129"/>
  <c r="D129"/>
  <c r="BS128"/>
  <c r="AW128"/>
  <c r="AB128"/>
  <c r="AD128" s="1"/>
  <c r="U128"/>
  <c r="T128"/>
  <c r="E128"/>
  <c r="F128" s="1"/>
  <c r="D128"/>
  <c r="BS127"/>
  <c r="BL127"/>
  <c r="AB127"/>
  <c r="AW127" s="1"/>
  <c r="U127"/>
  <c r="T127"/>
  <c r="BS126"/>
  <c r="AW126"/>
  <c r="AB126"/>
  <c r="AD126" s="1"/>
  <c r="U126"/>
  <c r="T126"/>
  <c r="E126"/>
  <c r="D126"/>
  <c r="BS125"/>
  <c r="BL125"/>
  <c r="AD125"/>
  <c r="AB125"/>
  <c r="AW125" s="1"/>
  <c r="U125"/>
  <c r="T125"/>
  <c r="D125"/>
  <c r="BS124"/>
  <c r="AW124"/>
  <c r="AB124"/>
  <c r="AD124" s="1"/>
  <c r="U124"/>
  <c r="T124"/>
  <c r="R124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E124"/>
  <c r="D124"/>
  <c r="BS123"/>
  <c r="BL123"/>
  <c r="AD123"/>
  <c r="AB123"/>
  <c r="AW123" s="1"/>
  <c r="U123"/>
  <c r="T123"/>
  <c r="E123"/>
  <c r="D122"/>
  <c r="E121"/>
  <c r="F121" s="1"/>
  <c r="D121"/>
  <c r="D120"/>
  <c r="D119"/>
  <c r="D118"/>
  <c r="E114"/>
  <c r="D113"/>
  <c r="E112"/>
  <c r="D111"/>
  <c r="E109"/>
  <c r="E108"/>
  <c r="D108"/>
  <c r="E107"/>
  <c r="D107"/>
  <c r="E106"/>
  <c r="D106"/>
  <c r="D105"/>
  <c r="D104"/>
  <c r="E101"/>
  <c r="E100"/>
  <c r="E99"/>
  <c r="D96"/>
  <c r="E94"/>
  <c r="F94" s="1"/>
  <c r="D94"/>
  <c r="E92"/>
  <c r="F92" s="1"/>
  <c r="D92"/>
  <c r="D91"/>
  <c r="E90"/>
  <c r="F90" s="1"/>
  <c r="D90"/>
  <c r="D89"/>
  <c r="E88"/>
  <c r="E87"/>
  <c r="D87"/>
  <c r="D86"/>
  <c r="E85"/>
  <c r="D85"/>
  <c r="E84"/>
  <c r="D84"/>
  <c r="E83"/>
  <c r="D82"/>
  <c r="E80"/>
  <c r="E79"/>
  <c r="E78"/>
  <c r="D77"/>
  <c r="E75"/>
  <c r="E74"/>
  <c r="E73"/>
  <c r="E72"/>
  <c r="E71"/>
  <c r="E70"/>
  <c r="D70"/>
  <c r="AB69"/>
  <c r="D69"/>
  <c r="AB68"/>
  <c r="E68"/>
  <c r="D67"/>
  <c r="E65"/>
  <c r="AB83"/>
  <c r="E61"/>
  <c r="D60"/>
  <c r="AJ319"/>
  <c r="AJ157" l="1"/>
  <c r="AL157" s="1"/>
  <c r="AN157" s="1"/>
  <c r="AJ330"/>
  <c r="AJ315"/>
  <c r="AJ126"/>
  <c r="BN126" s="1"/>
  <c r="F140"/>
  <c r="AC165"/>
  <c r="AE165" s="1"/>
  <c r="AF165" s="1"/>
  <c r="F182"/>
  <c r="J182" s="1"/>
  <c r="AJ212"/>
  <c r="AL212" s="1"/>
  <c r="AN212" s="1"/>
  <c r="AJ231"/>
  <c r="AL231" s="1"/>
  <c r="AN231" s="1"/>
  <c r="AJ325"/>
  <c r="AJ428"/>
  <c r="AL150"/>
  <c r="AN150" s="1"/>
  <c r="AJ702"/>
  <c r="AJ148"/>
  <c r="AL148" s="1"/>
  <c r="AN148" s="1"/>
  <c r="AJ199"/>
  <c r="AL199" s="1"/>
  <c r="AN199" s="1"/>
  <c r="AJ323"/>
  <c r="AJ639"/>
  <c r="AJ214"/>
  <c r="AL214" s="1"/>
  <c r="AN214" s="1"/>
  <c r="F85"/>
  <c r="AC143"/>
  <c r="AE143" s="1"/>
  <c r="AF143" s="1"/>
  <c r="AY143" s="1"/>
  <c r="AJ172"/>
  <c r="AL172" s="1"/>
  <c r="AN172" s="1"/>
  <c r="AJ205"/>
  <c r="AL251"/>
  <c r="AN251" s="1"/>
  <c r="AJ257"/>
  <c r="AJ289"/>
  <c r="AJ424"/>
  <c r="AJ174"/>
  <c r="AJ132"/>
  <c r="BN132" s="1"/>
  <c r="AJ150"/>
  <c r="AJ181"/>
  <c r="AJ201"/>
  <c r="AL201" s="1"/>
  <c r="AN201" s="1"/>
  <c r="AJ346"/>
  <c r="AJ221"/>
  <c r="AL221" s="1"/>
  <c r="AN221" s="1"/>
  <c r="AJ269"/>
  <c r="AL269" s="1"/>
  <c r="AN269" s="1"/>
  <c r="F7"/>
  <c r="V63" s="1"/>
  <c r="AB64" s="1"/>
  <c r="F106"/>
  <c r="H106" s="1"/>
  <c r="F124"/>
  <c r="BD517"/>
  <c r="F87"/>
  <c r="J87" s="1"/>
  <c r="L87" s="1"/>
  <c r="N87" s="1"/>
  <c r="F108"/>
  <c r="H108" s="1"/>
  <c r="F70"/>
  <c r="H70" s="1"/>
  <c r="F107"/>
  <c r="J107" s="1"/>
  <c r="L107" s="1"/>
  <c r="N107" s="1"/>
  <c r="AP170" s="1"/>
  <c r="J128"/>
  <c r="L128" s="1"/>
  <c r="N128" s="1"/>
  <c r="AC170"/>
  <c r="AE170" s="1"/>
  <c r="AF170" s="1"/>
  <c r="AC208"/>
  <c r="AE208" s="1"/>
  <c r="AF208" s="1"/>
  <c r="AC240"/>
  <c r="AE240" s="1"/>
  <c r="AF240" s="1"/>
  <c r="AC473"/>
  <c r="AE473" s="1"/>
  <c r="AF473" s="1"/>
  <c r="BQ125"/>
  <c r="AC166"/>
  <c r="AE166" s="1"/>
  <c r="AF166" s="1"/>
  <c r="AY166" s="1"/>
  <c r="BA166" s="1"/>
  <c r="BD178"/>
  <c r="AC191"/>
  <c r="BD202"/>
  <c r="AC124"/>
  <c r="AE124" s="1"/>
  <c r="AF124" s="1"/>
  <c r="AY124" s="1"/>
  <c r="BA124" s="1"/>
  <c r="BD227"/>
  <c r="AC272"/>
  <c r="AE272" s="1"/>
  <c r="AF272" s="1"/>
  <c r="BD234"/>
  <c r="BQ132"/>
  <c r="AC167"/>
  <c r="AE167" s="1"/>
  <c r="AF167" s="1"/>
  <c r="AY167" s="1"/>
  <c r="BA167" s="1"/>
  <c r="BD164"/>
  <c r="BD179"/>
  <c r="BD195"/>
  <c r="AC620"/>
  <c r="AE620" s="1"/>
  <c r="AF620" s="1"/>
  <c r="AY620" s="1"/>
  <c r="BA620" s="1"/>
  <c r="BD163"/>
  <c r="H259"/>
  <c r="BD286"/>
  <c r="AC144"/>
  <c r="H92"/>
  <c r="AC134"/>
  <c r="AE134" s="1"/>
  <c r="AF134" s="1"/>
  <c r="AY134" s="1"/>
  <c r="BA134" s="1"/>
  <c r="H148"/>
  <c r="H277"/>
  <c r="BD313"/>
  <c r="BD341"/>
  <c r="BD155"/>
  <c r="AC306"/>
  <c r="AE306" s="1"/>
  <c r="AF306" s="1"/>
  <c r="AY306" s="1"/>
  <c r="BA306" s="1"/>
  <c r="BD143"/>
  <c r="AC154"/>
  <c r="AE154" s="1"/>
  <c r="AF154" s="1"/>
  <c r="BD302"/>
  <c r="BD405"/>
  <c r="BD456"/>
  <c r="AG134"/>
  <c r="AL291"/>
  <c r="AN291" s="1"/>
  <c r="S497"/>
  <c r="S489"/>
  <c r="S494"/>
  <c r="S486"/>
  <c r="S499"/>
  <c r="S491"/>
  <c r="S492"/>
  <c r="S484"/>
  <c r="S490"/>
  <c r="S502"/>
  <c r="S501"/>
  <c r="S498"/>
  <c r="S500"/>
  <c r="S487"/>
  <c r="S485"/>
  <c r="S503"/>
  <c r="S493"/>
  <c r="S496"/>
  <c r="S488"/>
  <c r="AB63"/>
  <c r="S828" s="1"/>
  <c r="S495"/>
  <c r="S235"/>
  <c r="AG143"/>
  <c r="AY165"/>
  <c r="BA165" s="1"/>
  <c r="AG165"/>
  <c r="AD496"/>
  <c r="AW496"/>
  <c r="AW333"/>
  <c r="AD333"/>
  <c r="D780"/>
  <c r="E775"/>
  <c r="D772"/>
  <c r="E767"/>
  <c r="D764"/>
  <c r="E759"/>
  <c r="E779"/>
  <c r="D776"/>
  <c r="E771"/>
  <c r="D768"/>
  <c r="E763"/>
  <c r="D760"/>
  <c r="E778"/>
  <c r="D777"/>
  <c r="E774"/>
  <c r="D773"/>
  <c r="E770"/>
  <c r="D769"/>
  <c r="E766"/>
  <c r="D765"/>
  <c r="E762"/>
  <c r="D761"/>
  <c r="E758"/>
  <c r="E757"/>
  <c r="D754"/>
  <c r="E749"/>
  <c r="D746"/>
  <c r="E741"/>
  <c r="D738"/>
  <c r="E733"/>
  <c r="D730"/>
  <c r="D778"/>
  <c r="E761"/>
  <c r="D756"/>
  <c r="D751"/>
  <c r="E750"/>
  <c r="F750" s="1"/>
  <c r="E745"/>
  <c r="D740"/>
  <c r="D735"/>
  <c r="E734"/>
  <c r="E729"/>
  <c r="E725"/>
  <c r="D722"/>
  <c r="E717"/>
  <c r="D714"/>
  <c r="E776"/>
  <c r="D771"/>
  <c r="D766"/>
  <c r="E756"/>
  <c r="E751"/>
  <c r="E769"/>
  <c r="E764"/>
  <c r="F764" s="1"/>
  <c r="D759"/>
  <c r="D757"/>
  <c r="D752"/>
  <c r="E773"/>
  <c r="F773" s="1"/>
  <c r="E768"/>
  <c r="D763"/>
  <c r="D758"/>
  <c r="E755"/>
  <c r="D750"/>
  <c r="D745"/>
  <c r="E744"/>
  <c r="E739"/>
  <c r="D734"/>
  <c r="D729"/>
  <c r="E728"/>
  <c r="F728" s="1"/>
  <c r="D725"/>
  <c r="E720"/>
  <c r="D717"/>
  <c r="E712"/>
  <c r="D709"/>
  <c r="E704"/>
  <c r="D701"/>
  <c r="E696"/>
  <c r="D693"/>
  <c r="E688"/>
  <c r="D685"/>
  <c r="E680"/>
  <c r="D677"/>
  <c r="D762"/>
  <c r="E752"/>
  <c r="E743"/>
  <c r="F743" s="1"/>
  <c r="D736"/>
  <c r="E718"/>
  <c r="D710"/>
  <c r="D704"/>
  <c r="D699"/>
  <c r="D748"/>
  <c r="E746"/>
  <c r="D741"/>
  <c r="E736"/>
  <c r="F736" s="1"/>
  <c r="D727"/>
  <c r="D721"/>
  <c r="D713"/>
  <c r="E710"/>
  <c r="D705"/>
  <c r="D700"/>
  <c r="E699"/>
  <c r="E777"/>
  <c r="D774"/>
  <c r="E754"/>
  <c r="D749"/>
  <c r="E748"/>
  <c r="F748" s="1"/>
  <c r="D739"/>
  <c r="E727"/>
  <c r="E721"/>
  <c r="F721" s="1"/>
  <c r="E713"/>
  <c r="D711"/>
  <c r="D706"/>
  <c r="E705"/>
  <c r="E700"/>
  <c r="D779"/>
  <c r="E765"/>
  <c r="D755"/>
  <c r="D743"/>
  <c r="E738"/>
  <c r="F738" s="1"/>
  <c r="D733"/>
  <c r="E731"/>
  <c r="E726"/>
  <c r="E722"/>
  <c r="D718"/>
  <c r="E714"/>
  <c r="F714" s="1"/>
  <c r="E709"/>
  <c r="E703"/>
  <c r="E698"/>
  <c r="E693"/>
  <c r="E687"/>
  <c r="E682"/>
  <c r="E677"/>
  <c r="E671"/>
  <c r="F671" s="1"/>
  <c r="D668"/>
  <c r="D666"/>
  <c r="E660"/>
  <c r="D657"/>
  <c r="E652"/>
  <c r="F652" s="1"/>
  <c r="D649"/>
  <c r="E644"/>
  <c r="D641"/>
  <c r="E636"/>
  <c r="D633"/>
  <c r="E628"/>
  <c r="D625"/>
  <c r="E620"/>
  <c r="D617"/>
  <c r="E612"/>
  <c r="D609"/>
  <c r="D747"/>
  <c r="D744"/>
  <c r="D737"/>
  <c r="D731"/>
  <c r="D715"/>
  <c r="D707"/>
  <c r="E695"/>
  <c r="D694"/>
  <c r="D689"/>
  <c r="D684"/>
  <c r="D679"/>
  <c r="E674"/>
  <c r="D673"/>
  <c r="E672"/>
  <c r="D667"/>
  <c r="E666"/>
  <c r="F666" s="1"/>
  <c r="D665"/>
  <c r="D664"/>
  <c r="E663"/>
  <c r="E658"/>
  <c r="D653"/>
  <c r="D648"/>
  <c r="E647"/>
  <c r="E642"/>
  <c r="D637"/>
  <c r="D632"/>
  <c r="E631"/>
  <c r="E626"/>
  <c r="D621"/>
  <c r="D616"/>
  <c r="E615"/>
  <c r="E610"/>
  <c r="F610" s="1"/>
  <c r="D605"/>
  <c r="E601"/>
  <c r="D598"/>
  <c r="E593"/>
  <c r="D590"/>
  <c r="D753"/>
  <c r="E747"/>
  <c r="E740"/>
  <c r="F740" s="1"/>
  <c r="E737"/>
  <c r="D728"/>
  <c r="D723"/>
  <c r="E715"/>
  <c r="E707"/>
  <c r="F707" s="1"/>
  <c r="E694"/>
  <c r="E689"/>
  <c r="E684"/>
  <c r="F684" s="1"/>
  <c r="E760"/>
  <c r="F760" s="1"/>
  <c r="E735"/>
  <c r="D732"/>
  <c r="E719"/>
  <c r="E706"/>
  <c r="D697"/>
  <c r="D692"/>
  <c r="E683"/>
  <c r="E669"/>
  <c r="D660"/>
  <c r="D655"/>
  <c r="D650"/>
  <c r="D644"/>
  <c r="E711"/>
  <c r="E701"/>
  <c r="F701" s="1"/>
  <c r="D698"/>
  <c r="D695"/>
  <c r="E690"/>
  <c r="E685"/>
  <c r="F685" s="1"/>
  <c r="D680"/>
  <c r="E675"/>
  <c r="D674"/>
  <c r="D672"/>
  <c r="D663"/>
  <c r="D658"/>
  <c r="D652"/>
  <c r="D647"/>
  <c r="D642"/>
  <c r="D636"/>
  <c r="D631"/>
  <c r="D626"/>
  <c r="D620"/>
  <c r="D615"/>
  <c r="D610"/>
  <c r="E604"/>
  <c r="D601"/>
  <c r="E596"/>
  <c r="D593"/>
  <c r="E588"/>
  <c r="D585"/>
  <c r="E580"/>
  <c r="F580" s="1"/>
  <c r="D577"/>
  <c r="E572"/>
  <c r="D569"/>
  <c r="E564"/>
  <c r="D561"/>
  <c r="E556"/>
  <c r="D553"/>
  <c r="E548"/>
  <c r="D545"/>
  <c r="E742"/>
  <c r="D726"/>
  <c r="D703"/>
  <c r="E692"/>
  <c r="D690"/>
  <c r="D688"/>
  <c r="D686"/>
  <c r="D682"/>
  <c r="E678"/>
  <c r="E662"/>
  <c r="E661"/>
  <c r="F661" s="1"/>
  <c r="E641"/>
  <c r="E630"/>
  <c r="D623"/>
  <c r="D612"/>
  <c r="E607"/>
  <c r="D602"/>
  <c r="E598"/>
  <c r="D594"/>
  <c r="D767"/>
  <c r="E753"/>
  <c r="D720"/>
  <c r="E686"/>
  <c r="F686" s="1"/>
  <c r="D651"/>
  <c r="D639"/>
  <c r="D628"/>
  <c r="E623"/>
  <c r="E617"/>
  <c r="F617" s="1"/>
  <c r="E605"/>
  <c r="E602"/>
  <c r="F602" s="1"/>
  <c r="E594"/>
  <c r="D719"/>
  <c r="D676"/>
  <c r="E664"/>
  <c r="E651"/>
  <c r="F651" s="1"/>
  <c r="D643"/>
  <c r="E639"/>
  <c r="E633"/>
  <c r="F633" s="1"/>
  <c r="E621"/>
  <c r="D619"/>
  <c r="D608"/>
  <c r="D597"/>
  <c r="E780"/>
  <c r="F780" s="1"/>
  <c r="D742"/>
  <c r="E708"/>
  <c r="E702"/>
  <c r="D678"/>
  <c r="E673"/>
  <c r="D671"/>
  <c r="E670"/>
  <c r="D662"/>
  <c r="D661"/>
  <c r="E659"/>
  <c r="E650"/>
  <c r="E632"/>
  <c r="F632" s="1"/>
  <c r="D630"/>
  <c r="E625"/>
  <c r="E614"/>
  <c r="D607"/>
  <c r="E603"/>
  <c r="E599"/>
  <c r="E595"/>
  <c r="E591"/>
  <c r="E585"/>
  <c r="E579"/>
  <c r="E574"/>
  <c r="E569"/>
  <c r="E563"/>
  <c r="E558"/>
  <c r="E553"/>
  <c r="F553" s="1"/>
  <c r="E547"/>
  <c r="E542"/>
  <c r="D538"/>
  <c r="E533"/>
  <c r="D530"/>
  <c r="E525"/>
  <c r="D522"/>
  <c r="E517"/>
  <c r="D514"/>
  <c r="E509"/>
  <c r="D506"/>
  <c r="E504"/>
  <c r="E730"/>
  <c r="D712"/>
  <c r="D683"/>
  <c r="D669"/>
  <c r="D659"/>
  <c r="E643"/>
  <c r="D640"/>
  <c r="E637"/>
  <c r="D629"/>
  <c r="E611"/>
  <c r="D599"/>
  <c r="D595"/>
  <c r="D591"/>
  <c r="E587"/>
  <c r="D586"/>
  <c r="D581"/>
  <c r="D576"/>
  <c r="D571"/>
  <c r="E566"/>
  <c r="E561"/>
  <c r="F561" s="1"/>
  <c r="D556"/>
  <c r="E551"/>
  <c r="D550"/>
  <c r="E546"/>
  <c r="E541"/>
  <c r="D536"/>
  <c r="D531"/>
  <c r="D525"/>
  <c r="D520"/>
  <c r="D515"/>
  <c r="D509"/>
  <c r="D503"/>
  <c r="E502"/>
  <c r="D497"/>
  <c r="E492"/>
  <c r="D489"/>
  <c r="D484"/>
  <c r="E482"/>
  <c r="D479"/>
  <c r="E474"/>
  <c r="D471"/>
  <c r="D770"/>
  <c r="D702"/>
  <c r="E640"/>
  <c r="F640" s="1"/>
  <c r="D635"/>
  <c r="E629"/>
  <c r="D618"/>
  <c r="D589"/>
  <c r="E586"/>
  <c r="E581"/>
  <c r="E576"/>
  <c r="E571"/>
  <c r="F571" s="1"/>
  <c r="D570"/>
  <c r="D565"/>
  <c r="D560"/>
  <c r="D555"/>
  <c r="E550"/>
  <c r="E545"/>
  <c r="D537"/>
  <c r="E536"/>
  <c r="F536" s="1"/>
  <c r="E531"/>
  <c r="D526"/>
  <c r="D521"/>
  <c r="E520"/>
  <c r="E515"/>
  <c r="F515" s="1"/>
  <c r="D510"/>
  <c r="D505"/>
  <c r="D504"/>
  <c r="E503"/>
  <c r="E497"/>
  <c r="D494"/>
  <c r="E489"/>
  <c r="D486"/>
  <c r="E484"/>
  <c r="E479"/>
  <c r="D476"/>
  <c r="E471"/>
  <c r="D468"/>
  <c r="E732"/>
  <c r="F732" s="1"/>
  <c r="D691"/>
  <c r="D681"/>
  <c r="E676"/>
  <c r="D654"/>
  <c r="E653"/>
  <c r="E649"/>
  <c r="F649" s="1"/>
  <c r="E648"/>
  <c r="E635"/>
  <c r="E618"/>
  <c r="E609"/>
  <c r="D606"/>
  <c r="D603"/>
  <c r="D592"/>
  <c r="E589"/>
  <c r="D580"/>
  <c r="D575"/>
  <c r="E570"/>
  <c r="E565"/>
  <c r="F565" s="1"/>
  <c r="E560"/>
  <c r="E555"/>
  <c r="D554"/>
  <c r="D549"/>
  <c r="D544"/>
  <c r="E537"/>
  <c r="D532"/>
  <c r="D527"/>
  <c r="E526"/>
  <c r="E521"/>
  <c r="D516"/>
  <c r="D511"/>
  <c r="E510"/>
  <c r="E505"/>
  <c r="D499"/>
  <c r="E494"/>
  <c r="D491"/>
  <c r="E486"/>
  <c r="D481"/>
  <c r="E476"/>
  <c r="D473"/>
  <c r="E468"/>
  <c r="D775"/>
  <c r="D696"/>
  <c r="D687"/>
  <c r="E665"/>
  <c r="E634"/>
  <c r="E622"/>
  <c r="D614"/>
  <c r="D611"/>
  <c r="D604"/>
  <c r="E597"/>
  <c r="D587"/>
  <c r="E582"/>
  <c r="E577"/>
  <c r="F577" s="1"/>
  <c r="D572"/>
  <c r="E567"/>
  <c r="D566"/>
  <c r="E562"/>
  <c r="E557"/>
  <c r="D551"/>
  <c r="D546"/>
  <c r="D541"/>
  <c r="E540"/>
  <c r="E535"/>
  <c r="E530"/>
  <c r="E524"/>
  <c r="E519"/>
  <c r="E514"/>
  <c r="E508"/>
  <c r="D502"/>
  <c r="E495"/>
  <c r="D492"/>
  <c r="E487"/>
  <c r="D482"/>
  <c r="E477"/>
  <c r="D474"/>
  <c r="E469"/>
  <c r="D466"/>
  <c r="E461"/>
  <c r="D458"/>
  <c r="E453"/>
  <c r="D450"/>
  <c r="E445"/>
  <c r="D442"/>
  <c r="E437"/>
  <c r="D434"/>
  <c r="E429"/>
  <c r="D426"/>
  <c r="E421"/>
  <c r="D418"/>
  <c r="E413"/>
  <c r="D410"/>
  <c r="E405"/>
  <c r="D402"/>
  <c r="D708"/>
  <c r="E657"/>
  <c r="D638"/>
  <c r="D600"/>
  <c r="E549"/>
  <c r="E534"/>
  <c r="E511"/>
  <c r="E501"/>
  <c r="F501" s="1"/>
  <c r="D496"/>
  <c r="E488"/>
  <c r="E480"/>
  <c r="D470"/>
  <c r="D464"/>
  <c r="D459"/>
  <c r="D453"/>
  <c r="D448"/>
  <c r="D443"/>
  <c r="D437"/>
  <c r="D432"/>
  <c r="D427"/>
  <c r="D421"/>
  <c r="D416"/>
  <c r="D411"/>
  <c r="D405"/>
  <c r="D400"/>
  <c r="D398"/>
  <c r="E393"/>
  <c r="F393" s="1"/>
  <c r="D390"/>
  <c r="E385"/>
  <c r="D382"/>
  <c r="D724"/>
  <c r="E691"/>
  <c r="D670"/>
  <c r="E638"/>
  <c r="D627"/>
  <c r="E600"/>
  <c r="F600" s="1"/>
  <c r="E590"/>
  <c r="F590" s="1"/>
  <c r="D583"/>
  <c r="D578"/>
  <c r="D559"/>
  <c r="D557"/>
  <c r="D543"/>
  <c r="E527"/>
  <c r="D517"/>
  <c r="D508"/>
  <c r="D507"/>
  <c r="E496"/>
  <c r="D487"/>
  <c r="D485"/>
  <c r="D478"/>
  <c r="E470"/>
  <c r="D467"/>
  <c r="D465"/>
  <c r="E464"/>
  <c r="E459"/>
  <c r="D454"/>
  <c r="E724"/>
  <c r="E679"/>
  <c r="D656"/>
  <c r="E627"/>
  <c r="D622"/>
  <c r="E616"/>
  <c r="F616" s="1"/>
  <c r="E583"/>
  <c r="E578"/>
  <c r="E575"/>
  <c r="D573"/>
  <c r="E559"/>
  <c r="E543"/>
  <c r="D533"/>
  <c r="D524"/>
  <c r="D523"/>
  <c r="D513"/>
  <c r="E507"/>
  <c r="D500"/>
  <c r="D495"/>
  <c r="D493"/>
  <c r="E485"/>
  <c r="E478"/>
  <c r="D469"/>
  <c r="E467"/>
  <c r="E465"/>
  <c r="D460"/>
  <c r="D455"/>
  <c r="E454"/>
  <c r="E449"/>
  <c r="D444"/>
  <c r="F444" s="1"/>
  <c r="H444" s="1"/>
  <c r="D439"/>
  <c r="E438"/>
  <c r="F438" s="1"/>
  <c r="E433"/>
  <c r="D428"/>
  <c r="D423"/>
  <c r="E422"/>
  <c r="E417"/>
  <c r="D412"/>
  <c r="D407"/>
  <c r="E406"/>
  <c r="F406" s="1"/>
  <c r="E401"/>
  <c r="E395"/>
  <c r="D392"/>
  <c r="E387"/>
  <c r="F387" s="1"/>
  <c r="D384"/>
  <c r="E379"/>
  <c r="E772"/>
  <c r="E723"/>
  <c r="F723" s="1"/>
  <c r="E716"/>
  <c r="D675"/>
  <c r="E654"/>
  <c r="E646"/>
  <c r="D634"/>
  <c r="E624"/>
  <c r="D596"/>
  <c r="D588"/>
  <c r="D568"/>
  <c r="D552"/>
  <c r="D548"/>
  <c r="E532"/>
  <c r="F532" s="1"/>
  <c r="E522"/>
  <c r="D512"/>
  <c r="E499"/>
  <c r="D490"/>
  <c r="E483"/>
  <c r="E608"/>
  <c r="D579"/>
  <c r="D564"/>
  <c r="D558"/>
  <c r="D534"/>
  <c r="D519"/>
  <c r="E516"/>
  <c r="F516" s="1"/>
  <c r="E512"/>
  <c r="E498"/>
  <c r="E472"/>
  <c r="D446"/>
  <c r="D433"/>
  <c r="D431"/>
  <c r="E424"/>
  <c r="D420"/>
  <c r="E418"/>
  <c r="E411"/>
  <c r="E409"/>
  <c r="D403"/>
  <c r="E400"/>
  <c r="D396"/>
  <c r="E392"/>
  <c r="D388"/>
  <c r="E384"/>
  <c r="D380"/>
  <c r="D376"/>
  <c r="E371"/>
  <c r="D368"/>
  <c r="E363"/>
  <c r="D360"/>
  <c r="E355"/>
  <c r="F355" s="1"/>
  <c r="D352"/>
  <c r="E347"/>
  <c r="D344"/>
  <c r="E339"/>
  <c r="D336"/>
  <c r="E331"/>
  <c r="D328"/>
  <c r="E668"/>
  <c r="F668" s="1"/>
  <c r="E655"/>
  <c r="D646"/>
  <c r="D624"/>
  <c r="E606"/>
  <c r="E568"/>
  <c r="D563"/>
  <c r="D562"/>
  <c r="D535"/>
  <c r="E491"/>
  <c r="E490"/>
  <c r="E473"/>
  <c r="F473" s="1"/>
  <c r="D463"/>
  <c r="D462"/>
  <c r="D461"/>
  <c r="E460"/>
  <c r="D451"/>
  <c r="E448"/>
  <c r="E446"/>
  <c r="E442"/>
  <c r="E431"/>
  <c r="D422"/>
  <c r="E420"/>
  <c r="E407"/>
  <c r="F407" s="1"/>
  <c r="E403"/>
  <c r="D399"/>
  <c r="E396"/>
  <c r="D391"/>
  <c r="E388"/>
  <c r="D383"/>
  <c r="E380"/>
  <c r="F380" s="1"/>
  <c r="E376"/>
  <c r="D373"/>
  <c r="E368"/>
  <c r="D365"/>
  <c r="E360"/>
  <c r="D357"/>
  <c r="E352"/>
  <c r="D349"/>
  <c r="E344"/>
  <c r="D341"/>
  <c r="E336"/>
  <c r="D333"/>
  <c r="E328"/>
  <c r="E584"/>
  <c r="D582"/>
  <c r="D542"/>
  <c r="E518"/>
  <c r="E513"/>
  <c r="F513" s="1"/>
  <c r="E506"/>
  <c r="D501"/>
  <c r="E500"/>
  <c r="D498"/>
  <c r="D483"/>
  <c r="D472"/>
  <c r="E458"/>
  <c r="E457"/>
  <c r="F457" s="1"/>
  <c r="E456"/>
  <c r="E452"/>
  <c r="E439"/>
  <c r="E435"/>
  <c r="E428"/>
  <c r="F428" s="1"/>
  <c r="D424"/>
  <c r="D413"/>
  <c r="D409"/>
  <c r="E374"/>
  <c r="D371"/>
  <c r="E366"/>
  <c r="D363"/>
  <c r="E358"/>
  <c r="D355"/>
  <c r="E350"/>
  <c r="D347"/>
  <c r="E342"/>
  <c r="D339"/>
  <c r="E334"/>
  <c r="D331"/>
  <c r="E326"/>
  <c r="D323"/>
  <c r="E318"/>
  <c r="D315"/>
  <c r="E310"/>
  <c r="D307"/>
  <c r="E300"/>
  <c r="F300" s="1"/>
  <c r="D297"/>
  <c r="E292"/>
  <c r="D289"/>
  <c r="E284"/>
  <c r="E681"/>
  <c r="E645"/>
  <c r="D574"/>
  <c r="E573"/>
  <c r="F573" s="1"/>
  <c r="D547"/>
  <c r="E523"/>
  <c r="E481"/>
  <c r="E466"/>
  <c r="E462"/>
  <c r="D457"/>
  <c r="E451"/>
  <c r="D449"/>
  <c r="E441"/>
  <c r="E436"/>
  <c r="E415"/>
  <c r="E399"/>
  <c r="D395"/>
  <c r="D370"/>
  <c r="D364"/>
  <c r="E351"/>
  <c r="F351" s="1"/>
  <c r="E345"/>
  <c r="D342"/>
  <c r="E333"/>
  <c r="F333" s="1"/>
  <c r="E330"/>
  <c r="D326"/>
  <c r="E325"/>
  <c r="E320"/>
  <c r="E315"/>
  <c r="E309"/>
  <c r="D304"/>
  <c r="E303"/>
  <c r="D299"/>
  <c r="E294"/>
  <c r="D290"/>
  <c r="D285"/>
  <c r="D281"/>
  <c r="F281" s="1"/>
  <c r="E276"/>
  <c r="F276" s="1"/>
  <c r="D273"/>
  <c r="E268"/>
  <c r="D265"/>
  <c r="F265" s="1"/>
  <c r="J265" s="1"/>
  <c r="L265" s="1"/>
  <c r="N265" s="1"/>
  <c r="E260"/>
  <c r="D257"/>
  <c r="E252"/>
  <c r="E697"/>
  <c r="D440"/>
  <c r="F440" s="1"/>
  <c r="H440" s="1"/>
  <c r="D435"/>
  <c r="D425"/>
  <c r="D401"/>
  <c r="E390"/>
  <c r="D386"/>
  <c r="D381"/>
  <c r="E373"/>
  <c r="E370"/>
  <c r="D367"/>
  <c r="E364"/>
  <c r="F364" s="1"/>
  <c r="D361"/>
  <c r="D346"/>
  <c r="D340"/>
  <c r="F340" s="1"/>
  <c r="J340" s="1"/>
  <c r="L340" s="1"/>
  <c r="N340" s="1"/>
  <c r="D321"/>
  <c r="D316"/>
  <c r="D310"/>
  <c r="D305"/>
  <c r="E304"/>
  <c r="E299"/>
  <c r="F299" s="1"/>
  <c r="D295"/>
  <c r="D613"/>
  <c r="E592"/>
  <c r="E552"/>
  <c r="F552" s="1"/>
  <c r="D540"/>
  <c r="E539"/>
  <c r="E528"/>
  <c r="E463"/>
  <c r="E443"/>
  <c r="F443" s="1"/>
  <c r="E430"/>
  <c r="E414"/>
  <c r="E412"/>
  <c r="E404"/>
  <c r="E398"/>
  <c r="F398" s="1"/>
  <c r="D394"/>
  <c r="D389"/>
  <c r="F389" s="1"/>
  <c r="J389" s="1"/>
  <c r="L389" s="1"/>
  <c r="N389" s="1"/>
  <c r="D377"/>
  <c r="D362"/>
  <c r="F362" s="1"/>
  <c r="D356"/>
  <c r="E343"/>
  <c r="E337"/>
  <c r="D334"/>
  <c r="E322"/>
  <c r="F322" s="1"/>
  <c r="D317"/>
  <c r="D312"/>
  <c r="E311"/>
  <c r="E306"/>
  <c r="D296"/>
  <c r="E291"/>
  <c r="D287"/>
  <c r="E283"/>
  <c r="D280"/>
  <c r="E275"/>
  <c r="D272"/>
  <c r="E267"/>
  <c r="D480"/>
  <c r="D477"/>
  <c r="D452"/>
  <c r="E410"/>
  <c r="F410" s="1"/>
  <c r="E408"/>
  <c r="E377"/>
  <c r="F377" s="1"/>
  <c r="E369"/>
  <c r="F369" s="1"/>
  <c r="D348"/>
  <c r="E346"/>
  <c r="D329"/>
  <c r="E327"/>
  <c r="D325"/>
  <c r="E308"/>
  <c r="E305"/>
  <c r="D298"/>
  <c r="E297"/>
  <c r="D293"/>
  <c r="D291"/>
  <c r="E280"/>
  <c r="D274"/>
  <c r="D269"/>
  <c r="D261"/>
  <c r="E256"/>
  <c r="F256" s="1"/>
  <c r="D252"/>
  <c r="D248"/>
  <c r="E243"/>
  <c r="D240"/>
  <c r="E235"/>
  <c r="D232"/>
  <c r="E227"/>
  <c r="F227" s="1"/>
  <c r="D224"/>
  <c r="E219"/>
  <c r="D216"/>
  <c r="E211"/>
  <c r="D208"/>
  <c r="E203"/>
  <c r="D200"/>
  <c r="E195"/>
  <c r="F195" s="1"/>
  <c r="D192"/>
  <c r="E187"/>
  <c r="F187" s="1"/>
  <c r="D184"/>
  <c r="E179"/>
  <c r="D176"/>
  <c r="E171"/>
  <c r="D168"/>
  <c r="E163"/>
  <c r="F163" s="1"/>
  <c r="D160"/>
  <c r="E155"/>
  <c r="F155" s="1"/>
  <c r="D152"/>
  <c r="E147"/>
  <c r="D144"/>
  <c r="E139"/>
  <c r="F139" s="1"/>
  <c r="D136"/>
  <c r="E119"/>
  <c r="F119" s="1"/>
  <c r="E118"/>
  <c r="F118" s="1"/>
  <c r="D117"/>
  <c r="D116"/>
  <c r="V112"/>
  <c r="AB112" s="1"/>
  <c r="E105"/>
  <c r="F105" s="1"/>
  <c r="E104"/>
  <c r="D103"/>
  <c r="D102"/>
  <c r="E82"/>
  <c r="F82" s="1"/>
  <c r="D81"/>
  <c r="E67"/>
  <c r="D66"/>
  <c r="D63"/>
  <c r="D62"/>
  <c r="E538"/>
  <c r="E434"/>
  <c r="F434" s="1"/>
  <c r="E432"/>
  <c r="E402"/>
  <c r="E391"/>
  <c r="F391" s="1"/>
  <c r="D385"/>
  <c r="D375"/>
  <c r="E361"/>
  <c r="D359"/>
  <c r="E357"/>
  <c r="D350"/>
  <c r="E348"/>
  <c r="F348" s="1"/>
  <c r="D337"/>
  <c r="E329"/>
  <c r="F329" s="1"/>
  <c r="D314"/>
  <c r="F314" s="1"/>
  <c r="H314" s="1"/>
  <c r="D313"/>
  <c r="E312"/>
  <c r="D311"/>
  <c r="D309"/>
  <c r="E298"/>
  <c r="E293"/>
  <c r="F293" s="1"/>
  <c r="D284"/>
  <c r="D279"/>
  <c r="E274"/>
  <c r="F274" s="1"/>
  <c r="E269"/>
  <c r="F269" s="1"/>
  <c r="D262"/>
  <c r="E261"/>
  <c r="E257"/>
  <c r="E248"/>
  <c r="F248" s="1"/>
  <c r="D245"/>
  <c r="E240"/>
  <c r="F240" s="1"/>
  <c r="D237"/>
  <c r="E232"/>
  <c r="F232" s="1"/>
  <c r="D229"/>
  <c r="E224"/>
  <c r="F224" s="1"/>
  <c r="D221"/>
  <c r="E216"/>
  <c r="F216" s="1"/>
  <c r="D213"/>
  <c r="F213" s="1"/>
  <c r="E208"/>
  <c r="F208" s="1"/>
  <c r="D205"/>
  <c r="F205" s="1"/>
  <c r="J205" s="1"/>
  <c r="L205" s="1"/>
  <c r="N205" s="1"/>
  <c r="E200"/>
  <c r="F200" s="1"/>
  <c r="D197"/>
  <c r="E192"/>
  <c r="F192" s="1"/>
  <c r="D189"/>
  <c r="E184"/>
  <c r="F184" s="1"/>
  <c r="D181"/>
  <c r="F181" s="1"/>
  <c r="E176"/>
  <c r="F176" s="1"/>
  <c r="D173"/>
  <c r="E168"/>
  <c r="F168" s="1"/>
  <c r="D165"/>
  <c r="F165" s="1"/>
  <c r="E160"/>
  <c r="F160" s="1"/>
  <c r="D157"/>
  <c r="E152"/>
  <c r="F152" s="1"/>
  <c r="D149"/>
  <c r="F149" s="1"/>
  <c r="H149" s="1"/>
  <c r="E144"/>
  <c r="F144" s="1"/>
  <c r="D141"/>
  <c r="F141" s="1"/>
  <c r="E136"/>
  <c r="F136" s="1"/>
  <c r="E117"/>
  <c r="F117" s="1"/>
  <c r="E116"/>
  <c r="D115"/>
  <c r="D114"/>
  <c r="F114" s="1"/>
  <c r="D112"/>
  <c r="F112" s="1"/>
  <c r="E103"/>
  <c r="E102"/>
  <c r="D101"/>
  <c r="D100"/>
  <c r="F100" s="1"/>
  <c r="D99"/>
  <c r="E81"/>
  <c r="D80"/>
  <c r="F80" s="1"/>
  <c r="D79"/>
  <c r="F79" s="1"/>
  <c r="D78"/>
  <c r="F78" s="1"/>
  <c r="E66"/>
  <c r="D65"/>
  <c r="F65" s="1"/>
  <c r="D64"/>
  <c r="E63"/>
  <c r="E62"/>
  <c r="D61"/>
  <c r="F61" s="1"/>
  <c r="D539"/>
  <c r="D518"/>
  <c r="E493"/>
  <c r="E447"/>
  <c r="E425"/>
  <c r="F425" s="1"/>
  <c r="E423"/>
  <c r="D414"/>
  <c r="E383"/>
  <c r="E382"/>
  <c r="D372"/>
  <c r="D354"/>
  <c r="E335"/>
  <c r="E316"/>
  <c r="F316" s="1"/>
  <c r="D294"/>
  <c r="D288"/>
  <c r="E286"/>
  <c r="D283"/>
  <c r="E278"/>
  <c r="D267"/>
  <c r="D263"/>
  <c r="E258"/>
  <c r="D254"/>
  <c r="E253"/>
  <c r="F253" s="1"/>
  <c r="E250"/>
  <c r="F250" s="1"/>
  <c r="D247"/>
  <c r="E242"/>
  <c r="D239"/>
  <c r="F239" s="1"/>
  <c r="J239" s="1"/>
  <c r="E234"/>
  <c r="D231"/>
  <c r="E226"/>
  <c r="D223"/>
  <c r="E218"/>
  <c r="F218" s="1"/>
  <c r="D215"/>
  <c r="E210"/>
  <c r="F210" s="1"/>
  <c r="D207"/>
  <c r="F207" s="1"/>
  <c r="J207" s="1"/>
  <c r="L207" s="1"/>
  <c r="N207" s="1"/>
  <c r="E202"/>
  <c r="D199"/>
  <c r="E194"/>
  <c r="F194" s="1"/>
  <c r="D191"/>
  <c r="E186"/>
  <c r="F186" s="1"/>
  <c r="D183"/>
  <c r="E178"/>
  <c r="F178" s="1"/>
  <c r="D175"/>
  <c r="F175" s="1"/>
  <c r="J175" s="1"/>
  <c r="L175" s="1"/>
  <c r="N175" s="1"/>
  <c r="E170"/>
  <c r="F170" s="1"/>
  <c r="D167"/>
  <c r="F167" s="1"/>
  <c r="H167" s="1"/>
  <c r="E162"/>
  <c r="D159"/>
  <c r="E154"/>
  <c r="F154" s="1"/>
  <c r="D151"/>
  <c r="E146"/>
  <c r="F146" s="1"/>
  <c r="D143"/>
  <c r="E138"/>
  <c r="F138" s="1"/>
  <c r="D135"/>
  <c r="F135" s="1"/>
  <c r="E133"/>
  <c r="E131"/>
  <c r="E129"/>
  <c r="F129" s="1"/>
  <c r="E127"/>
  <c r="E125"/>
  <c r="D123"/>
  <c r="F123" s="1"/>
  <c r="E113"/>
  <c r="F113" s="1"/>
  <c r="E111"/>
  <c r="F111" s="1"/>
  <c r="D110"/>
  <c r="D109"/>
  <c r="F109" s="1"/>
  <c r="E98"/>
  <c r="E97"/>
  <c r="E96"/>
  <c r="D95"/>
  <c r="E77"/>
  <c r="D76"/>
  <c r="D75"/>
  <c r="F75" s="1"/>
  <c r="H75" s="1"/>
  <c r="D74"/>
  <c r="F74" s="1"/>
  <c r="D73"/>
  <c r="F73" s="1"/>
  <c r="E60"/>
  <c r="F60" s="1"/>
  <c r="D716"/>
  <c r="E667"/>
  <c r="D645"/>
  <c r="D529"/>
  <c r="D475"/>
  <c r="E450"/>
  <c r="D417"/>
  <c r="D404"/>
  <c r="D397"/>
  <c r="D379"/>
  <c r="E378"/>
  <c r="D353"/>
  <c r="D345"/>
  <c r="E332"/>
  <c r="E319"/>
  <c r="D302"/>
  <c r="D301"/>
  <c r="F301" s="1"/>
  <c r="J301" s="1"/>
  <c r="L301" s="1"/>
  <c r="N301" s="1"/>
  <c r="D567"/>
  <c r="D456"/>
  <c r="E416"/>
  <c r="F416" s="1"/>
  <c r="E365"/>
  <c r="F365" s="1"/>
  <c r="E324"/>
  <c r="F324" s="1"/>
  <c r="E321"/>
  <c r="F321" s="1"/>
  <c r="D292"/>
  <c r="E289"/>
  <c r="F289" s="1"/>
  <c r="E271"/>
  <c r="E262"/>
  <c r="D243"/>
  <c r="E238"/>
  <c r="E233"/>
  <c r="E228"/>
  <c r="F228" s="1"/>
  <c r="D226"/>
  <c r="E221"/>
  <c r="F221" s="1"/>
  <c r="D211"/>
  <c r="E206"/>
  <c r="F206" s="1"/>
  <c r="E201"/>
  <c r="E196"/>
  <c r="F196" s="1"/>
  <c r="D194"/>
  <c r="E189"/>
  <c r="D179"/>
  <c r="E174"/>
  <c r="F174" s="1"/>
  <c r="E169"/>
  <c r="F169" s="1"/>
  <c r="E164"/>
  <c r="D162"/>
  <c r="E157"/>
  <c r="D147"/>
  <c r="E142"/>
  <c r="E137"/>
  <c r="F137" s="1"/>
  <c r="D408"/>
  <c r="D378"/>
  <c r="E367"/>
  <c r="D366"/>
  <c r="E353"/>
  <c r="D327"/>
  <c r="E295"/>
  <c r="E288"/>
  <c r="D270"/>
  <c r="D268"/>
  <c r="D251"/>
  <c r="D246"/>
  <c r="D241"/>
  <c r="D236"/>
  <c r="E231"/>
  <c r="D214"/>
  <c r="D209"/>
  <c r="D204"/>
  <c r="E199"/>
  <c r="E656"/>
  <c r="F656" s="1"/>
  <c r="E529"/>
  <c r="D488"/>
  <c r="D445"/>
  <c r="E427"/>
  <c r="F427" s="1"/>
  <c r="D419"/>
  <c r="E381"/>
  <c r="F381" s="1"/>
  <c r="E354"/>
  <c r="D343"/>
  <c r="E285"/>
  <c r="F285" s="1"/>
  <c r="D282"/>
  <c r="D278"/>
  <c r="E270"/>
  <c r="D266"/>
  <c r="E263"/>
  <c r="D258"/>
  <c r="E251"/>
  <c r="E246"/>
  <c r="E241"/>
  <c r="E236"/>
  <c r="D234"/>
  <c r="E229"/>
  <c r="D219"/>
  <c r="E214"/>
  <c r="E209"/>
  <c r="E204"/>
  <c r="D202"/>
  <c r="E197"/>
  <c r="D584"/>
  <c r="E475"/>
  <c r="E455"/>
  <c r="D436"/>
  <c r="D429"/>
  <c r="E397"/>
  <c r="D374"/>
  <c r="E372"/>
  <c r="D332"/>
  <c r="D319"/>
  <c r="D318"/>
  <c r="E317"/>
  <c r="F317" s="1"/>
  <c r="D308"/>
  <c r="D303"/>
  <c r="E290"/>
  <c r="E287"/>
  <c r="D286"/>
  <c r="E272"/>
  <c r="E254"/>
  <c r="E247"/>
  <c r="D230"/>
  <c r="F230" s="1"/>
  <c r="D225"/>
  <c r="F225" s="1"/>
  <c r="J225" s="1"/>
  <c r="L225" s="1"/>
  <c r="N225" s="1"/>
  <c r="D220"/>
  <c r="F220" s="1"/>
  <c r="E215"/>
  <c r="D198"/>
  <c r="F198" s="1"/>
  <c r="D193"/>
  <c r="F193" s="1"/>
  <c r="J193" s="1"/>
  <c r="L193" s="1"/>
  <c r="N193" s="1"/>
  <c r="D188"/>
  <c r="F188" s="1"/>
  <c r="E183"/>
  <c r="D166"/>
  <c r="F166" s="1"/>
  <c r="D161"/>
  <c r="F161" s="1"/>
  <c r="J161" s="1"/>
  <c r="L161" s="1"/>
  <c r="N161" s="1"/>
  <c r="D156"/>
  <c r="F156" s="1"/>
  <c r="E151"/>
  <c r="D134"/>
  <c r="F134" s="1"/>
  <c r="D133"/>
  <c r="E132"/>
  <c r="F132" s="1"/>
  <c r="E122"/>
  <c r="F122" s="1"/>
  <c r="E120"/>
  <c r="F120" s="1"/>
  <c r="E115"/>
  <c r="F115" s="1"/>
  <c r="E110"/>
  <c r="D98"/>
  <c r="D93"/>
  <c r="D88"/>
  <c r="F88" s="1"/>
  <c r="H88" s="1"/>
  <c r="E86"/>
  <c r="F86" s="1"/>
  <c r="D83"/>
  <c r="E76"/>
  <c r="F76" s="1"/>
  <c r="D71"/>
  <c r="F71" s="1"/>
  <c r="J71" s="1"/>
  <c r="L71" s="1"/>
  <c r="N71" s="1"/>
  <c r="E69"/>
  <c r="E64"/>
  <c r="AL132"/>
  <c r="AN132" s="1"/>
  <c r="BL132"/>
  <c r="AW301"/>
  <c r="AD301"/>
  <c r="AD363"/>
  <c r="AW363"/>
  <c r="AD381"/>
  <c r="AW381"/>
  <c r="AD457"/>
  <c r="AW457"/>
  <c r="H140"/>
  <c r="J86"/>
  <c r="L86" s="1"/>
  <c r="N86" s="1"/>
  <c r="F159"/>
  <c r="J159" s="1"/>
  <c r="BD172"/>
  <c r="AC186"/>
  <c r="AC218"/>
  <c r="F264"/>
  <c r="H264" s="1"/>
  <c r="BD275"/>
  <c r="AJ313"/>
  <c r="AJ434"/>
  <c r="D68"/>
  <c r="D72"/>
  <c r="F72" s="1"/>
  <c r="J75"/>
  <c r="L75" s="1"/>
  <c r="N75" s="1"/>
  <c r="AP138" s="1"/>
  <c r="J85"/>
  <c r="L85" s="1"/>
  <c r="N85" s="1"/>
  <c r="AP148" s="1"/>
  <c r="E89"/>
  <c r="F89" s="1"/>
  <c r="E91"/>
  <c r="F91" s="1"/>
  <c r="E93"/>
  <c r="E95"/>
  <c r="D97"/>
  <c r="J124"/>
  <c r="L124" s="1"/>
  <c r="N124" s="1"/>
  <c r="D127"/>
  <c r="AC127"/>
  <c r="AE127" s="1"/>
  <c r="AF127" s="1"/>
  <c r="BD127"/>
  <c r="AJ128"/>
  <c r="BN128" s="1"/>
  <c r="BQ128"/>
  <c r="D130"/>
  <c r="F130" s="1"/>
  <c r="AC130"/>
  <c r="AE130" s="1"/>
  <c r="AF130" s="1"/>
  <c r="BQ131"/>
  <c r="AW139"/>
  <c r="AC141"/>
  <c r="D142"/>
  <c r="E143"/>
  <c r="H155"/>
  <c r="BD162"/>
  <c r="D164"/>
  <c r="AG166"/>
  <c r="AJ167"/>
  <c r="AL167" s="1"/>
  <c r="AN167" s="1"/>
  <c r="H172"/>
  <c r="AL173"/>
  <c r="AN173" s="1"/>
  <c r="D180"/>
  <c r="AJ180"/>
  <c r="AL180" s="1"/>
  <c r="AN180" s="1"/>
  <c r="AJ182"/>
  <c r="AL182" s="1"/>
  <c r="AN182" s="1"/>
  <c r="BD183"/>
  <c r="D185"/>
  <c r="F185" s="1"/>
  <c r="H185" s="1"/>
  <c r="BD187"/>
  <c r="E191"/>
  <c r="D201"/>
  <c r="D203"/>
  <c r="BD207"/>
  <c r="E212"/>
  <c r="F212" s="1"/>
  <c r="AC213"/>
  <c r="AE213" s="1"/>
  <c r="AF213" s="1"/>
  <c r="BD220"/>
  <c r="D233"/>
  <c r="D235"/>
  <c r="BD239"/>
  <c r="E244"/>
  <c r="F244" s="1"/>
  <c r="AC245"/>
  <c r="AE245" s="1"/>
  <c r="AF245" s="1"/>
  <c r="AJ254"/>
  <c r="AL254" s="1"/>
  <c r="AN254" s="1"/>
  <c r="D260"/>
  <c r="AJ266"/>
  <c r="AL266" s="1"/>
  <c r="AN266" s="1"/>
  <c r="BD271"/>
  <c r="AJ282"/>
  <c r="AL282" s="1"/>
  <c r="AN282" s="1"/>
  <c r="BD288"/>
  <c r="BD289"/>
  <c r="E296"/>
  <c r="F296" s="1"/>
  <c r="BD306"/>
  <c r="H317"/>
  <c r="BD320"/>
  <c r="AC334"/>
  <c r="AE334" s="1"/>
  <c r="AF334" s="1"/>
  <c r="AC350"/>
  <c r="AE350" s="1"/>
  <c r="AF350" s="1"/>
  <c r="E359"/>
  <c r="AC365"/>
  <c r="AE365" s="1"/>
  <c r="AF365" s="1"/>
  <c r="E375"/>
  <c r="BD425"/>
  <c r="BD440"/>
  <c r="BD624"/>
  <c r="AG167"/>
  <c r="AW336"/>
  <c r="AD336"/>
  <c r="AW154"/>
  <c r="AD154"/>
  <c r="AD191"/>
  <c r="AW191"/>
  <c r="AW270"/>
  <c r="AD270"/>
  <c r="AJ775"/>
  <c r="AJ767"/>
  <c r="AJ759"/>
  <c r="AJ843"/>
  <c r="AJ779"/>
  <c r="AJ771"/>
  <c r="AJ763"/>
  <c r="AJ842"/>
  <c r="AJ838"/>
  <c r="AJ834"/>
  <c r="AJ830"/>
  <c r="AJ826"/>
  <c r="AJ822"/>
  <c r="AJ818"/>
  <c r="AJ814"/>
  <c r="AJ810"/>
  <c r="AJ806"/>
  <c r="AJ802"/>
  <c r="AJ798"/>
  <c r="AJ794"/>
  <c r="AJ790"/>
  <c r="AJ786"/>
  <c r="AJ825"/>
  <c r="AJ840"/>
  <c r="AJ835"/>
  <c r="AJ833"/>
  <c r="AJ837"/>
  <c r="AJ832"/>
  <c r="AJ827"/>
  <c r="AJ805"/>
  <c r="AJ800"/>
  <c r="AJ795"/>
  <c r="AJ784"/>
  <c r="AJ782"/>
  <c r="AJ781"/>
  <c r="AJ749"/>
  <c r="AJ741"/>
  <c r="AJ733"/>
  <c r="AJ817"/>
  <c r="AJ813"/>
  <c r="AJ809"/>
  <c r="AJ777"/>
  <c r="AJ760"/>
  <c r="AJ725"/>
  <c r="AJ717"/>
  <c r="AJ780"/>
  <c r="AJ770"/>
  <c r="AJ765"/>
  <c r="AJ752"/>
  <c r="AJ839"/>
  <c r="AJ799"/>
  <c r="AJ791"/>
  <c r="AJ768"/>
  <c r="AJ758"/>
  <c r="AJ753"/>
  <c r="AJ841"/>
  <c r="AJ824"/>
  <c r="AJ823"/>
  <c r="AJ812"/>
  <c r="AJ801"/>
  <c r="AJ772"/>
  <c r="AJ762"/>
  <c r="AJ757"/>
  <c r="AJ756"/>
  <c r="AJ751"/>
  <c r="AJ746"/>
  <c r="AJ740"/>
  <c r="AJ735"/>
  <c r="AJ730"/>
  <c r="AJ720"/>
  <c r="AJ712"/>
  <c r="AJ704"/>
  <c r="AJ696"/>
  <c r="AJ688"/>
  <c r="AJ680"/>
  <c r="AJ831"/>
  <c r="AJ811"/>
  <c r="AJ807"/>
  <c r="AJ792"/>
  <c r="AJ785"/>
  <c r="AJ783"/>
  <c r="AJ766"/>
  <c r="AJ754"/>
  <c r="AJ747"/>
  <c r="AJ724"/>
  <c r="AJ716"/>
  <c r="AJ710"/>
  <c r="AJ705"/>
  <c r="AJ700"/>
  <c r="AJ821"/>
  <c r="AJ788"/>
  <c r="AJ755"/>
  <c r="AJ738"/>
  <c r="AJ728"/>
  <c r="AJ726"/>
  <c r="AJ711"/>
  <c r="AJ706"/>
  <c r="AJ701"/>
  <c r="AJ774"/>
  <c r="AJ748"/>
  <c r="AJ745"/>
  <c r="AJ743"/>
  <c r="AJ731"/>
  <c r="AJ719"/>
  <c r="AJ819"/>
  <c r="AJ815"/>
  <c r="AJ803"/>
  <c r="AJ789"/>
  <c r="AJ769"/>
  <c r="AJ744"/>
  <c r="AJ742"/>
  <c r="AJ739"/>
  <c r="AJ699"/>
  <c r="AJ683"/>
  <c r="AJ671"/>
  <c r="AJ666"/>
  <c r="AJ660"/>
  <c r="AJ652"/>
  <c r="AJ644"/>
  <c r="AJ636"/>
  <c r="AJ628"/>
  <c r="AJ620"/>
  <c r="AJ612"/>
  <c r="AJ604"/>
  <c r="AJ820"/>
  <c r="AJ816"/>
  <c r="AJ750"/>
  <c r="AJ734"/>
  <c r="AJ723"/>
  <c r="AJ721"/>
  <c r="AJ698"/>
  <c r="AJ677"/>
  <c r="AJ659"/>
  <c r="AJ654"/>
  <c r="AJ649"/>
  <c r="AJ643"/>
  <c r="AJ638"/>
  <c r="AJ633"/>
  <c r="AJ627"/>
  <c r="AJ622"/>
  <c r="AJ617"/>
  <c r="AJ611"/>
  <c r="AJ606"/>
  <c r="AJ601"/>
  <c r="AJ593"/>
  <c r="AJ793"/>
  <c r="AJ729"/>
  <c r="AJ692"/>
  <c r="AJ687"/>
  <c r="AJ682"/>
  <c r="AJ736"/>
  <c r="AJ722"/>
  <c r="AJ690"/>
  <c r="AJ686"/>
  <c r="AJ685"/>
  <c r="AJ681"/>
  <c r="AJ675"/>
  <c r="AJ670"/>
  <c r="AJ661"/>
  <c r="AJ656"/>
  <c r="AJ650"/>
  <c r="AJ645"/>
  <c r="AJ836"/>
  <c r="AJ829"/>
  <c r="AJ764"/>
  <c r="AJ737"/>
  <c r="AJ715"/>
  <c r="AJ713"/>
  <c r="AJ707"/>
  <c r="AJ697"/>
  <c r="AJ693"/>
  <c r="AJ678"/>
  <c r="AJ668"/>
  <c r="AJ658"/>
  <c r="AJ653"/>
  <c r="AJ648"/>
  <c r="AJ642"/>
  <c r="AJ637"/>
  <c r="AJ632"/>
  <c r="AJ626"/>
  <c r="AJ621"/>
  <c r="AJ616"/>
  <c r="AJ610"/>
  <c r="AJ605"/>
  <c r="AJ596"/>
  <c r="AJ588"/>
  <c r="AJ580"/>
  <c r="AJ572"/>
  <c r="AJ564"/>
  <c r="AJ556"/>
  <c r="AJ548"/>
  <c r="AJ727"/>
  <c r="AJ694"/>
  <c r="AJ673"/>
  <c r="AJ631"/>
  <c r="AJ804"/>
  <c r="AJ787"/>
  <c r="AJ714"/>
  <c r="AJ672"/>
  <c r="AJ662"/>
  <c r="AJ618"/>
  <c r="AJ609"/>
  <c r="AJ600"/>
  <c r="AJ592"/>
  <c r="AJ776"/>
  <c r="AJ641"/>
  <c r="AJ634"/>
  <c r="AJ625"/>
  <c r="AJ614"/>
  <c r="AJ607"/>
  <c r="AJ796"/>
  <c r="AJ732"/>
  <c r="AJ718"/>
  <c r="AJ669"/>
  <c r="AJ647"/>
  <c r="AJ640"/>
  <c r="AJ635"/>
  <c r="AJ629"/>
  <c r="AJ615"/>
  <c r="AJ597"/>
  <c r="AJ589"/>
  <c r="AJ575"/>
  <c r="AJ559"/>
  <c r="AJ543"/>
  <c r="AJ533"/>
  <c r="AJ525"/>
  <c r="AJ517"/>
  <c r="AJ509"/>
  <c r="AJ499"/>
  <c r="AJ828"/>
  <c r="AJ761"/>
  <c r="AJ689"/>
  <c r="AJ674"/>
  <c r="AJ663"/>
  <c r="AJ569"/>
  <c r="AJ554"/>
  <c r="AJ537"/>
  <c r="AJ531"/>
  <c r="AJ526"/>
  <c r="AJ521"/>
  <c r="AJ515"/>
  <c r="AJ510"/>
  <c r="AJ505"/>
  <c r="AJ492"/>
  <c r="AJ484"/>
  <c r="AJ482"/>
  <c r="AJ474"/>
  <c r="AJ466"/>
  <c r="AJ630"/>
  <c r="AJ603"/>
  <c r="AJ584"/>
  <c r="AJ579"/>
  <c r="AJ574"/>
  <c r="AJ553"/>
  <c r="AJ538"/>
  <c r="AJ532"/>
  <c r="AJ527"/>
  <c r="AJ522"/>
  <c r="AJ516"/>
  <c r="AJ511"/>
  <c r="AJ506"/>
  <c r="AJ497"/>
  <c r="AJ489"/>
  <c r="AJ479"/>
  <c r="AJ471"/>
  <c r="AJ808"/>
  <c r="AJ773"/>
  <c r="AJ703"/>
  <c r="AJ664"/>
  <c r="AL664" s="1"/>
  <c r="AN664" s="1"/>
  <c r="AJ651"/>
  <c r="AJ624"/>
  <c r="AJ598"/>
  <c r="AJ583"/>
  <c r="AJ568"/>
  <c r="AJ563"/>
  <c r="AJ558"/>
  <c r="AJ494"/>
  <c r="AJ486"/>
  <c r="AJ476"/>
  <c r="AJ468"/>
  <c r="AJ708"/>
  <c r="AJ679"/>
  <c r="AJ676"/>
  <c r="AJ623"/>
  <c r="AJ599"/>
  <c r="AJ595"/>
  <c r="AJ590"/>
  <c r="AJ585"/>
  <c r="AJ570"/>
  <c r="AJ549"/>
  <c r="AJ544"/>
  <c r="AJ536"/>
  <c r="AJ520"/>
  <c r="AJ504"/>
  <c r="AJ495"/>
  <c r="AJ487"/>
  <c r="AJ477"/>
  <c r="AJ469"/>
  <c r="AJ461"/>
  <c r="AJ453"/>
  <c r="AJ445"/>
  <c r="AJ437"/>
  <c r="AJ429"/>
  <c r="AJ421"/>
  <c r="AJ413"/>
  <c r="AJ405"/>
  <c r="AJ778"/>
  <c r="AJ695"/>
  <c r="AJ655"/>
  <c r="AJ578"/>
  <c r="AJ571"/>
  <c r="AJ567"/>
  <c r="AJ561"/>
  <c r="AJ555"/>
  <c r="AJ547"/>
  <c r="AJ534"/>
  <c r="AJ501"/>
  <c r="AJ498"/>
  <c r="AJ488"/>
  <c r="AJ472"/>
  <c r="AJ465"/>
  <c r="AJ459"/>
  <c r="AJ454"/>
  <c r="AJ449"/>
  <c r="AJ443"/>
  <c r="AJ438"/>
  <c r="AJ433"/>
  <c r="AJ427"/>
  <c r="AJ422"/>
  <c r="AJ417"/>
  <c r="AJ411"/>
  <c r="AJ406"/>
  <c r="AJ401"/>
  <c r="AJ393"/>
  <c r="AJ385"/>
  <c r="AJ646"/>
  <c r="AJ619"/>
  <c r="AJ573"/>
  <c r="AJ557"/>
  <c r="AJ541"/>
  <c r="AJ514"/>
  <c r="AJ508"/>
  <c r="AJ500"/>
  <c r="AJ496"/>
  <c r="AJ480"/>
  <c r="AJ470"/>
  <c r="AJ460"/>
  <c r="AJ455"/>
  <c r="AJ667"/>
  <c r="AJ613"/>
  <c r="AJ565"/>
  <c r="AJ530"/>
  <c r="AJ524"/>
  <c r="AJ513"/>
  <c r="AJ507"/>
  <c r="AJ478"/>
  <c r="AJ395"/>
  <c r="AJ387"/>
  <c r="AJ379"/>
  <c r="AJ709"/>
  <c r="AJ602"/>
  <c r="AJ566"/>
  <c r="AJ560"/>
  <c r="AJ546"/>
  <c r="AJ528"/>
  <c r="AJ493"/>
  <c r="AJ691"/>
  <c r="AJ594"/>
  <c r="AJ552"/>
  <c r="AJ529"/>
  <c r="AJ447"/>
  <c r="AJ441"/>
  <c r="AJ436"/>
  <c r="AJ430"/>
  <c r="AJ419"/>
  <c r="AJ402"/>
  <c r="AJ398"/>
  <c r="AJ390"/>
  <c r="AJ382"/>
  <c r="AJ371"/>
  <c r="AJ363"/>
  <c r="AJ355"/>
  <c r="AJ347"/>
  <c r="AJ339"/>
  <c r="AJ331"/>
  <c r="AJ684"/>
  <c r="AJ551"/>
  <c r="AJ550"/>
  <c r="AJ542"/>
  <c r="AJ458"/>
  <c r="AJ450"/>
  <c r="AJ432"/>
  <c r="AJ394"/>
  <c r="AJ386"/>
  <c r="AJ378"/>
  <c r="AJ376"/>
  <c r="AJ368"/>
  <c r="AJ360"/>
  <c r="AJ352"/>
  <c r="AJ344"/>
  <c r="AJ336"/>
  <c r="AJ328"/>
  <c r="AJ665"/>
  <c r="AL665" s="1"/>
  <c r="AN665" s="1"/>
  <c r="AJ591"/>
  <c r="AJ545"/>
  <c r="AJ485"/>
  <c r="AJ457"/>
  <c r="AJ456"/>
  <c r="AJ423"/>
  <c r="AJ412"/>
  <c r="AJ410"/>
  <c r="AJ408"/>
  <c r="AJ399"/>
  <c r="AJ391"/>
  <c r="AJ383"/>
  <c r="AJ374"/>
  <c r="AJ366"/>
  <c r="AJ358"/>
  <c r="AJ350"/>
  <c r="AJ342"/>
  <c r="AJ334"/>
  <c r="AJ326"/>
  <c r="AJ318"/>
  <c r="AJ310"/>
  <c r="AJ300"/>
  <c r="AL300" s="1"/>
  <c r="AN300" s="1"/>
  <c r="AJ292"/>
  <c r="AL292" s="1"/>
  <c r="AN292" s="1"/>
  <c r="AJ284"/>
  <c r="AL284" s="1"/>
  <c r="AN284" s="1"/>
  <c r="AJ587"/>
  <c r="AJ539"/>
  <c r="AJ512"/>
  <c r="AJ490"/>
  <c r="AJ446"/>
  <c r="AJ444"/>
  <c r="AJ409"/>
  <c r="AJ407"/>
  <c r="AJ396"/>
  <c r="AJ381"/>
  <c r="AJ356"/>
  <c r="AJ353"/>
  <c r="AJ335"/>
  <c r="AJ321"/>
  <c r="AJ305"/>
  <c r="AJ290"/>
  <c r="AL290" s="1"/>
  <c r="AN290" s="1"/>
  <c r="AJ286"/>
  <c r="AL286" s="1"/>
  <c r="AN286" s="1"/>
  <c r="AJ276"/>
  <c r="AL276" s="1"/>
  <c r="AN276" s="1"/>
  <c r="AJ268"/>
  <c r="AL268" s="1"/>
  <c r="AN268" s="1"/>
  <c r="AJ260"/>
  <c r="AL260" s="1"/>
  <c r="AN260" s="1"/>
  <c r="AJ252"/>
  <c r="AL252" s="1"/>
  <c r="AN252" s="1"/>
  <c r="AJ657"/>
  <c r="AJ562"/>
  <c r="AJ518"/>
  <c r="AJ464"/>
  <c r="AJ435"/>
  <c r="AJ425"/>
  <c r="AJ375"/>
  <c r="AJ357"/>
  <c r="AJ354"/>
  <c r="AJ332"/>
  <c r="AJ329"/>
  <c r="AJ322"/>
  <c r="AJ316"/>
  <c r="AJ311"/>
  <c r="AJ306"/>
  <c r="AJ295"/>
  <c r="AL295" s="1"/>
  <c r="AN295" s="1"/>
  <c r="AJ586"/>
  <c r="AJ576"/>
  <c r="AJ523"/>
  <c r="AJ475"/>
  <c r="AJ473"/>
  <c r="AJ420"/>
  <c r="AJ384"/>
  <c r="AJ373"/>
  <c r="AJ370"/>
  <c r="AJ348"/>
  <c r="AJ345"/>
  <c r="AJ327"/>
  <c r="AJ301"/>
  <c r="AL301" s="1"/>
  <c r="AN301" s="1"/>
  <c r="AJ297"/>
  <c r="AJ287"/>
  <c r="AL287" s="1"/>
  <c r="AN287" s="1"/>
  <c r="AJ283"/>
  <c r="AL283" s="1"/>
  <c r="AN283" s="1"/>
  <c r="AJ275"/>
  <c r="AL275" s="1"/>
  <c r="AN275" s="1"/>
  <c r="AJ267"/>
  <c r="AL267" s="1"/>
  <c r="AN267" s="1"/>
  <c r="AJ535"/>
  <c r="AJ467"/>
  <c r="AJ439"/>
  <c r="AJ414"/>
  <c r="AJ320"/>
  <c r="AJ307"/>
  <c r="AJ303"/>
  <c r="AL303" s="1"/>
  <c r="AN303" s="1"/>
  <c r="AJ278"/>
  <c r="AJ272"/>
  <c r="AJ262"/>
  <c r="AL262" s="1"/>
  <c r="AN262" s="1"/>
  <c r="AJ243"/>
  <c r="AL243" s="1"/>
  <c r="AN243" s="1"/>
  <c r="AJ235"/>
  <c r="AL235" s="1"/>
  <c r="AN235" s="1"/>
  <c r="AJ227"/>
  <c r="AL227" s="1"/>
  <c r="AN227" s="1"/>
  <c r="AJ219"/>
  <c r="AL219" s="1"/>
  <c r="AN219" s="1"/>
  <c r="AJ211"/>
  <c r="AL211" s="1"/>
  <c r="AN211" s="1"/>
  <c r="AJ203"/>
  <c r="AL203" s="1"/>
  <c r="AN203" s="1"/>
  <c r="AJ195"/>
  <c r="AL195" s="1"/>
  <c r="AN195" s="1"/>
  <c r="AJ187"/>
  <c r="AL187" s="1"/>
  <c r="AN187" s="1"/>
  <c r="AJ179"/>
  <c r="AL179" s="1"/>
  <c r="AN179" s="1"/>
  <c r="AJ171"/>
  <c r="AL171" s="1"/>
  <c r="AN171" s="1"/>
  <c r="AJ163"/>
  <c r="AL163" s="1"/>
  <c r="AN163" s="1"/>
  <c r="AJ155"/>
  <c r="AL155" s="1"/>
  <c r="AN155" s="1"/>
  <c r="AJ147"/>
  <c r="AL147" s="1"/>
  <c r="AN147" s="1"/>
  <c r="AJ139"/>
  <c r="AL139" s="1"/>
  <c r="AN139" s="1"/>
  <c r="AJ519"/>
  <c r="AJ503"/>
  <c r="AJ463"/>
  <c r="AJ426"/>
  <c r="AJ415"/>
  <c r="AJ403"/>
  <c r="AJ377"/>
  <c r="AJ364"/>
  <c r="AJ359"/>
  <c r="AJ324"/>
  <c r="AJ304"/>
  <c r="AJ296"/>
  <c r="AL296" s="1"/>
  <c r="AN296" s="1"/>
  <c r="AJ277"/>
  <c r="AL277" s="1"/>
  <c r="AN277" s="1"/>
  <c r="AJ253"/>
  <c r="AL253" s="1"/>
  <c r="AN253" s="1"/>
  <c r="AJ248"/>
  <c r="AL248" s="1"/>
  <c r="AN248" s="1"/>
  <c r="AJ240"/>
  <c r="AL240" s="1"/>
  <c r="AN240" s="1"/>
  <c r="AJ232"/>
  <c r="AL232" s="1"/>
  <c r="AN232" s="1"/>
  <c r="AJ224"/>
  <c r="AL224" s="1"/>
  <c r="AN224" s="1"/>
  <c r="AJ216"/>
  <c r="AL216" s="1"/>
  <c r="AN216" s="1"/>
  <c r="AJ208"/>
  <c r="AL208" s="1"/>
  <c r="AN208" s="1"/>
  <c r="AJ200"/>
  <c r="AL200" s="1"/>
  <c r="AN200" s="1"/>
  <c r="AJ192"/>
  <c r="AL192" s="1"/>
  <c r="AN192" s="1"/>
  <c r="AJ184"/>
  <c r="AL184" s="1"/>
  <c r="AN184" s="1"/>
  <c r="AJ176"/>
  <c r="AL176" s="1"/>
  <c r="AN176" s="1"/>
  <c r="AJ168"/>
  <c r="AL168" s="1"/>
  <c r="AN168" s="1"/>
  <c r="AJ160"/>
  <c r="AL160" s="1"/>
  <c r="AN160" s="1"/>
  <c r="AJ152"/>
  <c r="AL152" s="1"/>
  <c r="AN152" s="1"/>
  <c r="AJ144"/>
  <c r="AL144" s="1"/>
  <c r="AN144" s="1"/>
  <c r="AJ136"/>
  <c r="AL136" s="1"/>
  <c r="AN136" s="1"/>
  <c r="AJ451"/>
  <c r="AJ418"/>
  <c r="AJ416"/>
  <c r="AJ404"/>
  <c r="AJ372"/>
  <c r="AJ349"/>
  <c r="AJ343"/>
  <c r="AJ341"/>
  <c r="AJ314"/>
  <c r="AJ309"/>
  <c r="AJ298"/>
  <c r="AL298" s="1"/>
  <c r="AN298" s="1"/>
  <c r="AJ285"/>
  <c r="AJ281"/>
  <c r="AL281" s="1"/>
  <c r="AN281" s="1"/>
  <c r="AJ271"/>
  <c r="AL271" s="1"/>
  <c r="AN271" s="1"/>
  <c r="AJ265"/>
  <c r="AL265" s="1"/>
  <c r="AN265" s="1"/>
  <c r="AJ263"/>
  <c r="AL263" s="1"/>
  <c r="AN263" s="1"/>
  <c r="AJ259"/>
  <c r="AL259" s="1"/>
  <c r="AN259" s="1"/>
  <c r="AJ250"/>
  <c r="AL250" s="1"/>
  <c r="AN250" s="1"/>
  <c r="AJ242"/>
  <c r="AL242" s="1"/>
  <c r="AN242" s="1"/>
  <c r="AJ234"/>
  <c r="AL234" s="1"/>
  <c r="AN234" s="1"/>
  <c r="AJ226"/>
  <c r="AL226" s="1"/>
  <c r="AN226" s="1"/>
  <c r="AJ218"/>
  <c r="AL218" s="1"/>
  <c r="AN218" s="1"/>
  <c r="AJ210"/>
  <c r="AL210" s="1"/>
  <c r="AN210" s="1"/>
  <c r="AJ202"/>
  <c r="AL202" s="1"/>
  <c r="AN202" s="1"/>
  <c r="AJ194"/>
  <c r="AL194" s="1"/>
  <c r="AN194" s="1"/>
  <c r="AJ186"/>
  <c r="AL186" s="1"/>
  <c r="AN186" s="1"/>
  <c r="AJ178"/>
  <c r="AL178" s="1"/>
  <c r="AN178" s="1"/>
  <c r="AJ170"/>
  <c r="AL170" s="1"/>
  <c r="AN170" s="1"/>
  <c r="AJ162"/>
  <c r="AL162" s="1"/>
  <c r="AN162" s="1"/>
  <c r="AJ154"/>
  <c r="AL154" s="1"/>
  <c r="AN154" s="1"/>
  <c r="AJ146"/>
  <c r="AL146" s="1"/>
  <c r="AN146" s="1"/>
  <c r="AJ138"/>
  <c r="AL138" s="1"/>
  <c r="AN138" s="1"/>
  <c r="AJ133"/>
  <c r="AJ131"/>
  <c r="AJ129"/>
  <c r="AJ127"/>
  <c r="AJ125"/>
  <c r="AJ123"/>
  <c r="AJ491"/>
  <c r="AJ452"/>
  <c r="AJ400"/>
  <c r="AJ317"/>
  <c r="AJ797"/>
  <c r="AJ577"/>
  <c r="AJ397"/>
  <c r="AJ380"/>
  <c r="AJ362"/>
  <c r="AJ361"/>
  <c r="AJ351"/>
  <c r="AJ333"/>
  <c r="AJ274"/>
  <c r="AL274" s="1"/>
  <c r="AN274" s="1"/>
  <c r="AJ255"/>
  <c r="AJ222"/>
  <c r="AL222" s="1"/>
  <c r="AN222" s="1"/>
  <c r="AJ220"/>
  <c r="AL220" s="1"/>
  <c r="AN220" s="1"/>
  <c r="AJ190"/>
  <c r="AL190" s="1"/>
  <c r="AN190" s="1"/>
  <c r="AJ188"/>
  <c r="AL188" s="1"/>
  <c r="AN188" s="1"/>
  <c r="AJ158"/>
  <c r="AL158" s="1"/>
  <c r="AN158" s="1"/>
  <c r="AJ156"/>
  <c r="AL156" s="1"/>
  <c r="AN156" s="1"/>
  <c r="AJ582"/>
  <c r="AJ483"/>
  <c r="AJ340"/>
  <c r="AJ302"/>
  <c r="AL302" s="1"/>
  <c r="AN302" s="1"/>
  <c r="AJ270"/>
  <c r="AL270" s="1"/>
  <c r="AN270" s="1"/>
  <c r="AJ245"/>
  <c r="AL245" s="1"/>
  <c r="AN245" s="1"/>
  <c r="AJ225"/>
  <c r="AL225" s="1"/>
  <c r="AN225" s="1"/>
  <c r="AJ223"/>
  <c r="AL223" s="1"/>
  <c r="AN223" s="1"/>
  <c r="AJ213"/>
  <c r="AL213" s="1"/>
  <c r="AN213" s="1"/>
  <c r="AJ193"/>
  <c r="AL193" s="1"/>
  <c r="AN193" s="1"/>
  <c r="AJ191"/>
  <c r="AL191" s="1"/>
  <c r="AN191" s="1"/>
  <c r="AJ608"/>
  <c r="AJ481"/>
  <c r="AJ440"/>
  <c r="AJ389"/>
  <c r="AJ369"/>
  <c r="AJ308"/>
  <c r="AJ288"/>
  <c r="AL288" s="1"/>
  <c r="AN288" s="1"/>
  <c r="AJ261"/>
  <c r="AL261" s="1"/>
  <c r="AN261" s="1"/>
  <c r="AJ256"/>
  <c r="AL256" s="1"/>
  <c r="AN256" s="1"/>
  <c r="AJ230"/>
  <c r="AJ228"/>
  <c r="AL228" s="1"/>
  <c r="AN228" s="1"/>
  <c r="AJ198"/>
  <c r="AL198" s="1"/>
  <c r="AN198" s="1"/>
  <c r="AJ196"/>
  <c r="AL196" s="1"/>
  <c r="AN196" s="1"/>
  <c r="AJ581"/>
  <c r="AJ540"/>
  <c r="AJ448"/>
  <c r="AJ442"/>
  <c r="AJ431"/>
  <c r="AJ392"/>
  <c r="AJ388"/>
  <c r="AJ294"/>
  <c r="AL294" s="1"/>
  <c r="AN294" s="1"/>
  <c r="AJ258"/>
  <c r="AL258" s="1"/>
  <c r="AN258" s="1"/>
  <c r="AJ241"/>
  <c r="AL241" s="1"/>
  <c r="AN241" s="1"/>
  <c r="AJ239"/>
  <c r="AL239" s="1"/>
  <c r="AN239" s="1"/>
  <c r="AJ229"/>
  <c r="AL229" s="1"/>
  <c r="AN229" s="1"/>
  <c r="AJ209"/>
  <c r="AL209" s="1"/>
  <c r="AN209" s="1"/>
  <c r="AJ207"/>
  <c r="AL207" s="1"/>
  <c r="AN207" s="1"/>
  <c r="AJ197"/>
  <c r="AL197" s="1"/>
  <c r="AN197" s="1"/>
  <c r="AJ177"/>
  <c r="AL177" s="1"/>
  <c r="AN177" s="1"/>
  <c r="AJ175"/>
  <c r="AL175" s="1"/>
  <c r="AN175" s="1"/>
  <c r="AJ165"/>
  <c r="AJ145"/>
  <c r="AL145" s="1"/>
  <c r="AN145" s="1"/>
  <c r="AJ143"/>
  <c r="AL143" s="1"/>
  <c r="AN143" s="1"/>
  <c r="AJ124"/>
  <c r="BN124" s="1"/>
  <c r="BL124"/>
  <c r="AD148"/>
  <c r="AW148"/>
  <c r="AW186"/>
  <c r="AD186"/>
  <c r="AW189"/>
  <c r="AD189"/>
  <c r="AW205"/>
  <c r="AD205"/>
  <c r="AW218"/>
  <c r="AD218"/>
  <c r="AD223"/>
  <c r="AW223"/>
  <c r="AW237"/>
  <c r="AD237"/>
  <c r="AW250"/>
  <c r="AD250"/>
  <c r="AD297"/>
  <c r="AW297"/>
  <c r="AW455"/>
  <c r="AD455"/>
  <c r="AD648"/>
  <c r="AW648"/>
  <c r="AL230"/>
  <c r="AN230" s="1"/>
  <c r="F237"/>
  <c r="J237" s="1"/>
  <c r="L237" s="1"/>
  <c r="N237" s="1"/>
  <c r="BD156"/>
  <c r="BD167"/>
  <c r="AC182"/>
  <c r="AE182" s="1"/>
  <c r="AF182" s="1"/>
  <c r="BD188"/>
  <c r="BD219"/>
  <c r="H293"/>
  <c r="AC296"/>
  <c r="AE296" s="1"/>
  <c r="AF296" s="1"/>
  <c r="AJ140"/>
  <c r="AL140" s="1"/>
  <c r="AN140" s="1"/>
  <c r="AC158"/>
  <c r="AE158" s="1"/>
  <c r="AF158" s="1"/>
  <c r="AJ161"/>
  <c r="AL161" s="1"/>
  <c r="AN161" s="1"/>
  <c r="BD181"/>
  <c r="BD247"/>
  <c r="AJ299"/>
  <c r="AL299" s="1"/>
  <c r="AN299" s="1"/>
  <c r="F19"/>
  <c r="F21" s="1"/>
  <c r="F22" s="1"/>
  <c r="H72"/>
  <c r="J74"/>
  <c r="L74" s="1"/>
  <c r="N74" s="1"/>
  <c r="AP137" s="1"/>
  <c r="F84"/>
  <c r="H84" s="1"/>
  <c r="H109"/>
  <c r="F126"/>
  <c r="J126" s="1"/>
  <c r="L126" s="1"/>
  <c r="N126" s="1"/>
  <c r="AC129"/>
  <c r="AJ130"/>
  <c r="BN130" s="1"/>
  <c r="BQ130"/>
  <c r="AJ134"/>
  <c r="AL134" s="1"/>
  <c r="AN134" s="1"/>
  <c r="AJ135"/>
  <c r="AL135" s="1"/>
  <c r="AN135" s="1"/>
  <c r="AC138"/>
  <c r="AE138" s="1"/>
  <c r="AF138" s="1"/>
  <c r="AJ142"/>
  <c r="AL142" s="1"/>
  <c r="AN142" s="1"/>
  <c r="AW143"/>
  <c r="F150"/>
  <c r="H150" s="1"/>
  <c r="BD157"/>
  <c r="AC159"/>
  <c r="AE159" s="1"/>
  <c r="AF159" s="1"/>
  <c r="AL165"/>
  <c r="AN165" s="1"/>
  <c r="AC173"/>
  <c r="H187"/>
  <c r="F190"/>
  <c r="H190" s="1"/>
  <c r="AC192"/>
  <c r="AE192" s="1"/>
  <c r="AF192" s="1"/>
  <c r="BD197"/>
  <c r="AC207"/>
  <c r="AE207" s="1"/>
  <c r="AF207" s="1"/>
  <c r="J210"/>
  <c r="L210" s="1"/>
  <c r="N210" s="1"/>
  <c r="BD210"/>
  <c r="F222"/>
  <c r="J222" s="1"/>
  <c r="L222" s="1"/>
  <c r="N222" s="1"/>
  <c r="BD229"/>
  <c r="AC239"/>
  <c r="AE239" s="1"/>
  <c r="AF239" s="1"/>
  <c r="BD242"/>
  <c r="E245"/>
  <c r="D255"/>
  <c r="F255" s="1"/>
  <c r="H255" s="1"/>
  <c r="AC259"/>
  <c r="AE259" s="1"/>
  <c r="AF259" s="1"/>
  <c r="D264"/>
  <c r="AJ264"/>
  <c r="AL264" s="1"/>
  <c r="AN264" s="1"/>
  <c r="AC274"/>
  <c r="AE274" s="1"/>
  <c r="AF274" s="1"/>
  <c r="AJ293"/>
  <c r="AL293" s="1"/>
  <c r="AN293" s="1"/>
  <c r="D306"/>
  <c r="D320"/>
  <c r="D330"/>
  <c r="D335"/>
  <c r="E341"/>
  <c r="D358"/>
  <c r="AC390"/>
  <c r="AE390" s="1"/>
  <c r="AF390" s="1"/>
  <c r="E394"/>
  <c r="AC426"/>
  <c r="AE426" s="1"/>
  <c r="AF426" s="1"/>
  <c r="D430"/>
  <c r="D528"/>
  <c r="E613"/>
  <c r="BL126"/>
  <c r="AW141"/>
  <c r="AD141"/>
  <c r="AC842"/>
  <c r="AE842" s="1"/>
  <c r="AF842" s="1"/>
  <c r="AC838"/>
  <c r="AE838" s="1"/>
  <c r="AF838" s="1"/>
  <c r="AC834"/>
  <c r="AE834" s="1"/>
  <c r="AF834" s="1"/>
  <c r="AC830"/>
  <c r="AE830" s="1"/>
  <c r="AF830" s="1"/>
  <c r="AC826"/>
  <c r="AE826" s="1"/>
  <c r="AF826" s="1"/>
  <c r="AC822"/>
  <c r="AE822" s="1"/>
  <c r="AF822" s="1"/>
  <c r="AC818"/>
  <c r="AE818" s="1"/>
  <c r="AF818" s="1"/>
  <c r="AC814"/>
  <c r="AE814" s="1"/>
  <c r="AF814" s="1"/>
  <c r="AC810"/>
  <c r="AE810" s="1"/>
  <c r="AF810" s="1"/>
  <c r="AC806"/>
  <c r="AE806" s="1"/>
  <c r="AF806" s="1"/>
  <c r="AC802"/>
  <c r="AE802" s="1"/>
  <c r="AF802" s="1"/>
  <c r="AC798"/>
  <c r="AE798" s="1"/>
  <c r="AF798" s="1"/>
  <c r="AC794"/>
  <c r="AC790"/>
  <c r="AE790" s="1"/>
  <c r="AF790" s="1"/>
  <c r="AC786"/>
  <c r="AE786" s="1"/>
  <c r="AF786" s="1"/>
  <c r="AC782"/>
  <c r="AE782" s="1"/>
  <c r="AF782" s="1"/>
  <c r="AC776"/>
  <c r="AE776" s="1"/>
  <c r="AF776" s="1"/>
  <c r="BD773"/>
  <c r="AC768"/>
  <c r="AE768" s="1"/>
  <c r="AF768" s="1"/>
  <c r="BD765"/>
  <c r="AC760"/>
  <c r="BD757"/>
  <c r="AC841"/>
  <c r="AE841" s="1"/>
  <c r="AF841" s="1"/>
  <c r="AC837"/>
  <c r="AE837" s="1"/>
  <c r="AF837" s="1"/>
  <c r="AC833"/>
  <c r="AE833" s="1"/>
  <c r="AF833" s="1"/>
  <c r="AC829"/>
  <c r="AE829" s="1"/>
  <c r="AF829" s="1"/>
  <c r="AC825"/>
  <c r="AC821"/>
  <c r="AC817"/>
  <c r="AE817" s="1"/>
  <c r="AF817" s="1"/>
  <c r="AC813"/>
  <c r="AC809"/>
  <c r="AE809" s="1"/>
  <c r="AF809" s="1"/>
  <c r="AC805"/>
  <c r="AC801"/>
  <c r="AE801" s="1"/>
  <c r="AF801" s="1"/>
  <c r="AC797"/>
  <c r="AE797" s="1"/>
  <c r="AF797" s="1"/>
  <c r="AC793"/>
  <c r="AE793" s="1"/>
  <c r="AF793" s="1"/>
  <c r="AC789"/>
  <c r="BD843"/>
  <c r="AC840"/>
  <c r="AE840" s="1"/>
  <c r="AF840" s="1"/>
  <c r="AC836"/>
  <c r="AE836" s="1"/>
  <c r="AF836" s="1"/>
  <c r="AC832"/>
  <c r="AE832" s="1"/>
  <c r="AF832" s="1"/>
  <c r="AC828"/>
  <c r="AE828" s="1"/>
  <c r="AF828" s="1"/>
  <c r="AC824"/>
  <c r="AE824" s="1"/>
  <c r="AF824" s="1"/>
  <c r="AC820"/>
  <c r="AE820" s="1"/>
  <c r="AF820" s="1"/>
  <c r="AC816"/>
  <c r="AC812"/>
  <c r="AC808"/>
  <c r="AC804"/>
  <c r="AE804" s="1"/>
  <c r="AF804" s="1"/>
  <c r="AC800"/>
  <c r="AE800" s="1"/>
  <c r="AF800" s="1"/>
  <c r="AC796"/>
  <c r="AE796" s="1"/>
  <c r="AF796" s="1"/>
  <c r="AC792"/>
  <c r="AE792" s="1"/>
  <c r="AF792" s="1"/>
  <c r="AC788"/>
  <c r="AE788" s="1"/>
  <c r="AF788" s="1"/>
  <c r="AC784"/>
  <c r="AE784" s="1"/>
  <c r="AF784" s="1"/>
  <c r="AC780"/>
  <c r="BD777"/>
  <c r="AC772"/>
  <c r="AE772" s="1"/>
  <c r="AF772" s="1"/>
  <c r="BD769"/>
  <c r="AC764"/>
  <c r="AE764" s="1"/>
  <c r="AF764" s="1"/>
  <c r="BD761"/>
  <c r="AC843"/>
  <c r="AE843" s="1"/>
  <c r="AF843" s="1"/>
  <c r="BD839"/>
  <c r="BD835"/>
  <c r="BD831"/>
  <c r="BD827"/>
  <c r="BD823"/>
  <c r="BD819"/>
  <c r="BD815"/>
  <c r="BD811"/>
  <c r="BD807"/>
  <c r="BD803"/>
  <c r="BD799"/>
  <c r="BD795"/>
  <c r="BD791"/>
  <c r="BD787"/>
  <c r="BD826"/>
  <c r="BD841"/>
  <c r="BD836"/>
  <c r="AC831"/>
  <c r="AE831" s="1"/>
  <c r="AF831" s="1"/>
  <c r="BD834"/>
  <c r="BD838"/>
  <c r="BD833"/>
  <c r="BD828"/>
  <c r="AC823"/>
  <c r="AE823" s="1"/>
  <c r="AF823" s="1"/>
  <c r="BD806"/>
  <c r="BD801"/>
  <c r="BD796"/>
  <c r="AC791"/>
  <c r="AE791" s="1"/>
  <c r="AF791" s="1"/>
  <c r="BD783"/>
  <c r="BD782"/>
  <c r="AC778"/>
  <c r="AE778" s="1"/>
  <c r="AF778" s="1"/>
  <c r="AC774"/>
  <c r="AE774" s="1"/>
  <c r="AF774" s="1"/>
  <c r="AC770"/>
  <c r="AC766"/>
  <c r="AE766" s="1"/>
  <c r="AF766" s="1"/>
  <c r="AC762"/>
  <c r="AE762" s="1"/>
  <c r="AF762" s="1"/>
  <c r="AC758"/>
  <c r="BD755"/>
  <c r="AC750"/>
  <c r="AE750" s="1"/>
  <c r="AF750" s="1"/>
  <c r="BD747"/>
  <c r="AC742"/>
  <c r="BD739"/>
  <c r="AC734"/>
  <c r="BD731"/>
  <c r="AC726"/>
  <c r="BD792"/>
  <c r="AC787"/>
  <c r="AE787" s="1"/>
  <c r="AF787" s="1"/>
  <c r="BD784"/>
  <c r="BD780"/>
  <c r="BD763"/>
  <c r="AC761"/>
  <c r="AE761" s="1"/>
  <c r="AF761" s="1"/>
  <c r="BD758"/>
  <c r="BD756"/>
  <c r="BD751"/>
  <c r="AC749"/>
  <c r="AE749" s="1"/>
  <c r="AF749" s="1"/>
  <c r="BD746"/>
  <c r="AC744"/>
  <c r="AE744" s="1"/>
  <c r="AF744" s="1"/>
  <c r="BD740"/>
  <c r="J738"/>
  <c r="L738" s="1"/>
  <c r="N738" s="1"/>
  <c r="BD735"/>
  <c r="AC733"/>
  <c r="AE733" s="1"/>
  <c r="AF733" s="1"/>
  <c r="BD730"/>
  <c r="AC728"/>
  <c r="AE728" s="1"/>
  <c r="AF728" s="1"/>
  <c r="BD723"/>
  <c r="AC718"/>
  <c r="AE718" s="1"/>
  <c r="AF718" s="1"/>
  <c r="BD715"/>
  <c r="BD825"/>
  <c r="BD824"/>
  <c r="AC819"/>
  <c r="AE819" s="1"/>
  <c r="AF819" s="1"/>
  <c r="AC803"/>
  <c r="AE803" s="1"/>
  <c r="AF803" s="1"/>
  <c r="BD800"/>
  <c r="BD788"/>
  <c r="AC783"/>
  <c r="AE783" s="1"/>
  <c r="AF783" s="1"/>
  <c r="BD778"/>
  <c r="AC771"/>
  <c r="AE771" s="1"/>
  <c r="AF771" s="1"/>
  <c r="BD768"/>
  <c r="AC755"/>
  <c r="AE755" s="1"/>
  <c r="AF755" s="1"/>
  <c r="BD752"/>
  <c r="BD822"/>
  <c r="BD821"/>
  <c r="BD820"/>
  <c r="BD816"/>
  <c r="AC815"/>
  <c r="AE815" s="1"/>
  <c r="AF815" s="1"/>
  <c r="AC811"/>
  <c r="AE811" s="1"/>
  <c r="AF811" s="1"/>
  <c r="AC807"/>
  <c r="AE807" s="1"/>
  <c r="AF807" s="1"/>
  <c r="BD804"/>
  <c r="BD797"/>
  <c r="BD793"/>
  <c r="BD789"/>
  <c r="BD771"/>
  <c r="AC769"/>
  <c r="AE769" s="1"/>
  <c r="AF769" s="1"/>
  <c r="BD766"/>
  <c r="AC759"/>
  <c r="AE759" s="1"/>
  <c r="AF759" s="1"/>
  <c r="BD842"/>
  <c r="AC839"/>
  <c r="AE839" s="1"/>
  <c r="AF839" s="1"/>
  <c r="AC799"/>
  <c r="AE799" s="1"/>
  <c r="AF799" s="1"/>
  <c r="AC795"/>
  <c r="AE795" s="1"/>
  <c r="AF795" s="1"/>
  <c r="BD775"/>
  <c r="AC773"/>
  <c r="AE773" s="1"/>
  <c r="AF773" s="1"/>
  <c r="BD770"/>
  <c r="AC763"/>
  <c r="BD760"/>
  <c r="H760"/>
  <c r="AC754"/>
  <c r="BD750"/>
  <c r="AC748"/>
  <c r="BD745"/>
  <c r="AC743"/>
  <c r="AC738"/>
  <c r="AE738" s="1"/>
  <c r="AF738" s="1"/>
  <c r="H738"/>
  <c r="BD734"/>
  <c r="AC732"/>
  <c r="H732"/>
  <c r="BD729"/>
  <c r="AC727"/>
  <c r="AC721"/>
  <c r="AE721" s="1"/>
  <c r="AF721" s="1"/>
  <c r="BD718"/>
  <c r="AC713"/>
  <c r="AE713" s="1"/>
  <c r="AF713" s="1"/>
  <c r="BD710"/>
  <c r="AC705"/>
  <c r="AE705" s="1"/>
  <c r="AF705" s="1"/>
  <c r="BD702"/>
  <c r="AC697"/>
  <c r="AE697" s="1"/>
  <c r="AF697" s="1"/>
  <c r="BD694"/>
  <c r="AC689"/>
  <c r="AE689" s="1"/>
  <c r="AF689" s="1"/>
  <c r="BD686"/>
  <c r="AC681"/>
  <c r="AE681" s="1"/>
  <c r="AF681" s="1"/>
  <c r="BD678"/>
  <c r="AC673"/>
  <c r="BD772"/>
  <c r="AC767"/>
  <c r="AE767" s="1"/>
  <c r="AF767" s="1"/>
  <c r="AC757"/>
  <c r="AE757" s="1"/>
  <c r="AF757" s="1"/>
  <c r="BD753"/>
  <c r="AC751"/>
  <c r="AE751" s="1"/>
  <c r="AF751" s="1"/>
  <c r="BD748"/>
  <c r="BD738"/>
  <c r="AC736"/>
  <c r="AE736" s="1"/>
  <c r="AF736" s="1"/>
  <c r="AC729"/>
  <c r="AE729" s="1"/>
  <c r="AF729" s="1"/>
  <c r="BD726"/>
  <c r="BD724"/>
  <c r="AC722"/>
  <c r="AE722" s="1"/>
  <c r="AF722" s="1"/>
  <c r="BD716"/>
  <c r="AC714"/>
  <c r="AE714" s="1"/>
  <c r="AF714" s="1"/>
  <c r="AC708"/>
  <c r="AE708" s="1"/>
  <c r="AF708" s="1"/>
  <c r="AC835"/>
  <c r="AE835" s="1"/>
  <c r="AF835" s="1"/>
  <c r="AC827"/>
  <c r="AE827" s="1"/>
  <c r="AF827" s="1"/>
  <c r="BD785"/>
  <c r="BD779"/>
  <c r="BD776"/>
  <c r="BD762"/>
  <c r="BD759"/>
  <c r="AC746"/>
  <c r="AE746" s="1"/>
  <c r="AF746" s="1"/>
  <c r="BD743"/>
  <c r="AC741"/>
  <c r="BD736"/>
  <c r="BD733"/>
  <c r="AC709"/>
  <c r="AE709" s="1"/>
  <c r="AF709" s="1"/>
  <c r="BD705"/>
  <c r="AC703"/>
  <c r="AE703" s="1"/>
  <c r="AF703" s="1"/>
  <c r="BD700"/>
  <c r="AC698"/>
  <c r="AE698" s="1"/>
  <c r="AF698" s="1"/>
  <c r="BD802"/>
  <c r="AC775"/>
  <c r="AE775" s="1"/>
  <c r="AF775" s="1"/>
  <c r="BD749"/>
  <c r="BD741"/>
  <c r="AC739"/>
  <c r="AE739" s="1"/>
  <c r="AF739" s="1"/>
  <c r="H736"/>
  <c r="AC725"/>
  <c r="AE725" s="1"/>
  <c r="AF725" s="1"/>
  <c r="BD719"/>
  <c r="AC717"/>
  <c r="AE717" s="1"/>
  <c r="AF717" s="1"/>
  <c r="BD711"/>
  <c r="BD706"/>
  <c r="AC704"/>
  <c r="AE704" s="1"/>
  <c r="AF704" s="1"/>
  <c r="BD701"/>
  <c r="AC699"/>
  <c r="AE699" s="1"/>
  <c r="AF699" s="1"/>
  <c r="BD829"/>
  <c r="BD812"/>
  <c r="BD808"/>
  <c r="BD786"/>
  <c r="AC731"/>
  <c r="AE731" s="1"/>
  <c r="AF731" s="1"/>
  <c r="BD728"/>
  <c r="BD720"/>
  <c r="AC719"/>
  <c r="BD712"/>
  <c r="BD704"/>
  <c r="AC702"/>
  <c r="AE702" s="1"/>
  <c r="AF702" s="1"/>
  <c r="BD699"/>
  <c r="BD688"/>
  <c r="AC686"/>
  <c r="AE686" s="1"/>
  <c r="AF686" s="1"/>
  <c r="BD683"/>
  <c r="AC672"/>
  <c r="AE672" s="1"/>
  <c r="AF672" s="1"/>
  <c r="BD669"/>
  <c r="BD663"/>
  <c r="AC661"/>
  <c r="AE661" s="1"/>
  <c r="AF661" s="1"/>
  <c r="BD658"/>
  <c r="AC653"/>
  <c r="AE653" s="1"/>
  <c r="AF653" s="1"/>
  <c r="BD650"/>
  <c r="AC645"/>
  <c r="BD642"/>
  <c r="AC637"/>
  <c r="AE637" s="1"/>
  <c r="AF637" s="1"/>
  <c r="BD634"/>
  <c r="AC629"/>
  <c r="AE629" s="1"/>
  <c r="AF629" s="1"/>
  <c r="BD626"/>
  <c r="AC621"/>
  <c r="AE621" s="1"/>
  <c r="AF621" s="1"/>
  <c r="BD618"/>
  <c r="AC613"/>
  <c r="AE613" s="1"/>
  <c r="AF613" s="1"/>
  <c r="BD610"/>
  <c r="AC605"/>
  <c r="AE605" s="1"/>
  <c r="AF605" s="1"/>
  <c r="AC781"/>
  <c r="AE781" s="1"/>
  <c r="AF781" s="1"/>
  <c r="BD754"/>
  <c r="AC712"/>
  <c r="AE712" s="1"/>
  <c r="AF712" s="1"/>
  <c r="AC700"/>
  <c r="AE700" s="1"/>
  <c r="AF700" s="1"/>
  <c r="AC690"/>
  <c r="AE690" s="1"/>
  <c r="AF690" s="1"/>
  <c r="AC685"/>
  <c r="AE685" s="1"/>
  <c r="AF685" s="1"/>
  <c r="AC680"/>
  <c r="AE680" s="1"/>
  <c r="AF680" s="1"/>
  <c r="BD677"/>
  <c r="AC671"/>
  <c r="AE671" s="1"/>
  <c r="AF671" s="1"/>
  <c r="BD668"/>
  <c r="AC662"/>
  <c r="AE662" s="1"/>
  <c r="AF662" s="1"/>
  <c r="AC657"/>
  <c r="AE657" s="1"/>
  <c r="AF657" s="1"/>
  <c r="BD653"/>
  <c r="AC651"/>
  <c r="AE651" s="1"/>
  <c r="AF651" s="1"/>
  <c r="BD648"/>
  <c r="AC646"/>
  <c r="AE646" s="1"/>
  <c r="AF646" s="1"/>
  <c r="AC641"/>
  <c r="AE641" s="1"/>
  <c r="AF641" s="1"/>
  <c r="BD637"/>
  <c r="AC635"/>
  <c r="AE635" s="1"/>
  <c r="AF635" s="1"/>
  <c r="BD632"/>
  <c r="AC630"/>
  <c r="AE630" s="1"/>
  <c r="AF630" s="1"/>
  <c r="AC625"/>
  <c r="AE625" s="1"/>
  <c r="AF625" s="1"/>
  <c r="BD621"/>
  <c r="AC619"/>
  <c r="AE619" s="1"/>
  <c r="AF619" s="1"/>
  <c r="BD616"/>
  <c r="AC614"/>
  <c r="AE614" s="1"/>
  <c r="AF614" s="1"/>
  <c r="AC609"/>
  <c r="AE609" s="1"/>
  <c r="AF609" s="1"/>
  <c r="BD605"/>
  <c r="AC602"/>
  <c r="AE602" s="1"/>
  <c r="AF602" s="1"/>
  <c r="BD599"/>
  <c r="AC594"/>
  <c r="AE594" s="1"/>
  <c r="AF594" s="1"/>
  <c r="BD591"/>
  <c r="BD818"/>
  <c r="BD814"/>
  <c r="BD810"/>
  <c r="BD805"/>
  <c r="AC745"/>
  <c r="AE745" s="1"/>
  <c r="AF745" s="1"/>
  <c r="AC730"/>
  <c r="AE730" s="1"/>
  <c r="AF730" s="1"/>
  <c r="AC720"/>
  <c r="AE720" s="1"/>
  <c r="AF720" s="1"/>
  <c r="BD709"/>
  <c r="AC706"/>
  <c r="AE706" s="1"/>
  <c r="AF706" s="1"/>
  <c r="BD703"/>
  <c r="BD696"/>
  <c r="AC695"/>
  <c r="AE695" s="1"/>
  <c r="AF695" s="1"/>
  <c r="BD692"/>
  <c r="BD691"/>
  <c r="BD687"/>
  <c r="BD682"/>
  <c r="BD837"/>
  <c r="BD832"/>
  <c r="BD774"/>
  <c r="BD767"/>
  <c r="BD725"/>
  <c r="AC724"/>
  <c r="AE724" s="1"/>
  <c r="AF724" s="1"/>
  <c r="BD717"/>
  <c r="BD713"/>
  <c r="BD708"/>
  <c r="BD707"/>
  <c r="AC693"/>
  <c r="AE693" s="1"/>
  <c r="AF693" s="1"/>
  <c r="BD690"/>
  <c r="AC688"/>
  <c r="AE688" s="1"/>
  <c r="AF688" s="1"/>
  <c r="BD685"/>
  <c r="AC683"/>
  <c r="AE683" s="1"/>
  <c r="AF683" s="1"/>
  <c r="BD681"/>
  <c r="BD680"/>
  <c r="AC678"/>
  <c r="AE678" s="1"/>
  <c r="AF678" s="1"/>
  <c r="AC668"/>
  <c r="AE668" s="1"/>
  <c r="AF668" s="1"/>
  <c r="AC648"/>
  <c r="AC779"/>
  <c r="AE779" s="1"/>
  <c r="AF779" s="1"/>
  <c r="AC735"/>
  <c r="AE735" s="1"/>
  <c r="AF735" s="1"/>
  <c r="BD727"/>
  <c r="BD722"/>
  <c r="AC710"/>
  <c r="AE710" s="1"/>
  <c r="AF710" s="1"/>
  <c r="AC696"/>
  <c r="BD693"/>
  <c r="AC675"/>
  <c r="AE675" s="1"/>
  <c r="AF675" s="1"/>
  <c r="BD672"/>
  <c r="AC670"/>
  <c r="AE670" s="1"/>
  <c r="AF670" s="1"/>
  <c r="BD667"/>
  <c r="AC656"/>
  <c r="AC640"/>
  <c r="AC624"/>
  <c r="AC608"/>
  <c r="AE608" s="1"/>
  <c r="AF608" s="1"/>
  <c r="BD602"/>
  <c r="AC597"/>
  <c r="AE597" s="1"/>
  <c r="AF597" s="1"/>
  <c r="BD594"/>
  <c r="AC589"/>
  <c r="AE589" s="1"/>
  <c r="AF589" s="1"/>
  <c r="BD586"/>
  <c r="AC581"/>
  <c r="AE581" s="1"/>
  <c r="AF581" s="1"/>
  <c r="BD578"/>
  <c r="AC573"/>
  <c r="AE573" s="1"/>
  <c r="AF573" s="1"/>
  <c r="BD570"/>
  <c r="AC565"/>
  <c r="AE565" s="1"/>
  <c r="AF565" s="1"/>
  <c r="BD562"/>
  <c r="AC557"/>
  <c r="AE557" s="1"/>
  <c r="AF557" s="1"/>
  <c r="BD554"/>
  <c r="AC549"/>
  <c r="BD546"/>
  <c r="AC541"/>
  <c r="AE541" s="1"/>
  <c r="AF541" s="1"/>
  <c r="BD840"/>
  <c r="AC756"/>
  <c r="AE756" s="1"/>
  <c r="AF756" s="1"/>
  <c r="AC752"/>
  <c r="AC747"/>
  <c r="AE747" s="1"/>
  <c r="AF747" s="1"/>
  <c r="AC740"/>
  <c r="AC723"/>
  <c r="AE723" s="1"/>
  <c r="AF723" s="1"/>
  <c r="BD698"/>
  <c r="BD676"/>
  <c r="AC664"/>
  <c r="AE664" s="1"/>
  <c r="AF664" s="1"/>
  <c r="J649"/>
  <c r="L649" s="1"/>
  <c r="N649" s="1"/>
  <c r="AC642"/>
  <c r="AE642" s="1"/>
  <c r="AF642" s="1"/>
  <c r="BD641"/>
  <c r="AC623"/>
  <c r="AE623" s="1"/>
  <c r="AF623" s="1"/>
  <c r="H616"/>
  <c r="AC612"/>
  <c r="AE612" s="1"/>
  <c r="AF612" s="1"/>
  <c r="BD609"/>
  <c r="BD607"/>
  <c r="BD604"/>
  <c r="AC603"/>
  <c r="AE603" s="1"/>
  <c r="AF603" s="1"/>
  <c r="BD596"/>
  <c r="AC595"/>
  <c r="AE595" s="1"/>
  <c r="AF595" s="1"/>
  <c r="BD764"/>
  <c r="BD732"/>
  <c r="J701"/>
  <c r="L701" s="1"/>
  <c r="N701" s="1"/>
  <c r="BD697"/>
  <c r="BD695"/>
  <c r="AC676"/>
  <c r="AE676" s="1"/>
  <c r="AF676" s="1"/>
  <c r="BD675"/>
  <c r="AC666"/>
  <c r="AE666" s="1"/>
  <c r="AF666" s="1"/>
  <c r="AC665"/>
  <c r="AE665" s="1"/>
  <c r="AF665" s="1"/>
  <c r="AC652"/>
  <c r="AE652" s="1"/>
  <c r="AF652" s="1"/>
  <c r="BD651"/>
  <c r="AC639"/>
  <c r="AE639" s="1"/>
  <c r="AF639" s="1"/>
  <c r="H632"/>
  <c r="AC628"/>
  <c r="BD625"/>
  <c r="BD623"/>
  <c r="BD620"/>
  <c r="AC617"/>
  <c r="BD614"/>
  <c r="BD612"/>
  <c r="AC610"/>
  <c r="AE610" s="1"/>
  <c r="AF610" s="1"/>
  <c r="BD600"/>
  <c r="AC598"/>
  <c r="AE598" s="1"/>
  <c r="AF598" s="1"/>
  <c r="BD592"/>
  <c r="BD790"/>
  <c r="AC785"/>
  <c r="AE785" s="1"/>
  <c r="AF785" s="1"/>
  <c r="BD744"/>
  <c r="AC711"/>
  <c r="AE711" s="1"/>
  <c r="AF711" s="1"/>
  <c r="AC691"/>
  <c r="AE691" s="1"/>
  <c r="AF691" s="1"/>
  <c r="AC687"/>
  <c r="AE687" s="1"/>
  <c r="AF687" s="1"/>
  <c r="BD684"/>
  <c r="AC667"/>
  <c r="BD665"/>
  <c r="BD664"/>
  <c r="BD645"/>
  <c r="BD644"/>
  <c r="AC644"/>
  <c r="AE644" s="1"/>
  <c r="AF644" s="1"/>
  <c r="BD643"/>
  <c r="AC643"/>
  <c r="AE643" s="1"/>
  <c r="AF643" s="1"/>
  <c r="BD639"/>
  <c r="BD636"/>
  <c r="AC633"/>
  <c r="AE633" s="1"/>
  <c r="AF633" s="1"/>
  <c r="BD630"/>
  <c r="BD628"/>
  <c r="AC626"/>
  <c r="AE626" s="1"/>
  <c r="AF626" s="1"/>
  <c r="BD617"/>
  <c r="AC615"/>
  <c r="AE615" s="1"/>
  <c r="AF615" s="1"/>
  <c r="BD809"/>
  <c r="BD737"/>
  <c r="AC716"/>
  <c r="AE716" s="1"/>
  <c r="AF716" s="1"/>
  <c r="AC715"/>
  <c r="AE715" s="1"/>
  <c r="AF715" s="1"/>
  <c r="BD689"/>
  <c r="AC677"/>
  <c r="AE677" s="1"/>
  <c r="AF677" s="1"/>
  <c r="AC663"/>
  <c r="AE663" s="1"/>
  <c r="AF663" s="1"/>
  <c r="BD662"/>
  <c r="BD638"/>
  <c r="AC636"/>
  <c r="AE636" s="1"/>
  <c r="AF636" s="1"/>
  <c r="AC632"/>
  <c r="BD627"/>
  <c r="AC607"/>
  <c r="AC599"/>
  <c r="AE599" s="1"/>
  <c r="AF599" s="1"/>
  <c r="BD597"/>
  <c r="AC591"/>
  <c r="AE591" s="1"/>
  <c r="AF591" s="1"/>
  <c r="BD589"/>
  <c r="BD580"/>
  <c r="AC578"/>
  <c r="AE578" s="1"/>
  <c r="AF578" s="1"/>
  <c r="BD575"/>
  <c r="BD564"/>
  <c r="AC562"/>
  <c r="AE562" s="1"/>
  <c r="AF562" s="1"/>
  <c r="BD559"/>
  <c r="BD548"/>
  <c r="AC546"/>
  <c r="AE546" s="1"/>
  <c r="AF546" s="1"/>
  <c r="BD543"/>
  <c r="BD539"/>
  <c r="AC534"/>
  <c r="AE534" s="1"/>
  <c r="AF534" s="1"/>
  <c r="BD531"/>
  <c r="AC526"/>
  <c r="AE526" s="1"/>
  <c r="AF526" s="1"/>
  <c r="BD523"/>
  <c r="AC518"/>
  <c r="AE518" s="1"/>
  <c r="AF518" s="1"/>
  <c r="BD515"/>
  <c r="AC510"/>
  <c r="AE510" s="1"/>
  <c r="AF510" s="1"/>
  <c r="BD507"/>
  <c r="AC500"/>
  <c r="BD830"/>
  <c r="BD817"/>
  <c r="BD798"/>
  <c r="AC737"/>
  <c r="AE737" s="1"/>
  <c r="AF737" s="1"/>
  <c r="BD721"/>
  <c r="BD714"/>
  <c r="BD679"/>
  <c r="AC655"/>
  <c r="AE655" s="1"/>
  <c r="AF655" s="1"/>
  <c r="AC638"/>
  <c r="AE638" s="1"/>
  <c r="AF638" s="1"/>
  <c r="BD622"/>
  <c r="BD619"/>
  <c r="BD608"/>
  <c r="AC592"/>
  <c r="AE592" s="1"/>
  <c r="AF592" s="1"/>
  <c r="AC582"/>
  <c r="AE582" s="1"/>
  <c r="AF582" s="1"/>
  <c r="AC577"/>
  <c r="AE577" s="1"/>
  <c r="AF577" s="1"/>
  <c r="AC572"/>
  <c r="AE572" s="1"/>
  <c r="AF572" s="1"/>
  <c r="BD569"/>
  <c r="AC551"/>
  <c r="AE551" s="1"/>
  <c r="AF551" s="1"/>
  <c r="AC529"/>
  <c r="AE529" s="1"/>
  <c r="AF529" s="1"/>
  <c r="AC513"/>
  <c r="AE513" s="1"/>
  <c r="AF513" s="1"/>
  <c r="AC501"/>
  <c r="AE501" s="1"/>
  <c r="AF501" s="1"/>
  <c r="BD498"/>
  <c r="AC493"/>
  <c r="AE493" s="1"/>
  <c r="AF493" s="1"/>
  <c r="BD490"/>
  <c r="AC485"/>
  <c r="AE485" s="1"/>
  <c r="AF485" s="1"/>
  <c r="BD480"/>
  <c r="AC475"/>
  <c r="AE475" s="1"/>
  <c r="AF475" s="1"/>
  <c r="BD472"/>
  <c r="AC467"/>
  <c r="AE467" s="1"/>
  <c r="AF467" s="1"/>
  <c r="J736"/>
  <c r="L736" s="1"/>
  <c r="N736" s="1"/>
  <c r="AC694"/>
  <c r="AE694" s="1"/>
  <c r="AF694" s="1"/>
  <c r="BD674"/>
  <c r="BD661"/>
  <c r="BD660"/>
  <c r="BD659"/>
  <c r="BD652"/>
  <c r="BD649"/>
  <c r="BD647"/>
  <c r="BD631"/>
  <c r="AC627"/>
  <c r="AE627" s="1"/>
  <c r="AF627" s="1"/>
  <c r="BD611"/>
  <c r="AC596"/>
  <c r="AE596" s="1"/>
  <c r="AF596" s="1"/>
  <c r="BD593"/>
  <c r="AC587"/>
  <c r="AE587" s="1"/>
  <c r="AF587" s="1"/>
  <c r="BD584"/>
  <c r="BD583"/>
  <c r="BD579"/>
  <c r="BD574"/>
  <c r="AC566"/>
  <c r="AC561"/>
  <c r="AC556"/>
  <c r="AE556" s="1"/>
  <c r="AF556" s="1"/>
  <c r="BD553"/>
  <c r="AC540"/>
  <c r="AE540" s="1"/>
  <c r="AF540" s="1"/>
  <c r="BD537"/>
  <c r="AC535"/>
  <c r="AE535" s="1"/>
  <c r="AF535" s="1"/>
  <c r="AC530"/>
  <c r="AE530" s="1"/>
  <c r="AF530" s="1"/>
  <c r="BD526"/>
  <c r="AC524"/>
  <c r="BD521"/>
  <c r="AC519"/>
  <c r="AC514"/>
  <c r="AE514" s="1"/>
  <c r="AF514" s="1"/>
  <c r="BD510"/>
  <c r="AC508"/>
  <c r="BD505"/>
  <c r="AC502"/>
  <c r="AE502" s="1"/>
  <c r="AF502" s="1"/>
  <c r="AC498"/>
  <c r="AE498" s="1"/>
  <c r="AF498" s="1"/>
  <c r="BD495"/>
  <c r="AC490"/>
  <c r="AE490" s="1"/>
  <c r="AF490" s="1"/>
  <c r="BD487"/>
  <c r="AC480"/>
  <c r="AE480" s="1"/>
  <c r="AF480" s="1"/>
  <c r="BD477"/>
  <c r="AC472"/>
  <c r="AE472" s="1"/>
  <c r="AF472" s="1"/>
  <c r="BD469"/>
  <c r="BD781"/>
  <c r="AC765"/>
  <c r="AE765" s="1"/>
  <c r="AF765" s="1"/>
  <c r="AC707"/>
  <c r="AE707" s="1"/>
  <c r="AF707" s="1"/>
  <c r="AC658"/>
  <c r="AE658" s="1"/>
  <c r="AF658" s="1"/>
  <c r="AC647"/>
  <c r="AE647" s="1"/>
  <c r="AF647" s="1"/>
  <c r="BD640"/>
  <c r="AC631"/>
  <c r="AE631" s="1"/>
  <c r="AF631" s="1"/>
  <c r="BD629"/>
  <c r="AC616"/>
  <c r="AE616" s="1"/>
  <c r="AF616" s="1"/>
  <c r="AC600"/>
  <c r="AE600" s="1"/>
  <c r="AF600" s="1"/>
  <c r="AC593"/>
  <c r="AE593" s="1"/>
  <c r="AF593" s="1"/>
  <c r="AC586"/>
  <c r="AE586" s="1"/>
  <c r="AF586" s="1"/>
  <c r="AC576"/>
  <c r="AE576" s="1"/>
  <c r="AF576" s="1"/>
  <c r="AC571"/>
  <c r="AE571" s="1"/>
  <c r="AF571" s="1"/>
  <c r="BD568"/>
  <c r="BD567"/>
  <c r="BD563"/>
  <c r="BD558"/>
  <c r="AC550"/>
  <c r="AE550" s="1"/>
  <c r="AF550" s="1"/>
  <c r="AC545"/>
  <c r="AE545" s="1"/>
  <c r="AF545" s="1"/>
  <c r="BD538"/>
  <c r="AC536"/>
  <c r="AE536" s="1"/>
  <c r="AF536" s="1"/>
  <c r="BD532"/>
  <c r="BD527"/>
  <c r="AC525"/>
  <c r="AE525" s="1"/>
  <c r="AF525" s="1"/>
  <c r="BD522"/>
  <c r="AC520"/>
  <c r="AE520" s="1"/>
  <c r="AF520" s="1"/>
  <c r="BD516"/>
  <c r="BD511"/>
  <c r="AC509"/>
  <c r="AE509" s="1"/>
  <c r="AF509" s="1"/>
  <c r="BD506"/>
  <c r="AC504"/>
  <c r="AE504" s="1"/>
  <c r="AF504" s="1"/>
  <c r="AC503"/>
  <c r="AE503" s="1"/>
  <c r="AF503" s="1"/>
  <c r="BD499"/>
  <c r="AC495"/>
  <c r="AE495" s="1"/>
  <c r="AF495" s="1"/>
  <c r="BD492"/>
  <c r="AC487"/>
  <c r="AE487" s="1"/>
  <c r="AF487" s="1"/>
  <c r="BD484"/>
  <c r="BD482"/>
  <c r="AC477"/>
  <c r="AE477" s="1"/>
  <c r="AF477" s="1"/>
  <c r="BD474"/>
  <c r="AC469"/>
  <c r="AE469" s="1"/>
  <c r="AF469" s="1"/>
  <c r="AC654"/>
  <c r="AE654" s="1"/>
  <c r="AF654" s="1"/>
  <c r="H617"/>
  <c r="AC606"/>
  <c r="BD588"/>
  <c r="BD585"/>
  <c r="AC567"/>
  <c r="AE567" s="1"/>
  <c r="AF567" s="1"/>
  <c r="AC552"/>
  <c r="AE552" s="1"/>
  <c r="AF552" s="1"/>
  <c r="BD549"/>
  <c r="AC547"/>
  <c r="AE547" s="1"/>
  <c r="AF547" s="1"/>
  <c r="BD544"/>
  <c r="AC542"/>
  <c r="AE542" s="1"/>
  <c r="AF542" s="1"/>
  <c r="AC539"/>
  <c r="AE539" s="1"/>
  <c r="AF539" s="1"/>
  <c r="BD536"/>
  <c r="BD525"/>
  <c r="AC523"/>
  <c r="AE523" s="1"/>
  <c r="AF523" s="1"/>
  <c r="BD520"/>
  <c r="BD509"/>
  <c r="AC507"/>
  <c r="AE507" s="1"/>
  <c r="AF507" s="1"/>
  <c r="BD504"/>
  <c r="BD503"/>
  <c r="AC496"/>
  <c r="BD493"/>
  <c r="AC488"/>
  <c r="BD485"/>
  <c r="AC483"/>
  <c r="AC478"/>
  <c r="BD475"/>
  <c r="AC470"/>
  <c r="BD467"/>
  <c r="AC462"/>
  <c r="AE462" s="1"/>
  <c r="AF462" s="1"/>
  <c r="BD459"/>
  <c r="AC454"/>
  <c r="AE454" s="1"/>
  <c r="AF454" s="1"/>
  <c r="BD451"/>
  <c r="AC446"/>
  <c r="AE446" s="1"/>
  <c r="AF446" s="1"/>
  <c r="BD443"/>
  <c r="AC438"/>
  <c r="AE438" s="1"/>
  <c r="AF438" s="1"/>
  <c r="BD435"/>
  <c r="AC430"/>
  <c r="AE430" s="1"/>
  <c r="AF430" s="1"/>
  <c r="BD427"/>
  <c r="H427"/>
  <c r="AC422"/>
  <c r="AE422" s="1"/>
  <c r="AF422" s="1"/>
  <c r="BD419"/>
  <c r="AC414"/>
  <c r="AE414" s="1"/>
  <c r="AF414" s="1"/>
  <c r="BD411"/>
  <c r="AC406"/>
  <c r="AE406" s="1"/>
  <c r="AF406" s="1"/>
  <c r="BD403"/>
  <c r="BD673"/>
  <c r="AC649"/>
  <c r="AE649" s="1"/>
  <c r="AF649" s="1"/>
  <c r="BD606"/>
  <c r="BD572"/>
  <c r="BD552"/>
  <c r="BD542"/>
  <c r="AC533"/>
  <c r="J532"/>
  <c r="L532" s="1"/>
  <c r="N532" s="1"/>
  <c r="BD513"/>
  <c r="BD512"/>
  <c r="BD494"/>
  <c r="AC486"/>
  <c r="AC484"/>
  <c r="AE484" s="1"/>
  <c r="AF484" s="1"/>
  <c r="BD478"/>
  <c r="J473"/>
  <c r="L473" s="1"/>
  <c r="N473" s="1"/>
  <c r="BD468"/>
  <c r="AC457"/>
  <c r="AE457" s="1"/>
  <c r="AF457" s="1"/>
  <c r="AC441"/>
  <c r="AC425"/>
  <c r="AC409"/>
  <c r="AE409" s="1"/>
  <c r="AF409" s="1"/>
  <c r="AC394"/>
  <c r="AE394" s="1"/>
  <c r="AF394" s="1"/>
  <c r="BD391"/>
  <c r="H391"/>
  <c r="AC386"/>
  <c r="AE386" s="1"/>
  <c r="AF386" s="1"/>
  <c r="BD383"/>
  <c r="AC378"/>
  <c r="AE378" s="1"/>
  <c r="AF378" s="1"/>
  <c r="AC701"/>
  <c r="AE701" s="1"/>
  <c r="AF701" s="1"/>
  <c r="BD655"/>
  <c r="BD615"/>
  <c r="AC601"/>
  <c r="AE601" s="1"/>
  <c r="AF601" s="1"/>
  <c r="BD598"/>
  <c r="AC588"/>
  <c r="AE588" s="1"/>
  <c r="AF588" s="1"/>
  <c r="AC584"/>
  <c r="AE584" s="1"/>
  <c r="AF584" s="1"/>
  <c r="AC570"/>
  <c r="AE570" s="1"/>
  <c r="AF570" s="1"/>
  <c r="BD566"/>
  <c r="AC563"/>
  <c r="AE563" s="1"/>
  <c r="AF563" s="1"/>
  <c r="BD560"/>
  <c r="AC554"/>
  <c r="AE554" s="1"/>
  <c r="AF554" s="1"/>
  <c r="AC544"/>
  <c r="AE544" s="1"/>
  <c r="AF544" s="1"/>
  <c r="BD529"/>
  <c r="BD528"/>
  <c r="AC494"/>
  <c r="AE494" s="1"/>
  <c r="AF494" s="1"/>
  <c r="AC492"/>
  <c r="AE492" s="1"/>
  <c r="AF492" s="1"/>
  <c r="BD476"/>
  <c r="AC468"/>
  <c r="AE468" s="1"/>
  <c r="AF468" s="1"/>
  <c r="BD465"/>
  <c r="AC463"/>
  <c r="AE463" s="1"/>
  <c r="AF463" s="1"/>
  <c r="AC458"/>
  <c r="AE458" s="1"/>
  <c r="AF458" s="1"/>
  <c r="BD454"/>
  <c r="AC684"/>
  <c r="AE684" s="1"/>
  <c r="AF684" s="1"/>
  <c r="BD654"/>
  <c r="AC604"/>
  <c r="AE604" s="1"/>
  <c r="AF604" s="1"/>
  <c r="AC560"/>
  <c r="AE560" s="1"/>
  <c r="AF560" s="1"/>
  <c r="AC548"/>
  <c r="AE548" s="1"/>
  <c r="AF548" s="1"/>
  <c r="AC516"/>
  <c r="AE516" s="1"/>
  <c r="AF516" s="1"/>
  <c r="AC506"/>
  <c r="AE506" s="1"/>
  <c r="AF506" s="1"/>
  <c r="BD491"/>
  <c r="BD483"/>
  <c r="AC476"/>
  <c r="AE476" s="1"/>
  <c r="AF476" s="1"/>
  <c r="AC474"/>
  <c r="AE474" s="1"/>
  <c r="AF474" s="1"/>
  <c r="AC464"/>
  <c r="AE464" s="1"/>
  <c r="AF464" s="1"/>
  <c r="BD460"/>
  <c r="BD455"/>
  <c r="AC453"/>
  <c r="BD450"/>
  <c r="AC448"/>
  <c r="AE448" s="1"/>
  <c r="AF448" s="1"/>
  <c r="BD444"/>
  <c r="BD439"/>
  <c r="AC437"/>
  <c r="BD434"/>
  <c r="AC432"/>
  <c r="AE432" s="1"/>
  <c r="AF432" s="1"/>
  <c r="BD428"/>
  <c r="BD423"/>
  <c r="AC421"/>
  <c r="BD418"/>
  <c r="AC416"/>
  <c r="AE416" s="1"/>
  <c r="AF416" s="1"/>
  <c r="BD412"/>
  <c r="BD407"/>
  <c r="AC405"/>
  <c r="AE405" s="1"/>
  <c r="AF405" s="1"/>
  <c r="BD402"/>
  <c r="AC400"/>
  <c r="AE400" s="1"/>
  <c r="AF400" s="1"/>
  <c r="AC396"/>
  <c r="BD393"/>
  <c r="AC388"/>
  <c r="BD385"/>
  <c r="AC380"/>
  <c r="J380"/>
  <c r="L380" s="1"/>
  <c r="N380" s="1"/>
  <c r="AC753"/>
  <c r="AE753" s="1"/>
  <c r="AF753" s="1"/>
  <c r="AC659"/>
  <c r="AE659" s="1"/>
  <c r="AF659" s="1"/>
  <c r="BD613"/>
  <c r="AC611"/>
  <c r="BD601"/>
  <c r="AC590"/>
  <c r="AE590" s="1"/>
  <c r="AF590" s="1"/>
  <c r="AC569"/>
  <c r="AE569" s="1"/>
  <c r="AF569" s="1"/>
  <c r="AC555"/>
  <c r="AE555" s="1"/>
  <c r="AF555" s="1"/>
  <c r="BD533"/>
  <c r="AC531"/>
  <c r="AE531" s="1"/>
  <c r="AF531" s="1"/>
  <c r="BD518"/>
  <c r="BD501"/>
  <c r="AC497"/>
  <c r="AE497" s="1"/>
  <c r="AF497" s="1"/>
  <c r="AC481"/>
  <c r="AE481" s="1"/>
  <c r="AF481" s="1"/>
  <c r="BD479"/>
  <c r="AC669"/>
  <c r="AE669" s="1"/>
  <c r="AF669" s="1"/>
  <c r="BD576"/>
  <c r="BD561"/>
  <c r="AC559"/>
  <c r="AE559" s="1"/>
  <c r="AF559" s="1"/>
  <c r="BD556"/>
  <c r="BD545"/>
  <c r="BD534"/>
  <c r="AC528"/>
  <c r="BD508"/>
  <c r="BD496"/>
  <c r="BD462"/>
  <c r="AC461"/>
  <c r="AE461" s="1"/>
  <c r="AF461" s="1"/>
  <c r="AC460"/>
  <c r="AE460" s="1"/>
  <c r="AF460" s="1"/>
  <c r="BD436"/>
  <c r="AC433"/>
  <c r="AE433" s="1"/>
  <c r="AF433" s="1"/>
  <c r="BD424"/>
  <c r="BD421"/>
  <c r="AC418"/>
  <c r="AE418" s="1"/>
  <c r="AF418" s="1"/>
  <c r="BD413"/>
  <c r="AC411"/>
  <c r="AE411" s="1"/>
  <c r="AF411" s="1"/>
  <c r="BD406"/>
  <c r="J393"/>
  <c r="L393" s="1"/>
  <c r="N393" s="1"/>
  <c r="H381"/>
  <c r="BD377"/>
  <c r="AC372"/>
  <c r="AE372" s="1"/>
  <c r="AF372" s="1"/>
  <c r="BD369"/>
  <c r="AC364"/>
  <c r="AE364" s="1"/>
  <c r="AF364" s="1"/>
  <c r="J364"/>
  <c r="L364" s="1"/>
  <c r="N364" s="1"/>
  <c r="BD361"/>
  <c r="AC356"/>
  <c r="AE356" s="1"/>
  <c r="AF356" s="1"/>
  <c r="BD353"/>
  <c r="AC348"/>
  <c r="AE348" s="1"/>
  <c r="AF348" s="1"/>
  <c r="J348"/>
  <c r="L348" s="1"/>
  <c r="N348" s="1"/>
  <c r="BD345"/>
  <c r="AC340"/>
  <c r="AE340" s="1"/>
  <c r="AF340" s="1"/>
  <c r="BD337"/>
  <c r="AC332"/>
  <c r="AE332" s="1"/>
  <c r="AF332" s="1"/>
  <c r="BD329"/>
  <c r="AC682"/>
  <c r="BD590"/>
  <c r="AC585"/>
  <c r="AE585" s="1"/>
  <c r="AF585" s="1"/>
  <c r="BD577"/>
  <c r="BD555"/>
  <c r="AC538"/>
  <c r="H516"/>
  <c r="BD488"/>
  <c r="BD486"/>
  <c r="AC482"/>
  <c r="AE482" s="1"/>
  <c r="AF482" s="1"/>
  <c r="AC479"/>
  <c r="AE479" s="1"/>
  <c r="AF479" s="1"/>
  <c r="BD473"/>
  <c r="AC471"/>
  <c r="AE471" s="1"/>
  <c r="AF471" s="1"/>
  <c r="BD466"/>
  <c r="AC466"/>
  <c r="AE466" s="1"/>
  <c r="AF466" s="1"/>
  <c r="AC442"/>
  <c r="AE442" s="1"/>
  <c r="AF442" s="1"/>
  <c r="AC431"/>
  <c r="AE431" s="1"/>
  <c r="AF431" s="1"/>
  <c r="BD426"/>
  <c r="AC420"/>
  <c r="AE420" s="1"/>
  <c r="AF420" s="1"/>
  <c r="BD415"/>
  <c r="BD409"/>
  <c r="AC407"/>
  <c r="AE407" s="1"/>
  <c r="AF407" s="1"/>
  <c r="AC403"/>
  <c r="AE403" s="1"/>
  <c r="AF403" s="1"/>
  <c r="BD400"/>
  <c r="BD394"/>
  <c r="AC392"/>
  <c r="AE392" s="1"/>
  <c r="AF392" s="1"/>
  <c r="BD386"/>
  <c r="AC384"/>
  <c r="AE384" s="1"/>
  <c r="AF384" s="1"/>
  <c r="J381"/>
  <c r="L381" s="1"/>
  <c r="N381" s="1"/>
  <c r="BD378"/>
  <c r="AC377"/>
  <c r="AE377" s="1"/>
  <c r="AF377" s="1"/>
  <c r="BD374"/>
  <c r="AC369"/>
  <c r="AE369" s="1"/>
  <c r="AF369" s="1"/>
  <c r="BD366"/>
  <c r="AC361"/>
  <c r="AE361" s="1"/>
  <c r="AF361" s="1"/>
  <c r="BD358"/>
  <c r="AC353"/>
  <c r="AE353" s="1"/>
  <c r="AF353" s="1"/>
  <c r="BD350"/>
  <c r="AC345"/>
  <c r="AE345" s="1"/>
  <c r="AF345" s="1"/>
  <c r="BD342"/>
  <c r="AC337"/>
  <c r="AE337" s="1"/>
  <c r="AF337" s="1"/>
  <c r="BD334"/>
  <c r="AC329"/>
  <c r="AE329" s="1"/>
  <c r="AF329" s="1"/>
  <c r="BD326"/>
  <c r="BD742"/>
  <c r="AC679"/>
  <c r="AE679" s="1"/>
  <c r="AF679" s="1"/>
  <c r="BD670"/>
  <c r="AC618"/>
  <c r="AE618" s="1"/>
  <c r="AF618" s="1"/>
  <c r="BD582"/>
  <c r="J580"/>
  <c r="L580" s="1"/>
  <c r="N580" s="1"/>
  <c r="AC574"/>
  <c r="AE574" s="1"/>
  <c r="AF574" s="1"/>
  <c r="BD557"/>
  <c r="AC553"/>
  <c r="AE553" s="1"/>
  <c r="AF553" s="1"/>
  <c r="BD547"/>
  <c r="AC543"/>
  <c r="AE543" s="1"/>
  <c r="AF543" s="1"/>
  <c r="BD535"/>
  <c r="BD524"/>
  <c r="BD514"/>
  <c r="BD489"/>
  <c r="BD461"/>
  <c r="AC459"/>
  <c r="AE459" s="1"/>
  <c r="AF459" s="1"/>
  <c r="BD458"/>
  <c r="AC452"/>
  <c r="AE452" s="1"/>
  <c r="AF452" s="1"/>
  <c r="BD447"/>
  <c r="BD441"/>
  <c r="AC439"/>
  <c r="AC435"/>
  <c r="AE435" s="1"/>
  <c r="AF435" s="1"/>
  <c r="BD432"/>
  <c r="BD430"/>
  <c r="AC428"/>
  <c r="AC424"/>
  <c r="AE424" s="1"/>
  <c r="AF424" s="1"/>
  <c r="BD417"/>
  <c r="AC413"/>
  <c r="BD398"/>
  <c r="AC397"/>
  <c r="AE397" s="1"/>
  <c r="AF397" s="1"/>
  <c r="AC393"/>
  <c r="AE393" s="1"/>
  <c r="AF393" s="1"/>
  <c r="BD390"/>
  <c r="AC389"/>
  <c r="AC385"/>
  <c r="AE385" s="1"/>
  <c r="AF385" s="1"/>
  <c r="BD382"/>
  <c r="AC381"/>
  <c r="AE381" s="1"/>
  <c r="AF381" s="1"/>
  <c r="AC375"/>
  <c r="AE375" s="1"/>
  <c r="AF375" s="1"/>
  <c r="BD372"/>
  <c r="AC367"/>
  <c r="AE367" s="1"/>
  <c r="AF367" s="1"/>
  <c r="BD364"/>
  <c r="H364"/>
  <c r="AC359"/>
  <c r="AE359" s="1"/>
  <c r="AF359" s="1"/>
  <c r="BD356"/>
  <c r="AC351"/>
  <c r="AE351" s="1"/>
  <c r="AF351" s="1"/>
  <c r="BD348"/>
  <c r="H348"/>
  <c r="AC343"/>
  <c r="BD340"/>
  <c r="AC335"/>
  <c r="BD332"/>
  <c r="AC327"/>
  <c r="AE327" s="1"/>
  <c r="AF327" s="1"/>
  <c r="BD324"/>
  <c r="H324"/>
  <c r="AC319"/>
  <c r="AE319" s="1"/>
  <c r="AF319" s="1"/>
  <c r="BD316"/>
  <c r="AC311"/>
  <c r="AE311" s="1"/>
  <c r="AF311" s="1"/>
  <c r="BD308"/>
  <c r="BD303"/>
  <c r="AC301"/>
  <c r="AE301" s="1"/>
  <c r="AF301" s="1"/>
  <c r="BD298"/>
  <c r="AC293"/>
  <c r="AE293" s="1"/>
  <c r="AF293" s="1"/>
  <c r="BD290"/>
  <c r="AC285"/>
  <c r="AE285" s="1"/>
  <c r="AF285" s="1"/>
  <c r="H764"/>
  <c r="BD671"/>
  <c r="AC634"/>
  <c r="AE634" s="1"/>
  <c r="AF634" s="1"/>
  <c r="BD540"/>
  <c r="BD519"/>
  <c r="BD471"/>
  <c r="AC455"/>
  <c r="BD445"/>
  <c r="AC443"/>
  <c r="AE443" s="1"/>
  <c r="AF443" s="1"/>
  <c r="BD429"/>
  <c r="AC412"/>
  <c r="AE412" s="1"/>
  <c r="AF412" s="1"/>
  <c r="BD408"/>
  <c r="AC404"/>
  <c r="AE404" s="1"/>
  <c r="AF404" s="1"/>
  <c r="AC398"/>
  <c r="AE398" s="1"/>
  <c r="AF398" s="1"/>
  <c r="BD384"/>
  <c r="BD380"/>
  <c r="AC376"/>
  <c r="BD375"/>
  <c r="BD357"/>
  <c r="AC355"/>
  <c r="AE355" s="1"/>
  <c r="AF355" s="1"/>
  <c r="BD354"/>
  <c r="J338"/>
  <c r="BD336"/>
  <c r="AC333"/>
  <c r="AE333" s="1"/>
  <c r="AF333" s="1"/>
  <c r="AC330"/>
  <c r="AE330" s="1"/>
  <c r="AF330" s="1"/>
  <c r="AC324"/>
  <c r="AE324" s="1"/>
  <c r="AF324" s="1"/>
  <c r="J324"/>
  <c r="BD321"/>
  <c r="BD310"/>
  <c r="AC308"/>
  <c r="AE308" s="1"/>
  <c r="AF308" s="1"/>
  <c r="BD305"/>
  <c r="AC302"/>
  <c r="BD299"/>
  <c r="AC288"/>
  <c r="AE288" s="1"/>
  <c r="AF288" s="1"/>
  <c r="BD285"/>
  <c r="BD282"/>
  <c r="AC277"/>
  <c r="AE277" s="1"/>
  <c r="AF277" s="1"/>
  <c r="J277"/>
  <c r="L277" s="1"/>
  <c r="N277" s="1"/>
  <c r="BD274"/>
  <c r="H274"/>
  <c r="AC269"/>
  <c r="AE269" s="1"/>
  <c r="AF269" s="1"/>
  <c r="BD266"/>
  <c r="AC261"/>
  <c r="AE261" s="1"/>
  <c r="AF261" s="1"/>
  <c r="BD258"/>
  <c r="AC253"/>
  <c r="AE253" s="1"/>
  <c r="AF253" s="1"/>
  <c r="J253"/>
  <c r="L253" s="1"/>
  <c r="N253" s="1"/>
  <c r="BD250"/>
  <c r="BD587"/>
  <c r="AC583"/>
  <c r="AE583" s="1"/>
  <c r="AF583" s="1"/>
  <c r="BD551"/>
  <c r="AC489"/>
  <c r="AE489" s="1"/>
  <c r="AF489" s="1"/>
  <c r="AC465"/>
  <c r="AE465" s="1"/>
  <c r="AF465" s="1"/>
  <c r="BD457"/>
  <c r="BD442"/>
  <c r="BD437"/>
  <c r="AC434"/>
  <c r="AE434" s="1"/>
  <c r="AF434" s="1"/>
  <c r="AC427"/>
  <c r="AE427" s="1"/>
  <c r="AF427" s="1"/>
  <c r="BD422"/>
  <c r="BD420"/>
  <c r="BD416"/>
  <c r="H407"/>
  <c r="BD397"/>
  <c r="BD376"/>
  <c r="AC373"/>
  <c r="AE373" s="1"/>
  <c r="AF373" s="1"/>
  <c r="AC370"/>
  <c r="AC358"/>
  <c r="AE358" s="1"/>
  <c r="AF358" s="1"/>
  <c r="BD355"/>
  <c r="AC352"/>
  <c r="AE352" s="1"/>
  <c r="AF352" s="1"/>
  <c r="BD351"/>
  <c r="BD333"/>
  <c r="AC331"/>
  <c r="AE331" s="1"/>
  <c r="AF331" s="1"/>
  <c r="BD330"/>
  <c r="AC326"/>
  <c r="AE326" s="1"/>
  <c r="AF326" s="1"/>
  <c r="AC314"/>
  <c r="AE314" s="1"/>
  <c r="AF314" s="1"/>
  <c r="AC303"/>
  <c r="AE303" s="1"/>
  <c r="AF303" s="1"/>
  <c r="AC298"/>
  <c r="AE298" s="1"/>
  <c r="AF298" s="1"/>
  <c r="BD295"/>
  <c r="AC692"/>
  <c r="AE692" s="1"/>
  <c r="AF692" s="1"/>
  <c r="BD657"/>
  <c r="BD565"/>
  <c r="AC564"/>
  <c r="AE564" s="1"/>
  <c r="AF564" s="1"/>
  <c r="AC537"/>
  <c r="AE537" s="1"/>
  <c r="AF537" s="1"/>
  <c r="AC532"/>
  <c r="AE532" s="1"/>
  <c r="AF532" s="1"/>
  <c r="BD530"/>
  <c r="AC511"/>
  <c r="AE511" s="1"/>
  <c r="AF511" s="1"/>
  <c r="AC505"/>
  <c r="BD500"/>
  <c r="AC499"/>
  <c r="AE499" s="1"/>
  <c r="AF499" s="1"/>
  <c r="BD470"/>
  <c r="AC447"/>
  <c r="AE447" s="1"/>
  <c r="AF447" s="1"/>
  <c r="BD433"/>
  <c r="BD431"/>
  <c r="BD410"/>
  <c r="AC410"/>
  <c r="AE410" s="1"/>
  <c r="AF410" s="1"/>
  <c r="H380"/>
  <c r="AC374"/>
  <c r="AE374" s="1"/>
  <c r="AF374" s="1"/>
  <c r="BD371"/>
  <c r="AC368"/>
  <c r="BD367"/>
  <c r="BD349"/>
  <c r="AC347"/>
  <c r="AE347" s="1"/>
  <c r="AF347" s="1"/>
  <c r="BD346"/>
  <c r="J333"/>
  <c r="L333" s="1"/>
  <c r="N333" s="1"/>
  <c r="BD328"/>
  <c r="BD323"/>
  <c r="AC321"/>
  <c r="BD317"/>
  <c r="BD312"/>
  <c r="AC310"/>
  <c r="AE310" s="1"/>
  <c r="AF310" s="1"/>
  <c r="BD307"/>
  <c r="AC305"/>
  <c r="AE305" s="1"/>
  <c r="AF305" s="1"/>
  <c r="AC299"/>
  <c r="AE299" s="1"/>
  <c r="AF299" s="1"/>
  <c r="BD296"/>
  <c r="AC290"/>
  <c r="AE290" s="1"/>
  <c r="AF290" s="1"/>
  <c r="BD287"/>
  <c r="BD281"/>
  <c r="H281"/>
  <c r="AC276"/>
  <c r="BD273"/>
  <c r="AC268"/>
  <c r="AE268" s="1"/>
  <c r="AF268" s="1"/>
  <c r="BD265"/>
  <c r="H265"/>
  <c r="BD635"/>
  <c r="BD633"/>
  <c r="AC580"/>
  <c r="AE580" s="1"/>
  <c r="AF580" s="1"/>
  <c r="AC521"/>
  <c r="AE521" s="1"/>
  <c r="AF521" s="1"/>
  <c r="AC515"/>
  <c r="AE515" s="1"/>
  <c r="AF515" s="1"/>
  <c r="AC449"/>
  <c r="AC440"/>
  <c r="AE440" s="1"/>
  <c r="AF440" s="1"/>
  <c r="J407"/>
  <c r="L407" s="1"/>
  <c r="N407" s="1"/>
  <c r="BD401"/>
  <c r="BD399"/>
  <c r="BD389"/>
  <c r="AC387"/>
  <c r="AE387" s="1"/>
  <c r="AF387" s="1"/>
  <c r="AC383"/>
  <c r="AE383" s="1"/>
  <c r="AF383" s="1"/>
  <c r="AC366"/>
  <c r="AE366" s="1"/>
  <c r="AF366" s="1"/>
  <c r="AC363"/>
  <c r="BD360"/>
  <c r="AC313"/>
  <c r="AE313" s="1"/>
  <c r="AF313" s="1"/>
  <c r="AC312"/>
  <c r="BD311"/>
  <c r="AC309"/>
  <c r="AC287"/>
  <c r="J281"/>
  <c r="L281" s="1"/>
  <c r="N281" s="1"/>
  <c r="BD272"/>
  <c r="AC270"/>
  <c r="AE270" s="1"/>
  <c r="AF270" s="1"/>
  <c r="BD267"/>
  <c r="AC264"/>
  <c r="BD261"/>
  <c r="J259"/>
  <c r="L259" s="1"/>
  <c r="N259" s="1"/>
  <c r="BD257"/>
  <c r="AC255"/>
  <c r="AE255" s="1"/>
  <c r="AF255" s="1"/>
  <c r="BD252"/>
  <c r="BD249"/>
  <c r="AC244"/>
  <c r="BD241"/>
  <c r="AC236"/>
  <c r="BD233"/>
  <c r="AC228"/>
  <c r="BD225"/>
  <c r="H225"/>
  <c r="AC220"/>
  <c r="J220"/>
  <c r="L220" s="1"/>
  <c r="N220" s="1"/>
  <c r="BD217"/>
  <c r="AC212"/>
  <c r="J212"/>
  <c r="L212" s="1"/>
  <c r="N212" s="1"/>
  <c r="BD209"/>
  <c r="AC204"/>
  <c r="BD201"/>
  <c r="AC196"/>
  <c r="BD193"/>
  <c r="AC188"/>
  <c r="BD185"/>
  <c r="AC180"/>
  <c r="BD177"/>
  <c r="H177"/>
  <c r="AC172"/>
  <c r="J172"/>
  <c r="L172" s="1"/>
  <c r="N172" s="1"/>
  <c r="BD169"/>
  <c r="H169"/>
  <c r="AC164"/>
  <c r="BD161"/>
  <c r="H161"/>
  <c r="AC156"/>
  <c r="BD153"/>
  <c r="AC148"/>
  <c r="J148"/>
  <c r="L148" s="1"/>
  <c r="N148" s="1"/>
  <c r="BD145"/>
  <c r="H145"/>
  <c r="AC140"/>
  <c r="J140"/>
  <c r="L140" s="1"/>
  <c r="N140" s="1"/>
  <c r="BD137"/>
  <c r="H121"/>
  <c r="J108"/>
  <c r="L108" s="1"/>
  <c r="N108" s="1"/>
  <c r="J94"/>
  <c r="L94" s="1"/>
  <c r="N94" s="1"/>
  <c r="J92"/>
  <c r="L92" s="1"/>
  <c r="N92" s="1"/>
  <c r="H90"/>
  <c r="H89"/>
  <c r="H87"/>
  <c r="J72"/>
  <c r="L72" s="1"/>
  <c r="N72" s="1"/>
  <c r="BD656"/>
  <c r="BD595"/>
  <c r="BD581"/>
  <c r="AC575"/>
  <c r="AE575" s="1"/>
  <c r="AF575" s="1"/>
  <c r="BD541"/>
  <c r="AC527"/>
  <c r="AC517"/>
  <c r="BD481"/>
  <c r="AC456"/>
  <c r="BD453"/>
  <c r="BD452"/>
  <c r="AC451"/>
  <c r="AE451" s="1"/>
  <c r="AF451" s="1"/>
  <c r="AC450"/>
  <c r="AE450" s="1"/>
  <c r="AF450" s="1"/>
  <c r="BD446"/>
  <c r="AC429"/>
  <c r="AE429" s="1"/>
  <c r="AF429" s="1"/>
  <c r="AC417"/>
  <c r="H410"/>
  <c r="BD381"/>
  <c r="AC354"/>
  <c r="AE354" s="1"/>
  <c r="AF354" s="1"/>
  <c r="AC341"/>
  <c r="AE341" s="1"/>
  <c r="AF341" s="1"/>
  <c r="H338"/>
  <c r="AC328"/>
  <c r="J322"/>
  <c r="L322" s="1"/>
  <c r="N322" s="1"/>
  <c r="AC315"/>
  <c r="AE315" s="1"/>
  <c r="AF315" s="1"/>
  <c r="BD314"/>
  <c r="BD309"/>
  <c r="AC291"/>
  <c r="AE291" s="1"/>
  <c r="AF291" s="1"/>
  <c r="AC280"/>
  <c r="AE280" s="1"/>
  <c r="AF280" s="1"/>
  <c r="BD277"/>
  <c r="AC275"/>
  <c r="AE275" s="1"/>
  <c r="AF275" s="1"/>
  <c r="BD262"/>
  <c r="AC260"/>
  <c r="AE260" s="1"/>
  <c r="AF260" s="1"/>
  <c r="AC251"/>
  <c r="AE251" s="1"/>
  <c r="AF251" s="1"/>
  <c r="AC249"/>
  <c r="AE249" s="1"/>
  <c r="AF249" s="1"/>
  <c r="BD246"/>
  <c r="AC241"/>
  <c r="AE241" s="1"/>
  <c r="AF241" s="1"/>
  <c r="BD238"/>
  <c r="AC233"/>
  <c r="AE233" s="1"/>
  <c r="AF233" s="1"/>
  <c r="BD230"/>
  <c r="AC225"/>
  <c r="AE225" s="1"/>
  <c r="AF225" s="1"/>
  <c r="BD222"/>
  <c r="AC217"/>
  <c r="AE217" s="1"/>
  <c r="AF217" s="1"/>
  <c r="BD214"/>
  <c r="AC209"/>
  <c r="AE209" s="1"/>
  <c r="AF209" s="1"/>
  <c r="BD206"/>
  <c r="AC201"/>
  <c r="AE201" s="1"/>
  <c r="AF201" s="1"/>
  <c r="BD198"/>
  <c r="AC193"/>
  <c r="AE193" s="1"/>
  <c r="AF193" s="1"/>
  <c r="BD190"/>
  <c r="AC185"/>
  <c r="AE185" s="1"/>
  <c r="AF185" s="1"/>
  <c r="BD182"/>
  <c r="H182"/>
  <c r="AC177"/>
  <c r="AE177" s="1"/>
  <c r="AF177" s="1"/>
  <c r="J177"/>
  <c r="L177" s="1"/>
  <c r="N177" s="1"/>
  <c r="BD174"/>
  <c r="AC169"/>
  <c r="AE169" s="1"/>
  <c r="AF169" s="1"/>
  <c r="BD166"/>
  <c r="AC161"/>
  <c r="AE161" s="1"/>
  <c r="AF161" s="1"/>
  <c r="BD158"/>
  <c r="H158"/>
  <c r="AC153"/>
  <c r="AE153" s="1"/>
  <c r="AF153" s="1"/>
  <c r="BD150"/>
  <c r="AC145"/>
  <c r="AE145" s="1"/>
  <c r="AF145" s="1"/>
  <c r="J145"/>
  <c r="L145" s="1"/>
  <c r="N145" s="1"/>
  <c r="AP208" s="1"/>
  <c r="BD142"/>
  <c r="AC137"/>
  <c r="AE137" s="1"/>
  <c r="AF137" s="1"/>
  <c r="BD134"/>
  <c r="BD132"/>
  <c r="BD130"/>
  <c r="BD128"/>
  <c r="H128"/>
  <c r="BD126"/>
  <c r="H126"/>
  <c r="BD124"/>
  <c r="H124"/>
  <c r="J121"/>
  <c r="L121" s="1"/>
  <c r="N121" s="1"/>
  <c r="J90"/>
  <c r="L90" s="1"/>
  <c r="N90" s="1"/>
  <c r="J89"/>
  <c r="L89" s="1"/>
  <c r="N89" s="1"/>
  <c r="AP152" s="1"/>
  <c r="H85"/>
  <c r="F11"/>
  <c r="AC674"/>
  <c r="AE674" s="1"/>
  <c r="AF674" s="1"/>
  <c r="BD603"/>
  <c r="AC579"/>
  <c r="AE579" s="1"/>
  <c r="AF579" s="1"/>
  <c r="BD571"/>
  <c r="AC558"/>
  <c r="BD464"/>
  <c r="AC419"/>
  <c r="AE419" s="1"/>
  <c r="AF419" s="1"/>
  <c r="BD414"/>
  <c r="AC408"/>
  <c r="AC399"/>
  <c r="AE399" s="1"/>
  <c r="AF399" s="1"/>
  <c r="BD373"/>
  <c r="BD362"/>
  <c r="BD344"/>
  <c r="AC336"/>
  <c r="AE336" s="1"/>
  <c r="AF336" s="1"/>
  <c r="BD331"/>
  <c r="BD327"/>
  <c r="AC318"/>
  <c r="AC317"/>
  <c r="AE317" s="1"/>
  <c r="AF317" s="1"/>
  <c r="AC294"/>
  <c r="BD291"/>
  <c r="AC286"/>
  <c r="AE286" s="1"/>
  <c r="AF286" s="1"/>
  <c r="AC279"/>
  <c r="AE279" s="1"/>
  <c r="AF279" s="1"/>
  <c r="BD276"/>
  <c r="AC273"/>
  <c r="AE273" s="1"/>
  <c r="AF273" s="1"/>
  <c r="BD270"/>
  <c r="BD263"/>
  <c r="AC257"/>
  <c r="AE257" s="1"/>
  <c r="AF257" s="1"/>
  <c r="BD254"/>
  <c r="AC252"/>
  <c r="AE252" s="1"/>
  <c r="AF252" s="1"/>
  <c r="BD248"/>
  <c r="AC243"/>
  <c r="AE243" s="1"/>
  <c r="AF243" s="1"/>
  <c r="BD240"/>
  <c r="AC235"/>
  <c r="AE235" s="1"/>
  <c r="AF235" s="1"/>
  <c r="BD232"/>
  <c r="AC227"/>
  <c r="AE227" s="1"/>
  <c r="AF227" s="1"/>
  <c r="BD224"/>
  <c r="AC219"/>
  <c r="AE219" s="1"/>
  <c r="AF219" s="1"/>
  <c r="BD216"/>
  <c r="AC211"/>
  <c r="AE211" s="1"/>
  <c r="AF211" s="1"/>
  <c r="BD208"/>
  <c r="AC203"/>
  <c r="AE203" s="1"/>
  <c r="AF203" s="1"/>
  <c r="BD200"/>
  <c r="AC195"/>
  <c r="AE195" s="1"/>
  <c r="AF195" s="1"/>
  <c r="BD192"/>
  <c r="H192"/>
  <c r="AC187"/>
  <c r="AE187" s="1"/>
  <c r="AF187" s="1"/>
  <c r="J187"/>
  <c r="L187" s="1"/>
  <c r="N187" s="1"/>
  <c r="BD184"/>
  <c r="AC179"/>
  <c r="AE179" s="1"/>
  <c r="AF179" s="1"/>
  <c r="BD176"/>
  <c r="AC171"/>
  <c r="AE171" s="1"/>
  <c r="AF171" s="1"/>
  <c r="BD168"/>
  <c r="AC163"/>
  <c r="AE163" s="1"/>
  <c r="AF163" s="1"/>
  <c r="BD160"/>
  <c r="AC155"/>
  <c r="AE155" s="1"/>
  <c r="AF155" s="1"/>
  <c r="J155"/>
  <c r="L155" s="1"/>
  <c r="N155" s="1"/>
  <c r="BD152"/>
  <c r="AC147"/>
  <c r="AE147" s="1"/>
  <c r="AF147" s="1"/>
  <c r="BD144"/>
  <c r="AC139"/>
  <c r="AE139" s="1"/>
  <c r="AF139" s="1"/>
  <c r="BD136"/>
  <c r="J105"/>
  <c r="L105" s="1"/>
  <c r="N105" s="1"/>
  <c r="AP168" s="1"/>
  <c r="F14"/>
  <c r="AC777"/>
  <c r="AE777" s="1"/>
  <c r="AF777" s="1"/>
  <c r="AC650"/>
  <c r="AE650" s="1"/>
  <c r="AF650" s="1"/>
  <c r="AC622"/>
  <c r="AE622" s="1"/>
  <c r="AF622" s="1"/>
  <c r="BD573"/>
  <c r="AC512"/>
  <c r="BD448"/>
  <c r="AC444"/>
  <c r="AE444" s="1"/>
  <c r="AF444" s="1"/>
  <c r="BD392"/>
  <c r="AC391"/>
  <c r="AE391" s="1"/>
  <c r="AF391" s="1"/>
  <c r="BD387"/>
  <c r="BD368"/>
  <c r="AC362"/>
  <c r="BD359"/>
  <c r="AC344"/>
  <c r="AE344" s="1"/>
  <c r="AF344" s="1"/>
  <c r="AC342"/>
  <c r="AE342" s="1"/>
  <c r="AF342" s="1"/>
  <c r="BD339"/>
  <c r="AC323"/>
  <c r="AE323" s="1"/>
  <c r="AF323" s="1"/>
  <c r="BD322"/>
  <c r="AC322"/>
  <c r="AC320"/>
  <c r="AE320" s="1"/>
  <c r="AF320" s="1"/>
  <c r="BD319"/>
  <c r="BD813"/>
  <c r="BD794"/>
  <c r="BD502"/>
  <c r="AC402"/>
  <c r="AE402" s="1"/>
  <c r="AF402" s="1"/>
  <c r="BD395"/>
  <c r="AC371"/>
  <c r="AE371" s="1"/>
  <c r="AF371" s="1"/>
  <c r="BD365"/>
  <c r="AC360"/>
  <c r="AE360" s="1"/>
  <c r="AF360" s="1"/>
  <c r="BD352"/>
  <c r="AC349"/>
  <c r="AE349" s="1"/>
  <c r="AF349" s="1"/>
  <c r="AC339"/>
  <c r="AC307"/>
  <c r="AE307" s="1"/>
  <c r="AF307" s="1"/>
  <c r="BD297"/>
  <c r="BD294"/>
  <c r="BD284"/>
  <c r="AC284"/>
  <c r="AE284" s="1"/>
  <c r="AF284" s="1"/>
  <c r="BD283"/>
  <c r="BD269"/>
  <c r="AC262"/>
  <c r="AE262" s="1"/>
  <c r="AF262" s="1"/>
  <c r="BD256"/>
  <c r="AC248"/>
  <c r="AE248" s="1"/>
  <c r="AF248" s="1"/>
  <c r="AC238"/>
  <c r="AE238" s="1"/>
  <c r="AF238" s="1"/>
  <c r="BD235"/>
  <c r="BD223"/>
  <c r="AC221"/>
  <c r="H220"/>
  <c r="BD218"/>
  <c r="AC216"/>
  <c r="AE216" s="1"/>
  <c r="AF216" s="1"/>
  <c r="AC206"/>
  <c r="AE206" s="1"/>
  <c r="AF206" s="1"/>
  <c r="BD203"/>
  <c r="BD191"/>
  <c r="AC189"/>
  <c r="AE189" s="1"/>
  <c r="AF189" s="1"/>
  <c r="BD186"/>
  <c r="H186"/>
  <c r="AC184"/>
  <c r="AE184" s="1"/>
  <c r="AF184" s="1"/>
  <c r="AC174"/>
  <c r="AE174" s="1"/>
  <c r="AF174" s="1"/>
  <c r="BD171"/>
  <c r="BD159"/>
  <c r="AC157"/>
  <c r="AE157" s="1"/>
  <c r="AF157" s="1"/>
  <c r="BD154"/>
  <c r="AC152"/>
  <c r="AE152" s="1"/>
  <c r="AF152" s="1"/>
  <c r="AC142"/>
  <c r="AE142" s="1"/>
  <c r="AF142" s="1"/>
  <c r="BD139"/>
  <c r="BD550"/>
  <c r="AC382"/>
  <c r="AE382" s="1"/>
  <c r="AF382" s="1"/>
  <c r="BD343"/>
  <c r="BD325"/>
  <c r="BD315"/>
  <c r="AC283"/>
  <c r="AE283" s="1"/>
  <c r="AF283" s="1"/>
  <c r="AC281"/>
  <c r="AE281" s="1"/>
  <c r="AF281" s="1"/>
  <c r="BD280"/>
  <c r="BD268"/>
  <c r="AC267"/>
  <c r="AE267" s="1"/>
  <c r="AF267" s="1"/>
  <c r="AC265"/>
  <c r="AE265" s="1"/>
  <c r="AF265" s="1"/>
  <c r="BD264"/>
  <c r="BD251"/>
  <c r="AC231"/>
  <c r="AE231" s="1"/>
  <c r="AF231" s="1"/>
  <c r="BD228"/>
  <c r="AC226"/>
  <c r="AE226" s="1"/>
  <c r="AF226" s="1"/>
  <c r="BD221"/>
  <c r="J218"/>
  <c r="L218" s="1"/>
  <c r="N218" s="1"/>
  <c r="AP281" s="1"/>
  <c r="AC199"/>
  <c r="AE199" s="1"/>
  <c r="AF199" s="1"/>
  <c r="BD196"/>
  <c r="AC194"/>
  <c r="AE194" s="1"/>
  <c r="AF194" s="1"/>
  <c r="BD189"/>
  <c r="J184"/>
  <c r="L184" s="1"/>
  <c r="N184" s="1"/>
  <c r="BD646"/>
  <c r="BD449"/>
  <c r="BD438"/>
  <c r="AC423"/>
  <c r="BD404"/>
  <c r="AC379"/>
  <c r="AE379" s="1"/>
  <c r="AF379" s="1"/>
  <c r="AC346"/>
  <c r="AC338"/>
  <c r="AE338" s="1"/>
  <c r="AF338" s="1"/>
  <c r="BD335"/>
  <c r="BD304"/>
  <c r="BD300"/>
  <c r="AC282"/>
  <c r="AE282" s="1"/>
  <c r="AF282" s="1"/>
  <c r="BD279"/>
  <c r="BD278"/>
  <c r="AC278"/>
  <c r="AE278" s="1"/>
  <c r="AF278" s="1"/>
  <c r="AC266"/>
  <c r="AE266" s="1"/>
  <c r="AF266" s="1"/>
  <c r="AC263"/>
  <c r="AE263" s="1"/>
  <c r="AF263" s="1"/>
  <c r="BD259"/>
  <c r="AC258"/>
  <c r="AE258" s="1"/>
  <c r="AF258" s="1"/>
  <c r="AC246"/>
  <c r="AE246" s="1"/>
  <c r="AF246" s="1"/>
  <c r="BD243"/>
  <c r="BD231"/>
  <c r="AC229"/>
  <c r="AE229" s="1"/>
  <c r="AF229" s="1"/>
  <c r="BD226"/>
  <c r="AC224"/>
  <c r="AE224" s="1"/>
  <c r="AF224" s="1"/>
  <c r="AC214"/>
  <c r="AE214" s="1"/>
  <c r="AF214" s="1"/>
  <c r="BD211"/>
  <c r="BD199"/>
  <c r="AC197"/>
  <c r="AE197" s="1"/>
  <c r="AF197" s="1"/>
  <c r="H196"/>
  <c r="BD194"/>
  <c r="BD666"/>
  <c r="AC491"/>
  <c r="AC445"/>
  <c r="AE445" s="1"/>
  <c r="AF445" s="1"/>
  <c r="AC415"/>
  <c r="AE415" s="1"/>
  <c r="AF415" s="1"/>
  <c r="BD379"/>
  <c r="BD338"/>
  <c r="AC325"/>
  <c r="AC304"/>
  <c r="AE304" s="1"/>
  <c r="AF304" s="1"/>
  <c r="AC300"/>
  <c r="AE300" s="1"/>
  <c r="AF300" s="1"/>
  <c r="AC297"/>
  <c r="BD292"/>
  <c r="AC289"/>
  <c r="AE289" s="1"/>
  <c r="AF289" s="1"/>
  <c r="BD260"/>
  <c r="BD255"/>
  <c r="AC254"/>
  <c r="AE254" s="1"/>
  <c r="AF254" s="1"/>
  <c r="AC247"/>
  <c r="AE247" s="1"/>
  <c r="AF247" s="1"/>
  <c r="BD244"/>
  <c r="AC242"/>
  <c r="AE242" s="1"/>
  <c r="AF242" s="1"/>
  <c r="BD237"/>
  <c r="AC215"/>
  <c r="AE215" s="1"/>
  <c r="AF215" s="1"/>
  <c r="BD212"/>
  <c r="AC210"/>
  <c r="AE210" s="1"/>
  <c r="AF210" s="1"/>
  <c r="H207"/>
  <c r="BD205"/>
  <c r="J200"/>
  <c r="L200" s="1"/>
  <c r="N200" s="1"/>
  <c r="J190"/>
  <c r="L190" s="1"/>
  <c r="N190" s="1"/>
  <c r="AC183"/>
  <c r="AE183" s="1"/>
  <c r="AF183" s="1"/>
  <c r="BD180"/>
  <c r="AC178"/>
  <c r="AE178" s="1"/>
  <c r="AF178" s="1"/>
  <c r="H175"/>
  <c r="BD173"/>
  <c r="J168"/>
  <c r="L168" s="1"/>
  <c r="N168" s="1"/>
  <c r="AP231" s="1"/>
  <c r="J158"/>
  <c r="L158" s="1"/>
  <c r="N158" s="1"/>
  <c r="AC151"/>
  <c r="AE151" s="1"/>
  <c r="AF151" s="1"/>
  <c r="BD148"/>
  <c r="AC146"/>
  <c r="AE146" s="1"/>
  <c r="AF146" s="1"/>
  <c r="BD141"/>
  <c r="AC132"/>
  <c r="AE132" s="1"/>
  <c r="AF132" s="1"/>
  <c r="AC131"/>
  <c r="AE131" s="1"/>
  <c r="AF131" s="1"/>
  <c r="BD129"/>
  <c r="BQ123"/>
  <c r="H94"/>
  <c r="H74"/>
  <c r="BL130"/>
  <c r="AW221"/>
  <c r="AD221"/>
  <c r="AD244"/>
  <c r="AW244"/>
  <c r="AD272"/>
  <c r="AW272"/>
  <c r="AD228"/>
  <c r="AW228"/>
  <c r="AD339"/>
  <c r="AW339"/>
  <c r="AL128"/>
  <c r="AN128" s="1"/>
  <c r="BL128"/>
  <c r="BP128" s="1"/>
  <c r="AW129"/>
  <c r="AD129"/>
  <c r="AD159"/>
  <c r="AW159"/>
  <c r="AW173"/>
  <c r="AD173"/>
  <c r="AD537"/>
  <c r="AW537"/>
  <c r="F223"/>
  <c r="J223" s="1"/>
  <c r="L223" s="1"/>
  <c r="N223" s="1"/>
  <c r="AP286" s="1"/>
  <c r="BQ126"/>
  <c r="BQ129"/>
  <c r="BD165"/>
  <c r="BD170"/>
  <c r="BD204"/>
  <c r="BD213"/>
  <c r="BD388"/>
  <c r="J84"/>
  <c r="L84" s="1"/>
  <c r="N84" s="1"/>
  <c r="AC125"/>
  <c r="AE125" s="1"/>
  <c r="AF125" s="1"/>
  <c r="BQ133"/>
  <c r="BD146"/>
  <c r="AJ159"/>
  <c r="AL159" s="1"/>
  <c r="AN159" s="1"/>
  <c r="BD215"/>
  <c r="AC223"/>
  <c r="AE223" s="1"/>
  <c r="AF223" s="1"/>
  <c r="AC237"/>
  <c r="AE237" s="1"/>
  <c r="AF237" s="1"/>
  <c r="BD347"/>
  <c r="AC401"/>
  <c r="AE401" s="1"/>
  <c r="AF401" s="1"/>
  <c r="F101"/>
  <c r="J101" s="1"/>
  <c r="L101" s="1"/>
  <c r="N101" s="1"/>
  <c r="AC126"/>
  <c r="AE126" s="1"/>
  <c r="AF126" s="1"/>
  <c r="BQ127"/>
  <c r="AC136"/>
  <c r="AE136" s="1"/>
  <c r="AF136" s="1"/>
  <c r="BD138"/>
  <c r="AJ141"/>
  <c r="AL141" s="1"/>
  <c r="AN141" s="1"/>
  <c r="AC149"/>
  <c r="AE149" s="1"/>
  <c r="AF149" s="1"/>
  <c r="AC150"/>
  <c r="AE150" s="1"/>
  <c r="AF150" s="1"/>
  <c r="AJ151"/>
  <c r="AL151" s="1"/>
  <c r="AN151" s="1"/>
  <c r="F153"/>
  <c r="H153" s="1"/>
  <c r="AJ153"/>
  <c r="AL153" s="1"/>
  <c r="AN153" s="1"/>
  <c r="AC160"/>
  <c r="AE160" s="1"/>
  <c r="AF160" s="1"/>
  <c r="AC175"/>
  <c r="AE175" s="1"/>
  <c r="AF175" s="1"/>
  <c r="AL181"/>
  <c r="AN181" s="1"/>
  <c r="AC198"/>
  <c r="AE198" s="1"/>
  <c r="AF198" s="1"/>
  <c r="AC202"/>
  <c r="AE202" s="1"/>
  <c r="AF202" s="1"/>
  <c r="AJ204"/>
  <c r="AL204" s="1"/>
  <c r="AN204" s="1"/>
  <c r="AW215"/>
  <c r="F217"/>
  <c r="H217" s="1"/>
  <c r="AJ217"/>
  <c r="AL217" s="1"/>
  <c r="AN217" s="1"/>
  <c r="AC230"/>
  <c r="AE230" s="1"/>
  <c r="AF230" s="1"/>
  <c r="AC234"/>
  <c r="AE234" s="1"/>
  <c r="AF234" s="1"/>
  <c r="AJ236"/>
  <c r="AL236" s="1"/>
  <c r="AN236" s="1"/>
  <c r="D238"/>
  <c r="AW247"/>
  <c r="E249"/>
  <c r="AJ249"/>
  <c r="AL249" s="1"/>
  <c r="AN249" s="1"/>
  <c r="AC256"/>
  <c r="AE256" s="1"/>
  <c r="AF256" s="1"/>
  <c r="E273"/>
  <c r="AJ273"/>
  <c r="AL273" s="1"/>
  <c r="AN273" s="1"/>
  <c r="D275"/>
  <c r="AJ279"/>
  <c r="AL279" s="1"/>
  <c r="AN279" s="1"/>
  <c r="AJ280"/>
  <c r="AL280" s="1"/>
  <c r="AN280" s="1"/>
  <c r="E302"/>
  <c r="E313"/>
  <c r="F313" s="1"/>
  <c r="BD318"/>
  <c r="E323"/>
  <c r="E349"/>
  <c r="E356"/>
  <c r="F356" s="1"/>
  <c r="BD363"/>
  <c r="AJ365"/>
  <c r="E386"/>
  <c r="AW398"/>
  <c r="AC436"/>
  <c r="AE436" s="1"/>
  <c r="AF436" s="1"/>
  <c r="AJ462"/>
  <c r="AJ502"/>
  <c r="AC522"/>
  <c r="AE522" s="1"/>
  <c r="AF522" s="1"/>
  <c r="E554"/>
  <c r="AD164"/>
  <c r="AW164"/>
  <c r="AD180"/>
  <c r="AW180"/>
  <c r="AD453"/>
  <c r="AW453"/>
  <c r="AD212"/>
  <c r="AW212"/>
  <c r="AD335"/>
  <c r="AW335"/>
  <c r="AD172"/>
  <c r="AW172"/>
  <c r="AD196"/>
  <c r="AW196"/>
  <c r="AD140"/>
  <c r="AW140"/>
  <c r="AW276"/>
  <c r="AD276"/>
  <c r="F83"/>
  <c r="J83" s="1"/>
  <c r="L83" s="1"/>
  <c r="N83" s="1"/>
  <c r="AP146" s="1"/>
  <c r="AE144"/>
  <c r="AF144" s="1"/>
  <c r="AC128"/>
  <c r="AE128" s="1"/>
  <c r="AF128" s="1"/>
  <c r="BD131"/>
  <c r="H159"/>
  <c r="AC168"/>
  <c r="AE168" s="1"/>
  <c r="AF168" s="1"/>
  <c r="F173"/>
  <c r="J173" s="1"/>
  <c r="L173" s="1"/>
  <c r="N173" s="1"/>
  <c r="AC181"/>
  <c r="AE181" s="1"/>
  <c r="AF181" s="1"/>
  <c r="BD236"/>
  <c r="BD245"/>
  <c r="AL255"/>
  <c r="AN255" s="1"/>
  <c r="AC271"/>
  <c r="AE271" s="1"/>
  <c r="AF271" s="1"/>
  <c r="BD293"/>
  <c r="BD396"/>
  <c r="J109"/>
  <c r="L109" s="1"/>
  <c r="N109" s="1"/>
  <c r="BD125"/>
  <c r="BD147"/>
  <c r="AJ149"/>
  <c r="AL149" s="1"/>
  <c r="AN149" s="1"/>
  <c r="AJ183"/>
  <c r="AL183" s="1"/>
  <c r="AN183" s="1"/>
  <c r="AC205"/>
  <c r="AE205" s="1"/>
  <c r="AF205" s="1"/>
  <c r="AC250"/>
  <c r="AE250" s="1"/>
  <c r="AF250" s="1"/>
  <c r="AC295"/>
  <c r="AE295" s="1"/>
  <c r="AF295" s="1"/>
  <c r="AC316"/>
  <c r="AE316" s="1"/>
  <c r="AF316" s="1"/>
  <c r="AJ337"/>
  <c r="F68"/>
  <c r="F99"/>
  <c r="H99" s="1"/>
  <c r="AC123"/>
  <c r="AE123" s="1"/>
  <c r="AF123" s="1"/>
  <c r="BD123"/>
  <c r="BQ124"/>
  <c r="AD127"/>
  <c r="AC133"/>
  <c r="AE133" s="1"/>
  <c r="AF133" s="1"/>
  <c r="BD133"/>
  <c r="AC135"/>
  <c r="AE135" s="1"/>
  <c r="AF135" s="1"/>
  <c r="BD135"/>
  <c r="BD140"/>
  <c r="BD149"/>
  <c r="J152"/>
  <c r="L152" s="1"/>
  <c r="N152" s="1"/>
  <c r="AC162"/>
  <c r="AE162" s="1"/>
  <c r="AF162" s="1"/>
  <c r="AJ164"/>
  <c r="AL164" s="1"/>
  <c r="AN164" s="1"/>
  <c r="AJ166"/>
  <c r="AL166" s="1"/>
  <c r="AN166" s="1"/>
  <c r="AJ169"/>
  <c r="AL169" s="1"/>
  <c r="AN169" s="1"/>
  <c r="BD175"/>
  <c r="AC176"/>
  <c r="AE176" s="1"/>
  <c r="AF176" s="1"/>
  <c r="F180"/>
  <c r="AJ185"/>
  <c r="AL185" s="1"/>
  <c r="AN185" s="1"/>
  <c r="AC190"/>
  <c r="AE190" s="1"/>
  <c r="AF190" s="1"/>
  <c r="AC200"/>
  <c r="AE200" s="1"/>
  <c r="AF200" s="1"/>
  <c r="AJ206"/>
  <c r="AL206" s="1"/>
  <c r="AN206" s="1"/>
  <c r="H212"/>
  <c r="AJ215"/>
  <c r="AL215" s="1"/>
  <c r="AN215" s="1"/>
  <c r="AC222"/>
  <c r="AE222" s="1"/>
  <c r="AF222" s="1"/>
  <c r="AC232"/>
  <c r="AE232" s="1"/>
  <c r="AF232" s="1"/>
  <c r="AJ238"/>
  <c r="AL238" s="1"/>
  <c r="AN238" s="1"/>
  <c r="D242"/>
  <c r="AL246"/>
  <c r="AN246" s="1"/>
  <c r="AJ247"/>
  <c r="AL247" s="1"/>
  <c r="AN247" s="1"/>
  <c r="D249"/>
  <c r="BD253"/>
  <c r="AL257"/>
  <c r="AN257" s="1"/>
  <c r="E266"/>
  <c r="D271"/>
  <c r="E279"/>
  <c r="E282"/>
  <c r="F282" s="1"/>
  <c r="AJ291"/>
  <c r="AC292"/>
  <c r="AE292" s="1"/>
  <c r="AF292" s="1"/>
  <c r="BD301"/>
  <c r="E307"/>
  <c r="F307" s="1"/>
  <c r="J317"/>
  <c r="L317" s="1"/>
  <c r="N317" s="1"/>
  <c r="AJ338"/>
  <c r="AC357"/>
  <c r="AE357" s="1"/>
  <c r="AF357" s="1"/>
  <c r="AJ367"/>
  <c r="BD370"/>
  <c r="AC395"/>
  <c r="AE395" s="1"/>
  <c r="AF395" s="1"/>
  <c r="D415"/>
  <c r="E419"/>
  <c r="E426"/>
  <c r="F426" s="1"/>
  <c r="D441"/>
  <c r="BD497"/>
  <c r="E544"/>
  <c r="F544" s="1"/>
  <c r="AC568"/>
  <c r="AE568" s="1"/>
  <c r="AF568" s="1"/>
  <c r="E619"/>
  <c r="F619" s="1"/>
  <c r="AC660"/>
  <c r="AD156"/>
  <c r="AW156"/>
  <c r="AD188"/>
  <c r="AW188"/>
  <c r="AD220"/>
  <c r="AW220"/>
  <c r="AW395"/>
  <c r="AD395"/>
  <c r="AW413"/>
  <c r="AD413"/>
  <c r="AL174"/>
  <c r="AN174" s="1"/>
  <c r="AL189"/>
  <c r="AN189" s="1"/>
  <c r="AL285"/>
  <c r="AN285" s="1"/>
  <c r="AW310"/>
  <c r="AW311"/>
  <c r="AW259"/>
  <c r="AD259"/>
  <c r="AD264"/>
  <c r="AW264"/>
  <c r="AD279"/>
  <c r="AW279"/>
  <c r="AW287"/>
  <c r="AD287"/>
  <c r="AW299"/>
  <c r="AD299"/>
  <c r="AW312"/>
  <c r="AD312"/>
  <c r="AD313"/>
  <c r="AW313"/>
  <c r="AW321"/>
  <c r="AD321"/>
  <c r="AD322"/>
  <c r="AW322"/>
  <c r="AW368"/>
  <c r="AD368"/>
  <c r="AW421"/>
  <c r="AD421"/>
  <c r="AL289"/>
  <c r="AN289" s="1"/>
  <c r="AL297"/>
  <c r="AN297" s="1"/>
  <c r="AD204"/>
  <c r="AW204"/>
  <c r="AD236"/>
  <c r="AW236"/>
  <c r="AD414"/>
  <c r="AW414"/>
  <c r="AW423"/>
  <c r="AD423"/>
  <c r="AD425"/>
  <c r="AW425"/>
  <c r="AL205"/>
  <c r="AN205" s="1"/>
  <c r="AW207"/>
  <c r="AL237"/>
  <c r="AN237" s="1"/>
  <c r="AW239"/>
  <c r="AL272"/>
  <c r="AN272" s="1"/>
  <c r="AW302"/>
  <c r="AD302"/>
  <c r="AD318"/>
  <c r="AW318"/>
  <c r="AD375"/>
  <c r="AW375"/>
  <c r="AW438"/>
  <c r="AD438"/>
  <c r="AD449"/>
  <c r="AW449"/>
  <c r="AW590"/>
  <c r="AD590"/>
  <c r="AW357"/>
  <c r="AD357"/>
  <c r="AW338"/>
  <c r="AD338"/>
  <c r="AW355"/>
  <c r="AD355"/>
  <c r="AD430"/>
  <c r="AW430"/>
  <c r="AD632"/>
  <c r="AW632"/>
  <c r="L182"/>
  <c r="N182" s="1"/>
  <c r="AW256"/>
  <c r="AD360"/>
  <c r="AW330"/>
  <c r="AD330"/>
  <c r="AD343"/>
  <c r="AW343"/>
  <c r="AW376"/>
  <c r="AD376"/>
  <c r="AD428"/>
  <c r="AW428"/>
  <c r="AD505"/>
  <c r="AW505"/>
  <c r="AL278"/>
  <c r="AN278" s="1"/>
  <c r="AW327"/>
  <c r="L338"/>
  <c r="N338" s="1"/>
  <c r="L324"/>
  <c r="N324" s="1"/>
  <c r="AW354"/>
  <c r="AD354"/>
  <c r="AD417"/>
  <c r="AW417"/>
  <c r="AD441"/>
  <c r="AW441"/>
  <c r="AW486"/>
  <c r="AD486"/>
  <c r="AD488"/>
  <c r="AW488"/>
  <c r="AW533"/>
  <c r="AD533"/>
  <c r="AD567"/>
  <c r="AW567"/>
  <c r="AD679"/>
  <c r="AW679"/>
  <c r="L159"/>
  <c r="N159" s="1"/>
  <c r="L239"/>
  <c r="N239" s="1"/>
  <c r="AW362"/>
  <c r="AD362"/>
  <c r="AD397"/>
  <c r="AW397"/>
  <c r="AW424"/>
  <c r="AD424"/>
  <c r="AW439"/>
  <c r="AD439"/>
  <c r="AD547"/>
  <c r="AW547"/>
  <c r="AD294"/>
  <c r="AD304"/>
  <c r="AD309"/>
  <c r="AD320"/>
  <c r="AD325"/>
  <c r="AD328"/>
  <c r="AD349"/>
  <c r="AD379"/>
  <c r="AD408"/>
  <c r="AD445"/>
  <c r="AD456"/>
  <c r="AW346"/>
  <c r="AD346"/>
  <c r="AD389"/>
  <c r="AW389"/>
  <c r="AW473"/>
  <c r="AD473"/>
  <c r="AW517"/>
  <c r="AD517"/>
  <c r="AW574"/>
  <c r="AD574"/>
  <c r="AW606"/>
  <c r="AD606"/>
  <c r="AW370"/>
  <c r="AD370"/>
  <c r="AW489"/>
  <c r="AD489"/>
  <c r="AD597"/>
  <c r="AW597"/>
  <c r="AW611"/>
  <c r="AD611"/>
  <c r="AW400"/>
  <c r="AW528"/>
  <c r="AD528"/>
  <c r="AW433"/>
  <c r="AW446"/>
  <c r="AD470"/>
  <c r="AW470"/>
  <c r="AW481"/>
  <c r="AD481"/>
  <c r="AW527"/>
  <c r="AD527"/>
  <c r="AW558"/>
  <c r="AD558"/>
  <c r="AW661"/>
  <c r="AD661"/>
  <c r="AD380"/>
  <c r="AD388"/>
  <c r="AD396"/>
  <c r="AW401"/>
  <c r="AD422"/>
  <c r="AD437"/>
  <c r="AD462"/>
  <c r="AW462"/>
  <c r="AW538"/>
  <c r="AD538"/>
  <c r="AW542"/>
  <c r="AD542"/>
  <c r="AW549"/>
  <c r="AD549"/>
  <c r="AW629"/>
  <c r="AD629"/>
  <c r="AD724"/>
  <c r="AW724"/>
  <c r="AD483"/>
  <c r="AW483"/>
  <c r="AW491"/>
  <c r="AD491"/>
  <c r="AW512"/>
  <c r="AD512"/>
  <c r="AW660"/>
  <c r="AD660"/>
  <c r="AW682"/>
  <c r="AD682"/>
  <c r="AD478"/>
  <c r="AW478"/>
  <c r="AW500"/>
  <c r="AD500"/>
  <c r="AD640"/>
  <c r="AW640"/>
  <c r="AD624"/>
  <c r="AW624"/>
  <c r="AW638"/>
  <c r="AD638"/>
  <c r="AW670"/>
  <c r="AD670"/>
  <c r="AW673"/>
  <c r="AD673"/>
  <c r="AW698"/>
  <c r="AD698"/>
  <c r="AD737"/>
  <c r="AW737"/>
  <c r="AD508"/>
  <c r="AD519"/>
  <c r="AD524"/>
  <c r="AD535"/>
  <c r="AD540"/>
  <c r="AD561"/>
  <c r="AD566"/>
  <c r="AD587"/>
  <c r="AW607"/>
  <c r="AD607"/>
  <c r="AW556"/>
  <c r="AW613"/>
  <c r="AD613"/>
  <c r="AD656"/>
  <c r="AW656"/>
  <c r="AD696"/>
  <c r="AW696"/>
  <c r="AD740"/>
  <c r="AW740"/>
  <c r="AW752"/>
  <c r="AD752"/>
  <c r="AD608"/>
  <c r="AW608"/>
  <c r="AW645"/>
  <c r="AD645"/>
  <c r="AD675"/>
  <c r="AW675"/>
  <c r="AW707"/>
  <c r="AD707"/>
  <c r="AD808"/>
  <c r="AW808"/>
  <c r="AD816"/>
  <c r="AW816"/>
  <c r="AD617"/>
  <c r="AD628"/>
  <c r="AD667"/>
  <c r="AW667"/>
  <c r="AW760"/>
  <c r="AD760"/>
  <c r="AW780"/>
  <c r="AD780"/>
  <c r="AD605"/>
  <c r="AW735"/>
  <c r="AD735"/>
  <c r="AD812"/>
  <c r="AW812"/>
  <c r="AD824"/>
  <c r="AW824"/>
  <c r="AW653"/>
  <c r="AW719"/>
  <c r="AD719"/>
  <c r="AW732"/>
  <c r="AD732"/>
  <c r="AW758"/>
  <c r="AD758"/>
  <c r="AD804"/>
  <c r="AW804"/>
  <c r="AW726"/>
  <c r="AD726"/>
  <c r="AW770"/>
  <c r="AD770"/>
  <c r="AD742"/>
  <c r="AD789"/>
  <c r="AD763"/>
  <c r="AW763"/>
  <c r="AW743"/>
  <c r="AD743"/>
  <c r="AD754"/>
  <c r="AW754"/>
  <c r="AW821"/>
  <c r="AD821"/>
  <c r="AW729"/>
  <c r="AD753"/>
  <c r="AW753"/>
  <c r="AW813"/>
  <c r="AD813"/>
  <c r="AD820"/>
  <c r="AW820"/>
  <c r="AD703"/>
  <c r="AW713"/>
  <c r="AW721"/>
  <c r="AD734"/>
  <c r="AD741"/>
  <c r="AD746"/>
  <c r="AD805"/>
  <c r="AW727"/>
  <c r="AD727"/>
  <c r="AD794"/>
  <c r="AD798"/>
  <c r="AD825"/>
  <c r="AW748"/>
  <c r="AD748"/>
  <c r="AW788"/>
  <c r="AW800"/>
  <c r="AW779"/>
  <c r="AW759"/>
  <c r="AD832"/>
  <c r="AW832"/>
  <c r="AW771"/>
  <c r="AW836"/>
  <c r="J467" l="1"/>
  <c r="L467" s="1"/>
  <c r="N467" s="1"/>
  <c r="J213"/>
  <c r="L213" s="1"/>
  <c r="N213" s="1"/>
  <c r="AP276" s="1"/>
  <c r="H213"/>
  <c r="H138"/>
  <c r="J206"/>
  <c r="L206" s="1"/>
  <c r="N206" s="1"/>
  <c r="AP269" s="1"/>
  <c r="H232"/>
  <c r="H299"/>
  <c r="J70"/>
  <c r="L70" s="1"/>
  <c r="N70" s="1"/>
  <c r="BP132"/>
  <c r="F103"/>
  <c r="F280"/>
  <c r="F436"/>
  <c r="J436" s="1"/>
  <c r="L436" s="1"/>
  <c r="N436" s="1"/>
  <c r="F523"/>
  <c r="F522"/>
  <c r="F413"/>
  <c r="F519"/>
  <c r="H519" s="1"/>
  <c r="F596"/>
  <c r="J596" s="1"/>
  <c r="L596" s="1"/>
  <c r="N596" s="1"/>
  <c r="F700"/>
  <c r="J232"/>
  <c r="L232" s="1"/>
  <c r="N232" s="1"/>
  <c r="J427"/>
  <c r="L427" s="1"/>
  <c r="N427" s="1"/>
  <c r="H200"/>
  <c r="H83"/>
  <c r="J289"/>
  <c r="L289" s="1"/>
  <c r="N289" s="1"/>
  <c r="H276"/>
  <c r="J501"/>
  <c r="L501" s="1"/>
  <c r="N501" s="1"/>
  <c r="F245"/>
  <c r="AL124"/>
  <c r="AN124" s="1"/>
  <c r="H170"/>
  <c r="F263"/>
  <c r="J263" s="1"/>
  <c r="L263" s="1"/>
  <c r="N263" s="1"/>
  <c r="F667"/>
  <c r="AP270"/>
  <c r="AP268"/>
  <c r="AS268" s="1"/>
  <c r="F361"/>
  <c r="F478"/>
  <c r="F526"/>
  <c r="J526" s="1"/>
  <c r="L526" s="1"/>
  <c r="N526" s="1"/>
  <c r="F545"/>
  <c r="J545" s="1"/>
  <c r="L545" s="1"/>
  <c r="N545" s="1"/>
  <c r="F603"/>
  <c r="J603" s="1"/>
  <c r="L603" s="1"/>
  <c r="N603" s="1"/>
  <c r="F692"/>
  <c r="H692" s="1"/>
  <c r="F711"/>
  <c r="H711" s="1"/>
  <c r="F672"/>
  <c r="J672" s="1"/>
  <c r="L672" s="1"/>
  <c r="N672" s="1"/>
  <c r="F682"/>
  <c r="H682" s="1"/>
  <c r="F768"/>
  <c r="F756"/>
  <c r="F729"/>
  <c r="J729" s="1"/>
  <c r="L729" s="1"/>
  <c r="N729" s="1"/>
  <c r="F16"/>
  <c r="F17" s="1"/>
  <c r="H113"/>
  <c r="J149"/>
  <c r="L149" s="1"/>
  <c r="N149" s="1"/>
  <c r="AP212" s="1"/>
  <c r="H522"/>
  <c r="H701"/>
  <c r="F251"/>
  <c r="F275"/>
  <c r="H275" s="1"/>
  <c r="F403"/>
  <c r="F578"/>
  <c r="F691"/>
  <c r="F517"/>
  <c r="F702"/>
  <c r="H702" s="1"/>
  <c r="F769"/>
  <c r="H769" s="1"/>
  <c r="F763"/>
  <c r="F249"/>
  <c r="J249" s="1"/>
  <c r="L249" s="1"/>
  <c r="N249" s="1"/>
  <c r="J106"/>
  <c r="L106" s="1"/>
  <c r="N106" s="1"/>
  <c r="AP169" s="1"/>
  <c r="H168"/>
  <c r="H206"/>
  <c r="J122"/>
  <c r="L122" s="1"/>
  <c r="N122" s="1"/>
  <c r="J387"/>
  <c r="L387" s="1"/>
  <c r="N387" s="1"/>
  <c r="AL126"/>
  <c r="AN126" s="1"/>
  <c r="H105"/>
  <c r="H60"/>
  <c r="AP224"/>
  <c r="AU224" s="1"/>
  <c r="AP288"/>
  <c r="F238"/>
  <c r="F226"/>
  <c r="F645"/>
  <c r="H645" s="1"/>
  <c r="F310"/>
  <c r="H310" s="1"/>
  <c r="F374"/>
  <c r="F456"/>
  <c r="H456" s="1"/>
  <c r="F418"/>
  <c r="H418" s="1"/>
  <c r="F401"/>
  <c r="F724"/>
  <c r="J724" s="1"/>
  <c r="L724" s="1"/>
  <c r="N724" s="1"/>
  <c r="F540"/>
  <c r="J540" s="1"/>
  <c r="L540" s="1"/>
  <c r="N540" s="1"/>
  <c r="F589"/>
  <c r="H589" s="1"/>
  <c r="F503"/>
  <c r="F531"/>
  <c r="J531" s="1"/>
  <c r="L531" s="1"/>
  <c r="N531" s="1"/>
  <c r="F547"/>
  <c r="J547" s="1"/>
  <c r="L547" s="1"/>
  <c r="N547" s="1"/>
  <c r="F713"/>
  <c r="J713" s="1"/>
  <c r="L713" s="1"/>
  <c r="N713" s="1"/>
  <c r="J138"/>
  <c r="L138" s="1"/>
  <c r="N138" s="1"/>
  <c r="AP201" s="1"/>
  <c r="H240"/>
  <c r="H269"/>
  <c r="AP235"/>
  <c r="AS235" s="1"/>
  <c r="H428"/>
  <c r="H600"/>
  <c r="BP126"/>
  <c r="AP285"/>
  <c r="AS285" s="1"/>
  <c r="J113"/>
  <c r="L113" s="1"/>
  <c r="N113" s="1"/>
  <c r="F411"/>
  <c r="F690"/>
  <c r="F718"/>
  <c r="S180"/>
  <c r="AP150"/>
  <c r="J137"/>
  <c r="L137" s="1"/>
  <c r="N137" s="1"/>
  <c r="AP200" s="1"/>
  <c r="AU200" s="1"/>
  <c r="J600"/>
  <c r="L600" s="1"/>
  <c r="N600" s="1"/>
  <c r="F359"/>
  <c r="F93"/>
  <c r="F201"/>
  <c r="F258"/>
  <c r="J258" s="1"/>
  <c r="L258" s="1"/>
  <c r="N258" s="1"/>
  <c r="F357"/>
  <c r="J357" s="1"/>
  <c r="L357" s="1"/>
  <c r="N357" s="1"/>
  <c r="F390"/>
  <c r="F467"/>
  <c r="H467" s="1"/>
  <c r="F650"/>
  <c r="F683"/>
  <c r="F642"/>
  <c r="F419"/>
  <c r="F302"/>
  <c r="H302" s="1"/>
  <c r="J76"/>
  <c r="L76" s="1"/>
  <c r="N76" s="1"/>
  <c r="AP139" s="1"/>
  <c r="AU139" s="1"/>
  <c r="J136"/>
  <c r="L136" s="1"/>
  <c r="N136" s="1"/>
  <c r="AP199" s="1"/>
  <c r="J170"/>
  <c r="L170" s="1"/>
  <c r="N170" s="1"/>
  <c r="AP233" s="1"/>
  <c r="AS233" s="1"/>
  <c r="J299"/>
  <c r="L299" s="1"/>
  <c r="N299" s="1"/>
  <c r="H136"/>
  <c r="AP171"/>
  <c r="H193"/>
  <c r="J269"/>
  <c r="L269" s="1"/>
  <c r="N269" s="1"/>
  <c r="BA143"/>
  <c r="H122"/>
  <c r="F151"/>
  <c r="J151" s="1"/>
  <c r="L151" s="1"/>
  <c r="N151" s="1"/>
  <c r="AP214" s="1"/>
  <c r="F215"/>
  <c r="J215" s="1"/>
  <c r="L215" s="1"/>
  <c r="N215" s="1"/>
  <c r="F439"/>
  <c r="F328"/>
  <c r="F360"/>
  <c r="J360" s="1"/>
  <c r="L360" s="1"/>
  <c r="N360" s="1"/>
  <c r="F654"/>
  <c r="H654" s="1"/>
  <c r="F470"/>
  <c r="H470" s="1"/>
  <c r="F453"/>
  <c r="H453" s="1"/>
  <c r="F505"/>
  <c r="J505" s="1"/>
  <c r="L505" s="1"/>
  <c r="N505" s="1"/>
  <c r="F537"/>
  <c r="F625"/>
  <c r="H625" s="1"/>
  <c r="F628"/>
  <c r="H628" s="1"/>
  <c r="S243"/>
  <c r="S247"/>
  <c r="S209"/>
  <c r="S250"/>
  <c r="J78"/>
  <c r="L78" s="1"/>
  <c r="N78" s="1"/>
  <c r="AP141" s="1"/>
  <c r="AS141" s="1"/>
  <c r="H78"/>
  <c r="J123"/>
  <c r="L123" s="1"/>
  <c r="N123" s="1"/>
  <c r="AP186" s="1"/>
  <c r="H123"/>
  <c r="J141"/>
  <c r="L141" s="1"/>
  <c r="N141" s="1"/>
  <c r="AP204" s="1"/>
  <c r="H141"/>
  <c r="H244"/>
  <c r="H103"/>
  <c r="H222"/>
  <c r="H107"/>
  <c r="J515"/>
  <c r="L515" s="1"/>
  <c r="N515" s="1"/>
  <c r="J565"/>
  <c r="L565" s="1"/>
  <c r="N565" s="1"/>
  <c r="H656"/>
  <c r="H748"/>
  <c r="H773"/>
  <c r="J176"/>
  <c r="L176" s="1"/>
  <c r="N176" s="1"/>
  <c r="J174"/>
  <c r="L174" s="1"/>
  <c r="N174" s="1"/>
  <c r="AP237" s="1"/>
  <c r="F375"/>
  <c r="F279"/>
  <c r="J279" s="1"/>
  <c r="L279" s="1"/>
  <c r="N279" s="1"/>
  <c r="J146"/>
  <c r="L146" s="1"/>
  <c r="N146" s="1"/>
  <c r="AP209" s="1"/>
  <c r="H101"/>
  <c r="H239"/>
  <c r="H333"/>
  <c r="H226"/>
  <c r="H221"/>
  <c r="H256"/>
  <c r="J280"/>
  <c r="L280" s="1"/>
  <c r="N280" s="1"/>
  <c r="H71"/>
  <c r="H365"/>
  <c r="H285"/>
  <c r="H401"/>
  <c r="H590"/>
  <c r="H565"/>
  <c r="H389"/>
  <c r="J410"/>
  <c r="L410" s="1"/>
  <c r="N410" s="1"/>
  <c r="H652"/>
  <c r="J522"/>
  <c r="L522" s="1"/>
  <c r="N522" s="1"/>
  <c r="J616"/>
  <c r="L616" s="1"/>
  <c r="N616" s="1"/>
  <c r="J589"/>
  <c r="L589" s="1"/>
  <c r="N589" s="1"/>
  <c r="H721"/>
  <c r="J667"/>
  <c r="L667" s="1"/>
  <c r="N667" s="1"/>
  <c r="J743"/>
  <c r="L743" s="1"/>
  <c r="N743" s="1"/>
  <c r="H178"/>
  <c r="J88"/>
  <c r="L88" s="1"/>
  <c r="N88" s="1"/>
  <c r="AP151" s="1"/>
  <c r="H301"/>
  <c r="J652"/>
  <c r="L652" s="1"/>
  <c r="N652" s="1"/>
  <c r="F462"/>
  <c r="H462" s="1"/>
  <c r="J307"/>
  <c r="L307" s="1"/>
  <c r="N307" s="1"/>
  <c r="J153"/>
  <c r="L153" s="1"/>
  <c r="N153" s="1"/>
  <c r="AP216" s="1"/>
  <c r="AS216" s="1"/>
  <c r="H289"/>
  <c r="J398"/>
  <c r="L398" s="1"/>
  <c r="N398" s="1"/>
  <c r="J413"/>
  <c r="L413" s="1"/>
  <c r="N413" s="1"/>
  <c r="J426"/>
  <c r="L426" s="1"/>
  <c r="N426" s="1"/>
  <c r="H668"/>
  <c r="F397"/>
  <c r="J397" s="1"/>
  <c r="L397" s="1"/>
  <c r="N397" s="1"/>
  <c r="F384"/>
  <c r="J384" s="1"/>
  <c r="L384" s="1"/>
  <c r="N384" s="1"/>
  <c r="F483"/>
  <c r="J483" s="1"/>
  <c r="L483" s="1"/>
  <c r="N483" s="1"/>
  <c r="F507"/>
  <c r="H507" s="1"/>
  <c r="F622"/>
  <c r="H622" s="1"/>
  <c r="F621"/>
  <c r="J621" s="1"/>
  <c r="L621" s="1"/>
  <c r="N621" s="1"/>
  <c r="F767"/>
  <c r="H767" s="1"/>
  <c r="J224"/>
  <c r="L224" s="1"/>
  <c r="N224" s="1"/>
  <c r="AP287" s="1"/>
  <c r="J192"/>
  <c r="L192" s="1"/>
  <c r="N192" s="1"/>
  <c r="AP255" s="1"/>
  <c r="AS255" s="1"/>
  <c r="F323"/>
  <c r="J323" s="1"/>
  <c r="L323" s="1"/>
  <c r="N323" s="1"/>
  <c r="F273"/>
  <c r="J273" s="1"/>
  <c r="L273" s="1"/>
  <c r="N273" s="1"/>
  <c r="J208"/>
  <c r="L208" s="1"/>
  <c r="N208" s="1"/>
  <c r="AP271" s="1"/>
  <c r="J150"/>
  <c r="L150" s="1"/>
  <c r="N150" s="1"/>
  <c r="AP213" s="1"/>
  <c r="H280"/>
  <c r="J238"/>
  <c r="L238" s="1"/>
  <c r="N238" s="1"/>
  <c r="AP301" s="1"/>
  <c r="AU301" s="1"/>
  <c r="J139"/>
  <c r="L139" s="1"/>
  <c r="N139" s="1"/>
  <c r="H160"/>
  <c r="J274"/>
  <c r="L274" s="1"/>
  <c r="N274" s="1"/>
  <c r="H86"/>
  <c r="J244"/>
  <c r="L244" s="1"/>
  <c r="N244" s="1"/>
  <c r="H436"/>
  <c r="J375"/>
  <c r="L375" s="1"/>
  <c r="N375" s="1"/>
  <c r="J369"/>
  <c r="L369" s="1"/>
  <c r="N369" s="1"/>
  <c r="J456"/>
  <c r="L456" s="1"/>
  <c r="N456" s="1"/>
  <c r="H580"/>
  <c r="J523"/>
  <c r="L523" s="1"/>
  <c r="N523" s="1"/>
  <c r="H649"/>
  <c r="H667"/>
  <c r="J661"/>
  <c r="L661" s="1"/>
  <c r="N661" s="1"/>
  <c r="J686"/>
  <c r="L686" s="1"/>
  <c r="N686" s="1"/>
  <c r="F394"/>
  <c r="J99"/>
  <c r="L99" s="1"/>
  <c r="N99" s="1"/>
  <c r="AP162" s="1"/>
  <c r="AS162" s="1"/>
  <c r="H139"/>
  <c r="J144"/>
  <c r="L144" s="1"/>
  <c r="N144" s="1"/>
  <c r="AP207" s="1"/>
  <c r="F95"/>
  <c r="H95" s="1"/>
  <c r="F648"/>
  <c r="J651"/>
  <c r="L651" s="1"/>
  <c r="N651" s="1"/>
  <c r="F209"/>
  <c r="H209" s="1"/>
  <c r="F653"/>
  <c r="F699"/>
  <c r="J699" s="1"/>
  <c r="L699" s="1"/>
  <c r="N699" s="1"/>
  <c r="F696"/>
  <c r="H696" s="1"/>
  <c r="F766"/>
  <c r="H766" s="1"/>
  <c r="J440"/>
  <c r="L440" s="1"/>
  <c r="N440" s="1"/>
  <c r="H544"/>
  <c r="H413"/>
  <c r="F63"/>
  <c r="J63" s="1"/>
  <c r="L63" s="1"/>
  <c r="N63" s="1"/>
  <c r="AP126" s="1"/>
  <c r="AU126" s="1"/>
  <c r="F342"/>
  <c r="F368"/>
  <c r="J368" s="1"/>
  <c r="L368" s="1"/>
  <c r="N368" s="1"/>
  <c r="F433"/>
  <c r="J433" s="1"/>
  <c r="L433" s="1"/>
  <c r="N433" s="1"/>
  <c r="F461"/>
  <c r="J461" s="1"/>
  <c r="L461" s="1"/>
  <c r="N461" s="1"/>
  <c r="F471"/>
  <c r="J471" s="1"/>
  <c r="L471" s="1"/>
  <c r="N471" s="1"/>
  <c r="F709"/>
  <c r="H709" s="1"/>
  <c r="J240"/>
  <c r="L240" s="1"/>
  <c r="N240" s="1"/>
  <c r="AP303" s="1"/>
  <c r="H210"/>
  <c r="J167"/>
  <c r="L167" s="1"/>
  <c r="N167" s="1"/>
  <c r="AP230" s="1"/>
  <c r="H224"/>
  <c r="H132"/>
  <c r="J169"/>
  <c r="L169" s="1"/>
  <c r="N169" s="1"/>
  <c r="AP232" s="1"/>
  <c r="AU232" s="1"/>
  <c r="H322"/>
  <c r="J617"/>
  <c r="L617" s="1"/>
  <c r="N617" s="1"/>
  <c r="H515"/>
  <c r="J700"/>
  <c r="L700" s="1"/>
  <c r="N700" s="1"/>
  <c r="H603"/>
  <c r="H700"/>
  <c r="J711"/>
  <c r="L711" s="1"/>
  <c r="N711" s="1"/>
  <c r="J602"/>
  <c r="L602" s="1"/>
  <c r="N602" s="1"/>
  <c r="AP665" s="1"/>
  <c r="AU665" s="1"/>
  <c r="J773"/>
  <c r="L773" s="1"/>
  <c r="N773" s="1"/>
  <c r="J780"/>
  <c r="L780" s="1"/>
  <c r="N780" s="1"/>
  <c r="J418"/>
  <c r="L418" s="1"/>
  <c r="N418" s="1"/>
  <c r="H194"/>
  <c r="H146"/>
  <c r="F287"/>
  <c r="J287" s="1"/>
  <c r="L287" s="1"/>
  <c r="N287" s="1"/>
  <c r="F372"/>
  <c r="J372" s="1"/>
  <c r="L372" s="1"/>
  <c r="N372" s="1"/>
  <c r="F236"/>
  <c r="J236" s="1"/>
  <c r="L236" s="1"/>
  <c r="N236" s="1"/>
  <c r="AP299" s="1"/>
  <c r="AU299" s="1"/>
  <c r="F319"/>
  <c r="H319" s="1"/>
  <c r="F383"/>
  <c r="J383" s="1"/>
  <c r="L383" s="1"/>
  <c r="N383" s="1"/>
  <c r="F412"/>
  <c r="H412" s="1"/>
  <c r="F697"/>
  <c r="F334"/>
  <c r="H334" s="1"/>
  <c r="F500"/>
  <c r="J500" s="1"/>
  <c r="L500" s="1"/>
  <c r="N500" s="1"/>
  <c r="F442"/>
  <c r="J442" s="1"/>
  <c r="L442" s="1"/>
  <c r="N442" s="1"/>
  <c r="F472"/>
  <c r="J472" s="1"/>
  <c r="L472" s="1"/>
  <c r="N472" s="1"/>
  <c r="F527"/>
  <c r="H527" s="1"/>
  <c r="F421"/>
  <c r="H421" s="1"/>
  <c r="F530"/>
  <c r="H530" s="1"/>
  <c r="F468"/>
  <c r="F635"/>
  <c r="J635" s="1"/>
  <c r="L635" s="1"/>
  <c r="N635" s="1"/>
  <c r="F678"/>
  <c r="H678" s="1"/>
  <c r="F742"/>
  <c r="J742" s="1"/>
  <c r="L742" s="1"/>
  <c r="N742" s="1"/>
  <c r="F572"/>
  <c r="H572" s="1"/>
  <c r="F604"/>
  <c r="F660"/>
  <c r="J660" s="1"/>
  <c r="L660" s="1"/>
  <c r="N660" s="1"/>
  <c r="F754"/>
  <c r="F776"/>
  <c r="F759"/>
  <c r="H759" s="1"/>
  <c r="J178"/>
  <c r="L178" s="1"/>
  <c r="N178" s="1"/>
  <c r="AP241" s="1"/>
  <c r="H144"/>
  <c r="H208"/>
  <c r="J217"/>
  <c r="L217" s="1"/>
  <c r="N217" s="1"/>
  <c r="AP280" s="1"/>
  <c r="H523"/>
  <c r="F305"/>
  <c r="J305" s="1"/>
  <c r="L305" s="1"/>
  <c r="N305" s="1"/>
  <c r="F260"/>
  <c r="F681"/>
  <c r="H681" s="1"/>
  <c r="F634"/>
  <c r="H634" s="1"/>
  <c r="J221"/>
  <c r="L221" s="1"/>
  <c r="N221" s="1"/>
  <c r="AP284" s="1"/>
  <c r="AS284" s="1"/>
  <c r="H174"/>
  <c r="J91"/>
  <c r="L91" s="1"/>
  <c r="N91" s="1"/>
  <c r="AP154" s="1"/>
  <c r="H651"/>
  <c r="F143"/>
  <c r="J132"/>
  <c r="L132" s="1"/>
  <c r="N132" s="1"/>
  <c r="AP195" s="1"/>
  <c r="AU195" s="1"/>
  <c r="F204"/>
  <c r="J204" s="1"/>
  <c r="L204" s="1"/>
  <c r="N204" s="1"/>
  <c r="AP267" s="1"/>
  <c r="F133"/>
  <c r="J133" s="1"/>
  <c r="L133" s="1"/>
  <c r="N133" s="1"/>
  <c r="AP196" s="1"/>
  <c r="F325"/>
  <c r="J325" s="1"/>
  <c r="L325" s="1"/>
  <c r="N325" s="1"/>
  <c r="F512"/>
  <c r="H512" s="1"/>
  <c r="F716"/>
  <c r="H716" s="1"/>
  <c r="F465"/>
  <c r="F594"/>
  <c r="J594" s="1"/>
  <c r="L594" s="1"/>
  <c r="N594" s="1"/>
  <c r="F636"/>
  <c r="J636" s="1"/>
  <c r="L636" s="1"/>
  <c r="N636" s="1"/>
  <c r="H263"/>
  <c r="H91"/>
  <c r="J143"/>
  <c r="L143" s="1"/>
  <c r="N143" s="1"/>
  <c r="AP206" s="1"/>
  <c r="AU206" s="1"/>
  <c r="J428"/>
  <c r="L428" s="1"/>
  <c r="N428" s="1"/>
  <c r="H176"/>
  <c r="H375"/>
  <c r="H369"/>
  <c r="J590"/>
  <c r="L590" s="1"/>
  <c r="N590" s="1"/>
  <c r="J692"/>
  <c r="L692" s="1"/>
  <c r="N692" s="1"/>
  <c r="H707"/>
  <c r="H661"/>
  <c r="H713"/>
  <c r="J707"/>
  <c r="L707" s="1"/>
  <c r="N707" s="1"/>
  <c r="J709"/>
  <c r="L709" s="1"/>
  <c r="N709" s="1"/>
  <c r="J748"/>
  <c r="L748" s="1"/>
  <c r="N748" s="1"/>
  <c r="H780"/>
  <c r="J763"/>
  <c r="L763" s="1"/>
  <c r="N763" s="1"/>
  <c r="J103"/>
  <c r="L103" s="1"/>
  <c r="N103" s="1"/>
  <c r="AP166" s="1"/>
  <c r="F270"/>
  <c r="F288"/>
  <c r="J288" s="1"/>
  <c r="L288" s="1"/>
  <c r="N288" s="1"/>
  <c r="F97"/>
  <c r="H97" s="1"/>
  <c r="F382"/>
  <c r="F211"/>
  <c r="J211" s="1"/>
  <c r="L211" s="1"/>
  <c r="N211" s="1"/>
  <c r="AP274" s="1"/>
  <c r="F435"/>
  <c r="H435" s="1"/>
  <c r="F431"/>
  <c r="H431" s="1"/>
  <c r="F606"/>
  <c r="H606" s="1"/>
  <c r="F339"/>
  <c r="F371"/>
  <c r="F646"/>
  <c r="H646" s="1"/>
  <c r="F422"/>
  <c r="H422" s="1"/>
  <c r="F543"/>
  <c r="J543" s="1"/>
  <c r="L543" s="1"/>
  <c r="N543" s="1"/>
  <c r="F524"/>
  <c r="H524" s="1"/>
  <c r="F562"/>
  <c r="F474"/>
  <c r="H474" s="1"/>
  <c r="F546"/>
  <c r="J546" s="1"/>
  <c r="L546" s="1"/>
  <c r="N546" s="1"/>
  <c r="F574"/>
  <c r="H574" s="1"/>
  <c r="F614"/>
  <c r="J614" s="1"/>
  <c r="L614" s="1"/>
  <c r="N614" s="1"/>
  <c r="F664"/>
  <c r="F662"/>
  <c r="J662" s="1"/>
  <c r="L662" s="1"/>
  <c r="N662" s="1"/>
  <c r="F719"/>
  <c r="J719" s="1"/>
  <c r="L719" s="1"/>
  <c r="N719" s="1"/>
  <c r="F715"/>
  <c r="H715" s="1"/>
  <c r="F593"/>
  <c r="J593" s="1"/>
  <c r="L593" s="1"/>
  <c r="N593" s="1"/>
  <c r="F626"/>
  <c r="J626" s="1"/>
  <c r="L626" s="1"/>
  <c r="N626" s="1"/>
  <c r="F674"/>
  <c r="H674" s="1"/>
  <c r="F705"/>
  <c r="H705" s="1"/>
  <c r="F712"/>
  <c r="F744"/>
  <c r="J744" s="1"/>
  <c r="L744" s="1"/>
  <c r="N744" s="1"/>
  <c r="F774"/>
  <c r="J774" s="1"/>
  <c r="L774" s="1"/>
  <c r="N774" s="1"/>
  <c r="F779"/>
  <c r="AG124"/>
  <c r="BR124" s="1"/>
  <c r="S676"/>
  <c r="S530"/>
  <c r="S680"/>
  <c r="S598"/>
  <c r="S706"/>
  <c r="S757"/>
  <c r="S823"/>
  <c r="AG306"/>
  <c r="S246"/>
  <c r="S282"/>
  <c r="S233"/>
  <c r="S124"/>
  <c r="S153"/>
  <c r="S239"/>
  <c r="S253"/>
  <c r="S650"/>
  <c r="S672"/>
  <c r="S579"/>
  <c r="S537"/>
  <c r="S597"/>
  <c r="S686"/>
  <c r="S775"/>
  <c r="S752"/>
  <c r="S819"/>
  <c r="S298"/>
  <c r="S266"/>
  <c r="S203"/>
  <c r="S123"/>
  <c r="S148"/>
  <c r="S183"/>
  <c r="S245"/>
  <c r="S280"/>
  <c r="S623"/>
  <c r="S574"/>
  <c r="S526"/>
  <c r="S726"/>
  <c r="S681"/>
  <c r="S771"/>
  <c r="S825"/>
  <c r="S803"/>
  <c r="S256"/>
  <c r="S146"/>
  <c r="S227"/>
  <c r="S237"/>
  <c r="S541"/>
  <c r="S524"/>
  <c r="S684"/>
  <c r="S683"/>
  <c r="S735"/>
  <c r="S818"/>
  <c r="S187"/>
  <c r="S219"/>
  <c r="S289"/>
  <c r="AE191"/>
  <c r="AF191" s="1"/>
  <c r="AG191" s="1"/>
  <c r="S163"/>
  <c r="S291"/>
  <c r="S164"/>
  <c r="S195"/>
  <c r="S274"/>
  <c r="S173"/>
  <c r="S216"/>
  <c r="S536"/>
  <c r="S584"/>
  <c r="S608"/>
  <c r="S605"/>
  <c r="S743"/>
  <c r="S737"/>
  <c r="S829"/>
  <c r="S816"/>
  <c r="AG620"/>
  <c r="S263"/>
  <c r="S287"/>
  <c r="S175"/>
  <c r="S272"/>
  <c r="S612"/>
  <c r="S736"/>
  <c r="S145"/>
  <c r="S167"/>
  <c r="S181"/>
  <c r="S513"/>
  <c r="S589"/>
  <c r="S679"/>
  <c r="S718"/>
  <c r="S678"/>
  <c r="S725"/>
  <c r="S814"/>
  <c r="S264"/>
  <c r="S133"/>
  <c r="S127"/>
  <c r="S269"/>
  <c r="S260"/>
  <c r="S165"/>
  <c r="S136"/>
  <c r="S265"/>
  <c r="S763"/>
  <c r="S531"/>
  <c r="S532"/>
  <c r="S586"/>
  <c r="S601"/>
  <c r="S733"/>
  <c r="S734"/>
  <c r="S837"/>
  <c r="S812"/>
  <c r="S178"/>
  <c r="S210"/>
  <c r="S224"/>
  <c r="S285"/>
  <c r="S234"/>
  <c r="S251"/>
  <c r="S244"/>
  <c r="S259"/>
  <c r="AB100"/>
  <c r="S573"/>
  <c r="S576"/>
  <c r="S538"/>
  <c r="S687"/>
  <c r="S606"/>
  <c r="S711"/>
  <c r="S774"/>
  <c r="S796"/>
  <c r="S798"/>
  <c r="AP189"/>
  <c r="AS189" s="1"/>
  <c r="S130"/>
  <c r="S294"/>
  <c r="S193"/>
  <c r="S132"/>
  <c r="S177"/>
  <c r="S156"/>
  <c r="S270"/>
  <c r="S539"/>
  <c r="S147"/>
  <c r="S198"/>
  <c r="S254"/>
  <c r="S185"/>
  <c r="S508"/>
  <c r="S191"/>
  <c r="S271"/>
  <c r="S189"/>
  <c r="S258"/>
  <c r="S152"/>
  <c r="S232"/>
  <c r="S301"/>
  <c r="S273"/>
  <c r="S571"/>
  <c r="S540"/>
  <c r="S533"/>
  <c r="S660"/>
  <c r="S560"/>
  <c r="S595"/>
  <c r="S628"/>
  <c r="S549"/>
  <c r="S543"/>
  <c r="S619"/>
  <c r="S618"/>
  <c r="S613"/>
  <c r="S821"/>
  <c r="S621"/>
  <c r="S745"/>
  <c r="S698"/>
  <c r="S622"/>
  <c r="S609"/>
  <c r="S694"/>
  <c r="S805"/>
  <c r="S716"/>
  <c r="S750"/>
  <c r="S751"/>
  <c r="S762"/>
  <c r="S843"/>
  <c r="S776"/>
  <c r="S826"/>
  <c r="S831"/>
  <c r="S824"/>
  <c r="AP134"/>
  <c r="AS134" s="1"/>
  <c r="S200"/>
  <c r="S552"/>
  <c r="S300"/>
  <c r="S748"/>
  <c r="S630"/>
  <c r="S535"/>
  <c r="S581"/>
  <c r="S603"/>
  <c r="S520"/>
  <c r="S527"/>
  <c r="S510"/>
  <c r="S514"/>
  <c r="S580"/>
  <c r="S634"/>
  <c r="S669"/>
  <c r="S675"/>
  <c r="S585"/>
  <c r="S702"/>
  <c r="S670"/>
  <c r="S766"/>
  <c r="S697"/>
  <c r="S668"/>
  <c r="S739"/>
  <c r="S755"/>
  <c r="S732"/>
  <c r="S709"/>
  <c r="S789"/>
  <c r="S722"/>
  <c r="S809"/>
  <c r="S150"/>
  <c r="S188"/>
  <c r="S171"/>
  <c r="S226"/>
  <c r="S222"/>
  <c r="S157"/>
  <c r="S192"/>
  <c r="S529"/>
  <c r="S594"/>
  <c r="S516"/>
  <c r="S575"/>
  <c r="S655"/>
  <c r="S577"/>
  <c r="S731"/>
  <c r="S657"/>
  <c r="S728"/>
  <c r="S701"/>
  <c r="S714"/>
  <c r="AP147"/>
  <c r="AU147" s="1"/>
  <c r="AP253"/>
  <c r="AS253" s="1"/>
  <c r="AP295"/>
  <c r="AS295" s="1"/>
  <c r="AP203"/>
  <c r="AS203" s="1"/>
  <c r="AP149"/>
  <c r="AS149" s="1"/>
  <c r="S139"/>
  <c r="S214"/>
  <c r="S202"/>
  <c r="S155"/>
  <c r="S277"/>
  <c r="S206"/>
  <c r="S170"/>
  <c r="S241"/>
  <c r="S196"/>
  <c r="S211"/>
  <c r="S255"/>
  <c r="S293"/>
  <c r="S217"/>
  <c r="S143"/>
  <c r="S215"/>
  <c r="S149"/>
  <c r="S221"/>
  <c r="S302"/>
  <c r="S176"/>
  <c r="S268"/>
  <c r="S546"/>
  <c r="S557"/>
  <c r="S542"/>
  <c r="S572"/>
  <c r="S509"/>
  <c r="S602"/>
  <c r="S639"/>
  <c r="S564"/>
  <c r="S592"/>
  <c r="S640"/>
  <c r="S635"/>
  <c r="S569"/>
  <c r="S648"/>
  <c r="S645"/>
  <c r="S727"/>
  <c r="S643"/>
  <c r="S641"/>
  <c r="S713"/>
  <c r="S712"/>
  <c r="S758"/>
  <c r="S693"/>
  <c r="S769"/>
  <c r="S793"/>
  <c r="S754"/>
  <c r="S794"/>
  <c r="S791"/>
  <c r="S784"/>
  <c r="S810"/>
  <c r="AP155"/>
  <c r="AU155" s="1"/>
  <c r="S252"/>
  <c r="S279"/>
  <c r="S228"/>
  <c r="S591"/>
  <c r="S231"/>
  <c r="S229"/>
  <c r="S288"/>
  <c r="S587"/>
  <c r="S558"/>
  <c r="S505"/>
  <c r="S600"/>
  <c r="S667"/>
  <c r="S661"/>
  <c r="S659"/>
  <c r="S721"/>
  <c r="S705"/>
  <c r="S765"/>
  <c r="S785"/>
  <c r="S792"/>
  <c r="AP202"/>
  <c r="AS202" s="1"/>
  <c r="S125"/>
  <c r="S126"/>
  <c r="S154"/>
  <c r="S138"/>
  <c r="S719"/>
  <c r="S169"/>
  <c r="S140"/>
  <c r="S172"/>
  <c r="S194"/>
  <c r="S230"/>
  <c r="S276"/>
  <c r="S212"/>
  <c r="S135"/>
  <c r="S207"/>
  <c r="S551"/>
  <c r="S213"/>
  <c r="S290"/>
  <c r="S168"/>
  <c r="S262"/>
  <c r="S295"/>
  <c r="S507"/>
  <c r="S620"/>
  <c r="S519"/>
  <c r="S556"/>
  <c r="S504"/>
  <c r="S596"/>
  <c r="S636"/>
  <c r="S559"/>
  <c r="S689"/>
  <c r="S631"/>
  <c r="S626"/>
  <c r="S561"/>
  <c r="S637"/>
  <c r="S783"/>
  <c r="S692"/>
  <c r="S638"/>
  <c r="S633"/>
  <c r="S710"/>
  <c r="S833"/>
  <c r="S747"/>
  <c r="S685"/>
  <c r="S759"/>
  <c r="S781"/>
  <c r="S746"/>
  <c r="S786"/>
  <c r="S787"/>
  <c r="S780"/>
  <c r="S218"/>
  <c r="S161"/>
  <c r="S204"/>
  <c r="S563"/>
  <c r="S151"/>
  <c r="S303"/>
  <c r="S578"/>
  <c r="S515"/>
  <c r="S506"/>
  <c r="S673"/>
  <c r="S799"/>
  <c r="AP283"/>
  <c r="AU283" s="1"/>
  <c r="S238"/>
  <c r="S174"/>
  <c r="S134"/>
  <c r="S137"/>
  <c r="S236"/>
  <c r="S166"/>
  <c r="S128"/>
  <c r="S162"/>
  <c r="S225"/>
  <c r="S275"/>
  <c r="S190"/>
  <c r="S741"/>
  <c r="S199"/>
  <c r="S296"/>
  <c r="S197"/>
  <c r="S283"/>
  <c r="S160"/>
  <c r="S240"/>
  <c r="S286"/>
  <c r="S583"/>
  <c r="S567"/>
  <c r="S518"/>
  <c r="S512"/>
  <c r="S565"/>
  <c r="S599"/>
  <c r="S696"/>
  <c r="S614"/>
  <c r="S548"/>
  <c r="S646"/>
  <c r="S629"/>
  <c r="S615"/>
  <c r="S545"/>
  <c r="S632"/>
  <c r="S749"/>
  <c r="S707"/>
  <c r="S627"/>
  <c r="S617"/>
  <c r="S699"/>
  <c r="S817"/>
  <c r="S724"/>
  <c r="S813"/>
  <c r="S756"/>
  <c r="S767"/>
  <c r="S730"/>
  <c r="S782"/>
  <c r="S830"/>
  <c r="S835"/>
  <c r="F266"/>
  <c r="J266" s="1"/>
  <c r="L266" s="1"/>
  <c r="N266" s="1"/>
  <c r="AG128"/>
  <c r="BR128" s="1"/>
  <c r="BT128" s="1"/>
  <c r="AY128"/>
  <c r="BA128" s="1"/>
  <c r="AU169"/>
  <c r="AS169"/>
  <c r="AS139"/>
  <c r="AY169"/>
  <c r="BA169" s="1"/>
  <c r="BC169" s="1"/>
  <c r="BE169" s="1"/>
  <c r="AG169"/>
  <c r="AG233"/>
  <c r="AY233"/>
  <c r="BA233" s="1"/>
  <c r="AG354"/>
  <c r="AY354"/>
  <c r="BA354" s="1"/>
  <c r="AG575"/>
  <c r="AY575"/>
  <c r="BA575" s="1"/>
  <c r="AG537"/>
  <c r="AY537"/>
  <c r="H130"/>
  <c r="J130"/>
  <c r="L130" s="1"/>
  <c r="N130" s="1"/>
  <c r="AP193" s="1"/>
  <c r="J188"/>
  <c r="L188" s="1"/>
  <c r="N188" s="1"/>
  <c r="AP251" s="1"/>
  <c r="H188"/>
  <c r="AS269"/>
  <c r="AU269"/>
  <c r="AU137"/>
  <c r="AS137"/>
  <c r="J180"/>
  <c r="L180" s="1"/>
  <c r="N180" s="1"/>
  <c r="AP243" s="1"/>
  <c r="H180"/>
  <c r="AU171"/>
  <c r="AS171"/>
  <c r="H166"/>
  <c r="J166"/>
  <c r="L166" s="1"/>
  <c r="N166" s="1"/>
  <c r="AP229" s="1"/>
  <c r="J230"/>
  <c r="L230" s="1"/>
  <c r="N230" s="1"/>
  <c r="AP293" s="1"/>
  <c r="H230"/>
  <c r="H135"/>
  <c r="J135"/>
  <c r="L135" s="1"/>
  <c r="N135" s="1"/>
  <c r="AP198" s="1"/>
  <c r="J100"/>
  <c r="L100" s="1"/>
  <c r="N100" s="1"/>
  <c r="AP163" s="1"/>
  <c r="H100"/>
  <c r="AG692"/>
  <c r="AY692"/>
  <c r="BA692" s="1"/>
  <c r="AS224"/>
  <c r="H362"/>
  <c r="J362"/>
  <c r="L362" s="1"/>
  <c r="N362" s="1"/>
  <c r="AY248"/>
  <c r="BA248" s="1"/>
  <c r="AG248"/>
  <c r="AG580"/>
  <c r="AY580"/>
  <c r="BA580" s="1"/>
  <c r="J156"/>
  <c r="L156" s="1"/>
  <c r="N156" s="1"/>
  <c r="AP219" s="1"/>
  <c r="H156"/>
  <c r="AY357"/>
  <c r="BA357" s="1"/>
  <c r="AG357"/>
  <c r="AG316"/>
  <c r="AY316"/>
  <c r="BA316" s="1"/>
  <c r="AS281"/>
  <c r="AU281"/>
  <c r="AY342"/>
  <c r="BA342" s="1"/>
  <c r="AG342"/>
  <c r="AY137"/>
  <c r="BA137" s="1"/>
  <c r="BC137" s="1"/>
  <c r="BE137" s="1"/>
  <c r="AG137"/>
  <c r="AG217"/>
  <c r="AY217"/>
  <c r="BA217" s="1"/>
  <c r="J61"/>
  <c r="L61" s="1"/>
  <c r="N61" s="1"/>
  <c r="H61"/>
  <c r="J80"/>
  <c r="L80" s="1"/>
  <c r="N80" s="1"/>
  <c r="AP143" s="1"/>
  <c r="H80"/>
  <c r="H114"/>
  <c r="J114"/>
  <c r="L114" s="1"/>
  <c r="N114" s="1"/>
  <c r="AP177" s="1"/>
  <c r="AY185"/>
  <c r="BA185" s="1"/>
  <c r="AG185"/>
  <c r="AU170"/>
  <c r="AS170"/>
  <c r="J165"/>
  <c r="L165" s="1"/>
  <c r="N165" s="1"/>
  <c r="AP228" s="1"/>
  <c r="H165"/>
  <c r="BC134"/>
  <c r="BE134" s="1"/>
  <c r="AU134"/>
  <c r="AS288"/>
  <c r="AU288"/>
  <c r="AG249"/>
  <c r="AY249"/>
  <c r="BA249" s="1"/>
  <c r="F349"/>
  <c r="H349" s="1"/>
  <c r="AG154"/>
  <c r="AY154"/>
  <c r="BA154" s="1"/>
  <c r="AS231"/>
  <c r="AU231"/>
  <c r="AG153"/>
  <c r="AY153"/>
  <c r="BA153" s="1"/>
  <c r="J134"/>
  <c r="L134" s="1"/>
  <c r="N134" s="1"/>
  <c r="AP197" s="1"/>
  <c r="H134"/>
  <c r="J198"/>
  <c r="L198" s="1"/>
  <c r="N198" s="1"/>
  <c r="AP261" s="1"/>
  <c r="H198"/>
  <c r="H79"/>
  <c r="J79"/>
  <c r="L79" s="1"/>
  <c r="N79" s="1"/>
  <c r="AP142" s="1"/>
  <c r="H112"/>
  <c r="J112"/>
  <c r="L112" s="1"/>
  <c r="N112" s="1"/>
  <c r="AP175" s="1"/>
  <c r="H181"/>
  <c r="J181"/>
  <c r="L181" s="1"/>
  <c r="N181" s="1"/>
  <c r="AP244" s="1"/>
  <c r="J68"/>
  <c r="L68" s="1"/>
  <c r="N68" s="1"/>
  <c r="H68"/>
  <c r="AY189"/>
  <c r="BA189" s="1"/>
  <c r="AG189"/>
  <c r="AY320"/>
  <c r="BA320" s="1"/>
  <c r="AG320"/>
  <c r="AG266"/>
  <c r="AY266"/>
  <c r="BA266" s="1"/>
  <c r="AY273"/>
  <c r="BA273" s="1"/>
  <c r="AG273"/>
  <c r="AG201"/>
  <c r="AY201"/>
  <c r="BA201" s="1"/>
  <c r="BC201" s="1"/>
  <c r="BE201" s="1"/>
  <c r="AS286"/>
  <c r="AU286"/>
  <c r="AY214"/>
  <c r="BA214" s="1"/>
  <c r="AG214"/>
  <c r="AS301"/>
  <c r="AY268"/>
  <c r="BA268" s="1"/>
  <c r="AG268"/>
  <c r="AY314"/>
  <c r="BA314" s="1"/>
  <c r="AG314"/>
  <c r="AY191"/>
  <c r="BA191" s="1"/>
  <c r="AY489"/>
  <c r="BA489" s="1"/>
  <c r="AG489"/>
  <c r="AG253"/>
  <c r="AY253"/>
  <c r="BA253" s="1"/>
  <c r="AG269"/>
  <c r="AY269"/>
  <c r="BA269" s="1"/>
  <c r="BC269" s="1"/>
  <c r="BE269" s="1"/>
  <c r="AG330"/>
  <c r="AY330"/>
  <c r="AY355"/>
  <c r="BA355" s="1"/>
  <c r="AG355"/>
  <c r="AG412"/>
  <c r="AY412"/>
  <c r="BA412" s="1"/>
  <c r="AY319"/>
  <c r="BA319" s="1"/>
  <c r="AG319"/>
  <c r="AG351"/>
  <c r="AY351"/>
  <c r="BA351" s="1"/>
  <c r="AY367"/>
  <c r="BA367" s="1"/>
  <c r="AG367"/>
  <c r="AG424"/>
  <c r="AY424"/>
  <c r="BA424" s="1"/>
  <c r="AG337"/>
  <c r="AY337"/>
  <c r="BA337" s="1"/>
  <c r="AY353"/>
  <c r="BA353" s="1"/>
  <c r="AG353"/>
  <c r="AG369"/>
  <c r="AY369"/>
  <c r="BA369" s="1"/>
  <c r="AG407"/>
  <c r="AY407"/>
  <c r="BA407" s="1"/>
  <c r="AY418"/>
  <c r="BA418" s="1"/>
  <c r="AG418"/>
  <c r="AY481"/>
  <c r="BA481" s="1"/>
  <c r="AG481"/>
  <c r="AG531"/>
  <c r="AY531"/>
  <c r="BA531" s="1"/>
  <c r="AY590"/>
  <c r="BA590" s="1"/>
  <c r="AG590"/>
  <c r="AY753"/>
  <c r="BA753" s="1"/>
  <c r="AG753"/>
  <c r="AG405"/>
  <c r="AY405"/>
  <c r="BA405" s="1"/>
  <c r="AG432"/>
  <c r="AY432"/>
  <c r="BA432" s="1"/>
  <c r="AG548"/>
  <c r="AY548"/>
  <c r="BA548" s="1"/>
  <c r="AG604"/>
  <c r="AY604"/>
  <c r="BA604" s="1"/>
  <c r="AG563"/>
  <c r="AY563"/>
  <c r="BA563" s="1"/>
  <c r="AG378"/>
  <c r="AY378"/>
  <c r="BA378" s="1"/>
  <c r="AG394"/>
  <c r="AY394"/>
  <c r="BA394" s="1"/>
  <c r="AY414"/>
  <c r="BA414" s="1"/>
  <c r="AG414"/>
  <c r="AY430"/>
  <c r="BA430" s="1"/>
  <c r="AG430"/>
  <c r="AY446"/>
  <c r="BA446" s="1"/>
  <c r="AG446"/>
  <c r="AY462"/>
  <c r="BA462" s="1"/>
  <c r="AG462"/>
  <c r="AG576"/>
  <c r="AY576"/>
  <c r="BA576" s="1"/>
  <c r="AG658"/>
  <c r="AY658"/>
  <c r="BA658" s="1"/>
  <c r="AG510"/>
  <c r="AY510"/>
  <c r="BA510" s="1"/>
  <c r="AG526"/>
  <c r="AY526"/>
  <c r="BA526" s="1"/>
  <c r="AG663"/>
  <c r="AY663"/>
  <c r="BA663" s="1"/>
  <c r="AG716"/>
  <c r="AY716"/>
  <c r="BA716" s="1"/>
  <c r="AG615"/>
  <c r="AY615"/>
  <c r="BA615" s="1"/>
  <c r="AY639"/>
  <c r="BA639" s="1"/>
  <c r="AG639"/>
  <c r="AY541"/>
  <c r="BA541" s="1"/>
  <c r="AG541"/>
  <c r="AY557"/>
  <c r="BA557" s="1"/>
  <c r="AG557"/>
  <c r="AY573"/>
  <c r="BA573" s="1"/>
  <c r="AG573"/>
  <c r="AY589"/>
  <c r="BA589" s="1"/>
  <c r="AG589"/>
  <c r="AY608"/>
  <c r="AG608"/>
  <c r="AY779"/>
  <c r="BA779" s="1"/>
  <c r="AG779"/>
  <c r="AG683"/>
  <c r="AY683"/>
  <c r="BA683" s="1"/>
  <c r="AG630"/>
  <c r="AY630"/>
  <c r="BA630" s="1"/>
  <c r="AY657"/>
  <c r="BA657" s="1"/>
  <c r="AG657"/>
  <c r="AY605"/>
  <c r="BA605" s="1"/>
  <c r="AG605"/>
  <c r="AY621"/>
  <c r="BA621" s="1"/>
  <c r="AG621"/>
  <c r="AG637"/>
  <c r="AY637"/>
  <c r="BA637" s="1"/>
  <c r="AY653"/>
  <c r="BA653" s="1"/>
  <c r="AG653"/>
  <c r="AY686"/>
  <c r="BA686" s="1"/>
  <c r="AG686"/>
  <c r="AG703"/>
  <c r="AY703"/>
  <c r="BA703" s="1"/>
  <c r="AY746"/>
  <c r="BA746" s="1"/>
  <c r="AG746"/>
  <c r="AG736"/>
  <c r="AY736"/>
  <c r="BA736" s="1"/>
  <c r="AG767"/>
  <c r="AY767"/>
  <c r="BA767" s="1"/>
  <c r="AY681"/>
  <c r="BA681" s="1"/>
  <c r="AG681"/>
  <c r="AY697"/>
  <c r="BA697" s="1"/>
  <c r="AG697"/>
  <c r="AY713"/>
  <c r="BA713" s="1"/>
  <c r="AG713"/>
  <c r="AY799"/>
  <c r="BA799" s="1"/>
  <c r="AG799"/>
  <c r="AY815"/>
  <c r="BA815" s="1"/>
  <c r="AG815"/>
  <c r="AG755"/>
  <c r="AY755"/>
  <c r="BA755" s="1"/>
  <c r="AG728"/>
  <c r="AY728"/>
  <c r="BA728" s="1"/>
  <c r="AY804"/>
  <c r="BA804" s="1"/>
  <c r="AG804"/>
  <c r="AY836"/>
  <c r="BA836" s="1"/>
  <c r="AG836"/>
  <c r="AY809"/>
  <c r="BA809" s="1"/>
  <c r="AG809"/>
  <c r="AY841"/>
  <c r="BA841" s="1"/>
  <c r="AG841"/>
  <c r="AY798"/>
  <c r="BA798" s="1"/>
  <c r="AG798"/>
  <c r="AY830"/>
  <c r="BA830" s="1"/>
  <c r="AG830"/>
  <c r="AY159"/>
  <c r="BA159" s="1"/>
  <c r="AG159"/>
  <c r="AG182"/>
  <c r="AY182"/>
  <c r="BA182" s="1"/>
  <c r="H65"/>
  <c r="J65"/>
  <c r="L65" s="1"/>
  <c r="N65" s="1"/>
  <c r="AP128" s="1"/>
  <c r="BN131"/>
  <c r="BP131" s="1"/>
  <c r="AL131"/>
  <c r="AN131" s="1"/>
  <c r="AY334"/>
  <c r="BA334" s="1"/>
  <c r="AG334"/>
  <c r="F294"/>
  <c r="H294" s="1"/>
  <c r="AY232"/>
  <c r="BA232" s="1"/>
  <c r="AG232"/>
  <c r="AY200"/>
  <c r="BA200" s="1"/>
  <c r="AG200"/>
  <c r="AG436"/>
  <c r="AY436"/>
  <c r="BA436" s="1"/>
  <c r="AY202"/>
  <c r="BA202" s="1"/>
  <c r="AG202"/>
  <c r="AY149"/>
  <c r="BA149" s="1"/>
  <c r="AG149"/>
  <c r="AU201"/>
  <c r="AS201"/>
  <c r="AY183"/>
  <c r="BA183" s="1"/>
  <c r="AG183"/>
  <c r="AY210"/>
  <c r="BA210" s="1"/>
  <c r="AG210"/>
  <c r="AG304"/>
  <c r="AY304"/>
  <c r="BA304" s="1"/>
  <c r="AY229"/>
  <c r="BA229" s="1"/>
  <c r="AG229"/>
  <c r="AY263"/>
  <c r="BA263" s="1"/>
  <c r="AG263"/>
  <c r="AY379"/>
  <c r="BA379" s="1"/>
  <c r="AG379"/>
  <c r="AG267"/>
  <c r="AY267"/>
  <c r="BA267" s="1"/>
  <c r="AY142"/>
  <c r="BA142" s="1"/>
  <c r="AG142"/>
  <c r="AY307"/>
  <c r="BA307" s="1"/>
  <c r="AG307"/>
  <c r="AY360"/>
  <c r="BA360" s="1"/>
  <c r="AG360"/>
  <c r="AS168"/>
  <c r="AU168"/>
  <c r="AY139"/>
  <c r="BA139" s="1"/>
  <c r="AG139"/>
  <c r="AG155"/>
  <c r="AY155"/>
  <c r="BA155" s="1"/>
  <c r="AY171"/>
  <c r="BA171" s="1"/>
  <c r="BC171" s="1"/>
  <c r="BE171" s="1"/>
  <c r="AG171"/>
  <c r="AG187"/>
  <c r="AY187"/>
  <c r="BA187" s="1"/>
  <c r="AG203"/>
  <c r="AY203"/>
  <c r="BA203" s="1"/>
  <c r="AG219"/>
  <c r="AY219"/>
  <c r="BA219" s="1"/>
  <c r="AG235"/>
  <c r="AY235"/>
  <c r="BA235" s="1"/>
  <c r="AY252"/>
  <c r="BA252" s="1"/>
  <c r="AG252"/>
  <c r="AY286"/>
  <c r="BA286" s="1"/>
  <c r="BC286" s="1"/>
  <c r="BE286" s="1"/>
  <c r="AG286"/>
  <c r="AU216"/>
  <c r="AY451"/>
  <c r="BA451" s="1"/>
  <c r="AG451"/>
  <c r="AY255"/>
  <c r="BA255" s="1"/>
  <c r="AG255"/>
  <c r="AY299"/>
  <c r="BA299" s="1"/>
  <c r="AG299"/>
  <c r="AG532"/>
  <c r="AY532"/>
  <c r="BA532" s="1"/>
  <c r="AY358"/>
  <c r="BA358" s="1"/>
  <c r="AG358"/>
  <c r="AY434"/>
  <c r="BA434" s="1"/>
  <c r="AG434"/>
  <c r="AY465"/>
  <c r="BA465" s="1"/>
  <c r="AG465"/>
  <c r="AY324"/>
  <c r="BA324" s="1"/>
  <c r="AG324"/>
  <c r="AG285"/>
  <c r="AY285"/>
  <c r="BA285" s="1"/>
  <c r="AY301"/>
  <c r="AG301"/>
  <c r="AY385"/>
  <c r="BA385" s="1"/>
  <c r="AG385"/>
  <c r="AG574"/>
  <c r="AY574"/>
  <c r="BA574" s="1"/>
  <c r="AY679"/>
  <c r="BA679" s="1"/>
  <c r="AG679"/>
  <c r="AY384"/>
  <c r="BA384" s="1"/>
  <c r="AG384"/>
  <c r="AY403"/>
  <c r="BA403" s="1"/>
  <c r="AG403"/>
  <c r="AG559"/>
  <c r="AY559"/>
  <c r="BA559" s="1"/>
  <c r="AG659"/>
  <c r="AY659"/>
  <c r="BA659" s="1"/>
  <c r="AG684"/>
  <c r="AY684"/>
  <c r="BA684" s="1"/>
  <c r="AY468"/>
  <c r="BA468" s="1"/>
  <c r="AG468"/>
  <c r="AY701"/>
  <c r="BA701" s="1"/>
  <c r="AG701"/>
  <c r="AY649"/>
  <c r="BA649" s="1"/>
  <c r="AG649"/>
  <c r="AY507"/>
  <c r="BA507" s="1"/>
  <c r="AG507"/>
  <c r="AY547"/>
  <c r="BA547" s="1"/>
  <c r="AG547"/>
  <c r="AY567"/>
  <c r="BA567" s="1"/>
  <c r="AG567"/>
  <c r="AG654"/>
  <c r="AY654"/>
  <c r="BA654" s="1"/>
  <c r="AG487"/>
  <c r="AY487"/>
  <c r="BA487" s="1"/>
  <c r="AG504"/>
  <c r="AY504"/>
  <c r="BA504" s="1"/>
  <c r="AY550"/>
  <c r="BA550" s="1"/>
  <c r="AG550"/>
  <c r="AY571"/>
  <c r="BA571" s="1"/>
  <c r="AG571"/>
  <c r="AY647"/>
  <c r="BA647" s="1"/>
  <c r="AG647"/>
  <c r="AG480"/>
  <c r="AY480"/>
  <c r="BA480" s="1"/>
  <c r="AY498"/>
  <c r="BA498" s="1"/>
  <c r="AG498"/>
  <c r="AG540"/>
  <c r="AY540"/>
  <c r="BA540" s="1"/>
  <c r="AY587"/>
  <c r="BA587" s="1"/>
  <c r="AG587"/>
  <c r="AY529"/>
  <c r="BA529" s="1"/>
  <c r="AG529"/>
  <c r="AY655"/>
  <c r="BA655" s="1"/>
  <c r="AG655"/>
  <c r="AY737"/>
  <c r="BA737" s="1"/>
  <c r="AG737"/>
  <c r="AY562"/>
  <c r="BA562" s="1"/>
  <c r="AG562"/>
  <c r="AY715"/>
  <c r="BA715" s="1"/>
  <c r="AG715"/>
  <c r="AY633"/>
  <c r="BA633" s="1"/>
  <c r="AG633"/>
  <c r="AG687"/>
  <c r="AY687"/>
  <c r="BA687" s="1"/>
  <c r="AY723"/>
  <c r="BA723" s="1"/>
  <c r="AG723"/>
  <c r="AY675"/>
  <c r="BA675" s="1"/>
  <c r="AG675"/>
  <c r="AG710"/>
  <c r="AY710"/>
  <c r="BA710" s="1"/>
  <c r="AY695"/>
  <c r="BA695" s="1"/>
  <c r="AG695"/>
  <c r="AG720"/>
  <c r="AY720"/>
  <c r="BA720" s="1"/>
  <c r="AG614"/>
  <c r="AY614"/>
  <c r="BA614" s="1"/>
  <c r="AY641"/>
  <c r="BA641" s="1"/>
  <c r="AG641"/>
  <c r="AG712"/>
  <c r="AY712"/>
  <c r="BA712" s="1"/>
  <c r="AY717"/>
  <c r="BA717" s="1"/>
  <c r="AG717"/>
  <c r="AY714"/>
  <c r="BA714" s="1"/>
  <c r="AG714"/>
  <c r="AY757"/>
  <c r="BA757" s="1"/>
  <c r="AG757"/>
  <c r="AY795"/>
  <c r="BA795" s="1"/>
  <c r="AG795"/>
  <c r="AY769"/>
  <c r="BA769" s="1"/>
  <c r="AG769"/>
  <c r="AY811"/>
  <c r="BA811" s="1"/>
  <c r="AG811"/>
  <c r="AY762"/>
  <c r="BA762" s="1"/>
  <c r="AG762"/>
  <c r="AG778"/>
  <c r="AY778"/>
  <c r="BA778" s="1"/>
  <c r="AY823"/>
  <c r="BA823" s="1"/>
  <c r="AG823"/>
  <c r="AY800"/>
  <c r="BA800" s="1"/>
  <c r="AG800"/>
  <c r="AY832"/>
  <c r="BA832" s="1"/>
  <c r="AG832"/>
  <c r="AY837"/>
  <c r="BA837" s="1"/>
  <c r="AG837"/>
  <c r="AY768"/>
  <c r="BA768" s="1"/>
  <c r="AG768"/>
  <c r="AY826"/>
  <c r="BA826" s="1"/>
  <c r="AG826"/>
  <c r="AY274"/>
  <c r="BA274" s="1"/>
  <c r="AG274"/>
  <c r="AG138"/>
  <c r="AY138"/>
  <c r="BA138" s="1"/>
  <c r="BN129"/>
  <c r="BP129" s="1"/>
  <c r="AL129"/>
  <c r="AN129" s="1"/>
  <c r="AG350"/>
  <c r="AY350"/>
  <c r="BA350" s="1"/>
  <c r="AG130"/>
  <c r="BR130" s="1"/>
  <c r="AY130"/>
  <c r="BA130" s="1"/>
  <c r="F246"/>
  <c r="H246" s="1"/>
  <c r="F157"/>
  <c r="J157" s="1"/>
  <c r="L157" s="1"/>
  <c r="N157" s="1"/>
  <c r="AP220" s="1"/>
  <c r="F336"/>
  <c r="H336" s="1"/>
  <c r="F491"/>
  <c r="J491" s="1"/>
  <c r="L491" s="1"/>
  <c r="N491" s="1"/>
  <c r="F429"/>
  <c r="J429" s="1"/>
  <c r="L429" s="1"/>
  <c r="N429" s="1"/>
  <c r="AU270"/>
  <c r="AS270"/>
  <c r="AU285"/>
  <c r="AY222"/>
  <c r="BA222" s="1"/>
  <c r="AG222"/>
  <c r="AY133"/>
  <c r="BA133" s="1"/>
  <c r="AG133"/>
  <c r="BR133" s="1"/>
  <c r="AY205"/>
  <c r="AG205"/>
  <c r="AG230"/>
  <c r="AY230"/>
  <c r="BA230" s="1"/>
  <c r="AY175"/>
  <c r="BA175" s="1"/>
  <c r="AG175"/>
  <c r="AG150"/>
  <c r="AY150"/>
  <c r="BA150" s="1"/>
  <c r="BC150" s="1"/>
  <c r="BE150" s="1"/>
  <c r="AS199"/>
  <c r="AU199"/>
  <c r="AY300"/>
  <c r="BA300" s="1"/>
  <c r="AG300"/>
  <c r="AY231"/>
  <c r="BA231" s="1"/>
  <c r="BC231" s="1"/>
  <c r="BE231" s="1"/>
  <c r="AG231"/>
  <c r="AY265"/>
  <c r="BA265" s="1"/>
  <c r="AG265"/>
  <c r="AY157"/>
  <c r="BA157" s="1"/>
  <c r="AG157"/>
  <c r="AY216"/>
  <c r="BA216" s="1"/>
  <c r="AG216"/>
  <c r="AG262"/>
  <c r="AY262"/>
  <c r="BA262" s="1"/>
  <c r="AG391"/>
  <c r="AY391"/>
  <c r="BA391" s="1"/>
  <c r="AU202"/>
  <c r="AG579"/>
  <c r="AY579"/>
  <c r="BA579" s="1"/>
  <c r="AG291"/>
  <c r="AY291"/>
  <c r="BA291" s="1"/>
  <c r="AY315"/>
  <c r="BA315" s="1"/>
  <c r="AG315"/>
  <c r="AY450"/>
  <c r="BA450" s="1"/>
  <c r="AG450"/>
  <c r="AG521"/>
  <c r="AY521"/>
  <c r="BA521" s="1"/>
  <c r="AG310"/>
  <c r="AY310"/>
  <c r="BA310" s="1"/>
  <c r="AY374"/>
  <c r="BA374" s="1"/>
  <c r="AG374"/>
  <c r="AG303"/>
  <c r="AY303"/>
  <c r="BA303" s="1"/>
  <c r="AG404"/>
  <c r="AY404"/>
  <c r="BA404" s="1"/>
  <c r="AY435"/>
  <c r="BA435" s="1"/>
  <c r="AG435"/>
  <c r="AY459"/>
  <c r="BA459" s="1"/>
  <c r="AG459"/>
  <c r="AY482"/>
  <c r="BA482" s="1"/>
  <c r="AG482"/>
  <c r="AY585"/>
  <c r="BA585" s="1"/>
  <c r="AG585"/>
  <c r="AG332"/>
  <c r="AY332"/>
  <c r="BA332" s="1"/>
  <c r="AY348"/>
  <c r="BA348" s="1"/>
  <c r="AG348"/>
  <c r="AY364"/>
  <c r="BA364" s="1"/>
  <c r="AG364"/>
  <c r="AY461"/>
  <c r="BA461" s="1"/>
  <c r="AG461"/>
  <c r="AY669"/>
  <c r="BA669" s="1"/>
  <c r="AG669"/>
  <c r="AY416"/>
  <c r="BA416" s="1"/>
  <c r="AG416"/>
  <c r="AY476"/>
  <c r="BA476" s="1"/>
  <c r="AG476"/>
  <c r="AG516"/>
  <c r="AY516"/>
  <c r="BA516" s="1"/>
  <c r="AG584"/>
  <c r="AY584"/>
  <c r="BA584" s="1"/>
  <c r="AG469"/>
  <c r="AY469"/>
  <c r="BA469" s="1"/>
  <c r="AY503"/>
  <c r="BA503" s="1"/>
  <c r="AG503"/>
  <c r="AY545"/>
  <c r="BA545" s="1"/>
  <c r="AG545"/>
  <c r="AG600"/>
  <c r="AY600"/>
  <c r="BA600" s="1"/>
  <c r="AG765"/>
  <c r="AY765"/>
  <c r="BA765" s="1"/>
  <c r="AY493"/>
  <c r="BA493" s="1"/>
  <c r="AG493"/>
  <c r="AG592"/>
  <c r="AY592"/>
  <c r="BA592" s="1"/>
  <c r="AY599"/>
  <c r="BA599" s="1"/>
  <c r="AG599"/>
  <c r="AY598"/>
  <c r="BA598" s="1"/>
  <c r="AG598"/>
  <c r="AY676"/>
  <c r="BA676" s="1"/>
  <c r="AG676"/>
  <c r="AY612"/>
  <c r="BA612" s="1"/>
  <c r="AG612"/>
  <c r="AY664"/>
  <c r="BA664" s="1"/>
  <c r="AG664"/>
  <c r="AY693"/>
  <c r="BA693" s="1"/>
  <c r="AG693"/>
  <c r="AY625"/>
  <c r="BA625" s="1"/>
  <c r="AG625"/>
  <c r="AY671"/>
  <c r="BA671" s="1"/>
  <c r="AG671"/>
  <c r="AG781"/>
  <c r="AY781"/>
  <c r="BA781" s="1"/>
  <c r="AY702"/>
  <c r="BA702" s="1"/>
  <c r="AG702"/>
  <c r="AY699"/>
  <c r="BA699" s="1"/>
  <c r="AG699"/>
  <c r="AY708"/>
  <c r="BA708" s="1"/>
  <c r="AG708"/>
  <c r="AY807"/>
  <c r="BA807" s="1"/>
  <c r="AG807"/>
  <c r="AY749"/>
  <c r="BA749" s="1"/>
  <c r="AG749"/>
  <c r="AG843"/>
  <c r="AY843"/>
  <c r="BA843" s="1"/>
  <c r="AY772"/>
  <c r="BA772" s="1"/>
  <c r="AG772"/>
  <c r="AY796"/>
  <c r="BA796" s="1"/>
  <c r="AG796"/>
  <c r="AY828"/>
  <c r="BA828" s="1"/>
  <c r="AG828"/>
  <c r="AY801"/>
  <c r="BA801" s="1"/>
  <c r="AG801"/>
  <c r="AG833"/>
  <c r="AY833"/>
  <c r="BA833" s="1"/>
  <c r="AY790"/>
  <c r="BA790" s="1"/>
  <c r="AG790"/>
  <c r="AY822"/>
  <c r="BA822" s="1"/>
  <c r="AG822"/>
  <c r="BN127"/>
  <c r="BP127" s="1"/>
  <c r="AL127"/>
  <c r="AN127" s="1"/>
  <c r="F69"/>
  <c r="H69" s="1"/>
  <c r="H110"/>
  <c r="F110"/>
  <c r="J110" s="1"/>
  <c r="L110" s="1"/>
  <c r="N110" s="1"/>
  <c r="AP173" s="1"/>
  <c r="F131"/>
  <c r="J131" s="1"/>
  <c r="L131" s="1"/>
  <c r="N131" s="1"/>
  <c r="AP194" s="1"/>
  <c r="F81"/>
  <c r="H81" s="1"/>
  <c r="F347"/>
  <c r="H347" s="1"/>
  <c r="F395"/>
  <c r="J395" s="1"/>
  <c r="L395" s="1"/>
  <c r="N395" s="1"/>
  <c r="S666"/>
  <c r="S665"/>
  <c r="S479"/>
  <c r="T479" s="1"/>
  <c r="S471"/>
  <c r="T471" s="1"/>
  <c r="S476"/>
  <c r="T476" s="1"/>
  <c r="S468"/>
  <c r="T468" s="1"/>
  <c r="S481"/>
  <c r="T481" s="1"/>
  <c r="S473"/>
  <c r="T473" s="1"/>
  <c r="S664"/>
  <c r="S482"/>
  <c r="T482" s="1"/>
  <c r="S474"/>
  <c r="T474" s="1"/>
  <c r="S466"/>
  <c r="T466" s="1"/>
  <c r="S458"/>
  <c r="T458" s="1"/>
  <c r="S450"/>
  <c r="T450" s="1"/>
  <c r="S442"/>
  <c r="T442" s="1"/>
  <c r="S434"/>
  <c r="T434" s="1"/>
  <c r="S426"/>
  <c r="T426" s="1"/>
  <c r="S418"/>
  <c r="T418" s="1"/>
  <c r="S410"/>
  <c r="T410" s="1"/>
  <c r="S402"/>
  <c r="T402" s="1"/>
  <c r="S465"/>
  <c r="T465" s="1"/>
  <c r="S454"/>
  <c r="T454" s="1"/>
  <c r="S449"/>
  <c r="T449" s="1"/>
  <c r="S438"/>
  <c r="T438" s="1"/>
  <c r="S433"/>
  <c r="T433" s="1"/>
  <c r="S422"/>
  <c r="T422" s="1"/>
  <c r="S417"/>
  <c r="T417" s="1"/>
  <c r="S406"/>
  <c r="T406" s="1"/>
  <c r="S401"/>
  <c r="T401" s="1"/>
  <c r="S398"/>
  <c r="T398" s="1"/>
  <c r="S390"/>
  <c r="T390" s="1"/>
  <c r="S382"/>
  <c r="T382" s="1"/>
  <c r="S460"/>
  <c r="T460" s="1"/>
  <c r="S455"/>
  <c r="T455" s="1"/>
  <c r="S472"/>
  <c r="T472" s="1"/>
  <c r="S392"/>
  <c r="T392" s="1"/>
  <c r="S384"/>
  <c r="T384" s="1"/>
  <c r="S478"/>
  <c r="T478" s="1"/>
  <c r="S464"/>
  <c r="T464" s="1"/>
  <c r="S447"/>
  <c r="T447" s="1"/>
  <c r="S436"/>
  <c r="T436" s="1"/>
  <c r="S427"/>
  <c r="T427" s="1"/>
  <c r="S419"/>
  <c r="T419" s="1"/>
  <c r="S416"/>
  <c r="T416" s="1"/>
  <c r="S395"/>
  <c r="T395" s="1"/>
  <c r="S387"/>
  <c r="T387" s="1"/>
  <c r="S379"/>
  <c r="T379" s="1"/>
  <c r="S376"/>
  <c r="T376" s="1"/>
  <c r="S368"/>
  <c r="T368" s="1"/>
  <c r="S360"/>
  <c r="T360" s="1"/>
  <c r="S352"/>
  <c r="T352" s="1"/>
  <c r="S344"/>
  <c r="S336"/>
  <c r="T336" s="1"/>
  <c r="S328"/>
  <c r="T328" s="1"/>
  <c r="S483"/>
  <c r="T483" s="1"/>
  <c r="S475"/>
  <c r="T475" s="1"/>
  <c r="S423"/>
  <c r="T423" s="1"/>
  <c r="S412"/>
  <c r="T412" s="1"/>
  <c r="S408"/>
  <c r="T408" s="1"/>
  <c r="S405"/>
  <c r="T405" s="1"/>
  <c r="S373"/>
  <c r="T373" s="1"/>
  <c r="S365"/>
  <c r="T365" s="1"/>
  <c r="S357"/>
  <c r="T357" s="1"/>
  <c r="S349"/>
  <c r="T349" s="1"/>
  <c r="T344"/>
  <c r="S341"/>
  <c r="T341" s="1"/>
  <c r="S333"/>
  <c r="S480"/>
  <c r="T480" s="1"/>
  <c r="S444"/>
  <c r="T444" s="1"/>
  <c r="S440"/>
  <c r="T440" s="1"/>
  <c r="S437"/>
  <c r="T437" s="1"/>
  <c r="S429"/>
  <c r="T429" s="1"/>
  <c r="S425"/>
  <c r="T425" s="1"/>
  <c r="S414"/>
  <c r="T414" s="1"/>
  <c r="S399"/>
  <c r="T399" s="1"/>
  <c r="S391"/>
  <c r="T391" s="1"/>
  <c r="S383"/>
  <c r="T383" s="1"/>
  <c r="S371"/>
  <c r="T371" s="1"/>
  <c r="S363"/>
  <c r="T363" s="1"/>
  <c r="S355"/>
  <c r="T355" s="1"/>
  <c r="S347"/>
  <c r="T347" s="1"/>
  <c r="S339"/>
  <c r="T339" s="1"/>
  <c r="S331"/>
  <c r="T331" s="1"/>
  <c r="S323"/>
  <c r="T323" s="1"/>
  <c r="S315"/>
  <c r="T315" s="1"/>
  <c r="S307"/>
  <c r="T307" s="1"/>
  <c r="S459"/>
  <c r="T459" s="1"/>
  <c r="S397"/>
  <c r="T397" s="1"/>
  <c r="S377"/>
  <c r="T377" s="1"/>
  <c r="S362"/>
  <c r="T362" s="1"/>
  <c r="S356"/>
  <c r="S334"/>
  <c r="T334" s="1"/>
  <c r="S321"/>
  <c r="T321" s="1"/>
  <c r="S316"/>
  <c r="T316" s="1"/>
  <c r="S310"/>
  <c r="T310" s="1"/>
  <c r="S305"/>
  <c r="T305" s="1"/>
  <c r="S457"/>
  <c r="T457" s="1"/>
  <c r="S453"/>
  <c r="T453" s="1"/>
  <c r="S452"/>
  <c r="T452" s="1"/>
  <c r="S441"/>
  <c r="T441" s="1"/>
  <c r="S439"/>
  <c r="T439" s="1"/>
  <c r="S431"/>
  <c r="T431" s="1"/>
  <c r="S424"/>
  <c r="T424" s="1"/>
  <c r="S415"/>
  <c r="T415" s="1"/>
  <c r="S388"/>
  <c r="T388" s="1"/>
  <c r="S374"/>
  <c r="T374" s="1"/>
  <c r="S359"/>
  <c r="T359" s="1"/>
  <c r="T356"/>
  <c r="S353"/>
  <c r="T353" s="1"/>
  <c r="S338"/>
  <c r="T338" s="1"/>
  <c r="S332"/>
  <c r="T332" s="1"/>
  <c r="S322"/>
  <c r="T322" s="1"/>
  <c r="S311"/>
  <c r="T311" s="1"/>
  <c r="S306"/>
  <c r="T306" s="1"/>
  <c r="S462"/>
  <c r="T462" s="1"/>
  <c r="S435"/>
  <c r="T435" s="1"/>
  <c r="S396"/>
  <c r="T396" s="1"/>
  <c r="S375"/>
  <c r="T375" s="1"/>
  <c r="S369"/>
  <c r="T369" s="1"/>
  <c r="S354"/>
  <c r="T354" s="1"/>
  <c r="S348"/>
  <c r="T348" s="1"/>
  <c r="S430"/>
  <c r="T430" s="1"/>
  <c r="S358"/>
  <c r="T358" s="1"/>
  <c r="S351"/>
  <c r="T351" s="1"/>
  <c r="S343"/>
  <c r="T343" s="1"/>
  <c r="S319"/>
  <c r="T319" s="1"/>
  <c r="S318"/>
  <c r="T318" s="1"/>
  <c r="S317"/>
  <c r="T317" s="1"/>
  <c r="S469"/>
  <c r="T469" s="1"/>
  <c r="S409"/>
  <c r="T409" s="1"/>
  <c r="S407"/>
  <c r="T407" s="1"/>
  <c r="S393"/>
  <c r="T393" s="1"/>
  <c r="S389"/>
  <c r="T389" s="1"/>
  <c r="S340"/>
  <c r="T340" s="1"/>
  <c r="S477"/>
  <c r="T477" s="1"/>
  <c r="S432"/>
  <c r="T432" s="1"/>
  <c r="S420"/>
  <c r="T420" s="1"/>
  <c r="S385"/>
  <c r="T385" s="1"/>
  <c r="S381"/>
  <c r="S380"/>
  <c r="T380" s="1"/>
  <c r="S346"/>
  <c r="T346" s="1"/>
  <c r="S342"/>
  <c r="T342" s="1"/>
  <c r="S329"/>
  <c r="T329" s="1"/>
  <c r="S308"/>
  <c r="T308" s="1"/>
  <c r="S304"/>
  <c r="T304" s="1"/>
  <c r="S461"/>
  <c r="T461" s="1"/>
  <c r="S386"/>
  <c r="T386" s="1"/>
  <c r="S370"/>
  <c r="T370" s="1"/>
  <c r="S337"/>
  <c r="T337" s="1"/>
  <c r="S335"/>
  <c r="T335" s="1"/>
  <c r="S314"/>
  <c r="T314" s="1"/>
  <c r="S313"/>
  <c r="T313" s="1"/>
  <c r="S312"/>
  <c r="T312" s="1"/>
  <c r="S309"/>
  <c r="T309" s="1"/>
  <c r="S463"/>
  <c r="T463" s="1"/>
  <c r="S446"/>
  <c r="T446" s="1"/>
  <c r="S443"/>
  <c r="T443" s="1"/>
  <c r="S411"/>
  <c r="T411" s="1"/>
  <c r="S394"/>
  <c r="T394" s="1"/>
  <c r="S330"/>
  <c r="T330" s="1"/>
  <c r="S467"/>
  <c r="T467" s="1"/>
  <c r="S456"/>
  <c r="T456" s="1"/>
  <c r="S421"/>
  <c r="T421" s="1"/>
  <c r="S364"/>
  <c r="T364" s="1"/>
  <c r="S345"/>
  <c r="T345" s="1"/>
  <c r="S324"/>
  <c r="T324" s="1"/>
  <c r="S320"/>
  <c r="T320" s="1"/>
  <c r="S451"/>
  <c r="T451" s="1"/>
  <c r="S448"/>
  <c r="T448" s="1"/>
  <c r="S428"/>
  <c r="T428" s="1"/>
  <c r="S367"/>
  <c r="T367" s="1"/>
  <c r="S366"/>
  <c r="T366" s="1"/>
  <c r="S327"/>
  <c r="T327" s="1"/>
  <c r="S470"/>
  <c r="T470" s="1"/>
  <c r="S361"/>
  <c r="T361" s="1"/>
  <c r="S350"/>
  <c r="T350" s="1"/>
  <c r="S378"/>
  <c r="T378" s="1"/>
  <c r="S413"/>
  <c r="T413" s="1"/>
  <c r="S325"/>
  <c r="T325" s="1"/>
  <c r="S400"/>
  <c r="T400" s="1"/>
  <c r="S403"/>
  <c r="T403" s="1"/>
  <c r="T333"/>
  <c r="S372"/>
  <c r="T372" s="1"/>
  <c r="T381"/>
  <c r="S445"/>
  <c r="T445" s="1"/>
  <c r="S404"/>
  <c r="T404" s="1"/>
  <c r="S326"/>
  <c r="T326" s="1"/>
  <c r="AB73"/>
  <c r="AE335"/>
  <c r="AF335" s="1"/>
  <c r="AE478"/>
  <c r="AF478" s="1"/>
  <c r="F595"/>
  <c r="H595" s="1"/>
  <c r="AE660"/>
  <c r="AF660" s="1"/>
  <c r="AL130"/>
  <c r="AN130" s="1"/>
  <c r="H163"/>
  <c r="J216"/>
  <c r="L216" s="1"/>
  <c r="N216" s="1"/>
  <c r="AP279" s="1"/>
  <c r="H218"/>
  <c r="J425"/>
  <c r="L425" s="1"/>
  <c r="N425" s="1"/>
  <c r="J439"/>
  <c r="L439" s="1"/>
  <c r="N439" s="1"/>
  <c r="AE512"/>
  <c r="AF512" s="1"/>
  <c r="J314"/>
  <c r="L314" s="1"/>
  <c r="N314" s="1"/>
  <c r="J185"/>
  <c r="L185" s="1"/>
  <c r="N185" s="1"/>
  <c r="AP248" s="1"/>
  <c r="J201"/>
  <c r="L201" s="1"/>
  <c r="N201" s="1"/>
  <c r="AP264" s="1"/>
  <c r="H296"/>
  <c r="AE287"/>
  <c r="AF287" s="1"/>
  <c r="J355"/>
  <c r="L355" s="1"/>
  <c r="N355" s="1"/>
  <c r="AE455"/>
  <c r="AF455" s="1"/>
  <c r="J319"/>
  <c r="L319" s="1"/>
  <c r="N319" s="1"/>
  <c r="J351"/>
  <c r="L351" s="1"/>
  <c r="N351" s="1"/>
  <c r="AE439"/>
  <c r="AF439" s="1"/>
  <c r="H393"/>
  <c r="J394"/>
  <c r="L394" s="1"/>
  <c r="N394" s="1"/>
  <c r="J462"/>
  <c r="L462" s="1"/>
  <c r="N462" s="1"/>
  <c r="J530"/>
  <c r="L530" s="1"/>
  <c r="N530" s="1"/>
  <c r="J513"/>
  <c r="L513" s="1"/>
  <c r="N513" s="1"/>
  <c r="AE566"/>
  <c r="AF566" s="1"/>
  <c r="J678"/>
  <c r="L678" s="1"/>
  <c r="N678" s="1"/>
  <c r="J671"/>
  <c r="L671" s="1"/>
  <c r="N671" s="1"/>
  <c r="J573"/>
  <c r="L573" s="1"/>
  <c r="N573" s="1"/>
  <c r="J653"/>
  <c r="L653" s="1"/>
  <c r="N653" s="1"/>
  <c r="H776"/>
  <c r="J681"/>
  <c r="L681" s="1"/>
  <c r="N681" s="1"/>
  <c r="J697"/>
  <c r="L697" s="1"/>
  <c r="N697" s="1"/>
  <c r="AE743"/>
  <c r="AF743" s="1"/>
  <c r="H728"/>
  <c r="AE805"/>
  <c r="AF805" s="1"/>
  <c r="AE794"/>
  <c r="AF794" s="1"/>
  <c r="AP164"/>
  <c r="H76"/>
  <c r="J129"/>
  <c r="L129" s="1"/>
  <c r="N129" s="1"/>
  <c r="AP192" s="1"/>
  <c r="F529"/>
  <c r="J529" s="1"/>
  <c r="L529" s="1"/>
  <c r="N529" s="1"/>
  <c r="F353"/>
  <c r="F162"/>
  <c r="H162" s="1"/>
  <c r="F423"/>
  <c r="J423" s="1"/>
  <c r="L423" s="1"/>
  <c r="N423" s="1"/>
  <c r="F116"/>
  <c r="H116" s="1"/>
  <c r="F261"/>
  <c r="H261" s="1"/>
  <c r="F432"/>
  <c r="F311"/>
  <c r="H311" s="1"/>
  <c r="F430"/>
  <c r="F506"/>
  <c r="F448"/>
  <c r="J448" s="1"/>
  <c r="L448" s="1"/>
  <c r="N448" s="1"/>
  <c r="F655"/>
  <c r="J655" s="1"/>
  <c r="L655" s="1"/>
  <c r="N655" s="1"/>
  <c r="F575"/>
  <c r="F495"/>
  <c r="H495" s="1"/>
  <c r="F476"/>
  <c r="J476" s="1"/>
  <c r="L476" s="1"/>
  <c r="N476" s="1"/>
  <c r="F591"/>
  <c r="J591" s="1"/>
  <c r="L591" s="1"/>
  <c r="N591" s="1"/>
  <c r="F548"/>
  <c r="J548" s="1"/>
  <c r="L548" s="1"/>
  <c r="N548" s="1"/>
  <c r="F669"/>
  <c r="H669" s="1"/>
  <c r="F737"/>
  <c r="H737" s="1"/>
  <c r="F777"/>
  <c r="F755"/>
  <c r="J755" s="1"/>
  <c r="L755" s="1"/>
  <c r="N755" s="1"/>
  <c r="F717"/>
  <c r="H717" s="1"/>
  <c r="F741"/>
  <c r="H741" s="1"/>
  <c r="BA330"/>
  <c r="AP221"/>
  <c r="AP187"/>
  <c r="H93"/>
  <c r="J111"/>
  <c r="L111" s="1"/>
  <c r="N111" s="1"/>
  <c r="AP174" s="1"/>
  <c r="BP130"/>
  <c r="H237"/>
  <c r="H351"/>
  <c r="AE491"/>
  <c r="AF491" s="1"/>
  <c r="H228"/>
  <c r="AE346"/>
  <c r="AF346" s="1"/>
  <c r="J186"/>
  <c r="L186" s="1"/>
  <c r="N186" s="1"/>
  <c r="AP249" s="1"/>
  <c r="J245"/>
  <c r="L245" s="1"/>
  <c r="N245" s="1"/>
  <c r="J300"/>
  <c r="L300" s="1"/>
  <c r="N300" s="1"/>
  <c r="H359"/>
  <c r="H300"/>
  <c r="AE362"/>
  <c r="AF362" s="1"/>
  <c r="H438"/>
  <c r="AP218"/>
  <c r="AP250"/>
  <c r="H313"/>
  <c r="J444"/>
  <c r="L444" s="1"/>
  <c r="N444" s="1"/>
  <c r="AP153"/>
  <c r="J264"/>
  <c r="L264" s="1"/>
  <c r="N264" s="1"/>
  <c r="J401"/>
  <c r="L401" s="1"/>
  <c r="N401" s="1"/>
  <c r="AE527"/>
  <c r="AF527" s="1"/>
  <c r="AP135"/>
  <c r="AP157"/>
  <c r="AE140"/>
  <c r="AF140" s="1"/>
  <c r="AE156"/>
  <c r="AF156" s="1"/>
  <c r="AE172"/>
  <c r="AF172" s="1"/>
  <c r="AE188"/>
  <c r="AF188" s="1"/>
  <c r="AE204"/>
  <c r="AF204" s="1"/>
  <c r="AE220"/>
  <c r="AF220" s="1"/>
  <c r="AE236"/>
  <c r="AF236" s="1"/>
  <c r="J255"/>
  <c r="L255" s="1"/>
  <c r="N255" s="1"/>
  <c r="H287"/>
  <c r="J321"/>
  <c r="L321" s="1"/>
  <c r="N321" s="1"/>
  <c r="J382"/>
  <c r="L382" s="1"/>
  <c r="N382" s="1"/>
  <c r="AE302"/>
  <c r="AF302" s="1"/>
  <c r="AE376"/>
  <c r="AF376" s="1"/>
  <c r="H553"/>
  <c r="J285"/>
  <c r="L285" s="1"/>
  <c r="N285" s="1"/>
  <c r="AE388"/>
  <c r="AF388" s="1"/>
  <c r="J431"/>
  <c r="L431" s="1"/>
  <c r="N431" s="1"/>
  <c r="AE453"/>
  <c r="AF453" s="1"/>
  <c r="J571"/>
  <c r="L571" s="1"/>
  <c r="N571" s="1"/>
  <c r="AE425"/>
  <c r="AF425" s="1"/>
  <c r="AE488"/>
  <c r="AF488" s="1"/>
  <c r="AE524"/>
  <c r="AF524" s="1"/>
  <c r="H540"/>
  <c r="AE561"/>
  <c r="AF561" s="1"/>
  <c r="H712"/>
  <c r="J728"/>
  <c r="L728" s="1"/>
  <c r="N728" s="1"/>
  <c r="J562"/>
  <c r="L562" s="1"/>
  <c r="N562" s="1"/>
  <c r="J712"/>
  <c r="L712" s="1"/>
  <c r="N712" s="1"/>
  <c r="J632"/>
  <c r="L632" s="1"/>
  <c r="N632" s="1"/>
  <c r="AE617"/>
  <c r="AF617" s="1"/>
  <c r="H660"/>
  <c r="J634"/>
  <c r="L634" s="1"/>
  <c r="N634" s="1"/>
  <c r="AE640"/>
  <c r="AF640" s="1"/>
  <c r="AE696"/>
  <c r="AF696" s="1"/>
  <c r="J666"/>
  <c r="L666" s="1"/>
  <c r="N666" s="1"/>
  <c r="J717"/>
  <c r="L717" s="1"/>
  <c r="N717" s="1"/>
  <c r="J656"/>
  <c r="L656" s="1"/>
  <c r="N656" s="1"/>
  <c r="J723"/>
  <c r="L723" s="1"/>
  <c r="N723" s="1"/>
  <c r="J714"/>
  <c r="L714" s="1"/>
  <c r="N714" s="1"/>
  <c r="AE727"/>
  <c r="AF727" s="1"/>
  <c r="H743"/>
  <c r="AE754"/>
  <c r="AF754" s="1"/>
  <c r="AE726"/>
  <c r="AF726" s="1"/>
  <c r="AE742"/>
  <c r="AF742" s="1"/>
  <c r="AE129"/>
  <c r="AF129" s="1"/>
  <c r="F290"/>
  <c r="F241"/>
  <c r="F233"/>
  <c r="F332"/>
  <c r="F450"/>
  <c r="F62"/>
  <c r="F257"/>
  <c r="F298"/>
  <c r="F402"/>
  <c r="F219"/>
  <c r="F297"/>
  <c r="F267"/>
  <c r="F306"/>
  <c r="F414"/>
  <c r="F592"/>
  <c r="F252"/>
  <c r="F320"/>
  <c r="F451"/>
  <c r="F452"/>
  <c r="F396"/>
  <c r="F446"/>
  <c r="F490"/>
  <c r="F498"/>
  <c r="F608"/>
  <c r="F679"/>
  <c r="F638"/>
  <c r="F488"/>
  <c r="F657"/>
  <c r="F535"/>
  <c r="F567"/>
  <c r="F510"/>
  <c r="F497"/>
  <c r="F629"/>
  <c r="F482"/>
  <c r="F551"/>
  <c r="F587"/>
  <c r="F643"/>
  <c r="F509"/>
  <c r="F542"/>
  <c r="F585"/>
  <c r="F673"/>
  <c r="F607"/>
  <c r="F735"/>
  <c r="F601"/>
  <c r="F703"/>
  <c r="F688"/>
  <c r="F720"/>
  <c r="F745"/>
  <c r="F762"/>
  <c r="F778"/>
  <c r="S184"/>
  <c r="S248"/>
  <c r="S292"/>
  <c r="S257"/>
  <c r="S663"/>
  <c r="S517"/>
  <c r="S582"/>
  <c r="S523"/>
  <c r="S534"/>
  <c r="S528"/>
  <c r="S682"/>
  <c r="S671"/>
  <c r="S525"/>
  <c r="S607"/>
  <c r="S662"/>
  <c r="S604"/>
  <c r="S521"/>
  <c r="S642"/>
  <c r="S554"/>
  <c r="S610"/>
  <c r="S658"/>
  <c r="S647"/>
  <c r="S624"/>
  <c r="S695"/>
  <c r="S593"/>
  <c r="S653"/>
  <c r="S770"/>
  <c r="S691"/>
  <c r="S590"/>
  <c r="S654"/>
  <c r="S625"/>
  <c r="S688"/>
  <c r="S761"/>
  <c r="S720"/>
  <c r="S742"/>
  <c r="S744"/>
  <c r="S717"/>
  <c r="S753"/>
  <c r="S777"/>
  <c r="S779"/>
  <c r="S841"/>
  <c r="S790"/>
  <c r="S822"/>
  <c r="S795"/>
  <c r="S827"/>
  <c r="S788"/>
  <c r="S820"/>
  <c r="AY136"/>
  <c r="BA136" s="1"/>
  <c r="AG136"/>
  <c r="AY132"/>
  <c r="BA132" s="1"/>
  <c r="AG132"/>
  <c r="BR132" s="1"/>
  <c r="BT132" s="1"/>
  <c r="AY197"/>
  <c r="BA197" s="1"/>
  <c r="AG197"/>
  <c r="AY238"/>
  <c r="BA238" s="1"/>
  <c r="AG238"/>
  <c r="AY336"/>
  <c r="BA336" s="1"/>
  <c r="AG336"/>
  <c r="AG515"/>
  <c r="AY515"/>
  <c r="BA515" s="1"/>
  <c r="AY410"/>
  <c r="BA410" s="1"/>
  <c r="AG410"/>
  <c r="AY479"/>
  <c r="BA479" s="1"/>
  <c r="AG479"/>
  <c r="AG460"/>
  <c r="AY460"/>
  <c r="BA460" s="1"/>
  <c r="AY569"/>
  <c r="BA569" s="1"/>
  <c r="AG569"/>
  <c r="AY494"/>
  <c r="BA494" s="1"/>
  <c r="AG494"/>
  <c r="AG525"/>
  <c r="AY525"/>
  <c r="BA525" s="1"/>
  <c r="AY707"/>
  <c r="BA707" s="1"/>
  <c r="AG707"/>
  <c r="AY556"/>
  <c r="BA556" s="1"/>
  <c r="AG556"/>
  <c r="AY756"/>
  <c r="BA756" s="1"/>
  <c r="AG756"/>
  <c r="AG735"/>
  <c r="AY735"/>
  <c r="AY609"/>
  <c r="BA609" s="1"/>
  <c r="AG609"/>
  <c r="AG700"/>
  <c r="AY700"/>
  <c r="BA700" s="1"/>
  <c r="AG739"/>
  <c r="AY739"/>
  <c r="BA739" s="1"/>
  <c r="AG751"/>
  <c r="AY751"/>
  <c r="BA751" s="1"/>
  <c r="AY738"/>
  <c r="BA738" s="1"/>
  <c r="AG738"/>
  <c r="AY824"/>
  <c r="BA824" s="1"/>
  <c r="AG824"/>
  <c r="AY786"/>
  <c r="BA786" s="1"/>
  <c r="AG786"/>
  <c r="AY426"/>
  <c r="BA426" s="1"/>
  <c r="AG426"/>
  <c r="AG170"/>
  <c r="AY170"/>
  <c r="BA170" s="1"/>
  <c r="BC170" s="1"/>
  <c r="BE170" s="1"/>
  <c r="H73"/>
  <c r="J73"/>
  <c r="L73" s="1"/>
  <c r="N73" s="1"/>
  <c r="AP136" s="1"/>
  <c r="F631"/>
  <c r="H631" s="1"/>
  <c r="AU146"/>
  <c r="AS146"/>
  <c r="AY135"/>
  <c r="BA135" s="1"/>
  <c r="AG135"/>
  <c r="AY125"/>
  <c r="BA125" s="1"/>
  <c r="AG125"/>
  <c r="BR125" s="1"/>
  <c r="AY473"/>
  <c r="BA473" s="1"/>
  <c r="AG473"/>
  <c r="AY131"/>
  <c r="BA131" s="1"/>
  <c r="AG131"/>
  <c r="BR131" s="1"/>
  <c r="AY199"/>
  <c r="BA199" s="1"/>
  <c r="BC199" s="1"/>
  <c r="BE199" s="1"/>
  <c r="AG199"/>
  <c r="AY184"/>
  <c r="BA184" s="1"/>
  <c r="AG184"/>
  <c r="AG777"/>
  <c r="AY777"/>
  <c r="BA777" s="1"/>
  <c r="AY419"/>
  <c r="BA419" s="1"/>
  <c r="AG419"/>
  <c r="AG177"/>
  <c r="AY177"/>
  <c r="BA177" s="1"/>
  <c r="AG225"/>
  <c r="AY225"/>
  <c r="BA225" s="1"/>
  <c r="AY260"/>
  <c r="BA260" s="1"/>
  <c r="AG260"/>
  <c r="AG429"/>
  <c r="AY429"/>
  <c r="BA429" s="1"/>
  <c r="AY347"/>
  <c r="BA347" s="1"/>
  <c r="AG347"/>
  <c r="AG583"/>
  <c r="AY583"/>
  <c r="BA583" s="1"/>
  <c r="AG327"/>
  <c r="AY327"/>
  <c r="BA327" s="1"/>
  <c r="AG329"/>
  <c r="AY329"/>
  <c r="BA329" s="1"/>
  <c r="AY433"/>
  <c r="BA433" s="1"/>
  <c r="AG433"/>
  <c r="AY464"/>
  <c r="BA464" s="1"/>
  <c r="AG464"/>
  <c r="AG406"/>
  <c r="AY406"/>
  <c r="BA406" s="1"/>
  <c r="AG454"/>
  <c r="AY454"/>
  <c r="BA454" s="1"/>
  <c r="AY535"/>
  <c r="BA535" s="1"/>
  <c r="AG535"/>
  <c r="AY534"/>
  <c r="BA534" s="1"/>
  <c r="AG534"/>
  <c r="AY644"/>
  <c r="BA644" s="1"/>
  <c r="AG644"/>
  <c r="AY597"/>
  <c r="BA597" s="1"/>
  <c r="AG597"/>
  <c r="AG678"/>
  <c r="AY678"/>
  <c r="BA678" s="1"/>
  <c r="AY629"/>
  <c r="BA629" s="1"/>
  <c r="AG629"/>
  <c r="AY721"/>
  <c r="BA721" s="1"/>
  <c r="AG721"/>
  <c r="AY831"/>
  <c r="BA831" s="1"/>
  <c r="AG831"/>
  <c r="AY788"/>
  <c r="BA788" s="1"/>
  <c r="AG788"/>
  <c r="AY296"/>
  <c r="BA296" s="1"/>
  <c r="AG296"/>
  <c r="BN123"/>
  <c r="BP123" s="1"/>
  <c r="AL123"/>
  <c r="AN123" s="1"/>
  <c r="AG250"/>
  <c r="AY250"/>
  <c r="AY168"/>
  <c r="BA168" s="1"/>
  <c r="BC168" s="1"/>
  <c r="BE168" s="1"/>
  <c r="AG168"/>
  <c r="AY522"/>
  <c r="BA522" s="1"/>
  <c r="AG522"/>
  <c r="AG256"/>
  <c r="AY256"/>
  <c r="BA256" s="1"/>
  <c r="AG146"/>
  <c r="AY146"/>
  <c r="BA146" s="1"/>
  <c r="BC146" s="1"/>
  <c r="BE146" s="1"/>
  <c r="AY247"/>
  <c r="BA247" s="1"/>
  <c r="AG247"/>
  <c r="AG415"/>
  <c r="AY415"/>
  <c r="BA415" s="1"/>
  <c r="AY224"/>
  <c r="BA224" s="1"/>
  <c r="BC224" s="1"/>
  <c r="BE224" s="1"/>
  <c r="AG224"/>
  <c r="AY281"/>
  <c r="BA281" s="1"/>
  <c r="BC281" s="1"/>
  <c r="BE281" s="1"/>
  <c r="AG281"/>
  <c r="AY382"/>
  <c r="BA382" s="1"/>
  <c r="AG382"/>
  <c r="AY206"/>
  <c r="BA206" s="1"/>
  <c r="AG206"/>
  <c r="AY323"/>
  <c r="BA323" s="1"/>
  <c r="AG323"/>
  <c r="AY147"/>
  <c r="BA147" s="1"/>
  <c r="AG147"/>
  <c r="AG163"/>
  <c r="AY163"/>
  <c r="BA163" s="1"/>
  <c r="AG179"/>
  <c r="AY179"/>
  <c r="BA179" s="1"/>
  <c r="AG195"/>
  <c r="AY195"/>
  <c r="BA195" s="1"/>
  <c r="AY211"/>
  <c r="BA211" s="1"/>
  <c r="AG211"/>
  <c r="AG227"/>
  <c r="AY227"/>
  <c r="BA227" s="1"/>
  <c r="AY243"/>
  <c r="BA243" s="1"/>
  <c r="AG243"/>
  <c r="AY257"/>
  <c r="BA257" s="1"/>
  <c r="AG257"/>
  <c r="AS150"/>
  <c r="AU150"/>
  <c r="AU208"/>
  <c r="AS208"/>
  <c r="AY280"/>
  <c r="BA280" s="1"/>
  <c r="AG280"/>
  <c r="AG440"/>
  <c r="AY440"/>
  <c r="BA440" s="1"/>
  <c r="AG447"/>
  <c r="AY447"/>
  <c r="BA447" s="1"/>
  <c r="AG298"/>
  <c r="AY298"/>
  <c r="BA298" s="1"/>
  <c r="AY352"/>
  <c r="BA352" s="1"/>
  <c r="AG352"/>
  <c r="AG634"/>
  <c r="AY634"/>
  <c r="BA634" s="1"/>
  <c r="AY293"/>
  <c r="BA293" s="1"/>
  <c r="AG293"/>
  <c r="AY393"/>
  <c r="BA393" s="1"/>
  <c r="AG393"/>
  <c r="AY471"/>
  <c r="BA471" s="1"/>
  <c r="AG471"/>
  <c r="AG560"/>
  <c r="AY560"/>
  <c r="BA560" s="1"/>
  <c r="AY458"/>
  <c r="BA458" s="1"/>
  <c r="AG458"/>
  <c r="AG544"/>
  <c r="AY544"/>
  <c r="BA544" s="1"/>
  <c r="AG570"/>
  <c r="AY570"/>
  <c r="BA570" s="1"/>
  <c r="AY601"/>
  <c r="BA601" s="1"/>
  <c r="AG601"/>
  <c r="AY409"/>
  <c r="BA409" s="1"/>
  <c r="AG409"/>
  <c r="AY484"/>
  <c r="BA484" s="1"/>
  <c r="AG484"/>
  <c r="AY539"/>
  <c r="BA539" s="1"/>
  <c r="AG539"/>
  <c r="AY552"/>
  <c r="BA552" s="1"/>
  <c r="AG552"/>
  <c r="AY495"/>
  <c r="BA495" s="1"/>
  <c r="AG495"/>
  <c r="AY509"/>
  <c r="BA509" s="1"/>
  <c r="AG509"/>
  <c r="AY536"/>
  <c r="BA536" s="1"/>
  <c r="AG536"/>
  <c r="AG586"/>
  <c r="AY586"/>
  <c r="BA586" s="1"/>
  <c r="AG631"/>
  <c r="AY631"/>
  <c r="BA631" s="1"/>
  <c r="AY472"/>
  <c r="BA472" s="1"/>
  <c r="AG472"/>
  <c r="AY490"/>
  <c r="BA490" s="1"/>
  <c r="AG490"/>
  <c r="AY551"/>
  <c r="BA551" s="1"/>
  <c r="AG551"/>
  <c r="AY577"/>
  <c r="BA577" s="1"/>
  <c r="AG577"/>
  <c r="AG626"/>
  <c r="AY626"/>
  <c r="BA626" s="1"/>
  <c r="AY623"/>
  <c r="BA623" s="1"/>
  <c r="AG623"/>
  <c r="AG688"/>
  <c r="AY688"/>
  <c r="BA688" s="1"/>
  <c r="AG706"/>
  <c r="AY706"/>
  <c r="BA706" s="1"/>
  <c r="AG635"/>
  <c r="AY635"/>
  <c r="BA635" s="1"/>
  <c r="AY690"/>
  <c r="BA690" s="1"/>
  <c r="AG690"/>
  <c r="AG672"/>
  <c r="AY672"/>
  <c r="BA672" s="1"/>
  <c r="AY827"/>
  <c r="BA827" s="1"/>
  <c r="AG827"/>
  <c r="AY759"/>
  <c r="BA759" s="1"/>
  <c r="AG759"/>
  <c r="AY718"/>
  <c r="BA718" s="1"/>
  <c r="AG718"/>
  <c r="AY787"/>
  <c r="BA787" s="1"/>
  <c r="AG787"/>
  <c r="AY791"/>
  <c r="BA791" s="1"/>
  <c r="AG791"/>
  <c r="AY784"/>
  <c r="BA784" s="1"/>
  <c r="AG784"/>
  <c r="AY776"/>
  <c r="BA776" s="1"/>
  <c r="AG776"/>
  <c r="AY810"/>
  <c r="BA810" s="1"/>
  <c r="AG810"/>
  <c r="AY842"/>
  <c r="BA842" s="1"/>
  <c r="AG842"/>
  <c r="AY239"/>
  <c r="BA239" s="1"/>
  <c r="AG239"/>
  <c r="F96"/>
  <c r="H96" s="1"/>
  <c r="J125"/>
  <c r="L125" s="1"/>
  <c r="N125" s="1"/>
  <c r="AP188" s="1"/>
  <c r="F125"/>
  <c r="H125" s="1"/>
  <c r="F278"/>
  <c r="H278" s="1"/>
  <c r="J251"/>
  <c r="L251" s="1"/>
  <c r="N251" s="1"/>
  <c r="AP215"/>
  <c r="H390"/>
  <c r="J516"/>
  <c r="L516" s="1"/>
  <c r="N516" s="1"/>
  <c r="H316"/>
  <c r="H416"/>
  <c r="AE508"/>
  <c r="AF508" s="1"/>
  <c r="H640"/>
  <c r="H714"/>
  <c r="F197"/>
  <c r="J197" s="1"/>
  <c r="L197" s="1"/>
  <c r="N197" s="1"/>
  <c r="AP260" s="1"/>
  <c r="F231"/>
  <c r="J231" s="1"/>
  <c r="L231" s="1"/>
  <c r="N231" s="1"/>
  <c r="AP294" s="1"/>
  <c r="F373"/>
  <c r="H373" s="1"/>
  <c r="F579"/>
  <c r="H579" s="1"/>
  <c r="F733"/>
  <c r="H733" s="1"/>
  <c r="J154"/>
  <c r="L154" s="1"/>
  <c r="N154" s="1"/>
  <c r="AP217" s="1"/>
  <c r="H205"/>
  <c r="AE297"/>
  <c r="AF297" s="1"/>
  <c r="J328"/>
  <c r="L328" s="1"/>
  <c r="N328" s="1"/>
  <c r="H152"/>
  <c r="H184"/>
  <c r="H216"/>
  <c r="H248"/>
  <c r="AE312"/>
  <c r="AF312" s="1"/>
  <c r="AE449"/>
  <c r="AF449" s="1"/>
  <c r="J391"/>
  <c r="L391" s="1"/>
  <c r="N391" s="1"/>
  <c r="AE343"/>
  <c r="AF343" s="1"/>
  <c r="H394"/>
  <c r="J561"/>
  <c r="L561" s="1"/>
  <c r="N561" s="1"/>
  <c r="AE486"/>
  <c r="AF486" s="1"/>
  <c r="H683"/>
  <c r="J552"/>
  <c r="L552" s="1"/>
  <c r="N552" s="1"/>
  <c r="J578"/>
  <c r="L578" s="1"/>
  <c r="N578" s="1"/>
  <c r="AE549"/>
  <c r="AF549" s="1"/>
  <c r="H691"/>
  <c r="AE673"/>
  <c r="AF673" s="1"/>
  <c r="F341"/>
  <c r="H341" s="1"/>
  <c r="H215"/>
  <c r="F291"/>
  <c r="F345"/>
  <c r="H345" s="1"/>
  <c r="F584"/>
  <c r="H584" s="1"/>
  <c r="F504"/>
  <c r="H504" s="1"/>
  <c r="F670"/>
  <c r="F658"/>
  <c r="H658" s="1"/>
  <c r="F731"/>
  <c r="H731" s="1"/>
  <c r="AP245"/>
  <c r="J226"/>
  <c r="L226" s="1"/>
  <c r="N226" s="1"/>
  <c r="AP289" s="1"/>
  <c r="J194"/>
  <c r="L194" s="1"/>
  <c r="N194" s="1"/>
  <c r="AP257" s="1"/>
  <c r="J60"/>
  <c r="L60" s="1"/>
  <c r="N60" s="1"/>
  <c r="AP123" s="1"/>
  <c r="J160"/>
  <c r="L160" s="1"/>
  <c r="N160" s="1"/>
  <c r="AP223" s="1"/>
  <c r="F386"/>
  <c r="H386" s="1"/>
  <c r="H227"/>
  <c r="H223"/>
  <c r="H154"/>
  <c r="AE339"/>
  <c r="AF339" s="1"/>
  <c r="H774"/>
  <c r="H465"/>
  <c r="J82"/>
  <c r="L82" s="1"/>
  <c r="N82" s="1"/>
  <c r="AP145" s="1"/>
  <c r="J119"/>
  <c r="L119" s="1"/>
  <c r="N119" s="1"/>
  <c r="AP182" s="1"/>
  <c r="AE558"/>
  <c r="AF558" s="1"/>
  <c r="AP240"/>
  <c r="AP256"/>
  <c r="J260"/>
  <c r="L260" s="1"/>
  <c r="N260" s="1"/>
  <c r="H307"/>
  <c r="AE328"/>
  <c r="AF328" s="1"/>
  <c r="H137"/>
  <c r="H201"/>
  <c r="AE363"/>
  <c r="AF363" s="1"/>
  <c r="J276"/>
  <c r="L276" s="1"/>
  <c r="N276" s="1"/>
  <c r="H321"/>
  <c r="AE505"/>
  <c r="AF505" s="1"/>
  <c r="J313"/>
  <c r="L313" s="1"/>
  <c r="N313" s="1"/>
  <c r="H387"/>
  <c r="H433"/>
  <c r="J359"/>
  <c r="L359" s="1"/>
  <c r="N359" s="1"/>
  <c r="AE413"/>
  <c r="AF413" s="1"/>
  <c r="J329"/>
  <c r="L329" s="1"/>
  <c r="N329" s="1"/>
  <c r="J377"/>
  <c r="L377" s="1"/>
  <c r="N377" s="1"/>
  <c r="H439"/>
  <c r="H505"/>
  <c r="H329"/>
  <c r="H377"/>
  <c r="H406"/>
  <c r="AE611"/>
  <c r="AF611" s="1"/>
  <c r="H457"/>
  <c r="J406"/>
  <c r="L406" s="1"/>
  <c r="N406" s="1"/>
  <c r="J422"/>
  <c r="L422" s="1"/>
  <c r="N422" s="1"/>
  <c r="J438"/>
  <c r="L438" s="1"/>
  <c r="N438" s="1"/>
  <c r="J470"/>
  <c r="L470" s="1"/>
  <c r="N470" s="1"/>
  <c r="H500"/>
  <c r="J628"/>
  <c r="L628" s="1"/>
  <c r="N628" s="1"/>
  <c r="H697"/>
  <c r="AE519"/>
  <c r="AF519" s="1"/>
  <c r="H513"/>
  <c r="AE667"/>
  <c r="AF667" s="1"/>
  <c r="AE628"/>
  <c r="AF628" s="1"/>
  <c r="AE624"/>
  <c r="AF624" s="1"/>
  <c r="H653"/>
  <c r="J674"/>
  <c r="L674" s="1"/>
  <c r="N674" s="1"/>
  <c r="H750"/>
  <c r="J645"/>
  <c r="L645" s="1"/>
  <c r="N645" s="1"/>
  <c r="J696"/>
  <c r="L696" s="1"/>
  <c r="N696" s="1"/>
  <c r="J721"/>
  <c r="L721" s="1"/>
  <c r="N721" s="1"/>
  <c r="H755"/>
  <c r="AE770"/>
  <c r="AF770" s="1"/>
  <c r="AE816"/>
  <c r="AF816" s="1"/>
  <c r="AE789"/>
  <c r="AF789" s="1"/>
  <c r="AE821"/>
  <c r="AF821" s="1"/>
  <c r="AE760"/>
  <c r="AF760" s="1"/>
  <c r="H111"/>
  <c r="J646"/>
  <c r="L646" s="1"/>
  <c r="N646" s="1"/>
  <c r="J116"/>
  <c r="L116" s="1"/>
  <c r="N116" s="1"/>
  <c r="AP179" s="1"/>
  <c r="AE218"/>
  <c r="AF218" s="1"/>
  <c r="F272"/>
  <c r="F475"/>
  <c r="F229"/>
  <c r="F242"/>
  <c r="F327"/>
  <c r="F539"/>
  <c r="F292"/>
  <c r="F326"/>
  <c r="F358"/>
  <c r="F352"/>
  <c r="F568"/>
  <c r="F400"/>
  <c r="F417"/>
  <c r="F449"/>
  <c r="F485"/>
  <c r="F385"/>
  <c r="F549"/>
  <c r="F445"/>
  <c r="F477"/>
  <c r="F557"/>
  <c r="F597"/>
  <c r="F494"/>
  <c r="F609"/>
  <c r="F550"/>
  <c r="F586"/>
  <c r="F502"/>
  <c r="F541"/>
  <c r="F730"/>
  <c r="F569"/>
  <c r="F623"/>
  <c r="F564"/>
  <c r="F675"/>
  <c r="F706"/>
  <c r="F620"/>
  <c r="F687"/>
  <c r="F726"/>
  <c r="F710"/>
  <c r="F739"/>
  <c r="F734"/>
  <c r="F757"/>
  <c r="S842"/>
  <c r="S815"/>
  <c r="S772"/>
  <c r="S808"/>
  <c r="S840"/>
  <c r="AG395"/>
  <c r="AY395"/>
  <c r="BA395" s="1"/>
  <c r="AY151"/>
  <c r="BA151" s="1"/>
  <c r="AG151"/>
  <c r="AG282"/>
  <c r="AY282"/>
  <c r="BA282" s="1"/>
  <c r="AS152"/>
  <c r="AU152"/>
  <c r="AY341"/>
  <c r="BA341" s="1"/>
  <c r="AG341"/>
  <c r="AY366"/>
  <c r="BA366" s="1"/>
  <c r="AG366"/>
  <c r="AY331"/>
  <c r="BA331" s="1"/>
  <c r="AG331"/>
  <c r="AG427"/>
  <c r="AY427"/>
  <c r="BA427" s="1"/>
  <c r="AY398"/>
  <c r="BA398" s="1"/>
  <c r="AG398"/>
  <c r="AG381"/>
  <c r="AY381"/>
  <c r="BA381" s="1"/>
  <c r="AY593"/>
  <c r="BA593" s="1"/>
  <c r="AG593"/>
  <c r="AY475"/>
  <c r="BA475" s="1"/>
  <c r="AG475"/>
  <c r="AY578"/>
  <c r="BA578" s="1"/>
  <c r="AG578"/>
  <c r="AG711"/>
  <c r="AY711"/>
  <c r="BA711" s="1"/>
  <c r="AG670"/>
  <c r="AY670"/>
  <c r="BA670" s="1"/>
  <c r="AG594"/>
  <c r="AY594"/>
  <c r="BA594" s="1"/>
  <c r="AG698"/>
  <c r="AY698"/>
  <c r="BA698" s="1"/>
  <c r="AG773"/>
  <c r="AY773"/>
  <c r="BA773" s="1"/>
  <c r="AY771"/>
  <c r="BA771" s="1"/>
  <c r="AG771"/>
  <c r="AY774"/>
  <c r="BA774" s="1"/>
  <c r="AG774"/>
  <c r="AY797"/>
  <c r="BA797" s="1"/>
  <c r="AG797"/>
  <c r="F189"/>
  <c r="H189" s="1"/>
  <c r="F67"/>
  <c r="H67" s="1"/>
  <c r="AG401"/>
  <c r="AY401"/>
  <c r="BA401" s="1"/>
  <c r="AY254"/>
  <c r="BA254" s="1"/>
  <c r="AG254"/>
  <c r="AG445"/>
  <c r="AY445"/>
  <c r="BA445" s="1"/>
  <c r="AY258"/>
  <c r="BA258" s="1"/>
  <c r="AG258"/>
  <c r="AG283"/>
  <c r="AY283"/>
  <c r="BA283" s="1"/>
  <c r="AG161"/>
  <c r="AY161"/>
  <c r="BA161" s="1"/>
  <c r="AY209"/>
  <c r="BA209" s="1"/>
  <c r="AG209"/>
  <c r="AG261"/>
  <c r="AY261"/>
  <c r="BA261" s="1"/>
  <c r="AY443"/>
  <c r="BA443" s="1"/>
  <c r="AG443"/>
  <c r="AG311"/>
  <c r="AY311"/>
  <c r="BA311" s="1"/>
  <c r="AG375"/>
  <c r="AY375"/>
  <c r="BA375" s="1"/>
  <c r="AG618"/>
  <c r="AY618"/>
  <c r="BA618" s="1"/>
  <c r="AY361"/>
  <c r="BA361" s="1"/>
  <c r="AG361"/>
  <c r="AY442"/>
  <c r="BA442" s="1"/>
  <c r="AG442"/>
  <c r="AY400"/>
  <c r="BA400" s="1"/>
  <c r="AG400"/>
  <c r="AY506"/>
  <c r="BA506" s="1"/>
  <c r="AG506"/>
  <c r="AY492"/>
  <c r="BA492" s="1"/>
  <c r="AG492"/>
  <c r="AG386"/>
  <c r="AY386"/>
  <c r="BA386" s="1"/>
  <c r="AG438"/>
  <c r="AY438"/>
  <c r="BA438" s="1"/>
  <c r="AY582"/>
  <c r="BA582" s="1"/>
  <c r="AG582"/>
  <c r="AY518"/>
  <c r="BA518" s="1"/>
  <c r="AG518"/>
  <c r="AY652"/>
  <c r="BA652" s="1"/>
  <c r="AG652"/>
  <c r="AG565"/>
  <c r="AY565"/>
  <c r="BA565" s="1"/>
  <c r="AY835"/>
  <c r="BA835" s="1"/>
  <c r="AG835"/>
  <c r="AG705"/>
  <c r="AY705"/>
  <c r="BA705" s="1"/>
  <c r="AY803"/>
  <c r="BA803" s="1"/>
  <c r="AG803"/>
  <c r="AY761"/>
  <c r="BA761" s="1"/>
  <c r="AG761"/>
  <c r="AG793"/>
  <c r="AY793"/>
  <c r="BA793" s="1"/>
  <c r="AY782"/>
  <c r="BA782" s="1"/>
  <c r="AG782"/>
  <c r="AY259"/>
  <c r="BA259" s="1"/>
  <c r="AG259"/>
  <c r="AG127"/>
  <c r="BR127" s="1"/>
  <c r="AY127"/>
  <c r="BA127" s="1"/>
  <c r="F309"/>
  <c r="J309" s="1"/>
  <c r="L309" s="1"/>
  <c r="N309" s="1"/>
  <c r="AG292"/>
  <c r="AY292"/>
  <c r="BA292" s="1"/>
  <c r="AY176"/>
  <c r="BA176" s="1"/>
  <c r="AG176"/>
  <c r="AY271"/>
  <c r="BA271" s="1"/>
  <c r="AG271"/>
  <c r="AY144"/>
  <c r="BA144" s="1"/>
  <c r="AG144"/>
  <c r="AY160"/>
  <c r="BA160" s="1"/>
  <c r="AG160"/>
  <c r="AY223"/>
  <c r="BA223" s="1"/>
  <c r="AG223"/>
  <c r="AY289"/>
  <c r="BA289" s="1"/>
  <c r="AG289"/>
  <c r="AY246"/>
  <c r="BA246" s="1"/>
  <c r="AG246"/>
  <c r="AY278"/>
  <c r="BA278" s="1"/>
  <c r="AG278"/>
  <c r="AY194"/>
  <c r="BA194" s="1"/>
  <c r="AG194"/>
  <c r="AY152"/>
  <c r="BA152" s="1"/>
  <c r="BC152" s="1"/>
  <c r="BE152" s="1"/>
  <c r="AG152"/>
  <c r="AY284"/>
  <c r="BA284" s="1"/>
  <c r="AG284"/>
  <c r="AY371"/>
  <c r="BA371" s="1"/>
  <c r="AG371"/>
  <c r="AG650"/>
  <c r="AY650"/>
  <c r="BA650" s="1"/>
  <c r="AY251"/>
  <c r="BA251" s="1"/>
  <c r="AG251"/>
  <c r="AG387"/>
  <c r="AY387"/>
  <c r="BA387" s="1"/>
  <c r="AG290"/>
  <c r="AY290"/>
  <c r="BA290" s="1"/>
  <c r="AG305"/>
  <c r="AY305"/>
  <c r="BA305" s="1"/>
  <c r="AY326"/>
  <c r="BA326" s="1"/>
  <c r="AG326"/>
  <c r="AY373"/>
  <c r="BA373" s="1"/>
  <c r="AG373"/>
  <c r="AG288"/>
  <c r="AY288"/>
  <c r="BA288" s="1"/>
  <c r="BC288" s="1"/>
  <c r="BE288" s="1"/>
  <c r="AG543"/>
  <c r="AY543"/>
  <c r="BA543" s="1"/>
  <c r="AY392"/>
  <c r="BA392" s="1"/>
  <c r="AG392"/>
  <c r="AG340"/>
  <c r="AY340"/>
  <c r="BA340" s="1"/>
  <c r="AG356"/>
  <c r="AY356"/>
  <c r="BA356" s="1"/>
  <c r="AG372"/>
  <c r="AY372"/>
  <c r="BA372" s="1"/>
  <c r="AY497"/>
  <c r="BA497" s="1"/>
  <c r="AG497"/>
  <c r="AY448"/>
  <c r="BA448" s="1"/>
  <c r="AG448"/>
  <c r="AY477"/>
  <c r="BA477" s="1"/>
  <c r="AG477"/>
  <c r="AY502"/>
  <c r="BA502" s="1"/>
  <c r="AG502"/>
  <c r="AY530"/>
  <c r="BA530" s="1"/>
  <c r="AG530"/>
  <c r="AG596"/>
  <c r="AY596"/>
  <c r="BA596" s="1"/>
  <c r="AG627"/>
  <c r="AY627"/>
  <c r="BA627" s="1"/>
  <c r="AY485"/>
  <c r="BA485" s="1"/>
  <c r="AG485"/>
  <c r="AY501"/>
  <c r="BA501" s="1"/>
  <c r="AG501"/>
  <c r="AY572"/>
  <c r="BA572" s="1"/>
  <c r="AG572"/>
  <c r="AY591"/>
  <c r="BA591" s="1"/>
  <c r="AG591"/>
  <c r="AY636"/>
  <c r="BA636" s="1"/>
  <c r="AG636"/>
  <c r="AY677"/>
  <c r="BA677" s="1"/>
  <c r="AG677"/>
  <c r="AG643"/>
  <c r="AY643"/>
  <c r="BA643" s="1"/>
  <c r="AY785"/>
  <c r="BA785" s="1"/>
  <c r="AG785"/>
  <c r="AY610"/>
  <c r="BA610" s="1"/>
  <c r="AG610"/>
  <c r="AY666"/>
  <c r="BA666" s="1"/>
  <c r="AG666"/>
  <c r="AY642"/>
  <c r="BA642" s="1"/>
  <c r="AG642"/>
  <c r="AY747"/>
  <c r="BA747" s="1"/>
  <c r="AG747"/>
  <c r="AY730"/>
  <c r="BA730" s="1"/>
  <c r="AG730"/>
  <c r="AY619"/>
  <c r="BA619" s="1"/>
  <c r="AG619"/>
  <c r="AG662"/>
  <c r="AY662"/>
  <c r="BA662" s="1"/>
  <c r="AY685"/>
  <c r="BA685" s="1"/>
  <c r="AG685"/>
  <c r="AY704"/>
  <c r="BA704" s="1"/>
  <c r="AG704"/>
  <c r="AY725"/>
  <c r="BA725" s="1"/>
  <c r="AG725"/>
  <c r="AG775"/>
  <c r="AY775"/>
  <c r="BA775" s="1"/>
  <c r="AY722"/>
  <c r="BA722" s="1"/>
  <c r="AG722"/>
  <c r="AG744"/>
  <c r="AY744"/>
  <c r="BA744" s="1"/>
  <c r="AY750"/>
  <c r="BA750" s="1"/>
  <c r="AG750"/>
  <c r="AY764"/>
  <c r="BA764" s="1"/>
  <c r="AG764"/>
  <c r="AY817"/>
  <c r="BA817" s="1"/>
  <c r="AG817"/>
  <c r="AY806"/>
  <c r="BA806" s="1"/>
  <c r="AG806"/>
  <c r="AY838"/>
  <c r="BA838" s="1"/>
  <c r="AG838"/>
  <c r="AY207"/>
  <c r="BA207" s="1"/>
  <c r="AG207"/>
  <c r="AY158"/>
  <c r="BA158" s="1"/>
  <c r="AG158"/>
  <c r="AY245"/>
  <c r="BA245" s="1"/>
  <c r="AG245"/>
  <c r="AY213"/>
  <c r="BA213" s="1"/>
  <c r="AG213"/>
  <c r="AY240"/>
  <c r="BA240" s="1"/>
  <c r="AG240"/>
  <c r="J102"/>
  <c r="L102" s="1"/>
  <c r="N102" s="1"/>
  <c r="AP165" s="1"/>
  <c r="F102"/>
  <c r="H102" s="1"/>
  <c r="F104"/>
  <c r="J104" s="1"/>
  <c r="L104" s="1"/>
  <c r="N104" s="1"/>
  <c r="AP167" s="1"/>
  <c r="F171"/>
  <c r="J171" s="1"/>
  <c r="L171" s="1"/>
  <c r="N171" s="1"/>
  <c r="AP234" s="1"/>
  <c r="AP278"/>
  <c r="AE517"/>
  <c r="AF517" s="1"/>
  <c r="J93"/>
  <c r="L93" s="1"/>
  <c r="N93" s="1"/>
  <c r="AP156" s="1"/>
  <c r="AE264"/>
  <c r="AF264" s="1"/>
  <c r="H282"/>
  <c r="J642"/>
  <c r="L642" s="1"/>
  <c r="N642" s="1"/>
  <c r="H633"/>
  <c r="H425"/>
  <c r="H443"/>
  <c r="J640"/>
  <c r="L640" s="1"/>
  <c r="N640" s="1"/>
  <c r="H671"/>
  <c r="AP300"/>
  <c r="F64"/>
  <c r="J64" s="1"/>
  <c r="L64" s="1"/>
  <c r="N64" s="1"/>
  <c r="AP127" s="1"/>
  <c r="F295"/>
  <c r="H295" s="1"/>
  <c r="F346"/>
  <c r="H346" s="1"/>
  <c r="F343"/>
  <c r="J343" s="1"/>
  <c r="L343" s="1"/>
  <c r="N343" s="1"/>
  <c r="F315"/>
  <c r="F366"/>
  <c r="H366" s="1"/>
  <c r="F559"/>
  <c r="H559" s="1"/>
  <c r="F698"/>
  <c r="J698" s="1"/>
  <c r="L698" s="1"/>
  <c r="N698" s="1"/>
  <c r="AP185"/>
  <c r="AE437"/>
  <c r="AF437" s="1"/>
  <c r="J553"/>
  <c r="L553" s="1"/>
  <c r="N553" s="1"/>
  <c r="AE645"/>
  <c r="AF645" s="1"/>
  <c r="AE719"/>
  <c r="AF719" s="1"/>
  <c r="J115"/>
  <c r="L115" s="1"/>
  <c r="N115" s="1"/>
  <c r="AP178" s="1"/>
  <c r="F179"/>
  <c r="F404"/>
  <c r="H404" s="1"/>
  <c r="F370"/>
  <c r="J370" s="1"/>
  <c r="L370" s="1"/>
  <c r="N370" s="1"/>
  <c r="F388"/>
  <c r="F454"/>
  <c r="H454" s="1"/>
  <c r="F627"/>
  <c r="H627" s="1"/>
  <c r="F570"/>
  <c r="H570" s="1"/>
  <c r="F489"/>
  <c r="F637"/>
  <c r="F598"/>
  <c r="H598" s="1"/>
  <c r="BA735"/>
  <c r="AP302"/>
  <c r="AP238"/>
  <c r="AP172"/>
  <c r="AP275"/>
  <c r="AP211"/>
  <c r="AP236"/>
  <c r="F554"/>
  <c r="BA537"/>
  <c r="H143"/>
  <c r="H173"/>
  <c r="AP263"/>
  <c r="J403"/>
  <c r="L403" s="1"/>
  <c r="N403" s="1"/>
  <c r="J316"/>
  <c r="L316" s="1"/>
  <c r="N316" s="1"/>
  <c r="J250"/>
  <c r="L250" s="1"/>
  <c r="N250" s="1"/>
  <c r="J465"/>
  <c r="L465" s="1"/>
  <c r="N465" s="1"/>
  <c r="AE221"/>
  <c r="AF221" s="1"/>
  <c r="H328"/>
  <c r="J374"/>
  <c r="L374" s="1"/>
  <c r="N374" s="1"/>
  <c r="J416"/>
  <c r="L416" s="1"/>
  <c r="N416" s="1"/>
  <c r="J118"/>
  <c r="L118" s="1"/>
  <c r="N118" s="1"/>
  <c r="AP181" s="1"/>
  <c r="J163"/>
  <c r="L163" s="1"/>
  <c r="N163" s="1"/>
  <c r="AP226" s="1"/>
  <c r="J179"/>
  <c r="L179" s="1"/>
  <c r="N179" s="1"/>
  <c r="AP242" s="1"/>
  <c r="J195"/>
  <c r="L195" s="1"/>
  <c r="N195" s="1"/>
  <c r="AP258" s="1"/>
  <c r="J227"/>
  <c r="L227" s="1"/>
  <c r="N227" s="1"/>
  <c r="AP290" s="1"/>
  <c r="AE294"/>
  <c r="AF294" s="1"/>
  <c r="AE318"/>
  <c r="AF318" s="1"/>
  <c r="AE408"/>
  <c r="AF408" s="1"/>
  <c r="AP184"/>
  <c r="J365"/>
  <c r="L365" s="1"/>
  <c r="N365" s="1"/>
  <c r="J419"/>
  <c r="L419" s="1"/>
  <c r="N419" s="1"/>
  <c r="AE456"/>
  <c r="AF456" s="1"/>
  <c r="AE148"/>
  <c r="AF148" s="1"/>
  <c r="AE164"/>
  <c r="AF164" s="1"/>
  <c r="AE180"/>
  <c r="AF180" s="1"/>
  <c r="AE196"/>
  <c r="AF196" s="1"/>
  <c r="AE212"/>
  <c r="AF212" s="1"/>
  <c r="AU212" s="1"/>
  <c r="AE228"/>
  <c r="AF228" s="1"/>
  <c r="AE244"/>
  <c r="AF244" s="1"/>
  <c r="H260"/>
  <c r="AE309"/>
  <c r="AF309" s="1"/>
  <c r="J409"/>
  <c r="L409" s="1"/>
  <c r="N409" s="1"/>
  <c r="AE368"/>
  <c r="AF368" s="1"/>
  <c r="J390"/>
  <c r="L390" s="1"/>
  <c r="N390" s="1"/>
  <c r="J544"/>
  <c r="L544" s="1"/>
  <c r="N544" s="1"/>
  <c r="H360"/>
  <c r="J633"/>
  <c r="L633" s="1"/>
  <c r="N633" s="1"/>
  <c r="J293"/>
  <c r="L293" s="1"/>
  <c r="N293" s="1"/>
  <c r="J412"/>
  <c r="L412" s="1"/>
  <c r="N412" s="1"/>
  <c r="AE428"/>
  <c r="AF428" s="1"/>
  <c r="AE538"/>
  <c r="AF538" s="1"/>
  <c r="AE528"/>
  <c r="AF528" s="1"/>
  <c r="J536"/>
  <c r="L536" s="1"/>
  <c r="N536" s="1"/>
  <c r="AE380"/>
  <c r="AF380" s="1"/>
  <c r="AE396"/>
  <c r="AF396" s="1"/>
  <c r="AE421"/>
  <c r="AF421" s="1"/>
  <c r="AE483"/>
  <c r="AF483" s="1"/>
  <c r="AE496"/>
  <c r="AF496" s="1"/>
  <c r="J517"/>
  <c r="L517" s="1"/>
  <c r="N517" s="1"/>
  <c r="H552"/>
  <c r="J574"/>
  <c r="L574" s="1"/>
  <c r="N574" s="1"/>
  <c r="H536"/>
  <c r="H561"/>
  <c r="H577"/>
  <c r="H472"/>
  <c r="AE607"/>
  <c r="AF607" s="1"/>
  <c r="J650"/>
  <c r="L650" s="1"/>
  <c r="N650" s="1"/>
  <c r="J684"/>
  <c r="L684" s="1"/>
  <c r="N684" s="1"/>
  <c r="AE648"/>
  <c r="AF648" s="1"/>
  <c r="H685"/>
  <c r="H724"/>
  <c r="J691"/>
  <c r="L691" s="1"/>
  <c r="N691" s="1"/>
  <c r="J715"/>
  <c r="L715" s="1"/>
  <c r="N715" s="1"/>
  <c r="H740"/>
  <c r="AE748"/>
  <c r="AF748" s="1"/>
  <c r="H763"/>
  <c r="J732"/>
  <c r="L732" s="1"/>
  <c r="N732" s="1"/>
  <c r="AE734"/>
  <c r="AF734" s="1"/>
  <c r="AE780"/>
  <c r="AF780" s="1"/>
  <c r="AE812"/>
  <c r="AF812" s="1"/>
  <c r="J760"/>
  <c r="L760" s="1"/>
  <c r="N760" s="1"/>
  <c r="J776"/>
  <c r="L776" s="1"/>
  <c r="N776" s="1"/>
  <c r="F613"/>
  <c r="AE173"/>
  <c r="AF173" s="1"/>
  <c r="H115"/>
  <c r="H245"/>
  <c r="BA250"/>
  <c r="BA205"/>
  <c r="H118"/>
  <c r="BA301"/>
  <c r="BC301" s="1"/>
  <c r="BE301" s="1"/>
  <c r="F254"/>
  <c r="F455"/>
  <c r="F271"/>
  <c r="F493"/>
  <c r="F66"/>
  <c r="F203"/>
  <c r="F235"/>
  <c r="F283"/>
  <c r="F528"/>
  <c r="F304"/>
  <c r="F268"/>
  <c r="F303"/>
  <c r="F415"/>
  <c r="F481"/>
  <c r="F420"/>
  <c r="F331"/>
  <c r="F363"/>
  <c r="F624"/>
  <c r="F379"/>
  <c r="F464"/>
  <c r="F534"/>
  <c r="F514"/>
  <c r="F560"/>
  <c r="F676"/>
  <c r="F484"/>
  <c r="F581"/>
  <c r="F611"/>
  <c r="F525"/>
  <c r="F563"/>
  <c r="F641"/>
  <c r="F694"/>
  <c r="F722"/>
  <c r="F704"/>
  <c r="F761"/>
  <c r="F770"/>
  <c r="F771"/>
  <c r="S768"/>
  <c r="S806"/>
  <c r="S838"/>
  <c r="S811"/>
  <c r="S764"/>
  <c r="S804"/>
  <c r="S836"/>
  <c r="AU138"/>
  <c r="BC138"/>
  <c r="BE138" s="1"/>
  <c r="AS138"/>
  <c r="AG190"/>
  <c r="AY190"/>
  <c r="BA190" s="1"/>
  <c r="AG178"/>
  <c r="AY178"/>
  <c r="BA178" s="1"/>
  <c r="AY402"/>
  <c r="BA402" s="1"/>
  <c r="AG402"/>
  <c r="AG313"/>
  <c r="AY313"/>
  <c r="BA313" s="1"/>
  <c r="AG397"/>
  <c r="AY397"/>
  <c r="BA397" s="1"/>
  <c r="AG420"/>
  <c r="AY420"/>
  <c r="BA420" s="1"/>
  <c r="AY411"/>
  <c r="BA411" s="1"/>
  <c r="AG411"/>
  <c r="AY474"/>
  <c r="BA474" s="1"/>
  <c r="AG474"/>
  <c r="AY463"/>
  <c r="BA463" s="1"/>
  <c r="AG463"/>
  <c r="AG554"/>
  <c r="AY554"/>
  <c r="BA554" s="1"/>
  <c r="AY523"/>
  <c r="BA523" s="1"/>
  <c r="AG523"/>
  <c r="AG694"/>
  <c r="AY694"/>
  <c r="BA694" s="1"/>
  <c r="AG638"/>
  <c r="AY638"/>
  <c r="BA638" s="1"/>
  <c r="AY595"/>
  <c r="BA595" s="1"/>
  <c r="AG595"/>
  <c r="AG724"/>
  <c r="AY724"/>
  <c r="BA724" s="1"/>
  <c r="AG745"/>
  <c r="AY745"/>
  <c r="BA745" s="1"/>
  <c r="AY729"/>
  <c r="BA729" s="1"/>
  <c r="AG729"/>
  <c r="AY819"/>
  <c r="BA819" s="1"/>
  <c r="AG819"/>
  <c r="AY792"/>
  <c r="BA792" s="1"/>
  <c r="AG792"/>
  <c r="AY829"/>
  <c r="BA829" s="1"/>
  <c r="AG829"/>
  <c r="AY818"/>
  <c r="BA818" s="1"/>
  <c r="AG818"/>
  <c r="AY192"/>
  <c r="BA192" s="1"/>
  <c r="AG192"/>
  <c r="BN125"/>
  <c r="BP125" s="1"/>
  <c r="AL125"/>
  <c r="AN125" s="1"/>
  <c r="F98"/>
  <c r="H98" s="1"/>
  <c r="F286"/>
  <c r="H286" s="1"/>
  <c r="J286"/>
  <c r="L286" s="1"/>
  <c r="N286" s="1"/>
  <c r="AG568"/>
  <c r="AY568"/>
  <c r="BA568" s="1"/>
  <c r="AY123"/>
  <c r="BA123" s="1"/>
  <c r="AG123"/>
  <c r="BR123" s="1"/>
  <c r="AY234"/>
  <c r="BA234" s="1"/>
  <c r="AG234"/>
  <c r="AY338"/>
  <c r="BA338" s="1"/>
  <c r="AG338"/>
  <c r="AY226"/>
  <c r="BA226" s="1"/>
  <c r="AG226"/>
  <c r="AY349"/>
  <c r="BA349" s="1"/>
  <c r="AG349"/>
  <c r="AY279"/>
  <c r="BA279" s="1"/>
  <c r="AG279"/>
  <c r="AY145"/>
  <c r="BA145" s="1"/>
  <c r="AG145"/>
  <c r="AG193"/>
  <c r="AY193"/>
  <c r="BA193" s="1"/>
  <c r="AY241"/>
  <c r="BA241" s="1"/>
  <c r="AG241"/>
  <c r="AG511"/>
  <c r="AY511"/>
  <c r="BA511" s="1"/>
  <c r="AG277"/>
  <c r="AY277"/>
  <c r="BA277" s="1"/>
  <c r="AY359"/>
  <c r="BA359" s="1"/>
  <c r="AG359"/>
  <c r="AY452"/>
  <c r="BA452" s="1"/>
  <c r="AG452"/>
  <c r="AY553"/>
  <c r="BA553" s="1"/>
  <c r="AG553"/>
  <c r="AG345"/>
  <c r="AY345"/>
  <c r="BA345" s="1"/>
  <c r="AY377"/>
  <c r="BA377" s="1"/>
  <c r="AG377"/>
  <c r="AY555"/>
  <c r="BA555" s="1"/>
  <c r="AG555"/>
  <c r="AY457"/>
  <c r="BA457" s="1"/>
  <c r="AG457"/>
  <c r="AY422"/>
  <c r="BA422" s="1"/>
  <c r="AG422"/>
  <c r="AY542"/>
  <c r="BA542" s="1"/>
  <c r="AG542"/>
  <c r="AY513"/>
  <c r="BA513" s="1"/>
  <c r="AG513"/>
  <c r="AG581"/>
  <c r="AY581"/>
  <c r="BA581" s="1"/>
  <c r="AG651"/>
  <c r="AY651"/>
  <c r="BA651" s="1"/>
  <c r="AY613"/>
  <c r="BA613" s="1"/>
  <c r="AG613"/>
  <c r="AG661"/>
  <c r="AY661"/>
  <c r="BA661" s="1"/>
  <c r="AY709"/>
  <c r="BA709" s="1"/>
  <c r="AG709"/>
  <c r="AG689"/>
  <c r="AY689"/>
  <c r="BA689" s="1"/>
  <c r="AG733"/>
  <c r="AY733"/>
  <c r="BA733" s="1"/>
  <c r="AY820"/>
  <c r="BA820" s="1"/>
  <c r="AG820"/>
  <c r="AY814"/>
  <c r="BA814" s="1"/>
  <c r="AG814"/>
  <c r="AY272"/>
  <c r="BA272" s="1"/>
  <c r="AG272"/>
  <c r="AY365"/>
  <c r="BA365" s="1"/>
  <c r="AG365"/>
  <c r="AY208"/>
  <c r="BA208" s="1"/>
  <c r="BC208" s="1"/>
  <c r="BE208" s="1"/>
  <c r="AG208"/>
  <c r="F147"/>
  <c r="J147" s="1"/>
  <c r="L147" s="1"/>
  <c r="N147" s="1"/>
  <c r="AP210" s="1"/>
  <c r="F533"/>
  <c r="J533" s="1"/>
  <c r="L533" s="1"/>
  <c r="N533" s="1"/>
  <c r="AY162"/>
  <c r="BA162" s="1"/>
  <c r="AG162"/>
  <c r="AG295"/>
  <c r="AY295"/>
  <c r="BA295" s="1"/>
  <c r="AY181"/>
  <c r="BA181" s="1"/>
  <c r="AG181"/>
  <c r="AG198"/>
  <c r="AY198"/>
  <c r="BA198" s="1"/>
  <c r="AG126"/>
  <c r="BR126" s="1"/>
  <c r="AY126"/>
  <c r="BA126" s="1"/>
  <c r="AY237"/>
  <c r="BA237" s="1"/>
  <c r="AG237"/>
  <c r="AY215"/>
  <c r="BA215" s="1"/>
  <c r="AG215"/>
  <c r="AY242"/>
  <c r="BA242" s="1"/>
  <c r="AG242"/>
  <c r="AY174"/>
  <c r="BA174" s="1"/>
  <c r="AG174"/>
  <c r="AY344"/>
  <c r="BA344" s="1"/>
  <c r="AG344"/>
  <c r="AG444"/>
  <c r="AY444"/>
  <c r="BA444" s="1"/>
  <c r="AG622"/>
  <c r="AY622"/>
  <c r="BA622" s="1"/>
  <c r="AY317"/>
  <c r="BA317" s="1"/>
  <c r="AG317"/>
  <c r="AG399"/>
  <c r="AY399"/>
  <c r="BA399" s="1"/>
  <c r="AY674"/>
  <c r="BA674" s="1"/>
  <c r="AG674"/>
  <c r="AY275"/>
  <c r="BA275" s="1"/>
  <c r="AG275"/>
  <c r="AY270"/>
  <c r="BA270" s="1"/>
  <c r="BC270" s="1"/>
  <c r="BE270" s="1"/>
  <c r="AG270"/>
  <c r="AY383"/>
  <c r="BA383" s="1"/>
  <c r="AG383"/>
  <c r="AY499"/>
  <c r="BA499" s="1"/>
  <c r="AG499"/>
  <c r="AG564"/>
  <c r="AY564"/>
  <c r="BA564" s="1"/>
  <c r="AY308"/>
  <c r="BA308" s="1"/>
  <c r="AG308"/>
  <c r="AY333"/>
  <c r="BA333" s="1"/>
  <c r="AG333"/>
  <c r="AY431"/>
  <c r="BA431" s="1"/>
  <c r="AG431"/>
  <c r="AY466"/>
  <c r="BA466" s="1"/>
  <c r="AG466"/>
  <c r="AY588"/>
  <c r="BA588" s="1"/>
  <c r="AG588"/>
  <c r="AY520"/>
  <c r="BA520" s="1"/>
  <c r="AG520"/>
  <c r="AG616"/>
  <c r="AY616"/>
  <c r="BA616" s="1"/>
  <c r="AY514"/>
  <c r="BA514" s="1"/>
  <c r="AG514"/>
  <c r="AY467"/>
  <c r="BA467" s="1"/>
  <c r="AG467"/>
  <c r="AY546"/>
  <c r="BA546" s="1"/>
  <c r="AG546"/>
  <c r="AG691"/>
  <c r="AY691"/>
  <c r="BA691" s="1"/>
  <c r="AY665"/>
  <c r="BA665" s="1"/>
  <c r="AG665"/>
  <c r="AY603"/>
  <c r="BA603" s="1"/>
  <c r="AG603"/>
  <c r="AY668"/>
  <c r="BA668" s="1"/>
  <c r="AG668"/>
  <c r="AY602"/>
  <c r="BA602" s="1"/>
  <c r="AG602"/>
  <c r="AG646"/>
  <c r="AY646"/>
  <c r="BA646" s="1"/>
  <c r="AY680"/>
  <c r="BA680" s="1"/>
  <c r="AG680"/>
  <c r="AY731"/>
  <c r="BA731" s="1"/>
  <c r="AG731"/>
  <c r="AY839"/>
  <c r="BA839" s="1"/>
  <c r="AG839"/>
  <c r="AG783"/>
  <c r="AY783"/>
  <c r="BA783" s="1"/>
  <c r="AY766"/>
  <c r="BA766" s="1"/>
  <c r="AG766"/>
  <c r="AY840"/>
  <c r="BA840" s="1"/>
  <c r="AG840"/>
  <c r="AY802"/>
  <c r="BA802" s="1"/>
  <c r="AG802"/>
  <c r="AY834"/>
  <c r="BA834" s="1"/>
  <c r="AG834"/>
  <c r="AY390"/>
  <c r="BA390" s="1"/>
  <c r="AG390"/>
  <c r="BN133"/>
  <c r="BP133" s="1"/>
  <c r="AL133"/>
  <c r="AN133" s="1"/>
  <c r="F183"/>
  <c r="J183" s="1"/>
  <c r="L183" s="1"/>
  <c r="N183" s="1"/>
  <c r="AP246" s="1"/>
  <c r="F214"/>
  <c r="H214" s="1"/>
  <c r="F77"/>
  <c r="J77" s="1"/>
  <c r="L77" s="1"/>
  <c r="N77" s="1"/>
  <c r="AP140" s="1"/>
  <c r="F447"/>
  <c r="J447" s="1"/>
  <c r="L447" s="1"/>
  <c r="N447" s="1"/>
  <c r="F318"/>
  <c r="J318" s="1"/>
  <c r="L318" s="1"/>
  <c r="N318" s="1"/>
  <c r="H318"/>
  <c r="F350"/>
  <c r="H350" s="1"/>
  <c r="H119"/>
  <c r="AP247"/>
  <c r="H434"/>
  <c r="H517"/>
  <c r="H602"/>
  <c r="H650"/>
  <c r="AE741"/>
  <c r="AF741" s="1"/>
  <c r="AE758"/>
  <c r="AF758" s="1"/>
  <c r="AE186"/>
  <c r="AF186" s="1"/>
  <c r="AS186" s="1"/>
  <c r="F142"/>
  <c r="J142" s="1"/>
  <c r="L142" s="1"/>
  <c r="N142" s="1"/>
  <c r="AP205" s="1"/>
  <c r="F409"/>
  <c r="H409" s="1"/>
  <c r="F480"/>
  <c r="H480" s="1"/>
  <c r="F487"/>
  <c r="H487" s="1"/>
  <c r="F663"/>
  <c r="AP222"/>
  <c r="AP191"/>
  <c r="AE276"/>
  <c r="AF276" s="1"/>
  <c r="AE321"/>
  <c r="AF321" s="1"/>
  <c r="J302"/>
  <c r="L302" s="1"/>
  <c r="N302" s="1"/>
  <c r="H537"/>
  <c r="H571"/>
  <c r="AE470"/>
  <c r="AF470" s="1"/>
  <c r="J683"/>
  <c r="L683" s="1"/>
  <c r="N683" s="1"/>
  <c r="AE500"/>
  <c r="AF500" s="1"/>
  <c r="J625"/>
  <c r="L625" s="1"/>
  <c r="N625" s="1"/>
  <c r="AE752"/>
  <c r="AF752" s="1"/>
  <c r="J740"/>
  <c r="L740" s="1"/>
  <c r="N740" s="1"/>
  <c r="H723"/>
  <c r="AE825"/>
  <c r="AF825" s="1"/>
  <c r="H82"/>
  <c r="F127"/>
  <c r="F243"/>
  <c r="H243" s="1"/>
  <c r="F337"/>
  <c r="F441"/>
  <c r="H441" s="1"/>
  <c r="F618"/>
  <c r="F520"/>
  <c r="H520" s="1"/>
  <c r="F693"/>
  <c r="J693" s="1"/>
  <c r="L693" s="1"/>
  <c r="N693" s="1"/>
  <c r="F680"/>
  <c r="J680" s="1"/>
  <c r="L680" s="1"/>
  <c r="N680" s="1"/>
  <c r="F758"/>
  <c r="J758" s="1"/>
  <c r="L758" s="1"/>
  <c r="N758" s="1"/>
  <c r="BA608"/>
  <c r="J434"/>
  <c r="L434" s="1"/>
  <c r="N434" s="1"/>
  <c r="J296"/>
  <c r="L296" s="1"/>
  <c r="N296" s="1"/>
  <c r="H179"/>
  <c r="J117"/>
  <c r="L117" s="1"/>
  <c r="N117" s="1"/>
  <c r="AP180" s="1"/>
  <c r="H129"/>
  <c r="H195"/>
  <c r="J282"/>
  <c r="L282" s="1"/>
  <c r="N282" s="1"/>
  <c r="AE325"/>
  <c r="AF325" s="1"/>
  <c r="AE423"/>
  <c r="AF423" s="1"/>
  <c r="J248"/>
  <c r="L248" s="1"/>
  <c r="N248" s="1"/>
  <c r="H355"/>
  <c r="H250"/>
  <c r="J474"/>
  <c r="L474" s="1"/>
  <c r="N474" s="1"/>
  <c r="AE322"/>
  <c r="AF322" s="1"/>
  <c r="H117"/>
  <c r="J256"/>
  <c r="L256" s="1"/>
  <c r="N256" s="1"/>
  <c r="H120"/>
  <c r="H238"/>
  <c r="H251"/>
  <c r="H325"/>
  <c r="AE417"/>
  <c r="AF417" s="1"/>
  <c r="J196"/>
  <c r="L196" s="1"/>
  <c r="N196" s="1"/>
  <c r="AP259" s="1"/>
  <c r="J228"/>
  <c r="L228" s="1"/>
  <c r="N228" s="1"/>
  <c r="AP291" s="1"/>
  <c r="H273"/>
  <c r="J342"/>
  <c r="L342" s="1"/>
  <c r="N342" s="1"/>
  <c r="AE370"/>
  <c r="AF370" s="1"/>
  <c r="H532"/>
  <c r="H382"/>
  <c r="H473"/>
  <c r="J619"/>
  <c r="L619" s="1"/>
  <c r="N619" s="1"/>
  <c r="H340"/>
  <c r="H356"/>
  <c r="H372"/>
  <c r="AE389"/>
  <c r="AF389" s="1"/>
  <c r="H426"/>
  <c r="J443"/>
  <c r="L443" s="1"/>
  <c r="N443" s="1"/>
  <c r="H342"/>
  <c r="H374"/>
  <c r="J537"/>
  <c r="L537" s="1"/>
  <c r="N537" s="1"/>
  <c r="AE682"/>
  <c r="AF682" s="1"/>
  <c r="J356"/>
  <c r="L356" s="1"/>
  <c r="N356" s="1"/>
  <c r="J421"/>
  <c r="L421" s="1"/>
  <c r="N421" s="1"/>
  <c r="J527"/>
  <c r="L527" s="1"/>
  <c r="N527" s="1"/>
  <c r="J610"/>
  <c r="L610" s="1"/>
  <c r="N610" s="1"/>
  <c r="J457"/>
  <c r="L457" s="1"/>
  <c r="N457" s="1"/>
  <c r="H383"/>
  <c r="AE441"/>
  <c r="AF441" s="1"/>
  <c r="AE533"/>
  <c r="AF533" s="1"/>
  <c r="H403"/>
  <c r="H419"/>
  <c r="H483"/>
  <c r="H573"/>
  <c r="AE606"/>
  <c r="AF606" s="1"/>
  <c r="J668"/>
  <c r="L668" s="1"/>
  <c r="N668" s="1"/>
  <c r="J577"/>
  <c r="L577" s="1"/>
  <c r="N577" s="1"/>
  <c r="H666"/>
  <c r="H501"/>
  <c r="J685"/>
  <c r="L685" s="1"/>
  <c r="N685" s="1"/>
  <c r="H531"/>
  <c r="J606"/>
  <c r="L606" s="1"/>
  <c r="N606" s="1"/>
  <c r="AE632"/>
  <c r="AF632" s="1"/>
  <c r="AE740"/>
  <c r="AF740" s="1"/>
  <c r="H562"/>
  <c r="H578"/>
  <c r="H594"/>
  <c r="AE656"/>
  <c r="AF656" s="1"/>
  <c r="H684"/>
  <c r="H619"/>
  <c r="H610"/>
  <c r="H626"/>
  <c r="H642"/>
  <c r="H719"/>
  <c r="J769"/>
  <c r="L769" s="1"/>
  <c r="N769" s="1"/>
  <c r="H686"/>
  <c r="AE732"/>
  <c r="AF732" s="1"/>
  <c r="AE763"/>
  <c r="AF763" s="1"/>
  <c r="J750"/>
  <c r="L750" s="1"/>
  <c r="N750" s="1"/>
  <c r="J764"/>
  <c r="L764" s="1"/>
  <c r="N764" s="1"/>
  <c r="AE808"/>
  <c r="AF808" s="1"/>
  <c r="AE813"/>
  <c r="AF813" s="1"/>
  <c r="AP273"/>
  <c r="AP239"/>
  <c r="J97"/>
  <c r="L97" s="1"/>
  <c r="N97" s="1"/>
  <c r="AP160" s="1"/>
  <c r="AP176"/>
  <c r="BP124"/>
  <c r="H398"/>
  <c r="J278"/>
  <c r="L278" s="1"/>
  <c r="N278" s="1"/>
  <c r="H253"/>
  <c r="F191"/>
  <c r="AE141"/>
  <c r="AF141" s="1"/>
  <c r="J120"/>
  <c r="L120" s="1"/>
  <c r="N120" s="1"/>
  <c r="AP183" s="1"/>
  <c r="F247"/>
  <c r="F354"/>
  <c r="F199"/>
  <c r="F367"/>
  <c r="F164"/>
  <c r="F262"/>
  <c r="F378"/>
  <c r="F202"/>
  <c r="F234"/>
  <c r="F335"/>
  <c r="F312"/>
  <c r="F538"/>
  <c r="F308"/>
  <c r="F408"/>
  <c r="F463"/>
  <c r="F330"/>
  <c r="F399"/>
  <c r="F466"/>
  <c r="F284"/>
  <c r="F458"/>
  <c r="F518"/>
  <c r="F344"/>
  <c r="F376"/>
  <c r="F460"/>
  <c r="F392"/>
  <c r="F424"/>
  <c r="F499"/>
  <c r="F772"/>
  <c r="F583"/>
  <c r="F459"/>
  <c r="F496"/>
  <c r="F511"/>
  <c r="F405"/>
  <c r="F437"/>
  <c r="F469"/>
  <c r="F508"/>
  <c r="F582"/>
  <c r="F665"/>
  <c r="F486"/>
  <c r="F521"/>
  <c r="F555"/>
  <c r="F479"/>
  <c r="F576"/>
  <c r="F492"/>
  <c r="F566"/>
  <c r="F558"/>
  <c r="F599"/>
  <c r="F659"/>
  <c r="F708"/>
  <c r="F639"/>
  <c r="F605"/>
  <c r="F753"/>
  <c r="F630"/>
  <c r="F556"/>
  <c r="F588"/>
  <c r="F689"/>
  <c r="F747"/>
  <c r="F615"/>
  <c r="F647"/>
  <c r="F695"/>
  <c r="F612"/>
  <c r="F644"/>
  <c r="F677"/>
  <c r="F765"/>
  <c r="F727"/>
  <c r="F746"/>
  <c r="F752"/>
  <c r="F751"/>
  <c r="F725"/>
  <c r="F749"/>
  <c r="F775"/>
  <c r="S550"/>
  <c r="S186"/>
  <c r="S299"/>
  <c r="S142"/>
  <c r="S129"/>
  <c r="S284"/>
  <c r="S131"/>
  <c r="S201"/>
  <c r="S261"/>
  <c r="S182"/>
  <c r="S179"/>
  <c r="S220"/>
  <c r="S242"/>
  <c r="S158"/>
  <c r="S249"/>
  <c r="S159"/>
  <c r="S223"/>
  <c r="S141"/>
  <c r="S205"/>
  <c r="S267"/>
  <c r="S144"/>
  <c r="S208"/>
  <c r="S278"/>
  <c r="S281"/>
  <c r="S297"/>
  <c r="S588"/>
  <c r="S651"/>
  <c r="S547"/>
  <c r="S729"/>
  <c r="S566"/>
  <c r="S562"/>
  <c r="S555"/>
  <c r="S568"/>
  <c r="S511"/>
  <c r="S715"/>
  <c r="S544"/>
  <c r="S522"/>
  <c r="S570"/>
  <c r="S652"/>
  <c r="S690"/>
  <c r="S674"/>
  <c r="S644"/>
  <c r="S553"/>
  <c r="S616"/>
  <c r="S703"/>
  <c r="S656"/>
  <c r="S723"/>
  <c r="S611"/>
  <c r="S708"/>
  <c r="S649"/>
  <c r="S704"/>
  <c r="S778"/>
  <c r="S773"/>
  <c r="S700"/>
  <c r="S677"/>
  <c r="S740"/>
  <c r="S801"/>
  <c r="S797"/>
  <c r="S738"/>
  <c r="S760"/>
  <c r="S802"/>
  <c r="S834"/>
  <c r="S807"/>
  <c r="S839"/>
  <c r="S800"/>
  <c r="S832"/>
  <c r="J718" l="1"/>
  <c r="L718" s="1"/>
  <c r="N718" s="1"/>
  <c r="H718"/>
  <c r="J503"/>
  <c r="L503" s="1"/>
  <c r="N503" s="1"/>
  <c r="H503"/>
  <c r="H361"/>
  <c r="J361"/>
  <c r="L361" s="1"/>
  <c r="N361" s="1"/>
  <c r="J768"/>
  <c r="L768" s="1"/>
  <c r="N768" s="1"/>
  <c r="H768"/>
  <c r="H478"/>
  <c r="J478"/>
  <c r="L478" s="1"/>
  <c r="N478" s="1"/>
  <c r="J480"/>
  <c r="L480" s="1"/>
  <c r="N480" s="1"/>
  <c r="BT124"/>
  <c r="J702"/>
  <c r="L702" s="1"/>
  <c r="N702" s="1"/>
  <c r="AP133"/>
  <c r="AU133" s="1"/>
  <c r="H547"/>
  <c r="J595"/>
  <c r="L595" s="1"/>
  <c r="N595" s="1"/>
  <c r="H429"/>
  <c r="AS232"/>
  <c r="J349"/>
  <c r="L349" s="1"/>
  <c r="N349" s="1"/>
  <c r="H672"/>
  <c r="J519"/>
  <c r="L519" s="1"/>
  <c r="N519" s="1"/>
  <c r="J731"/>
  <c r="L731" s="1"/>
  <c r="N731" s="1"/>
  <c r="H397"/>
  <c r="H258"/>
  <c r="J654"/>
  <c r="L654" s="1"/>
  <c r="N654" s="1"/>
  <c r="H64"/>
  <c r="BT126"/>
  <c r="J716"/>
  <c r="L716" s="1"/>
  <c r="N716" s="1"/>
  <c r="H548"/>
  <c r="H249"/>
  <c r="J209"/>
  <c r="L209" s="1"/>
  <c r="N209" s="1"/>
  <c r="AP272" s="1"/>
  <c r="J275"/>
  <c r="L275" s="1"/>
  <c r="N275" s="1"/>
  <c r="H357"/>
  <c r="H423"/>
  <c r="BC232"/>
  <c r="BE232" s="1"/>
  <c r="AP124"/>
  <c r="AU124" s="1"/>
  <c r="J682"/>
  <c r="L682" s="1"/>
  <c r="N682" s="1"/>
  <c r="H63"/>
  <c r="H756"/>
  <c r="J756"/>
  <c r="L756" s="1"/>
  <c r="N756" s="1"/>
  <c r="BC235"/>
  <c r="BE235" s="1"/>
  <c r="J766"/>
  <c r="L766" s="1"/>
  <c r="N766" s="1"/>
  <c r="H305"/>
  <c r="H151"/>
  <c r="AU284"/>
  <c r="H621"/>
  <c r="J435"/>
  <c r="L435" s="1"/>
  <c r="N435" s="1"/>
  <c r="H543"/>
  <c r="H529"/>
  <c r="H133"/>
  <c r="BC285"/>
  <c r="BE285" s="1"/>
  <c r="AU255"/>
  <c r="BC268"/>
  <c r="BE268" s="1"/>
  <c r="H545"/>
  <c r="H729"/>
  <c r="H411"/>
  <c r="J411"/>
  <c r="L411" s="1"/>
  <c r="N411" s="1"/>
  <c r="J495"/>
  <c r="L495" s="1"/>
  <c r="N495" s="1"/>
  <c r="H197"/>
  <c r="H742"/>
  <c r="AU235"/>
  <c r="J214"/>
  <c r="L214" s="1"/>
  <c r="N214" s="1"/>
  <c r="AP277" s="1"/>
  <c r="BC277" s="1"/>
  <c r="BE277" s="1"/>
  <c r="H546"/>
  <c r="H384"/>
  <c r="AU276"/>
  <c r="AU233"/>
  <c r="H442"/>
  <c r="J310"/>
  <c r="L310" s="1"/>
  <c r="N310" s="1"/>
  <c r="H476"/>
  <c r="H343"/>
  <c r="J453"/>
  <c r="L453" s="1"/>
  <c r="N453" s="1"/>
  <c r="BC255"/>
  <c r="BE255" s="1"/>
  <c r="BC139"/>
  <c r="BE139" s="1"/>
  <c r="AU268"/>
  <c r="H526"/>
  <c r="J690"/>
  <c r="L690" s="1"/>
  <c r="N690" s="1"/>
  <c r="H690"/>
  <c r="J570"/>
  <c r="L570" s="1"/>
  <c r="N570" s="1"/>
  <c r="J741"/>
  <c r="L741" s="1"/>
  <c r="N741" s="1"/>
  <c r="H593"/>
  <c r="J95"/>
  <c r="L95" s="1"/>
  <c r="N95" s="1"/>
  <c r="AP158" s="1"/>
  <c r="BC158" s="1"/>
  <c r="BE158" s="1"/>
  <c r="J767"/>
  <c r="L767" s="1"/>
  <c r="N767" s="1"/>
  <c r="BC284"/>
  <c r="BE284" s="1"/>
  <c r="J261"/>
  <c r="L261" s="1"/>
  <c r="N261" s="1"/>
  <c r="BC233"/>
  <c r="BE233" s="1"/>
  <c r="H596"/>
  <c r="H323"/>
  <c r="H461"/>
  <c r="AS230"/>
  <c r="AU230"/>
  <c r="AU149"/>
  <c r="BC149"/>
  <c r="BE149" s="1"/>
  <c r="BC216"/>
  <c r="BE216" s="1"/>
  <c r="BC189"/>
  <c r="BE189" s="1"/>
  <c r="BC230"/>
  <c r="BE230" s="1"/>
  <c r="AU271"/>
  <c r="AS271"/>
  <c r="BC271"/>
  <c r="BE271" s="1"/>
  <c r="AU267"/>
  <c r="AS267"/>
  <c r="J371"/>
  <c r="L371" s="1"/>
  <c r="N371" s="1"/>
  <c r="H371"/>
  <c r="H664"/>
  <c r="J664"/>
  <c r="L664" s="1"/>
  <c r="N664" s="1"/>
  <c r="J559"/>
  <c r="L559" s="1"/>
  <c r="N559" s="1"/>
  <c r="H368"/>
  <c r="H147"/>
  <c r="H635"/>
  <c r="H693"/>
  <c r="J311"/>
  <c r="L311" s="1"/>
  <c r="N311" s="1"/>
  <c r="H279"/>
  <c r="J759"/>
  <c r="L759" s="1"/>
  <c r="N759" s="1"/>
  <c r="AU162"/>
  <c r="AS665"/>
  <c r="H680"/>
  <c r="H744"/>
  <c r="J572"/>
  <c r="L572" s="1"/>
  <c r="N572" s="1"/>
  <c r="H236"/>
  <c r="J294"/>
  <c r="L294" s="1"/>
  <c r="N294" s="1"/>
  <c r="J373"/>
  <c r="L373" s="1"/>
  <c r="N373" s="1"/>
  <c r="BC206"/>
  <c r="BE206" s="1"/>
  <c r="J507"/>
  <c r="L507" s="1"/>
  <c r="N507" s="1"/>
  <c r="H698"/>
  <c r="J648"/>
  <c r="L648" s="1"/>
  <c r="N648" s="1"/>
  <c r="H648"/>
  <c r="H779"/>
  <c r="J779"/>
  <c r="L779" s="1"/>
  <c r="N779" s="1"/>
  <c r="J350"/>
  <c r="L350" s="1"/>
  <c r="N350" s="1"/>
  <c r="BC665"/>
  <c r="BE665" s="1"/>
  <c r="J622"/>
  <c r="L622" s="1"/>
  <c r="N622" s="1"/>
  <c r="H204"/>
  <c r="BC195"/>
  <c r="BE195" s="1"/>
  <c r="H614"/>
  <c r="H211"/>
  <c r="BC299"/>
  <c r="BE299" s="1"/>
  <c r="AS299"/>
  <c r="H754"/>
  <c r="J754"/>
  <c r="L754" s="1"/>
  <c r="N754" s="1"/>
  <c r="BC162"/>
  <c r="BE162" s="1"/>
  <c r="H157"/>
  <c r="H636"/>
  <c r="H662"/>
  <c r="J512"/>
  <c r="L512" s="1"/>
  <c r="N512" s="1"/>
  <c r="H699"/>
  <c r="AS195"/>
  <c r="J504"/>
  <c r="L504" s="1"/>
  <c r="N504" s="1"/>
  <c r="H370"/>
  <c r="AS206"/>
  <c r="H471"/>
  <c r="J604"/>
  <c r="L604" s="1"/>
  <c r="N604" s="1"/>
  <c r="H604"/>
  <c r="J339"/>
  <c r="L339" s="1"/>
  <c r="N339" s="1"/>
  <c r="H339"/>
  <c r="J270"/>
  <c r="L270" s="1"/>
  <c r="N270" s="1"/>
  <c r="H270"/>
  <c r="H468"/>
  <c r="J468"/>
  <c r="L468" s="1"/>
  <c r="N468" s="1"/>
  <c r="J334"/>
  <c r="L334" s="1"/>
  <c r="N334" s="1"/>
  <c r="H183"/>
  <c r="BC203"/>
  <c r="BE203" s="1"/>
  <c r="H288"/>
  <c r="H142"/>
  <c r="H231"/>
  <c r="H77"/>
  <c r="J705"/>
  <c r="L705" s="1"/>
  <c r="N705" s="1"/>
  <c r="J524"/>
  <c r="L524" s="1"/>
  <c r="N524" s="1"/>
  <c r="H131"/>
  <c r="J441"/>
  <c r="L441" s="1"/>
  <c r="N441" s="1"/>
  <c r="J341"/>
  <c r="L341" s="1"/>
  <c r="N341" s="1"/>
  <c r="AU253"/>
  <c r="AS283"/>
  <c r="BC283"/>
  <c r="BE283" s="1"/>
  <c r="AU141"/>
  <c r="BT130"/>
  <c r="BT127"/>
  <c r="BC200"/>
  <c r="BE200" s="1"/>
  <c r="BT131"/>
  <c r="AU186"/>
  <c r="BT133"/>
  <c r="AS200"/>
  <c r="BC295"/>
  <c r="BE295" s="1"/>
  <c r="BC155"/>
  <c r="BE155" s="1"/>
  <c r="AS126"/>
  <c r="BC126"/>
  <c r="BE126" s="1"/>
  <c r="BC267"/>
  <c r="BE267" s="1"/>
  <c r="AS155"/>
  <c r="AU295"/>
  <c r="AU189"/>
  <c r="AU203"/>
  <c r="AS147"/>
  <c r="BC147"/>
  <c r="BE147" s="1"/>
  <c r="BC253"/>
  <c r="BE253" s="1"/>
  <c r="BC202"/>
  <c r="BE202" s="1"/>
  <c r="U304"/>
  <c r="AL304"/>
  <c r="AN304" s="1"/>
  <c r="U414"/>
  <c r="AL414"/>
  <c r="AN414" s="1"/>
  <c r="AP414" s="1"/>
  <c r="U379"/>
  <c r="AL379"/>
  <c r="AN379" s="1"/>
  <c r="U453"/>
  <c r="AL453"/>
  <c r="AN453" s="1"/>
  <c r="AP453" s="1"/>
  <c r="AL443"/>
  <c r="AN443" s="1"/>
  <c r="AP443" s="1"/>
  <c r="U443"/>
  <c r="U315"/>
  <c r="AL315"/>
  <c r="AN315" s="1"/>
  <c r="AU210"/>
  <c r="BC210"/>
  <c r="BE210" s="1"/>
  <c r="AS210"/>
  <c r="U364"/>
  <c r="AL364"/>
  <c r="AN364" s="1"/>
  <c r="AP364" s="1"/>
  <c r="AS133"/>
  <c r="BC133"/>
  <c r="BE133" s="1"/>
  <c r="AL350"/>
  <c r="AN350" s="1"/>
  <c r="AP350" s="1"/>
  <c r="U350"/>
  <c r="U367"/>
  <c r="AL367"/>
  <c r="AN367" s="1"/>
  <c r="U320"/>
  <c r="AL320"/>
  <c r="AN320" s="1"/>
  <c r="U370"/>
  <c r="AL370"/>
  <c r="AN370" s="1"/>
  <c r="AP370" s="1"/>
  <c r="AL308"/>
  <c r="AN308" s="1"/>
  <c r="AP308" s="1"/>
  <c r="U308"/>
  <c r="AL424"/>
  <c r="AN424" s="1"/>
  <c r="AP424" s="1"/>
  <c r="U424"/>
  <c r="AL305"/>
  <c r="AN305" s="1"/>
  <c r="U305"/>
  <c r="AL423"/>
  <c r="AN423" s="1"/>
  <c r="AP423" s="1"/>
  <c r="U423"/>
  <c r="U401"/>
  <c r="AL401"/>
  <c r="AN401" s="1"/>
  <c r="AP401" s="1"/>
  <c r="AL474"/>
  <c r="AN474" s="1"/>
  <c r="U474"/>
  <c r="AL404"/>
  <c r="AN404" s="1"/>
  <c r="U404"/>
  <c r="U306"/>
  <c r="AL306"/>
  <c r="AN306" s="1"/>
  <c r="AL412"/>
  <c r="AN412" s="1"/>
  <c r="AP412" s="1"/>
  <c r="U412"/>
  <c r="AL418"/>
  <c r="AN418" s="1"/>
  <c r="AP418" s="1"/>
  <c r="U418"/>
  <c r="U326"/>
  <c r="AL326"/>
  <c r="AN326" s="1"/>
  <c r="AP326" s="1"/>
  <c r="AL409"/>
  <c r="AN409" s="1"/>
  <c r="U409"/>
  <c r="U378"/>
  <c r="AL378"/>
  <c r="AN378" s="1"/>
  <c r="U421"/>
  <c r="AL421"/>
  <c r="AN421" s="1"/>
  <c r="AL435"/>
  <c r="AN435" s="1"/>
  <c r="AP435" s="1"/>
  <c r="U435"/>
  <c r="U405"/>
  <c r="AL405"/>
  <c r="AN405" s="1"/>
  <c r="AL458"/>
  <c r="AN458" s="1"/>
  <c r="AP458" s="1"/>
  <c r="U458"/>
  <c r="U411"/>
  <c r="AL411"/>
  <c r="AN411" s="1"/>
  <c r="AP411" s="1"/>
  <c r="U483"/>
  <c r="AL483"/>
  <c r="AN483" s="1"/>
  <c r="AL402"/>
  <c r="AN402" s="1"/>
  <c r="AP402" s="1"/>
  <c r="U402"/>
  <c r="AU127"/>
  <c r="BC127"/>
  <c r="BE127" s="1"/>
  <c r="AS127"/>
  <c r="AL372"/>
  <c r="AN372" s="1"/>
  <c r="AP372" s="1"/>
  <c r="U372"/>
  <c r="AL448"/>
  <c r="AN448" s="1"/>
  <c r="U448"/>
  <c r="U394"/>
  <c r="AL394"/>
  <c r="AN394" s="1"/>
  <c r="AL329"/>
  <c r="AN329" s="1"/>
  <c r="AP329" s="1"/>
  <c r="U329"/>
  <c r="U318"/>
  <c r="AL318"/>
  <c r="AN318" s="1"/>
  <c r="AP318" s="1"/>
  <c r="AL430"/>
  <c r="AN430" s="1"/>
  <c r="U430"/>
  <c r="AL375"/>
  <c r="AN375" s="1"/>
  <c r="U375"/>
  <c r="AL459"/>
  <c r="AN459" s="1"/>
  <c r="U459"/>
  <c r="AL347"/>
  <c r="AN347" s="1"/>
  <c r="U347"/>
  <c r="U437"/>
  <c r="AL437"/>
  <c r="AN437" s="1"/>
  <c r="AP437" s="1"/>
  <c r="AL341"/>
  <c r="AN341" s="1"/>
  <c r="AP341" s="1"/>
  <c r="U341"/>
  <c r="U478"/>
  <c r="AL478"/>
  <c r="AN478" s="1"/>
  <c r="AL400"/>
  <c r="AN400" s="1"/>
  <c r="U400"/>
  <c r="AL480"/>
  <c r="AN480" s="1"/>
  <c r="U480"/>
  <c r="AL398"/>
  <c r="AN398" s="1"/>
  <c r="U398"/>
  <c r="U327"/>
  <c r="AL327"/>
  <c r="AN327" s="1"/>
  <c r="AP327" s="1"/>
  <c r="U446"/>
  <c r="AL446"/>
  <c r="AN446" s="1"/>
  <c r="AP446" s="1"/>
  <c r="AL399"/>
  <c r="AN399" s="1"/>
  <c r="U399"/>
  <c r="AL408"/>
  <c r="AN408" s="1"/>
  <c r="U408"/>
  <c r="AL470"/>
  <c r="AN470" s="1"/>
  <c r="AP470" s="1"/>
  <c r="U470"/>
  <c r="U346"/>
  <c r="AL346"/>
  <c r="AN346" s="1"/>
  <c r="AL363"/>
  <c r="AN363" s="1"/>
  <c r="AP363" s="1"/>
  <c r="U363"/>
  <c r="AL444"/>
  <c r="AN444" s="1"/>
  <c r="AP444" s="1"/>
  <c r="U444"/>
  <c r="AL472"/>
  <c r="AN472" s="1"/>
  <c r="AP472" s="1"/>
  <c r="U472"/>
  <c r="U461"/>
  <c r="AL461"/>
  <c r="AN461" s="1"/>
  <c r="AP461" s="1"/>
  <c r="AL391"/>
  <c r="AN391" s="1"/>
  <c r="AP391" s="1"/>
  <c r="U391"/>
  <c r="AL416"/>
  <c r="AN416" s="1"/>
  <c r="U416"/>
  <c r="AL313"/>
  <c r="AN313" s="1"/>
  <c r="AP313" s="1"/>
  <c r="U313"/>
  <c r="AL385"/>
  <c r="AN385" s="1"/>
  <c r="AP385" s="1"/>
  <c r="U385"/>
  <c r="AL358"/>
  <c r="AN358" s="1"/>
  <c r="U358"/>
  <c r="AL369"/>
  <c r="AN369" s="1"/>
  <c r="U369"/>
  <c r="U429"/>
  <c r="AL429"/>
  <c r="AN429" s="1"/>
  <c r="AL464"/>
  <c r="AN464" s="1"/>
  <c r="AP464" s="1"/>
  <c r="U464"/>
  <c r="AS220"/>
  <c r="AU220"/>
  <c r="U467"/>
  <c r="AL467"/>
  <c r="AN467" s="1"/>
  <c r="AL331"/>
  <c r="AN331" s="1"/>
  <c r="U331"/>
  <c r="U357"/>
  <c r="AL357"/>
  <c r="AN357" s="1"/>
  <c r="AP357" s="1"/>
  <c r="AL456"/>
  <c r="AN456" s="1"/>
  <c r="AP456" s="1"/>
  <c r="U456"/>
  <c r="AL335"/>
  <c r="AN335" s="1"/>
  <c r="U335"/>
  <c r="AL419"/>
  <c r="AN419" s="1"/>
  <c r="AP419" s="1"/>
  <c r="U419"/>
  <c r="AL361"/>
  <c r="AN361" s="1"/>
  <c r="U361"/>
  <c r="AL312"/>
  <c r="AN312" s="1"/>
  <c r="AP312" s="1"/>
  <c r="U312"/>
  <c r="AL310"/>
  <c r="AN310" s="1"/>
  <c r="U310"/>
  <c r="AL377"/>
  <c r="AN377" s="1"/>
  <c r="AP377" s="1"/>
  <c r="U377"/>
  <c r="U425"/>
  <c r="AL425"/>
  <c r="AN425" s="1"/>
  <c r="AP425" s="1"/>
  <c r="U387"/>
  <c r="AL387"/>
  <c r="AN387" s="1"/>
  <c r="AP387" s="1"/>
  <c r="AL447"/>
  <c r="AN447" s="1"/>
  <c r="AP447" s="1"/>
  <c r="U447"/>
  <c r="AL460"/>
  <c r="AN460" s="1"/>
  <c r="AP460" s="1"/>
  <c r="U460"/>
  <c r="U406"/>
  <c r="AL406"/>
  <c r="AN406" s="1"/>
  <c r="AP406" s="1"/>
  <c r="H727"/>
  <c r="J727"/>
  <c r="L727" s="1"/>
  <c r="N727" s="1"/>
  <c r="J747"/>
  <c r="L747" s="1"/>
  <c r="N747" s="1"/>
  <c r="H747"/>
  <c r="J708"/>
  <c r="L708" s="1"/>
  <c r="N708" s="1"/>
  <c r="H708"/>
  <c r="J555"/>
  <c r="L555" s="1"/>
  <c r="N555" s="1"/>
  <c r="H555"/>
  <c r="H405"/>
  <c r="J405"/>
  <c r="L405" s="1"/>
  <c r="N405" s="1"/>
  <c r="H392"/>
  <c r="J392"/>
  <c r="L392" s="1"/>
  <c r="N392" s="1"/>
  <c r="H399"/>
  <c r="J399"/>
  <c r="L399" s="1"/>
  <c r="N399" s="1"/>
  <c r="J234"/>
  <c r="L234" s="1"/>
  <c r="N234" s="1"/>
  <c r="AP297" s="1"/>
  <c r="H234"/>
  <c r="H247"/>
  <c r="J247"/>
  <c r="L247" s="1"/>
  <c r="N247" s="1"/>
  <c r="AP310" s="1"/>
  <c r="AU176"/>
  <c r="AS176"/>
  <c r="BC176"/>
  <c r="BE176" s="1"/>
  <c r="AG389"/>
  <c r="AY389"/>
  <c r="BA389" s="1"/>
  <c r="AU291"/>
  <c r="AS291"/>
  <c r="BC291"/>
  <c r="BE291" s="1"/>
  <c r="H618"/>
  <c r="J618"/>
  <c r="L618" s="1"/>
  <c r="N618" s="1"/>
  <c r="AS191"/>
  <c r="AU191"/>
  <c r="BC191"/>
  <c r="BE191" s="1"/>
  <c r="H663"/>
  <c r="J663"/>
  <c r="L663" s="1"/>
  <c r="N663" s="1"/>
  <c r="AG741"/>
  <c r="AY741"/>
  <c r="BA741" s="1"/>
  <c r="AS247"/>
  <c r="AU247"/>
  <c r="BC247"/>
  <c r="BE247" s="1"/>
  <c r="AS277"/>
  <c r="AU277"/>
  <c r="H704"/>
  <c r="J704"/>
  <c r="L704" s="1"/>
  <c r="N704" s="1"/>
  <c r="J484"/>
  <c r="L484" s="1"/>
  <c r="N484" s="1"/>
  <c r="H484"/>
  <c r="J363"/>
  <c r="L363" s="1"/>
  <c r="N363" s="1"/>
  <c r="H363"/>
  <c r="H528"/>
  <c r="J528"/>
  <c r="L528" s="1"/>
  <c r="N528" s="1"/>
  <c r="J254"/>
  <c r="L254" s="1"/>
  <c r="N254" s="1"/>
  <c r="H254"/>
  <c r="AS158"/>
  <c r="AY309"/>
  <c r="BA309" s="1"/>
  <c r="AG309"/>
  <c r="AG148"/>
  <c r="AY148"/>
  <c r="BA148" s="1"/>
  <c r="BC148" s="1"/>
  <c r="BE148" s="1"/>
  <c r="AY294"/>
  <c r="BA294" s="1"/>
  <c r="BC294" s="1"/>
  <c r="BE294" s="1"/>
  <c r="AG294"/>
  <c r="BC263"/>
  <c r="BE263" s="1"/>
  <c r="AU263"/>
  <c r="AS263"/>
  <c r="AS302"/>
  <c r="AU302"/>
  <c r="AY645"/>
  <c r="BA645" s="1"/>
  <c r="AG645"/>
  <c r="AU234"/>
  <c r="AS234"/>
  <c r="BC234"/>
  <c r="BE234" s="1"/>
  <c r="H757"/>
  <c r="J757"/>
  <c r="L757" s="1"/>
  <c r="N757" s="1"/>
  <c r="J675"/>
  <c r="L675" s="1"/>
  <c r="N675" s="1"/>
  <c r="H675"/>
  <c r="J550"/>
  <c r="L550" s="1"/>
  <c r="N550" s="1"/>
  <c r="H550"/>
  <c r="H385"/>
  <c r="J385"/>
  <c r="L385" s="1"/>
  <c r="N385" s="1"/>
  <c r="H326"/>
  <c r="J326"/>
  <c r="L326" s="1"/>
  <c r="N326" s="1"/>
  <c r="AG611"/>
  <c r="AY611"/>
  <c r="BA611" s="1"/>
  <c r="AY363"/>
  <c r="BA363" s="1"/>
  <c r="AG363"/>
  <c r="BC182"/>
  <c r="BE182" s="1"/>
  <c r="AS182"/>
  <c r="AU182"/>
  <c r="AU123"/>
  <c r="AS123"/>
  <c r="BC123"/>
  <c r="BE123" s="1"/>
  <c r="AG449"/>
  <c r="AY449"/>
  <c r="BA449" s="1"/>
  <c r="AG508"/>
  <c r="AY508"/>
  <c r="BA508" s="1"/>
  <c r="H735"/>
  <c r="J735"/>
  <c r="L735" s="1"/>
  <c r="N735" s="1"/>
  <c r="J551"/>
  <c r="L551" s="1"/>
  <c r="N551" s="1"/>
  <c r="H551"/>
  <c r="H488"/>
  <c r="J488"/>
  <c r="L488" s="1"/>
  <c r="N488" s="1"/>
  <c r="H233"/>
  <c r="J233"/>
  <c r="L233" s="1"/>
  <c r="N233" s="1"/>
  <c r="AP296" s="1"/>
  <c r="AY388"/>
  <c r="BA388" s="1"/>
  <c r="AG388"/>
  <c r="AY204"/>
  <c r="BA204" s="1"/>
  <c r="BC204" s="1"/>
  <c r="BE204" s="1"/>
  <c r="AG204"/>
  <c r="J432"/>
  <c r="L432" s="1"/>
  <c r="N432" s="1"/>
  <c r="H432"/>
  <c r="AG439"/>
  <c r="AY439"/>
  <c r="BA439" s="1"/>
  <c r="AY287"/>
  <c r="BA287" s="1"/>
  <c r="BC287" s="1"/>
  <c r="BE287" s="1"/>
  <c r="AG287"/>
  <c r="BC248"/>
  <c r="BE248" s="1"/>
  <c r="AS248"/>
  <c r="AU248"/>
  <c r="AG478"/>
  <c r="AY478"/>
  <c r="BA478" s="1"/>
  <c r="U438"/>
  <c r="AL438"/>
  <c r="AN438" s="1"/>
  <c r="AP438" s="1"/>
  <c r="U433"/>
  <c r="AL433"/>
  <c r="AN433" s="1"/>
  <c r="AP433" s="1"/>
  <c r="AL390"/>
  <c r="AN390" s="1"/>
  <c r="U390"/>
  <c r="U420"/>
  <c r="AL420"/>
  <c r="AN420" s="1"/>
  <c r="AP420" s="1"/>
  <c r="AL415"/>
  <c r="AN415" s="1"/>
  <c r="U415"/>
  <c r="AL348"/>
  <c r="AN348" s="1"/>
  <c r="AP348" s="1"/>
  <c r="U348"/>
  <c r="U384"/>
  <c r="AL384"/>
  <c r="AN384" s="1"/>
  <c r="AL452"/>
  <c r="AN452" s="1"/>
  <c r="AP452" s="1"/>
  <c r="U452"/>
  <c r="U349"/>
  <c r="AL349"/>
  <c r="AN349" s="1"/>
  <c r="AP349" s="1"/>
  <c r="AL323"/>
  <c r="AN323" s="1"/>
  <c r="AP323" s="1"/>
  <c r="U323"/>
  <c r="AL321"/>
  <c r="AN321" s="1"/>
  <c r="AP321" s="1"/>
  <c r="U321"/>
  <c r="U365"/>
  <c r="AL365"/>
  <c r="AN365" s="1"/>
  <c r="AP365" s="1"/>
  <c r="U426"/>
  <c r="AL426"/>
  <c r="AN426" s="1"/>
  <c r="AL380"/>
  <c r="AN380" s="1"/>
  <c r="AP380" s="1"/>
  <c r="U380"/>
  <c r="AL355"/>
  <c r="AN355" s="1"/>
  <c r="U355"/>
  <c r="AL455"/>
  <c r="AN455" s="1"/>
  <c r="U455"/>
  <c r="U473"/>
  <c r="AL473"/>
  <c r="AN473" s="1"/>
  <c r="AP473" s="1"/>
  <c r="U475"/>
  <c r="AL475"/>
  <c r="AN475" s="1"/>
  <c r="AP475" s="1"/>
  <c r="AL468"/>
  <c r="AN468" s="1"/>
  <c r="U468"/>
  <c r="AL466"/>
  <c r="AN466" s="1"/>
  <c r="AP466" s="1"/>
  <c r="U466"/>
  <c r="BC128"/>
  <c r="BE128" s="1"/>
  <c r="AS128"/>
  <c r="AU128"/>
  <c r="AS228"/>
  <c r="AU228"/>
  <c r="AS293"/>
  <c r="AU293"/>
  <c r="BC293"/>
  <c r="BE293" s="1"/>
  <c r="H746"/>
  <c r="J746"/>
  <c r="L746" s="1"/>
  <c r="N746" s="1"/>
  <c r="H615"/>
  <c r="J615"/>
  <c r="L615" s="1"/>
  <c r="N615" s="1"/>
  <c r="J639"/>
  <c r="L639" s="1"/>
  <c r="N639" s="1"/>
  <c r="H639"/>
  <c r="H479"/>
  <c r="J479"/>
  <c r="L479" s="1"/>
  <c r="N479" s="1"/>
  <c r="J437"/>
  <c r="L437" s="1"/>
  <c r="N437" s="1"/>
  <c r="H437"/>
  <c r="J424"/>
  <c r="L424" s="1"/>
  <c r="N424" s="1"/>
  <c r="H424"/>
  <c r="H466"/>
  <c r="J466"/>
  <c r="L466" s="1"/>
  <c r="N466" s="1"/>
  <c r="H335"/>
  <c r="J335"/>
  <c r="L335" s="1"/>
  <c r="N335" s="1"/>
  <c r="H354"/>
  <c r="J354"/>
  <c r="L354" s="1"/>
  <c r="N354" s="1"/>
  <c r="AY441"/>
  <c r="BA441" s="1"/>
  <c r="AG441"/>
  <c r="AG825"/>
  <c r="AY825"/>
  <c r="BA825" s="1"/>
  <c r="AG470"/>
  <c r="AY470"/>
  <c r="BA470" s="1"/>
  <c r="AG758"/>
  <c r="AY758"/>
  <c r="BA758" s="1"/>
  <c r="J761"/>
  <c r="L761" s="1"/>
  <c r="N761" s="1"/>
  <c r="H761"/>
  <c r="H581"/>
  <c r="J581"/>
  <c r="L581" s="1"/>
  <c r="N581" s="1"/>
  <c r="H624"/>
  <c r="J624"/>
  <c r="L624" s="1"/>
  <c r="N624" s="1"/>
  <c r="H304"/>
  <c r="J304"/>
  <c r="L304" s="1"/>
  <c r="N304" s="1"/>
  <c r="H455"/>
  <c r="J455"/>
  <c r="L455" s="1"/>
  <c r="N455" s="1"/>
  <c r="AY780"/>
  <c r="BA780" s="1"/>
  <c r="AG780"/>
  <c r="AG380"/>
  <c r="AY380"/>
  <c r="BA380" s="1"/>
  <c r="AY164"/>
  <c r="BA164" s="1"/>
  <c r="BC164" s="1"/>
  <c r="BE164" s="1"/>
  <c r="AG164"/>
  <c r="AG318"/>
  <c r="AY318"/>
  <c r="BA318" s="1"/>
  <c r="BC238"/>
  <c r="BE238" s="1"/>
  <c r="AS238"/>
  <c r="AU238"/>
  <c r="AG719"/>
  <c r="AY719"/>
  <c r="BA719" s="1"/>
  <c r="AY517"/>
  <c r="BA517" s="1"/>
  <c r="AG517"/>
  <c r="J706"/>
  <c r="L706" s="1"/>
  <c r="N706" s="1"/>
  <c r="H706"/>
  <c r="J586"/>
  <c r="L586" s="1"/>
  <c r="N586" s="1"/>
  <c r="H586"/>
  <c r="H549"/>
  <c r="J549"/>
  <c r="L549" s="1"/>
  <c r="N549" s="1"/>
  <c r="H358"/>
  <c r="J358"/>
  <c r="L358" s="1"/>
  <c r="N358" s="1"/>
  <c r="H272"/>
  <c r="J272"/>
  <c r="L272" s="1"/>
  <c r="N272" s="1"/>
  <c r="AG770"/>
  <c r="AY770"/>
  <c r="BA770" s="1"/>
  <c r="AY667"/>
  <c r="BA667" s="1"/>
  <c r="AG667"/>
  <c r="AY328"/>
  <c r="BA328" s="1"/>
  <c r="AG328"/>
  <c r="AS223"/>
  <c r="AU223"/>
  <c r="BC223"/>
  <c r="BE223" s="1"/>
  <c r="AG549"/>
  <c r="AY549"/>
  <c r="BA549" s="1"/>
  <c r="J601"/>
  <c r="L601" s="1"/>
  <c r="N601" s="1"/>
  <c r="AP664" s="1"/>
  <c r="H601"/>
  <c r="H587"/>
  <c r="J587"/>
  <c r="L587" s="1"/>
  <c r="N587" s="1"/>
  <c r="H657"/>
  <c r="J657"/>
  <c r="L657" s="1"/>
  <c r="N657" s="1"/>
  <c r="J396"/>
  <c r="L396" s="1"/>
  <c r="N396" s="1"/>
  <c r="H396"/>
  <c r="H267"/>
  <c r="J267"/>
  <c r="L267" s="1"/>
  <c r="N267" s="1"/>
  <c r="H332"/>
  <c r="J332"/>
  <c r="L332" s="1"/>
  <c r="N332" s="1"/>
  <c r="BC166"/>
  <c r="BE166" s="1"/>
  <c r="AS166"/>
  <c r="AU166"/>
  <c r="AY727"/>
  <c r="BA727" s="1"/>
  <c r="AG727"/>
  <c r="AG524"/>
  <c r="AY524"/>
  <c r="BA524" s="1"/>
  <c r="AG220"/>
  <c r="AY220"/>
  <c r="BA220" s="1"/>
  <c r="BC220" s="1"/>
  <c r="BE220" s="1"/>
  <c r="AG527"/>
  <c r="AY527"/>
  <c r="BA527" s="1"/>
  <c r="AY805"/>
  <c r="BA805" s="1"/>
  <c r="AG805"/>
  <c r="AS264"/>
  <c r="AU264"/>
  <c r="U314"/>
  <c r="AL314"/>
  <c r="AN314" s="1"/>
  <c r="AP314" s="1"/>
  <c r="U325"/>
  <c r="AL325"/>
  <c r="AN325" s="1"/>
  <c r="U403"/>
  <c r="AL403"/>
  <c r="AN403" s="1"/>
  <c r="AP403" s="1"/>
  <c r="AL353"/>
  <c r="AN353" s="1"/>
  <c r="U353"/>
  <c r="U431"/>
  <c r="AL431"/>
  <c r="AN431" s="1"/>
  <c r="AP431" s="1"/>
  <c r="AL345"/>
  <c r="AN345" s="1"/>
  <c r="AP345" s="1"/>
  <c r="U345"/>
  <c r="AL317"/>
  <c r="AN317" s="1"/>
  <c r="U317"/>
  <c r="U316"/>
  <c r="AL316"/>
  <c r="AN316" s="1"/>
  <c r="AP316" s="1"/>
  <c r="AL362"/>
  <c r="AN362" s="1"/>
  <c r="AP362" s="1"/>
  <c r="U362"/>
  <c r="AL342"/>
  <c r="AN342" s="1"/>
  <c r="U342"/>
  <c r="AL374"/>
  <c r="AN374" s="1"/>
  <c r="AP374" s="1"/>
  <c r="U374"/>
  <c r="U422"/>
  <c r="AL422"/>
  <c r="AN422" s="1"/>
  <c r="AP422" s="1"/>
  <c r="AL352"/>
  <c r="AN352" s="1"/>
  <c r="AP352" s="1"/>
  <c r="U352"/>
  <c r="AL383"/>
  <c r="AN383" s="1"/>
  <c r="U383"/>
  <c r="AL407"/>
  <c r="AN407" s="1"/>
  <c r="U407"/>
  <c r="AL450"/>
  <c r="AN450" s="1"/>
  <c r="AP450" s="1"/>
  <c r="U450"/>
  <c r="AL465"/>
  <c r="AN465" s="1"/>
  <c r="U465"/>
  <c r="AL479"/>
  <c r="AN479" s="1"/>
  <c r="AP479" s="1"/>
  <c r="U479"/>
  <c r="AS173"/>
  <c r="AU173"/>
  <c r="AS175"/>
  <c r="AU175"/>
  <c r="BC175"/>
  <c r="BE175" s="1"/>
  <c r="H752"/>
  <c r="J752"/>
  <c r="L752" s="1"/>
  <c r="N752" s="1"/>
  <c r="H647"/>
  <c r="J647"/>
  <c r="L647" s="1"/>
  <c r="N647" s="1"/>
  <c r="H605"/>
  <c r="J605"/>
  <c r="L605" s="1"/>
  <c r="N605" s="1"/>
  <c r="J576"/>
  <c r="L576" s="1"/>
  <c r="N576" s="1"/>
  <c r="H576"/>
  <c r="J469"/>
  <c r="L469" s="1"/>
  <c r="N469" s="1"/>
  <c r="H469"/>
  <c r="H499"/>
  <c r="J499"/>
  <c r="L499" s="1"/>
  <c r="N499" s="1"/>
  <c r="J284"/>
  <c r="L284" s="1"/>
  <c r="N284" s="1"/>
  <c r="H284"/>
  <c r="H312"/>
  <c r="J312"/>
  <c r="L312" s="1"/>
  <c r="N312" s="1"/>
  <c r="H199"/>
  <c r="J199"/>
  <c r="L199" s="1"/>
  <c r="N199" s="1"/>
  <c r="AP262" s="1"/>
  <c r="AY325"/>
  <c r="BA325" s="1"/>
  <c r="AG325"/>
  <c r="BC222"/>
  <c r="BE222" s="1"/>
  <c r="AS222"/>
  <c r="AU222"/>
  <c r="AG186"/>
  <c r="AY186"/>
  <c r="BA186" s="1"/>
  <c r="BC186" s="1"/>
  <c r="BE186" s="1"/>
  <c r="AS140"/>
  <c r="AU140"/>
  <c r="BC140"/>
  <c r="BE140" s="1"/>
  <c r="H770"/>
  <c r="J770"/>
  <c r="L770" s="1"/>
  <c r="N770" s="1"/>
  <c r="J611"/>
  <c r="L611" s="1"/>
  <c r="N611" s="1"/>
  <c r="H611"/>
  <c r="H379"/>
  <c r="J379"/>
  <c r="L379" s="1"/>
  <c r="N379" s="1"/>
  <c r="H268"/>
  <c r="J268"/>
  <c r="L268" s="1"/>
  <c r="N268" s="1"/>
  <c r="H271"/>
  <c r="J271"/>
  <c r="L271" s="1"/>
  <c r="N271" s="1"/>
  <c r="AY812"/>
  <c r="BA812" s="1"/>
  <c r="AG812"/>
  <c r="AY396"/>
  <c r="BA396" s="1"/>
  <c r="AG396"/>
  <c r="AG428"/>
  <c r="AY428"/>
  <c r="BA428" s="1"/>
  <c r="AY368"/>
  <c r="BA368" s="1"/>
  <c r="AG368"/>
  <c r="AG180"/>
  <c r="AY180"/>
  <c r="BA180" s="1"/>
  <c r="AG408"/>
  <c r="AY408"/>
  <c r="BA408" s="1"/>
  <c r="BC181"/>
  <c r="BE181" s="1"/>
  <c r="AU181"/>
  <c r="AS181"/>
  <c r="AS260"/>
  <c r="AU260"/>
  <c r="BC260"/>
  <c r="BE260" s="1"/>
  <c r="AS172"/>
  <c r="AU172"/>
  <c r="AS151"/>
  <c r="AU151"/>
  <c r="BC151"/>
  <c r="BE151" s="1"/>
  <c r="AS156"/>
  <c r="AU156"/>
  <c r="J620"/>
  <c r="L620" s="1"/>
  <c r="N620" s="1"/>
  <c r="H620"/>
  <c r="H502"/>
  <c r="J502"/>
  <c r="L502" s="1"/>
  <c r="N502" s="1"/>
  <c r="H445"/>
  <c r="J445"/>
  <c r="L445" s="1"/>
  <c r="N445" s="1"/>
  <c r="J352"/>
  <c r="L352" s="1"/>
  <c r="N352" s="1"/>
  <c r="H352"/>
  <c r="J475"/>
  <c r="L475" s="1"/>
  <c r="N475" s="1"/>
  <c r="H475"/>
  <c r="AY628"/>
  <c r="BA628" s="1"/>
  <c r="AG628"/>
  <c r="AY339"/>
  <c r="BA339" s="1"/>
  <c r="AG339"/>
  <c r="BC245"/>
  <c r="BE245" s="1"/>
  <c r="AU245"/>
  <c r="AS245"/>
  <c r="AY343"/>
  <c r="BA343" s="1"/>
  <c r="AG343"/>
  <c r="AS215"/>
  <c r="AU215"/>
  <c r="BC215"/>
  <c r="BE215" s="1"/>
  <c r="BC136"/>
  <c r="BE136" s="1"/>
  <c r="AS136"/>
  <c r="AU136"/>
  <c r="H703"/>
  <c r="J703"/>
  <c r="L703" s="1"/>
  <c r="N703" s="1"/>
  <c r="H643"/>
  <c r="J643"/>
  <c r="L643" s="1"/>
  <c r="N643" s="1"/>
  <c r="J535"/>
  <c r="L535" s="1"/>
  <c r="N535" s="1"/>
  <c r="H535"/>
  <c r="H446"/>
  <c r="J446"/>
  <c r="L446" s="1"/>
  <c r="N446" s="1"/>
  <c r="H306"/>
  <c r="J306"/>
  <c r="L306" s="1"/>
  <c r="N306" s="1"/>
  <c r="J450"/>
  <c r="L450" s="1"/>
  <c r="N450" s="1"/>
  <c r="H450"/>
  <c r="AY617"/>
  <c r="BA617" s="1"/>
  <c r="AG617"/>
  <c r="AG302"/>
  <c r="AY302"/>
  <c r="BA302" s="1"/>
  <c r="BC302" s="1"/>
  <c r="BE302" s="1"/>
  <c r="AY236"/>
  <c r="BA236" s="1"/>
  <c r="BC236" s="1"/>
  <c r="BE236" s="1"/>
  <c r="AG236"/>
  <c r="AS135"/>
  <c r="AU135"/>
  <c r="BC135"/>
  <c r="BE135" s="1"/>
  <c r="AU218"/>
  <c r="AS218"/>
  <c r="J430"/>
  <c r="L430" s="1"/>
  <c r="N430" s="1"/>
  <c r="H430"/>
  <c r="AY794"/>
  <c r="BA794" s="1"/>
  <c r="AG794"/>
  <c r="AS280"/>
  <c r="AU280"/>
  <c r="BC280"/>
  <c r="BE280" s="1"/>
  <c r="BC279"/>
  <c r="BE279" s="1"/>
  <c r="AS279"/>
  <c r="AU279"/>
  <c r="AL382"/>
  <c r="AN382" s="1"/>
  <c r="AP382" s="1"/>
  <c r="U382"/>
  <c r="AL351"/>
  <c r="AN351" s="1"/>
  <c r="AP351" s="1"/>
  <c r="U351"/>
  <c r="AL432"/>
  <c r="AN432" s="1"/>
  <c r="AP432" s="1"/>
  <c r="U432"/>
  <c r="AU194"/>
  <c r="BC194"/>
  <c r="BE194" s="1"/>
  <c r="AS194"/>
  <c r="BC197"/>
  <c r="BE197" s="1"/>
  <c r="AS197"/>
  <c r="AU197"/>
  <c r="J98"/>
  <c r="L98" s="1"/>
  <c r="N98" s="1"/>
  <c r="AP161" s="1"/>
  <c r="H171"/>
  <c r="AS148"/>
  <c r="J579"/>
  <c r="L579" s="1"/>
  <c r="N579" s="1"/>
  <c r="J295"/>
  <c r="L295" s="1"/>
  <c r="N295" s="1"/>
  <c r="H395"/>
  <c r="H758"/>
  <c r="AS212"/>
  <c r="H266"/>
  <c r="H533"/>
  <c r="AS276"/>
  <c r="AP379"/>
  <c r="J189"/>
  <c r="L189" s="1"/>
  <c r="N189" s="1"/>
  <c r="AP252" s="1"/>
  <c r="J386"/>
  <c r="L386" s="1"/>
  <c r="N386" s="1"/>
  <c r="J336"/>
  <c r="L336" s="1"/>
  <c r="N336" s="1"/>
  <c r="AP131"/>
  <c r="J454"/>
  <c r="L454" s="1"/>
  <c r="N454" s="1"/>
  <c r="J487"/>
  <c r="L487" s="1"/>
  <c r="N487" s="1"/>
  <c r="AG740"/>
  <c r="AY740"/>
  <c r="BA740" s="1"/>
  <c r="AY129"/>
  <c r="BA129" s="1"/>
  <c r="AG129"/>
  <c r="BR129" s="1"/>
  <c r="BT129" s="1"/>
  <c r="J751"/>
  <c r="L751" s="1"/>
  <c r="N751" s="1"/>
  <c r="H751"/>
  <c r="J508"/>
  <c r="L508" s="1"/>
  <c r="N508" s="1"/>
  <c r="H508"/>
  <c r="H538"/>
  <c r="J538"/>
  <c r="L538" s="1"/>
  <c r="N538" s="1"/>
  <c r="J771"/>
  <c r="L771" s="1"/>
  <c r="N771" s="1"/>
  <c r="H771"/>
  <c r="AG421"/>
  <c r="AY421"/>
  <c r="BA421" s="1"/>
  <c r="AG196"/>
  <c r="AY196"/>
  <c r="BA196" s="1"/>
  <c r="BC196" s="1"/>
  <c r="BE196" s="1"/>
  <c r="AU275"/>
  <c r="AS275"/>
  <c r="BC275"/>
  <c r="BE275" s="1"/>
  <c r="AU178"/>
  <c r="BC178"/>
  <c r="BE178" s="1"/>
  <c r="AS178"/>
  <c r="AY264"/>
  <c r="BA264" s="1"/>
  <c r="BC264" s="1"/>
  <c r="BE264" s="1"/>
  <c r="AG264"/>
  <c r="J477"/>
  <c r="L477" s="1"/>
  <c r="N477" s="1"/>
  <c r="H477"/>
  <c r="AG558"/>
  <c r="AY558"/>
  <c r="BA558" s="1"/>
  <c r="H670"/>
  <c r="J670"/>
  <c r="L670" s="1"/>
  <c r="N670" s="1"/>
  <c r="H414"/>
  <c r="J414"/>
  <c r="L414" s="1"/>
  <c r="N414" s="1"/>
  <c r="AY376"/>
  <c r="BA376" s="1"/>
  <c r="AG376"/>
  <c r="AY660"/>
  <c r="BA660" s="1"/>
  <c r="AG660"/>
  <c r="U354"/>
  <c r="AL354"/>
  <c r="AN354" s="1"/>
  <c r="U332"/>
  <c r="AL332"/>
  <c r="AN332" s="1"/>
  <c r="AP332" s="1"/>
  <c r="U397"/>
  <c r="AL397"/>
  <c r="AN397" s="1"/>
  <c r="AP397" s="1"/>
  <c r="U451"/>
  <c r="AL451"/>
  <c r="AN451" s="1"/>
  <c r="U449"/>
  <c r="AL449"/>
  <c r="AN449" s="1"/>
  <c r="U395"/>
  <c r="AL395"/>
  <c r="AN395" s="1"/>
  <c r="AL427"/>
  <c r="AN427" s="1"/>
  <c r="AP427" s="1"/>
  <c r="U427"/>
  <c r="U413"/>
  <c r="AL413"/>
  <c r="AN413" s="1"/>
  <c r="AP413" s="1"/>
  <c r="AL477"/>
  <c r="AN477" s="1"/>
  <c r="U477"/>
  <c r="H612"/>
  <c r="J612"/>
  <c r="L612" s="1"/>
  <c r="N612" s="1"/>
  <c r="H583"/>
  <c r="J583"/>
  <c r="L583" s="1"/>
  <c r="N583" s="1"/>
  <c r="AG606"/>
  <c r="AY606"/>
  <c r="BA606" s="1"/>
  <c r="AG423"/>
  <c r="AY423"/>
  <c r="BA423" s="1"/>
  <c r="BC205"/>
  <c r="BE205" s="1"/>
  <c r="AS205"/>
  <c r="AU205"/>
  <c r="AY212"/>
  <c r="BA212" s="1"/>
  <c r="BC212" s="1"/>
  <c r="BE212" s="1"/>
  <c r="AG212"/>
  <c r="BC184"/>
  <c r="BE184" s="1"/>
  <c r="AS184"/>
  <c r="AU184"/>
  <c r="H637"/>
  <c r="J637"/>
  <c r="L637" s="1"/>
  <c r="N637" s="1"/>
  <c r="BC165"/>
  <c r="BE165" s="1"/>
  <c r="AS165"/>
  <c r="AU165"/>
  <c r="J730"/>
  <c r="L730" s="1"/>
  <c r="N730" s="1"/>
  <c r="H730"/>
  <c r="AG505"/>
  <c r="AY505"/>
  <c r="BA505" s="1"/>
  <c r="J720"/>
  <c r="L720" s="1"/>
  <c r="N720" s="1"/>
  <c r="H720"/>
  <c r="J592"/>
  <c r="L592" s="1"/>
  <c r="N592" s="1"/>
  <c r="H592"/>
  <c r="AU209"/>
  <c r="AS209"/>
  <c r="BC209"/>
  <c r="BE209" s="1"/>
  <c r="U373"/>
  <c r="AL373"/>
  <c r="AN373" s="1"/>
  <c r="U392"/>
  <c r="AL392"/>
  <c r="AN392" s="1"/>
  <c r="AP392" s="1"/>
  <c r="AL396"/>
  <c r="AN396" s="1"/>
  <c r="AP396" s="1"/>
  <c r="U396"/>
  <c r="AL371"/>
  <c r="AN371" s="1"/>
  <c r="U371"/>
  <c r="U393"/>
  <c r="AL393"/>
  <c r="AN393" s="1"/>
  <c r="BC163"/>
  <c r="BE163" s="1"/>
  <c r="AU163"/>
  <c r="AS163"/>
  <c r="H749"/>
  <c r="J749"/>
  <c r="L749" s="1"/>
  <c r="N749" s="1"/>
  <c r="H644"/>
  <c r="J644"/>
  <c r="L644" s="1"/>
  <c r="N644" s="1"/>
  <c r="J556"/>
  <c r="L556" s="1"/>
  <c r="N556" s="1"/>
  <c r="H556"/>
  <c r="H558"/>
  <c r="J558"/>
  <c r="L558" s="1"/>
  <c r="N558" s="1"/>
  <c r="J665"/>
  <c r="L665" s="1"/>
  <c r="N665" s="1"/>
  <c r="H665"/>
  <c r="H459"/>
  <c r="J459"/>
  <c r="L459" s="1"/>
  <c r="N459" s="1"/>
  <c r="J344"/>
  <c r="L344" s="1"/>
  <c r="N344" s="1"/>
  <c r="H344"/>
  <c r="J408"/>
  <c r="L408" s="1"/>
  <c r="N408" s="1"/>
  <c r="H408"/>
  <c r="H262"/>
  <c r="J262"/>
  <c r="L262" s="1"/>
  <c r="N262" s="1"/>
  <c r="AP325" s="1"/>
  <c r="H191"/>
  <c r="J191"/>
  <c r="L191" s="1"/>
  <c r="N191" s="1"/>
  <c r="AP254" s="1"/>
  <c r="AU273"/>
  <c r="AS273"/>
  <c r="BC273"/>
  <c r="BE273" s="1"/>
  <c r="AY732"/>
  <c r="BA732" s="1"/>
  <c r="AG732"/>
  <c r="AY656"/>
  <c r="BA656" s="1"/>
  <c r="AG656"/>
  <c r="AS303"/>
  <c r="BC303"/>
  <c r="BE303" s="1"/>
  <c r="AU303"/>
  <c r="AU241"/>
  <c r="AS241"/>
  <c r="BC241"/>
  <c r="BE241" s="1"/>
  <c r="AG752"/>
  <c r="AY752"/>
  <c r="BA752" s="1"/>
  <c r="BC246"/>
  <c r="BE246" s="1"/>
  <c r="AS246"/>
  <c r="AU246"/>
  <c r="J641"/>
  <c r="L641" s="1"/>
  <c r="N641" s="1"/>
  <c r="H641"/>
  <c r="J514"/>
  <c r="L514" s="1"/>
  <c r="N514" s="1"/>
  <c r="H514"/>
  <c r="H481"/>
  <c r="J481"/>
  <c r="L481" s="1"/>
  <c r="N481" s="1"/>
  <c r="H203"/>
  <c r="J203"/>
  <c r="L203" s="1"/>
  <c r="N203" s="1"/>
  <c r="AP266" s="1"/>
  <c r="H613"/>
  <c r="J613"/>
  <c r="L613" s="1"/>
  <c r="N613" s="1"/>
  <c r="AG228"/>
  <c r="AY228"/>
  <c r="BA228" s="1"/>
  <c r="BC228" s="1"/>
  <c r="BE228" s="1"/>
  <c r="AU258"/>
  <c r="BC258"/>
  <c r="BE258" s="1"/>
  <c r="AS258"/>
  <c r="BC300"/>
  <c r="BE300" s="1"/>
  <c r="AS300"/>
  <c r="AU300"/>
  <c r="J710"/>
  <c r="L710" s="1"/>
  <c r="N710" s="1"/>
  <c r="H710"/>
  <c r="J569"/>
  <c r="L569" s="1"/>
  <c r="N569" s="1"/>
  <c r="H569"/>
  <c r="J597"/>
  <c r="L597" s="1"/>
  <c r="N597" s="1"/>
  <c r="H597"/>
  <c r="H417"/>
  <c r="J417"/>
  <c r="L417" s="1"/>
  <c r="N417" s="1"/>
  <c r="J327"/>
  <c r="L327" s="1"/>
  <c r="N327" s="1"/>
  <c r="H327"/>
  <c r="BC179"/>
  <c r="BE179" s="1"/>
  <c r="AU179"/>
  <c r="AS179"/>
  <c r="AY821"/>
  <c r="BA821" s="1"/>
  <c r="AG821"/>
  <c r="AY519"/>
  <c r="BA519" s="1"/>
  <c r="AG519"/>
  <c r="AS256"/>
  <c r="AU256"/>
  <c r="BC256"/>
  <c r="BE256" s="1"/>
  <c r="AY486"/>
  <c r="BA486" s="1"/>
  <c r="AG486"/>
  <c r="H745"/>
  <c r="J745"/>
  <c r="L745" s="1"/>
  <c r="N745" s="1"/>
  <c r="H585"/>
  <c r="J585"/>
  <c r="L585" s="1"/>
  <c r="N585" s="1"/>
  <c r="J497"/>
  <c r="L497" s="1"/>
  <c r="N497" s="1"/>
  <c r="H497"/>
  <c r="J608"/>
  <c r="L608" s="1"/>
  <c r="N608" s="1"/>
  <c r="H608"/>
  <c r="J252"/>
  <c r="L252" s="1"/>
  <c r="N252" s="1"/>
  <c r="H252"/>
  <c r="H298"/>
  <c r="J298"/>
  <c r="L298" s="1"/>
  <c r="N298" s="1"/>
  <c r="AS207"/>
  <c r="AU207"/>
  <c r="BC207"/>
  <c r="BE207" s="1"/>
  <c r="AY742"/>
  <c r="BA742" s="1"/>
  <c r="AG742"/>
  <c r="AY425"/>
  <c r="BA425" s="1"/>
  <c r="AG425"/>
  <c r="AY156"/>
  <c r="BA156" s="1"/>
  <c r="BC156" s="1"/>
  <c r="BE156" s="1"/>
  <c r="AG156"/>
  <c r="J777"/>
  <c r="L777" s="1"/>
  <c r="N777" s="1"/>
  <c r="H777"/>
  <c r="AG455"/>
  <c r="AY455"/>
  <c r="BA455" s="1"/>
  <c r="AB75"/>
  <c r="AB74"/>
  <c r="AB84"/>
  <c r="AB85" s="1"/>
  <c r="U417"/>
  <c r="AL417"/>
  <c r="AN417" s="1"/>
  <c r="AL457"/>
  <c r="AN457" s="1"/>
  <c r="AP457" s="1"/>
  <c r="U457"/>
  <c r="U324"/>
  <c r="AL324"/>
  <c r="AN324" s="1"/>
  <c r="U336"/>
  <c r="AL336"/>
  <c r="AN336" s="1"/>
  <c r="AP336" s="1"/>
  <c r="U368"/>
  <c r="AL368"/>
  <c r="AN368" s="1"/>
  <c r="AP368" s="1"/>
  <c r="AL436"/>
  <c r="AN436" s="1"/>
  <c r="AP436" s="1"/>
  <c r="U436"/>
  <c r="AL428"/>
  <c r="AN428" s="1"/>
  <c r="AP428" s="1"/>
  <c r="U428"/>
  <c r="U481"/>
  <c r="AL481"/>
  <c r="AN481" s="1"/>
  <c r="AP481" s="1"/>
  <c r="AL469"/>
  <c r="AN469" s="1"/>
  <c r="U469"/>
  <c r="AU251"/>
  <c r="AS251"/>
  <c r="BC251"/>
  <c r="BE251" s="1"/>
  <c r="AP342"/>
  <c r="AP469"/>
  <c r="H491"/>
  <c r="AS204"/>
  <c r="H448"/>
  <c r="AP405"/>
  <c r="BT125"/>
  <c r="H591"/>
  <c r="J162"/>
  <c r="L162" s="1"/>
  <c r="N162" s="1"/>
  <c r="AP225" s="1"/>
  <c r="H309"/>
  <c r="J96"/>
  <c r="L96" s="1"/>
  <c r="N96" s="1"/>
  <c r="AP159" s="1"/>
  <c r="AP384"/>
  <c r="AB96"/>
  <c r="J81"/>
  <c r="L81" s="1"/>
  <c r="N81" s="1"/>
  <c r="AP144" s="1"/>
  <c r="J246"/>
  <c r="L246" s="1"/>
  <c r="N246" s="1"/>
  <c r="J598"/>
  <c r="L598" s="1"/>
  <c r="N598" s="1"/>
  <c r="J346"/>
  <c r="L346" s="1"/>
  <c r="N346" s="1"/>
  <c r="H297"/>
  <c r="J297"/>
  <c r="L297" s="1"/>
  <c r="N297" s="1"/>
  <c r="J753"/>
  <c r="L753" s="1"/>
  <c r="N753" s="1"/>
  <c r="H753"/>
  <c r="H772"/>
  <c r="J772"/>
  <c r="L772" s="1"/>
  <c r="N772" s="1"/>
  <c r="AG322"/>
  <c r="AY322"/>
  <c r="BA322" s="1"/>
  <c r="AY500"/>
  <c r="BA500" s="1"/>
  <c r="AG500"/>
  <c r="H464"/>
  <c r="J464"/>
  <c r="L464" s="1"/>
  <c r="N464" s="1"/>
  <c r="J493"/>
  <c r="L493" s="1"/>
  <c r="N493" s="1"/>
  <c r="H493"/>
  <c r="J489"/>
  <c r="L489" s="1"/>
  <c r="N489" s="1"/>
  <c r="H489"/>
  <c r="J687"/>
  <c r="L687" s="1"/>
  <c r="N687" s="1"/>
  <c r="H687"/>
  <c r="H568"/>
  <c r="J568"/>
  <c r="L568" s="1"/>
  <c r="N568" s="1"/>
  <c r="AY624"/>
  <c r="BA624" s="1"/>
  <c r="AG624"/>
  <c r="AU217"/>
  <c r="AS217"/>
  <c r="BC217"/>
  <c r="BE217" s="1"/>
  <c r="H688"/>
  <c r="J688"/>
  <c r="L688" s="1"/>
  <c r="N688" s="1"/>
  <c r="J509"/>
  <c r="L509" s="1"/>
  <c r="N509" s="1"/>
  <c r="H509"/>
  <c r="J490"/>
  <c r="L490" s="1"/>
  <c r="N490" s="1"/>
  <c r="H490"/>
  <c r="J62"/>
  <c r="L62" s="1"/>
  <c r="N62" s="1"/>
  <c r="AP125" s="1"/>
  <c r="H62"/>
  <c r="AY754"/>
  <c r="BA754" s="1"/>
  <c r="AG754"/>
  <c r="AY561"/>
  <c r="BA561" s="1"/>
  <c r="AG561"/>
  <c r="AG453"/>
  <c r="AY453"/>
  <c r="BA453" s="1"/>
  <c r="BC157"/>
  <c r="BE157" s="1"/>
  <c r="AS157"/>
  <c r="AU157"/>
  <c r="H506"/>
  <c r="J506"/>
  <c r="L506" s="1"/>
  <c r="N506" s="1"/>
  <c r="H353"/>
  <c r="J353"/>
  <c r="L353" s="1"/>
  <c r="N353" s="1"/>
  <c r="BC213"/>
  <c r="BE213" s="1"/>
  <c r="AU213"/>
  <c r="AS213"/>
  <c r="AL386"/>
  <c r="AN386" s="1"/>
  <c r="AP386" s="1"/>
  <c r="U386"/>
  <c r="U311"/>
  <c r="AL311"/>
  <c r="AN311" s="1"/>
  <c r="AP311" s="1"/>
  <c r="AL307"/>
  <c r="AN307" s="1"/>
  <c r="AP307" s="1"/>
  <c r="U307"/>
  <c r="AL356"/>
  <c r="AN356" s="1"/>
  <c r="AP356" s="1"/>
  <c r="U356"/>
  <c r="AL334"/>
  <c r="AN334" s="1"/>
  <c r="U334"/>
  <c r="AL344"/>
  <c r="AN344" s="1"/>
  <c r="AP344" s="1"/>
  <c r="U344"/>
  <c r="AL439"/>
  <c r="AN439" s="1"/>
  <c r="U439"/>
  <c r="AL471"/>
  <c r="AN471" s="1"/>
  <c r="U471"/>
  <c r="AS143"/>
  <c r="AU143"/>
  <c r="BC143"/>
  <c r="BE143" s="1"/>
  <c r="BC198"/>
  <c r="BE198" s="1"/>
  <c r="AS198"/>
  <c r="AU198"/>
  <c r="J630"/>
  <c r="L630" s="1"/>
  <c r="N630" s="1"/>
  <c r="H630"/>
  <c r="J582"/>
  <c r="L582" s="1"/>
  <c r="N582" s="1"/>
  <c r="H582"/>
  <c r="H308"/>
  <c r="J308"/>
  <c r="L308" s="1"/>
  <c r="N308" s="1"/>
  <c r="AG813"/>
  <c r="AY813"/>
  <c r="BA813" s="1"/>
  <c r="J534"/>
  <c r="L534" s="1"/>
  <c r="N534" s="1"/>
  <c r="H534"/>
  <c r="J66"/>
  <c r="L66" s="1"/>
  <c r="N66" s="1"/>
  <c r="AP129" s="1"/>
  <c r="H66"/>
  <c r="AY748"/>
  <c r="BA748" s="1"/>
  <c r="AG748"/>
  <c r="AY538"/>
  <c r="BA538" s="1"/>
  <c r="AG538"/>
  <c r="AU242"/>
  <c r="BC242"/>
  <c r="BE242" s="1"/>
  <c r="AS242"/>
  <c r="H400"/>
  <c r="J400"/>
  <c r="L400" s="1"/>
  <c r="N400" s="1"/>
  <c r="AU154"/>
  <c r="AS154"/>
  <c r="BC154"/>
  <c r="BE154" s="1"/>
  <c r="AU240"/>
  <c r="AS240"/>
  <c r="BC240"/>
  <c r="BE240" s="1"/>
  <c r="H510"/>
  <c r="J510"/>
  <c r="L510" s="1"/>
  <c r="N510" s="1"/>
  <c r="J498"/>
  <c r="L498" s="1"/>
  <c r="N498" s="1"/>
  <c r="H498"/>
  <c r="H257"/>
  <c r="J257"/>
  <c r="L257" s="1"/>
  <c r="N257" s="1"/>
  <c r="AY726"/>
  <c r="BA726" s="1"/>
  <c r="AG726"/>
  <c r="AL333"/>
  <c r="AN333" s="1"/>
  <c r="U333"/>
  <c r="U309"/>
  <c r="AL309"/>
  <c r="AN309" s="1"/>
  <c r="U462"/>
  <c r="AL462"/>
  <c r="AN462" s="1"/>
  <c r="AL319"/>
  <c r="AN319" s="1"/>
  <c r="AP319" s="1"/>
  <c r="U319"/>
  <c r="AL337"/>
  <c r="AN337" s="1"/>
  <c r="AP337" s="1"/>
  <c r="U337"/>
  <c r="AL434"/>
  <c r="AN434" s="1"/>
  <c r="U434"/>
  <c r="AU193"/>
  <c r="AS193"/>
  <c r="BC193"/>
  <c r="BE193" s="1"/>
  <c r="J775"/>
  <c r="L775" s="1"/>
  <c r="N775" s="1"/>
  <c r="H775"/>
  <c r="H677"/>
  <c r="J677"/>
  <c r="L677" s="1"/>
  <c r="N677" s="1"/>
  <c r="H588"/>
  <c r="J588"/>
  <c r="L588" s="1"/>
  <c r="N588" s="1"/>
  <c r="H599"/>
  <c r="J599"/>
  <c r="L599" s="1"/>
  <c r="N599" s="1"/>
  <c r="J486"/>
  <c r="L486" s="1"/>
  <c r="N486" s="1"/>
  <c r="H486"/>
  <c r="J496"/>
  <c r="L496" s="1"/>
  <c r="N496" s="1"/>
  <c r="H496"/>
  <c r="H376"/>
  <c r="J376"/>
  <c r="L376" s="1"/>
  <c r="N376" s="1"/>
  <c r="H463"/>
  <c r="J463"/>
  <c r="L463" s="1"/>
  <c r="N463" s="1"/>
  <c r="J378"/>
  <c r="L378" s="1"/>
  <c r="N378" s="1"/>
  <c r="H378"/>
  <c r="AY141"/>
  <c r="BA141" s="1"/>
  <c r="BC141" s="1"/>
  <c r="BE141" s="1"/>
  <c r="AG141"/>
  <c r="AS239"/>
  <c r="AU239"/>
  <c r="BC239"/>
  <c r="BE239" s="1"/>
  <c r="AG763"/>
  <c r="AY763"/>
  <c r="BA763" s="1"/>
  <c r="AG632"/>
  <c r="AY632"/>
  <c r="BA632" s="1"/>
  <c r="AG682"/>
  <c r="AY682"/>
  <c r="BA682" s="1"/>
  <c r="AG370"/>
  <c r="AY370"/>
  <c r="BA370" s="1"/>
  <c r="AG417"/>
  <c r="AY417"/>
  <c r="BA417" s="1"/>
  <c r="AS180"/>
  <c r="AU180"/>
  <c r="BC180"/>
  <c r="BE180" s="1"/>
  <c r="H337"/>
  <c r="J337"/>
  <c r="L337" s="1"/>
  <c r="N337" s="1"/>
  <c r="H694"/>
  <c r="J694"/>
  <c r="L694" s="1"/>
  <c r="N694" s="1"/>
  <c r="H560"/>
  <c r="J560"/>
  <c r="L560" s="1"/>
  <c r="N560" s="1"/>
  <c r="H420"/>
  <c r="J420"/>
  <c r="L420" s="1"/>
  <c r="N420" s="1"/>
  <c r="H235"/>
  <c r="J235"/>
  <c r="L235" s="1"/>
  <c r="N235" s="1"/>
  <c r="AP298" s="1"/>
  <c r="AY173"/>
  <c r="BA173" s="1"/>
  <c r="BC173" s="1"/>
  <c r="BE173" s="1"/>
  <c r="AG173"/>
  <c r="AY607"/>
  <c r="BA607" s="1"/>
  <c r="AG607"/>
  <c r="AY483"/>
  <c r="BA483" s="1"/>
  <c r="AG483"/>
  <c r="AY528"/>
  <c r="BA528" s="1"/>
  <c r="AG528"/>
  <c r="AY244"/>
  <c r="BA244" s="1"/>
  <c r="BC244" s="1"/>
  <c r="BE244" s="1"/>
  <c r="AG244"/>
  <c r="AU274"/>
  <c r="AS274"/>
  <c r="BC274"/>
  <c r="BE274" s="1"/>
  <c r="AY221"/>
  <c r="BA221" s="1"/>
  <c r="BC221" s="1"/>
  <c r="BE221" s="1"/>
  <c r="AG221"/>
  <c r="AS236"/>
  <c r="AU236"/>
  <c r="AU185"/>
  <c r="AS185"/>
  <c r="BC185"/>
  <c r="BE185" s="1"/>
  <c r="AS167"/>
  <c r="AU167"/>
  <c r="BC167"/>
  <c r="BE167" s="1"/>
  <c r="J739"/>
  <c r="L739" s="1"/>
  <c r="N739" s="1"/>
  <c r="H739"/>
  <c r="H623"/>
  <c r="J623"/>
  <c r="L623" s="1"/>
  <c r="N623" s="1"/>
  <c r="J494"/>
  <c r="L494" s="1"/>
  <c r="N494" s="1"/>
  <c r="H494"/>
  <c r="J449"/>
  <c r="L449" s="1"/>
  <c r="N449" s="1"/>
  <c r="H449"/>
  <c r="H539"/>
  <c r="J539"/>
  <c r="L539" s="1"/>
  <c r="N539" s="1"/>
  <c r="AG218"/>
  <c r="AY218"/>
  <c r="BA218" s="1"/>
  <c r="BC218" s="1"/>
  <c r="BE218" s="1"/>
  <c r="AY760"/>
  <c r="BA760" s="1"/>
  <c r="AG760"/>
  <c r="AS272"/>
  <c r="AU272"/>
  <c r="BC272"/>
  <c r="BE272" s="1"/>
  <c r="BC289"/>
  <c r="BE289" s="1"/>
  <c r="AS289"/>
  <c r="AU289"/>
  <c r="AU294"/>
  <c r="AS294"/>
  <c r="AS188"/>
  <c r="AU188"/>
  <c r="J762"/>
  <c r="L762" s="1"/>
  <c r="N762" s="1"/>
  <c r="H762"/>
  <c r="J673"/>
  <c r="L673" s="1"/>
  <c r="N673" s="1"/>
  <c r="H673"/>
  <c r="H629"/>
  <c r="J629"/>
  <c r="L629" s="1"/>
  <c r="N629" s="1"/>
  <c r="J679"/>
  <c r="L679" s="1"/>
  <c r="N679" s="1"/>
  <c r="H679"/>
  <c r="H320"/>
  <c r="J320"/>
  <c r="L320" s="1"/>
  <c r="N320" s="1"/>
  <c r="AP383" s="1"/>
  <c r="J402"/>
  <c r="L402" s="1"/>
  <c r="N402" s="1"/>
  <c r="H402"/>
  <c r="J290"/>
  <c r="L290" s="1"/>
  <c r="N290" s="1"/>
  <c r="H290"/>
  <c r="AY640"/>
  <c r="BA640" s="1"/>
  <c r="AG640"/>
  <c r="AY488"/>
  <c r="BA488" s="1"/>
  <c r="AG488"/>
  <c r="AY172"/>
  <c r="BA172" s="1"/>
  <c r="BC172" s="1"/>
  <c r="BE172" s="1"/>
  <c r="AG172"/>
  <c r="AU153"/>
  <c r="BC153"/>
  <c r="BE153" s="1"/>
  <c r="AS153"/>
  <c r="AY346"/>
  <c r="BA346" s="1"/>
  <c r="AG346"/>
  <c r="BC174"/>
  <c r="BE174" s="1"/>
  <c r="AS174"/>
  <c r="AU174"/>
  <c r="AU221"/>
  <c r="AS221"/>
  <c r="J575"/>
  <c r="L575" s="1"/>
  <c r="N575" s="1"/>
  <c r="H575"/>
  <c r="AS192"/>
  <c r="AU192"/>
  <c r="BC192"/>
  <c r="BE192" s="1"/>
  <c r="AY566"/>
  <c r="BA566" s="1"/>
  <c r="AG566"/>
  <c r="AY512"/>
  <c r="BA512" s="1"/>
  <c r="AG512"/>
  <c r="AL381"/>
  <c r="AN381" s="1"/>
  <c r="AP381" s="1"/>
  <c r="U381"/>
  <c r="AL441"/>
  <c r="AN441" s="1"/>
  <c r="U441"/>
  <c r="AL330"/>
  <c r="AN330" s="1"/>
  <c r="U330"/>
  <c r="AL338"/>
  <c r="AN338" s="1"/>
  <c r="AP338" s="1"/>
  <c r="U338"/>
  <c r="AL359"/>
  <c r="AN359" s="1"/>
  <c r="AP359" s="1"/>
  <c r="U359"/>
  <c r="U322"/>
  <c r="AL322"/>
  <c r="AN322" s="1"/>
  <c r="AP322" s="1"/>
  <c r="AL388"/>
  <c r="AN388" s="1"/>
  <c r="AP388" s="1"/>
  <c r="U388"/>
  <c r="U476"/>
  <c r="AL476"/>
  <c r="AN476" s="1"/>
  <c r="AP476" s="1"/>
  <c r="AU177"/>
  <c r="BC177"/>
  <c r="BE177" s="1"/>
  <c r="AS177"/>
  <c r="BC243"/>
  <c r="BE243" s="1"/>
  <c r="AS243"/>
  <c r="AU243"/>
  <c r="H447"/>
  <c r="BT123"/>
  <c r="J520"/>
  <c r="L520" s="1"/>
  <c r="N520" s="1"/>
  <c r="J733"/>
  <c r="L733" s="1"/>
  <c r="N733" s="1"/>
  <c r="J366"/>
  <c r="L366" s="1"/>
  <c r="N366" s="1"/>
  <c r="J631"/>
  <c r="L631" s="1"/>
  <c r="N631" s="1"/>
  <c r="AS287"/>
  <c r="J737"/>
  <c r="L737" s="1"/>
  <c r="N737" s="1"/>
  <c r="J345"/>
  <c r="L345" s="1"/>
  <c r="N345" s="1"/>
  <c r="AU204"/>
  <c r="J658"/>
  <c r="L658" s="1"/>
  <c r="N658" s="1"/>
  <c r="J243"/>
  <c r="L243" s="1"/>
  <c r="N243" s="1"/>
  <c r="H452"/>
  <c r="J452"/>
  <c r="L452" s="1"/>
  <c r="N452" s="1"/>
  <c r="H695"/>
  <c r="J695"/>
  <c r="L695" s="1"/>
  <c r="N695" s="1"/>
  <c r="J492"/>
  <c r="L492" s="1"/>
  <c r="N492" s="1"/>
  <c r="H492"/>
  <c r="H458"/>
  <c r="J458"/>
  <c r="L458" s="1"/>
  <c r="N458" s="1"/>
  <c r="H367"/>
  <c r="J367"/>
  <c r="L367" s="1"/>
  <c r="N367" s="1"/>
  <c r="AY808"/>
  <c r="BA808" s="1"/>
  <c r="AG808"/>
  <c r="AY533"/>
  <c r="BA533" s="1"/>
  <c r="AG533"/>
  <c r="AY276"/>
  <c r="BA276" s="1"/>
  <c r="BC276" s="1"/>
  <c r="BE276" s="1"/>
  <c r="AG276"/>
  <c r="H525"/>
  <c r="J525"/>
  <c r="L525" s="1"/>
  <c r="N525" s="1"/>
  <c r="J303"/>
  <c r="L303" s="1"/>
  <c r="N303" s="1"/>
  <c r="H303"/>
  <c r="AG648"/>
  <c r="AY648"/>
  <c r="BA648" s="1"/>
  <c r="AU226"/>
  <c r="BC226"/>
  <c r="BE226" s="1"/>
  <c r="AS226"/>
  <c r="H315"/>
  <c r="J315"/>
  <c r="L315" s="1"/>
  <c r="N315" s="1"/>
  <c r="J541"/>
  <c r="L541" s="1"/>
  <c r="N541" s="1"/>
  <c r="H541"/>
  <c r="H229"/>
  <c r="J229"/>
  <c r="L229" s="1"/>
  <c r="N229" s="1"/>
  <c r="AP292" s="1"/>
  <c r="AY816"/>
  <c r="BA816" s="1"/>
  <c r="AG816"/>
  <c r="AG413"/>
  <c r="AY413"/>
  <c r="BA413" s="1"/>
  <c r="AG673"/>
  <c r="AY673"/>
  <c r="BA673" s="1"/>
  <c r="J567"/>
  <c r="L567" s="1"/>
  <c r="N567" s="1"/>
  <c r="H567"/>
  <c r="AU250"/>
  <c r="AS250"/>
  <c r="BC250"/>
  <c r="BE250" s="1"/>
  <c r="U340"/>
  <c r="AL340"/>
  <c r="AN340" s="1"/>
  <c r="AP340" s="1"/>
  <c r="U463"/>
  <c r="AL463"/>
  <c r="AN463" s="1"/>
  <c r="U343"/>
  <c r="AL343"/>
  <c r="AN343" s="1"/>
  <c r="AP343" s="1"/>
  <c r="AL366"/>
  <c r="AN366" s="1"/>
  <c r="U366"/>
  <c r="AL376"/>
  <c r="AN376" s="1"/>
  <c r="AP376" s="1"/>
  <c r="U376"/>
  <c r="AL410"/>
  <c r="AN410" s="1"/>
  <c r="U410"/>
  <c r="AL445"/>
  <c r="AN445" s="1"/>
  <c r="AP445" s="1"/>
  <c r="U445"/>
  <c r="AS244"/>
  <c r="AU244"/>
  <c r="H725"/>
  <c r="J725"/>
  <c r="L725" s="1"/>
  <c r="N725" s="1"/>
  <c r="H566"/>
  <c r="J566"/>
  <c r="L566" s="1"/>
  <c r="N566" s="1"/>
  <c r="H518"/>
  <c r="J518"/>
  <c r="L518" s="1"/>
  <c r="N518" s="1"/>
  <c r="J164"/>
  <c r="L164" s="1"/>
  <c r="N164" s="1"/>
  <c r="AP227" s="1"/>
  <c r="H164"/>
  <c r="H127"/>
  <c r="J127"/>
  <c r="L127" s="1"/>
  <c r="N127" s="1"/>
  <c r="AP190" s="1"/>
  <c r="AG321"/>
  <c r="AY321"/>
  <c r="BA321" s="1"/>
  <c r="H563"/>
  <c r="J563"/>
  <c r="L563" s="1"/>
  <c r="N563" s="1"/>
  <c r="J415"/>
  <c r="L415" s="1"/>
  <c r="N415" s="1"/>
  <c r="H415"/>
  <c r="BC211"/>
  <c r="BE211" s="1"/>
  <c r="AS211"/>
  <c r="AU211"/>
  <c r="AY437"/>
  <c r="BA437" s="1"/>
  <c r="AG437"/>
  <c r="J726"/>
  <c r="L726" s="1"/>
  <c r="N726" s="1"/>
  <c r="H726"/>
  <c r="H557"/>
  <c r="J557"/>
  <c r="L557" s="1"/>
  <c r="N557" s="1"/>
  <c r="J242"/>
  <c r="L242" s="1"/>
  <c r="N242" s="1"/>
  <c r="H242"/>
  <c r="AY789"/>
  <c r="BA789" s="1"/>
  <c r="AG789"/>
  <c r="H542"/>
  <c r="J542"/>
  <c r="L542" s="1"/>
  <c r="N542" s="1"/>
  <c r="AY140"/>
  <c r="BA140" s="1"/>
  <c r="AG140"/>
  <c r="AY491"/>
  <c r="BA491" s="1"/>
  <c r="AG491"/>
  <c r="AS164"/>
  <c r="AU164"/>
  <c r="U389"/>
  <c r="AL389"/>
  <c r="AN389" s="1"/>
  <c r="U442"/>
  <c r="AL442"/>
  <c r="AN442" s="1"/>
  <c r="AL339"/>
  <c r="AN339" s="1"/>
  <c r="AP339" s="1"/>
  <c r="U339"/>
  <c r="AL440"/>
  <c r="AN440" s="1"/>
  <c r="AP440" s="1"/>
  <c r="U440"/>
  <c r="AL454"/>
  <c r="AN454" s="1"/>
  <c r="AP454" s="1"/>
  <c r="U454"/>
  <c r="AL482"/>
  <c r="AN482" s="1"/>
  <c r="AP482" s="1"/>
  <c r="U482"/>
  <c r="AU261"/>
  <c r="AS261"/>
  <c r="BC261"/>
  <c r="BE261" s="1"/>
  <c r="J765"/>
  <c r="L765" s="1"/>
  <c r="N765" s="1"/>
  <c r="H765"/>
  <c r="H689"/>
  <c r="J689"/>
  <c r="L689" s="1"/>
  <c r="N689" s="1"/>
  <c r="H659"/>
  <c r="J659"/>
  <c r="L659" s="1"/>
  <c r="N659" s="1"/>
  <c r="J521"/>
  <c r="L521" s="1"/>
  <c r="N521" s="1"/>
  <c r="H521"/>
  <c r="H511"/>
  <c r="J511"/>
  <c r="L511" s="1"/>
  <c r="N511" s="1"/>
  <c r="H460"/>
  <c r="J460"/>
  <c r="L460" s="1"/>
  <c r="N460" s="1"/>
  <c r="H330"/>
  <c r="J330"/>
  <c r="L330" s="1"/>
  <c r="N330" s="1"/>
  <c r="H202"/>
  <c r="J202"/>
  <c r="L202" s="1"/>
  <c r="N202" s="1"/>
  <c r="AP265" s="1"/>
  <c r="AS183"/>
  <c r="AU183"/>
  <c r="BC183"/>
  <c r="BE183" s="1"/>
  <c r="AS160"/>
  <c r="BC160"/>
  <c r="BE160" s="1"/>
  <c r="AU160"/>
  <c r="AU259"/>
  <c r="BC259"/>
  <c r="BE259" s="1"/>
  <c r="AS259"/>
  <c r="BC214"/>
  <c r="BE214" s="1"/>
  <c r="AS214"/>
  <c r="AU214"/>
  <c r="J722"/>
  <c r="L722" s="1"/>
  <c r="N722" s="1"/>
  <c r="H722"/>
  <c r="H676"/>
  <c r="J676"/>
  <c r="L676" s="1"/>
  <c r="N676" s="1"/>
  <c r="H331"/>
  <c r="J331"/>
  <c r="L331" s="1"/>
  <c r="N331" s="1"/>
  <c r="J283"/>
  <c r="L283" s="1"/>
  <c r="N283" s="1"/>
  <c r="H283"/>
  <c r="AY734"/>
  <c r="BA734" s="1"/>
  <c r="AG734"/>
  <c r="AG496"/>
  <c r="AY496"/>
  <c r="BA496" s="1"/>
  <c r="AY456"/>
  <c r="BA456" s="1"/>
  <c r="AG456"/>
  <c r="BC290"/>
  <c r="BE290" s="1"/>
  <c r="AS290"/>
  <c r="AU290"/>
  <c r="H554"/>
  <c r="J554"/>
  <c r="L554" s="1"/>
  <c r="N554" s="1"/>
  <c r="J388"/>
  <c r="L388" s="1"/>
  <c r="N388" s="1"/>
  <c r="H388"/>
  <c r="BC237"/>
  <c r="BE237" s="1"/>
  <c r="AS237"/>
  <c r="AU237"/>
  <c r="BC278"/>
  <c r="BE278" s="1"/>
  <c r="AS278"/>
  <c r="AU278"/>
  <c r="J734"/>
  <c r="L734" s="1"/>
  <c r="N734" s="1"/>
  <c r="H734"/>
  <c r="J564"/>
  <c r="L564" s="1"/>
  <c r="N564" s="1"/>
  <c r="H564"/>
  <c r="J609"/>
  <c r="L609" s="1"/>
  <c r="N609" s="1"/>
  <c r="H609"/>
  <c r="J485"/>
  <c r="L485" s="1"/>
  <c r="N485" s="1"/>
  <c r="H485"/>
  <c r="J292"/>
  <c r="L292" s="1"/>
  <c r="N292" s="1"/>
  <c r="H292"/>
  <c r="AS196"/>
  <c r="AU196"/>
  <c r="AU145"/>
  <c r="BC145"/>
  <c r="BE145" s="1"/>
  <c r="AS145"/>
  <c r="AS257"/>
  <c r="BC257"/>
  <c r="BE257" s="1"/>
  <c r="AU257"/>
  <c r="H291"/>
  <c r="J291"/>
  <c r="L291" s="1"/>
  <c r="N291" s="1"/>
  <c r="AP354" s="1"/>
  <c r="AY312"/>
  <c r="BA312" s="1"/>
  <c r="AG312"/>
  <c r="AY297"/>
  <c r="BA297" s="1"/>
  <c r="AG297"/>
  <c r="J778"/>
  <c r="L778" s="1"/>
  <c r="N778" s="1"/>
  <c r="H778"/>
  <c r="H607"/>
  <c r="J607"/>
  <c r="L607" s="1"/>
  <c r="N607" s="1"/>
  <c r="J482"/>
  <c r="L482" s="1"/>
  <c r="N482" s="1"/>
  <c r="H482"/>
  <c r="J638"/>
  <c r="L638" s="1"/>
  <c r="N638" s="1"/>
  <c r="H638"/>
  <c r="H451"/>
  <c r="J451"/>
  <c r="L451" s="1"/>
  <c r="N451" s="1"/>
  <c r="J219"/>
  <c r="L219" s="1"/>
  <c r="N219" s="1"/>
  <c r="AP282" s="1"/>
  <c r="H219"/>
  <c r="J241"/>
  <c r="L241" s="1"/>
  <c r="N241" s="1"/>
  <c r="H241"/>
  <c r="AY696"/>
  <c r="BA696" s="1"/>
  <c r="AG696"/>
  <c r="AY188"/>
  <c r="BA188" s="1"/>
  <c r="BC188" s="1"/>
  <c r="BE188" s="1"/>
  <c r="AG188"/>
  <c r="AY362"/>
  <c r="BA362" s="1"/>
  <c r="AG362"/>
  <c r="AU249"/>
  <c r="AS249"/>
  <c r="BC249"/>
  <c r="BE249" s="1"/>
  <c r="BC187"/>
  <c r="BE187" s="1"/>
  <c r="AS187"/>
  <c r="AU187"/>
  <c r="AG743"/>
  <c r="AY743"/>
  <c r="BA743" s="1"/>
  <c r="AG335"/>
  <c r="AY335"/>
  <c r="BA335" s="1"/>
  <c r="U328"/>
  <c r="AL328"/>
  <c r="AN328" s="1"/>
  <c r="AP328" s="1"/>
  <c r="AL360"/>
  <c r="AN360" s="1"/>
  <c r="U360"/>
  <c r="BC142"/>
  <c r="BE142" s="1"/>
  <c r="AS142"/>
  <c r="AU142"/>
  <c r="BC219"/>
  <c r="BE219" s="1"/>
  <c r="AS219"/>
  <c r="AU219"/>
  <c r="BC229"/>
  <c r="BE229" s="1"/>
  <c r="AS229"/>
  <c r="AU229"/>
  <c r="AU148"/>
  <c r="J67"/>
  <c r="L67" s="1"/>
  <c r="N67" s="1"/>
  <c r="AP130" s="1"/>
  <c r="J627"/>
  <c r="L627" s="1"/>
  <c r="N627" s="1"/>
  <c r="J669"/>
  <c r="L669" s="1"/>
  <c r="N669" s="1"/>
  <c r="H104"/>
  <c r="AU287"/>
  <c r="J584"/>
  <c r="L584" s="1"/>
  <c r="N584" s="1"/>
  <c r="H655"/>
  <c r="J347"/>
  <c r="L347" s="1"/>
  <c r="N347" s="1"/>
  <c r="J69"/>
  <c r="L69" s="1"/>
  <c r="N69" s="1"/>
  <c r="AP132" s="1"/>
  <c r="J404"/>
  <c r="L404" s="1"/>
  <c r="N404" s="1"/>
  <c r="AP407" l="1"/>
  <c r="AP373"/>
  <c r="BC373" s="1"/>
  <c r="BE373" s="1"/>
  <c r="AU158"/>
  <c r="AP324"/>
  <c r="AS324" s="1"/>
  <c r="BC124"/>
  <c r="BE124" s="1"/>
  <c r="AP317"/>
  <c r="AP480"/>
  <c r="AP399"/>
  <c r="AS124"/>
  <c r="AP331"/>
  <c r="AU331" s="1"/>
  <c r="AP474"/>
  <c r="BC474" s="1"/>
  <c r="BE474" s="1"/>
  <c r="AP483"/>
  <c r="AS483" s="1"/>
  <c r="AP371"/>
  <c r="AS371" s="1"/>
  <c r="AP404"/>
  <c r="AS404" s="1"/>
  <c r="AP400"/>
  <c r="AU400" s="1"/>
  <c r="AP361"/>
  <c r="AU361" s="1"/>
  <c r="AP305"/>
  <c r="AU305" s="1"/>
  <c r="AP346"/>
  <c r="AU346" s="1"/>
  <c r="AP421"/>
  <c r="AU421" s="1"/>
  <c r="AP358"/>
  <c r="AU358" s="1"/>
  <c r="AP434"/>
  <c r="BC434" s="1"/>
  <c r="BE434" s="1"/>
  <c r="AP333"/>
  <c r="BC333" s="1"/>
  <c r="BE333" s="1"/>
  <c r="AP315"/>
  <c r="BC315" s="1"/>
  <c r="BE315" s="1"/>
  <c r="AP394"/>
  <c r="BC394" s="1"/>
  <c r="BE394" s="1"/>
  <c r="AP441"/>
  <c r="BC441" s="1"/>
  <c r="BE441" s="1"/>
  <c r="AP395"/>
  <c r="BC395" s="1"/>
  <c r="BE395" s="1"/>
  <c r="AP468"/>
  <c r="BC468" s="1"/>
  <c r="BE468" s="1"/>
  <c r="AP378"/>
  <c r="BC378" s="1"/>
  <c r="BE378" s="1"/>
  <c r="AP471"/>
  <c r="AU471" s="1"/>
  <c r="AP455"/>
  <c r="AS455" s="1"/>
  <c r="AP429"/>
  <c r="AU429" s="1"/>
  <c r="AP416"/>
  <c r="AU416" s="1"/>
  <c r="AP375"/>
  <c r="BC375" s="1"/>
  <c r="BE375" s="1"/>
  <c r="AP426"/>
  <c r="AS426" s="1"/>
  <c r="AP353"/>
  <c r="AU353" s="1"/>
  <c r="AP393"/>
  <c r="AU393" s="1"/>
  <c r="AP459"/>
  <c r="AU459" s="1"/>
  <c r="AP306"/>
  <c r="AU306" s="1"/>
  <c r="AP409"/>
  <c r="BC409" s="1"/>
  <c r="BE409" s="1"/>
  <c r="AP330"/>
  <c r="BC330" s="1"/>
  <c r="BE330" s="1"/>
  <c r="AP367"/>
  <c r="BC367" s="1"/>
  <c r="BE367" s="1"/>
  <c r="AP389"/>
  <c r="AU389" s="1"/>
  <c r="AS308"/>
  <c r="AU308"/>
  <c r="BC308"/>
  <c r="BE308" s="1"/>
  <c r="BC339"/>
  <c r="BE339" s="1"/>
  <c r="AU339"/>
  <c r="AS339"/>
  <c r="BC311"/>
  <c r="BE311" s="1"/>
  <c r="AU311"/>
  <c r="AS311"/>
  <c r="BC413"/>
  <c r="BE413" s="1"/>
  <c r="AS413"/>
  <c r="AU413"/>
  <c r="BC418"/>
  <c r="BE418" s="1"/>
  <c r="AU418"/>
  <c r="AS418"/>
  <c r="AS381"/>
  <c r="BC381"/>
  <c r="BE381" s="1"/>
  <c r="AU381"/>
  <c r="AS348"/>
  <c r="BC348"/>
  <c r="BE348" s="1"/>
  <c r="AU348"/>
  <c r="BC454"/>
  <c r="BE454" s="1"/>
  <c r="AS454"/>
  <c r="AU454"/>
  <c r="AS457"/>
  <c r="AU457"/>
  <c r="BC457"/>
  <c r="BE457" s="1"/>
  <c r="AS475"/>
  <c r="AU475"/>
  <c r="BC475"/>
  <c r="BE475" s="1"/>
  <c r="AS433"/>
  <c r="BC433"/>
  <c r="BE433" s="1"/>
  <c r="AU433"/>
  <c r="AS312"/>
  <c r="AU312"/>
  <c r="BC312"/>
  <c r="BE312" s="1"/>
  <c r="BC321"/>
  <c r="BE321" s="1"/>
  <c r="AS321"/>
  <c r="AU321"/>
  <c r="AS372"/>
  <c r="BC372"/>
  <c r="BE372" s="1"/>
  <c r="AU372"/>
  <c r="AS359"/>
  <c r="AU359"/>
  <c r="BC359"/>
  <c r="BE359" s="1"/>
  <c r="AU318"/>
  <c r="BC318"/>
  <c r="BE318" s="1"/>
  <c r="AS318"/>
  <c r="AU323"/>
  <c r="AS323"/>
  <c r="BC323"/>
  <c r="BE323" s="1"/>
  <c r="AU436"/>
  <c r="BC436"/>
  <c r="BE436" s="1"/>
  <c r="AS436"/>
  <c r="BC482"/>
  <c r="BE482" s="1"/>
  <c r="AS482"/>
  <c r="AU482"/>
  <c r="BC388"/>
  <c r="BE388" s="1"/>
  <c r="AU388"/>
  <c r="AS388"/>
  <c r="AU392"/>
  <c r="AS392"/>
  <c r="BC392"/>
  <c r="BE392" s="1"/>
  <c r="AS397"/>
  <c r="BC397"/>
  <c r="BE397" s="1"/>
  <c r="AU397"/>
  <c r="BC445"/>
  <c r="BE445" s="1"/>
  <c r="AS445"/>
  <c r="AU445"/>
  <c r="BC350"/>
  <c r="BE350" s="1"/>
  <c r="AU350"/>
  <c r="AS350"/>
  <c r="AS314"/>
  <c r="AU314"/>
  <c r="BC314"/>
  <c r="BE314" s="1"/>
  <c r="BC382"/>
  <c r="BE382" s="1"/>
  <c r="AS382"/>
  <c r="AU382"/>
  <c r="AU266"/>
  <c r="BC266"/>
  <c r="BE266" s="1"/>
  <c r="AS266"/>
  <c r="BC358"/>
  <c r="BE358" s="1"/>
  <c r="AU403"/>
  <c r="AS403"/>
  <c r="BC403"/>
  <c r="BE403" s="1"/>
  <c r="BC380"/>
  <c r="BE380" s="1"/>
  <c r="AU380"/>
  <c r="AS380"/>
  <c r="BC377"/>
  <c r="BE377" s="1"/>
  <c r="AS377"/>
  <c r="AU377"/>
  <c r="BC190"/>
  <c r="BE190" s="1"/>
  <c r="AS190"/>
  <c r="AU190"/>
  <c r="AS307"/>
  <c r="BC307"/>
  <c r="BE307" s="1"/>
  <c r="AU307"/>
  <c r="BC450"/>
  <c r="BE450" s="1"/>
  <c r="AS450"/>
  <c r="AU450"/>
  <c r="AS387"/>
  <c r="AU387"/>
  <c r="BC387"/>
  <c r="BE387" s="1"/>
  <c r="AU444"/>
  <c r="AS444"/>
  <c r="BC444"/>
  <c r="BE444" s="1"/>
  <c r="AB79"/>
  <c r="AU370"/>
  <c r="AS370"/>
  <c r="BC370"/>
  <c r="BE370" s="1"/>
  <c r="AU341"/>
  <c r="AS341"/>
  <c r="BC341"/>
  <c r="BE341" s="1"/>
  <c r="AU225"/>
  <c r="AS225"/>
  <c r="BC225"/>
  <c r="BE225" s="1"/>
  <c r="AU399"/>
  <c r="AS399"/>
  <c r="BC399"/>
  <c r="BE399" s="1"/>
  <c r="AS437"/>
  <c r="AU437"/>
  <c r="BC437"/>
  <c r="BE437" s="1"/>
  <c r="AS470"/>
  <c r="AU470"/>
  <c r="BC470"/>
  <c r="BE470" s="1"/>
  <c r="AU282"/>
  <c r="BC282"/>
  <c r="BE282" s="1"/>
  <c r="AS282"/>
  <c r="BC346"/>
  <c r="BE346" s="1"/>
  <c r="AU412"/>
  <c r="AS412"/>
  <c r="BC412"/>
  <c r="BE412" s="1"/>
  <c r="AU344"/>
  <c r="AS344"/>
  <c r="BC344"/>
  <c r="BE344" s="1"/>
  <c r="AU407"/>
  <c r="AS407"/>
  <c r="BC407"/>
  <c r="BE407" s="1"/>
  <c r="AS332"/>
  <c r="AU332"/>
  <c r="BC332"/>
  <c r="BE332" s="1"/>
  <c r="AS425"/>
  <c r="AU425"/>
  <c r="BC425"/>
  <c r="BE425" s="1"/>
  <c r="AS458"/>
  <c r="AU458"/>
  <c r="BC458"/>
  <c r="BE458" s="1"/>
  <c r="AS375"/>
  <c r="BC664"/>
  <c r="BE664" s="1"/>
  <c r="AS664"/>
  <c r="AU664"/>
  <c r="AU473"/>
  <c r="AS473"/>
  <c r="BC473"/>
  <c r="BE473" s="1"/>
  <c r="BC438"/>
  <c r="BE438" s="1"/>
  <c r="AS438"/>
  <c r="AU438"/>
  <c r="AS364"/>
  <c r="BC364"/>
  <c r="BE364" s="1"/>
  <c r="AU364"/>
  <c r="BC443"/>
  <c r="BE443" s="1"/>
  <c r="AU443"/>
  <c r="AS443"/>
  <c r="AP442"/>
  <c r="AP410"/>
  <c r="AP439"/>
  <c r="AP320"/>
  <c r="AP366"/>
  <c r="AP465"/>
  <c r="AP463"/>
  <c r="AP477"/>
  <c r="AP449"/>
  <c r="AP415"/>
  <c r="AS322"/>
  <c r="BC322"/>
  <c r="BE322" s="1"/>
  <c r="AU322"/>
  <c r="AU144"/>
  <c r="AS144"/>
  <c r="BC144"/>
  <c r="BE144" s="1"/>
  <c r="BC432"/>
  <c r="BE432" s="1"/>
  <c r="AS432"/>
  <c r="AU432"/>
  <c r="BC456"/>
  <c r="BE456" s="1"/>
  <c r="AU456"/>
  <c r="AS456"/>
  <c r="AU338"/>
  <c r="AS338"/>
  <c r="BC338"/>
  <c r="BE338" s="1"/>
  <c r="BC262"/>
  <c r="BE262" s="1"/>
  <c r="AS262"/>
  <c r="AU262"/>
  <c r="BC411"/>
  <c r="BE411" s="1"/>
  <c r="AU411"/>
  <c r="AS411"/>
  <c r="AU419"/>
  <c r="BC419"/>
  <c r="BE419" s="1"/>
  <c r="AS419"/>
  <c r="AS298"/>
  <c r="BC298"/>
  <c r="BE298" s="1"/>
  <c r="AU298"/>
  <c r="BC396"/>
  <c r="BE396" s="1"/>
  <c r="AU396"/>
  <c r="AS396"/>
  <c r="AU435"/>
  <c r="BC435"/>
  <c r="BE435" s="1"/>
  <c r="AS435"/>
  <c r="BC132"/>
  <c r="BE132" s="1"/>
  <c r="AS132"/>
  <c r="AU132"/>
  <c r="AU292"/>
  <c r="BC292"/>
  <c r="BE292" s="1"/>
  <c r="AS292"/>
  <c r="AS319"/>
  <c r="AU319"/>
  <c r="BC319"/>
  <c r="BE319" s="1"/>
  <c r="AU324"/>
  <c r="BC324"/>
  <c r="BE324" s="1"/>
  <c r="BC345"/>
  <c r="BE345" s="1"/>
  <c r="AU345"/>
  <c r="AS345"/>
  <c r="AS326"/>
  <c r="AU326"/>
  <c r="BC326"/>
  <c r="BE326" s="1"/>
  <c r="AU349"/>
  <c r="AS349"/>
  <c r="BC349"/>
  <c r="BE349" s="1"/>
  <c r="AS328"/>
  <c r="AU328"/>
  <c r="BC328"/>
  <c r="BE328" s="1"/>
  <c r="BC265"/>
  <c r="BE265" s="1"/>
  <c r="AS265"/>
  <c r="AU265"/>
  <c r="AS343"/>
  <c r="AU343"/>
  <c r="BC343"/>
  <c r="BE343" s="1"/>
  <c r="AS453"/>
  <c r="BC453"/>
  <c r="BE453" s="1"/>
  <c r="AU453"/>
  <c r="AU476"/>
  <c r="BC476"/>
  <c r="BE476" s="1"/>
  <c r="AS476"/>
  <c r="BC361"/>
  <c r="BE361" s="1"/>
  <c r="AS361"/>
  <c r="AU325"/>
  <c r="BC325"/>
  <c r="BE325" s="1"/>
  <c r="AS325"/>
  <c r="AU131"/>
  <c r="BC131"/>
  <c r="BE131" s="1"/>
  <c r="AS131"/>
  <c r="AU446"/>
  <c r="BC446"/>
  <c r="BE446" s="1"/>
  <c r="AS446"/>
  <c r="AS252"/>
  <c r="AU252"/>
  <c r="BC252"/>
  <c r="BE252" s="1"/>
  <c r="BC479"/>
  <c r="BE479" s="1"/>
  <c r="AU479"/>
  <c r="AS479"/>
  <c r="AU431"/>
  <c r="AS431"/>
  <c r="BC431"/>
  <c r="BE431" s="1"/>
  <c r="AU452"/>
  <c r="BC452"/>
  <c r="BE452" s="1"/>
  <c r="AS452"/>
  <c r="AU460"/>
  <c r="BC460"/>
  <c r="BE460" s="1"/>
  <c r="AS460"/>
  <c r="AU402"/>
  <c r="BC402"/>
  <c r="BE402" s="1"/>
  <c r="AS402"/>
  <c r="AS401"/>
  <c r="BC401"/>
  <c r="BE401" s="1"/>
  <c r="AU401"/>
  <c r="AP467"/>
  <c r="AP355"/>
  <c r="AP451"/>
  <c r="AP347"/>
  <c r="AU414"/>
  <c r="AS414"/>
  <c r="BC414"/>
  <c r="BE414" s="1"/>
  <c r="AU384"/>
  <c r="AS384"/>
  <c r="BC384"/>
  <c r="BE384" s="1"/>
  <c r="BC469"/>
  <c r="BE469" s="1"/>
  <c r="AS469"/>
  <c r="AU469"/>
  <c r="BC427"/>
  <c r="BE427" s="1"/>
  <c r="AS427"/>
  <c r="AU427"/>
  <c r="BC422"/>
  <c r="BE422" s="1"/>
  <c r="AU422"/>
  <c r="AS422"/>
  <c r="BC406"/>
  <c r="BE406" s="1"/>
  <c r="AU406"/>
  <c r="AS406"/>
  <c r="BC305"/>
  <c r="BE305" s="1"/>
  <c r="AU428"/>
  <c r="BC428"/>
  <c r="BE428" s="1"/>
  <c r="AS428"/>
  <c r="AS310"/>
  <c r="BC310"/>
  <c r="BE310" s="1"/>
  <c r="AU310"/>
  <c r="BC329"/>
  <c r="BE329" s="1"/>
  <c r="AU329"/>
  <c r="AS329"/>
  <c r="AU423"/>
  <c r="AS423"/>
  <c r="BC423"/>
  <c r="BE423" s="1"/>
  <c r="AS480"/>
  <c r="BC480"/>
  <c r="BE480" s="1"/>
  <c r="AU480"/>
  <c r="BC379"/>
  <c r="BE379" s="1"/>
  <c r="AS379"/>
  <c r="AU379"/>
  <c r="AS356"/>
  <c r="BC356"/>
  <c r="BE356" s="1"/>
  <c r="AU356"/>
  <c r="AU447"/>
  <c r="AS447"/>
  <c r="BC447"/>
  <c r="BE447" s="1"/>
  <c r="BC130"/>
  <c r="BE130" s="1"/>
  <c r="AS130"/>
  <c r="AU130"/>
  <c r="AS472"/>
  <c r="BC472"/>
  <c r="BE472" s="1"/>
  <c r="AU472"/>
  <c r="AU352"/>
  <c r="BC352"/>
  <c r="BE352" s="1"/>
  <c r="AS352"/>
  <c r="AU420"/>
  <c r="AS420"/>
  <c r="BC420"/>
  <c r="BE420" s="1"/>
  <c r="AU129"/>
  <c r="BC129"/>
  <c r="BE129" s="1"/>
  <c r="AS129"/>
  <c r="AU386"/>
  <c r="BC386"/>
  <c r="BE386" s="1"/>
  <c r="AS386"/>
  <c r="AS159"/>
  <c r="AU159"/>
  <c r="BC159"/>
  <c r="BE159" s="1"/>
  <c r="BC342"/>
  <c r="BE342" s="1"/>
  <c r="AS342"/>
  <c r="AU342"/>
  <c r="BC466"/>
  <c r="BE466" s="1"/>
  <c r="AS466"/>
  <c r="AU466"/>
  <c r="BC464"/>
  <c r="BE464" s="1"/>
  <c r="AS464"/>
  <c r="AU464"/>
  <c r="AU385"/>
  <c r="AS385"/>
  <c r="BC385"/>
  <c r="BE385" s="1"/>
  <c r="AS474"/>
  <c r="BC424"/>
  <c r="BE424" s="1"/>
  <c r="AU424"/>
  <c r="AS424"/>
  <c r="AP417"/>
  <c r="AP304"/>
  <c r="AP390"/>
  <c r="AP369"/>
  <c r="AP335"/>
  <c r="AP408"/>
  <c r="AP360"/>
  <c r="AP334"/>
  <c r="AP462"/>
  <c r="AU354"/>
  <c r="AS354"/>
  <c r="BC354"/>
  <c r="BE354" s="1"/>
  <c r="AS340"/>
  <c r="AU340"/>
  <c r="BC340"/>
  <c r="BE340" s="1"/>
  <c r="AS368"/>
  <c r="BC368"/>
  <c r="BE368" s="1"/>
  <c r="AU368"/>
  <c r="BC483"/>
  <c r="BE483" s="1"/>
  <c r="AS434"/>
  <c r="BC313"/>
  <c r="BE313" s="1"/>
  <c r="AU313"/>
  <c r="AS313"/>
  <c r="AS405"/>
  <c r="AU405"/>
  <c r="BC405"/>
  <c r="BE405" s="1"/>
  <c r="AU357"/>
  <c r="AS357"/>
  <c r="BC357"/>
  <c r="BE357" s="1"/>
  <c r="AU317"/>
  <c r="AS317"/>
  <c r="BC317"/>
  <c r="BE317" s="1"/>
  <c r="AU468"/>
  <c r="BC316"/>
  <c r="BE316" s="1"/>
  <c r="AU316"/>
  <c r="AS316"/>
  <c r="AU125"/>
  <c r="AS125"/>
  <c r="BC125"/>
  <c r="BE125" s="1"/>
  <c r="AU365"/>
  <c r="AS365"/>
  <c r="BC365"/>
  <c r="BE365" s="1"/>
  <c r="BC374"/>
  <c r="BE374" s="1"/>
  <c r="AS374"/>
  <c r="AU374"/>
  <c r="AU362"/>
  <c r="AS362"/>
  <c r="BC362"/>
  <c r="BE362" s="1"/>
  <c r="AS327"/>
  <c r="AU327"/>
  <c r="BC327"/>
  <c r="BE327" s="1"/>
  <c r="BC440"/>
  <c r="BE440" s="1"/>
  <c r="AS440"/>
  <c r="AU440"/>
  <c r="BC227"/>
  <c r="BE227" s="1"/>
  <c r="AS227"/>
  <c r="AU227"/>
  <c r="BC376"/>
  <c r="BE376" s="1"/>
  <c r="AS376"/>
  <c r="AU376"/>
  <c r="AS383"/>
  <c r="AU383"/>
  <c r="BC383"/>
  <c r="BE383" s="1"/>
  <c r="BC337"/>
  <c r="BE337" s="1"/>
  <c r="AU337"/>
  <c r="AS337"/>
  <c r="AU481"/>
  <c r="AS481"/>
  <c r="BC481"/>
  <c r="BE481" s="1"/>
  <c r="BC336"/>
  <c r="BE336" s="1"/>
  <c r="AU336"/>
  <c r="AS336"/>
  <c r="AS254"/>
  <c r="AU254"/>
  <c r="BC254"/>
  <c r="BE254" s="1"/>
  <c r="BC363"/>
  <c r="BE363" s="1"/>
  <c r="AS363"/>
  <c r="AU363"/>
  <c r="AS391"/>
  <c r="AU391"/>
  <c r="BC391"/>
  <c r="BE391" s="1"/>
  <c r="AU161"/>
  <c r="BC161"/>
  <c r="BE161" s="1"/>
  <c r="AS161"/>
  <c r="AS351"/>
  <c r="AU351"/>
  <c r="BC351"/>
  <c r="BE351" s="1"/>
  <c r="AS296"/>
  <c r="AU296"/>
  <c r="BC296"/>
  <c r="BE296" s="1"/>
  <c r="AU297"/>
  <c r="BC297"/>
  <c r="BE297" s="1"/>
  <c r="AS297"/>
  <c r="BC461"/>
  <c r="BE461" s="1"/>
  <c r="AU461"/>
  <c r="AS461"/>
  <c r="AP309"/>
  <c r="AP478"/>
  <c r="AP430"/>
  <c r="AP398"/>
  <c r="AP448"/>
  <c r="AU483" l="1"/>
  <c r="AU474"/>
  <c r="AS373"/>
  <c r="AS346"/>
  <c r="AS331"/>
  <c r="BC421"/>
  <c r="BE421" s="1"/>
  <c r="AS358"/>
  <c r="AS421"/>
  <c r="AU373"/>
  <c r="BC393"/>
  <c r="BE393" s="1"/>
  <c r="BC331"/>
  <c r="BE331" s="1"/>
  <c r="AU404"/>
  <c r="AS441"/>
  <c r="AU434"/>
  <c r="BC371"/>
  <c r="BE371" s="1"/>
  <c r="BC400"/>
  <c r="BE400" s="1"/>
  <c r="AU371"/>
  <c r="BC404"/>
  <c r="BE404" s="1"/>
  <c r="AS400"/>
  <c r="AS305"/>
  <c r="BC455"/>
  <c r="BE455" s="1"/>
  <c r="BC416"/>
  <c r="BE416" s="1"/>
  <c r="AS306"/>
  <c r="AS333"/>
  <c r="BC306"/>
  <c r="BE306" s="1"/>
  <c r="AU455"/>
  <c r="AU333"/>
  <c r="AS468"/>
  <c r="AU378"/>
  <c r="AU330"/>
  <c r="BC429"/>
  <c r="BE429" s="1"/>
  <c r="AU394"/>
  <c r="AS315"/>
  <c r="AS394"/>
  <c r="AS429"/>
  <c r="BC471"/>
  <c r="BE471" s="1"/>
  <c r="AS416"/>
  <c r="BC353"/>
  <c r="BE353" s="1"/>
  <c r="AS330"/>
  <c r="AU409"/>
  <c r="AS409"/>
  <c r="AU426"/>
  <c r="AS353"/>
  <c r="AU315"/>
  <c r="AS389"/>
  <c r="BC426"/>
  <c r="BE426" s="1"/>
  <c r="BC389"/>
  <c r="BE389" s="1"/>
  <c r="AU441"/>
  <c r="AS393"/>
  <c r="AU375"/>
  <c r="AS471"/>
  <c r="BC459"/>
  <c r="BE459" s="1"/>
  <c r="AS367"/>
  <c r="AS378"/>
  <c r="AU395"/>
  <c r="AS459"/>
  <c r="AU367"/>
  <c r="AS395"/>
  <c r="BC477"/>
  <c r="BE477" s="1"/>
  <c r="AS477"/>
  <c r="AU477"/>
  <c r="AS465"/>
  <c r="BC465"/>
  <c r="BE465" s="1"/>
  <c r="AU465"/>
  <c r="BC448"/>
  <c r="BE448" s="1"/>
  <c r="AS448"/>
  <c r="AU448"/>
  <c r="BC408"/>
  <c r="BE408" s="1"/>
  <c r="AS408"/>
  <c r="AU408"/>
  <c r="AU410"/>
  <c r="BC410"/>
  <c r="BE410" s="1"/>
  <c r="AS410"/>
  <c r="AS478"/>
  <c r="AU478"/>
  <c r="BC478"/>
  <c r="BE478" s="1"/>
  <c r="AU304"/>
  <c r="AS304"/>
  <c r="BC304"/>
  <c r="BE304" s="1"/>
  <c r="AU430"/>
  <c r="BC430"/>
  <c r="BE430" s="1"/>
  <c r="AS430"/>
  <c r="AS360"/>
  <c r="AU360"/>
  <c r="BC360"/>
  <c r="BE360" s="1"/>
  <c r="BC390"/>
  <c r="BE390" s="1"/>
  <c r="AU390"/>
  <c r="AS390"/>
  <c r="AS467"/>
  <c r="AU467"/>
  <c r="BC467"/>
  <c r="BE467" s="1"/>
  <c r="AS449"/>
  <c r="BC449"/>
  <c r="BE449" s="1"/>
  <c r="AU449"/>
  <c r="AB89"/>
  <c r="AS417"/>
  <c r="BC417"/>
  <c r="BE417" s="1"/>
  <c r="AU417"/>
  <c r="AU451"/>
  <c r="AS451"/>
  <c r="BC451"/>
  <c r="BE451" s="1"/>
  <c r="BC334"/>
  <c r="BE334" s="1"/>
  <c r="AS334"/>
  <c r="AU334"/>
  <c r="BC398"/>
  <c r="BE398" s="1"/>
  <c r="AU398"/>
  <c r="AS398"/>
  <c r="AU462"/>
  <c r="BC462"/>
  <c r="BE462" s="1"/>
  <c r="AS462"/>
  <c r="BC369"/>
  <c r="BE369" s="1"/>
  <c r="AS369"/>
  <c r="AU369"/>
  <c r="AU415"/>
  <c r="BC415"/>
  <c r="BE415" s="1"/>
  <c r="AS415"/>
  <c r="AU442"/>
  <c r="AS442"/>
  <c r="BC442"/>
  <c r="BE442" s="1"/>
  <c r="AB78"/>
  <c r="AS463"/>
  <c r="AU463"/>
  <c r="BC463"/>
  <c r="BE463" s="1"/>
  <c r="BC366"/>
  <c r="BE366" s="1"/>
  <c r="AS366"/>
  <c r="AU366"/>
  <c r="BC439"/>
  <c r="BE439" s="1"/>
  <c r="AU439"/>
  <c r="AS439"/>
  <c r="AU309"/>
  <c r="BC309"/>
  <c r="BE309" s="1"/>
  <c r="AS309"/>
  <c r="AS335"/>
  <c r="AU335"/>
  <c r="BC335"/>
  <c r="BE335" s="1"/>
  <c r="BC347"/>
  <c r="BE347" s="1"/>
  <c r="AS347"/>
  <c r="AU347"/>
  <c r="BC355"/>
  <c r="BE355" s="1"/>
  <c r="AU355"/>
  <c r="AS355"/>
  <c r="AU320"/>
  <c r="BC320"/>
  <c r="BE320" s="1"/>
  <c r="AS320"/>
  <c r="U502" l="1"/>
  <c r="T502" s="1"/>
  <c r="AL502" s="1"/>
  <c r="AN502" s="1"/>
  <c r="AP502" s="1"/>
  <c r="U503"/>
  <c r="T503" s="1"/>
  <c r="AL503" s="1"/>
  <c r="AN503" s="1"/>
  <c r="AP503" s="1"/>
  <c r="U495"/>
  <c r="T495" s="1"/>
  <c r="AL495" s="1"/>
  <c r="AN495" s="1"/>
  <c r="AP495" s="1"/>
  <c r="U487"/>
  <c r="T487" s="1"/>
  <c r="AL487" s="1"/>
  <c r="AN487" s="1"/>
  <c r="AP487" s="1"/>
  <c r="U492"/>
  <c r="T492" s="1"/>
  <c r="AL492" s="1"/>
  <c r="AN492" s="1"/>
  <c r="AP492" s="1"/>
  <c r="U484"/>
  <c r="T484" s="1"/>
  <c r="AL484" s="1"/>
  <c r="AN484" s="1"/>
  <c r="AP484" s="1"/>
  <c r="U497"/>
  <c r="T497" s="1"/>
  <c r="AL497" s="1"/>
  <c r="AN497" s="1"/>
  <c r="AP497" s="1"/>
  <c r="U489"/>
  <c r="T489" s="1"/>
  <c r="AL489" s="1"/>
  <c r="AN489" s="1"/>
  <c r="AP489" s="1"/>
  <c r="U498"/>
  <c r="T498" s="1"/>
  <c r="AL498" s="1"/>
  <c r="AN498" s="1"/>
  <c r="AP498" s="1"/>
  <c r="U490"/>
  <c r="T490" s="1"/>
  <c r="AL490" s="1"/>
  <c r="AN490" s="1"/>
  <c r="AP490" s="1"/>
  <c r="U493"/>
  <c r="T493" s="1"/>
  <c r="AL493" s="1"/>
  <c r="AN493" s="1"/>
  <c r="AP493" s="1"/>
  <c r="U499"/>
  <c r="T499" s="1"/>
  <c r="AL499" s="1"/>
  <c r="AN499" s="1"/>
  <c r="AP499" s="1"/>
  <c r="U491"/>
  <c r="T491" s="1"/>
  <c r="AL491" s="1"/>
  <c r="AN491" s="1"/>
  <c r="AP491" s="1"/>
  <c r="U488"/>
  <c r="T488" s="1"/>
  <c r="AL488" s="1"/>
  <c r="AN488" s="1"/>
  <c r="AP488" s="1"/>
  <c r="U501"/>
  <c r="T501" s="1"/>
  <c r="AL501" s="1"/>
  <c r="AN501" s="1"/>
  <c r="AP501" s="1"/>
  <c r="U494"/>
  <c r="T494" s="1"/>
  <c r="AL494" s="1"/>
  <c r="AN494" s="1"/>
  <c r="AP494" s="1"/>
  <c r="U486"/>
  <c r="T486" s="1"/>
  <c r="AL486" s="1"/>
  <c r="AN486" s="1"/>
  <c r="AP486" s="1"/>
  <c r="U500"/>
  <c r="T500" s="1"/>
  <c r="AL500" s="1"/>
  <c r="AN500" s="1"/>
  <c r="AP500" s="1"/>
  <c r="U496"/>
  <c r="T496" s="1"/>
  <c r="AL496" s="1"/>
  <c r="AN496" s="1"/>
  <c r="AP496" s="1"/>
  <c r="U485"/>
  <c r="T485" s="1"/>
  <c r="AL485" s="1"/>
  <c r="AN485" s="1"/>
  <c r="AP485" s="1"/>
  <c r="AB88"/>
  <c r="AB87" s="1"/>
  <c r="AU500" l="1"/>
  <c r="BC500"/>
  <c r="BE500" s="1"/>
  <c r="AS500"/>
  <c r="AU503"/>
  <c r="AS503"/>
  <c r="BC503"/>
  <c r="BE503" s="1"/>
  <c r="BC495"/>
  <c r="BE495" s="1"/>
  <c r="AU495"/>
  <c r="AS495"/>
  <c r="BC499"/>
  <c r="BE499" s="1"/>
  <c r="AU499"/>
  <c r="AS499"/>
  <c r="T660"/>
  <c r="T652"/>
  <c r="T644"/>
  <c r="T636"/>
  <c r="T628"/>
  <c r="T620"/>
  <c r="T612"/>
  <c r="T604"/>
  <c r="T653"/>
  <c r="T648"/>
  <c r="T637"/>
  <c r="T632"/>
  <c r="T621"/>
  <c r="T616"/>
  <c r="T605"/>
  <c r="T601"/>
  <c r="T593"/>
  <c r="T655"/>
  <c r="T650"/>
  <c r="T658"/>
  <c r="T647"/>
  <c r="T642"/>
  <c r="T631"/>
  <c r="T626"/>
  <c r="T615"/>
  <c r="T610"/>
  <c r="T596"/>
  <c r="T588"/>
  <c r="T580"/>
  <c r="T572"/>
  <c r="T564"/>
  <c r="T556"/>
  <c r="T548"/>
  <c r="T654"/>
  <c r="T646"/>
  <c r="T645"/>
  <c r="T619"/>
  <c r="T608"/>
  <c r="T657"/>
  <c r="T656"/>
  <c r="T635"/>
  <c r="T624"/>
  <c r="T613"/>
  <c r="T606"/>
  <c r="T597"/>
  <c r="T649"/>
  <c r="T640"/>
  <c r="T629"/>
  <c r="T622"/>
  <c r="T618"/>
  <c r="T611"/>
  <c r="T643"/>
  <c r="T639"/>
  <c r="T633"/>
  <c r="T602"/>
  <c r="T594"/>
  <c r="T533"/>
  <c r="T525"/>
  <c r="T517"/>
  <c r="T509"/>
  <c r="T634"/>
  <c r="T625"/>
  <c r="T607"/>
  <c r="T570"/>
  <c r="T565"/>
  <c r="T560"/>
  <c r="T555"/>
  <c r="T536"/>
  <c r="T531"/>
  <c r="T520"/>
  <c r="T515"/>
  <c r="T504"/>
  <c r="T659"/>
  <c r="T614"/>
  <c r="T585"/>
  <c r="T575"/>
  <c r="T554"/>
  <c r="T549"/>
  <c r="T544"/>
  <c r="T537"/>
  <c r="T526"/>
  <c r="T521"/>
  <c r="T510"/>
  <c r="T505"/>
  <c r="T617"/>
  <c r="T590"/>
  <c r="T584"/>
  <c r="T569"/>
  <c r="T559"/>
  <c r="T538"/>
  <c r="T532"/>
  <c r="T527"/>
  <c r="T522"/>
  <c r="T516"/>
  <c r="T511"/>
  <c r="T506"/>
  <c r="T651"/>
  <c r="T600"/>
  <c r="T589"/>
  <c r="T586"/>
  <c r="T581"/>
  <c r="T576"/>
  <c r="T571"/>
  <c r="T550"/>
  <c r="T545"/>
  <c r="T568"/>
  <c r="T552"/>
  <c r="T546"/>
  <c r="T662"/>
  <c r="T623"/>
  <c r="T603"/>
  <c r="T592"/>
  <c r="T579"/>
  <c r="T562"/>
  <c r="T512"/>
  <c r="T638"/>
  <c r="T599"/>
  <c r="T574"/>
  <c r="T566"/>
  <c r="T558"/>
  <c r="T542"/>
  <c r="T528"/>
  <c r="T519"/>
  <c r="T518"/>
  <c r="T661"/>
  <c r="T641"/>
  <c r="T609"/>
  <c r="T573"/>
  <c r="T561"/>
  <c r="T514"/>
  <c r="T508"/>
  <c r="T507"/>
  <c r="T627"/>
  <c r="T541"/>
  <c r="T523"/>
  <c r="T583"/>
  <c r="T582"/>
  <c r="T540"/>
  <c r="T534"/>
  <c r="T513"/>
  <c r="T539"/>
  <c r="T663"/>
  <c r="T567"/>
  <c r="T553"/>
  <c r="T529"/>
  <c r="T598"/>
  <c r="T543"/>
  <c r="T563"/>
  <c r="T587"/>
  <c r="T577"/>
  <c r="T547"/>
  <c r="AB91"/>
  <c r="AB92" s="1"/>
  <c r="T591"/>
  <c r="T578"/>
  <c r="T595"/>
  <c r="T551"/>
  <c r="T524"/>
  <c r="T630"/>
  <c r="T557"/>
  <c r="T535"/>
  <c r="T530"/>
  <c r="AU491"/>
  <c r="AS491"/>
  <c r="BC491"/>
  <c r="BE491" s="1"/>
  <c r="BC484"/>
  <c r="BE484" s="1"/>
  <c r="AS484"/>
  <c r="AU484"/>
  <c r="AS501"/>
  <c r="AU501"/>
  <c r="BC501"/>
  <c r="BE501" s="1"/>
  <c r="BC497"/>
  <c r="BE497" s="1"/>
  <c r="AS497"/>
  <c r="AU497"/>
  <c r="AU494"/>
  <c r="BC494"/>
  <c r="BE494" s="1"/>
  <c r="AS494"/>
  <c r="AU486"/>
  <c r="AS486"/>
  <c r="BC486"/>
  <c r="BE486" s="1"/>
  <c r="AS498"/>
  <c r="BC498"/>
  <c r="BE498" s="1"/>
  <c r="AU498"/>
  <c r="BC502"/>
  <c r="BE502" s="1"/>
  <c r="AS502"/>
  <c r="AU502"/>
  <c r="AS490"/>
  <c r="BC490"/>
  <c r="BE490" s="1"/>
  <c r="AU490"/>
  <c r="AS496"/>
  <c r="AU496"/>
  <c r="BC496"/>
  <c r="BE496" s="1"/>
  <c r="AS493"/>
  <c r="AU493"/>
  <c r="BC493"/>
  <c r="BE493" s="1"/>
  <c r="AS485"/>
  <c r="AU485"/>
  <c r="BC485"/>
  <c r="BE485" s="1"/>
  <c r="BC487"/>
  <c r="BE487" s="1"/>
  <c r="AU487"/>
  <c r="AS487"/>
  <c r="BC492"/>
  <c r="BE492" s="1"/>
  <c r="AS492"/>
  <c r="AU492"/>
  <c r="AS488"/>
  <c r="AU488"/>
  <c r="BC488"/>
  <c r="BE488" s="1"/>
  <c r="BC489"/>
  <c r="BE489" s="1"/>
  <c r="AS489"/>
  <c r="AU489"/>
  <c r="AL630" l="1"/>
  <c r="AN630" s="1"/>
  <c r="AP630" s="1"/>
  <c r="U630"/>
  <c r="U780" s="1"/>
  <c r="AL663"/>
  <c r="AN663" s="1"/>
  <c r="AP663" s="1"/>
  <c r="U663"/>
  <c r="U813" s="1"/>
  <c r="AL623"/>
  <c r="AN623" s="1"/>
  <c r="AP623" s="1"/>
  <c r="U623"/>
  <c r="U773" s="1"/>
  <c r="AL549"/>
  <c r="AN549" s="1"/>
  <c r="AP549" s="1"/>
  <c r="U549"/>
  <c r="U699" s="1"/>
  <c r="AL649"/>
  <c r="AN649" s="1"/>
  <c r="AP649" s="1"/>
  <c r="U649"/>
  <c r="U799" s="1"/>
  <c r="U572"/>
  <c r="U722" s="1"/>
  <c r="AL572"/>
  <c r="AN572" s="1"/>
  <c r="AP572" s="1"/>
  <c r="AL642"/>
  <c r="AN642" s="1"/>
  <c r="AP642" s="1"/>
  <c r="U642"/>
  <c r="U792" s="1"/>
  <c r="U523"/>
  <c r="U673" s="1"/>
  <c r="U823" s="1"/>
  <c r="AL523"/>
  <c r="AN523" s="1"/>
  <c r="AP523" s="1"/>
  <c r="U571"/>
  <c r="U721" s="1"/>
  <c r="AL571"/>
  <c r="AN571" s="1"/>
  <c r="AP571" s="1"/>
  <c r="AL515"/>
  <c r="AN515" s="1"/>
  <c r="AP515" s="1"/>
  <c r="U515"/>
  <c r="U665" s="1"/>
  <c r="U815" s="1"/>
  <c r="AL640"/>
  <c r="AN640" s="1"/>
  <c r="AP640" s="1"/>
  <c r="U640"/>
  <c r="U790" s="1"/>
  <c r="AL564"/>
  <c r="AN564" s="1"/>
  <c r="AP564" s="1"/>
  <c r="U564"/>
  <c r="U714" s="1"/>
  <c r="AL631"/>
  <c r="AN631" s="1"/>
  <c r="AP631" s="1"/>
  <c r="U631"/>
  <c r="U781" s="1"/>
  <c r="U535"/>
  <c r="U685" s="1"/>
  <c r="U835" s="1"/>
  <c r="AL535"/>
  <c r="AN535" s="1"/>
  <c r="AP535" s="1"/>
  <c r="AL573"/>
  <c r="AN573" s="1"/>
  <c r="AP573" s="1"/>
  <c r="U573"/>
  <c r="U723" s="1"/>
  <c r="AL506"/>
  <c r="AN506" s="1"/>
  <c r="AP506" s="1"/>
  <c r="U506"/>
  <c r="AL504"/>
  <c r="AN504" s="1"/>
  <c r="AP504" s="1"/>
  <c r="U504"/>
  <c r="AL629"/>
  <c r="AN629" s="1"/>
  <c r="AP629" s="1"/>
  <c r="U629"/>
  <c r="U779" s="1"/>
  <c r="U556"/>
  <c r="U706" s="1"/>
  <c r="AL556"/>
  <c r="AN556" s="1"/>
  <c r="AP556" s="1"/>
  <c r="AL626"/>
  <c r="AN626" s="1"/>
  <c r="AP626" s="1"/>
  <c r="U626"/>
  <c r="U776" s="1"/>
  <c r="U582"/>
  <c r="U732" s="1"/>
  <c r="AL582"/>
  <c r="AN582" s="1"/>
  <c r="AP582" s="1"/>
  <c r="U579"/>
  <c r="U729" s="1"/>
  <c r="AL579"/>
  <c r="AN579" s="1"/>
  <c r="AP579" s="1"/>
  <c r="AL559"/>
  <c r="AN559" s="1"/>
  <c r="AP559" s="1"/>
  <c r="U559"/>
  <c r="U709" s="1"/>
  <c r="AL659"/>
  <c r="AN659" s="1"/>
  <c r="AP659" s="1"/>
  <c r="U659"/>
  <c r="U809" s="1"/>
  <c r="U565"/>
  <c r="U715" s="1"/>
  <c r="AL565"/>
  <c r="AN565" s="1"/>
  <c r="AP565" s="1"/>
  <c r="AL533"/>
  <c r="AN533" s="1"/>
  <c r="AP533" s="1"/>
  <c r="U533"/>
  <c r="U683" s="1"/>
  <c r="U833" s="1"/>
  <c r="AL622"/>
  <c r="AN622" s="1"/>
  <c r="AP622" s="1"/>
  <c r="U622"/>
  <c r="U772" s="1"/>
  <c r="AL635"/>
  <c r="AN635" s="1"/>
  <c r="AP635" s="1"/>
  <c r="U635"/>
  <c r="U785" s="1"/>
  <c r="AL548"/>
  <c r="AN548" s="1"/>
  <c r="AP548" s="1"/>
  <c r="U548"/>
  <c r="U698" s="1"/>
  <c r="AL615"/>
  <c r="AN615" s="1"/>
  <c r="AP615" s="1"/>
  <c r="U615"/>
  <c r="U765" s="1"/>
  <c r="AL543"/>
  <c r="AN543" s="1"/>
  <c r="AP543" s="1"/>
  <c r="U543"/>
  <c r="U693" s="1"/>
  <c r="U843" s="1"/>
  <c r="U563"/>
  <c r="U713" s="1"/>
  <c r="AL563"/>
  <c r="AN563" s="1"/>
  <c r="AP563" s="1"/>
  <c r="U513"/>
  <c r="AL513"/>
  <c r="AN513" s="1"/>
  <c r="AP513" s="1"/>
  <c r="U507"/>
  <c r="AL507"/>
  <c r="AN507" s="1"/>
  <c r="AP507" s="1"/>
  <c r="AL518"/>
  <c r="AN518" s="1"/>
  <c r="AP518" s="1"/>
  <c r="U518"/>
  <c r="U668" s="1"/>
  <c r="U818" s="1"/>
  <c r="AL638"/>
  <c r="AN638" s="1"/>
  <c r="AP638" s="1"/>
  <c r="U638"/>
  <c r="U788" s="1"/>
  <c r="U546"/>
  <c r="U696" s="1"/>
  <c r="AL546"/>
  <c r="AN546" s="1"/>
  <c r="AP546" s="1"/>
  <c r="U586"/>
  <c r="U736" s="1"/>
  <c r="AL586"/>
  <c r="AN586" s="1"/>
  <c r="AP586" s="1"/>
  <c r="AL527"/>
  <c r="AN527" s="1"/>
  <c r="AP527" s="1"/>
  <c r="U527"/>
  <c r="U677" s="1"/>
  <c r="U827" s="1"/>
  <c r="AL505"/>
  <c r="AN505" s="1"/>
  <c r="AP505" s="1"/>
  <c r="U505"/>
  <c r="AL575"/>
  <c r="AN575" s="1"/>
  <c r="AP575" s="1"/>
  <c r="U575"/>
  <c r="U725" s="1"/>
  <c r="AL536"/>
  <c r="AN536" s="1"/>
  <c r="AP536" s="1"/>
  <c r="U536"/>
  <c r="U686" s="1"/>
  <c r="U836" s="1"/>
  <c r="U509"/>
  <c r="AL509"/>
  <c r="AN509" s="1"/>
  <c r="AP509" s="1"/>
  <c r="U643"/>
  <c r="U793" s="1"/>
  <c r="AL643"/>
  <c r="AN643" s="1"/>
  <c r="AP643" s="1"/>
  <c r="U606"/>
  <c r="U756" s="1"/>
  <c r="AL606"/>
  <c r="AN606" s="1"/>
  <c r="AP606" s="1"/>
  <c r="U645"/>
  <c r="U795" s="1"/>
  <c r="AL645"/>
  <c r="AN645" s="1"/>
  <c r="AP645" s="1"/>
  <c r="AL588"/>
  <c r="AN588" s="1"/>
  <c r="AP588" s="1"/>
  <c r="U588"/>
  <c r="U738" s="1"/>
  <c r="AL658"/>
  <c r="AN658" s="1"/>
  <c r="AP658" s="1"/>
  <c r="U658"/>
  <c r="U808" s="1"/>
  <c r="AL632"/>
  <c r="AN632" s="1"/>
  <c r="AP632" s="1"/>
  <c r="U632"/>
  <c r="U782" s="1"/>
  <c r="U636"/>
  <c r="U786" s="1"/>
  <c r="AL636"/>
  <c r="AN636" s="1"/>
  <c r="AP636" s="1"/>
  <c r="U524"/>
  <c r="U674" s="1"/>
  <c r="U824" s="1"/>
  <c r="AL524"/>
  <c r="AN524" s="1"/>
  <c r="AP524" s="1"/>
  <c r="U587"/>
  <c r="U737" s="1"/>
  <c r="AL587"/>
  <c r="AN587" s="1"/>
  <c r="AP587" s="1"/>
  <c r="U539"/>
  <c r="U689" s="1"/>
  <c r="U839" s="1"/>
  <c r="AL539"/>
  <c r="AN539" s="1"/>
  <c r="AP539" s="1"/>
  <c r="AL627"/>
  <c r="AN627" s="1"/>
  <c r="AP627" s="1"/>
  <c r="U627"/>
  <c r="U777" s="1"/>
  <c r="AL661"/>
  <c r="AN661" s="1"/>
  <c r="AP661" s="1"/>
  <c r="U661"/>
  <c r="U811" s="1"/>
  <c r="AL599"/>
  <c r="AN599" s="1"/>
  <c r="AP599" s="1"/>
  <c r="U599"/>
  <c r="U749" s="1"/>
  <c r="AL662"/>
  <c r="AN662" s="1"/>
  <c r="AP662" s="1"/>
  <c r="U662"/>
  <c r="U812" s="1"/>
  <c r="U581"/>
  <c r="U731" s="1"/>
  <c r="AL581"/>
  <c r="AN581" s="1"/>
  <c r="AP581" s="1"/>
  <c r="AL522"/>
  <c r="AN522" s="1"/>
  <c r="AP522" s="1"/>
  <c r="U522"/>
  <c r="U672" s="1"/>
  <c r="U822" s="1"/>
  <c r="U617"/>
  <c r="U767" s="1"/>
  <c r="AL617"/>
  <c r="AN617" s="1"/>
  <c r="AP617" s="1"/>
  <c r="AL554"/>
  <c r="AN554" s="1"/>
  <c r="AP554" s="1"/>
  <c r="U554"/>
  <c r="U704" s="1"/>
  <c r="AL531"/>
  <c r="AN531" s="1"/>
  <c r="AP531" s="1"/>
  <c r="U531"/>
  <c r="U681" s="1"/>
  <c r="U831" s="1"/>
  <c r="U634"/>
  <c r="U784" s="1"/>
  <c r="AL634"/>
  <c r="AN634" s="1"/>
  <c r="AP634" s="1"/>
  <c r="AL639"/>
  <c r="AN639" s="1"/>
  <c r="AP639" s="1"/>
  <c r="U639"/>
  <c r="U789" s="1"/>
  <c r="AL597"/>
  <c r="AN597" s="1"/>
  <c r="AP597" s="1"/>
  <c r="U597"/>
  <c r="U747" s="1"/>
  <c r="U619"/>
  <c r="U769" s="1"/>
  <c r="AL619"/>
  <c r="AN619" s="1"/>
  <c r="AP619" s="1"/>
  <c r="AL580"/>
  <c r="AN580" s="1"/>
  <c r="AP580" s="1"/>
  <c r="U580"/>
  <c r="U730" s="1"/>
  <c r="AL647"/>
  <c r="AN647" s="1"/>
  <c r="AP647" s="1"/>
  <c r="U647"/>
  <c r="U797" s="1"/>
  <c r="AL621"/>
  <c r="AN621" s="1"/>
  <c r="AP621" s="1"/>
  <c r="U621"/>
  <c r="U771" s="1"/>
  <c r="U628"/>
  <c r="U778" s="1"/>
  <c r="AL628"/>
  <c r="AN628" s="1"/>
  <c r="AP628" s="1"/>
  <c r="U541"/>
  <c r="U691" s="1"/>
  <c r="U841" s="1"/>
  <c r="AL541"/>
  <c r="AN541" s="1"/>
  <c r="AP541" s="1"/>
  <c r="AL516"/>
  <c r="AN516" s="1"/>
  <c r="AP516" s="1"/>
  <c r="U516"/>
  <c r="U666" s="1"/>
  <c r="U625"/>
  <c r="U775" s="1"/>
  <c r="AL625"/>
  <c r="AN625" s="1"/>
  <c r="AP625" s="1"/>
  <c r="U620"/>
  <c r="U770" s="1"/>
  <c r="AL620"/>
  <c r="AN620" s="1"/>
  <c r="AP620" s="1"/>
  <c r="AL567"/>
  <c r="AN567" s="1"/>
  <c r="AP567" s="1"/>
  <c r="U567"/>
  <c r="U717" s="1"/>
  <c r="AL603"/>
  <c r="AN603" s="1"/>
  <c r="AP603" s="1"/>
  <c r="U603"/>
  <c r="U753" s="1"/>
  <c r="AL544"/>
  <c r="AN544" s="1"/>
  <c r="AP544" s="1"/>
  <c r="U544"/>
  <c r="U694" s="1"/>
  <c r="U657"/>
  <c r="U807" s="1"/>
  <c r="AL657"/>
  <c r="AN657" s="1"/>
  <c r="AP657" s="1"/>
  <c r="AL583"/>
  <c r="AN583" s="1"/>
  <c r="AP583" s="1"/>
  <c r="U583"/>
  <c r="U733" s="1"/>
  <c r="AL592"/>
  <c r="AN592" s="1"/>
  <c r="AP592" s="1"/>
  <c r="U592"/>
  <c r="U742" s="1"/>
  <c r="AL537"/>
  <c r="AN537" s="1"/>
  <c r="AP537" s="1"/>
  <c r="U537"/>
  <c r="U687" s="1"/>
  <c r="U837" s="1"/>
  <c r="U656"/>
  <c r="U806" s="1"/>
  <c r="AL656"/>
  <c r="AN656" s="1"/>
  <c r="AP656" s="1"/>
  <c r="U529"/>
  <c r="U679" s="1"/>
  <c r="U829" s="1"/>
  <c r="AL529"/>
  <c r="AN529" s="1"/>
  <c r="AP529" s="1"/>
  <c r="U545"/>
  <c r="U695" s="1"/>
  <c r="AL545"/>
  <c r="AN545" s="1"/>
  <c r="AP545" s="1"/>
  <c r="U660"/>
  <c r="U810" s="1"/>
  <c r="AL660"/>
  <c r="AN660" s="1"/>
  <c r="AP660" s="1"/>
  <c r="AL578"/>
  <c r="AN578" s="1"/>
  <c r="AP578" s="1"/>
  <c r="U578"/>
  <c r="U728" s="1"/>
  <c r="U598"/>
  <c r="U748" s="1"/>
  <c r="AL598"/>
  <c r="AN598" s="1"/>
  <c r="AP598" s="1"/>
  <c r="U540"/>
  <c r="U690" s="1"/>
  <c r="U840" s="1"/>
  <c r="AL540"/>
  <c r="AN540" s="1"/>
  <c r="AP540" s="1"/>
  <c r="U514"/>
  <c r="U664" s="1"/>
  <c r="U814" s="1"/>
  <c r="AL514"/>
  <c r="AN514" s="1"/>
  <c r="AP514" s="1"/>
  <c r="AL528"/>
  <c r="AN528" s="1"/>
  <c r="AP528" s="1"/>
  <c r="U528"/>
  <c r="U678" s="1"/>
  <c r="U828" s="1"/>
  <c r="U562"/>
  <c r="U712" s="1"/>
  <c r="AL562"/>
  <c r="AN562" s="1"/>
  <c r="AP562" s="1"/>
  <c r="U568"/>
  <c r="U718" s="1"/>
  <c r="AL568"/>
  <c r="AN568" s="1"/>
  <c r="AP568" s="1"/>
  <c r="AL600"/>
  <c r="AN600" s="1"/>
  <c r="AP600" s="1"/>
  <c r="U600"/>
  <c r="U750" s="1"/>
  <c r="AL538"/>
  <c r="AN538" s="1"/>
  <c r="AP538" s="1"/>
  <c r="U538"/>
  <c r="U688" s="1"/>
  <c r="U838" s="1"/>
  <c r="AL521"/>
  <c r="AN521" s="1"/>
  <c r="AP521" s="1"/>
  <c r="U521"/>
  <c r="U671" s="1"/>
  <c r="U821" s="1"/>
  <c r="U614"/>
  <c r="U764" s="1"/>
  <c r="AL614"/>
  <c r="AN614" s="1"/>
  <c r="AP614" s="1"/>
  <c r="U560"/>
  <c r="U710" s="1"/>
  <c r="AL560"/>
  <c r="AN560" s="1"/>
  <c r="AP560" s="1"/>
  <c r="U525"/>
  <c r="U675" s="1"/>
  <c r="U825" s="1"/>
  <c r="AL525"/>
  <c r="AN525" s="1"/>
  <c r="AP525" s="1"/>
  <c r="AL618"/>
  <c r="AN618" s="1"/>
  <c r="AP618" s="1"/>
  <c r="U618"/>
  <c r="U768" s="1"/>
  <c r="U624"/>
  <c r="U774" s="1"/>
  <c r="AL624"/>
  <c r="AN624" s="1"/>
  <c r="AP624" s="1"/>
  <c r="U654"/>
  <c r="U804" s="1"/>
  <c r="AL654"/>
  <c r="AN654" s="1"/>
  <c r="AP654" s="1"/>
  <c r="AL610"/>
  <c r="AN610" s="1"/>
  <c r="AP610" s="1"/>
  <c r="U610"/>
  <c r="U760" s="1"/>
  <c r="AL655"/>
  <c r="AN655" s="1"/>
  <c r="AP655" s="1"/>
  <c r="U655"/>
  <c r="U805" s="1"/>
  <c r="AL648"/>
  <c r="AN648" s="1"/>
  <c r="AP648" s="1"/>
  <c r="U648"/>
  <c r="U798" s="1"/>
  <c r="U652"/>
  <c r="U802" s="1"/>
  <c r="AL652"/>
  <c r="AN652" s="1"/>
  <c r="AP652" s="1"/>
  <c r="AL641"/>
  <c r="AN641" s="1"/>
  <c r="AP641" s="1"/>
  <c r="U641"/>
  <c r="U791" s="1"/>
  <c r="U576"/>
  <c r="U726" s="1"/>
  <c r="AL576"/>
  <c r="AN576" s="1"/>
  <c r="AP576" s="1"/>
  <c r="AL520"/>
  <c r="AN520" s="1"/>
  <c r="AP520" s="1"/>
  <c r="U520"/>
  <c r="U670" s="1"/>
  <c r="U820" s="1"/>
  <c r="U608"/>
  <c r="U758" s="1"/>
  <c r="AL608"/>
  <c r="AN608" s="1"/>
  <c r="AP608" s="1"/>
  <c r="U547"/>
  <c r="U697" s="1"/>
  <c r="AL547"/>
  <c r="AN547" s="1"/>
  <c r="AP547" s="1"/>
  <c r="U566"/>
  <c r="U716" s="1"/>
  <c r="AL566"/>
  <c r="AN566" s="1"/>
  <c r="AP566" s="1"/>
  <c r="AL584"/>
  <c r="AN584" s="1"/>
  <c r="AP584" s="1"/>
  <c r="U584"/>
  <c r="U734" s="1"/>
  <c r="U602"/>
  <c r="U752" s="1"/>
  <c r="AL602"/>
  <c r="AN602" s="1"/>
  <c r="AP602" s="1"/>
  <c r="AL605"/>
  <c r="AN605" s="1"/>
  <c r="AP605" s="1"/>
  <c r="U605"/>
  <c r="U755" s="1"/>
  <c r="AB93"/>
  <c r="AB97"/>
  <c r="U558"/>
  <c r="U708" s="1"/>
  <c r="AL558"/>
  <c r="AN558" s="1"/>
  <c r="AP558" s="1"/>
  <c r="U569"/>
  <c r="U719" s="1"/>
  <c r="AL569"/>
  <c r="AN569" s="1"/>
  <c r="AP569" s="1"/>
  <c r="U594"/>
  <c r="U744" s="1"/>
  <c r="AL594"/>
  <c r="AN594" s="1"/>
  <c r="AP594" s="1"/>
  <c r="U601"/>
  <c r="U751" s="1"/>
  <c r="AL601"/>
  <c r="AN601" s="1"/>
  <c r="AP601" s="1"/>
  <c r="U530"/>
  <c r="U680" s="1"/>
  <c r="U830" s="1"/>
  <c r="AL530"/>
  <c r="AN530" s="1"/>
  <c r="AP530" s="1"/>
  <c r="U561"/>
  <c r="U711" s="1"/>
  <c r="AL561"/>
  <c r="AN561" s="1"/>
  <c r="AP561" s="1"/>
  <c r="U651"/>
  <c r="U801" s="1"/>
  <c r="AL651"/>
  <c r="AN651" s="1"/>
  <c r="AP651" s="1"/>
  <c r="AL653"/>
  <c r="AN653" s="1"/>
  <c r="AP653" s="1"/>
  <c r="U653"/>
  <c r="U803" s="1"/>
  <c r="AL595"/>
  <c r="AN595" s="1"/>
  <c r="AP595" s="1"/>
  <c r="U595"/>
  <c r="U745" s="1"/>
  <c r="AL534"/>
  <c r="AN534" s="1"/>
  <c r="AP534" s="1"/>
  <c r="U534"/>
  <c r="U684" s="1"/>
  <c r="U834" s="1"/>
  <c r="U508"/>
  <c r="AL508"/>
  <c r="AN508" s="1"/>
  <c r="AP508" s="1"/>
  <c r="U519"/>
  <c r="U669" s="1"/>
  <c r="U819" s="1"/>
  <c r="AL519"/>
  <c r="AN519" s="1"/>
  <c r="AP519" s="1"/>
  <c r="AL512"/>
  <c r="AN512" s="1"/>
  <c r="AP512" s="1"/>
  <c r="U512"/>
  <c r="U552"/>
  <c r="U702" s="1"/>
  <c r="AL552"/>
  <c r="AN552" s="1"/>
  <c r="AP552" s="1"/>
  <c r="U589"/>
  <c r="U739" s="1"/>
  <c r="AL589"/>
  <c r="AN589" s="1"/>
  <c r="AP589" s="1"/>
  <c r="AL532"/>
  <c r="AN532" s="1"/>
  <c r="AP532" s="1"/>
  <c r="U532"/>
  <c r="U682" s="1"/>
  <c r="U832" s="1"/>
  <c r="AL510"/>
  <c r="AN510" s="1"/>
  <c r="AP510" s="1"/>
  <c r="U510"/>
  <c r="U585"/>
  <c r="U735" s="1"/>
  <c r="AL585"/>
  <c r="AN585" s="1"/>
  <c r="AP585" s="1"/>
  <c r="U555"/>
  <c r="U705" s="1"/>
  <c r="AL555"/>
  <c r="AN555" s="1"/>
  <c r="AP555" s="1"/>
  <c r="AL517"/>
  <c r="AN517" s="1"/>
  <c r="AP517" s="1"/>
  <c r="U517"/>
  <c r="U667" s="1"/>
  <c r="U817" s="1"/>
  <c r="AL611"/>
  <c r="AN611" s="1"/>
  <c r="AP611" s="1"/>
  <c r="U611"/>
  <c r="U761" s="1"/>
  <c r="U613"/>
  <c r="U763" s="1"/>
  <c r="AL613"/>
  <c r="AN613" s="1"/>
  <c r="AP613" s="1"/>
  <c r="U646"/>
  <c r="U796" s="1"/>
  <c r="AL646"/>
  <c r="AN646" s="1"/>
  <c r="AP646" s="1"/>
  <c r="AL596"/>
  <c r="AN596" s="1"/>
  <c r="AP596" s="1"/>
  <c r="U596"/>
  <c r="U746" s="1"/>
  <c r="AL650"/>
  <c r="AN650" s="1"/>
  <c r="AP650" s="1"/>
  <c r="U650"/>
  <c r="U800" s="1"/>
  <c r="AL637"/>
  <c r="AN637" s="1"/>
  <c r="AP637" s="1"/>
  <c r="U637"/>
  <c r="U787" s="1"/>
  <c r="U644"/>
  <c r="U794" s="1"/>
  <c r="AL644"/>
  <c r="AN644" s="1"/>
  <c r="AP644" s="1"/>
  <c r="U577"/>
  <c r="U727" s="1"/>
  <c r="AL577"/>
  <c r="AN577" s="1"/>
  <c r="AP577" s="1"/>
  <c r="U574"/>
  <c r="U724" s="1"/>
  <c r="AL574"/>
  <c r="AN574" s="1"/>
  <c r="AP574" s="1"/>
  <c r="U590"/>
  <c r="U740" s="1"/>
  <c r="AL590"/>
  <c r="AN590" s="1"/>
  <c r="AP590" s="1"/>
  <c r="U633"/>
  <c r="U783" s="1"/>
  <c r="AL633"/>
  <c r="AN633" s="1"/>
  <c r="AP633" s="1"/>
  <c r="AL616"/>
  <c r="AN616" s="1"/>
  <c r="AP616" s="1"/>
  <c r="U616"/>
  <c r="U766" s="1"/>
  <c r="AL557"/>
  <c r="AN557" s="1"/>
  <c r="AP557" s="1"/>
  <c r="U557"/>
  <c r="U707" s="1"/>
  <c r="AL609"/>
  <c r="AN609" s="1"/>
  <c r="AP609" s="1"/>
  <c r="U609"/>
  <c r="U759" s="1"/>
  <c r="AL511"/>
  <c r="AN511" s="1"/>
  <c r="AP511" s="1"/>
  <c r="U511"/>
  <c r="AL607"/>
  <c r="AN607" s="1"/>
  <c r="AP607" s="1"/>
  <c r="U607"/>
  <c r="U757" s="1"/>
  <c r="AL612"/>
  <c r="AN612" s="1"/>
  <c r="AP612" s="1"/>
  <c r="U612"/>
  <c r="U762" s="1"/>
  <c r="U553"/>
  <c r="U703" s="1"/>
  <c r="AL553"/>
  <c r="AN553" s="1"/>
  <c r="AP553" s="1"/>
  <c r="U550"/>
  <c r="U700" s="1"/>
  <c r="AL550"/>
  <c r="AN550" s="1"/>
  <c r="AP550" s="1"/>
  <c r="AL570"/>
  <c r="AN570" s="1"/>
  <c r="AP570" s="1"/>
  <c r="U570"/>
  <c r="U720" s="1"/>
  <c r="U604"/>
  <c r="U754" s="1"/>
  <c r="AL604"/>
  <c r="AN604" s="1"/>
  <c r="AP604" s="1"/>
  <c r="AL591"/>
  <c r="AN591" s="1"/>
  <c r="AP591" s="1"/>
  <c r="U591"/>
  <c r="U741" s="1"/>
  <c r="U542"/>
  <c r="U692" s="1"/>
  <c r="U842" s="1"/>
  <c r="AL542"/>
  <c r="AN542" s="1"/>
  <c r="AP542" s="1"/>
  <c r="AL526"/>
  <c r="AN526" s="1"/>
  <c r="AP526" s="1"/>
  <c r="U526"/>
  <c r="U676" s="1"/>
  <c r="U826" s="1"/>
  <c r="U593"/>
  <c r="U743" s="1"/>
  <c r="AL593"/>
  <c r="AN593" s="1"/>
  <c r="AP593" s="1"/>
  <c r="AL551"/>
  <c r="AN551" s="1"/>
  <c r="AP551" s="1"/>
  <c r="U551"/>
  <c r="U701" s="1"/>
  <c r="AS585" l="1"/>
  <c r="AU585"/>
  <c r="BC585"/>
  <c r="BE585" s="1"/>
  <c r="AS561"/>
  <c r="AU561"/>
  <c r="BC561"/>
  <c r="BE561" s="1"/>
  <c r="AS608"/>
  <c r="AU608"/>
  <c r="BC608"/>
  <c r="BE608" s="1"/>
  <c r="BC654"/>
  <c r="BE654" s="1"/>
  <c r="AS654"/>
  <c r="AU654"/>
  <c r="AS514"/>
  <c r="AU514"/>
  <c r="BC514"/>
  <c r="BE514" s="1"/>
  <c r="AU539"/>
  <c r="AS539"/>
  <c r="BC539"/>
  <c r="BE539" s="1"/>
  <c r="BC605"/>
  <c r="BE605" s="1"/>
  <c r="AU605"/>
  <c r="AS605"/>
  <c r="AS578"/>
  <c r="BC578"/>
  <c r="BE578" s="1"/>
  <c r="AU578"/>
  <c r="BC615"/>
  <c r="BE615" s="1"/>
  <c r="AS615"/>
  <c r="AU615"/>
  <c r="BC515"/>
  <c r="BE515" s="1"/>
  <c r="AS515"/>
  <c r="AU515"/>
  <c r="AS646"/>
  <c r="AU646"/>
  <c r="BC646"/>
  <c r="BE646" s="1"/>
  <c r="AU555"/>
  <c r="AS555"/>
  <c r="BC555"/>
  <c r="BE555" s="1"/>
  <c r="AU651"/>
  <c r="AS651"/>
  <c r="BC651"/>
  <c r="BE651" s="1"/>
  <c r="AU547"/>
  <c r="BC547"/>
  <c r="BE547" s="1"/>
  <c r="AS547"/>
  <c r="AS525"/>
  <c r="AU525"/>
  <c r="BC525"/>
  <c r="BE525" s="1"/>
  <c r="BC620"/>
  <c r="BE620" s="1"/>
  <c r="AS620"/>
  <c r="AU620"/>
  <c r="AU619"/>
  <c r="AS619"/>
  <c r="BC619"/>
  <c r="BE619" s="1"/>
  <c r="BC645"/>
  <c r="BE645" s="1"/>
  <c r="AU645"/>
  <c r="AS645"/>
  <c r="AS586"/>
  <c r="AU586"/>
  <c r="BC586"/>
  <c r="BE586" s="1"/>
  <c r="AU579"/>
  <c r="BC579"/>
  <c r="BE579" s="1"/>
  <c r="AS579"/>
  <c r="AS535"/>
  <c r="AU535"/>
  <c r="BC535"/>
  <c r="BE535" s="1"/>
  <c r="AS570"/>
  <c r="BC570"/>
  <c r="BE570" s="1"/>
  <c r="AU570"/>
  <c r="BC517"/>
  <c r="BE517" s="1"/>
  <c r="AU517"/>
  <c r="AS517"/>
  <c r="AU653"/>
  <c r="BC653"/>
  <c r="BE653" s="1"/>
  <c r="AS653"/>
  <c r="AU618"/>
  <c r="BC618"/>
  <c r="BE618" s="1"/>
  <c r="AS618"/>
  <c r="AS580"/>
  <c r="AU580"/>
  <c r="BC580"/>
  <c r="BE580" s="1"/>
  <c r="BC522"/>
  <c r="BE522" s="1"/>
  <c r="AU522"/>
  <c r="AS522"/>
  <c r="BC661"/>
  <c r="BE661" s="1"/>
  <c r="AU661"/>
  <c r="AS661"/>
  <c r="BC588"/>
  <c r="BE588" s="1"/>
  <c r="AS588"/>
  <c r="AU588"/>
  <c r="BC527"/>
  <c r="BE527" s="1"/>
  <c r="AS527"/>
  <c r="AU527"/>
  <c r="AU518"/>
  <c r="AS518"/>
  <c r="BC518"/>
  <c r="BE518" s="1"/>
  <c r="BC543"/>
  <c r="BE543" s="1"/>
  <c r="AS543"/>
  <c r="AU543"/>
  <c r="BC622"/>
  <c r="BE622" s="1"/>
  <c r="AU622"/>
  <c r="AS622"/>
  <c r="BC559"/>
  <c r="BE559" s="1"/>
  <c r="AS559"/>
  <c r="AU559"/>
  <c r="AS573"/>
  <c r="BC573"/>
  <c r="BE573" s="1"/>
  <c r="AU573"/>
  <c r="BC623"/>
  <c r="BE623" s="1"/>
  <c r="AU623"/>
  <c r="AS623"/>
  <c r="AS601"/>
  <c r="AU601"/>
  <c r="BC601"/>
  <c r="BE601" s="1"/>
  <c r="AS576"/>
  <c r="AU576"/>
  <c r="BC576"/>
  <c r="BE576" s="1"/>
  <c r="AS562"/>
  <c r="AU562"/>
  <c r="BC562"/>
  <c r="BE562" s="1"/>
  <c r="AS529"/>
  <c r="AU529"/>
  <c r="BC529"/>
  <c r="BE529" s="1"/>
  <c r="AS541"/>
  <c r="AU541"/>
  <c r="BC541"/>
  <c r="BE541" s="1"/>
  <c r="AU524"/>
  <c r="AS524"/>
  <c r="BC524"/>
  <c r="BE524" s="1"/>
  <c r="AS509"/>
  <c r="AU509"/>
  <c r="BC509"/>
  <c r="BE509" s="1"/>
  <c r="AU556"/>
  <c r="AS556"/>
  <c r="BC556"/>
  <c r="BE556" s="1"/>
  <c r="AS593"/>
  <c r="BC593"/>
  <c r="BE593" s="1"/>
  <c r="AU593"/>
  <c r="BC574"/>
  <c r="BE574" s="1"/>
  <c r="AU574"/>
  <c r="AS574"/>
  <c r="AS568"/>
  <c r="BC568"/>
  <c r="BE568" s="1"/>
  <c r="AU568"/>
  <c r="BC551"/>
  <c r="BE551" s="1"/>
  <c r="AU551"/>
  <c r="AS551"/>
  <c r="BC591"/>
  <c r="BE591" s="1"/>
  <c r="AU591"/>
  <c r="AS591"/>
  <c r="AS609"/>
  <c r="BC609"/>
  <c r="BE609" s="1"/>
  <c r="AU609"/>
  <c r="BC637"/>
  <c r="BE637" s="1"/>
  <c r="AS637"/>
  <c r="AU637"/>
  <c r="AU534"/>
  <c r="AS534"/>
  <c r="BC534"/>
  <c r="BE534" s="1"/>
  <c r="AU600"/>
  <c r="AS600"/>
  <c r="BC600"/>
  <c r="BE600" s="1"/>
  <c r="AS537"/>
  <c r="BC537"/>
  <c r="BE537" s="1"/>
  <c r="AU537"/>
  <c r="AS544"/>
  <c r="AU544"/>
  <c r="BC544"/>
  <c r="BE544" s="1"/>
  <c r="BC621"/>
  <c r="BE621" s="1"/>
  <c r="AU621"/>
  <c r="AS621"/>
  <c r="AS597"/>
  <c r="AU597"/>
  <c r="BC597"/>
  <c r="BE597" s="1"/>
  <c r="BC554"/>
  <c r="BE554" s="1"/>
  <c r="AU554"/>
  <c r="AS554"/>
  <c r="AS662"/>
  <c r="AU662"/>
  <c r="BC662"/>
  <c r="BE662" s="1"/>
  <c r="AS632"/>
  <c r="BC632"/>
  <c r="BE632" s="1"/>
  <c r="AU632"/>
  <c r="BC575"/>
  <c r="BE575" s="1"/>
  <c r="AS575"/>
  <c r="AU575"/>
  <c r="BC548"/>
  <c r="BE548" s="1"/>
  <c r="AS548"/>
  <c r="AU548"/>
  <c r="BC504"/>
  <c r="BE504" s="1"/>
  <c r="AS504"/>
  <c r="AU504"/>
  <c r="BC631"/>
  <c r="BE631" s="1"/>
  <c r="AS631"/>
  <c r="AU631"/>
  <c r="BC649"/>
  <c r="BE649" s="1"/>
  <c r="AS649"/>
  <c r="AU649"/>
  <c r="AS630"/>
  <c r="BC630"/>
  <c r="BE630" s="1"/>
  <c r="AU630"/>
  <c r="AS590"/>
  <c r="AU590"/>
  <c r="BC590"/>
  <c r="BE590" s="1"/>
  <c r="AS552"/>
  <c r="BC552"/>
  <c r="BE552" s="1"/>
  <c r="AU552"/>
  <c r="BC569"/>
  <c r="BE569" s="1"/>
  <c r="AS569"/>
  <c r="AU569"/>
  <c r="BC652"/>
  <c r="BE652" s="1"/>
  <c r="AU652"/>
  <c r="AS652"/>
  <c r="BC606"/>
  <c r="BE606" s="1"/>
  <c r="AS606"/>
  <c r="AU606"/>
  <c r="AS513"/>
  <c r="AU513"/>
  <c r="BC513"/>
  <c r="BE513" s="1"/>
  <c r="AU582"/>
  <c r="BC582"/>
  <c r="BE582" s="1"/>
  <c r="AS582"/>
  <c r="BC511"/>
  <c r="BE511" s="1"/>
  <c r="AS511"/>
  <c r="AU511"/>
  <c r="BC610"/>
  <c r="BE610" s="1"/>
  <c r="AU610"/>
  <c r="AS610"/>
  <c r="BC528"/>
  <c r="BE528" s="1"/>
  <c r="AU528"/>
  <c r="AS528"/>
  <c r="BC531"/>
  <c r="BE531" s="1"/>
  <c r="AS531"/>
  <c r="AU531"/>
  <c r="BC536"/>
  <c r="BE536" s="1"/>
  <c r="AS536"/>
  <c r="AU536"/>
  <c r="AS550"/>
  <c r="AU550"/>
  <c r="BC550"/>
  <c r="BE550" s="1"/>
  <c r="AU644"/>
  <c r="BC644"/>
  <c r="BE644" s="1"/>
  <c r="AS644"/>
  <c r="AU508"/>
  <c r="AS508"/>
  <c r="BC508"/>
  <c r="BE508" s="1"/>
  <c r="AS594"/>
  <c r="AU594"/>
  <c r="BC594"/>
  <c r="BE594" s="1"/>
  <c r="AS656"/>
  <c r="BC656"/>
  <c r="BE656" s="1"/>
  <c r="AU656"/>
  <c r="AU628"/>
  <c r="BC628"/>
  <c r="BE628" s="1"/>
  <c r="AS628"/>
  <c r="AS581"/>
  <c r="AU581"/>
  <c r="BC581"/>
  <c r="BE581" s="1"/>
  <c r="BC526"/>
  <c r="BE526" s="1"/>
  <c r="AS526"/>
  <c r="AU526"/>
  <c r="AS616"/>
  <c r="BC616"/>
  <c r="BE616" s="1"/>
  <c r="AU616"/>
  <c r="AU532"/>
  <c r="BC532"/>
  <c r="BE532" s="1"/>
  <c r="AS532"/>
  <c r="BC567"/>
  <c r="BE567" s="1"/>
  <c r="AU567"/>
  <c r="AS567"/>
  <c r="AS640"/>
  <c r="AU640"/>
  <c r="BC640"/>
  <c r="BE640" s="1"/>
  <c r="AS598"/>
  <c r="AU598"/>
  <c r="BC598"/>
  <c r="BE598" s="1"/>
  <c r="AU634"/>
  <c r="BC634"/>
  <c r="BE634" s="1"/>
  <c r="AS634"/>
  <c r="BC612"/>
  <c r="BE612" s="1"/>
  <c r="AU612"/>
  <c r="AS612"/>
  <c r="AS557"/>
  <c r="AU557"/>
  <c r="BC557"/>
  <c r="BE557" s="1"/>
  <c r="BC650"/>
  <c r="BE650" s="1"/>
  <c r="AU650"/>
  <c r="AS650"/>
  <c r="AU611"/>
  <c r="BC611"/>
  <c r="BE611" s="1"/>
  <c r="AS611"/>
  <c r="BC510"/>
  <c r="BE510" s="1"/>
  <c r="AU510"/>
  <c r="AS510"/>
  <c r="BC512"/>
  <c r="BE512" s="1"/>
  <c r="AU512"/>
  <c r="AS512"/>
  <c r="AU595"/>
  <c r="BC595"/>
  <c r="BE595" s="1"/>
  <c r="AS595"/>
  <c r="AS584"/>
  <c r="BC584"/>
  <c r="BE584" s="1"/>
  <c r="AU584"/>
  <c r="BC520"/>
  <c r="BE520" s="1"/>
  <c r="AS520"/>
  <c r="AU520"/>
  <c r="AS648"/>
  <c r="AU648"/>
  <c r="BC648"/>
  <c r="BE648" s="1"/>
  <c r="AU592"/>
  <c r="AS592"/>
  <c r="BC592"/>
  <c r="BE592" s="1"/>
  <c r="AU603"/>
  <c r="BC603"/>
  <c r="BE603" s="1"/>
  <c r="AS603"/>
  <c r="AU516"/>
  <c r="BC516"/>
  <c r="BE516" s="1"/>
  <c r="AS516"/>
  <c r="BC647"/>
  <c r="BE647" s="1"/>
  <c r="AS647"/>
  <c r="AU647"/>
  <c r="BC639"/>
  <c r="BE639" s="1"/>
  <c r="AU639"/>
  <c r="AS639"/>
  <c r="BC599"/>
  <c r="BE599" s="1"/>
  <c r="AU599"/>
  <c r="AS599"/>
  <c r="AU658"/>
  <c r="BC658"/>
  <c r="BE658" s="1"/>
  <c r="AS658"/>
  <c r="AS505"/>
  <c r="BC505"/>
  <c r="BE505" s="1"/>
  <c r="AU505"/>
  <c r="BC638"/>
  <c r="BE638" s="1"/>
  <c r="AS638"/>
  <c r="AU638"/>
  <c r="AU635"/>
  <c r="AS635"/>
  <c r="BC635"/>
  <c r="BE635" s="1"/>
  <c r="AU659"/>
  <c r="BC659"/>
  <c r="BE659" s="1"/>
  <c r="AS659"/>
  <c r="BC626"/>
  <c r="BE626" s="1"/>
  <c r="AS626"/>
  <c r="AU626"/>
  <c r="BC506"/>
  <c r="BE506" s="1"/>
  <c r="AU506"/>
  <c r="AS506"/>
  <c r="BC564"/>
  <c r="BE564" s="1"/>
  <c r="AS564"/>
  <c r="AU564"/>
  <c r="AS549"/>
  <c r="AU549"/>
  <c r="BC549"/>
  <c r="BE549" s="1"/>
  <c r="BC553"/>
  <c r="BE553" s="1"/>
  <c r="AS553"/>
  <c r="AU553"/>
  <c r="AU613"/>
  <c r="AS613"/>
  <c r="BC613"/>
  <c r="BE613" s="1"/>
  <c r="AS602"/>
  <c r="AU602"/>
  <c r="BC602"/>
  <c r="BE602" s="1"/>
  <c r="AS560"/>
  <c r="AU560"/>
  <c r="BC560"/>
  <c r="BE560" s="1"/>
  <c r="BC660"/>
  <c r="BE660" s="1"/>
  <c r="AU660"/>
  <c r="AS660"/>
  <c r="AS625"/>
  <c r="BC625"/>
  <c r="BE625" s="1"/>
  <c r="AU625"/>
  <c r="AS546"/>
  <c r="AU546"/>
  <c r="BC546"/>
  <c r="BE546" s="1"/>
  <c r="AS565"/>
  <c r="AU565"/>
  <c r="BC565"/>
  <c r="BE565" s="1"/>
  <c r="AU571"/>
  <c r="AS571"/>
  <c r="BC571"/>
  <c r="BE571" s="1"/>
  <c r="AS641"/>
  <c r="BC641"/>
  <c r="BE641" s="1"/>
  <c r="AU641"/>
  <c r="BC538"/>
  <c r="BE538" s="1"/>
  <c r="AS538"/>
  <c r="AU538"/>
  <c r="AU627"/>
  <c r="BC627"/>
  <c r="BE627" s="1"/>
  <c r="AS627"/>
  <c r="BC533"/>
  <c r="BE533" s="1"/>
  <c r="AU533"/>
  <c r="AS533"/>
  <c r="AU629"/>
  <c r="AS629"/>
  <c r="BC629"/>
  <c r="BE629" s="1"/>
  <c r="BC663"/>
  <c r="BE663" s="1"/>
  <c r="AS663"/>
  <c r="AU663"/>
  <c r="BC542"/>
  <c r="BE542" s="1"/>
  <c r="AU542"/>
  <c r="AS542"/>
  <c r="BC633"/>
  <c r="BE633" s="1"/>
  <c r="AS633"/>
  <c r="AU633"/>
  <c r="AS589"/>
  <c r="AU589"/>
  <c r="BC589"/>
  <c r="BE589" s="1"/>
  <c r="AS657"/>
  <c r="AU657"/>
  <c r="BC657"/>
  <c r="BE657" s="1"/>
  <c r="BC636"/>
  <c r="BE636" s="1"/>
  <c r="AS636"/>
  <c r="AU636"/>
  <c r="AU507"/>
  <c r="AS507"/>
  <c r="BC507"/>
  <c r="BE507" s="1"/>
  <c r="AU572"/>
  <c r="BC572"/>
  <c r="BE572" s="1"/>
  <c r="AS572"/>
  <c r="BC607"/>
  <c r="BE607" s="1"/>
  <c r="AS607"/>
  <c r="AU607"/>
  <c r="BC596"/>
  <c r="BE596" s="1"/>
  <c r="AS596"/>
  <c r="AU596"/>
  <c r="AB102"/>
  <c r="AB99"/>
  <c r="BC655"/>
  <c r="BE655" s="1"/>
  <c r="AS655"/>
  <c r="AU655"/>
  <c r="AS521"/>
  <c r="BC521"/>
  <c r="BE521" s="1"/>
  <c r="AU521"/>
  <c r="BC583"/>
  <c r="BE583" s="1"/>
  <c r="AU583"/>
  <c r="AS583"/>
  <c r="AU642"/>
  <c r="BC642"/>
  <c r="BE642" s="1"/>
  <c r="AS642"/>
  <c r="AU577"/>
  <c r="BC577"/>
  <c r="BE577" s="1"/>
  <c r="AS577"/>
  <c r="AS519"/>
  <c r="AU519"/>
  <c r="BC519"/>
  <c r="BE519" s="1"/>
  <c r="AS566"/>
  <c r="AU566"/>
  <c r="BC566"/>
  <c r="BE566" s="1"/>
  <c r="BC604"/>
  <c r="BE604" s="1"/>
  <c r="AU604"/>
  <c r="AS604"/>
  <c r="AS530"/>
  <c r="AU530"/>
  <c r="BC530"/>
  <c r="BE530" s="1"/>
  <c r="BC558"/>
  <c r="BE558" s="1"/>
  <c r="AU558"/>
  <c r="AS558"/>
  <c r="AS624"/>
  <c r="AU624"/>
  <c r="BC624"/>
  <c r="BE624" s="1"/>
  <c r="AS614"/>
  <c r="BC614"/>
  <c r="BE614" s="1"/>
  <c r="AU614"/>
  <c r="AU540"/>
  <c r="AS540"/>
  <c r="BC540"/>
  <c r="BE540" s="1"/>
  <c r="AS545"/>
  <c r="AU545"/>
  <c r="BC545"/>
  <c r="BE545" s="1"/>
  <c r="U816"/>
  <c r="T779"/>
  <c r="AL779" s="1"/>
  <c r="AN779" s="1"/>
  <c r="AP779" s="1"/>
  <c r="T822"/>
  <c r="AL822" s="1"/>
  <c r="AN822" s="1"/>
  <c r="AP822" s="1"/>
  <c r="T790"/>
  <c r="AL790" s="1"/>
  <c r="AN790" s="1"/>
  <c r="AP790" s="1"/>
  <c r="T821"/>
  <c r="AL821" s="1"/>
  <c r="AN821" s="1"/>
  <c r="AP821" s="1"/>
  <c r="T815"/>
  <c r="AL815" s="1"/>
  <c r="AN815" s="1"/>
  <c r="AP815" s="1"/>
  <c r="T751"/>
  <c r="AL751" s="1"/>
  <c r="AN751" s="1"/>
  <c r="AP751" s="1"/>
  <c r="T800"/>
  <c r="AL800" s="1"/>
  <c r="AN800" s="1"/>
  <c r="AP800" s="1"/>
  <c r="T804"/>
  <c r="AL804" s="1"/>
  <c r="AN804" s="1"/>
  <c r="AP804" s="1"/>
  <c r="T832"/>
  <c r="AL832" s="1"/>
  <c r="AN832" s="1"/>
  <c r="AP832" s="1"/>
  <c r="T734"/>
  <c r="AL734" s="1"/>
  <c r="AN734" s="1"/>
  <c r="AP734" s="1"/>
  <c r="T840"/>
  <c r="AL840" s="1"/>
  <c r="AN840" s="1"/>
  <c r="AP840" s="1"/>
  <c r="T768"/>
  <c r="AL768" s="1"/>
  <c r="AN768" s="1"/>
  <c r="AP768" s="1"/>
  <c r="T813"/>
  <c r="AL813" s="1"/>
  <c r="AN813" s="1"/>
  <c r="AP813" s="1"/>
  <c r="T758"/>
  <c r="AL758" s="1"/>
  <c r="AN758" s="1"/>
  <c r="AP758" s="1"/>
  <c r="T835"/>
  <c r="AL835" s="1"/>
  <c r="AN835" s="1"/>
  <c r="AP835" s="1"/>
  <c r="T736"/>
  <c r="AL736" s="1"/>
  <c r="AN736" s="1"/>
  <c r="AP736" s="1"/>
  <c r="T773"/>
  <c r="AL773" s="1"/>
  <c r="AN773" s="1"/>
  <c r="AP773" s="1"/>
  <c r="T754"/>
  <c r="AL754" s="1"/>
  <c r="AN754" s="1"/>
  <c r="AP754" s="1"/>
  <c r="T694"/>
  <c r="AL694" s="1"/>
  <c r="AN694" s="1"/>
  <c r="AP694" s="1"/>
  <c r="T755"/>
  <c r="AL755" s="1"/>
  <c r="AN755" s="1"/>
  <c r="AP755" s="1"/>
  <c r="T685"/>
  <c r="AL685" s="1"/>
  <c r="AN685" s="1"/>
  <c r="AP685" s="1"/>
  <c r="T719"/>
  <c r="AL719" s="1"/>
  <c r="AN719" s="1"/>
  <c r="AP719" s="1"/>
  <c r="T681"/>
  <c r="AL681" s="1"/>
  <c r="AN681" s="1"/>
  <c r="AP681" s="1"/>
  <c r="T670"/>
  <c r="AL670" s="1"/>
  <c r="AN670" s="1"/>
  <c r="AP670" s="1"/>
  <c r="T834"/>
  <c r="AL834" s="1"/>
  <c r="AN834" s="1"/>
  <c r="AP834" s="1"/>
  <c r="T741"/>
  <c r="AL741" s="1"/>
  <c r="AN741" s="1"/>
  <c r="AP741" s="1"/>
  <c r="T762"/>
  <c r="AL762" s="1"/>
  <c r="AN762" s="1"/>
  <c r="AP762" s="1"/>
  <c r="T801"/>
  <c r="AL801" s="1"/>
  <c r="AN801" s="1"/>
  <c r="AP801" s="1"/>
  <c r="T705"/>
  <c r="AL705" s="1"/>
  <c r="AN705" s="1"/>
  <c r="AP705" s="1"/>
  <c r="T683"/>
  <c r="AL683" s="1"/>
  <c r="AN683" s="1"/>
  <c r="AP683" s="1"/>
  <c r="T674"/>
  <c r="AL674" s="1"/>
  <c r="AN674" s="1"/>
  <c r="AP674" s="1"/>
  <c r="T838"/>
  <c r="AL838" s="1"/>
  <c r="AN838" s="1"/>
  <c r="AP838" s="1"/>
  <c r="T730"/>
  <c r="AL730" s="1"/>
  <c r="AN730" s="1"/>
  <c r="AP730" s="1"/>
  <c r="T704"/>
  <c r="AL704" s="1"/>
  <c r="AN704" s="1"/>
  <c r="AP704" s="1"/>
  <c r="T716"/>
  <c r="AL716" s="1"/>
  <c r="AN716" s="1"/>
  <c r="AP716" s="1"/>
  <c r="T682"/>
  <c r="AL682" s="1"/>
  <c r="AN682" s="1"/>
  <c r="AP682" s="1"/>
  <c r="T836"/>
  <c r="AL836" s="1"/>
  <c r="AN836" s="1"/>
  <c r="AP836" s="1"/>
  <c r="T774"/>
  <c r="AL774" s="1"/>
  <c r="AN774" s="1"/>
  <c r="AP774" s="1"/>
  <c r="T739"/>
  <c r="AL739" s="1"/>
  <c r="AN739" s="1"/>
  <c r="AP739" s="1"/>
  <c r="T703"/>
  <c r="AL703" s="1"/>
  <c r="AN703" s="1"/>
  <c r="AP703" s="1"/>
  <c r="T695"/>
  <c r="AL695" s="1"/>
  <c r="AN695" s="1"/>
  <c r="AP695" s="1"/>
  <c r="T799"/>
  <c r="AL799" s="1"/>
  <c r="AN799" s="1"/>
  <c r="AP799" s="1"/>
  <c r="T785"/>
  <c r="AL785" s="1"/>
  <c r="AN785" s="1"/>
  <c r="AP785" s="1"/>
  <c r="T720"/>
  <c r="AL720" s="1"/>
  <c r="AN720" s="1"/>
  <c r="AP720" s="1"/>
  <c r="T744"/>
  <c r="AL744" s="1"/>
  <c r="AN744" s="1"/>
  <c r="AP744" s="1"/>
  <c r="T708"/>
  <c r="AL708" s="1"/>
  <c r="AN708" s="1"/>
  <c r="AP708" s="1"/>
  <c r="T843"/>
  <c r="AL843" s="1"/>
  <c r="AN843" s="1"/>
  <c r="AP843" s="1"/>
  <c r="T826"/>
  <c r="AL826" s="1"/>
  <c r="AN826" s="1"/>
  <c r="AP826" s="1"/>
  <c r="T794"/>
  <c r="AL794" s="1"/>
  <c r="AN794" s="1"/>
  <c r="AP794" s="1"/>
  <c r="T831"/>
  <c r="AL831" s="1"/>
  <c r="AN831" s="1"/>
  <c r="AP831" s="1"/>
  <c r="T837"/>
  <c r="AL837" s="1"/>
  <c r="AN837" s="1"/>
  <c r="AP837" s="1"/>
  <c r="T756"/>
  <c r="AL756" s="1"/>
  <c r="AN756" s="1"/>
  <c r="AP756" s="1"/>
  <c r="T827"/>
  <c r="AL827" s="1"/>
  <c r="AN827" s="1"/>
  <c r="AP827" s="1"/>
  <c r="T820"/>
  <c r="AL820" s="1"/>
  <c r="AN820" s="1"/>
  <c r="AP820" s="1"/>
  <c r="T752"/>
  <c r="AL752" s="1"/>
  <c r="AN752" s="1"/>
  <c r="AP752" s="1"/>
  <c r="T745"/>
  <c r="AL745" s="1"/>
  <c r="AN745" s="1"/>
  <c r="AP745" s="1"/>
  <c r="T680"/>
  <c r="AL680" s="1"/>
  <c r="AN680" s="1"/>
  <c r="AP680" s="1"/>
  <c r="T778"/>
  <c r="AL778" s="1"/>
  <c r="AN778" s="1"/>
  <c r="AP778" s="1"/>
  <c r="T699"/>
  <c r="AL699" s="1"/>
  <c r="AN699" s="1"/>
  <c r="AP699" s="1"/>
  <c r="T776"/>
  <c r="AL776" s="1"/>
  <c r="AN776" s="1"/>
  <c r="AP776" s="1"/>
  <c r="T701"/>
  <c r="AL701" s="1"/>
  <c r="AN701" s="1"/>
  <c r="AP701" s="1"/>
  <c r="T770"/>
  <c r="AL770" s="1"/>
  <c r="AN770" s="1"/>
  <c r="AP770" s="1"/>
  <c r="T668"/>
  <c r="AL668" s="1"/>
  <c r="AN668" s="1"/>
  <c r="AP668" s="1"/>
  <c r="T780"/>
  <c r="AL780" s="1"/>
  <c r="AN780" s="1"/>
  <c r="AP780" s="1"/>
  <c r="T722"/>
  <c r="AL722" s="1"/>
  <c r="AN722" s="1"/>
  <c r="AP722" s="1"/>
  <c r="T691"/>
  <c r="AL691" s="1"/>
  <c r="AN691" s="1"/>
  <c r="AP691" s="1"/>
  <c r="T812"/>
  <c r="AL812" s="1"/>
  <c r="AN812" s="1"/>
  <c r="AP812" s="1"/>
  <c r="T690"/>
  <c r="AL690" s="1"/>
  <c r="AN690" s="1"/>
  <c r="AP690" s="1"/>
  <c r="T767"/>
  <c r="AL767" s="1"/>
  <c r="AN767" s="1"/>
  <c r="AP767" s="1"/>
  <c r="T829"/>
  <c r="AL829" s="1"/>
  <c r="AN829" s="1"/>
  <c r="AP829" s="1"/>
  <c r="T782"/>
  <c r="AL782" s="1"/>
  <c r="AN782" s="1"/>
  <c r="AP782" s="1"/>
  <c r="T764"/>
  <c r="AL764" s="1"/>
  <c r="AN764" s="1"/>
  <c r="AP764" s="1"/>
  <c r="T713"/>
  <c r="AL713" s="1"/>
  <c r="AN713" s="1"/>
  <c r="AP713" s="1"/>
  <c r="T678"/>
  <c r="AL678" s="1"/>
  <c r="AN678" s="1"/>
  <c r="AP678" s="1"/>
  <c r="T667"/>
  <c r="AL667" s="1"/>
  <c r="AN667" s="1"/>
  <c r="AP667" s="1"/>
  <c r="T748"/>
  <c r="AL748" s="1"/>
  <c r="AN748" s="1"/>
  <c r="AP748" s="1"/>
  <c r="T775"/>
  <c r="AL775" s="1"/>
  <c r="AN775" s="1"/>
  <c r="AP775" s="1"/>
  <c r="T749"/>
  <c r="AL749" s="1"/>
  <c r="AN749" s="1"/>
  <c r="AP749" s="1"/>
  <c r="T777"/>
  <c r="AL777" s="1"/>
  <c r="AN777" s="1"/>
  <c r="AP777" s="1"/>
  <c r="T721"/>
  <c r="AL721" s="1"/>
  <c r="AN721" s="1"/>
  <c r="AP721" s="1"/>
  <c r="T702"/>
  <c r="AL702" s="1"/>
  <c r="AN702" s="1"/>
  <c r="AP702" s="1"/>
  <c r="T675"/>
  <c r="AL675" s="1"/>
  <c r="AN675" s="1"/>
  <c r="AP675" s="1"/>
  <c r="T842"/>
  <c r="AL842" s="1"/>
  <c r="AN842" s="1"/>
  <c r="AP842" s="1"/>
  <c r="T796"/>
  <c r="AL796" s="1"/>
  <c r="AN796" s="1"/>
  <c r="AP796" s="1"/>
  <c r="T781"/>
  <c r="AL781" s="1"/>
  <c r="AN781" s="1"/>
  <c r="AP781" s="1"/>
  <c r="T809"/>
  <c r="AL809" s="1"/>
  <c r="AN809" s="1"/>
  <c r="AP809" s="1"/>
  <c r="T724"/>
  <c r="AL724" s="1"/>
  <c r="AN724" s="1"/>
  <c r="AP724" s="1"/>
  <c r="T697"/>
  <c r="AL697" s="1"/>
  <c r="AN697" s="1"/>
  <c r="AP697" s="1"/>
  <c r="T814"/>
  <c r="AL814" s="1"/>
  <c r="AN814" s="1"/>
  <c r="AP814" s="1"/>
  <c r="T807"/>
  <c r="AL807" s="1"/>
  <c r="AN807" s="1"/>
  <c r="AP807" s="1"/>
  <c r="T803"/>
  <c r="AL803" s="1"/>
  <c r="AN803" s="1"/>
  <c r="AP803" s="1"/>
  <c r="T742"/>
  <c r="AL742" s="1"/>
  <c r="AN742" s="1"/>
  <c r="AP742" s="1"/>
  <c r="T715"/>
  <c r="AL715" s="1"/>
  <c r="AN715" s="1"/>
  <c r="AP715" s="1"/>
  <c r="T759"/>
  <c r="AL759" s="1"/>
  <c r="AN759" s="1"/>
  <c r="AP759" s="1"/>
  <c r="T830"/>
  <c r="AL830" s="1"/>
  <c r="AN830" s="1"/>
  <c r="AP830" s="1"/>
  <c r="T798"/>
  <c r="AL798" s="1"/>
  <c r="AN798" s="1"/>
  <c r="AP798" s="1"/>
  <c r="T824"/>
  <c r="AL824" s="1"/>
  <c r="AN824" s="1"/>
  <c r="AP824" s="1"/>
  <c r="T733"/>
  <c r="AL733" s="1"/>
  <c r="AN733" s="1"/>
  <c r="AP733" s="1"/>
  <c r="T769"/>
  <c r="AL769" s="1"/>
  <c r="AN769" s="1"/>
  <c r="AP769" s="1"/>
  <c r="T717"/>
  <c r="AL717" s="1"/>
  <c r="AN717" s="1"/>
  <c r="AP717" s="1"/>
  <c r="T828"/>
  <c r="AL828" s="1"/>
  <c r="AN828" s="1"/>
  <c r="AP828" s="1"/>
  <c r="T760"/>
  <c r="AL760" s="1"/>
  <c r="AN760" s="1"/>
  <c r="AP760" s="1"/>
  <c r="T750"/>
  <c r="AL750" s="1"/>
  <c r="AN750" s="1"/>
  <c r="AP750" s="1"/>
  <c r="T688"/>
  <c r="AL688" s="1"/>
  <c r="AN688" s="1"/>
  <c r="AP688" s="1"/>
  <c r="T787"/>
  <c r="AL787" s="1"/>
  <c r="AN787" s="1"/>
  <c r="AP787" s="1"/>
  <c r="T710"/>
  <c r="AL710" s="1"/>
  <c r="AN710" s="1"/>
  <c r="AP710" s="1"/>
  <c r="T700"/>
  <c r="AL700" s="1"/>
  <c r="AN700" s="1"/>
  <c r="AP700" s="1"/>
  <c r="T706"/>
  <c r="AL706" s="1"/>
  <c r="AN706" s="1"/>
  <c r="AP706" s="1"/>
  <c r="T666"/>
  <c r="AL666" s="1"/>
  <c r="AN666" s="1"/>
  <c r="AP666" s="1"/>
  <c r="T673"/>
  <c r="AL673" s="1"/>
  <c r="AN673" s="1"/>
  <c r="AP673" s="1"/>
  <c r="T808"/>
  <c r="AL808" s="1"/>
  <c r="AN808" s="1"/>
  <c r="AP808" s="1"/>
  <c r="T726"/>
  <c r="AL726" s="1"/>
  <c r="AN726" s="1"/>
  <c r="AP726" s="1"/>
  <c r="T795"/>
  <c r="AL795" s="1"/>
  <c r="AN795" s="1"/>
  <c r="AP795" s="1"/>
  <c r="T669"/>
  <c r="AL669" s="1"/>
  <c r="AN669" s="1"/>
  <c r="AP669" s="1"/>
  <c r="T698"/>
  <c r="AL698" s="1"/>
  <c r="AN698" s="1"/>
  <c r="AP698" s="1"/>
  <c r="T714"/>
  <c r="AL714" s="1"/>
  <c r="AN714" s="1"/>
  <c r="AP714" s="1"/>
  <c r="T802"/>
  <c r="AL802" s="1"/>
  <c r="AN802" s="1"/>
  <c r="AP802" s="1"/>
  <c r="T725"/>
  <c r="AL725" s="1"/>
  <c r="AN725" s="1"/>
  <c r="AP725" s="1"/>
  <c r="T696"/>
  <c r="AL696" s="1"/>
  <c r="AN696" s="1"/>
  <c r="AP696" s="1"/>
  <c r="T711"/>
  <c r="AL711" s="1"/>
  <c r="AN711" s="1"/>
  <c r="AP711" s="1"/>
  <c r="T676"/>
  <c r="AL676" s="1"/>
  <c r="AN676" s="1"/>
  <c r="AP676" s="1"/>
  <c r="T686"/>
  <c r="AL686" s="1"/>
  <c r="AN686" s="1"/>
  <c r="AP686" s="1"/>
  <c r="T839"/>
  <c r="AL839" s="1"/>
  <c r="AN839" s="1"/>
  <c r="AP839" s="1"/>
  <c r="T772"/>
  <c r="AL772" s="1"/>
  <c r="AN772" s="1"/>
  <c r="AP772" s="1"/>
  <c r="T805"/>
  <c r="AL805" s="1"/>
  <c r="AN805" s="1"/>
  <c r="AP805" s="1"/>
  <c r="T727"/>
  <c r="AL727" s="1"/>
  <c r="AN727" s="1"/>
  <c r="AP727" s="1"/>
  <c r="T672"/>
  <c r="AL672" s="1"/>
  <c r="AN672" s="1"/>
  <c r="AP672" s="1"/>
  <c r="T789"/>
  <c r="AL789" s="1"/>
  <c r="AN789" s="1"/>
  <c r="AP789" s="1"/>
  <c r="T783"/>
  <c r="AL783" s="1"/>
  <c r="AN783" s="1"/>
  <c r="AP783" s="1"/>
  <c r="T737"/>
  <c r="AL737" s="1"/>
  <c r="AN737" s="1"/>
  <c r="AP737" s="1"/>
  <c r="T687"/>
  <c r="AL687" s="1"/>
  <c r="AN687" s="1"/>
  <c r="AP687" s="1"/>
  <c r="T723"/>
  <c r="AL723" s="1"/>
  <c r="AN723" s="1"/>
  <c r="AP723" s="1"/>
  <c r="T841"/>
  <c r="AL841" s="1"/>
  <c r="AN841" s="1"/>
  <c r="AP841" s="1"/>
  <c r="T793"/>
  <c r="AL793" s="1"/>
  <c r="AN793" s="1"/>
  <c r="AP793" s="1"/>
  <c r="T753"/>
  <c r="AL753" s="1"/>
  <c r="AN753" s="1"/>
  <c r="AP753" s="1"/>
  <c r="T823"/>
  <c r="AL823" s="1"/>
  <c r="AN823" s="1"/>
  <c r="AP823" s="1"/>
  <c r="T684"/>
  <c r="AL684" s="1"/>
  <c r="AN684" s="1"/>
  <c r="AP684" s="1"/>
  <c r="T771"/>
  <c r="AL771" s="1"/>
  <c r="AN771" s="1"/>
  <c r="AP771" s="1"/>
  <c r="T818"/>
  <c r="AL818" s="1"/>
  <c r="AN818" s="1"/>
  <c r="AP818" s="1"/>
  <c r="T786"/>
  <c r="AL786" s="1"/>
  <c r="AN786" s="1"/>
  <c r="AP786" s="1"/>
  <c r="T816"/>
  <c r="AL816" s="1"/>
  <c r="AN816" s="1"/>
  <c r="AP816" s="1"/>
  <c r="T811"/>
  <c r="AL811" s="1"/>
  <c r="AN811" s="1"/>
  <c r="AP811" s="1"/>
  <c r="T746"/>
  <c r="AL746" s="1"/>
  <c r="AN746" s="1"/>
  <c r="AP746" s="1"/>
  <c r="T788"/>
  <c r="AL788" s="1"/>
  <c r="AN788" s="1"/>
  <c r="AP788" s="1"/>
  <c r="T797"/>
  <c r="AL797" s="1"/>
  <c r="AN797" s="1"/>
  <c r="AP797" s="1"/>
  <c r="T819"/>
  <c r="AL819" s="1"/>
  <c r="AN819" s="1"/>
  <c r="AP819" s="1"/>
  <c r="T729"/>
  <c r="AL729" s="1"/>
  <c r="AN729" s="1"/>
  <c r="AP729" s="1"/>
  <c r="T833"/>
  <c r="AL833" s="1"/>
  <c r="AN833" s="1"/>
  <c r="AP833" s="1"/>
  <c r="T761"/>
  <c r="AL761" s="1"/>
  <c r="AN761" s="1"/>
  <c r="AP761" s="1"/>
  <c r="T765"/>
  <c r="AL765" s="1"/>
  <c r="AN765" s="1"/>
  <c r="AP765" s="1"/>
  <c r="T747"/>
  <c r="AL747" s="1"/>
  <c r="AN747" s="1"/>
  <c r="AP747" s="1"/>
  <c r="T825"/>
  <c r="AL825" s="1"/>
  <c r="AN825" s="1"/>
  <c r="AP825" s="1"/>
  <c r="T718"/>
  <c r="AL718" s="1"/>
  <c r="AN718" s="1"/>
  <c r="AP718" s="1"/>
  <c r="T743"/>
  <c r="AL743" s="1"/>
  <c r="AN743" s="1"/>
  <c r="AP743" s="1"/>
  <c r="T728"/>
  <c r="AL728" s="1"/>
  <c r="AN728" s="1"/>
  <c r="AP728" s="1"/>
  <c r="T689"/>
  <c r="AL689" s="1"/>
  <c r="AN689" s="1"/>
  <c r="AP689" s="1"/>
  <c r="T738"/>
  <c r="AL738" s="1"/>
  <c r="AN738" s="1"/>
  <c r="AP738" s="1"/>
  <c r="T784"/>
  <c r="AL784" s="1"/>
  <c r="AN784" s="1"/>
  <c r="AP784" s="1"/>
  <c r="T677"/>
  <c r="AL677" s="1"/>
  <c r="AN677" s="1"/>
  <c r="AP677" s="1"/>
  <c r="T757"/>
  <c r="AL757" s="1"/>
  <c r="AN757" s="1"/>
  <c r="AP757" s="1"/>
  <c r="T671"/>
  <c r="AL671" s="1"/>
  <c r="AN671" s="1"/>
  <c r="AP671" s="1"/>
  <c r="T806"/>
  <c r="AL806" s="1"/>
  <c r="AN806" s="1"/>
  <c r="AP806" s="1"/>
  <c r="T792"/>
  <c r="AL792" s="1"/>
  <c r="AN792" s="1"/>
  <c r="AP792" s="1"/>
  <c r="T766"/>
  <c r="AL766" s="1"/>
  <c r="AN766" s="1"/>
  <c r="AP766" s="1"/>
  <c r="T732"/>
  <c r="AL732" s="1"/>
  <c r="AN732" s="1"/>
  <c r="AP732" s="1"/>
  <c r="T693"/>
  <c r="AL693" s="1"/>
  <c r="AN693" s="1"/>
  <c r="AP693" s="1"/>
  <c r="T692"/>
  <c r="AL692" s="1"/>
  <c r="AN692" s="1"/>
  <c r="AP692" s="1"/>
  <c r="T810"/>
  <c r="AL810" s="1"/>
  <c r="AN810" s="1"/>
  <c r="AP810" s="1"/>
  <c r="T735"/>
  <c r="AL735" s="1"/>
  <c r="AN735" s="1"/>
  <c r="AP735" s="1"/>
  <c r="T712"/>
  <c r="AL712" s="1"/>
  <c r="AN712" s="1"/>
  <c r="AP712" s="1"/>
  <c r="T791"/>
  <c r="AL791" s="1"/>
  <c r="AN791" s="1"/>
  <c r="AP791" s="1"/>
  <c r="T679"/>
  <c r="AL679" s="1"/>
  <c r="AN679" s="1"/>
  <c r="AP679" s="1"/>
  <c r="T731"/>
  <c r="AL731" s="1"/>
  <c r="AN731" s="1"/>
  <c r="AP731" s="1"/>
  <c r="T763"/>
  <c r="AL763" s="1"/>
  <c r="AN763" s="1"/>
  <c r="AP763" s="1"/>
  <c r="T740"/>
  <c r="AL740" s="1"/>
  <c r="AN740" s="1"/>
  <c r="AP740" s="1"/>
  <c r="T817"/>
  <c r="AL817" s="1"/>
  <c r="AN817" s="1"/>
  <c r="AP817" s="1"/>
  <c r="T709"/>
  <c r="AL709" s="1"/>
  <c r="AN709" s="1"/>
  <c r="AP709" s="1"/>
  <c r="T707"/>
  <c r="AL707" s="1"/>
  <c r="AN707" s="1"/>
  <c r="AP707" s="1"/>
  <c r="BC617"/>
  <c r="BE617" s="1"/>
  <c r="AU617"/>
  <c r="AS617"/>
  <c r="AU587"/>
  <c r="AS587"/>
  <c r="BC587"/>
  <c r="BE587" s="1"/>
  <c r="AU643"/>
  <c r="BC643"/>
  <c r="BE643" s="1"/>
  <c r="AS643"/>
  <c r="AU563"/>
  <c r="BC563"/>
  <c r="BE563" s="1"/>
  <c r="AS563"/>
  <c r="AU523"/>
  <c r="AS523"/>
  <c r="BC523"/>
  <c r="BE523" s="1"/>
  <c r="AS784" l="1"/>
  <c r="BC784"/>
  <c r="BE784" s="1"/>
  <c r="AU784"/>
  <c r="BC793"/>
  <c r="BE793" s="1"/>
  <c r="AU793"/>
  <c r="AS793"/>
  <c r="AS673"/>
  <c r="AU673"/>
  <c r="BC673"/>
  <c r="BE673" s="1"/>
  <c r="BC809"/>
  <c r="BE809" s="1"/>
  <c r="AU809"/>
  <c r="AS809"/>
  <c r="BC770"/>
  <c r="BE770" s="1"/>
  <c r="AU770"/>
  <c r="AS770"/>
  <c r="AU774"/>
  <c r="BC774"/>
  <c r="BE774" s="1"/>
  <c r="AS774"/>
  <c r="AU758"/>
  <c r="BC758"/>
  <c r="BE758" s="1"/>
  <c r="AS758"/>
  <c r="AS677"/>
  <c r="BC677"/>
  <c r="BE677" s="1"/>
  <c r="AU677"/>
  <c r="BC746"/>
  <c r="BE746" s="1"/>
  <c r="AU746"/>
  <c r="AS746"/>
  <c r="BC696"/>
  <c r="BE696" s="1"/>
  <c r="AU696"/>
  <c r="AS696"/>
  <c r="AU830"/>
  <c r="AS830"/>
  <c r="BC830"/>
  <c r="BE830" s="1"/>
  <c r="AS782"/>
  <c r="AU782"/>
  <c r="BC782"/>
  <c r="BE782" s="1"/>
  <c r="BC843"/>
  <c r="BE843" s="1"/>
  <c r="AU843"/>
  <c r="AS843"/>
  <c r="AS681"/>
  <c r="BC681"/>
  <c r="BE681" s="1"/>
  <c r="AU681"/>
  <c r="AU810"/>
  <c r="AS810"/>
  <c r="BC810"/>
  <c r="BE810" s="1"/>
  <c r="AU823"/>
  <c r="BC823"/>
  <c r="BE823" s="1"/>
  <c r="AS823"/>
  <c r="BC726"/>
  <c r="BE726" s="1"/>
  <c r="AS726"/>
  <c r="AU726"/>
  <c r="AS721"/>
  <c r="AU721"/>
  <c r="BC721"/>
  <c r="BE721" s="1"/>
  <c r="AS745"/>
  <c r="BC745"/>
  <c r="BE745" s="1"/>
  <c r="AU745"/>
  <c r="AU838"/>
  <c r="AS838"/>
  <c r="BC838"/>
  <c r="BE838" s="1"/>
  <c r="BC804"/>
  <c r="BE804" s="1"/>
  <c r="AS804"/>
  <c r="AU804"/>
  <c r="BC735"/>
  <c r="BE735" s="1"/>
  <c r="AS735"/>
  <c r="AU735"/>
  <c r="AU718"/>
  <c r="AS718"/>
  <c r="BC718"/>
  <c r="BE718" s="1"/>
  <c r="AU783"/>
  <c r="BC783"/>
  <c r="BE783" s="1"/>
  <c r="AS783"/>
  <c r="BC824"/>
  <c r="BE824" s="1"/>
  <c r="AS824"/>
  <c r="AU824"/>
  <c r="AS713"/>
  <c r="AU713"/>
  <c r="BC713"/>
  <c r="BE713" s="1"/>
  <c r="AU680"/>
  <c r="AS680"/>
  <c r="BC680"/>
  <c r="BE680" s="1"/>
  <c r="BC730"/>
  <c r="BE730" s="1"/>
  <c r="AS730"/>
  <c r="AU730"/>
  <c r="BC832"/>
  <c r="BE832" s="1"/>
  <c r="AS832"/>
  <c r="AU832"/>
  <c r="BC707"/>
  <c r="BE707" s="1"/>
  <c r="AU707"/>
  <c r="AS707"/>
  <c r="AU743"/>
  <c r="AS743"/>
  <c r="BC743"/>
  <c r="BE743" s="1"/>
  <c r="AS737"/>
  <c r="AU737"/>
  <c r="BC737"/>
  <c r="BE737" s="1"/>
  <c r="AS733"/>
  <c r="BC733"/>
  <c r="BE733" s="1"/>
  <c r="AU733"/>
  <c r="AU678"/>
  <c r="AS678"/>
  <c r="BC678"/>
  <c r="BE678" s="1"/>
  <c r="AU831"/>
  <c r="BC831"/>
  <c r="BE831" s="1"/>
  <c r="AS831"/>
  <c r="BC741"/>
  <c r="BE741" s="1"/>
  <c r="AU741"/>
  <c r="AS741"/>
  <c r="AU822"/>
  <c r="AS822"/>
  <c r="BC822"/>
  <c r="BE822" s="1"/>
  <c r="BC731"/>
  <c r="BE731" s="1"/>
  <c r="AS731"/>
  <c r="AU731"/>
  <c r="AU732"/>
  <c r="AS732"/>
  <c r="BC732"/>
  <c r="BE732" s="1"/>
  <c r="AU738"/>
  <c r="AS738"/>
  <c r="BC738"/>
  <c r="BE738" s="1"/>
  <c r="BC761"/>
  <c r="BE761" s="1"/>
  <c r="AU761"/>
  <c r="AS761"/>
  <c r="BC816"/>
  <c r="BE816" s="1"/>
  <c r="AS816"/>
  <c r="AU816"/>
  <c r="BC841"/>
  <c r="BE841" s="1"/>
  <c r="AU841"/>
  <c r="AS841"/>
  <c r="BC805"/>
  <c r="BE805" s="1"/>
  <c r="AU805"/>
  <c r="AS805"/>
  <c r="AU802"/>
  <c r="AS802"/>
  <c r="BC802"/>
  <c r="BE802" s="1"/>
  <c r="BC666"/>
  <c r="BE666" s="1"/>
  <c r="AU666"/>
  <c r="AS666"/>
  <c r="BC828"/>
  <c r="BE828" s="1"/>
  <c r="AS828"/>
  <c r="AU828"/>
  <c r="BC715"/>
  <c r="BE715" s="1"/>
  <c r="AS715"/>
  <c r="AU715"/>
  <c r="BC781"/>
  <c r="BE781" s="1"/>
  <c r="AU781"/>
  <c r="AS781"/>
  <c r="AS775"/>
  <c r="BC775"/>
  <c r="BE775" s="1"/>
  <c r="AU775"/>
  <c r="AS767"/>
  <c r="BC767"/>
  <c r="BE767" s="1"/>
  <c r="AU767"/>
  <c r="BC701"/>
  <c r="BE701" s="1"/>
  <c r="AS701"/>
  <c r="AU701"/>
  <c r="AU827"/>
  <c r="BC827"/>
  <c r="BE827" s="1"/>
  <c r="AS827"/>
  <c r="BC744"/>
  <c r="BE744" s="1"/>
  <c r="AS744"/>
  <c r="AU744"/>
  <c r="BC836"/>
  <c r="BE836" s="1"/>
  <c r="AS836"/>
  <c r="AU836"/>
  <c r="BC705"/>
  <c r="BE705" s="1"/>
  <c r="AU705"/>
  <c r="AS705"/>
  <c r="AU685"/>
  <c r="AS685"/>
  <c r="BC685"/>
  <c r="BE685" s="1"/>
  <c r="BC813"/>
  <c r="BE813" s="1"/>
  <c r="AU813"/>
  <c r="AS813"/>
  <c r="AU815"/>
  <c r="BC815"/>
  <c r="BE815" s="1"/>
  <c r="AS815"/>
  <c r="AS763"/>
  <c r="BC763"/>
  <c r="BE763" s="1"/>
  <c r="AU763"/>
  <c r="AU811"/>
  <c r="BC811"/>
  <c r="BE811" s="1"/>
  <c r="AS811"/>
  <c r="BC725"/>
  <c r="BE725" s="1"/>
  <c r="AS725"/>
  <c r="AU725"/>
  <c r="AS759"/>
  <c r="BC759"/>
  <c r="BE759" s="1"/>
  <c r="AU759"/>
  <c r="AS749"/>
  <c r="AU749"/>
  <c r="BC749"/>
  <c r="BE749" s="1"/>
  <c r="BC820"/>
  <c r="BE820" s="1"/>
  <c r="AS820"/>
  <c r="AU820"/>
  <c r="BC683"/>
  <c r="BE683" s="1"/>
  <c r="AU683"/>
  <c r="AS683"/>
  <c r="BC751"/>
  <c r="BE751" s="1"/>
  <c r="AS751"/>
  <c r="AU751"/>
  <c r="AS692"/>
  <c r="BC692"/>
  <c r="BE692" s="1"/>
  <c r="AU692"/>
  <c r="AS753"/>
  <c r="BC753"/>
  <c r="BE753" s="1"/>
  <c r="AU753"/>
  <c r="BC808"/>
  <c r="BE808" s="1"/>
  <c r="AS808"/>
  <c r="AU808"/>
  <c r="AU724"/>
  <c r="AS724"/>
  <c r="BC724"/>
  <c r="BE724" s="1"/>
  <c r="AS668"/>
  <c r="BC668"/>
  <c r="BE668" s="1"/>
  <c r="AU668"/>
  <c r="AS739"/>
  <c r="AU739"/>
  <c r="BC739"/>
  <c r="BE739" s="1"/>
  <c r="AU835"/>
  <c r="BC835"/>
  <c r="BE835" s="1"/>
  <c r="AS835"/>
  <c r="AS757"/>
  <c r="AU757"/>
  <c r="BC757"/>
  <c r="BE757" s="1"/>
  <c r="BC788"/>
  <c r="BE788" s="1"/>
  <c r="AS788"/>
  <c r="AU788"/>
  <c r="AU711"/>
  <c r="BC711"/>
  <c r="BE711" s="1"/>
  <c r="AS711"/>
  <c r="AU798"/>
  <c r="AS798"/>
  <c r="BC798"/>
  <c r="BE798" s="1"/>
  <c r="AU764"/>
  <c r="AS764"/>
  <c r="BC764"/>
  <c r="BE764" s="1"/>
  <c r="AU826"/>
  <c r="BC826"/>
  <c r="BE826" s="1"/>
  <c r="AS826"/>
  <c r="AU670"/>
  <c r="BC670"/>
  <c r="BE670" s="1"/>
  <c r="AS670"/>
  <c r="AS709"/>
  <c r="AU709"/>
  <c r="BC709"/>
  <c r="BE709" s="1"/>
  <c r="BC797"/>
  <c r="BE797" s="1"/>
  <c r="AU797"/>
  <c r="AS797"/>
  <c r="AU795"/>
  <c r="BC795"/>
  <c r="BE795" s="1"/>
  <c r="AS795"/>
  <c r="AU702"/>
  <c r="AS702"/>
  <c r="BC702"/>
  <c r="BE702" s="1"/>
  <c r="AU794"/>
  <c r="BC794"/>
  <c r="BE794" s="1"/>
  <c r="AS794"/>
  <c r="AU834"/>
  <c r="BC834"/>
  <c r="BE834" s="1"/>
  <c r="AS834"/>
  <c r="AS779"/>
  <c r="BC779"/>
  <c r="BE779" s="1"/>
  <c r="AU779"/>
  <c r="AU806"/>
  <c r="AS806"/>
  <c r="BC806"/>
  <c r="BE806" s="1"/>
  <c r="AS771"/>
  <c r="BC771"/>
  <c r="BE771" s="1"/>
  <c r="AU771"/>
  <c r="AS686"/>
  <c r="AU686"/>
  <c r="BC686"/>
  <c r="BE686" s="1"/>
  <c r="BC710"/>
  <c r="BE710" s="1"/>
  <c r="AS710"/>
  <c r="AU710"/>
  <c r="BC675"/>
  <c r="BE675" s="1"/>
  <c r="AU675"/>
  <c r="AS675"/>
  <c r="BC778"/>
  <c r="BE778" s="1"/>
  <c r="AU778"/>
  <c r="AS778"/>
  <c r="AS704"/>
  <c r="AU704"/>
  <c r="BC704"/>
  <c r="BE704" s="1"/>
  <c r="AU734"/>
  <c r="AS734"/>
  <c r="BC734"/>
  <c r="BE734" s="1"/>
  <c r="AU791"/>
  <c r="BC791"/>
  <c r="BE791" s="1"/>
  <c r="AS791"/>
  <c r="BC792"/>
  <c r="BE792" s="1"/>
  <c r="AS792"/>
  <c r="AU792"/>
  <c r="BC728"/>
  <c r="BE728" s="1"/>
  <c r="AS728"/>
  <c r="AU728"/>
  <c r="AS729"/>
  <c r="BC729"/>
  <c r="BE729" s="1"/>
  <c r="AU729"/>
  <c r="AU818"/>
  <c r="AS818"/>
  <c r="BC818"/>
  <c r="BE818" s="1"/>
  <c r="AU687"/>
  <c r="BC687"/>
  <c r="BE687" s="1"/>
  <c r="AS687"/>
  <c r="AU839"/>
  <c r="BC839"/>
  <c r="BE839" s="1"/>
  <c r="AS839"/>
  <c r="AS698"/>
  <c r="AU698"/>
  <c r="BC698"/>
  <c r="BE698" s="1"/>
  <c r="AS700"/>
  <c r="BC700"/>
  <c r="BE700" s="1"/>
  <c r="AU700"/>
  <c r="AS769"/>
  <c r="AU769"/>
  <c r="BC769"/>
  <c r="BE769" s="1"/>
  <c r="AU803"/>
  <c r="BC803"/>
  <c r="BE803" s="1"/>
  <c r="AS803"/>
  <c r="AU842"/>
  <c r="AS842"/>
  <c r="BC842"/>
  <c r="BE842" s="1"/>
  <c r="AS667"/>
  <c r="BC667"/>
  <c r="BE667" s="1"/>
  <c r="AU667"/>
  <c r="BC812"/>
  <c r="BE812" s="1"/>
  <c r="AS812"/>
  <c r="AU812"/>
  <c r="BC699"/>
  <c r="BE699" s="1"/>
  <c r="AS699"/>
  <c r="AU699"/>
  <c r="BC837"/>
  <c r="BE837" s="1"/>
  <c r="AU837"/>
  <c r="AS837"/>
  <c r="BC785"/>
  <c r="BE785" s="1"/>
  <c r="AU785"/>
  <c r="AS785"/>
  <c r="AU716"/>
  <c r="AS716"/>
  <c r="BC716"/>
  <c r="BE716" s="1"/>
  <c r="BC762"/>
  <c r="BE762" s="1"/>
  <c r="AU762"/>
  <c r="AS762"/>
  <c r="AS694"/>
  <c r="AU694"/>
  <c r="BC694"/>
  <c r="BE694" s="1"/>
  <c r="BC840"/>
  <c r="BE840" s="1"/>
  <c r="AS840"/>
  <c r="AU840"/>
  <c r="AU790"/>
  <c r="AS790"/>
  <c r="BC790"/>
  <c r="BE790" s="1"/>
  <c r="AU693"/>
  <c r="BC693"/>
  <c r="BE693" s="1"/>
  <c r="AS693"/>
  <c r="BC765"/>
  <c r="BE765" s="1"/>
  <c r="AU765"/>
  <c r="AS765"/>
  <c r="AU727"/>
  <c r="AS727"/>
  <c r="BC727"/>
  <c r="BE727" s="1"/>
  <c r="AS760"/>
  <c r="AU760"/>
  <c r="BC760"/>
  <c r="BE760" s="1"/>
  <c r="BC829"/>
  <c r="BE829" s="1"/>
  <c r="AU829"/>
  <c r="AS829"/>
  <c r="AS708"/>
  <c r="AU708"/>
  <c r="BC708"/>
  <c r="BE708" s="1"/>
  <c r="AU719"/>
  <c r="BC719"/>
  <c r="BE719" s="1"/>
  <c r="AS719"/>
  <c r="AU740"/>
  <c r="BC740"/>
  <c r="BE740" s="1"/>
  <c r="AS740"/>
  <c r="BC747"/>
  <c r="BE747" s="1"/>
  <c r="AU747"/>
  <c r="AS747"/>
  <c r="AS672"/>
  <c r="AU672"/>
  <c r="BC672"/>
  <c r="BE672" s="1"/>
  <c r="AS750"/>
  <c r="AU750"/>
  <c r="BC750"/>
  <c r="BE750" s="1"/>
  <c r="AS777"/>
  <c r="AU777"/>
  <c r="BC777"/>
  <c r="BE777" s="1"/>
  <c r="BC752"/>
  <c r="BE752" s="1"/>
  <c r="AS752"/>
  <c r="AU752"/>
  <c r="AS674"/>
  <c r="BC674"/>
  <c r="BE674" s="1"/>
  <c r="AU674"/>
  <c r="BC800"/>
  <c r="BE800" s="1"/>
  <c r="AS800"/>
  <c r="AU800"/>
  <c r="BC817"/>
  <c r="BE817" s="1"/>
  <c r="AU817"/>
  <c r="AS817"/>
  <c r="BC825"/>
  <c r="BE825" s="1"/>
  <c r="AU825"/>
  <c r="AS825"/>
  <c r="BC789"/>
  <c r="BE789" s="1"/>
  <c r="AU789"/>
  <c r="AS789"/>
  <c r="AU688"/>
  <c r="AS688"/>
  <c r="BC688"/>
  <c r="BE688" s="1"/>
  <c r="AS697"/>
  <c r="BC697"/>
  <c r="BE697" s="1"/>
  <c r="AU697"/>
  <c r="BC780"/>
  <c r="BE780" s="1"/>
  <c r="AS780"/>
  <c r="AU780"/>
  <c r="AU703"/>
  <c r="AS703"/>
  <c r="BC703"/>
  <c r="BE703" s="1"/>
  <c r="BC736"/>
  <c r="BE736" s="1"/>
  <c r="AU736"/>
  <c r="AS736"/>
  <c r="AS671"/>
  <c r="AU671"/>
  <c r="BC671"/>
  <c r="BE671" s="1"/>
  <c r="AS684"/>
  <c r="AU684"/>
  <c r="BC684"/>
  <c r="BE684" s="1"/>
  <c r="AS676"/>
  <c r="BC676"/>
  <c r="BE676" s="1"/>
  <c r="AU676"/>
  <c r="AU787"/>
  <c r="BC787"/>
  <c r="BE787" s="1"/>
  <c r="AS787"/>
  <c r="AU814"/>
  <c r="AS814"/>
  <c r="BC814"/>
  <c r="BE814" s="1"/>
  <c r="AU722"/>
  <c r="BC722"/>
  <c r="BE722" s="1"/>
  <c r="AS722"/>
  <c r="AU695"/>
  <c r="AS695"/>
  <c r="BC695"/>
  <c r="BE695" s="1"/>
  <c r="BC773"/>
  <c r="BE773" s="1"/>
  <c r="AS773"/>
  <c r="AU773"/>
  <c r="BC712"/>
  <c r="BE712" s="1"/>
  <c r="AS712"/>
  <c r="AU712"/>
  <c r="AU819"/>
  <c r="BC819"/>
  <c r="BE819" s="1"/>
  <c r="AS819"/>
  <c r="AS669"/>
  <c r="AU669"/>
  <c r="BC669"/>
  <c r="BE669" s="1"/>
  <c r="AU807"/>
  <c r="BC807"/>
  <c r="BE807" s="1"/>
  <c r="AS807"/>
  <c r="BC691"/>
  <c r="BE691" s="1"/>
  <c r="AU691"/>
  <c r="AS691"/>
  <c r="AU799"/>
  <c r="BC799"/>
  <c r="BE799" s="1"/>
  <c r="AS799"/>
  <c r="AU754"/>
  <c r="AS754"/>
  <c r="BC754"/>
  <c r="BE754" s="1"/>
  <c r="AU679"/>
  <c r="AS679"/>
  <c r="BC679"/>
  <c r="BE679" s="1"/>
  <c r="AU766"/>
  <c r="BC766"/>
  <c r="BE766" s="1"/>
  <c r="AS766"/>
  <c r="AS689"/>
  <c r="AU689"/>
  <c r="BC689"/>
  <c r="BE689" s="1"/>
  <c r="BC833"/>
  <c r="BE833" s="1"/>
  <c r="AU833"/>
  <c r="AS833"/>
  <c r="AU786"/>
  <c r="AS786"/>
  <c r="BC786"/>
  <c r="BE786" s="1"/>
  <c r="BC723"/>
  <c r="BE723" s="1"/>
  <c r="AU723"/>
  <c r="AS723"/>
  <c r="AS772"/>
  <c r="AU772"/>
  <c r="BC772"/>
  <c r="BE772" s="1"/>
  <c r="AU714"/>
  <c r="BC714"/>
  <c r="BE714" s="1"/>
  <c r="AS714"/>
  <c r="BC706"/>
  <c r="BE706" s="1"/>
  <c r="AU706"/>
  <c r="AS706"/>
  <c r="AS717"/>
  <c r="AU717"/>
  <c r="BC717"/>
  <c r="BE717" s="1"/>
  <c r="AS742"/>
  <c r="AU742"/>
  <c r="BC742"/>
  <c r="BE742" s="1"/>
  <c r="BC796"/>
  <c r="BE796" s="1"/>
  <c r="AS796"/>
  <c r="AU796"/>
  <c r="AU748"/>
  <c r="AS748"/>
  <c r="BC748"/>
  <c r="BE748" s="1"/>
  <c r="AU690"/>
  <c r="AS690"/>
  <c r="BC690"/>
  <c r="BE690" s="1"/>
  <c r="BC776"/>
  <c r="BE776" s="1"/>
  <c r="AU776"/>
  <c r="AS776"/>
  <c r="AU756"/>
  <c r="BC756"/>
  <c r="BE756" s="1"/>
  <c r="AS756"/>
  <c r="BC720"/>
  <c r="BE720" s="1"/>
  <c r="AS720"/>
  <c r="AU720"/>
  <c r="BC682"/>
  <c r="BE682" s="1"/>
  <c r="AS682"/>
  <c r="AU682"/>
  <c r="BC801"/>
  <c r="BE801" s="1"/>
  <c r="AU801"/>
  <c r="AS801"/>
  <c r="AS755"/>
  <c r="AU755"/>
  <c r="BC755"/>
  <c r="BE755" s="1"/>
  <c r="BC768"/>
  <c r="BE768" s="1"/>
  <c r="AU768"/>
  <c r="AS768"/>
  <c r="BC821"/>
  <c r="BE821" s="1"/>
  <c r="AU821"/>
  <c r="AS821"/>
  <c r="AB114"/>
  <c r="AB104"/>
  <c r="AB109"/>
  <c r="AB118" l="1"/>
  <c r="AB116"/>
  <c r="AD843" i="34" l="1"/>
  <c r="AB843"/>
  <c r="AD842"/>
  <c r="AB842"/>
  <c r="AW841"/>
  <c r="AB841"/>
  <c r="AW840"/>
  <c r="AD840"/>
  <c r="AB840"/>
  <c r="R840"/>
  <c r="AW839"/>
  <c r="AD839"/>
  <c r="AB839"/>
  <c r="AD838"/>
  <c r="AB838"/>
  <c r="AW837"/>
  <c r="AB837"/>
  <c r="AW836"/>
  <c r="AD836"/>
  <c r="AB836"/>
  <c r="AW835"/>
  <c r="AD835"/>
  <c r="AB835"/>
  <c r="AW834"/>
  <c r="AD834"/>
  <c r="AB834"/>
  <c r="AW833"/>
  <c r="AB833"/>
  <c r="AW832"/>
  <c r="AD832"/>
  <c r="AB832"/>
  <c r="BD831"/>
  <c r="AW831"/>
  <c r="AD831"/>
  <c r="AB831"/>
  <c r="AD830"/>
  <c r="AB830"/>
  <c r="AW829"/>
  <c r="AB829"/>
  <c r="AW828"/>
  <c r="AD828"/>
  <c r="AB828"/>
  <c r="AD827"/>
  <c r="AB827"/>
  <c r="AD826"/>
  <c r="AB826"/>
  <c r="AW825"/>
  <c r="AB825"/>
  <c r="AW824"/>
  <c r="AD824"/>
  <c r="AB824"/>
  <c r="AD823"/>
  <c r="AB823"/>
  <c r="AD822"/>
  <c r="AB822"/>
  <c r="AW821"/>
  <c r="AB821"/>
  <c r="AW820"/>
  <c r="AD820"/>
  <c r="AB820"/>
  <c r="AD819"/>
  <c r="AB819"/>
  <c r="AW818"/>
  <c r="AD818"/>
  <c r="AB818"/>
  <c r="AW817"/>
  <c r="AB817"/>
  <c r="AW816"/>
  <c r="AD816"/>
  <c r="AB816"/>
  <c r="AW815"/>
  <c r="AD815"/>
  <c r="AB815"/>
  <c r="AD814"/>
  <c r="AB814"/>
  <c r="AW813"/>
  <c r="AD813"/>
  <c r="AB813"/>
  <c r="AW812"/>
  <c r="AD812"/>
  <c r="AB812"/>
  <c r="AD811"/>
  <c r="AB811"/>
  <c r="AD810"/>
  <c r="AB810"/>
  <c r="AW809"/>
  <c r="AB809"/>
  <c r="AW808"/>
  <c r="AD808"/>
  <c r="AB808"/>
  <c r="AD807"/>
  <c r="AB807"/>
  <c r="AD806"/>
  <c r="AB806"/>
  <c r="AW805"/>
  <c r="AD805"/>
  <c r="AB805"/>
  <c r="AW804"/>
  <c r="AD804"/>
  <c r="AB804"/>
  <c r="AD803"/>
  <c r="AB803"/>
  <c r="AW802"/>
  <c r="AD802"/>
  <c r="AB802"/>
  <c r="AW801"/>
  <c r="AB801"/>
  <c r="AW800"/>
  <c r="AD800"/>
  <c r="AB800"/>
  <c r="AW799"/>
  <c r="AD799"/>
  <c r="AB799"/>
  <c r="AD798"/>
  <c r="AB798"/>
  <c r="AW797"/>
  <c r="AB797"/>
  <c r="AW796"/>
  <c r="AD796"/>
  <c r="AB796"/>
  <c r="AD795"/>
  <c r="AB795"/>
  <c r="AD794"/>
  <c r="AB794"/>
  <c r="AW793"/>
  <c r="AB793"/>
  <c r="AW792"/>
  <c r="AD792"/>
  <c r="AB792"/>
  <c r="AW791"/>
  <c r="AD791"/>
  <c r="AB791"/>
  <c r="AD790"/>
  <c r="AB790"/>
  <c r="AW789"/>
  <c r="AD789"/>
  <c r="AB789"/>
  <c r="AW788"/>
  <c r="AD788"/>
  <c r="AB788"/>
  <c r="AW787"/>
  <c r="AD787"/>
  <c r="AB787"/>
  <c r="AW786"/>
  <c r="AD786"/>
  <c r="AB786"/>
  <c r="AW785"/>
  <c r="AD785"/>
  <c r="AB785"/>
  <c r="AW784"/>
  <c r="AD784"/>
  <c r="AB784"/>
  <c r="AD783"/>
  <c r="AB783"/>
  <c r="AD782"/>
  <c r="AB782"/>
  <c r="AW781"/>
  <c r="AB781"/>
  <c r="AW780"/>
  <c r="AJ780"/>
  <c r="AD780"/>
  <c r="AB780"/>
  <c r="AW779"/>
  <c r="AD779"/>
  <c r="AB779"/>
  <c r="AW778"/>
  <c r="AD778"/>
  <c r="AB778"/>
  <c r="AW777"/>
  <c r="AD777"/>
  <c r="AB777"/>
  <c r="AW776"/>
  <c r="AD776"/>
  <c r="AB776"/>
  <c r="AD775"/>
  <c r="AB775"/>
  <c r="AW774"/>
  <c r="AB774"/>
  <c r="AW773"/>
  <c r="AD773"/>
  <c r="AB773"/>
  <c r="AW772"/>
  <c r="AD772"/>
  <c r="AB772"/>
  <c r="AW771"/>
  <c r="AB771"/>
  <c r="AW770"/>
  <c r="AB770"/>
  <c r="AW769"/>
  <c r="AD769"/>
  <c r="AB769"/>
  <c r="AD768"/>
  <c r="AB768"/>
  <c r="AW767"/>
  <c r="AD767"/>
  <c r="AB767"/>
  <c r="AW766"/>
  <c r="AD766"/>
  <c r="AB766"/>
  <c r="AD765"/>
  <c r="AB765"/>
  <c r="AW764"/>
  <c r="AD764"/>
  <c r="AB764"/>
  <c r="AW763"/>
  <c r="AD763"/>
  <c r="AB763"/>
  <c r="AW762"/>
  <c r="AB762"/>
  <c r="AW761"/>
  <c r="AD761"/>
  <c r="AB761"/>
  <c r="AD760"/>
  <c r="AB760"/>
  <c r="AD759"/>
  <c r="AB759"/>
  <c r="AW758"/>
  <c r="AD758"/>
  <c r="AB758"/>
  <c r="AD757"/>
  <c r="AB757"/>
  <c r="BD756"/>
  <c r="AW756"/>
  <c r="AD756"/>
  <c r="AB756"/>
  <c r="AW755"/>
  <c r="AD755"/>
  <c r="AB755"/>
  <c r="AW754"/>
  <c r="AD754"/>
  <c r="AB754"/>
  <c r="AW753"/>
  <c r="AD753"/>
  <c r="AB753"/>
  <c r="AW752"/>
  <c r="AD752"/>
  <c r="AB752"/>
  <c r="AD751"/>
  <c r="AB751"/>
  <c r="AW750"/>
  <c r="AB750"/>
  <c r="AD749"/>
  <c r="AB749"/>
  <c r="AW748"/>
  <c r="AD748"/>
  <c r="AB748"/>
  <c r="AW747"/>
  <c r="AD747"/>
  <c r="AB747"/>
  <c r="AW746"/>
  <c r="AD746"/>
  <c r="AB746"/>
  <c r="AW745"/>
  <c r="AJ745"/>
  <c r="AB745"/>
  <c r="AW744"/>
  <c r="AB744"/>
  <c r="AW743"/>
  <c r="AD743"/>
  <c r="AC743"/>
  <c r="AB743"/>
  <c r="AW742"/>
  <c r="AD742"/>
  <c r="AB742"/>
  <c r="AW741"/>
  <c r="AB741"/>
  <c r="AW740"/>
  <c r="AB740"/>
  <c r="AW739"/>
  <c r="AD739"/>
  <c r="AB739"/>
  <c r="AD738"/>
  <c r="AB738"/>
  <c r="AD737"/>
  <c r="AB737"/>
  <c r="AW736"/>
  <c r="AJ736"/>
  <c r="AB736"/>
  <c r="AW735"/>
  <c r="AD735"/>
  <c r="AB735"/>
  <c r="AW734"/>
  <c r="AD734"/>
  <c r="AB734"/>
  <c r="AW733"/>
  <c r="AB733"/>
  <c r="AW732"/>
  <c r="AB732"/>
  <c r="AW731"/>
  <c r="AD731"/>
  <c r="AB731"/>
  <c r="AD730"/>
  <c r="AB730"/>
  <c r="AD729"/>
  <c r="AB729"/>
  <c r="AW728"/>
  <c r="AD728"/>
  <c r="AB728"/>
  <c r="AW727"/>
  <c r="AD727"/>
  <c r="AB727"/>
  <c r="AW726"/>
  <c r="AD726"/>
  <c r="AB726"/>
  <c r="AW725"/>
  <c r="AB725"/>
  <c r="AW724"/>
  <c r="AB724"/>
  <c r="AW723"/>
  <c r="AD723"/>
  <c r="AB723"/>
  <c r="AD722"/>
  <c r="AB722"/>
  <c r="AW721"/>
  <c r="AD721"/>
  <c r="AB721"/>
  <c r="AW720"/>
  <c r="AD720"/>
  <c r="AB720"/>
  <c r="AW719"/>
  <c r="AD719"/>
  <c r="AB719"/>
  <c r="AW718"/>
  <c r="AD718"/>
  <c r="AB718"/>
  <c r="AW717"/>
  <c r="AD717"/>
  <c r="AB717"/>
  <c r="AW716"/>
  <c r="AB716"/>
  <c r="AD715"/>
  <c r="AB715"/>
  <c r="AD714"/>
  <c r="AB714"/>
  <c r="AW713"/>
  <c r="AB713"/>
  <c r="AW712"/>
  <c r="AD712"/>
  <c r="AB712"/>
  <c r="AW711"/>
  <c r="AD711"/>
  <c r="AB711"/>
  <c r="AW710"/>
  <c r="AD710"/>
  <c r="AB710"/>
  <c r="AW709"/>
  <c r="AD709"/>
  <c r="AB709"/>
  <c r="AW708"/>
  <c r="AB708"/>
  <c r="AW707"/>
  <c r="AD707"/>
  <c r="AB707"/>
  <c r="AD706"/>
  <c r="AB706"/>
  <c r="AW705"/>
  <c r="AB705"/>
  <c r="AD704"/>
  <c r="AB704"/>
  <c r="AW703"/>
  <c r="AB703"/>
  <c r="AW702"/>
  <c r="AD702"/>
  <c r="AB702"/>
  <c r="AW701"/>
  <c r="AD701"/>
  <c r="AB701"/>
  <c r="AW700"/>
  <c r="AB700"/>
  <c r="AW699"/>
  <c r="AD699"/>
  <c r="AB699"/>
  <c r="AW698"/>
  <c r="AD698"/>
  <c r="AB698"/>
  <c r="AD697"/>
  <c r="AB697"/>
  <c r="AW696"/>
  <c r="AD696"/>
  <c r="AB696"/>
  <c r="AW695"/>
  <c r="AB695"/>
  <c r="AW694"/>
  <c r="AD694"/>
  <c r="AB694"/>
  <c r="R694"/>
  <c r="AW693"/>
  <c r="AD693"/>
  <c r="AB693"/>
  <c r="AW692"/>
  <c r="AB692"/>
  <c r="AW691"/>
  <c r="AB691"/>
  <c r="AW690"/>
  <c r="AD690"/>
  <c r="AB690"/>
  <c r="AD689"/>
  <c r="AB689"/>
  <c r="AD688"/>
  <c r="AB688"/>
  <c r="AW687"/>
  <c r="AB687"/>
  <c r="AW686"/>
  <c r="AD686"/>
  <c r="AB686"/>
  <c r="AW685"/>
  <c r="AD685"/>
  <c r="AB685"/>
  <c r="AW684"/>
  <c r="AB684"/>
  <c r="AW683"/>
  <c r="AB683"/>
  <c r="AW682"/>
  <c r="AD682"/>
  <c r="AB682"/>
  <c r="AW681"/>
  <c r="AD681"/>
  <c r="AB681"/>
  <c r="AW680"/>
  <c r="AD680"/>
  <c r="AB680"/>
  <c r="AW679"/>
  <c r="AB679"/>
  <c r="AW678"/>
  <c r="AD678"/>
  <c r="AB678"/>
  <c r="AD677"/>
  <c r="AB677"/>
  <c r="AW676"/>
  <c r="AB676"/>
  <c r="AW675"/>
  <c r="AB675"/>
  <c r="AW674"/>
  <c r="AD674"/>
  <c r="AC674"/>
  <c r="AB674"/>
  <c r="AW673"/>
  <c r="AD673"/>
  <c r="AB673"/>
  <c r="AW672"/>
  <c r="AD672"/>
  <c r="AB672"/>
  <c r="AW671"/>
  <c r="AB671"/>
  <c r="BD670"/>
  <c r="AW670"/>
  <c r="AD670"/>
  <c r="AB670"/>
  <c r="R670"/>
  <c r="AW669"/>
  <c r="AD669"/>
  <c r="AB669"/>
  <c r="R669"/>
  <c r="AW668"/>
  <c r="AB668"/>
  <c r="R668"/>
  <c r="AW667"/>
  <c r="AB667"/>
  <c r="AW666"/>
  <c r="AB666"/>
  <c r="AW665"/>
  <c r="AB665"/>
  <c r="AW664"/>
  <c r="AB664"/>
  <c r="AW663"/>
  <c r="AD663"/>
  <c r="AB663"/>
  <c r="BD662"/>
  <c r="AD662"/>
  <c r="AB662"/>
  <c r="AD661"/>
  <c r="AB661"/>
  <c r="AD660"/>
  <c r="AB660"/>
  <c r="AW659"/>
  <c r="AJ659"/>
  <c r="AD659"/>
  <c r="AB659"/>
  <c r="AW658"/>
  <c r="AD658"/>
  <c r="AB658"/>
  <c r="AW657"/>
  <c r="AB657"/>
  <c r="AW656"/>
  <c r="AB656"/>
  <c r="AW655"/>
  <c r="AD655"/>
  <c r="AB655"/>
  <c r="AD654"/>
  <c r="AB654"/>
  <c r="AW653"/>
  <c r="AD653"/>
  <c r="AB653"/>
  <c r="AW652"/>
  <c r="AD652"/>
  <c r="AB652"/>
  <c r="AW651"/>
  <c r="AD651"/>
  <c r="AB651"/>
  <c r="AW650"/>
  <c r="AD650"/>
  <c r="AB650"/>
  <c r="AW649"/>
  <c r="AB649"/>
  <c r="AW648"/>
  <c r="AB648"/>
  <c r="AW647"/>
  <c r="AD647"/>
  <c r="AB647"/>
  <c r="AD646"/>
  <c r="AB646"/>
  <c r="AD645"/>
  <c r="AB645"/>
  <c r="AD644"/>
  <c r="AB644"/>
  <c r="AW643"/>
  <c r="AD643"/>
  <c r="AB643"/>
  <c r="AW642"/>
  <c r="AD642"/>
  <c r="AB642"/>
  <c r="AW641"/>
  <c r="AB641"/>
  <c r="AW640"/>
  <c r="AB640"/>
  <c r="AW639"/>
  <c r="AD639"/>
  <c r="AB639"/>
  <c r="AD638"/>
  <c r="AB638"/>
  <c r="AW637"/>
  <c r="AD637"/>
  <c r="AB637"/>
  <c r="AW636"/>
  <c r="AD636"/>
  <c r="AB636"/>
  <c r="AW635"/>
  <c r="AD635"/>
  <c r="AB635"/>
  <c r="AW634"/>
  <c r="AD634"/>
  <c r="AB634"/>
  <c r="AW633"/>
  <c r="AB633"/>
  <c r="AW632"/>
  <c r="AB632"/>
  <c r="AW631"/>
  <c r="AD631"/>
  <c r="AB631"/>
  <c r="AD630"/>
  <c r="AB630"/>
  <c r="AW629"/>
  <c r="AD629"/>
  <c r="AB629"/>
  <c r="AD628"/>
  <c r="AB628"/>
  <c r="AW627"/>
  <c r="AD627"/>
  <c r="AB627"/>
  <c r="AW626"/>
  <c r="AD626"/>
  <c r="AB626"/>
  <c r="AW625"/>
  <c r="AB625"/>
  <c r="AW624"/>
  <c r="AB624"/>
  <c r="AD623"/>
  <c r="AB623"/>
  <c r="AD622"/>
  <c r="AB622"/>
  <c r="AW621"/>
  <c r="AD621"/>
  <c r="AB621"/>
  <c r="AD620"/>
  <c r="AB620"/>
  <c r="AW619"/>
  <c r="AD619"/>
  <c r="AB619"/>
  <c r="AW618"/>
  <c r="AD618"/>
  <c r="AB618"/>
  <c r="AW617"/>
  <c r="AB617"/>
  <c r="BD616"/>
  <c r="AD616"/>
  <c r="AB616"/>
  <c r="AD615"/>
  <c r="AB615"/>
  <c r="AD614"/>
  <c r="AB614"/>
  <c r="BD613"/>
  <c r="AW613"/>
  <c r="AD613"/>
  <c r="AB613"/>
  <c r="AW612"/>
  <c r="AD612"/>
  <c r="AB612"/>
  <c r="AW611"/>
  <c r="AD611"/>
  <c r="AB611"/>
  <c r="AW610"/>
  <c r="AD610"/>
  <c r="AB610"/>
  <c r="AW609"/>
  <c r="AB609"/>
  <c r="AW608"/>
  <c r="AD608"/>
  <c r="AB608"/>
  <c r="AD607"/>
  <c r="AB607"/>
  <c r="AD606"/>
  <c r="AB606"/>
  <c r="AD605"/>
  <c r="AB605"/>
  <c r="AW604"/>
  <c r="AJ604"/>
  <c r="AD604"/>
  <c r="AB604"/>
  <c r="AW603"/>
  <c r="AD603"/>
  <c r="AB603"/>
  <c r="AW602"/>
  <c r="AD602"/>
  <c r="AB602"/>
  <c r="AW601"/>
  <c r="AB601"/>
  <c r="AW600"/>
  <c r="AD600"/>
  <c r="AB600"/>
  <c r="AW599"/>
  <c r="AD599"/>
  <c r="AB599"/>
  <c r="AD598"/>
  <c r="AB598"/>
  <c r="AD597"/>
  <c r="AB597"/>
  <c r="AW596"/>
  <c r="AD596"/>
  <c r="AB596"/>
  <c r="AW595"/>
  <c r="AD595"/>
  <c r="AB595"/>
  <c r="AW594"/>
  <c r="AD594"/>
  <c r="AC594"/>
  <c r="AB594"/>
  <c r="AW593"/>
  <c r="AB593"/>
  <c r="AW592"/>
  <c r="AB592"/>
  <c r="AW591"/>
  <c r="AD591"/>
  <c r="AB591"/>
  <c r="AD590"/>
  <c r="AB590"/>
  <c r="AD589"/>
  <c r="AB589"/>
  <c r="AW588"/>
  <c r="AD588"/>
  <c r="AB588"/>
  <c r="AW587"/>
  <c r="AD587"/>
  <c r="AB587"/>
  <c r="AW586"/>
  <c r="AD586"/>
  <c r="AB586"/>
  <c r="AW585"/>
  <c r="AB585"/>
  <c r="AW584"/>
  <c r="AB584"/>
  <c r="AW583"/>
  <c r="AD583"/>
  <c r="AB583"/>
  <c r="AD582"/>
  <c r="AB582"/>
  <c r="AD581"/>
  <c r="AB581"/>
  <c r="AW580"/>
  <c r="AB580"/>
  <c r="AW579"/>
  <c r="AD579"/>
  <c r="AB579"/>
  <c r="AW578"/>
  <c r="AD578"/>
  <c r="AB578"/>
  <c r="AW577"/>
  <c r="AB577"/>
  <c r="AW576"/>
  <c r="AD576"/>
  <c r="AB576"/>
  <c r="AW575"/>
  <c r="AJ575"/>
  <c r="AD575"/>
  <c r="AB575"/>
  <c r="AD574"/>
  <c r="AB574"/>
  <c r="AD573"/>
  <c r="AB573"/>
  <c r="AW572"/>
  <c r="AD572"/>
  <c r="AB572"/>
  <c r="AW571"/>
  <c r="AD571"/>
  <c r="AB571"/>
  <c r="AW570"/>
  <c r="AD570"/>
  <c r="AB570"/>
  <c r="AW569"/>
  <c r="AD569"/>
  <c r="AB569"/>
  <c r="AW568"/>
  <c r="AB568"/>
  <c r="AW567"/>
  <c r="AD567"/>
  <c r="AB567"/>
  <c r="AD566"/>
  <c r="AB566"/>
  <c r="AW565"/>
  <c r="AD565"/>
  <c r="AB565"/>
  <c r="AD564"/>
  <c r="AB564"/>
  <c r="AD563"/>
  <c r="AB563"/>
  <c r="AW562"/>
  <c r="AD562"/>
  <c r="AB562"/>
  <c r="AD561"/>
  <c r="AB561"/>
  <c r="AW560"/>
  <c r="AD560"/>
  <c r="AB560"/>
  <c r="AW559"/>
  <c r="AD559"/>
  <c r="AB559"/>
  <c r="AD558"/>
  <c r="AB558"/>
  <c r="BD557"/>
  <c r="AW557"/>
  <c r="AD557"/>
  <c r="AB557"/>
  <c r="AW556"/>
  <c r="AD556"/>
  <c r="AB556"/>
  <c r="AW555"/>
  <c r="AD555"/>
  <c r="AB555"/>
  <c r="AW554"/>
  <c r="AD554"/>
  <c r="AB554"/>
  <c r="AW553"/>
  <c r="AD553"/>
  <c r="AB553"/>
  <c r="AW552"/>
  <c r="AB552"/>
  <c r="AW551"/>
  <c r="AD551"/>
  <c r="AB551"/>
  <c r="AW550"/>
  <c r="AD550"/>
  <c r="AB550"/>
  <c r="AD549"/>
  <c r="AB549"/>
  <c r="AW548"/>
  <c r="AD548"/>
  <c r="AB548"/>
  <c r="AD547"/>
  <c r="AB547"/>
  <c r="AW546"/>
  <c r="AD546"/>
  <c r="AB546"/>
  <c r="AW545"/>
  <c r="AD545"/>
  <c r="AB545"/>
  <c r="AW544"/>
  <c r="AD544"/>
  <c r="AB544"/>
  <c r="AW543"/>
  <c r="AD543"/>
  <c r="AB543"/>
  <c r="AD542"/>
  <c r="AB542"/>
  <c r="BD541"/>
  <c r="AW541"/>
  <c r="AB541"/>
  <c r="AW540"/>
  <c r="AD540"/>
  <c r="AB540"/>
  <c r="AW539"/>
  <c r="AD539"/>
  <c r="AB539"/>
  <c r="AW538"/>
  <c r="AD538"/>
  <c r="AB538"/>
  <c r="AW537"/>
  <c r="AB537"/>
  <c r="AW536"/>
  <c r="AB536"/>
  <c r="AD535"/>
  <c r="AB535"/>
  <c r="AW534"/>
  <c r="AB534"/>
  <c r="AW533"/>
  <c r="AJ533"/>
  <c r="AD533"/>
  <c r="AB533"/>
  <c r="AW532"/>
  <c r="AD532"/>
  <c r="AB532"/>
  <c r="AW531"/>
  <c r="AD531"/>
  <c r="AB531"/>
  <c r="AD530"/>
  <c r="AB530"/>
  <c r="AW529"/>
  <c r="AB529"/>
  <c r="AW528"/>
  <c r="AD528"/>
  <c r="AB528"/>
  <c r="AW527"/>
  <c r="AD527"/>
  <c r="AB527"/>
  <c r="AW526"/>
  <c r="AD526"/>
  <c r="AB526"/>
  <c r="AW525"/>
  <c r="AB525"/>
  <c r="AW524"/>
  <c r="AD524"/>
  <c r="AB524"/>
  <c r="AW523"/>
  <c r="AD523"/>
  <c r="AB523"/>
  <c r="AW522"/>
  <c r="AD522"/>
  <c r="AB522"/>
  <c r="AW521"/>
  <c r="AB521"/>
  <c r="AW520"/>
  <c r="AB520"/>
  <c r="AW519"/>
  <c r="AD519"/>
  <c r="AB519"/>
  <c r="AD518"/>
  <c r="AB518"/>
  <c r="AD517"/>
  <c r="AB517"/>
  <c r="AW516"/>
  <c r="AB516"/>
  <c r="AW515"/>
  <c r="AD515"/>
  <c r="AB515"/>
  <c r="AW514"/>
  <c r="AD514"/>
  <c r="AB514"/>
  <c r="AW513"/>
  <c r="AB513"/>
  <c r="AW512"/>
  <c r="AD512"/>
  <c r="AB512"/>
  <c r="AW511"/>
  <c r="AD511"/>
  <c r="AB511"/>
  <c r="AD510"/>
  <c r="AB510"/>
  <c r="AD509"/>
  <c r="AB509"/>
  <c r="AW508"/>
  <c r="AD508"/>
  <c r="AB508"/>
  <c r="AW507"/>
  <c r="AD507"/>
  <c r="AB507"/>
  <c r="AW506"/>
  <c r="AD506"/>
  <c r="AB506"/>
  <c r="AW505"/>
  <c r="AC505"/>
  <c r="AB505"/>
  <c r="R505"/>
  <c r="AW504"/>
  <c r="AB504"/>
  <c r="AW503"/>
  <c r="AB503"/>
  <c r="AW502"/>
  <c r="AB502"/>
  <c r="AW501"/>
  <c r="AD501"/>
  <c r="AB501"/>
  <c r="AD500"/>
  <c r="AB500"/>
  <c r="AD499"/>
  <c r="AB499"/>
  <c r="BD498"/>
  <c r="AW498"/>
  <c r="AB498"/>
  <c r="AW497"/>
  <c r="AJ497"/>
  <c r="AD497"/>
  <c r="AB497"/>
  <c r="AW496"/>
  <c r="AD496"/>
  <c r="AB496"/>
  <c r="AW495"/>
  <c r="AD495"/>
  <c r="AB495"/>
  <c r="BD494"/>
  <c r="AW494"/>
  <c r="AB494"/>
  <c r="AW493"/>
  <c r="AD493"/>
  <c r="AB493"/>
  <c r="AD492"/>
  <c r="AB492"/>
  <c r="AD491"/>
  <c r="AC491"/>
  <c r="AB491"/>
  <c r="AW490"/>
  <c r="AB490"/>
  <c r="AW489"/>
  <c r="AD489"/>
  <c r="AB489"/>
  <c r="AW488"/>
  <c r="AD488"/>
  <c r="AB488"/>
  <c r="AW487"/>
  <c r="AD487"/>
  <c r="AB487"/>
  <c r="AW486"/>
  <c r="AB486"/>
  <c r="R486"/>
  <c r="AW485"/>
  <c r="AD485"/>
  <c r="AB485"/>
  <c r="R485"/>
  <c r="AD484"/>
  <c r="AC484"/>
  <c r="AB484"/>
  <c r="AW483"/>
  <c r="AD483"/>
  <c r="AB483"/>
  <c r="AD482"/>
  <c r="AB482"/>
  <c r="AD481"/>
  <c r="AB481"/>
  <c r="BD480"/>
  <c r="AW480"/>
  <c r="AD480"/>
  <c r="AB480"/>
  <c r="AW479"/>
  <c r="AD479"/>
  <c r="AB479"/>
  <c r="AW478"/>
  <c r="AD478"/>
  <c r="AB478"/>
  <c r="AW477"/>
  <c r="AD477"/>
  <c r="AB477"/>
  <c r="AW476"/>
  <c r="AD476"/>
  <c r="AB476"/>
  <c r="AW475"/>
  <c r="AD475"/>
  <c r="AB475"/>
  <c r="AD474"/>
  <c r="AC474"/>
  <c r="AB474"/>
  <c r="AW473"/>
  <c r="AD473"/>
  <c r="AB473"/>
  <c r="AW472"/>
  <c r="AB472"/>
  <c r="AW471"/>
  <c r="AD471"/>
  <c r="AB471"/>
  <c r="AW470"/>
  <c r="AD470"/>
  <c r="AB470"/>
  <c r="AW469"/>
  <c r="AD469"/>
  <c r="AB469"/>
  <c r="BD468"/>
  <c r="AW468"/>
  <c r="AB468"/>
  <c r="AW467"/>
  <c r="AD467"/>
  <c r="AB467"/>
  <c r="AD466"/>
  <c r="AB466"/>
  <c r="AD465"/>
  <c r="AB465"/>
  <c r="AW464"/>
  <c r="AD464"/>
  <c r="AB464"/>
  <c r="AW463"/>
  <c r="AD463"/>
  <c r="AB463"/>
  <c r="AW462"/>
  <c r="AD462"/>
  <c r="AB462"/>
  <c r="AW461"/>
  <c r="AD461"/>
  <c r="AB461"/>
  <c r="AW460"/>
  <c r="AB460"/>
  <c r="AW459"/>
  <c r="AJ459"/>
  <c r="AD459"/>
  <c r="AB459"/>
  <c r="AD458"/>
  <c r="AB458"/>
  <c r="AD457"/>
  <c r="AB457"/>
  <c r="AW456"/>
  <c r="AB456"/>
  <c r="AW455"/>
  <c r="AD455"/>
  <c r="AB455"/>
  <c r="AW454"/>
  <c r="AD454"/>
  <c r="AB454"/>
  <c r="AW453"/>
  <c r="AB453"/>
  <c r="AW452"/>
  <c r="AD452"/>
  <c r="AC452"/>
  <c r="AB452"/>
  <c r="AW451"/>
  <c r="AD451"/>
  <c r="AB451"/>
  <c r="AD450"/>
  <c r="AB450"/>
  <c r="AD449"/>
  <c r="AB449"/>
  <c r="AW448"/>
  <c r="AD448"/>
  <c r="AB448"/>
  <c r="AW447"/>
  <c r="AD447"/>
  <c r="AB447"/>
  <c r="AW446"/>
  <c r="AD446"/>
  <c r="AB446"/>
  <c r="AW445"/>
  <c r="AB445"/>
  <c r="AW444"/>
  <c r="AB444"/>
  <c r="AW443"/>
  <c r="AD443"/>
  <c r="AB443"/>
  <c r="AJ442"/>
  <c r="AD442"/>
  <c r="AB442"/>
  <c r="AW441"/>
  <c r="AB441"/>
  <c r="AW440"/>
  <c r="AD440"/>
  <c r="AB440"/>
  <c r="AW439"/>
  <c r="AD439"/>
  <c r="AB439"/>
  <c r="AW438"/>
  <c r="AD438"/>
  <c r="AB438"/>
  <c r="BD437"/>
  <c r="AW437"/>
  <c r="AD437"/>
  <c r="AB437"/>
  <c r="AW436"/>
  <c r="AB436"/>
  <c r="AW435"/>
  <c r="AD435"/>
  <c r="AB435"/>
  <c r="AD434"/>
  <c r="AB434"/>
  <c r="AW433"/>
  <c r="AB433"/>
  <c r="AD432"/>
  <c r="AB432"/>
  <c r="AW431"/>
  <c r="AD431"/>
  <c r="AB431"/>
  <c r="AW430"/>
  <c r="AD430"/>
  <c r="AB430"/>
  <c r="AW429"/>
  <c r="AJ429"/>
  <c r="AD429"/>
  <c r="AB429"/>
  <c r="AW428"/>
  <c r="AB428"/>
  <c r="AD427"/>
  <c r="AB427"/>
  <c r="AJ426"/>
  <c r="AD426"/>
  <c r="AB426"/>
  <c r="AW425"/>
  <c r="AD425"/>
  <c r="AB425"/>
  <c r="AW424"/>
  <c r="AD424"/>
  <c r="AB424"/>
  <c r="AW423"/>
  <c r="AD423"/>
  <c r="AB423"/>
  <c r="AW422"/>
  <c r="AD422"/>
  <c r="AB422"/>
  <c r="AW421"/>
  <c r="AD421"/>
  <c r="AB421"/>
  <c r="AW420"/>
  <c r="AB420"/>
  <c r="AW419"/>
  <c r="AD419"/>
  <c r="AB419"/>
  <c r="AD418"/>
  <c r="AB418"/>
  <c r="AW417"/>
  <c r="AB417"/>
  <c r="AD416"/>
  <c r="AB416"/>
  <c r="AW415"/>
  <c r="AD415"/>
  <c r="AB415"/>
  <c r="AW414"/>
  <c r="AD414"/>
  <c r="AC414"/>
  <c r="AB414"/>
  <c r="AW413"/>
  <c r="AB413"/>
  <c r="AW412"/>
  <c r="AJ412"/>
  <c r="AD412"/>
  <c r="AB412"/>
  <c r="AW411"/>
  <c r="AD411"/>
  <c r="AB411"/>
  <c r="AD410"/>
  <c r="AB410"/>
  <c r="AD409"/>
  <c r="AB409"/>
  <c r="AW408"/>
  <c r="AD408"/>
  <c r="AB408"/>
  <c r="BD407"/>
  <c r="AW407"/>
  <c r="AD407"/>
  <c r="AB407"/>
  <c r="AW406"/>
  <c r="AD406"/>
  <c r="AB406"/>
  <c r="AW405"/>
  <c r="AD405"/>
  <c r="AC405"/>
  <c r="AB405"/>
  <c r="AW404"/>
  <c r="AB404"/>
  <c r="AW403"/>
  <c r="AD403"/>
  <c r="AB403"/>
  <c r="AD402"/>
  <c r="AB402"/>
  <c r="AD401"/>
  <c r="AB401"/>
  <c r="AW400"/>
  <c r="AB400"/>
  <c r="AW399"/>
  <c r="AD399"/>
  <c r="AB399"/>
  <c r="AW398"/>
  <c r="AD398"/>
  <c r="AB398"/>
  <c r="AW397"/>
  <c r="AD397"/>
  <c r="AB397"/>
  <c r="AW396"/>
  <c r="AB396"/>
  <c r="AW395"/>
  <c r="AD395"/>
  <c r="AB395"/>
  <c r="AD394"/>
  <c r="AB394"/>
  <c r="AJ393"/>
  <c r="AD393"/>
  <c r="AB393"/>
  <c r="AW392"/>
  <c r="AB392"/>
  <c r="AW391"/>
  <c r="AD391"/>
  <c r="AB391"/>
  <c r="AW390"/>
  <c r="AD390"/>
  <c r="AB390"/>
  <c r="AW389"/>
  <c r="AD389"/>
  <c r="AB389"/>
  <c r="AW388"/>
  <c r="AB388"/>
  <c r="AW387"/>
  <c r="AD387"/>
  <c r="AB387"/>
  <c r="AD386"/>
  <c r="AB386"/>
  <c r="AW385"/>
  <c r="AD385"/>
  <c r="AB385"/>
  <c r="AW384"/>
  <c r="AJ384"/>
  <c r="AB384"/>
  <c r="AW383"/>
  <c r="AD383"/>
  <c r="AB383"/>
  <c r="AW382"/>
  <c r="AD382"/>
  <c r="AB382"/>
  <c r="AW381"/>
  <c r="AD381"/>
  <c r="AB381"/>
  <c r="AW380"/>
  <c r="AJ380"/>
  <c r="AD380"/>
  <c r="AB380"/>
  <c r="AW379"/>
  <c r="AD379"/>
  <c r="AB379"/>
  <c r="AD378"/>
  <c r="AB378"/>
  <c r="AD377"/>
  <c r="AB377"/>
  <c r="AW376"/>
  <c r="AD376"/>
  <c r="AB376"/>
  <c r="AW375"/>
  <c r="AD375"/>
  <c r="AB375"/>
  <c r="AW374"/>
  <c r="AD374"/>
  <c r="AB374"/>
  <c r="AW373"/>
  <c r="AD373"/>
  <c r="AB373"/>
  <c r="AW372"/>
  <c r="AB372"/>
  <c r="AW371"/>
  <c r="AJ371"/>
  <c r="AD371"/>
  <c r="AB371"/>
  <c r="AD370"/>
  <c r="AB370"/>
  <c r="AJ369"/>
  <c r="AD369"/>
  <c r="AB369"/>
  <c r="AW368"/>
  <c r="AB368"/>
  <c r="AW367"/>
  <c r="AD367"/>
  <c r="AB367"/>
  <c r="AW366"/>
  <c r="AD366"/>
  <c r="AB366"/>
  <c r="AW365"/>
  <c r="AD365"/>
  <c r="AB365"/>
  <c r="AW364"/>
  <c r="AC364"/>
  <c r="AB364"/>
  <c r="AW363"/>
  <c r="AD363"/>
  <c r="AB363"/>
  <c r="AD362"/>
  <c r="AB362"/>
  <c r="AD361"/>
  <c r="AB361"/>
  <c r="AW360"/>
  <c r="AB360"/>
  <c r="AW359"/>
  <c r="AB359"/>
  <c r="AW358"/>
  <c r="AD358"/>
  <c r="AB358"/>
  <c r="BD357"/>
  <c r="AW357"/>
  <c r="AD357"/>
  <c r="AB357"/>
  <c r="AW356"/>
  <c r="AB356"/>
  <c r="AD355"/>
  <c r="AB355"/>
  <c r="AD354"/>
  <c r="AB354"/>
  <c r="AW353"/>
  <c r="AB353"/>
  <c r="AW352"/>
  <c r="AD352"/>
  <c r="AB352"/>
  <c r="AW351"/>
  <c r="AD351"/>
  <c r="AB351"/>
  <c r="AW350"/>
  <c r="AD350"/>
  <c r="AC350"/>
  <c r="AB350"/>
  <c r="AW349"/>
  <c r="AD349"/>
  <c r="AB349"/>
  <c r="AW348"/>
  <c r="AB348"/>
  <c r="AW347"/>
  <c r="AD347"/>
  <c r="AC347"/>
  <c r="AB347"/>
  <c r="AD346"/>
  <c r="AB346"/>
  <c r="AW345"/>
  <c r="AB345"/>
  <c r="AD344"/>
  <c r="AB344"/>
  <c r="AW343"/>
  <c r="AD343"/>
  <c r="AB343"/>
  <c r="AW342"/>
  <c r="AD342"/>
  <c r="AB342"/>
  <c r="AW341"/>
  <c r="AD341"/>
  <c r="AB341"/>
  <c r="BD340"/>
  <c r="AW340"/>
  <c r="AB340"/>
  <c r="AD339"/>
  <c r="AB339"/>
  <c r="AD338"/>
  <c r="AB338"/>
  <c r="AW337"/>
  <c r="AB337"/>
  <c r="AW336"/>
  <c r="AD336"/>
  <c r="AB336"/>
  <c r="AD335"/>
  <c r="AB335"/>
  <c r="AD334"/>
  <c r="AB334"/>
  <c r="AW333"/>
  <c r="AB333"/>
  <c r="AW332"/>
  <c r="AD332"/>
  <c r="AB332"/>
  <c r="AW331"/>
  <c r="AD331"/>
  <c r="AB331"/>
  <c r="AW330"/>
  <c r="AB330"/>
  <c r="AW329"/>
  <c r="AB329"/>
  <c r="AW328"/>
  <c r="AD328"/>
  <c r="AB328"/>
  <c r="AD327"/>
  <c r="AB327"/>
  <c r="AD326"/>
  <c r="AB326"/>
  <c r="AW325"/>
  <c r="AB325"/>
  <c r="AW324"/>
  <c r="AJ324"/>
  <c r="AD324"/>
  <c r="AB324"/>
  <c r="AW323"/>
  <c r="AD323"/>
  <c r="AC323"/>
  <c r="AB323"/>
  <c r="BD322"/>
  <c r="AW322"/>
  <c r="AB322"/>
  <c r="AW321"/>
  <c r="AJ321"/>
  <c r="AB321"/>
  <c r="AW320"/>
  <c r="AD320"/>
  <c r="AB320"/>
  <c r="AD319"/>
  <c r="AB319"/>
  <c r="AD318"/>
  <c r="AB318"/>
  <c r="AW317"/>
  <c r="AB317"/>
  <c r="AW316"/>
  <c r="AD316"/>
  <c r="AB316"/>
  <c r="AW315"/>
  <c r="AJ315"/>
  <c r="AD315"/>
  <c r="AB315"/>
  <c r="AW314"/>
  <c r="AB314"/>
  <c r="BD313"/>
  <c r="AW313"/>
  <c r="AJ313"/>
  <c r="AB313"/>
  <c r="AW312"/>
  <c r="AD312"/>
  <c r="AB312"/>
  <c r="AD311"/>
  <c r="AB311"/>
  <c r="AD310"/>
  <c r="AB310"/>
  <c r="BD309"/>
  <c r="AW309"/>
  <c r="AB309"/>
  <c r="AW308"/>
  <c r="AD308"/>
  <c r="AB308"/>
  <c r="AW307"/>
  <c r="AD307"/>
  <c r="AC307"/>
  <c r="AB307"/>
  <c r="BD306"/>
  <c r="AW306"/>
  <c r="AB306"/>
  <c r="AW305"/>
  <c r="AJ305"/>
  <c r="AB305"/>
  <c r="R305"/>
  <c r="AW304"/>
  <c r="AD304"/>
  <c r="AB304"/>
  <c r="AW303"/>
  <c r="AJ303"/>
  <c r="AD303"/>
  <c r="AB303"/>
  <c r="U303"/>
  <c r="T303"/>
  <c r="AW302"/>
  <c r="AD302"/>
  <c r="AC302"/>
  <c r="AB302"/>
  <c r="U302"/>
  <c r="T302"/>
  <c r="AD301"/>
  <c r="AB301"/>
  <c r="U301"/>
  <c r="T301"/>
  <c r="BD300"/>
  <c r="AD300"/>
  <c r="AB300"/>
  <c r="U300"/>
  <c r="T300"/>
  <c r="AW299"/>
  <c r="AB299"/>
  <c r="U299"/>
  <c r="T299"/>
  <c r="AW298"/>
  <c r="AD298"/>
  <c r="AB298"/>
  <c r="U298"/>
  <c r="T298"/>
  <c r="BD297"/>
  <c r="AW297"/>
  <c r="AD297"/>
  <c r="AB297"/>
  <c r="U297"/>
  <c r="T297"/>
  <c r="AW296"/>
  <c r="AB296"/>
  <c r="U296"/>
  <c r="T296"/>
  <c r="BD295"/>
  <c r="AW295"/>
  <c r="AB295"/>
  <c r="U295"/>
  <c r="T295"/>
  <c r="BD294"/>
  <c r="AW294"/>
  <c r="AD294"/>
  <c r="AB294"/>
  <c r="U294"/>
  <c r="T294"/>
  <c r="AD293"/>
  <c r="AB293"/>
  <c r="U293"/>
  <c r="T293"/>
  <c r="BD292"/>
  <c r="AD292"/>
  <c r="AB292"/>
  <c r="U292"/>
  <c r="T292"/>
  <c r="BD291"/>
  <c r="AW291"/>
  <c r="AB291"/>
  <c r="U291"/>
  <c r="T291"/>
  <c r="AW290"/>
  <c r="AD290"/>
  <c r="AB290"/>
  <c r="U290"/>
  <c r="T290"/>
  <c r="AW289"/>
  <c r="AD289"/>
  <c r="AB289"/>
  <c r="U289"/>
  <c r="T289"/>
  <c r="AW288"/>
  <c r="AB288"/>
  <c r="U288"/>
  <c r="T288"/>
  <c r="AW287"/>
  <c r="AC287"/>
  <c r="AB287"/>
  <c r="U287"/>
  <c r="T287"/>
  <c r="AW286"/>
  <c r="AD286"/>
  <c r="AB286"/>
  <c r="U286"/>
  <c r="T286"/>
  <c r="AJ285"/>
  <c r="AD285"/>
  <c r="AB285"/>
  <c r="U285"/>
  <c r="T285"/>
  <c r="AD284"/>
  <c r="AB284"/>
  <c r="U284"/>
  <c r="T284"/>
  <c r="AW283"/>
  <c r="AB283"/>
  <c r="U283"/>
  <c r="T283"/>
  <c r="BD282"/>
  <c r="AW282"/>
  <c r="AD282"/>
  <c r="AB282"/>
  <c r="U282"/>
  <c r="T282"/>
  <c r="BD281"/>
  <c r="AW281"/>
  <c r="AD281"/>
  <c r="AB281"/>
  <c r="U281"/>
  <c r="T281"/>
  <c r="AW280"/>
  <c r="AB280"/>
  <c r="U280"/>
  <c r="T280"/>
  <c r="AW279"/>
  <c r="AB279"/>
  <c r="U279"/>
  <c r="T279"/>
  <c r="AW278"/>
  <c r="AD278"/>
  <c r="AB278"/>
  <c r="U278"/>
  <c r="T278"/>
  <c r="AD277"/>
  <c r="AB277"/>
  <c r="U277"/>
  <c r="T277"/>
  <c r="AD276"/>
  <c r="AB276"/>
  <c r="U276"/>
  <c r="T276"/>
  <c r="AW275"/>
  <c r="AB275"/>
  <c r="U275"/>
  <c r="T275"/>
  <c r="AW274"/>
  <c r="AD274"/>
  <c r="AB274"/>
  <c r="U274"/>
  <c r="T274"/>
  <c r="AW273"/>
  <c r="AD273"/>
  <c r="AB273"/>
  <c r="U273"/>
  <c r="T273"/>
  <c r="AW272"/>
  <c r="AB272"/>
  <c r="U272"/>
  <c r="T272"/>
  <c r="AW271"/>
  <c r="AJ271"/>
  <c r="AB271"/>
  <c r="U271"/>
  <c r="T271"/>
  <c r="AW270"/>
  <c r="AJ270"/>
  <c r="AD270"/>
  <c r="AB270"/>
  <c r="U270"/>
  <c r="T270"/>
  <c r="AD269"/>
  <c r="AB269"/>
  <c r="U269"/>
  <c r="T269"/>
  <c r="AD268"/>
  <c r="AB268"/>
  <c r="U268"/>
  <c r="T268"/>
  <c r="BD267"/>
  <c r="AW267"/>
  <c r="AJ267"/>
  <c r="AB267"/>
  <c r="U267"/>
  <c r="T267"/>
  <c r="AW266"/>
  <c r="AD266"/>
  <c r="AC266"/>
  <c r="AB266"/>
  <c r="U266"/>
  <c r="T266"/>
  <c r="AW265"/>
  <c r="AD265"/>
  <c r="AB265"/>
  <c r="U265"/>
  <c r="T265"/>
  <c r="AW264"/>
  <c r="AB264"/>
  <c r="U264"/>
  <c r="T264"/>
  <c r="AW263"/>
  <c r="AB263"/>
  <c r="U263"/>
  <c r="T263"/>
  <c r="BD262"/>
  <c r="AW262"/>
  <c r="AD262"/>
  <c r="AB262"/>
  <c r="U262"/>
  <c r="T262"/>
  <c r="AJ261"/>
  <c r="AD261"/>
  <c r="AB261"/>
  <c r="U261"/>
  <c r="T261"/>
  <c r="AD260"/>
  <c r="AB260"/>
  <c r="U260"/>
  <c r="T260"/>
  <c r="BD259"/>
  <c r="AW259"/>
  <c r="AB259"/>
  <c r="U259"/>
  <c r="T259"/>
  <c r="BD258"/>
  <c r="AW258"/>
  <c r="AD258"/>
  <c r="AB258"/>
  <c r="U258"/>
  <c r="T258"/>
  <c r="AW257"/>
  <c r="AD257"/>
  <c r="AB257"/>
  <c r="U257"/>
  <c r="T257"/>
  <c r="AW256"/>
  <c r="AB256"/>
  <c r="U256"/>
  <c r="T256"/>
  <c r="BD255"/>
  <c r="AW255"/>
  <c r="AB255"/>
  <c r="U255"/>
  <c r="T255"/>
  <c r="AW254"/>
  <c r="AD254"/>
  <c r="AC254"/>
  <c r="AE254" s="1"/>
  <c r="AB254"/>
  <c r="U254"/>
  <c r="T254"/>
  <c r="AD253"/>
  <c r="AB253"/>
  <c r="U253"/>
  <c r="T253"/>
  <c r="AD252"/>
  <c r="AB252"/>
  <c r="U252"/>
  <c r="T252"/>
  <c r="AW251"/>
  <c r="AB251"/>
  <c r="U251"/>
  <c r="T251"/>
  <c r="AW250"/>
  <c r="AD250"/>
  <c r="AB250"/>
  <c r="U250"/>
  <c r="T250"/>
  <c r="AW249"/>
  <c r="AD249"/>
  <c r="AB249"/>
  <c r="U249"/>
  <c r="T249"/>
  <c r="AW248"/>
  <c r="AB248"/>
  <c r="U248"/>
  <c r="T248"/>
  <c r="AW247"/>
  <c r="AB247"/>
  <c r="U247"/>
  <c r="T247"/>
  <c r="AW246"/>
  <c r="AD246"/>
  <c r="AB246"/>
  <c r="U246"/>
  <c r="T246"/>
  <c r="AD245"/>
  <c r="AB245"/>
  <c r="U245"/>
  <c r="T245"/>
  <c r="AD244"/>
  <c r="AB244"/>
  <c r="U244"/>
  <c r="T244"/>
  <c r="AW243"/>
  <c r="AB243"/>
  <c r="U243"/>
  <c r="T243"/>
  <c r="AW242"/>
  <c r="AD242"/>
  <c r="AB242"/>
  <c r="U242"/>
  <c r="T242"/>
  <c r="AW241"/>
  <c r="AD241"/>
  <c r="AB241"/>
  <c r="U241"/>
  <c r="T241"/>
  <c r="BD240"/>
  <c r="AW240"/>
  <c r="AB240"/>
  <c r="U240"/>
  <c r="T240"/>
  <c r="AW239"/>
  <c r="AB239"/>
  <c r="U239"/>
  <c r="T239"/>
  <c r="AW238"/>
  <c r="AD238"/>
  <c r="AB238"/>
  <c r="U238"/>
  <c r="T238"/>
  <c r="AD237"/>
  <c r="AB237"/>
  <c r="U237"/>
  <c r="T237"/>
  <c r="BD236"/>
  <c r="AD236"/>
  <c r="AB236"/>
  <c r="U236"/>
  <c r="T236"/>
  <c r="AW235"/>
  <c r="AB235"/>
  <c r="U235"/>
  <c r="T235"/>
  <c r="AW234"/>
  <c r="AD234"/>
  <c r="AB234"/>
  <c r="U234"/>
  <c r="T234"/>
  <c r="AW233"/>
  <c r="AD233"/>
  <c r="AB233"/>
  <c r="U233"/>
  <c r="T233"/>
  <c r="AW232"/>
  <c r="AB232"/>
  <c r="U232"/>
  <c r="T232"/>
  <c r="AW231"/>
  <c r="AB231"/>
  <c r="U231"/>
  <c r="T231"/>
  <c r="AW230"/>
  <c r="AJ230"/>
  <c r="AD230"/>
  <c r="AB230"/>
  <c r="U230"/>
  <c r="T230"/>
  <c r="AD229"/>
  <c r="AB229"/>
  <c r="U229"/>
  <c r="T229"/>
  <c r="AD228"/>
  <c r="AB228"/>
  <c r="U228"/>
  <c r="T228"/>
  <c r="AW227"/>
  <c r="AB227"/>
  <c r="U227"/>
  <c r="T227"/>
  <c r="AW226"/>
  <c r="AD226"/>
  <c r="AB226"/>
  <c r="U226"/>
  <c r="T226"/>
  <c r="AW225"/>
  <c r="AD225"/>
  <c r="AB225"/>
  <c r="U225"/>
  <c r="T225"/>
  <c r="AW224"/>
  <c r="AB224"/>
  <c r="U224"/>
  <c r="T224"/>
  <c r="AW223"/>
  <c r="AB223"/>
  <c r="U223"/>
  <c r="T223"/>
  <c r="AW222"/>
  <c r="AD222"/>
  <c r="AC222"/>
  <c r="AB222"/>
  <c r="U222"/>
  <c r="T222"/>
  <c r="AD221"/>
  <c r="AB221"/>
  <c r="U221"/>
  <c r="T221"/>
  <c r="BD220"/>
  <c r="AD220"/>
  <c r="AB220"/>
  <c r="U220"/>
  <c r="T220"/>
  <c r="AW219"/>
  <c r="AB219"/>
  <c r="U219"/>
  <c r="T219"/>
  <c r="AW218"/>
  <c r="AD218"/>
  <c r="AB218"/>
  <c r="U218"/>
  <c r="T218"/>
  <c r="AW217"/>
  <c r="AD217"/>
  <c r="AB217"/>
  <c r="U217"/>
  <c r="T217"/>
  <c r="BD216"/>
  <c r="AW216"/>
  <c r="AB216"/>
  <c r="U216"/>
  <c r="T216"/>
  <c r="AW215"/>
  <c r="AB215"/>
  <c r="U215"/>
  <c r="T215"/>
  <c r="BD214"/>
  <c r="AW214"/>
  <c r="AD214"/>
  <c r="AB214"/>
  <c r="U214"/>
  <c r="T214"/>
  <c r="AJ213"/>
  <c r="AD213"/>
  <c r="AC213"/>
  <c r="AB213"/>
  <c r="U213"/>
  <c r="T213"/>
  <c r="AD212"/>
  <c r="AB212"/>
  <c r="U212"/>
  <c r="T212"/>
  <c r="AW211"/>
  <c r="AB211"/>
  <c r="U211"/>
  <c r="T211"/>
  <c r="AW210"/>
  <c r="AJ210"/>
  <c r="AD210"/>
  <c r="AB210"/>
  <c r="U210"/>
  <c r="T210"/>
  <c r="AW209"/>
  <c r="AD209"/>
  <c r="AB209"/>
  <c r="U209"/>
  <c r="T209"/>
  <c r="AW208"/>
  <c r="AB208"/>
  <c r="U208"/>
  <c r="T208"/>
  <c r="AW207"/>
  <c r="AC207"/>
  <c r="AB207"/>
  <c r="U207"/>
  <c r="T207"/>
  <c r="AW206"/>
  <c r="AD206"/>
  <c r="AB206"/>
  <c r="U206"/>
  <c r="T206"/>
  <c r="AJ205"/>
  <c r="AD205"/>
  <c r="AB205"/>
  <c r="U205"/>
  <c r="T205"/>
  <c r="BD204"/>
  <c r="AJ204"/>
  <c r="AD204"/>
  <c r="AB204"/>
  <c r="U204"/>
  <c r="T204"/>
  <c r="AW203"/>
  <c r="AB203"/>
  <c r="U203"/>
  <c r="T203"/>
  <c r="AW202"/>
  <c r="AD202"/>
  <c r="AB202"/>
  <c r="U202"/>
  <c r="T202"/>
  <c r="AW201"/>
  <c r="AD201"/>
  <c r="AB201"/>
  <c r="U201"/>
  <c r="T201"/>
  <c r="AW200"/>
  <c r="AC200"/>
  <c r="AB200"/>
  <c r="U200"/>
  <c r="T200"/>
  <c r="AW199"/>
  <c r="AB199"/>
  <c r="U199"/>
  <c r="T199"/>
  <c r="AW198"/>
  <c r="AJ198"/>
  <c r="AD198"/>
  <c r="AB198"/>
  <c r="U198"/>
  <c r="T198"/>
  <c r="AD197"/>
  <c r="AB197"/>
  <c r="U197"/>
  <c r="T197"/>
  <c r="AD196"/>
  <c r="AB196"/>
  <c r="U196"/>
  <c r="T196"/>
  <c r="AW195"/>
  <c r="AB195"/>
  <c r="U195"/>
  <c r="T195"/>
  <c r="BD194"/>
  <c r="AW194"/>
  <c r="AD194"/>
  <c r="AB194"/>
  <c r="U194"/>
  <c r="T194"/>
  <c r="AW193"/>
  <c r="AD193"/>
  <c r="AB193"/>
  <c r="U193"/>
  <c r="T193"/>
  <c r="AW192"/>
  <c r="AC192"/>
  <c r="AB192"/>
  <c r="U192"/>
  <c r="T192"/>
  <c r="AW191"/>
  <c r="AB191"/>
  <c r="U191"/>
  <c r="T191"/>
  <c r="AW190"/>
  <c r="AD190"/>
  <c r="AB190"/>
  <c r="U190"/>
  <c r="T190"/>
  <c r="AD189"/>
  <c r="AB189"/>
  <c r="U189"/>
  <c r="T189"/>
  <c r="AD188"/>
  <c r="AB188"/>
  <c r="U188"/>
  <c r="T188"/>
  <c r="AW187"/>
  <c r="AB187"/>
  <c r="U187"/>
  <c r="T187"/>
  <c r="AW186"/>
  <c r="AD186"/>
  <c r="AB186"/>
  <c r="U186"/>
  <c r="T186"/>
  <c r="AW185"/>
  <c r="AD185"/>
  <c r="AB185"/>
  <c r="U185"/>
  <c r="T185"/>
  <c r="AW184"/>
  <c r="AB184"/>
  <c r="U184"/>
  <c r="T184"/>
  <c r="BD183"/>
  <c r="AW183"/>
  <c r="AB183"/>
  <c r="U183"/>
  <c r="T183"/>
  <c r="AW182"/>
  <c r="AD182"/>
  <c r="AB182"/>
  <c r="U182"/>
  <c r="T182"/>
  <c r="AJ181"/>
  <c r="AD181"/>
  <c r="AB181"/>
  <c r="U181"/>
  <c r="T181"/>
  <c r="AD180"/>
  <c r="AB180"/>
  <c r="U180"/>
  <c r="T180"/>
  <c r="AW179"/>
  <c r="AB179"/>
  <c r="U179"/>
  <c r="T179"/>
  <c r="BD178"/>
  <c r="AW178"/>
  <c r="AD178"/>
  <c r="AB178"/>
  <c r="U178"/>
  <c r="T178"/>
  <c r="AW177"/>
  <c r="AD177"/>
  <c r="AC177"/>
  <c r="AB177"/>
  <c r="U177"/>
  <c r="T177"/>
  <c r="AW176"/>
  <c r="AB176"/>
  <c r="U176"/>
  <c r="T176"/>
  <c r="AW175"/>
  <c r="AB175"/>
  <c r="U175"/>
  <c r="T175"/>
  <c r="AW174"/>
  <c r="AD174"/>
  <c r="AB174"/>
  <c r="U174"/>
  <c r="T174"/>
  <c r="AD173"/>
  <c r="AC173"/>
  <c r="AB173"/>
  <c r="U173"/>
  <c r="T173"/>
  <c r="AD172"/>
  <c r="AB172"/>
  <c r="U172"/>
  <c r="T172"/>
  <c r="AW171"/>
  <c r="AB171"/>
  <c r="U171"/>
  <c r="T171"/>
  <c r="AW170"/>
  <c r="AJ170"/>
  <c r="AD170"/>
  <c r="AB170"/>
  <c r="U170"/>
  <c r="T170"/>
  <c r="AW169"/>
  <c r="AD169"/>
  <c r="AB169"/>
  <c r="U169"/>
  <c r="T169"/>
  <c r="AW168"/>
  <c r="AB168"/>
  <c r="U168"/>
  <c r="T168"/>
  <c r="AW167"/>
  <c r="AJ167"/>
  <c r="AB167"/>
  <c r="U167"/>
  <c r="T167"/>
  <c r="AW166"/>
  <c r="AD166"/>
  <c r="AC166"/>
  <c r="AE166" s="1"/>
  <c r="AB166"/>
  <c r="U166"/>
  <c r="T166"/>
  <c r="AD165"/>
  <c r="AC165"/>
  <c r="AB165"/>
  <c r="U165"/>
  <c r="T165"/>
  <c r="AD164"/>
  <c r="AB164"/>
  <c r="U164"/>
  <c r="T164"/>
  <c r="AW163"/>
  <c r="AJ163"/>
  <c r="AB163"/>
  <c r="U163"/>
  <c r="T163"/>
  <c r="AW162"/>
  <c r="AD162"/>
  <c r="AC162"/>
  <c r="AB162"/>
  <c r="U162"/>
  <c r="T162"/>
  <c r="AW161"/>
  <c r="AD161"/>
  <c r="AB161"/>
  <c r="U161"/>
  <c r="T161"/>
  <c r="AW160"/>
  <c r="AB160"/>
  <c r="U160"/>
  <c r="T160"/>
  <c r="AW159"/>
  <c r="AB159"/>
  <c r="U159"/>
  <c r="T159"/>
  <c r="AW158"/>
  <c r="AD158"/>
  <c r="AB158"/>
  <c r="U158"/>
  <c r="T158"/>
  <c r="AJ157"/>
  <c r="AD157"/>
  <c r="AB157"/>
  <c r="U157"/>
  <c r="T157"/>
  <c r="AD156"/>
  <c r="AB156"/>
  <c r="U156"/>
  <c r="T156"/>
  <c r="BD155"/>
  <c r="AW155"/>
  <c r="AB155"/>
  <c r="U155"/>
  <c r="T155"/>
  <c r="AW154"/>
  <c r="AD154"/>
  <c r="AB154"/>
  <c r="U154"/>
  <c r="T154"/>
  <c r="AW153"/>
  <c r="AD153"/>
  <c r="AB153"/>
  <c r="U153"/>
  <c r="T153"/>
  <c r="AW152"/>
  <c r="AB152"/>
  <c r="U152"/>
  <c r="T152"/>
  <c r="AW151"/>
  <c r="AJ151"/>
  <c r="AB151"/>
  <c r="U151"/>
  <c r="T151"/>
  <c r="AW150"/>
  <c r="AD150"/>
  <c r="AB150"/>
  <c r="U150"/>
  <c r="T150"/>
  <c r="AD149"/>
  <c r="AB149"/>
  <c r="U149"/>
  <c r="T149"/>
  <c r="AD148"/>
  <c r="AB148"/>
  <c r="U148"/>
  <c r="T148"/>
  <c r="AW147"/>
  <c r="AB147"/>
  <c r="U147"/>
  <c r="T147"/>
  <c r="BD146"/>
  <c r="AW146"/>
  <c r="AD146"/>
  <c r="AB146"/>
  <c r="U146"/>
  <c r="T146"/>
  <c r="AW145"/>
  <c r="AD145"/>
  <c r="AB145"/>
  <c r="U145"/>
  <c r="T145"/>
  <c r="AW144"/>
  <c r="AB144"/>
  <c r="U144"/>
  <c r="T144"/>
  <c r="BD143"/>
  <c r="AW143"/>
  <c r="AB143"/>
  <c r="U143"/>
  <c r="T143"/>
  <c r="BD142"/>
  <c r="AW142"/>
  <c r="AJ142"/>
  <c r="AB142"/>
  <c r="U142"/>
  <c r="T142"/>
  <c r="AJ141"/>
  <c r="AD141"/>
  <c r="AC141"/>
  <c r="AB141"/>
  <c r="U141"/>
  <c r="T141"/>
  <c r="AW140"/>
  <c r="AB140"/>
  <c r="U140"/>
  <c r="T140"/>
  <c r="AW139"/>
  <c r="AB139"/>
  <c r="U139"/>
  <c r="T139"/>
  <c r="AJ138"/>
  <c r="AD138"/>
  <c r="AB138"/>
  <c r="U138"/>
  <c r="T138"/>
  <c r="AW137"/>
  <c r="AD137"/>
  <c r="AB137"/>
  <c r="U137"/>
  <c r="T137"/>
  <c r="AW136"/>
  <c r="AB136"/>
  <c r="U136"/>
  <c r="T136"/>
  <c r="BD135"/>
  <c r="AW135"/>
  <c r="AB135"/>
  <c r="U135"/>
  <c r="T135"/>
  <c r="AW134"/>
  <c r="AD134"/>
  <c r="AB134"/>
  <c r="U134"/>
  <c r="T134"/>
  <c r="BS133"/>
  <c r="AW133"/>
  <c r="AD133"/>
  <c r="AB133"/>
  <c r="U133"/>
  <c r="T133"/>
  <c r="BS132"/>
  <c r="BL132"/>
  <c r="AW132"/>
  <c r="AB132"/>
  <c r="U132"/>
  <c r="T132"/>
  <c r="BS131"/>
  <c r="BQ131"/>
  <c r="BL131"/>
  <c r="AD131"/>
  <c r="AB131"/>
  <c r="U131"/>
  <c r="T131"/>
  <c r="BS130"/>
  <c r="BL130"/>
  <c r="AW130"/>
  <c r="AB130"/>
  <c r="U130"/>
  <c r="T130"/>
  <c r="BS129"/>
  <c r="BL129"/>
  <c r="AD129"/>
  <c r="AB129"/>
  <c r="U129"/>
  <c r="T129"/>
  <c r="R129"/>
  <c r="BS128"/>
  <c r="BD128"/>
  <c r="AJ128"/>
  <c r="AL128" s="1"/>
  <c r="AD128"/>
  <c r="AB128"/>
  <c r="U128"/>
  <c r="T128"/>
  <c r="BS127"/>
  <c r="BL127"/>
  <c r="BD127"/>
  <c r="AW127"/>
  <c r="AD127"/>
  <c r="AB127"/>
  <c r="U127"/>
  <c r="T127"/>
  <c r="BS126"/>
  <c r="BL126"/>
  <c r="AW126"/>
  <c r="AD126"/>
  <c r="AB126"/>
  <c r="U126"/>
  <c r="T126"/>
  <c r="BS125"/>
  <c r="AW125"/>
  <c r="AD125"/>
  <c r="AB125"/>
  <c r="U125"/>
  <c r="T125"/>
  <c r="BS124"/>
  <c r="BL124"/>
  <c r="BD124"/>
  <c r="AW124"/>
  <c r="AB124"/>
  <c r="U124"/>
  <c r="T124"/>
  <c r="R124"/>
  <c r="BS123"/>
  <c r="BL123"/>
  <c r="BD123"/>
  <c r="AW123"/>
  <c r="AD123"/>
  <c r="AB123"/>
  <c r="U123"/>
  <c r="T123"/>
  <c r="AB69"/>
  <c r="AB68"/>
  <c r="V62"/>
  <c r="J21"/>
  <c r="F13"/>
  <c r="D667" s="1"/>
  <c r="F10"/>
  <c r="F11" s="1"/>
  <c r="F6"/>
  <c r="BD816" s="1"/>
  <c r="F5"/>
  <c r="AJ450" s="1"/>
  <c r="AW843" i="31"/>
  <c r="AB843"/>
  <c r="AW842"/>
  <c r="AB842"/>
  <c r="AW841"/>
  <c r="AB841"/>
  <c r="AW840"/>
  <c r="AB840"/>
  <c r="AW839"/>
  <c r="AB839"/>
  <c r="AW838"/>
  <c r="AB838"/>
  <c r="AW837"/>
  <c r="AB837"/>
  <c r="AW836"/>
  <c r="AB836"/>
  <c r="AD835"/>
  <c r="AB835"/>
  <c r="AD834"/>
  <c r="AB834"/>
  <c r="AD833"/>
  <c r="AB833"/>
  <c r="AW832"/>
  <c r="AB832"/>
  <c r="AD831"/>
  <c r="AB831"/>
  <c r="AD830"/>
  <c r="AB830"/>
  <c r="AW829"/>
  <c r="AB829"/>
  <c r="AW828"/>
  <c r="AB828"/>
  <c r="AW827"/>
  <c r="AB827"/>
  <c r="AW826"/>
  <c r="AB826"/>
  <c r="AD825"/>
  <c r="AB825"/>
  <c r="AW824"/>
  <c r="AB824"/>
  <c r="AW823"/>
  <c r="AB823"/>
  <c r="AW822"/>
  <c r="AB822"/>
  <c r="AW821"/>
  <c r="AB821"/>
  <c r="AW820"/>
  <c r="AB820"/>
  <c r="AW819"/>
  <c r="AB819"/>
  <c r="AW818"/>
  <c r="AB818"/>
  <c r="AD817"/>
  <c r="AB817"/>
  <c r="AW816"/>
  <c r="AB816"/>
  <c r="AW815"/>
  <c r="AB815"/>
  <c r="AW814"/>
  <c r="AB814"/>
  <c r="AW813"/>
  <c r="AB813"/>
  <c r="AW812"/>
  <c r="AB812"/>
  <c r="AW811"/>
  <c r="AB811"/>
  <c r="AD810"/>
  <c r="AB810"/>
  <c r="BD809"/>
  <c r="AW809"/>
  <c r="AB809"/>
  <c r="AW808"/>
  <c r="AB808"/>
  <c r="AW807"/>
  <c r="AB807"/>
  <c r="AW806"/>
  <c r="AB806"/>
  <c r="AW805"/>
  <c r="AB805"/>
  <c r="AW804"/>
  <c r="AB804"/>
  <c r="AW803"/>
  <c r="AB803"/>
  <c r="AD802"/>
  <c r="AB802"/>
  <c r="AW801"/>
  <c r="AB801"/>
  <c r="AW800"/>
  <c r="AB800"/>
  <c r="BD799"/>
  <c r="AW799"/>
  <c r="AB799"/>
  <c r="AD798"/>
  <c r="AB798"/>
  <c r="AW797"/>
  <c r="AB797"/>
  <c r="AW796"/>
  <c r="AB796"/>
  <c r="AW795"/>
  <c r="AB795"/>
  <c r="AW794"/>
  <c r="AB794"/>
  <c r="AW793"/>
  <c r="AB793"/>
  <c r="AW792"/>
  <c r="AB792"/>
  <c r="AW791"/>
  <c r="AB791"/>
  <c r="AW790"/>
  <c r="AB790"/>
  <c r="AW789"/>
  <c r="AB789"/>
  <c r="AW788"/>
  <c r="AB788"/>
  <c r="AD787"/>
  <c r="AB787"/>
  <c r="AD786"/>
  <c r="AB786"/>
  <c r="AW785"/>
  <c r="AB785"/>
  <c r="AW784"/>
  <c r="AB784"/>
  <c r="BD783"/>
  <c r="AW783"/>
  <c r="AB783"/>
  <c r="AW782"/>
  <c r="AB782"/>
  <c r="AD781"/>
  <c r="AB781"/>
  <c r="AW780"/>
  <c r="AB780"/>
  <c r="AW779"/>
  <c r="AB779"/>
  <c r="AD778"/>
  <c r="AB778"/>
  <c r="AD777"/>
  <c r="AB777"/>
  <c r="AW776"/>
  <c r="AB776"/>
  <c r="AW775"/>
  <c r="AB775"/>
  <c r="AW774"/>
  <c r="AB774"/>
  <c r="AW773"/>
  <c r="AB773"/>
  <c r="AW772"/>
  <c r="AB772"/>
  <c r="AD771"/>
  <c r="AB771"/>
  <c r="AW770"/>
  <c r="AB770"/>
  <c r="BD769"/>
  <c r="AD769"/>
  <c r="AB769"/>
  <c r="AW768"/>
  <c r="AB768"/>
  <c r="AW767"/>
  <c r="AB767"/>
  <c r="BD766"/>
  <c r="AW766"/>
  <c r="AB766"/>
  <c r="AW765"/>
  <c r="AB765"/>
  <c r="AW764"/>
  <c r="AB764"/>
  <c r="AD763"/>
  <c r="AB763"/>
  <c r="AW762"/>
  <c r="AB762"/>
  <c r="AW761"/>
  <c r="AB761"/>
  <c r="AW760"/>
  <c r="AB760"/>
  <c r="AW759"/>
  <c r="AB759"/>
  <c r="AW758"/>
  <c r="AB758"/>
  <c r="AW757"/>
  <c r="AB757"/>
  <c r="AW756"/>
  <c r="AB756"/>
  <c r="AW755"/>
  <c r="AB755"/>
  <c r="AD754"/>
  <c r="AB754"/>
  <c r="AW753"/>
  <c r="AB753"/>
  <c r="AW752"/>
  <c r="AB752"/>
  <c r="E752"/>
  <c r="AD751"/>
  <c r="AB751"/>
  <c r="AW750"/>
  <c r="AB750"/>
  <c r="AW749"/>
  <c r="AB749"/>
  <c r="E749"/>
  <c r="AW748"/>
  <c r="AB748"/>
  <c r="AD747"/>
  <c r="AB747"/>
  <c r="AW746"/>
  <c r="AB746"/>
  <c r="AW745"/>
  <c r="AB745"/>
  <c r="AW744"/>
  <c r="AB744"/>
  <c r="AW743"/>
  <c r="AB743"/>
  <c r="AW742"/>
  <c r="AB742"/>
  <c r="AW741"/>
  <c r="AB741"/>
  <c r="AW740"/>
  <c r="AB740"/>
  <c r="AD739"/>
  <c r="AB739"/>
  <c r="D739"/>
  <c r="AW738"/>
  <c r="AB738"/>
  <c r="AW737"/>
  <c r="AB737"/>
  <c r="AW736"/>
  <c r="AB736"/>
  <c r="AD735"/>
  <c r="AB735"/>
  <c r="AD734"/>
  <c r="AB734"/>
  <c r="AD733"/>
  <c r="AB733"/>
  <c r="AW732"/>
  <c r="AB732"/>
  <c r="AW731"/>
  <c r="AB731"/>
  <c r="AW730"/>
  <c r="AB730"/>
  <c r="AD729"/>
  <c r="AB729"/>
  <c r="AW728"/>
  <c r="AB728"/>
  <c r="AW727"/>
  <c r="AB727"/>
  <c r="AW726"/>
  <c r="AB726"/>
  <c r="AW725"/>
  <c r="AB725"/>
  <c r="AW724"/>
  <c r="AB724"/>
  <c r="AW723"/>
  <c r="AB723"/>
  <c r="AW722"/>
  <c r="AB722"/>
  <c r="AW721"/>
  <c r="AB721"/>
  <c r="AW720"/>
  <c r="AB720"/>
  <c r="AW719"/>
  <c r="AB719"/>
  <c r="AW718"/>
  <c r="AB718"/>
  <c r="BD717"/>
  <c r="AW717"/>
  <c r="AB717"/>
  <c r="AW716"/>
  <c r="AB716"/>
  <c r="AW715"/>
  <c r="AB715"/>
  <c r="BD714"/>
  <c r="AW714"/>
  <c r="AB714"/>
  <c r="AW713"/>
  <c r="AB713"/>
  <c r="AD712"/>
  <c r="AB712"/>
  <c r="AW711"/>
  <c r="AB711"/>
  <c r="AW710"/>
  <c r="AB710"/>
  <c r="AW709"/>
  <c r="AB709"/>
  <c r="AW708"/>
  <c r="AB708"/>
  <c r="AW707"/>
  <c r="AB707"/>
  <c r="AW706"/>
  <c r="AB706"/>
  <c r="AW705"/>
  <c r="AB705"/>
  <c r="AW704"/>
  <c r="AB704"/>
  <c r="AW703"/>
  <c r="AB703"/>
  <c r="AD702"/>
  <c r="AB702"/>
  <c r="AW701"/>
  <c r="AB701"/>
  <c r="AW700"/>
  <c r="AB700"/>
  <c r="BD699"/>
  <c r="AW699"/>
  <c r="AB699"/>
  <c r="AW698"/>
  <c r="AB698"/>
  <c r="AW697"/>
  <c r="AB697"/>
  <c r="AD696"/>
  <c r="AB696"/>
  <c r="AW695"/>
  <c r="AB695"/>
  <c r="AW694"/>
  <c r="AB694"/>
  <c r="D694"/>
  <c r="AW693"/>
  <c r="AB693"/>
  <c r="AW692"/>
  <c r="AB692"/>
  <c r="AW691"/>
  <c r="AB691"/>
  <c r="D691"/>
  <c r="AW690"/>
  <c r="AB690"/>
  <c r="AW689"/>
  <c r="AB689"/>
  <c r="AD688"/>
  <c r="AB688"/>
  <c r="AW687"/>
  <c r="AB687"/>
  <c r="AW686"/>
  <c r="AB686"/>
  <c r="AW685"/>
  <c r="AB685"/>
  <c r="AW684"/>
  <c r="AB684"/>
  <c r="AW683"/>
  <c r="AB683"/>
  <c r="AW682"/>
  <c r="AB682"/>
  <c r="AW681"/>
  <c r="AB681"/>
  <c r="AD680"/>
  <c r="AB680"/>
  <c r="AW679"/>
  <c r="AB679"/>
  <c r="BD678"/>
  <c r="AW678"/>
  <c r="AB678"/>
  <c r="AW677"/>
  <c r="AB677"/>
  <c r="AW676"/>
  <c r="AD676"/>
  <c r="AB676"/>
  <c r="AW675"/>
  <c r="AB675"/>
  <c r="AW674"/>
  <c r="AB674"/>
  <c r="AW673"/>
  <c r="AB673"/>
  <c r="AW672"/>
  <c r="AB672"/>
  <c r="AW671"/>
  <c r="AB671"/>
  <c r="AD670"/>
  <c r="AB670"/>
  <c r="AW669"/>
  <c r="AB669"/>
  <c r="AW668"/>
  <c r="AB668"/>
  <c r="R668"/>
  <c r="AW667"/>
  <c r="AB667"/>
  <c r="BD666"/>
  <c r="AD666"/>
  <c r="AB666"/>
  <c r="AW665"/>
  <c r="AB665"/>
  <c r="AW664"/>
  <c r="AB664"/>
  <c r="AW663"/>
  <c r="AB663"/>
  <c r="AW662"/>
  <c r="AB662"/>
  <c r="AW661"/>
  <c r="AB661"/>
  <c r="AW660"/>
  <c r="AB660"/>
  <c r="AW659"/>
  <c r="AB659"/>
  <c r="AW658"/>
  <c r="AB658"/>
  <c r="AW657"/>
  <c r="AB657"/>
  <c r="AD656"/>
  <c r="AB656"/>
  <c r="AW655"/>
  <c r="AB655"/>
  <c r="AW654"/>
  <c r="AB654"/>
  <c r="AW653"/>
  <c r="AB653"/>
  <c r="AW652"/>
  <c r="AB652"/>
  <c r="AW651"/>
  <c r="AB651"/>
  <c r="AW650"/>
  <c r="AB650"/>
  <c r="AW649"/>
  <c r="AB649"/>
  <c r="AW648"/>
  <c r="AB648"/>
  <c r="AW647"/>
  <c r="AB647"/>
  <c r="AW646"/>
  <c r="AB646"/>
  <c r="AD645"/>
  <c r="AB645"/>
  <c r="AW644"/>
  <c r="AB644"/>
  <c r="AW643"/>
  <c r="AB643"/>
  <c r="AW642"/>
  <c r="AB642"/>
  <c r="AD641"/>
  <c r="AB641"/>
  <c r="AD640"/>
  <c r="AB640"/>
  <c r="AW639"/>
  <c r="AB639"/>
  <c r="AW638"/>
  <c r="AB638"/>
  <c r="AW637"/>
  <c r="AB637"/>
  <c r="AD636"/>
  <c r="AB636"/>
  <c r="AW635"/>
  <c r="AB635"/>
  <c r="AW634"/>
  <c r="AB634"/>
  <c r="AD633"/>
  <c r="AB633"/>
  <c r="AW632"/>
  <c r="AB632"/>
  <c r="AD631"/>
  <c r="AB631"/>
  <c r="AW630"/>
  <c r="AB630"/>
  <c r="AW629"/>
  <c r="AB629"/>
  <c r="AD628"/>
  <c r="AB628"/>
  <c r="AW627"/>
  <c r="AB627"/>
  <c r="AW626"/>
  <c r="AB626"/>
  <c r="AD625"/>
  <c r="AB625"/>
  <c r="AW624"/>
  <c r="AB624"/>
  <c r="AW623"/>
  <c r="AB623"/>
  <c r="AD622"/>
  <c r="AB622"/>
  <c r="AW621"/>
  <c r="AB621"/>
  <c r="AW620"/>
  <c r="AB620"/>
  <c r="AW619"/>
  <c r="AB619"/>
  <c r="AW618"/>
  <c r="AB618"/>
  <c r="AW617"/>
  <c r="AB617"/>
  <c r="AW616"/>
  <c r="AB616"/>
  <c r="AW615"/>
  <c r="AB615"/>
  <c r="BD614"/>
  <c r="AW614"/>
  <c r="AB614"/>
  <c r="AW613"/>
  <c r="AB613"/>
  <c r="E613"/>
  <c r="AW612"/>
  <c r="AB612"/>
  <c r="AW611"/>
  <c r="AB611"/>
  <c r="AW610"/>
  <c r="AB610"/>
  <c r="AW609"/>
  <c r="AB609"/>
  <c r="AW608"/>
  <c r="AB608"/>
  <c r="AW607"/>
  <c r="AB607"/>
  <c r="BD606"/>
  <c r="AD606"/>
  <c r="AB606"/>
  <c r="AW605"/>
  <c r="AB605"/>
  <c r="AW604"/>
  <c r="AB604"/>
  <c r="AW603"/>
  <c r="AB603"/>
  <c r="AW602"/>
  <c r="AB602"/>
  <c r="AD601"/>
  <c r="AB601"/>
  <c r="AW600"/>
  <c r="AB600"/>
  <c r="AD599"/>
  <c r="AB599"/>
  <c r="BD598"/>
  <c r="AW598"/>
  <c r="AB598"/>
  <c r="AW597"/>
  <c r="AB597"/>
  <c r="D597"/>
  <c r="AW596"/>
  <c r="AB596"/>
  <c r="AW595"/>
  <c r="AB595"/>
  <c r="AW594"/>
  <c r="AB594"/>
  <c r="AD593"/>
  <c r="AB593"/>
  <c r="AW592"/>
  <c r="AB592"/>
  <c r="BD591"/>
  <c r="AW591"/>
  <c r="AB591"/>
  <c r="AD590"/>
  <c r="AB590"/>
  <c r="AW589"/>
  <c r="AB589"/>
  <c r="AD588"/>
  <c r="AB588"/>
  <c r="AW587"/>
  <c r="AB587"/>
  <c r="AW586"/>
  <c r="AB586"/>
  <c r="AW585"/>
  <c r="AB585"/>
  <c r="AW584"/>
  <c r="AB584"/>
  <c r="AD583"/>
  <c r="AB583"/>
  <c r="D583"/>
  <c r="AD582"/>
  <c r="AB582"/>
  <c r="AW581"/>
  <c r="AB581"/>
  <c r="AW580"/>
  <c r="AB580"/>
  <c r="AW579"/>
  <c r="AB579"/>
  <c r="AD578"/>
  <c r="AB578"/>
  <c r="AW577"/>
  <c r="AB577"/>
  <c r="BD576"/>
  <c r="AW576"/>
  <c r="AB576"/>
  <c r="AW575"/>
  <c r="AB575"/>
  <c r="AW574"/>
  <c r="AB574"/>
  <c r="AW573"/>
  <c r="AB573"/>
  <c r="AW572"/>
  <c r="AB572"/>
  <c r="AD571"/>
  <c r="AB571"/>
  <c r="AW570"/>
  <c r="AB570"/>
  <c r="AW569"/>
  <c r="AB569"/>
  <c r="BD568"/>
  <c r="AW568"/>
  <c r="AB568"/>
  <c r="AW567"/>
  <c r="AB567"/>
  <c r="AW566"/>
  <c r="AB566"/>
  <c r="AD565"/>
  <c r="AB565"/>
  <c r="AW564"/>
  <c r="AB564"/>
  <c r="AW563"/>
  <c r="AB563"/>
  <c r="D563"/>
  <c r="AD562"/>
  <c r="AB562"/>
  <c r="AW561"/>
  <c r="AB561"/>
  <c r="AW560"/>
  <c r="AB560"/>
  <c r="AD559"/>
  <c r="AB559"/>
  <c r="AW558"/>
  <c r="AB558"/>
  <c r="AW557"/>
  <c r="AB557"/>
  <c r="BD556"/>
  <c r="AW556"/>
  <c r="AB556"/>
  <c r="AW555"/>
  <c r="AB555"/>
  <c r="AW554"/>
  <c r="AB554"/>
  <c r="AD553"/>
  <c r="AB553"/>
  <c r="AW552"/>
  <c r="AB552"/>
  <c r="AW551"/>
  <c r="AB551"/>
  <c r="AW550"/>
  <c r="AB550"/>
  <c r="AW549"/>
  <c r="AB549"/>
  <c r="BD548"/>
  <c r="AD548"/>
  <c r="AB548"/>
  <c r="AW547"/>
  <c r="AB547"/>
  <c r="D547"/>
  <c r="AW546"/>
  <c r="AB546"/>
  <c r="AD545"/>
  <c r="AB545"/>
  <c r="AW544"/>
  <c r="AB544"/>
  <c r="AW543"/>
  <c r="AB543"/>
  <c r="AD542"/>
  <c r="AB542"/>
  <c r="AW541"/>
  <c r="AB541"/>
  <c r="AW540"/>
  <c r="AB540"/>
  <c r="AW539"/>
  <c r="AB539"/>
  <c r="AD538"/>
  <c r="AB538"/>
  <c r="AW537"/>
  <c r="AB537"/>
  <c r="AW536"/>
  <c r="AB536"/>
  <c r="AW535"/>
  <c r="AB535"/>
  <c r="AW534"/>
  <c r="AB534"/>
  <c r="BD533"/>
  <c r="AW533"/>
  <c r="AB533"/>
  <c r="AW532"/>
  <c r="AB532"/>
  <c r="BD531"/>
  <c r="AD531"/>
  <c r="AB531"/>
  <c r="AW530"/>
  <c r="AB530"/>
  <c r="AW529"/>
  <c r="AB529"/>
  <c r="AD528"/>
  <c r="AB528"/>
  <c r="AW527"/>
  <c r="AB527"/>
  <c r="AW526"/>
  <c r="AB526"/>
  <c r="E526"/>
  <c r="D526"/>
  <c r="AW525"/>
  <c r="AB525"/>
  <c r="AW524"/>
  <c r="AB524"/>
  <c r="AD523"/>
  <c r="AB523"/>
  <c r="R523"/>
  <c r="AW522"/>
  <c r="AB522"/>
  <c r="AD521"/>
  <c r="AB521"/>
  <c r="AW520"/>
  <c r="AB520"/>
  <c r="AW519"/>
  <c r="AB519"/>
  <c r="AD518"/>
  <c r="AB518"/>
  <c r="AW517"/>
  <c r="AB517"/>
  <c r="AW516"/>
  <c r="AB516"/>
  <c r="E516"/>
  <c r="AW515"/>
  <c r="AB515"/>
  <c r="AD514"/>
  <c r="AB514"/>
  <c r="AW513"/>
  <c r="AB513"/>
  <c r="AW512"/>
  <c r="AB512"/>
  <c r="E512"/>
  <c r="AD511"/>
  <c r="AB511"/>
  <c r="AW510"/>
  <c r="AB510"/>
  <c r="AW509"/>
  <c r="AB509"/>
  <c r="BD508"/>
  <c r="AW508"/>
  <c r="AB508"/>
  <c r="AW507"/>
  <c r="AB507"/>
  <c r="AD506"/>
  <c r="AB506"/>
  <c r="AW505"/>
  <c r="AB505"/>
  <c r="R505"/>
  <c r="AW504"/>
  <c r="AB504"/>
  <c r="AD503"/>
  <c r="AB503"/>
  <c r="AW502"/>
  <c r="AB502"/>
  <c r="AD501"/>
  <c r="AB501"/>
  <c r="AW500"/>
  <c r="AB500"/>
  <c r="AD499"/>
  <c r="AB499"/>
  <c r="AW498"/>
  <c r="AB498"/>
  <c r="AD497"/>
  <c r="AB497"/>
  <c r="AW496"/>
  <c r="AB496"/>
  <c r="AD495"/>
  <c r="AB495"/>
  <c r="AW494"/>
  <c r="AB494"/>
  <c r="AW493"/>
  <c r="AB493"/>
  <c r="AW492"/>
  <c r="AD492"/>
  <c r="AB492"/>
  <c r="AW491"/>
  <c r="AB491"/>
  <c r="AW490"/>
  <c r="AB490"/>
  <c r="BD489"/>
  <c r="AD489"/>
  <c r="AB489"/>
  <c r="AW488"/>
  <c r="AB488"/>
  <c r="BD487"/>
  <c r="AW487"/>
  <c r="AB487"/>
  <c r="AW486"/>
  <c r="AB486"/>
  <c r="AW485"/>
  <c r="AB485"/>
  <c r="R485"/>
  <c r="BD484"/>
  <c r="AW484"/>
  <c r="AB484"/>
  <c r="AW483"/>
  <c r="AB483"/>
  <c r="AD482"/>
  <c r="AB482"/>
  <c r="AD481"/>
  <c r="AB481"/>
  <c r="AD480"/>
  <c r="AB480"/>
  <c r="AW479"/>
  <c r="AB479"/>
  <c r="AW478"/>
  <c r="AB478"/>
  <c r="D478"/>
  <c r="AW477"/>
  <c r="AB477"/>
  <c r="AD476"/>
  <c r="AB476"/>
  <c r="BD475"/>
  <c r="AW475"/>
  <c r="AB475"/>
  <c r="AW474"/>
  <c r="AB474"/>
  <c r="AW473"/>
  <c r="AB473"/>
  <c r="AD472"/>
  <c r="AB472"/>
  <c r="AW471"/>
  <c r="AB471"/>
  <c r="AW470"/>
  <c r="AB470"/>
  <c r="AD469"/>
  <c r="AB469"/>
  <c r="AD468"/>
  <c r="AB468"/>
  <c r="AW467"/>
  <c r="AB467"/>
  <c r="BD466"/>
  <c r="AD466"/>
  <c r="AB466"/>
  <c r="AW465"/>
  <c r="AB465"/>
  <c r="AW464"/>
  <c r="AB464"/>
  <c r="AW463"/>
  <c r="AB463"/>
  <c r="AD462"/>
  <c r="AB462"/>
  <c r="D462"/>
  <c r="AW461"/>
  <c r="AB461"/>
  <c r="AW460"/>
  <c r="AB460"/>
  <c r="AW459"/>
  <c r="AB459"/>
  <c r="BD458"/>
  <c r="AD458"/>
  <c r="AB458"/>
  <c r="AW457"/>
  <c r="AB457"/>
  <c r="AD456"/>
  <c r="AB456"/>
  <c r="AW455"/>
  <c r="AB455"/>
  <c r="AD454"/>
  <c r="AB454"/>
  <c r="AW453"/>
  <c r="AB453"/>
  <c r="AW452"/>
  <c r="AB452"/>
  <c r="AW451"/>
  <c r="AB451"/>
  <c r="AD450"/>
  <c r="AB450"/>
  <c r="AW449"/>
  <c r="AB449"/>
  <c r="AW448"/>
  <c r="AB448"/>
  <c r="AW447"/>
  <c r="AB447"/>
  <c r="BD446"/>
  <c r="AW446"/>
  <c r="AB446"/>
  <c r="AW445"/>
  <c r="AB445"/>
  <c r="AW444"/>
  <c r="AB444"/>
  <c r="AW443"/>
  <c r="AB443"/>
  <c r="AW442"/>
  <c r="AB442"/>
  <c r="AD441"/>
  <c r="AB441"/>
  <c r="E441"/>
  <c r="BD440"/>
  <c r="AD440"/>
  <c r="AB440"/>
  <c r="AW439"/>
  <c r="AB439"/>
  <c r="BD438"/>
  <c r="AD438"/>
  <c r="AB438"/>
  <c r="E438"/>
  <c r="AD437"/>
  <c r="AB437"/>
  <c r="AD436"/>
  <c r="AB436"/>
  <c r="AW435"/>
  <c r="AB435"/>
  <c r="AW434"/>
  <c r="AB434"/>
  <c r="AD433"/>
  <c r="AB433"/>
  <c r="BD432"/>
  <c r="AW432"/>
  <c r="AB432"/>
  <c r="BD431"/>
  <c r="AW431"/>
  <c r="AB431"/>
  <c r="AD430"/>
  <c r="AB430"/>
  <c r="AW429"/>
  <c r="AB429"/>
  <c r="AW428"/>
  <c r="AB428"/>
  <c r="AW427"/>
  <c r="AB427"/>
  <c r="BD426"/>
  <c r="AD426"/>
  <c r="AB426"/>
  <c r="AD425"/>
  <c r="AB425"/>
  <c r="AW424"/>
  <c r="AB424"/>
  <c r="BD423"/>
  <c r="AW423"/>
  <c r="AB423"/>
  <c r="AW422"/>
  <c r="AB422"/>
  <c r="AW421"/>
  <c r="AB421"/>
  <c r="AW420"/>
  <c r="AB420"/>
  <c r="AW419"/>
  <c r="AB419"/>
  <c r="AW418"/>
  <c r="AB418"/>
  <c r="AW417"/>
  <c r="AB417"/>
  <c r="AW416"/>
  <c r="AB416"/>
  <c r="AW415"/>
  <c r="AB415"/>
  <c r="AW414"/>
  <c r="AB414"/>
  <c r="AW413"/>
  <c r="AB413"/>
  <c r="AD412"/>
  <c r="AB412"/>
  <c r="AW411"/>
  <c r="AB411"/>
  <c r="AD410"/>
  <c r="AB410"/>
  <c r="AW409"/>
  <c r="AB409"/>
  <c r="AD408"/>
  <c r="AB408"/>
  <c r="AW407"/>
  <c r="AB407"/>
  <c r="AD406"/>
  <c r="AB406"/>
  <c r="AW405"/>
  <c r="AB405"/>
  <c r="AW404"/>
  <c r="AB404"/>
  <c r="AW403"/>
  <c r="AB403"/>
  <c r="AD402"/>
  <c r="AB402"/>
  <c r="AD401"/>
  <c r="AB401"/>
  <c r="AW400"/>
  <c r="AB400"/>
  <c r="AW399"/>
  <c r="AB399"/>
  <c r="AW398"/>
  <c r="AB398"/>
  <c r="D398"/>
  <c r="AW397"/>
  <c r="AB397"/>
  <c r="AW396"/>
  <c r="AB396"/>
  <c r="AW395"/>
  <c r="AB395"/>
  <c r="BD394"/>
  <c r="AW394"/>
  <c r="AB394"/>
  <c r="AD393"/>
  <c r="AB393"/>
  <c r="AD392"/>
  <c r="AB392"/>
  <c r="D392"/>
  <c r="AW391"/>
  <c r="AB391"/>
  <c r="AD390"/>
  <c r="AB390"/>
  <c r="AW389"/>
  <c r="AB389"/>
  <c r="AD388"/>
  <c r="AB388"/>
  <c r="AW387"/>
  <c r="AB387"/>
  <c r="AW386"/>
  <c r="AB386"/>
  <c r="BD385"/>
  <c r="AW385"/>
  <c r="AB385"/>
  <c r="AD384"/>
  <c r="AB384"/>
  <c r="AW383"/>
  <c r="AB383"/>
  <c r="AW382"/>
  <c r="AB382"/>
  <c r="AW381"/>
  <c r="AB381"/>
  <c r="AW380"/>
  <c r="AB380"/>
  <c r="BD379"/>
  <c r="AW379"/>
  <c r="AB379"/>
  <c r="AD378"/>
  <c r="AB378"/>
  <c r="E378"/>
  <c r="AW377"/>
  <c r="AB377"/>
  <c r="AW376"/>
  <c r="AB376"/>
  <c r="BD375"/>
  <c r="AW375"/>
  <c r="AB375"/>
  <c r="AW374"/>
  <c r="AB374"/>
  <c r="AW373"/>
  <c r="AB373"/>
  <c r="AW372"/>
  <c r="AB372"/>
  <c r="AW371"/>
  <c r="AB371"/>
  <c r="AW370"/>
  <c r="AB370"/>
  <c r="AW369"/>
  <c r="AB369"/>
  <c r="AW368"/>
  <c r="AB368"/>
  <c r="AW367"/>
  <c r="AB367"/>
  <c r="BD366"/>
  <c r="AW366"/>
  <c r="AB366"/>
  <c r="AW365"/>
  <c r="AB365"/>
  <c r="D365"/>
  <c r="AW364"/>
  <c r="AB364"/>
  <c r="AW363"/>
  <c r="AB363"/>
  <c r="BD362"/>
  <c r="AW362"/>
  <c r="AB362"/>
  <c r="AD361"/>
  <c r="AB361"/>
  <c r="AD360"/>
  <c r="AB360"/>
  <c r="E360"/>
  <c r="AW359"/>
  <c r="AB359"/>
  <c r="BD358"/>
  <c r="AW358"/>
  <c r="AB358"/>
  <c r="AD357"/>
  <c r="AB357"/>
  <c r="D357"/>
  <c r="AD356"/>
  <c r="AB356"/>
  <c r="AW355"/>
  <c r="AB355"/>
  <c r="BD354"/>
  <c r="AW354"/>
  <c r="AB354"/>
  <c r="AW353"/>
  <c r="AB353"/>
  <c r="BD352"/>
  <c r="AW352"/>
  <c r="AB352"/>
  <c r="E352"/>
  <c r="AW351"/>
  <c r="AB351"/>
  <c r="BD350"/>
  <c r="AD350"/>
  <c r="AB350"/>
  <c r="AW349"/>
  <c r="AB349"/>
  <c r="BD348"/>
  <c r="AW348"/>
  <c r="AB348"/>
  <c r="AW347"/>
  <c r="AB347"/>
  <c r="AD346"/>
  <c r="AB346"/>
  <c r="AW345"/>
  <c r="AB345"/>
  <c r="AW344"/>
  <c r="AB344"/>
  <c r="AW343"/>
  <c r="AB343"/>
  <c r="BD342"/>
  <c r="AD342"/>
  <c r="AB342"/>
  <c r="AW341"/>
  <c r="AB341"/>
  <c r="AW340"/>
  <c r="AB340"/>
  <c r="BD339"/>
  <c r="AW339"/>
  <c r="AB339"/>
  <c r="AW338"/>
  <c r="AB338"/>
  <c r="AW337"/>
  <c r="AB337"/>
  <c r="AW336"/>
  <c r="AB336"/>
  <c r="AD335"/>
  <c r="AB335"/>
  <c r="AW334"/>
  <c r="AB334"/>
  <c r="D334"/>
  <c r="BD333"/>
  <c r="AW333"/>
  <c r="AB333"/>
  <c r="AW332"/>
  <c r="AB332"/>
  <c r="AW331"/>
  <c r="AB331"/>
  <c r="AW330"/>
  <c r="AB330"/>
  <c r="AW329"/>
  <c r="AB329"/>
  <c r="AW328"/>
  <c r="AB328"/>
  <c r="AW327"/>
  <c r="AB327"/>
  <c r="AW326"/>
  <c r="AB326"/>
  <c r="E326"/>
  <c r="AW325"/>
  <c r="AB325"/>
  <c r="AW324"/>
  <c r="AB324"/>
  <c r="AW323"/>
  <c r="AB323"/>
  <c r="AW322"/>
  <c r="AB322"/>
  <c r="AD321"/>
  <c r="AB321"/>
  <c r="AW320"/>
  <c r="AB320"/>
  <c r="AW319"/>
  <c r="AB319"/>
  <c r="AD318"/>
  <c r="AB318"/>
  <c r="AW317"/>
  <c r="AB317"/>
  <c r="AW316"/>
  <c r="AB316"/>
  <c r="AW315"/>
  <c r="AB315"/>
  <c r="AW314"/>
  <c r="AB314"/>
  <c r="AD313"/>
  <c r="AB313"/>
  <c r="E313"/>
  <c r="AW312"/>
  <c r="AB312"/>
  <c r="AD311"/>
  <c r="AB311"/>
  <c r="AW310"/>
  <c r="AB310"/>
  <c r="AW309"/>
  <c r="AB309"/>
  <c r="AW308"/>
  <c r="AB308"/>
  <c r="R308"/>
  <c r="AW307"/>
  <c r="AB307"/>
  <c r="AW306"/>
  <c r="AB306"/>
  <c r="AW305"/>
  <c r="AB305"/>
  <c r="R305"/>
  <c r="AD304"/>
  <c r="AB304"/>
  <c r="AW303"/>
  <c r="AB303"/>
  <c r="U303"/>
  <c r="T303"/>
  <c r="E303"/>
  <c r="D303"/>
  <c r="AW302"/>
  <c r="AB302"/>
  <c r="U302"/>
  <c r="T302"/>
  <c r="AW301"/>
  <c r="AB301"/>
  <c r="U301"/>
  <c r="T301"/>
  <c r="AD300"/>
  <c r="AB300"/>
  <c r="U300"/>
  <c r="T300"/>
  <c r="AW299"/>
  <c r="AB299"/>
  <c r="U299"/>
  <c r="T299"/>
  <c r="AW298"/>
  <c r="AB298"/>
  <c r="U298"/>
  <c r="T298"/>
  <c r="AD297"/>
  <c r="AB297"/>
  <c r="U297"/>
  <c r="T297"/>
  <c r="AD296"/>
  <c r="AB296"/>
  <c r="U296"/>
  <c r="T296"/>
  <c r="AW295"/>
  <c r="AB295"/>
  <c r="U295"/>
  <c r="T295"/>
  <c r="AW294"/>
  <c r="AB294"/>
  <c r="U294"/>
  <c r="T294"/>
  <c r="BD293"/>
  <c r="AD293"/>
  <c r="AB293"/>
  <c r="U293"/>
  <c r="T293"/>
  <c r="BD292"/>
  <c r="AW292"/>
  <c r="AB292"/>
  <c r="U292"/>
  <c r="T292"/>
  <c r="AW291"/>
  <c r="AB291"/>
  <c r="U291"/>
  <c r="T291"/>
  <c r="E291"/>
  <c r="AD290"/>
  <c r="AB290"/>
  <c r="U290"/>
  <c r="T290"/>
  <c r="AW289"/>
  <c r="AB289"/>
  <c r="U289"/>
  <c r="T289"/>
  <c r="AW288"/>
  <c r="AB288"/>
  <c r="U288"/>
  <c r="T288"/>
  <c r="AW287"/>
  <c r="AB287"/>
  <c r="U287"/>
  <c r="T287"/>
  <c r="BD286"/>
  <c r="AW286"/>
  <c r="AB286"/>
  <c r="U286"/>
  <c r="T286"/>
  <c r="BD285"/>
  <c r="AW285"/>
  <c r="AB285"/>
  <c r="U285"/>
  <c r="T285"/>
  <c r="AW284"/>
  <c r="AB284"/>
  <c r="U284"/>
  <c r="T284"/>
  <c r="AW283"/>
  <c r="AB283"/>
  <c r="U283"/>
  <c r="T283"/>
  <c r="D283"/>
  <c r="AW282"/>
  <c r="AB282"/>
  <c r="U282"/>
  <c r="T282"/>
  <c r="AW281"/>
  <c r="AB281"/>
  <c r="U281"/>
  <c r="T281"/>
  <c r="AD280"/>
  <c r="AB280"/>
  <c r="U280"/>
  <c r="T280"/>
  <c r="AW279"/>
  <c r="AB279"/>
  <c r="U279"/>
  <c r="T279"/>
  <c r="AW278"/>
  <c r="AB278"/>
  <c r="U278"/>
  <c r="T278"/>
  <c r="AW277"/>
  <c r="AB277"/>
  <c r="U277"/>
  <c r="T277"/>
  <c r="BD276"/>
  <c r="AD276"/>
  <c r="AB276"/>
  <c r="U276"/>
  <c r="T276"/>
  <c r="D276"/>
  <c r="AW275"/>
  <c r="AB275"/>
  <c r="U275"/>
  <c r="T275"/>
  <c r="AD274"/>
  <c r="AB274"/>
  <c r="U274"/>
  <c r="T274"/>
  <c r="AW273"/>
  <c r="AB273"/>
  <c r="U273"/>
  <c r="T273"/>
  <c r="BD272"/>
  <c r="AW272"/>
  <c r="AB272"/>
  <c r="U272"/>
  <c r="T272"/>
  <c r="AW271"/>
  <c r="AB271"/>
  <c r="U271"/>
  <c r="T271"/>
  <c r="AW270"/>
  <c r="AB270"/>
  <c r="U270"/>
  <c r="T270"/>
  <c r="AW269"/>
  <c r="AB269"/>
  <c r="U269"/>
  <c r="T269"/>
  <c r="BD268"/>
  <c r="AW268"/>
  <c r="AB268"/>
  <c r="U268"/>
  <c r="T268"/>
  <c r="AW267"/>
  <c r="AB267"/>
  <c r="U267"/>
  <c r="T267"/>
  <c r="AD266"/>
  <c r="AB266"/>
  <c r="U266"/>
  <c r="T266"/>
  <c r="E266"/>
  <c r="BD265"/>
  <c r="AW265"/>
  <c r="AB265"/>
  <c r="U265"/>
  <c r="T265"/>
  <c r="BD264"/>
  <c r="AD264"/>
  <c r="AB264"/>
  <c r="U264"/>
  <c r="T264"/>
  <c r="AW263"/>
  <c r="AB263"/>
  <c r="U263"/>
  <c r="T263"/>
  <c r="AD262"/>
  <c r="AB262"/>
  <c r="U262"/>
  <c r="T262"/>
  <c r="AW261"/>
  <c r="AB261"/>
  <c r="U261"/>
  <c r="T261"/>
  <c r="AD260"/>
  <c r="AB260"/>
  <c r="U260"/>
  <c r="T260"/>
  <c r="BD259"/>
  <c r="AW259"/>
  <c r="AB259"/>
  <c r="U259"/>
  <c r="T259"/>
  <c r="AD258"/>
  <c r="AB258"/>
  <c r="U258"/>
  <c r="T258"/>
  <c r="AW257"/>
  <c r="AB257"/>
  <c r="U257"/>
  <c r="T257"/>
  <c r="AD256"/>
  <c r="AB256"/>
  <c r="U256"/>
  <c r="T256"/>
  <c r="BD255"/>
  <c r="AW255"/>
  <c r="AB255"/>
  <c r="U255"/>
  <c r="T255"/>
  <c r="AW254"/>
  <c r="AB254"/>
  <c r="U254"/>
  <c r="T254"/>
  <c r="AW253"/>
  <c r="AB253"/>
  <c r="U253"/>
  <c r="T253"/>
  <c r="AW252"/>
  <c r="AB252"/>
  <c r="U252"/>
  <c r="T252"/>
  <c r="BD251"/>
  <c r="AW251"/>
  <c r="AB251"/>
  <c r="U251"/>
  <c r="T251"/>
  <c r="AD250"/>
  <c r="AB250"/>
  <c r="U250"/>
  <c r="T250"/>
  <c r="AW249"/>
  <c r="AB249"/>
  <c r="U249"/>
  <c r="T249"/>
  <c r="D249"/>
  <c r="BD248"/>
  <c r="AD248"/>
  <c r="AB248"/>
  <c r="U248"/>
  <c r="T248"/>
  <c r="AW247"/>
  <c r="AB247"/>
  <c r="U247"/>
  <c r="T247"/>
  <c r="AW246"/>
  <c r="AB246"/>
  <c r="U246"/>
  <c r="T246"/>
  <c r="E246"/>
  <c r="AW245"/>
  <c r="AB245"/>
  <c r="U245"/>
  <c r="T245"/>
  <c r="AD244"/>
  <c r="AB244"/>
  <c r="U244"/>
  <c r="T244"/>
  <c r="AW243"/>
  <c r="AB243"/>
  <c r="U243"/>
  <c r="T243"/>
  <c r="BD242"/>
  <c r="AD242"/>
  <c r="AB242"/>
  <c r="U242"/>
  <c r="T242"/>
  <c r="AW241"/>
  <c r="AB241"/>
  <c r="U241"/>
  <c r="T241"/>
  <c r="AW240"/>
  <c r="AB240"/>
  <c r="U240"/>
  <c r="T240"/>
  <c r="BD239"/>
  <c r="AW239"/>
  <c r="AB239"/>
  <c r="U239"/>
  <c r="T239"/>
  <c r="D239"/>
  <c r="AW238"/>
  <c r="AB238"/>
  <c r="U238"/>
  <c r="T238"/>
  <c r="AW237"/>
  <c r="AB237"/>
  <c r="U237"/>
  <c r="T237"/>
  <c r="AW236"/>
  <c r="AB236"/>
  <c r="U236"/>
  <c r="T236"/>
  <c r="BD235"/>
  <c r="AW235"/>
  <c r="AB235"/>
  <c r="U235"/>
  <c r="T235"/>
  <c r="AW234"/>
  <c r="AB234"/>
  <c r="U234"/>
  <c r="T234"/>
  <c r="AW233"/>
  <c r="AB233"/>
  <c r="U233"/>
  <c r="T233"/>
  <c r="AW232"/>
  <c r="AB232"/>
  <c r="U232"/>
  <c r="T232"/>
  <c r="AD231"/>
  <c r="AB231"/>
  <c r="U231"/>
  <c r="T231"/>
  <c r="AW230"/>
  <c r="AB230"/>
  <c r="U230"/>
  <c r="T230"/>
  <c r="AW229"/>
  <c r="AB229"/>
  <c r="U229"/>
  <c r="T229"/>
  <c r="E229"/>
  <c r="BD228"/>
  <c r="AW228"/>
  <c r="AB228"/>
  <c r="U228"/>
  <c r="T228"/>
  <c r="BD227"/>
  <c r="AW227"/>
  <c r="AB227"/>
  <c r="U227"/>
  <c r="T227"/>
  <c r="AW226"/>
  <c r="AB226"/>
  <c r="U226"/>
  <c r="T226"/>
  <c r="AW225"/>
  <c r="AB225"/>
  <c r="U225"/>
  <c r="T225"/>
  <c r="AD224"/>
  <c r="AB224"/>
  <c r="U224"/>
  <c r="T224"/>
  <c r="AW223"/>
  <c r="AB223"/>
  <c r="U223"/>
  <c r="T223"/>
  <c r="BD222"/>
  <c r="AW222"/>
  <c r="AB222"/>
  <c r="U222"/>
  <c r="T222"/>
  <c r="AW221"/>
  <c r="AB221"/>
  <c r="U221"/>
  <c r="T221"/>
  <c r="AW220"/>
  <c r="AB220"/>
  <c r="U220"/>
  <c r="T220"/>
  <c r="BD219"/>
  <c r="AD219"/>
  <c r="AB219"/>
  <c r="U219"/>
  <c r="T219"/>
  <c r="BD218"/>
  <c r="AW218"/>
  <c r="AB218"/>
  <c r="U218"/>
  <c r="T218"/>
  <c r="AW217"/>
  <c r="AB217"/>
  <c r="U217"/>
  <c r="T217"/>
  <c r="E217"/>
  <c r="AW216"/>
  <c r="AB216"/>
  <c r="U216"/>
  <c r="T216"/>
  <c r="BD215"/>
  <c r="AD215"/>
  <c r="AB215"/>
  <c r="U215"/>
  <c r="T215"/>
  <c r="AD214"/>
  <c r="AB214"/>
  <c r="U214"/>
  <c r="T214"/>
  <c r="BD213"/>
  <c r="AW213"/>
  <c r="AB213"/>
  <c r="U213"/>
  <c r="T213"/>
  <c r="BD212"/>
  <c r="AD212"/>
  <c r="AB212"/>
  <c r="U212"/>
  <c r="T212"/>
  <c r="AW211"/>
  <c r="AB211"/>
  <c r="U211"/>
  <c r="T211"/>
  <c r="AD210"/>
  <c r="AB210"/>
  <c r="U210"/>
  <c r="T210"/>
  <c r="AW209"/>
  <c r="AB209"/>
  <c r="U209"/>
  <c r="T209"/>
  <c r="E209"/>
  <c r="BD208"/>
  <c r="AD208"/>
  <c r="AB208"/>
  <c r="U208"/>
  <c r="T208"/>
  <c r="AW207"/>
  <c r="AB207"/>
  <c r="U207"/>
  <c r="T207"/>
  <c r="AW206"/>
  <c r="AB206"/>
  <c r="U206"/>
  <c r="T206"/>
  <c r="AW205"/>
  <c r="AB205"/>
  <c r="U205"/>
  <c r="T205"/>
  <c r="AW204"/>
  <c r="AB204"/>
  <c r="U204"/>
  <c r="T204"/>
  <c r="AW203"/>
  <c r="AB203"/>
  <c r="U203"/>
  <c r="T203"/>
  <c r="AW202"/>
  <c r="AB202"/>
  <c r="U202"/>
  <c r="T202"/>
  <c r="AW201"/>
  <c r="AB201"/>
  <c r="U201"/>
  <c r="T201"/>
  <c r="AW200"/>
  <c r="AB200"/>
  <c r="U200"/>
  <c r="T200"/>
  <c r="D200"/>
  <c r="BD199"/>
  <c r="AW199"/>
  <c r="AB199"/>
  <c r="U199"/>
  <c r="T199"/>
  <c r="AW198"/>
  <c r="AB198"/>
  <c r="U198"/>
  <c r="T198"/>
  <c r="AW197"/>
  <c r="AB197"/>
  <c r="U197"/>
  <c r="T197"/>
  <c r="D197"/>
  <c r="AD196"/>
  <c r="AB196"/>
  <c r="U196"/>
  <c r="T196"/>
  <c r="AW195"/>
  <c r="AB195"/>
  <c r="U195"/>
  <c r="T195"/>
  <c r="AD194"/>
  <c r="AB194"/>
  <c r="U194"/>
  <c r="T194"/>
  <c r="BD193"/>
  <c r="AW193"/>
  <c r="AB193"/>
  <c r="U193"/>
  <c r="T193"/>
  <c r="BD192"/>
  <c r="AW192"/>
  <c r="AB192"/>
  <c r="U192"/>
  <c r="T192"/>
  <c r="AW191"/>
  <c r="AB191"/>
  <c r="U191"/>
  <c r="T191"/>
  <c r="AW190"/>
  <c r="AB190"/>
  <c r="U190"/>
  <c r="T190"/>
  <c r="E190"/>
  <c r="BD189"/>
  <c r="AW189"/>
  <c r="AB189"/>
  <c r="U189"/>
  <c r="T189"/>
  <c r="BD188"/>
  <c r="AW188"/>
  <c r="AB188"/>
  <c r="U188"/>
  <c r="T188"/>
  <c r="AW187"/>
  <c r="AB187"/>
  <c r="U187"/>
  <c r="T187"/>
  <c r="AD186"/>
  <c r="AB186"/>
  <c r="U186"/>
  <c r="T186"/>
  <c r="AW185"/>
  <c r="AB185"/>
  <c r="U185"/>
  <c r="T185"/>
  <c r="AW184"/>
  <c r="AB184"/>
  <c r="U184"/>
  <c r="T184"/>
  <c r="AD183"/>
  <c r="AB183"/>
  <c r="U183"/>
  <c r="T183"/>
  <c r="BD182"/>
  <c r="AW182"/>
  <c r="AB182"/>
  <c r="U182"/>
  <c r="T182"/>
  <c r="AW181"/>
  <c r="AB181"/>
  <c r="U181"/>
  <c r="T181"/>
  <c r="AW180"/>
  <c r="AB180"/>
  <c r="U180"/>
  <c r="T180"/>
  <c r="E180"/>
  <c r="BD179"/>
  <c r="AW179"/>
  <c r="AB179"/>
  <c r="U179"/>
  <c r="T179"/>
  <c r="BD178"/>
  <c r="AW178"/>
  <c r="AB178"/>
  <c r="U178"/>
  <c r="T178"/>
  <c r="AW177"/>
  <c r="AB177"/>
  <c r="U177"/>
  <c r="T177"/>
  <c r="AW176"/>
  <c r="AB176"/>
  <c r="U176"/>
  <c r="T176"/>
  <c r="AW175"/>
  <c r="AB175"/>
  <c r="U175"/>
  <c r="T175"/>
  <c r="AW174"/>
  <c r="AB174"/>
  <c r="U174"/>
  <c r="T174"/>
  <c r="BD173"/>
  <c r="AW173"/>
  <c r="AB173"/>
  <c r="U173"/>
  <c r="T173"/>
  <c r="BD172"/>
  <c r="AW172"/>
  <c r="AB172"/>
  <c r="U172"/>
  <c r="T172"/>
  <c r="AW171"/>
  <c r="AB171"/>
  <c r="U171"/>
  <c r="T171"/>
  <c r="AD170"/>
  <c r="AB170"/>
  <c r="U170"/>
  <c r="T170"/>
  <c r="D170"/>
  <c r="BD169"/>
  <c r="AW169"/>
  <c r="AB169"/>
  <c r="U169"/>
  <c r="T169"/>
  <c r="AW168"/>
  <c r="AB168"/>
  <c r="U168"/>
  <c r="T168"/>
  <c r="AW167"/>
  <c r="AB167"/>
  <c r="U167"/>
  <c r="T167"/>
  <c r="E167"/>
  <c r="AD166"/>
  <c r="AB166"/>
  <c r="U166"/>
  <c r="T166"/>
  <c r="AW165"/>
  <c r="AB165"/>
  <c r="U165"/>
  <c r="T165"/>
  <c r="AW164"/>
  <c r="AB164"/>
  <c r="U164"/>
  <c r="T164"/>
  <c r="BD163"/>
  <c r="AW163"/>
  <c r="AB163"/>
  <c r="U163"/>
  <c r="T163"/>
  <c r="AD162"/>
  <c r="AB162"/>
  <c r="U162"/>
  <c r="T162"/>
  <c r="AW161"/>
  <c r="AB161"/>
  <c r="U161"/>
  <c r="T161"/>
  <c r="AW160"/>
  <c r="AB160"/>
  <c r="U160"/>
  <c r="T160"/>
  <c r="AW159"/>
  <c r="AB159"/>
  <c r="U159"/>
  <c r="T159"/>
  <c r="AW158"/>
  <c r="AB158"/>
  <c r="U158"/>
  <c r="T158"/>
  <c r="AW157"/>
  <c r="AB157"/>
  <c r="U157"/>
  <c r="T157"/>
  <c r="AW156"/>
  <c r="AB156"/>
  <c r="U156"/>
  <c r="T156"/>
  <c r="AW155"/>
  <c r="AB155"/>
  <c r="U155"/>
  <c r="T155"/>
  <c r="D155"/>
  <c r="AD154"/>
  <c r="AB154"/>
  <c r="U154"/>
  <c r="T154"/>
  <c r="BD153"/>
  <c r="AD153"/>
  <c r="AB153"/>
  <c r="U153"/>
  <c r="T153"/>
  <c r="BD152"/>
  <c r="AW152"/>
  <c r="AB152"/>
  <c r="U152"/>
  <c r="T152"/>
  <c r="AW151"/>
  <c r="AB151"/>
  <c r="U151"/>
  <c r="T151"/>
  <c r="AW150"/>
  <c r="AB150"/>
  <c r="U150"/>
  <c r="T150"/>
  <c r="D150"/>
  <c r="BD149"/>
  <c r="AW149"/>
  <c r="AB149"/>
  <c r="U149"/>
  <c r="T149"/>
  <c r="AW148"/>
  <c r="AB148"/>
  <c r="U148"/>
  <c r="T148"/>
  <c r="AW147"/>
  <c r="AB147"/>
  <c r="U147"/>
  <c r="T147"/>
  <c r="AW146"/>
  <c r="AB146"/>
  <c r="U146"/>
  <c r="T146"/>
  <c r="AW145"/>
  <c r="AB145"/>
  <c r="U145"/>
  <c r="T145"/>
  <c r="AW144"/>
  <c r="AB144"/>
  <c r="U144"/>
  <c r="T144"/>
  <c r="AW143"/>
  <c r="AB143"/>
  <c r="U143"/>
  <c r="T143"/>
  <c r="BD142"/>
  <c r="AW142"/>
  <c r="AB142"/>
  <c r="U142"/>
  <c r="T142"/>
  <c r="AW141"/>
  <c r="AB141"/>
  <c r="U141"/>
  <c r="T141"/>
  <c r="AW140"/>
  <c r="AB140"/>
  <c r="U140"/>
  <c r="T140"/>
  <c r="D140"/>
  <c r="BD139"/>
  <c r="AW139"/>
  <c r="AB139"/>
  <c r="U139"/>
  <c r="T139"/>
  <c r="AD138"/>
  <c r="AB138"/>
  <c r="U138"/>
  <c r="T138"/>
  <c r="AD137"/>
  <c r="AB137"/>
  <c r="U137"/>
  <c r="T137"/>
  <c r="AW136"/>
  <c r="AB136"/>
  <c r="U136"/>
  <c r="T136"/>
  <c r="BD135"/>
  <c r="AW135"/>
  <c r="AB135"/>
  <c r="U135"/>
  <c r="T135"/>
  <c r="AD134"/>
  <c r="AB134"/>
  <c r="U134"/>
  <c r="T134"/>
  <c r="BS133"/>
  <c r="AW133"/>
  <c r="AB133"/>
  <c r="U133"/>
  <c r="T133"/>
  <c r="BS132"/>
  <c r="BQ132"/>
  <c r="AW132"/>
  <c r="AB132"/>
  <c r="U132"/>
  <c r="T132"/>
  <c r="E132"/>
  <c r="D132"/>
  <c r="BS131"/>
  <c r="AD131"/>
  <c r="AB131"/>
  <c r="U131"/>
  <c r="T131"/>
  <c r="BS130"/>
  <c r="AD130"/>
  <c r="AB130"/>
  <c r="U130"/>
  <c r="T130"/>
  <c r="BS129"/>
  <c r="BQ129"/>
  <c r="BL129"/>
  <c r="BD129"/>
  <c r="AW129"/>
  <c r="AB129"/>
  <c r="U129"/>
  <c r="T129"/>
  <c r="BS128"/>
  <c r="BD128"/>
  <c r="AW128"/>
  <c r="AB128"/>
  <c r="U128"/>
  <c r="T128"/>
  <c r="BS127"/>
  <c r="BQ127"/>
  <c r="AD127"/>
  <c r="AB127"/>
  <c r="U127"/>
  <c r="T127"/>
  <c r="BS126"/>
  <c r="AW126"/>
  <c r="AB126"/>
  <c r="U126"/>
  <c r="T126"/>
  <c r="BS125"/>
  <c r="AW125"/>
  <c r="AB125"/>
  <c r="U125"/>
  <c r="T125"/>
  <c r="BS124"/>
  <c r="AW124"/>
  <c r="AB124"/>
  <c r="U124"/>
  <c r="T124"/>
  <c r="R124"/>
  <c r="BS123"/>
  <c r="AW123"/>
  <c r="AB123"/>
  <c r="U123"/>
  <c r="T123"/>
  <c r="E120"/>
  <c r="E119"/>
  <c r="D107"/>
  <c r="E106"/>
  <c r="E90"/>
  <c r="E89"/>
  <c r="E79"/>
  <c r="F79" s="1"/>
  <c r="D79"/>
  <c r="AB69"/>
  <c r="AB68"/>
  <c r="V62"/>
  <c r="E60"/>
  <c r="J21"/>
  <c r="F13"/>
  <c r="D746" s="1"/>
  <c r="F10"/>
  <c r="AC763" s="1"/>
  <c r="F6"/>
  <c r="BD785" s="1"/>
  <c r="F5"/>
  <c r="AJ698" s="1"/>
  <c r="D6" i="5"/>
  <c r="C6"/>
  <c r="B6"/>
  <c r="D336" i="31" l="1"/>
  <c r="D528"/>
  <c r="E589"/>
  <c r="E735"/>
  <c r="E62"/>
  <c r="E72"/>
  <c r="E82"/>
  <c r="E94"/>
  <c r="E110"/>
  <c r="D123"/>
  <c r="E131"/>
  <c r="D149"/>
  <c r="E159"/>
  <c r="D169"/>
  <c r="E177"/>
  <c r="D189"/>
  <c r="D199"/>
  <c r="E226"/>
  <c r="D248"/>
  <c r="D256"/>
  <c r="E263"/>
  <c r="D273"/>
  <c r="E283"/>
  <c r="D300"/>
  <c r="D321"/>
  <c r="D324"/>
  <c r="D332"/>
  <c r="D347"/>
  <c r="D373"/>
  <c r="E376"/>
  <c r="E389"/>
  <c r="D426"/>
  <c r="E520"/>
  <c r="E544"/>
  <c r="D594"/>
  <c r="E597"/>
  <c r="E610"/>
  <c r="D623"/>
  <c r="D68"/>
  <c r="D88"/>
  <c r="D119"/>
  <c r="E143"/>
  <c r="D259"/>
  <c r="D284"/>
  <c r="E354"/>
  <c r="D362"/>
  <c r="E422"/>
  <c r="D455"/>
  <c r="E87"/>
  <c r="E171"/>
  <c r="E205"/>
  <c r="D210"/>
  <c r="D277"/>
  <c r="E325"/>
  <c r="D422"/>
  <c r="E602"/>
  <c r="E745"/>
  <c r="D67"/>
  <c r="D74"/>
  <c r="E84"/>
  <c r="D98"/>
  <c r="D114"/>
  <c r="E134"/>
  <c r="E144"/>
  <c r="E151"/>
  <c r="E163"/>
  <c r="F163" s="1"/>
  <c r="D174"/>
  <c r="E191"/>
  <c r="F191" s="1"/>
  <c r="D201"/>
  <c r="D213"/>
  <c r="E235"/>
  <c r="E250"/>
  <c r="D260"/>
  <c r="E299"/>
  <c r="F299" s="1"/>
  <c r="D306"/>
  <c r="E319"/>
  <c r="E330"/>
  <c r="E338"/>
  <c r="D348"/>
  <c r="E356"/>
  <c r="E364"/>
  <c r="D397"/>
  <c r="D464"/>
  <c r="D484"/>
  <c r="E493"/>
  <c r="D555"/>
  <c r="D565"/>
  <c r="E582"/>
  <c r="E605"/>
  <c r="E621"/>
  <c r="D628"/>
  <c r="E639"/>
  <c r="E669"/>
  <c r="E686"/>
  <c r="E738"/>
  <c r="E748"/>
  <c r="F119"/>
  <c r="F752"/>
  <c r="H752" s="1"/>
  <c r="E105"/>
  <c r="F105" s="1"/>
  <c r="E160"/>
  <c r="E210"/>
  <c r="E230"/>
  <c r="E304"/>
  <c r="E336"/>
  <c r="F336" s="1"/>
  <c r="D378"/>
  <c r="D425"/>
  <c r="F425" s="1"/>
  <c r="J425" s="1"/>
  <c r="H425" s="1"/>
  <c r="D549"/>
  <c r="D615"/>
  <c r="D752"/>
  <c r="D78"/>
  <c r="D105"/>
  <c r="E125"/>
  <c r="E289"/>
  <c r="E306"/>
  <c r="F306" s="1"/>
  <c r="D328"/>
  <c r="D380"/>
  <c r="E464"/>
  <c r="E552"/>
  <c r="E683"/>
  <c r="D66"/>
  <c r="E73"/>
  <c r="D84"/>
  <c r="E97"/>
  <c r="E113"/>
  <c r="D144"/>
  <c r="D154"/>
  <c r="D163"/>
  <c r="E166"/>
  <c r="E186"/>
  <c r="E196"/>
  <c r="E221"/>
  <c r="D235"/>
  <c r="E255"/>
  <c r="D272"/>
  <c r="D282"/>
  <c r="E290"/>
  <c r="D299"/>
  <c r="E308"/>
  <c r="D330"/>
  <c r="D338"/>
  <c r="D361"/>
  <c r="E403"/>
  <c r="E414"/>
  <c r="D430"/>
  <c r="E457"/>
  <c r="E473"/>
  <c r="F473" s="1"/>
  <c r="E496"/>
  <c r="E568"/>
  <c r="D571"/>
  <c r="E635"/>
  <c r="D642"/>
  <c r="D676"/>
  <c r="E689"/>
  <c r="F378"/>
  <c r="H378" s="1"/>
  <c r="E78"/>
  <c r="F78" s="1"/>
  <c r="J78" s="1"/>
  <c r="H78" s="1"/>
  <c r="E220"/>
  <c r="E274"/>
  <c r="E328"/>
  <c r="D419"/>
  <c r="D586"/>
  <c r="E742"/>
  <c r="E67"/>
  <c r="F67" s="1"/>
  <c r="E117"/>
  <c r="E181"/>
  <c r="F181" s="1"/>
  <c r="D230"/>
  <c r="D240"/>
  <c r="E267"/>
  <c r="D304"/>
  <c r="D579"/>
  <c r="E618"/>
  <c r="D73"/>
  <c r="F73" s="1"/>
  <c r="H73" s="1"/>
  <c r="E83"/>
  <c r="E96"/>
  <c r="E112"/>
  <c r="D139"/>
  <c r="D164"/>
  <c r="E169"/>
  <c r="E206"/>
  <c r="D236"/>
  <c r="D241"/>
  <c r="D255"/>
  <c r="D278"/>
  <c r="D290"/>
  <c r="E300"/>
  <c r="F300" s="1"/>
  <c r="D308"/>
  <c r="E321"/>
  <c r="F321" s="1"/>
  <c r="E324"/>
  <c r="E332"/>
  <c r="E350"/>
  <c r="D358"/>
  <c r="D403"/>
  <c r="D414"/>
  <c r="E436"/>
  <c r="D466"/>
  <c r="D473"/>
  <c r="E499"/>
  <c r="D541"/>
  <c r="D557"/>
  <c r="D607"/>
  <c r="E682"/>
  <c r="D152" i="34"/>
  <c r="D237"/>
  <c r="D256"/>
  <c r="E125"/>
  <c r="E230"/>
  <c r="E425"/>
  <c r="D80"/>
  <c r="E250"/>
  <c r="D271"/>
  <c r="D205"/>
  <c r="E221"/>
  <c r="F221" s="1"/>
  <c r="H221" s="1"/>
  <c r="E164"/>
  <c r="E304"/>
  <c r="D375"/>
  <c r="E719"/>
  <c r="D84"/>
  <c r="AB83" s="1"/>
  <c r="D234"/>
  <c r="AJ257" i="31"/>
  <c r="AB83"/>
  <c r="AJ161"/>
  <c r="AJ271"/>
  <c r="AJ288"/>
  <c r="E312" i="34"/>
  <c r="AJ228" i="31"/>
  <c r="AJ331"/>
  <c r="F352"/>
  <c r="H352" s="1"/>
  <c r="E105" i="34"/>
  <c r="AC220"/>
  <c r="D225"/>
  <c r="E280"/>
  <c r="AC297"/>
  <c r="AC519"/>
  <c r="AE519" s="1"/>
  <c r="E63" i="31"/>
  <c r="E74"/>
  <c r="F74" s="1"/>
  <c r="D80"/>
  <c r="D85"/>
  <c r="D91"/>
  <c r="D99"/>
  <c r="E107"/>
  <c r="F107" s="1"/>
  <c r="E114"/>
  <c r="F114" s="1"/>
  <c r="D121"/>
  <c r="BD126"/>
  <c r="D128"/>
  <c r="D129"/>
  <c r="D136"/>
  <c r="E139"/>
  <c r="F139" s="1"/>
  <c r="BD141"/>
  <c r="BD145"/>
  <c r="E149"/>
  <c r="D153"/>
  <c r="BD161"/>
  <c r="D173"/>
  <c r="D179"/>
  <c r="E185"/>
  <c r="D188"/>
  <c r="E199"/>
  <c r="F199" s="1"/>
  <c r="BD207"/>
  <c r="BD211"/>
  <c r="D219"/>
  <c r="D228"/>
  <c r="BD231"/>
  <c r="E239"/>
  <c r="F239" s="1"/>
  <c r="E245"/>
  <c r="E248"/>
  <c r="D254"/>
  <c r="E259"/>
  <c r="F259" s="1"/>
  <c r="E265"/>
  <c r="D269"/>
  <c r="E272"/>
  <c r="F272" s="1"/>
  <c r="E276"/>
  <c r="F276" s="1"/>
  <c r="E282"/>
  <c r="F282" s="1"/>
  <c r="D286"/>
  <c r="D293"/>
  <c r="D298"/>
  <c r="D302"/>
  <c r="D305"/>
  <c r="E314"/>
  <c r="E317"/>
  <c r="D320"/>
  <c r="E322"/>
  <c r="BD343"/>
  <c r="E347"/>
  <c r="F347" s="1"/>
  <c r="E349"/>
  <c r="E351"/>
  <c r="D353"/>
  <c r="E355"/>
  <c r="E357"/>
  <c r="F357" s="1"/>
  <c r="D359"/>
  <c r="E361"/>
  <c r="D363"/>
  <c r="E365"/>
  <c r="F365" s="1"/>
  <c r="BD367"/>
  <c r="BD373"/>
  <c r="D384"/>
  <c r="D390"/>
  <c r="D396"/>
  <c r="D402"/>
  <c r="BD403"/>
  <c r="BD422"/>
  <c r="E425"/>
  <c r="D445"/>
  <c r="E455"/>
  <c r="D465"/>
  <c r="E471"/>
  <c r="D483"/>
  <c r="E494"/>
  <c r="E504"/>
  <c r="D539"/>
  <c r="D561"/>
  <c r="E564"/>
  <c r="D569"/>
  <c r="E572"/>
  <c r="BD574"/>
  <c r="BD594"/>
  <c r="D646"/>
  <c r="E657"/>
  <c r="E677"/>
  <c r="BD715"/>
  <c r="BD718"/>
  <c r="E734"/>
  <c r="BD807"/>
  <c r="E67" i="34"/>
  <c r="F67" s="1"/>
  <c r="J67" s="1"/>
  <c r="H67" s="1"/>
  <c r="D91"/>
  <c r="D136"/>
  <c r="AC140"/>
  <c r="BD141"/>
  <c r="AC144"/>
  <c r="D146"/>
  <c r="AC159"/>
  <c r="D167"/>
  <c r="BD172"/>
  <c r="BD186"/>
  <c r="AJ189"/>
  <c r="BD192"/>
  <c r="D201"/>
  <c r="E204"/>
  <c r="BD219"/>
  <c r="BD232"/>
  <c r="D243"/>
  <c r="D246"/>
  <c r="BD248"/>
  <c r="E255"/>
  <c r="AJ257"/>
  <c r="E271"/>
  <c r="F271" s="1"/>
  <c r="AC275"/>
  <c r="AC280"/>
  <c r="D282"/>
  <c r="AC286"/>
  <c r="AE286" s="1"/>
  <c r="AJ314"/>
  <c r="AC316"/>
  <c r="D326"/>
  <c r="AJ352"/>
  <c r="D423"/>
  <c r="BD427"/>
  <c r="AC433"/>
  <c r="E444"/>
  <c r="BD517"/>
  <c r="AJ545"/>
  <c r="BD550"/>
  <c r="AJ558"/>
  <c r="BD564"/>
  <c r="AC585"/>
  <c r="E606"/>
  <c r="AC627"/>
  <c r="BD660"/>
  <c r="E691"/>
  <c r="D696"/>
  <c r="E722"/>
  <c r="BD724"/>
  <c r="AC829"/>
  <c r="AC840"/>
  <c r="AJ237" i="31"/>
  <c r="AJ138"/>
  <c r="AJ148"/>
  <c r="D75" i="34"/>
  <c r="D70"/>
  <c r="E134"/>
  <c r="D159"/>
  <c r="AC243"/>
  <c r="AC255"/>
  <c r="E414"/>
  <c r="F14" i="31"/>
  <c r="E65"/>
  <c r="E71"/>
  <c r="E77"/>
  <c r="F77" s="1"/>
  <c r="H77" s="1"/>
  <c r="D82"/>
  <c r="F82" s="1"/>
  <c r="J82" s="1"/>
  <c r="H82" s="1"/>
  <c r="D87"/>
  <c r="F87" s="1"/>
  <c r="H87" s="1"/>
  <c r="E92"/>
  <c r="F92" s="1"/>
  <c r="E103"/>
  <c r="D109"/>
  <c r="D116"/>
  <c r="E122"/>
  <c r="D124"/>
  <c r="D125"/>
  <c r="F125" s="1"/>
  <c r="E126"/>
  <c r="BD131"/>
  <c r="BD132"/>
  <c r="D141"/>
  <c r="D145"/>
  <c r="BD150"/>
  <c r="BD154"/>
  <c r="D160"/>
  <c r="F160" s="1"/>
  <c r="H160" s="1"/>
  <c r="BD170"/>
  <c r="BD174"/>
  <c r="D181"/>
  <c r="E187"/>
  <c r="D191"/>
  <c r="BD196"/>
  <c r="BD200"/>
  <c r="D206"/>
  <c r="D211"/>
  <c r="D221"/>
  <c r="D231"/>
  <c r="E237"/>
  <c r="BD240"/>
  <c r="BD243"/>
  <c r="BD249"/>
  <c r="D257"/>
  <c r="BD260"/>
  <c r="D267"/>
  <c r="F267" s="1"/>
  <c r="H267" s="1"/>
  <c r="BD273"/>
  <c r="BD277"/>
  <c r="BD283"/>
  <c r="BD290"/>
  <c r="E297"/>
  <c r="E301"/>
  <c r="F301" s="1"/>
  <c r="E315"/>
  <c r="E323"/>
  <c r="D325"/>
  <c r="F325" s="1"/>
  <c r="H325" s="1"/>
  <c r="E333"/>
  <c r="E335"/>
  <c r="E337"/>
  <c r="D339"/>
  <c r="BD347"/>
  <c r="BD349"/>
  <c r="D352"/>
  <c r="BD353"/>
  <c r="D356"/>
  <c r="F356" s="1"/>
  <c r="J356" s="1"/>
  <c r="H356" s="1"/>
  <c r="BD357"/>
  <c r="D360"/>
  <c r="BD361"/>
  <c r="D364"/>
  <c r="F364" s="1"/>
  <c r="H364" s="1"/>
  <c r="E375"/>
  <c r="E391"/>
  <c r="BD425"/>
  <c r="BD437"/>
  <c r="BD445"/>
  <c r="D456"/>
  <c r="E461"/>
  <c r="E472"/>
  <c r="BD483"/>
  <c r="D505"/>
  <c r="D508"/>
  <c r="D543"/>
  <c r="D551"/>
  <c r="D559"/>
  <c r="BD564"/>
  <c r="BD572"/>
  <c r="E576"/>
  <c r="F576" s="1"/>
  <c r="H576" s="1"/>
  <c r="BD578"/>
  <c r="E601"/>
  <c r="E609"/>
  <c r="E617"/>
  <c r="BD646"/>
  <c r="E672"/>
  <c r="E693"/>
  <c r="F693" s="1"/>
  <c r="H693" s="1"/>
  <c r="D735"/>
  <c r="F735" s="1"/>
  <c r="H735" s="1"/>
  <c r="BD801"/>
  <c r="D102" i="34"/>
  <c r="AJ127"/>
  <c r="AL127" s="1"/>
  <c r="AC128"/>
  <c r="BD130"/>
  <c r="BQ132"/>
  <c r="AJ139"/>
  <c r="BD147"/>
  <c r="D162"/>
  <c r="AC170"/>
  <c r="BD171"/>
  <c r="AJ184"/>
  <c r="BD188"/>
  <c r="AC208"/>
  <c r="AJ211"/>
  <c r="E219"/>
  <c r="F219" s="1"/>
  <c r="BD224"/>
  <c r="BD225"/>
  <c r="AC230"/>
  <c r="AE230" s="1"/>
  <c r="D232"/>
  <c r="AC236"/>
  <c r="BD237"/>
  <c r="E245"/>
  <c r="F245" s="1"/>
  <c r="AJ259"/>
  <c r="AC268"/>
  <c r="E287"/>
  <c r="AJ289"/>
  <c r="BD304"/>
  <c r="AJ308"/>
  <c r="AJ320"/>
  <c r="AC351"/>
  <c r="AC353"/>
  <c r="BD356"/>
  <c r="AJ365"/>
  <c r="BD389"/>
  <c r="AJ415"/>
  <c r="BD453"/>
  <c r="AJ473"/>
  <c r="D476"/>
  <c r="D486"/>
  <c r="AC501"/>
  <c r="BD538"/>
  <c r="AC546"/>
  <c r="BD574"/>
  <c r="AC706"/>
  <c r="AC718"/>
  <c r="AC798"/>
  <c r="BD835"/>
  <c r="E116"/>
  <c r="D188"/>
  <c r="D321"/>
  <c r="E153"/>
  <c r="F153" s="1"/>
  <c r="J153" s="1"/>
  <c r="H153" s="1"/>
  <c r="AC167"/>
  <c r="E226"/>
  <c r="D238"/>
  <c r="AC246"/>
  <c r="AE246" s="1"/>
  <c r="AC300"/>
  <c r="E305"/>
  <c r="E412"/>
  <c r="AC524"/>
  <c r="AC692"/>
  <c r="E775"/>
  <c r="D65" i="31"/>
  <c r="F65" s="1"/>
  <c r="H65" s="1"/>
  <c r="E76"/>
  <c r="E81"/>
  <c r="D86"/>
  <c r="D92"/>
  <c r="E101"/>
  <c r="E108"/>
  <c r="F108" s="1"/>
  <c r="E115"/>
  <c r="F115" s="1"/>
  <c r="D122"/>
  <c r="BQ133"/>
  <c r="E135"/>
  <c r="BD144"/>
  <c r="E152"/>
  <c r="D161"/>
  <c r="AJ170"/>
  <c r="E172"/>
  <c r="F172" s="1"/>
  <c r="E178"/>
  <c r="F178" s="1"/>
  <c r="J178" s="1"/>
  <c r="H178" s="1"/>
  <c r="D182"/>
  <c r="D187"/>
  <c r="E192"/>
  <c r="E198"/>
  <c r="D207"/>
  <c r="BD210"/>
  <c r="AJ216"/>
  <c r="E218"/>
  <c r="D222"/>
  <c r="E227"/>
  <c r="BD230"/>
  <c r="BD236"/>
  <c r="E238"/>
  <c r="E247"/>
  <c r="D251"/>
  <c r="BD256"/>
  <c r="E258"/>
  <c r="E264"/>
  <c r="D268"/>
  <c r="E275"/>
  <c r="E281"/>
  <c r="E285"/>
  <c r="F285" s="1"/>
  <c r="H285" s="1"/>
  <c r="AJ290"/>
  <c r="E292"/>
  <c r="F292" s="1"/>
  <c r="H292" s="1"/>
  <c r="BD294"/>
  <c r="D301"/>
  <c r="E307"/>
  <c r="BD308"/>
  <c r="E312"/>
  <c r="E327"/>
  <c r="E329"/>
  <c r="F329" s="1"/>
  <c r="J329" s="1"/>
  <c r="H329" s="1"/>
  <c r="E331"/>
  <c r="D333"/>
  <c r="BD334"/>
  <c r="D337"/>
  <c r="BD338"/>
  <c r="E372"/>
  <c r="BD376"/>
  <c r="E379"/>
  <c r="E388"/>
  <c r="E415"/>
  <c r="D418"/>
  <c r="E440"/>
  <c r="E458"/>
  <c r="D461"/>
  <c r="D474"/>
  <c r="E477"/>
  <c r="BD488"/>
  <c r="D545"/>
  <c r="E548"/>
  <c r="D553"/>
  <c r="E556"/>
  <c r="D590"/>
  <c r="E593"/>
  <c r="F593" s="1"/>
  <c r="J593" s="1"/>
  <c r="H593" s="1"/>
  <c r="E598"/>
  <c r="D601"/>
  <c r="D603"/>
  <c r="E606"/>
  <c r="D611"/>
  <c r="E614"/>
  <c r="D619"/>
  <c r="BD683"/>
  <c r="BD686"/>
  <c r="E690"/>
  <c r="D693"/>
  <c r="E699"/>
  <c r="BD701"/>
  <c r="E98" i="34"/>
  <c r="AJ123"/>
  <c r="BD131"/>
  <c r="BD134"/>
  <c r="AC152"/>
  <c r="AC184"/>
  <c r="AJ202"/>
  <c r="BD215"/>
  <c r="D219"/>
  <c r="E229"/>
  <c r="D239"/>
  <c r="AC240"/>
  <c r="D245"/>
  <c r="AJ247"/>
  <c r="E273"/>
  <c r="BD275"/>
  <c r="AJ283"/>
  <c r="D288"/>
  <c r="AC292"/>
  <c r="AC306"/>
  <c r="D313"/>
  <c r="D315"/>
  <c r="AC322"/>
  <c r="AC326"/>
  <c r="BD339"/>
  <c r="AC395"/>
  <c r="AE395" s="1"/>
  <c r="AJ408"/>
  <c r="AC421"/>
  <c r="BD455"/>
  <c r="AJ480"/>
  <c r="AJ490"/>
  <c r="E498"/>
  <c r="BD540"/>
  <c r="AC615"/>
  <c r="BD655"/>
  <c r="AJ711"/>
  <c r="AJ207" i="31"/>
  <c r="AJ165"/>
  <c r="E133" i="34"/>
  <c r="D402"/>
  <c r="E695"/>
  <c r="F221" i="31"/>
  <c r="H221" s="1"/>
  <c r="AC136" i="34"/>
  <c r="AC142"/>
  <c r="AC456"/>
  <c r="D64" i="31"/>
  <c r="D69"/>
  <c r="D76"/>
  <c r="D81"/>
  <c r="E85"/>
  <c r="F85" s="1"/>
  <c r="H85" s="1"/>
  <c r="E91"/>
  <c r="F91" s="1"/>
  <c r="E99"/>
  <c r="F99" s="1"/>
  <c r="H99" s="1"/>
  <c r="D108"/>
  <c r="D115"/>
  <c r="E121"/>
  <c r="BD123"/>
  <c r="BD124"/>
  <c r="BQ125"/>
  <c r="E128"/>
  <c r="F128" s="1"/>
  <c r="D135"/>
  <c r="E138"/>
  <c r="E142"/>
  <c r="E148"/>
  <c r="D152"/>
  <c r="BD155"/>
  <c r="BD160"/>
  <c r="E162"/>
  <c r="E168"/>
  <c r="D172"/>
  <c r="D178"/>
  <c r="BD181"/>
  <c r="E188"/>
  <c r="AJ190"/>
  <c r="D192"/>
  <c r="F192" s="1"/>
  <c r="E195"/>
  <c r="BD197"/>
  <c r="BD201"/>
  <c r="BD206"/>
  <c r="E208"/>
  <c r="D212"/>
  <c r="BD214"/>
  <c r="D218"/>
  <c r="BD221"/>
  <c r="D227"/>
  <c r="E234"/>
  <c r="D238"/>
  <c r="BD241"/>
  <c r="BD250"/>
  <c r="E254"/>
  <c r="BD257"/>
  <c r="D264"/>
  <c r="BD267"/>
  <c r="E271"/>
  <c r="D275"/>
  <c r="BD278"/>
  <c r="D285"/>
  <c r="D292"/>
  <c r="E298"/>
  <c r="F298" s="1"/>
  <c r="E302"/>
  <c r="F302" s="1"/>
  <c r="E305"/>
  <c r="F305" s="1"/>
  <c r="D307"/>
  <c r="F307" s="1"/>
  <c r="J307" s="1"/>
  <c r="H307" s="1"/>
  <c r="AJ311"/>
  <c r="E320"/>
  <c r="F320" s="1"/>
  <c r="AJ324"/>
  <c r="D329"/>
  <c r="D331"/>
  <c r="D372"/>
  <c r="D379"/>
  <c r="BD380"/>
  <c r="E396"/>
  <c r="E402"/>
  <c r="D404"/>
  <c r="BD417"/>
  <c r="E423"/>
  <c r="BD430"/>
  <c r="BD441"/>
  <c r="D458"/>
  <c r="BD462"/>
  <c r="E465"/>
  <c r="E501"/>
  <c r="E524"/>
  <c r="D530"/>
  <c r="E533"/>
  <c r="BD535"/>
  <c r="E539"/>
  <c r="BD544"/>
  <c r="BD552"/>
  <c r="D567"/>
  <c r="BD580"/>
  <c r="BD586"/>
  <c r="BD589"/>
  <c r="BD597"/>
  <c r="BD602"/>
  <c r="BD610"/>
  <c r="BD618"/>
  <c r="E643"/>
  <c r="D661"/>
  <c r="D699"/>
  <c r="E731"/>
  <c r="E737"/>
  <c r="BD767"/>
  <c r="BD770"/>
  <c r="E68" i="34"/>
  <c r="E91"/>
  <c r="AC126"/>
  <c r="AC127"/>
  <c r="AJ144"/>
  <c r="AJ153"/>
  <c r="AJ156"/>
  <c r="AJ165"/>
  <c r="D173"/>
  <c r="AJ185"/>
  <c r="AC188"/>
  <c r="AJ191"/>
  <c r="AC194"/>
  <c r="AJ206"/>
  <c r="AJ212"/>
  <c r="AJ224"/>
  <c r="AJ225"/>
  <c r="AJ241"/>
  <c r="D249"/>
  <c r="AJ253"/>
  <c r="AJ265"/>
  <c r="BD266"/>
  <c r="BD287"/>
  <c r="E294"/>
  <c r="AC310"/>
  <c r="BD312"/>
  <c r="D324"/>
  <c r="AC370"/>
  <c r="D381"/>
  <c r="AC400"/>
  <c r="AC411"/>
  <c r="BD412"/>
  <c r="BD417"/>
  <c r="E437"/>
  <c r="E439"/>
  <c r="AJ487"/>
  <c r="BD497"/>
  <c r="AC503"/>
  <c r="BD520"/>
  <c r="AJ523"/>
  <c r="E583"/>
  <c r="BD773"/>
  <c r="F281" i="31"/>
  <c r="H281" s="1"/>
  <c r="F614"/>
  <c r="J614" s="1"/>
  <c r="H614" s="1"/>
  <c r="AC249"/>
  <c r="AC268"/>
  <c r="H320"/>
  <c r="AC358"/>
  <c r="AC376"/>
  <c r="AC400"/>
  <c r="AC438"/>
  <c r="AC482"/>
  <c r="AJ495"/>
  <c r="AJ524"/>
  <c r="AJ528"/>
  <c r="AC532"/>
  <c r="AJ536"/>
  <c r="AC541"/>
  <c r="AJ546"/>
  <c r="AC590"/>
  <c r="AC595"/>
  <c r="AC607"/>
  <c r="AC611"/>
  <c r="AC615"/>
  <c r="AC619"/>
  <c r="AJ658"/>
  <c r="AC662"/>
  <c r="AC717"/>
  <c r="AJ745"/>
  <c r="AC760"/>
  <c r="AC768"/>
  <c r="AC785"/>
  <c r="AJ840"/>
  <c r="F7"/>
  <c r="AJ125"/>
  <c r="AC144"/>
  <c r="AJ150"/>
  <c r="AC154"/>
  <c r="AE154" s="1"/>
  <c r="AC161"/>
  <c r="AJ168"/>
  <c r="AC178"/>
  <c r="AJ180"/>
  <c r="AJ196"/>
  <c r="AC200"/>
  <c r="AC207"/>
  <c r="AC211"/>
  <c r="AJ215"/>
  <c r="AC228"/>
  <c r="AJ245"/>
  <c r="AJ248"/>
  <c r="AJ256"/>
  <c r="AC257"/>
  <c r="AJ273"/>
  <c r="AC278"/>
  <c r="AJ281"/>
  <c r="AC305"/>
  <c r="AJ317"/>
  <c r="AJ330"/>
  <c r="AC351"/>
  <c r="AJ365"/>
  <c r="AC380"/>
  <c r="AJ391"/>
  <c r="AC394"/>
  <c r="AJ398"/>
  <c r="AJ406"/>
  <c r="AJ442"/>
  <c r="AC445"/>
  <c r="AJ457"/>
  <c r="AJ460"/>
  <c r="AC469"/>
  <c r="AE469" s="1"/>
  <c r="AJ473"/>
  <c r="AJ498"/>
  <c r="AC561"/>
  <c r="AJ566"/>
  <c r="AC591"/>
  <c r="AC599"/>
  <c r="AE599" s="1"/>
  <c r="AC603"/>
  <c r="AJ608"/>
  <c r="AJ612"/>
  <c r="AJ616"/>
  <c r="AJ620"/>
  <c r="AJ625"/>
  <c r="AJ697"/>
  <c r="AJ818"/>
  <c r="AJ826"/>
  <c r="AC125"/>
  <c r="AC128"/>
  <c r="F132"/>
  <c r="J132" s="1"/>
  <c r="H132" s="1"/>
  <c r="AC135"/>
  <c r="AJ140"/>
  <c r="AJ143"/>
  <c r="AC150"/>
  <c r="AJ158"/>
  <c r="AJ184"/>
  <c r="AJ204"/>
  <c r="AC221"/>
  <c r="AJ224"/>
  <c r="AJ225"/>
  <c r="AC231"/>
  <c r="AJ234"/>
  <c r="AC241"/>
  <c r="AJ263"/>
  <c r="AC267"/>
  <c r="AJ270"/>
  <c r="AC273"/>
  <c r="F275"/>
  <c r="H275" s="1"/>
  <c r="AC277"/>
  <c r="F283"/>
  <c r="J283" s="1"/>
  <c r="H283" s="1"/>
  <c r="AJ323"/>
  <c r="AJ329"/>
  <c r="AJ349"/>
  <c r="AC350"/>
  <c r="AE350" s="1"/>
  <c r="AJ355"/>
  <c r="AJ364"/>
  <c r="AJ416"/>
  <c r="AC426"/>
  <c r="AE426" s="1"/>
  <c r="AC429"/>
  <c r="AC442"/>
  <c r="AJ464"/>
  <c r="AC528"/>
  <c r="AJ529"/>
  <c r="AC533"/>
  <c r="AJ538"/>
  <c r="AJ550"/>
  <c r="AJ554"/>
  <c r="AJ570"/>
  <c r="AJ571"/>
  <c r="AJ574"/>
  <c r="AJ596"/>
  <c r="AJ600"/>
  <c r="AJ604"/>
  <c r="AJ633"/>
  <c r="AC666"/>
  <c r="AJ681"/>
  <c r="AC706"/>
  <c r="AC753"/>
  <c r="AC755"/>
  <c r="AJ795"/>
  <c r="AC141"/>
  <c r="AC197"/>
  <c r="AJ126"/>
  <c r="AJ147"/>
  <c r="AJ167"/>
  <c r="AC187"/>
  <c r="AC218"/>
  <c r="AJ220"/>
  <c r="AJ236"/>
  <c r="AC240"/>
  <c r="AJ244"/>
  <c r="AC248"/>
  <c r="AE248" s="1"/>
  <c r="AC251"/>
  <c r="AJ280"/>
  <c r="AJ296"/>
  <c r="AC299"/>
  <c r="AJ354"/>
  <c r="AC381"/>
  <c r="AJ385"/>
  <c r="AJ440"/>
  <c r="AJ478"/>
  <c r="AC483"/>
  <c r="AC621"/>
  <c r="AC132"/>
  <c r="H139"/>
  <c r="AJ198"/>
  <c r="AC230"/>
  <c r="AC236"/>
  <c r="AC256"/>
  <c r="AJ262"/>
  <c r="AC276"/>
  <c r="AC283"/>
  <c r="AC302"/>
  <c r="AC309"/>
  <c r="AJ314"/>
  <c r="AJ328"/>
  <c r="AC420"/>
  <c r="AJ443"/>
  <c r="AC567"/>
  <c r="AJ694"/>
  <c r="AC759"/>
  <c r="F19"/>
  <c r="J79"/>
  <c r="H79" s="1"/>
  <c r="AJ127"/>
  <c r="AJ130"/>
  <c r="AC152"/>
  <c r="AC160"/>
  <c r="AC163"/>
  <c r="AJ176"/>
  <c r="AC179"/>
  <c r="AC192"/>
  <c r="AJ195"/>
  <c r="AC206"/>
  <c r="AJ217"/>
  <c r="AC227"/>
  <c r="AJ229"/>
  <c r="AJ233"/>
  <c r="AC239"/>
  <c r="AJ247"/>
  <c r="AC250"/>
  <c r="AE250" s="1"/>
  <c r="AJ253"/>
  <c r="AC259"/>
  <c r="AJ264"/>
  <c r="AJ289"/>
  <c r="H300"/>
  <c r="AJ300"/>
  <c r="AL300" s="1"/>
  <c r="AC301"/>
  <c r="AC308"/>
  <c r="AC348"/>
  <c r="AC362"/>
  <c r="AJ371"/>
  <c r="AC374"/>
  <c r="AJ375"/>
  <c r="AJ396"/>
  <c r="AJ421"/>
  <c r="AC427"/>
  <c r="AC437"/>
  <c r="AE437" s="1"/>
  <c r="AJ450"/>
  <c r="AC452"/>
  <c r="AJ465"/>
  <c r="AJ497"/>
  <c r="AC530"/>
  <c r="AC539"/>
  <c r="AJ540"/>
  <c r="AC551"/>
  <c r="AC555"/>
  <c r="AC571"/>
  <c r="AE571" s="1"/>
  <c r="AC575"/>
  <c r="AC579"/>
  <c r="AJ594"/>
  <c r="AJ610"/>
  <c r="AJ614"/>
  <c r="AJ618"/>
  <c r="AJ639"/>
  <c r="AC680"/>
  <c r="AJ687"/>
  <c r="AC703"/>
  <c r="AC748"/>
  <c r="AC769"/>
  <c r="AE769" s="1"/>
  <c r="AJ811"/>
  <c r="AC181"/>
  <c r="AC188"/>
  <c r="AC212"/>
  <c r="AC222"/>
  <c r="AC300"/>
  <c r="AE300" s="1"/>
  <c r="AC140"/>
  <c r="AC153"/>
  <c r="AC170"/>
  <c r="AJ177"/>
  <c r="AJ189"/>
  <c r="AC199"/>
  <c r="AC210"/>
  <c r="AE210" s="1"/>
  <c r="AJ214"/>
  <c r="H272"/>
  <c r="AC290"/>
  <c r="AE290" s="1"/>
  <c r="AC303"/>
  <c r="AC334"/>
  <c r="AC355"/>
  <c r="AJ410"/>
  <c r="AJ492"/>
  <c r="AJ558"/>
  <c r="AC129"/>
  <c r="AJ142"/>
  <c r="AC173"/>
  <c r="AJ179"/>
  <c r="AC189"/>
  <c r="AJ203"/>
  <c r="AJ219"/>
  <c r="J282"/>
  <c r="H282" s="1"/>
  <c r="AC286"/>
  <c r="AJ313"/>
  <c r="AJ320"/>
  <c r="AC343"/>
  <c r="AC354"/>
  <c r="AJ414"/>
  <c r="AJ417"/>
  <c r="AC446"/>
  <c r="AJ496"/>
  <c r="AJ559"/>
  <c r="AC563"/>
  <c r="AJ579"/>
  <c r="AC710"/>
  <c r="AJ732"/>
  <c r="AC809"/>
  <c r="AJ133"/>
  <c r="AC149"/>
  <c r="AJ151"/>
  <c r="AC172"/>
  <c r="AC182"/>
  <c r="AC213"/>
  <c r="AC272"/>
  <c r="AC275"/>
  <c r="AC285"/>
  <c r="AC292"/>
  <c r="AJ307"/>
  <c r="AJ319"/>
  <c r="AJ327"/>
  <c r="AJ332"/>
  <c r="AC340"/>
  <c r="AJ347"/>
  <c r="AC353"/>
  <c r="AC368"/>
  <c r="AC375"/>
  <c r="AJ379"/>
  <c r="AC386"/>
  <c r="AJ387"/>
  <c r="AJ456"/>
  <c r="AC459"/>
  <c r="AJ472"/>
  <c r="AC475"/>
  <c r="AJ476"/>
  <c r="AC514"/>
  <c r="AE514" s="1"/>
  <c r="AJ535"/>
  <c r="AC559"/>
  <c r="AJ560"/>
  <c r="AC572"/>
  <c r="AC580"/>
  <c r="AJ590"/>
  <c r="AJ598"/>
  <c r="AJ602"/>
  <c r="AC665"/>
  <c r="AJ669"/>
  <c r="AC676"/>
  <c r="AC687"/>
  <c r="AC752"/>
  <c r="AC756"/>
  <c r="F11"/>
  <c r="AC789"/>
  <c r="AC712"/>
  <c r="AC688"/>
  <c r="AE688" s="1"/>
  <c r="AC640"/>
  <c r="AC636"/>
  <c r="AC764"/>
  <c r="AC720"/>
  <c r="AC708"/>
  <c r="AC674"/>
  <c r="AC644"/>
  <c r="AJ835"/>
  <c r="AJ833"/>
  <c r="AJ831"/>
  <c r="AJ825"/>
  <c r="AJ781"/>
  <c r="AJ753"/>
  <c r="AJ752"/>
  <c r="AJ751"/>
  <c r="AJ704"/>
  <c r="AJ703"/>
  <c r="AJ701"/>
  <c r="AJ700"/>
  <c r="AJ699"/>
  <c r="AJ696"/>
  <c r="AJ688"/>
  <c r="AJ662"/>
  <c r="AJ631"/>
  <c r="AJ817"/>
  <c r="AJ776"/>
  <c r="AJ775"/>
  <c r="AJ774"/>
  <c r="AJ773"/>
  <c r="AJ772"/>
  <c r="AJ770"/>
  <c r="AJ768"/>
  <c r="AJ767"/>
  <c r="AJ766"/>
  <c r="AJ765"/>
  <c r="AJ764"/>
  <c r="AJ762"/>
  <c r="AJ761"/>
  <c r="AJ760"/>
  <c r="AJ759"/>
  <c r="AJ758"/>
  <c r="AJ757"/>
  <c r="AJ756"/>
  <c r="AJ755"/>
  <c r="AJ721"/>
  <c r="AJ720"/>
  <c r="AJ719"/>
  <c r="AJ718"/>
  <c r="AJ717"/>
  <c r="AJ716"/>
  <c r="AJ715"/>
  <c r="AJ714"/>
  <c r="AJ713"/>
  <c r="AJ711"/>
  <c r="AJ710"/>
  <c r="AJ709"/>
  <c r="AJ708"/>
  <c r="AJ707"/>
  <c r="AJ706"/>
  <c r="AJ705"/>
  <c r="AJ702"/>
  <c r="AJ665"/>
  <c r="AJ659"/>
  <c r="AJ652"/>
  <c r="AJ648"/>
  <c r="AJ644"/>
  <c r="AJ632"/>
  <c r="AJ624"/>
  <c r="AJ808"/>
  <c r="AJ806"/>
  <c r="AJ804"/>
  <c r="AJ800"/>
  <c r="AJ796"/>
  <c r="AJ794"/>
  <c r="AJ792"/>
  <c r="AJ790"/>
  <c r="AJ788"/>
  <c r="AJ784"/>
  <c r="AJ782"/>
  <c r="AJ780"/>
  <c r="AJ779"/>
  <c r="AJ777"/>
  <c r="AJ769"/>
  <c r="AJ763"/>
  <c r="AJ725"/>
  <c r="AJ724"/>
  <c r="AJ723"/>
  <c r="AJ722"/>
  <c r="AJ712"/>
  <c r="AJ667"/>
  <c r="AJ666"/>
  <c r="AJ664"/>
  <c r="AJ663"/>
  <c r="AJ640"/>
  <c r="AJ636"/>
  <c r="AJ628"/>
  <c r="AJ621"/>
  <c r="AJ834"/>
  <c r="AJ746"/>
  <c r="AJ739"/>
  <c r="AJ735"/>
  <c r="AJ734"/>
  <c r="AJ733"/>
  <c r="AJ729"/>
  <c r="AJ675"/>
  <c r="AJ674"/>
  <c r="AJ673"/>
  <c r="AJ654"/>
  <c r="AJ650"/>
  <c r="AJ646"/>
  <c r="AJ645"/>
  <c r="AJ642"/>
  <c r="AJ641"/>
  <c r="AJ638"/>
  <c r="AJ634"/>
  <c r="AJ630"/>
  <c r="AJ626"/>
  <c r="AJ622"/>
  <c r="AJ839"/>
  <c r="AJ832"/>
  <c r="AJ809"/>
  <c r="AJ802"/>
  <c r="AJ801"/>
  <c r="AJ793"/>
  <c r="AJ787"/>
  <c r="AJ786"/>
  <c r="AJ785"/>
  <c r="AJ749"/>
  <c r="AJ747"/>
  <c r="AJ742"/>
  <c r="AJ690"/>
  <c r="AJ683"/>
  <c r="AJ672"/>
  <c r="AJ660"/>
  <c r="AJ653"/>
  <c r="AJ649"/>
  <c r="AJ606"/>
  <c r="AJ591"/>
  <c r="AJ587"/>
  <c r="AJ583"/>
  <c r="AJ580"/>
  <c r="AJ576"/>
  <c r="AJ572"/>
  <c r="AJ533"/>
  <c r="AJ526"/>
  <c r="AJ521"/>
  <c r="AJ484"/>
  <c r="AJ483"/>
  <c r="AJ480"/>
  <c r="AJ467"/>
  <c r="AJ463"/>
  <c r="AJ462"/>
  <c r="AJ444"/>
  <c r="AJ429"/>
  <c r="AJ428"/>
  <c r="AJ427"/>
  <c r="AJ425"/>
  <c r="AJ402"/>
  <c r="AJ401"/>
  <c r="AJ380"/>
  <c r="AJ838"/>
  <c r="AJ824"/>
  <c r="AJ810"/>
  <c r="AJ750"/>
  <c r="AJ743"/>
  <c r="AJ691"/>
  <c r="AJ684"/>
  <c r="AJ676"/>
  <c r="AJ657"/>
  <c r="AJ623"/>
  <c r="AJ619"/>
  <c r="AJ615"/>
  <c r="AJ611"/>
  <c r="AJ607"/>
  <c r="AJ603"/>
  <c r="AJ595"/>
  <c r="AJ584"/>
  <c r="AJ569"/>
  <c r="AJ561"/>
  <c r="AJ557"/>
  <c r="AJ549"/>
  <c r="AJ548"/>
  <c r="AJ541"/>
  <c r="AJ537"/>
  <c r="AJ530"/>
  <c r="AJ522"/>
  <c r="AJ510"/>
  <c r="AJ488"/>
  <c r="AJ487"/>
  <c r="AJ485"/>
  <c r="AJ482"/>
  <c r="AJ468"/>
  <c r="AJ466"/>
  <c r="AJ452"/>
  <c r="AJ447"/>
  <c r="AJ446"/>
  <c r="AJ445"/>
  <c r="AJ432"/>
  <c r="AJ431"/>
  <c r="AJ426"/>
  <c r="AJ404"/>
  <c r="AJ381"/>
  <c r="AJ378"/>
  <c r="AJ368"/>
  <c r="AJ367"/>
  <c r="AJ837"/>
  <c r="AJ823"/>
  <c r="AJ816"/>
  <c r="AJ815"/>
  <c r="AJ807"/>
  <c r="AJ799"/>
  <c r="AJ791"/>
  <c r="AJ783"/>
  <c r="AJ771"/>
  <c r="AJ744"/>
  <c r="AJ736"/>
  <c r="AJ730"/>
  <c r="AJ692"/>
  <c r="AJ685"/>
  <c r="AJ677"/>
  <c r="AJ661"/>
  <c r="AJ627"/>
  <c r="AJ592"/>
  <c r="AJ581"/>
  <c r="AJ577"/>
  <c r="AJ573"/>
  <c r="AJ565"/>
  <c r="AJ553"/>
  <c r="AJ545"/>
  <c r="AJ534"/>
  <c r="AJ518"/>
  <c r="AJ491"/>
  <c r="AJ490"/>
  <c r="AJ489"/>
  <c r="AJ486"/>
  <c r="AJ481"/>
  <c r="AJ470"/>
  <c r="AJ453"/>
  <c r="AJ451"/>
  <c r="AJ449"/>
  <c r="AJ448"/>
  <c r="AJ435"/>
  <c r="AJ434"/>
  <c r="AJ433"/>
  <c r="AJ430"/>
  <c r="AJ411"/>
  <c r="AJ409"/>
  <c r="AJ407"/>
  <c r="AJ405"/>
  <c r="AJ382"/>
  <c r="AJ369"/>
  <c r="AJ842"/>
  <c r="AJ827"/>
  <c r="AJ820"/>
  <c r="AJ813"/>
  <c r="AJ726"/>
  <c r="AJ695"/>
  <c r="AJ655"/>
  <c r="AJ651"/>
  <c r="AJ647"/>
  <c r="AJ629"/>
  <c r="AJ617"/>
  <c r="AJ613"/>
  <c r="AJ609"/>
  <c r="AJ605"/>
  <c r="AJ597"/>
  <c r="AJ586"/>
  <c r="AJ582"/>
  <c r="AJ578"/>
  <c r="AJ567"/>
  <c r="AJ563"/>
  <c r="AJ562"/>
  <c r="AJ555"/>
  <c r="AJ551"/>
  <c r="AJ547"/>
  <c r="AJ543"/>
  <c r="AJ539"/>
  <c r="AJ531"/>
  <c r="AJ520"/>
  <c r="AJ516"/>
  <c r="AJ512"/>
  <c r="AJ508"/>
  <c r="AJ475"/>
  <c r="AJ458"/>
  <c r="AJ436"/>
  <c r="AJ419"/>
  <c r="AJ418"/>
  <c r="AJ394"/>
  <c r="AJ393"/>
  <c r="AJ392"/>
  <c r="AJ390"/>
  <c r="AJ388"/>
  <c r="AJ386"/>
  <c r="AJ384"/>
  <c r="AJ374"/>
  <c r="AJ373"/>
  <c r="AJ821"/>
  <c r="AJ819"/>
  <c r="AJ797"/>
  <c r="AJ748"/>
  <c r="AJ728"/>
  <c r="AJ686"/>
  <c r="AJ668"/>
  <c r="AJ588"/>
  <c r="AJ585"/>
  <c r="AJ568"/>
  <c r="AJ564"/>
  <c r="AJ556"/>
  <c r="AJ552"/>
  <c r="AJ544"/>
  <c r="AJ514"/>
  <c r="AJ507"/>
  <c r="AJ503"/>
  <c r="AJ493"/>
  <c r="AJ469"/>
  <c r="AJ461"/>
  <c r="AJ454"/>
  <c r="AJ423"/>
  <c r="AJ422"/>
  <c r="AJ403"/>
  <c r="AJ389"/>
  <c r="AJ383"/>
  <c r="AJ376"/>
  <c r="AJ363"/>
  <c r="AJ362"/>
  <c r="AJ361"/>
  <c r="AJ359"/>
  <c r="AJ358"/>
  <c r="AJ357"/>
  <c r="AJ356"/>
  <c r="AJ350"/>
  <c r="AJ339"/>
  <c r="AJ335"/>
  <c r="AJ308"/>
  <c r="AJ305"/>
  <c r="AJ304"/>
  <c r="AJ303"/>
  <c r="AJ302"/>
  <c r="AJ301"/>
  <c r="AJ292"/>
  <c r="AJ285"/>
  <c r="AJ275"/>
  <c r="AJ274"/>
  <c r="AJ267"/>
  <c r="AJ259"/>
  <c r="AJ258"/>
  <c r="AJ239"/>
  <c r="AJ238"/>
  <c r="AJ230"/>
  <c r="AJ221"/>
  <c r="AJ199"/>
  <c r="AJ191"/>
  <c r="AJ181"/>
  <c r="AJ172"/>
  <c r="AJ163"/>
  <c r="AJ162"/>
  <c r="AJ152"/>
  <c r="AJ144"/>
  <c r="AJ135"/>
  <c r="AJ131"/>
  <c r="AJ128"/>
  <c r="AJ814"/>
  <c r="AJ803"/>
  <c r="AJ741"/>
  <c r="AJ738"/>
  <c r="AJ731"/>
  <c r="AJ693"/>
  <c r="AJ680"/>
  <c r="AJ671"/>
  <c r="AJ519"/>
  <c r="AJ515"/>
  <c r="AJ504"/>
  <c r="AJ494"/>
  <c r="AJ471"/>
  <c r="AJ455"/>
  <c r="AJ439"/>
  <c r="AJ437"/>
  <c r="AJ424"/>
  <c r="AJ395"/>
  <c r="AJ372"/>
  <c r="AJ360"/>
  <c r="AJ343"/>
  <c r="AJ340"/>
  <c r="AJ309"/>
  <c r="AJ286"/>
  <c r="AJ278"/>
  <c r="AJ277"/>
  <c r="AJ276"/>
  <c r="AJ268"/>
  <c r="AJ266"/>
  <c r="AJ251"/>
  <c r="AJ241"/>
  <c r="AJ240"/>
  <c r="AJ222"/>
  <c r="AJ213"/>
  <c r="AJ211"/>
  <c r="AJ208"/>
  <c r="AJ201"/>
  <c r="AJ200"/>
  <c r="AJ192"/>
  <c r="AJ182"/>
  <c r="AJ174"/>
  <c r="AJ173"/>
  <c r="AJ155"/>
  <c r="AJ145"/>
  <c r="AJ134"/>
  <c r="AJ123"/>
  <c r="AJ836"/>
  <c r="AJ829"/>
  <c r="AJ812"/>
  <c r="AJ843"/>
  <c r="AJ841"/>
  <c r="AJ830"/>
  <c r="AJ805"/>
  <c r="AJ754"/>
  <c r="AJ740"/>
  <c r="AJ737"/>
  <c r="AJ727"/>
  <c r="AJ679"/>
  <c r="AJ656"/>
  <c r="AJ637"/>
  <c r="AJ601"/>
  <c r="AJ589"/>
  <c r="AJ523"/>
  <c r="AJ511"/>
  <c r="AJ500"/>
  <c r="AJ499"/>
  <c r="AJ477"/>
  <c r="AJ438"/>
  <c r="AJ413"/>
  <c r="AJ412"/>
  <c r="AJ377"/>
  <c r="AJ366"/>
  <c r="AJ345"/>
  <c r="AJ344"/>
  <c r="AJ341"/>
  <c r="AJ316"/>
  <c r="AJ310"/>
  <c r="AJ295"/>
  <c r="AJ294"/>
  <c r="AJ293"/>
  <c r="AJ287"/>
  <c r="AJ279"/>
  <c r="AJ269"/>
  <c r="AJ261"/>
  <c r="AJ260"/>
  <c r="AJ252"/>
  <c r="AJ250"/>
  <c r="AJ243"/>
  <c r="AJ232"/>
  <c r="AJ231"/>
  <c r="AJ223"/>
  <c r="AJ212"/>
  <c r="AJ210"/>
  <c r="AJ202"/>
  <c r="AJ193"/>
  <c r="AJ175"/>
  <c r="AJ164"/>
  <c r="AJ156"/>
  <c r="AJ154"/>
  <c r="AJ153"/>
  <c r="AJ146"/>
  <c r="AJ136"/>
  <c r="AJ689"/>
  <c r="AJ682"/>
  <c r="AJ678"/>
  <c r="AJ822"/>
  <c r="AJ798"/>
  <c r="AJ778"/>
  <c r="AJ670"/>
  <c r="AJ575"/>
  <c r="AJ532"/>
  <c r="AJ509"/>
  <c r="AJ505"/>
  <c r="AJ502"/>
  <c r="AJ501"/>
  <c r="AJ479"/>
  <c r="AJ474"/>
  <c r="AJ459"/>
  <c r="AJ441"/>
  <c r="AJ420"/>
  <c r="AJ400"/>
  <c r="AJ399"/>
  <c r="AJ353"/>
  <c r="AJ348"/>
  <c r="AJ334"/>
  <c r="AJ321"/>
  <c r="AJ299"/>
  <c r="AJ298"/>
  <c r="AJ297"/>
  <c r="AJ283"/>
  <c r="AJ282"/>
  <c r="AJ272"/>
  <c r="AJ255"/>
  <c r="AJ254"/>
  <c r="AJ235"/>
  <c r="AJ227"/>
  <c r="AJ218"/>
  <c r="AJ206"/>
  <c r="AJ194"/>
  <c r="AJ188"/>
  <c r="AJ187"/>
  <c r="AJ186"/>
  <c r="AJ178"/>
  <c r="AJ169"/>
  <c r="AJ166"/>
  <c r="AJ160"/>
  <c r="AJ149"/>
  <c r="AJ139"/>
  <c r="AJ137"/>
  <c r="AJ132"/>
  <c r="AC201"/>
  <c r="AC235"/>
  <c r="AC255"/>
  <c r="AC264"/>
  <c r="AE264" s="1"/>
  <c r="AJ129"/>
  <c r="AL129" s="1"/>
  <c r="AJ157"/>
  <c r="AC174"/>
  <c r="AJ183"/>
  <c r="AC196"/>
  <c r="AC254"/>
  <c r="AC260"/>
  <c r="AJ315"/>
  <c r="AJ322"/>
  <c r="AJ342"/>
  <c r="AC349"/>
  <c r="AJ370"/>
  <c r="AC423"/>
  <c r="AC467"/>
  <c r="AJ506"/>
  <c r="AJ513"/>
  <c r="AJ525"/>
  <c r="AC537"/>
  <c r="AC543"/>
  <c r="AC547"/>
  <c r="AJ593"/>
  <c r="AC609"/>
  <c r="AC613"/>
  <c r="AC617"/>
  <c r="AJ635"/>
  <c r="AC716"/>
  <c r="F21"/>
  <c r="AJ209"/>
  <c r="AJ265"/>
  <c r="AC293"/>
  <c r="AJ333"/>
  <c r="AC363"/>
  <c r="AC367"/>
  <c r="AC430"/>
  <c r="AE430" s="1"/>
  <c r="AJ517"/>
  <c r="AC605"/>
  <c r="AC746"/>
  <c r="AJ789"/>
  <c r="AC797"/>
  <c r="AJ828"/>
  <c r="AC123"/>
  <c r="AJ124"/>
  <c r="AC139"/>
  <c r="AJ141"/>
  <c r="AC145"/>
  <c r="AC155"/>
  <c r="AJ159"/>
  <c r="AC169"/>
  <c r="AJ171"/>
  <c r="AJ185"/>
  <c r="AC191"/>
  <c r="AJ197"/>
  <c r="AJ205"/>
  <c r="F210"/>
  <c r="AC219"/>
  <c r="AJ226"/>
  <c r="AC238"/>
  <c r="AJ242"/>
  <c r="AJ246"/>
  <c r="AJ249"/>
  <c r="AC282"/>
  <c r="AJ284"/>
  <c r="AJ291"/>
  <c r="AC298"/>
  <c r="F303"/>
  <c r="H303" s="1"/>
  <c r="AJ306"/>
  <c r="AJ312"/>
  <c r="AJ318"/>
  <c r="H321"/>
  <c r="AJ325"/>
  <c r="AJ326"/>
  <c r="AJ336"/>
  <c r="AJ337"/>
  <c r="AJ338"/>
  <c r="AC339"/>
  <c r="AJ346"/>
  <c r="AJ352"/>
  <c r="AC359"/>
  <c r="AJ397"/>
  <c r="AJ408"/>
  <c r="F414"/>
  <c r="AJ415"/>
  <c r="AC444"/>
  <c r="AC447"/>
  <c r="F455"/>
  <c r="J455" s="1"/>
  <c r="H455" s="1"/>
  <c r="F465"/>
  <c r="J465" s="1"/>
  <c r="H465" s="1"/>
  <c r="AC518"/>
  <c r="AC522"/>
  <c r="F526"/>
  <c r="AJ527"/>
  <c r="AJ542"/>
  <c r="AC576"/>
  <c r="F597"/>
  <c r="H597" s="1"/>
  <c r="AJ599"/>
  <c r="F601"/>
  <c r="J601" s="1"/>
  <c r="H601" s="1"/>
  <c r="AC626"/>
  <c r="AJ643"/>
  <c r="AC719"/>
  <c r="AC793"/>
  <c r="AC810"/>
  <c r="AE810" s="1"/>
  <c r="BD808"/>
  <c r="AC808"/>
  <c r="BD806"/>
  <c r="AC806"/>
  <c r="BD804"/>
  <c r="AC804"/>
  <c r="BD802"/>
  <c r="AC802"/>
  <c r="BD800"/>
  <c r="AC800"/>
  <c r="BD798"/>
  <c r="AC798"/>
  <c r="BD796"/>
  <c r="AC796"/>
  <c r="BD794"/>
  <c r="AC794"/>
  <c r="BD792"/>
  <c r="AC792"/>
  <c r="BD790"/>
  <c r="AC790"/>
  <c r="BD788"/>
  <c r="AC788"/>
  <c r="BD786"/>
  <c r="AC786"/>
  <c r="BD784"/>
  <c r="AC784"/>
  <c r="BD782"/>
  <c r="AC782"/>
  <c r="BD780"/>
  <c r="AC780"/>
  <c r="BD779"/>
  <c r="AC779"/>
  <c r="BD778"/>
  <c r="BD725"/>
  <c r="AC725"/>
  <c r="BD724"/>
  <c r="AC724"/>
  <c r="BD723"/>
  <c r="AC723"/>
  <c r="BD722"/>
  <c r="AC722"/>
  <c r="BD667"/>
  <c r="AC667"/>
  <c r="BD664"/>
  <c r="AC664"/>
  <c r="AC663"/>
  <c r="BD659"/>
  <c r="AC656"/>
  <c r="BD652"/>
  <c r="BD648"/>
  <c r="BD644"/>
  <c r="BD640"/>
  <c r="BD636"/>
  <c r="BD632"/>
  <c r="BD628"/>
  <c r="BD624"/>
  <c r="BD842"/>
  <c r="AC842"/>
  <c r="BD840"/>
  <c r="AC840"/>
  <c r="BD838"/>
  <c r="AC838"/>
  <c r="BD836"/>
  <c r="AC836"/>
  <c r="BD834"/>
  <c r="AC834"/>
  <c r="AE834" s="1"/>
  <c r="BD832"/>
  <c r="AC832"/>
  <c r="BD830"/>
  <c r="AC830"/>
  <c r="BD828"/>
  <c r="AC828"/>
  <c r="BD826"/>
  <c r="AC826"/>
  <c r="BD824"/>
  <c r="AC824"/>
  <c r="BD822"/>
  <c r="AC822"/>
  <c r="BD820"/>
  <c r="AC820"/>
  <c r="BD818"/>
  <c r="AC818"/>
  <c r="BD816"/>
  <c r="AC816"/>
  <c r="BD814"/>
  <c r="AC814"/>
  <c r="BD812"/>
  <c r="AC812"/>
  <c r="BD810"/>
  <c r="AC733"/>
  <c r="AE733" s="1"/>
  <c r="BD732"/>
  <c r="AC732"/>
  <c r="BD731"/>
  <c r="AC731"/>
  <c r="BD730"/>
  <c r="AC730"/>
  <c r="BD729"/>
  <c r="AC729"/>
  <c r="AE729" s="1"/>
  <c r="BD728"/>
  <c r="AC728"/>
  <c r="BD727"/>
  <c r="AC727"/>
  <c r="BD726"/>
  <c r="AC726"/>
  <c r="BD672"/>
  <c r="AC672"/>
  <c r="BD671"/>
  <c r="AC671"/>
  <c r="BD670"/>
  <c r="AC670"/>
  <c r="BD669"/>
  <c r="AC669"/>
  <c r="BD668"/>
  <c r="AC668"/>
  <c r="BD663"/>
  <c r="AC660"/>
  <c r="BD656"/>
  <c r="AC653"/>
  <c r="AC649"/>
  <c r="AC645"/>
  <c r="AE645" s="1"/>
  <c r="AC641"/>
  <c r="AE641" s="1"/>
  <c r="AC637"/>
  <c r="AC633"/>
  <c r="AC629"/>
  <c r="AC625"/>
  <c r="BD621"/>
  <c r="J752"/>
  <c r="BD745"/>
  <c r="AC745"/>
  <c r="BD744"/>
  <c r="AC744"/>
  <c r="BD743"/>
  <c r="AC743"/>
  <c r="BD742"/>
  <c r="AC742"/>
  <c r="BD741"/>
  <c r="AC741"/>
  <c r="BD740"/>
  <c r="AC740"/>
  <c r="BD739"/>
  <c r="AC739"/>
  <c r="BD738"/>
  <c r="AC738"/>
  <c r="BD737"/>
  <c r="AC737"/>
  <c r="BD736"/>
  <c r="AC736"/>
  <c r="BD735"/>
  <c r="AC735"/>
  <c r="BD734"/>
  <c r="AC734"/>
  <c r="BD733"/>
  <c r="BD660"/>
  <c r="AC657"/>
  <c r="BD653"/>
  <c r="BD649"/>
  <c r="BD645"/>
  <c r="BD641"/>
  <c r="BD637"/>
  <c r="BD633"/>
  <c r="BD629"/>
  <c r="BD625"/>
  <c r="AC622"/>
  <c r="BD843"/>
  <c r="AC843"/>
  <c r="BD841"/>
  <c r="AC841"/>
  <c r="BD839"/>
  <c r="AC839"/>
  <c r="BD837"/>
  <c r="AC837"/>
  <c r="BD835"/>
  <c r="AC835"/>
  <c r="BD833"/>
  <c r="AC833"/>
  <c r="AE833" s="1"/>
  <c r="BD831"/>
  <c r="AC831"/>
  <c r="BD829"/>
  <c r="AC829"/>
  <c r="BD827"/>
  <c r="AC827"/>
  <c r="BD825"/>
  <c r="AC825"/>
  <c r="BD823"/>
  <c r="AC823"/>
  <c r="BD821"/>
  <c r="AC821"/>
  <c r="BD819"/>
  <c r="AC819"/>
  <c r="BD817"/>
  <c r="AC817"/>
  <c r="AE817" s="1"/>
  <c r="BD813"/>
  <c r="AC813"/>
  <c r="BD811"/>
  <c r="AC811"/>
  <c r="BD751"/>
  <c r="AC751"/>
  <c r="BD698"/>
  <c r="AC698"/>
  <c r="BD697"/>
  <c r="AC697"/>
  <c r="BD696"/>
  <c r="AC696"/>
  <c r="BD695"/>
  <c r="AC695"/>
  <c r="BD694"/>
  <c r="AC694"/>
  <c r="BD693"/>
  <c r="AC693"/>
  <c r="BD692"/>
  <c r="AC692"/>
  <c r="BD691"/>
  <c r="AC691"/>
  <c r="BD690"/>
  <c r="AC690"/>
  <c r="BD689"/>
  <c r="AC689"/>
  <c r="BD688"/>
  <c r="BD661"/>
  <c r="BD658"/>
  <c r="AC655"/>
  <c r="AC651"/>
  <c r="AC647"/>
  <c r="AC643"/>
  <c r="AC639"/>
  <c r="AC635"/>
  <c r="AC631"/>
  <c r="AC627"/>
  <c r="AC623"/>
  <c r="BD805"/>
  <c r="BD797"/>
  <c r="BD789"/>
  <c r="BD781"/>
  <c r="AC771"/>
  <c r="AE771" s="1"/>
  <c r="AC770"/>
  <c r="BD753"/>
  <c r="AC750"/>
  <c r="BD746"/>
  <c r="BD703"/>
  <c r="AC699"/>
  <c r="BD687"/>
  <c r="AC684"/>
  <c r="BD679"/>
  <c r="BD674"/>
  <c r="BD655"/>
  <c r="BD651"/>
  <c r="BD647"/>
  <c r="AC642"/>
  <c r="BD619"/>
  <c r="BD615"/>
  <c r="BD611"/>
  <c r="BD607"/>
  <c r="BD603"/>
  <c r="BD599"/>
  <c r="BD595"/>
  <c r="AC592"/>
  <c r="AC588"/>
  <c r="BD584"/>
  <c r="AC581"/>
  <c r="AC577"/>
  <c r="AC573"/>
  <c r="BD569"/>
  <c r="BD565"/>
  <c r="BD561"/>
  <c r="BD557"/>
  <c r="BD553"/>
  <c r="BD549"/>
  <c r="BD545"/>
  <c r="BD541"/>
  <c r="BD537"/>
  <c r="AC534"/>
  <c r="BD530"/>
  <c r="AC523"/>
  <c r="BD522"/>
  <c r="BD518"/>
  <c r="BD514"/>
  <c r="BD510"/>
  <c r="BD506"/>
  <c r="AC492"/>
  <c r="BD491"/>
  <c r="AC491"/>
  <c r="BD490"/>
  <c r="AC490"/>
  <c r="BD486"/>
  <c r="AC486"/>
  <c r="AC470"/>
  <c r="BD469"/>
  <c r="AC453"/>
  <c r="BD452"/>
  <c r="BD451"/>
  <c r="AC451"/>
  <c r="BD450"/>
  <c r="AC450"/>
  <c r="BD449"/>
  <c r="AC449"/>
  <c r="BD448"/>
  <c r="AC448"/>
  <c r="BD447"/>
  <c r="AC435"/>
  <c r="BD434"/>
  <c r="AC434"/>
  <c r="BD412"/>
  <c r="AC412"/>
  <c r="AE412" s="1"/>
  <c r="BD411"/>
  <c r="AC411"/>
  <c r="BD410"/>
  <c r="AC410"/>
  <c r="AE410" s="1"/>
  <c r="BD409"/>
  <c r="AC409"/>
  <c r="BD408"/>
  <c r="AC408"/>
  <c r="BD407"/>
  <c r="AC407"/>
  <c r="BD406"/>
  <c r="AC406"/>
  <c r="BD405"/>
  <c r="AC405"/>
  <c r="BD404"/>
  <c r="BD382"/>
  <c r="AC382"/>
  <c r="BD381"/>
  <c r="AC369"/>
  <c r="BD368"/>
  <c r="AC366"/>
  <c r="BD365"/>
  <c r="AC815"/>
  <c r="AC807"/>
  <c r="AC799"/>
  <c r="AC791"/>
  <c r="AC783"/>
  <c r="AC777"/>
  <c r="AC776"/>
  <c r="AC775"/>
  <c r="AC774"/>
  <c r="AC773"/>
  <c r="AC772"/>
  <c r="BD704"/>
  <c r="AC700"/>
  <c r="AC685"/>
  <c r="BD680"/>
  <c r="AC677"/>
  <c r="AC673"/>
  <c r="BD662"/>
  <c r="AC661"/>
  <c r="AC654"/>
  <c r="AC650"/>
  <c r="AC646"/>
  <c r="AC624"/>
  <c r="AC620"/>
  <c r="AC616"/>
  <c r="AC612"/>
  <c r="AC608"/>
  <c r="AC604"/>
  <c r="AC600"/>
  <c r="AC596"/>
  <c r="BD592"/>
  <c r="BD588"/>
  <c r="AC585"/>
  <c r="BD581"/>
  <c r="BD577"/>
  <c r="BD573"/>
  <c r="AC570"/>
  <c r="AC566"/>
  <c r="AC562"/>
  <c r="AE562" s="1"/>
  <c r="AC558"/>
  <c r="AC554"/>
  <c r="AC550"/>
  <c r="AC546"/>
  <c r="AC542"/>
  <c r="AC538"/>
  <c r="BD534"/>
  <c r="AC531"/>
  <c r="AE531" s="1"/>
  <c r="AC527"/>
  <c r="J526"/>
  <c r="H526" s="1"/>
  <c r="BD523"/>
  <c r="AC519"/>
  <c r="AC515"/>
  <c r="AC511"/>
  <c r="AC507"/>
  <c r="BD503"/>
  <c r="AC503"/>
  <c r="BD502"/>
  <c r="AC502"/>
  <c r="BD501"/>
  <c r="AC501"/>
  <c r="BD500"/>
  <c r="AC500"/>
  <c r="BD499"/>
  <c r="AC499"/>
  <c r="BD498"/>
  <c r="AC498"/>
  <c r="BD497"/>
  <c r="AC497"/>
  <c r="BD496"/>
  <c r="AC496"/>
  <c r="BD495"/>
  <c r="AC495"/>
  <c r="BD494"/>
  <c r="AC494"/>
  <c r="BD493"/>
  <c r="AC493"/>
  <c r="BD492"/>
  <c r="AC471"/>
  <c r="BD470"/>
  <c r="AC454"/>
  <c r="BD453"/>
  <c r="AC436"/>
  <c r="AE436" s="1"/>
  <c r="BD435"/>
  <c r="BD416"/>
  <c r="AC415"/>
  <c r="BD414"/>
  <c r="AC413"/>
  <c r="AC389"/>
  <c r="BD388"/>
  <c r="BD384"/>
  <c r="AC383"/>
  <c r="AC371"/>
  <c r="BD370"/>
  <c r="AC370"/>
  <c r="BD369"/>
  <c r="BD803"/>
  <c r="BD795"/>
  <c r="BD787"/>
  <c r="AC778"/>
  <c r="AE778" s="1"/>
  <c r="BD762"/>
  <c r="BD761"/>
  <c r="BD760"/>
  <c r="BD759"/>
  <c r="BD758"/>
  <c r="BD757"/>
  <c r="BD756"/>
  <c r="BD755"/>
  <c r="BD754"/>
  <c r="BD747"/>
  <c r="BD711"/>
  <c r="BD710"/>
  <c r="BD709"/>
  <c r="BD708"/>
  <c r="BD707"/>
  <c r="BD706"/>
  <c r="BD705"/>
  <c r="AC701"/>
  <c r="AC686"/>
  <c r="BD681"/>
  <c r="AC678"/>
  <c r="BD675"/>
  <c r="BD665"/>
  <c r="AC658"/>
  <c r="AC632"/>
  <c r="AC628"/>
  <c r="BD622"/>
  <c r="BD620"/>
  <c r="BD616"/>
  <c r="BD612"/>
  <c r="BD608"/>
  <c r="BD604"/>
  <c r="BD600"/>
  <c r="BD596"/>
  <c r="AC593"/>
  <c r="AE593" s="1"/>
  <c r="AC589"/>
  <c r="BD585"/>
  <c r="AC582"/>
  <c r="AC578"/>
  <c r="AC574"/>
  <c r="BD570"/>
  <c r="BD566"/>
  <c r="H565"/>
  <c r="BD562"/>
  <c r="BD558"/>
  <c r="BD554"/>
  <c r="BD550"/>
  <c r="BD546"/>
  <c r="BD542"/>
  <c r="BD538"/>
  <c r="AC535"/>
  <c r="BD527"/>
  <c r="AC524"/>
  <c r="BD519"/>
  <c r="BD515"/>
  <c r="BD511"/>
  <c r="BD507"/>
  <c r="AC504"/>
  <c r="AC474"/>
  <c r="BD473"/>
  <c r="AC473"/>
  <c r="BD472"/>
  <c r="AC472"/>
  <c r="AE472" s="1"/>
  <c r="BD471"/>
  <c r="AC458"/>
  <c r="BD457"/>
  <c r="AC457"/>
  <c r="BD456"/>
  <c r="AC456"/>
  <c r="AE456" s="1"/>
  <c r="BD455"/>
  <c r="AC455"/>
  <c r="BD454"/>
  <c r="AC417"/>
  <c r="AC416"/>
  <c r="BD415"/>
  <c r="AC414"/>
  <c r="BD413"/>
  <c r="AC393"/>
  <c r="BD392"/>
  <c r="AC392"/>
  <c r="BD391"/>
  <c r="AC391"/>
  <c r="BD390"/>
  <c r="AC390"/>
  <c r="BD389"/>
  <c r="AC388"/>
  <c r="BD387"/>
  <c r="AC387"/>
  <c r="BD386"/>
  <c r="AC385"/>
  <c r="AC384"/>
  <c r="BD383"/>
  <c r="AC372"/>
  <c r="BD371"/>
  <c r="AC803"/>
  <c r="AC795"/>
  <c r="AC787"/>
  <c r="BD776"/>
  <c r="BD775"/>
  <c r="BD774"/>
  <c r="BD773"/>
  <c r="BD772"/>
  <c r="BD771"/>
  <c r="AC754"/>
  <c r="AE754" s="1"/>
  <c r="BD750"/>
  <c r="AC747"/>
  <c r="AE747" s="1"/>
  <c r="AC704"/>
  <c r="BD700"/>
  <c r="BD684"/>
  <c r="AC681"/>
  <c r="BD676"/>
  <c r="AC675"/>
  <c r="AC659"/>
  <c r="BD657"/>
  <c r="AC652"/>
  <c r="AC648"/>
  <c r="BD638"/>
  <c r="BD634"/>
  <c r="BD631"/>
  <c r="BD627"/>
  <c r="AC618"/>
  <c r="AC614"/>
  <c r="AC610"/>
  <c r="AC606"/>
  <c r="AC602"/>
  <c r="AC598"/>
  <c r="AC594"/>
  <c r="BD590"/>
  <c r="BD579"/>
  <c r="BD575"/>
  <c r="BD571"/>
  <c r="AC568"/>
  <c r="AC564"/>
  <c r="AC560"/>
  <c r="AC556"/>
  <c r="AC552"/>
  <c r="AC548"/>
  <c r="AE548" s="1"/>
  <c r="AC544"/>
  <c r="AC540"/>
  <c r="AC536"/>
  <c r="BD532"/>
  <c r="AC529"/>
  <c r="BD525"/>
  <c r="AC521"/>
  <c r="AC517"/>
  <c r="AC513"/>
  <c r="AC509"/>
  <c r="AC505"/>
  <c r="AC480"/>
  <c r="BD479"/>
  <c r="AC479"/>
  <c r="BD478"/>
  <c r="AC478"/>
  <c r="BD477"/>
  <c r="AC466"/>
  <c r="AE466" s="1"/>
  <c r="BD465"/>
  <c r="AC465"/>
  <c r="BD464"/>
  <c r="AC464"/>
  <c r="BD463"/>
  <c r="AC462"/>
  <c r="BD461"/>
  <c r="AC461"/>
  <c r="BD460"/>
  <c r="AC443"/>
  <c r="BD442"/>
  <c r="AC425"/>
  <c r="BD424"/>
  <c r="AC422"/>
  <c r="BD421"/>
  <c r="AC421"/>
  <c r="AC403"/>
  <c r="BD402"/>
  <c r="AC402"/>
  <c r="BD401"/>
  <c r="AC399"/>
  <c r="BD398"/>
  <c r="AC398"/>
  <c r="BD397"/>
  <c r="AC397"/>
  <c r="BD396"/>
  <c r="AC396"/>
  <c r="BD395"/>
  <c r="AC379"/>
  <c r="BD378"/>
  <c r="AC378"/>
  <c r="AE378" s="1"/>
  <c r="BD377"/>
  <c r="AC377"/>
  <c r="D60"/>
  <c r="D62"/>
  <c r="E69"/>
  <c r="D71"/>
  <c r="D89"/>
  <c r="F89" s="1"/>
  <c r="H89" s="1"/>
  <c r="D94"/>
  <c r="F94" s="1"/>
  <c r="J94" s="1"/>
  <c r="H94" s="1"/>
  <c r="D96"/>
  <c r="D101"/>
  <c r="D103"/>
  <c r="F103" s="1"/>
  <c r="D110"/>
  <c r="F110" s="1"/>
  <c r="J110" s="1"/>
  <c r="H110" s="1"/>
  <c r="D112"/>
  <c r="D117"/>
  <c r="F117" s="1"/>
  <c r="H117" s="1"/>
  <c r="E124"/>
  <c r="AC124"/>
  <c r="BD125"/>
  <c r="BQ126"/>
  <c r="E129"/>
  <c r="D131"/>
  <c r="AC131"/>
  <c r="D134"/>
  <c r="F134" s="1"/>
  <c r="J134" s="1"/>
  <c r="H134" s="1"/>
  <c r="AC134"/>
  <c r="AE134" s="1"/>
  <c r="BD134"/>
  <c r="E140"/>
  <c r="E141"/>
  <c r="D142"/>
  <c r="AC142"/>
  <c r="D143"/>
  <c r="AC143"/>
  <c r="BD143"/>
  <c r="E150"/>
  <c r="D151"/>
  <c r="AC151"/>
  <c r="BD151"/>
  <c r="E161"/>
  <c r="D162"/>
  <c r="AC162"/>
  <c r="BD162"/>
  <c r="E170"/>
  <c r="D171"/>
  <c r="AC171"/>
  <c r="BD171"/>
  <c r="E179"/>
  <c r="D180"/>
  <c r="AC180"/>
  <c r="BD180"/>
  <c r="E189"/>
  <c r="D190"/>
  <c r="AC190"/>
  <c r="BD190"/>
  <c r="BD191"/>
  <c r="E197"/>
  <c r="D198"/>
  <c r="AC198"/>
  <c r="BD198"/>
  <c r="E207"/>
  <c r="D208"/>
  <c r="F208" s="1"/>
  <c r="H208" s="1"/>
  <c r="AC208"/>
  <c r="AE208" s="1"/>
  <c r="D209"/>
  <c r="AC209"/>
  <c r="BD209"/>
  <c r="E219"/>
  <c r="D220"/>
  <c r="AC220"/>
  <c r="BD220"/>
  <c r="E228"/>
  <c r="D229"/>
  <c r="AC229"/>
  <c r="BD229"/>
  <c r="E236"/>
  <c r="D237"/>
  <c r="AC237"/>
  <c r="BD237"/>
  <c r="BD238"/>
  <c r="E249"/>
  <c r="D250"/>
  <c r="E256"/>
  <c r="E257"/>
  <c r="D258"/>
  <c r="AC258"/>
  <c r="AE258" s="1"/>
  <c r="BD258"/>
  <c r="D265"/>
  <c r="AC265"/>
  <c r="D266"/>
  <c r="F266" s="1"/>
  <c r="H266" s="1"/>
  <c r="AC266"/>
  <c r="AE266" s="1"/>
  <c r="BD266"/>
  <c r="E273"/>
  <c r="D274"/>
  <c r="AC274"/>
  <c r="BD274"/>
  <c r="BD275"/>
  <c r="E284"/>
  <c r="AC284"/>
  <c r="BD284"/>
  <c r="D291"/>
  <c r="AC291"/>
  <c r="BD291"/>
  <c r="BD300"/>
  <c r="BD301"/>
  <c r="BD302"/>
  <c r="BD303"/>
  <c r="AC304"/>
  <c r="AE304" s="1"/>
  <c r="BD304"/>
  <c r="BD305"/>
  <c r="AC306"/>
  <c r="BD306"/>
  <c r="AC307"/>
  <c r="BD307"/>
  <c r="E334"/>
  <c r="D335"/>
  <c r="AC335"/>
  <c r="BD335"/>
  <c r="AC336"/>
  <c r="BD336"/>
  <c r="AC337"/>
  <c r="BD337"/>
  <c r="AC338"/>
  <c r="E348"/>
  <c r="D349"/>
  <c r="D350"/>
  <c r="D351"/>
  <c r="E353"/>
  <c r="D354"/>
  <c r="D355"/>
  <c r="BD355"/>
  <c r="AC356"/>
  <c r="BD356"/>
  <c r="AC357"/>
  <c r="BD359"/>
  <c r="AC360"/>
  <c r="AE360" s="1"/>
  <c r="BD360"/>
  <c r="AC361"/>
  <c r="BD363"/>
  <c r="AC364"/>
  <c r="BD364"/>
  <c r="AC365"/>
  <c r="E366"/>
  <c r="BD372"/>
  <c r="E377"/>
  <c r="E384"/>
  <c r="E385"/>
  <c r="E390"/>
  <c r="D391"/>
  <c r="E395"/>
  <c r="AC401"/>
  <c r="AE401" s="1"/>
  <c r="BD418"/>
  <c r="E424"/>
  <c r="AC428"/>
  <c r="BD433"/>
  <c r="E439"/>
  <c r="BD439"/>
  <c r="E456"/>
  <c r="D457"/>
  <c r="F457" s="1"/>
  <c r="J457" s="1"/>
  <c r="H457" s="1"/>
  <c r="AC460"/>
  <c r="E462"/>
  <c r="F462" s="1"/>
  <c r="D463"/>
  <c r="AC468"/>
  <c r="D472"/>
  <c r="E476"/>
  <c r="BD476"/>
  <c r="AC481"/>
  <c r="AE481" s="1"/>
  <c r="D485"/>
  <c r="BD485"/>
  <c r="E495"/>
  <c r="E500"/>
  <c r="BD504"/>
  <c r="AC506"/>
  <c r="AE506" s="1"/>
  <c r="E508"/>
  <c r="AC510"/>
  <c r="D512"/>
  <c r="F512" s="1"/>
  <c r="J512" s="1"/>
  <c r="H512" s="1"/>
  <c r="D516"/>
  <c r="F516" s="1"/>
  <c r="H516" s="1"/>
  <c r="D520"/>
  <c r="AC525"/>
  <c r="BD526"/>
  <c r="E535"/>
  <c r="E574"/>
  <c r="E578"/>
  <c r="BD582"/>
  <c r="AC584"/>
  <c r="E586"/>
  <c r="AC587"/>
  <c r="BD593"/>
  <c r="BD601"/>
  <c r="BD605"/>
  <c r="BD609"/>
  <c r="BD613"/>
  <c r="BD617"/>
  <c r="BD623"/>
  <c r="AC630"/>
  <c r="E634"/>
  <c r="E638"/>
  <c r="E642"/>
  <c r="F642" s="1"/>
  <c r="BD682"/>
  <c r="BD685"/>
  <c r="D690"/>
  <c r="BD702"/>
  <c r="AC707"/>
  <c r="AC711"/>
  <c r="BD712"/>
  <c r="AC714"/>
  <c r="BD720"/>
  <c r="E732"/>
  <c r="D738"/>
  <c r="F738" s="1"/>
  <c r="J738" s="1"/>
  <c r="H738" s="1"/>
  <c r="D744"/>
  <c r="AC749"/>
  <c r="E751"/>
  <c r="BD764"/>
  <c r="AC766"/>
  <c r="E89" i="34"/>
  <c r="E176"/>
  <c r="E178"/>
  <c r="E192"/>
  <c r="D193"/>
  <c r="D204"/>
  <c r="D207"/>
  <c r="D240"/>
  <c r="E319"/>
  <c r="D351"/>
  <c r="E354"/>
  <c r="D362"/>
  <c r="E364"/>
  <c r="E404"/>
  <c r="D439"/>
  <c r="F439" s="1"/>
  <c r="J439" s="1"/>
  <c r="H439" s="1"/>
  <c r="D460"/>
  <c r="E511"/>
  <c r="F133"/>
  <c r="J133" s="1"/>
  <c r="H133" s="1"/>
  <c r="E61" i="31"/>
  <c r="D63"/>
  <c r="E70"/>
  <c r="D72"/>
  <c r="E75"/>
  <c r="D77"/>
  <c r="D83"/>
  <c r="D90"/>
  <c r="F90" s="1"/>
  <c r="J90" s="1"/>
  <c r="H90" s="1"/>
  <c r="E95"/>
  <c r="D97"/>
  <c r="E102"/>
  <c r="E104"/>
  <c r="D106"/>
  <c r="J107"/>
  <c r="E111"/>
  <c r="D113"/>
  <c r="E118"/>
  <c r="D120"/>
  <c r="F120" s="1"/>
  <c r="J120" s="1"/>
  <c r="H120" s="1"/>
  <c r="D126"/>
  <c r="AC126"/>
  <c r="BQ130"/>
  <c r="E133"/>
  <c r="E137"/>
  <c r="D138"/>
  <c r="AC138"/>
  <c r="AE138" s="1"/>
  <c r="BD138"/>
  <c r="E147"/>
  <c r="D148"/>
  <c r="AC148"/>
  <c r="BD148"/>
  <c r="E157"/>
  <c r="E158"/>
  <c r="D159"/>
  <c r="AC159"/>
  <c r="BD159"/>
  <c r="E165"/>
  <c r="D166"/>
  <c r="AC166"/>
  <c r="D167"/>
  <c r="AC167"/>
  <c r="D168"/>
  <c r="AC168"/>
  <c r="BD168"/>
  <c r="E176"/>
  <c r="AC176"/>
  <c r="D177"/>
  <c r="AC177"/>
  <c r="BD177"/>
  <c r="E184"/>
  <c r="D185"/>
  <c r="AC185"/>
  <c r="D186"/>
  <c r="AC186"/>
  <c r="BD186"/>
  <c r="BD187"/>
  <c r="D195"/>
  <c r="AC195"/>
  <c r="D196"/>
  <c r="E203"/>
  <c r="E204"/>
  <c r="D205"/>
  <c r="AC205"/>
  <c r="BD205"/>
  <c r="D217"/>
  <c r="AC217"/>
  <c r="BD217"/>
  <c r="E224"/>
  <c r="E225"/>
  <c r="D226"/>
  <c r="AC226"/>
  <c r="BD226"/>
  <c r="E233"/>
  <c r="D234"/>
  <c r="AC234"/>
  <c r="BD234"/>
  <c r="D245"/>
  <c r="AC245"/>
  <c r="D246"/>
  <c r="AC246"/>
  <c r="D247"/>
  <c r="AC247"/>
  <c r="BD247"/>
  <c r="E253"/>
  <c r="AC253"/>
  <c r="BD253"/>
  <c r="BD254"/>
  <c r="E262"/>
  <c r="D263"/>
  <c r="AC263"/>
  <c r="BD263"/>
  <c r="E270"/>
  <c r="AC270"/>
  <c r="D271"/>
  <c r="AC271"/>
  <c r="BD271"/>
  <c r="E280"/>
  <c r="D281"/>
  <c r="AC281"/>
  <c r="BD281"/>
  <c r="BD282"/>
  <c r="E288"/>
  <c r="D289"/>
  <c r="AC289"/>
  <c r="BD289"/>
  <c r="E296"/>
  <c r="D297"/>
  <c r="AC297"/>
  <c r="BD297"/>
  <c r="BD298"/>
  <c r="BD299"/>
  <c r="E310"/>
  <c r="E311"/>
  <c r="D312"/>
  <c r="D313"/>
  <c r="D314"/>
  <c r="D315"/>
  <c r="E316"/>
  <c r="D317"/>
  <c r="E318"/>
  <c r="D319"/>
  <c r="BD319"/>
  <c r="AC320"/>
  <c r="BD320"/>
  <c r="AC321"/>
  <c r="D322"/>
  <c r="D323"/>
  <c r="BD323"/>
  <c r="AC324"/>
  <c r="BD324"/>
  <c r="AC325"/>
  <c r="D326"/>
  <c r="D327"/>
  <c r="BD327"/>
  <c r="AC328"/>
  <c r="BD328"/>
  <c r="AC329"/>
  <c r="BD329"/>
  <c r="AC330"/>
  <c r="BD330"/>
  <c r="AC331"/>
  <c r="BD331"/>
  <c r="AC332"/>
  <c r="BD332"/>
  <c r="AC333"/>
  <c r="E341"/>
  <c r="E342"/>
  <c r="E345"/>
  <c r="E346"/>
  <c r="BD346"/>
  <c r="AC347"/>
  <c r="BD351"/>
  <c r="AC352"/>
  <c r="E371"/>
  <c r="AC373"/>
  <c r="BD374"/>
  <c r="E387"/>
  <c r="D388"/>
  <c r="D394"/>
  <c r="E401"/>
  <c r="AC419"/>
  <c r="E421"/>
  <c r="D429"/>
  <c r="BD429"/>
  <c r="D437"/>
  <c r="AC441"/>
  <c r="E443"/>
  <c r="D444"/>
  <c r="BD444"/>
  <c r="E460"/>
  <c r="BD468"/>
  <c r="D475"/>
  <c r="D482"/>
  <c r="BD482"/>
  <c r="AC487"/>
  <c r="AC488"/>
  <c r="AC489"/>
  <c r="J491"/>
  <c r="H491" s="1"/>
  <c r="E498"/>
  <c r="AC512"/>
  <c r="D514"/>
  <c r="AC516"/>
  <c r="D518"/>
  <c r="AC520"/>
  <c r="D522"/>
  <c r="E529"/>
  <c r="BD529"/>
  <c r="D533"/>
  <c r="D537"/>
  <c r="E540"/>
  <c r="BD540"/>
  <c r="BD543"/>
  <c r="BD547"/>
  <c r="BD551"/>
  <c r="BD555"/>
  <c r="E560"/>
  <c r="BD560"/>
  <c r="BD563"/>
  <c r="BD567"/>
  <c r="D572"/>
  <c r="D576"/>
  <c r="E580"/>
  <c r="AC583"/>
  <c r="AE583" s="1"/>
  <c r="BD587"/>
  <c r="E591"/>
  <c r="D605"/>
  <c r="D609"/>
  <c r="F609" s="1"/>
  <c r="H609" s="1"/>
  <c r="D613"/>
  <c r="D617"/>
  <c r="F617" s="1"/>
  <c r="J617" s="1"/>
  <c r="H617" s="1"/>
  <c r="D621"/>
  <c r="BD642"/>
  <c r="D650"/>
  <c r="BD650"/>
  <c r="D662"/>
  <c r="AC682"/>
  <c r="D701"/>
  <c r="AC702"/>
  <c r="BD713"/>
  <c r="AC715"/>
  <c r="BD721"/>
  <c r="E729"/>
  <c r="E746"/>
  <c r="F746" s="1"/>
  <c r="BD748"/>
  <c r="BD752"/>
  <c r="AC757"/>
  <c r="AC761"/>
  <c r="BD765"/>
  <c r="AC767"/>
  <c r="F14" i="34"/>
  <c r="E109"/>
  <c r="D116"/>
  <c r="E143"/>
  <c r="D153"/>
  <c r="D155"/>
  <c r="D222"/>
  <c r="E224"/>
  <c r="D227"/>
  <c r="D250"/>
  <c r="F250" s="1"/>
  <c r="H250" s="1"/>
  <c r="E253"/>
  <c r="D254"/>
  <c r="D260"/>
  <c r="E285"/>
  <c r="D286"/>
  <c r="D331"/>
  <c r="E343"/>
  <c r="E389"/>
  <c r="E394"/>
  <c r="E442"/>
  <c r="D777"/>
  <c r="D770"/>
  <c r="E769"/>
  <c r="D762"/>
  <c r="D757"/>
  <c r="E756"/>
  <c r="E752"/>
  <c r="E751"/>
  <c r="E750"/>
  <c r="E749"/>
  <c r="D744"/>
  <c r="E743"/>
  <c r="D735"/>
  <c r="E728"/>
  <c r="D721"/>
  <c r="E720"/>
  <c r="E707"/>
  <c r="E706"/>
  <c r="E705"/>
  <c r="E704"/>
  <c r="D699"/>
  <c r="D694"/>
  <c r="E693"/>
  <c r="E692"/>
  <c r="D684"/>
  <c r="D683"/>
  <c r="E682"/>
  <c r="D676"/>
  <c r="D675"/>
  <c r="E674"/>
  <c r="E669"/>
  <c r="E667"/>
  <c r="E666"/>
  <c r="D665"/>
  <c r="D664"/>
  <c r="D661"/>
  <c r="D656"/>
  <c r="E651"/>
  <c r="D648"/>
  <c r="E643"/>
  <c r="D640"/>
  <c r="D638"/>
  <c r="E632"/>
  <c r="E630"/>
  <c r="E628"/>
  <c r="E622"/>
  <c r="D617"/>
  <c r="E614"/>
  <c r="D612"/>
  <c r="D610"/>
  <c r="D607"/>
  <c r="E604"/>
  <c r="E602"/>
  <c r="D597"/>
  <c r="E594"/>
  <c r="E589"/>
  <c r="E777"/>
  <c r="F777" s="1"/>
  <c r="D771"/>
  <c r="E770"/>
  <c r="D763"/>
  <c r="E762"/>
  <c r="E757"/>
  <c r="D745"/>
  <c r="E744"/>
  <c r="E735"/>
  <c r="E721"/>
  <c r="D714"/>
  <c r="D713"/>
  <c r="E699"/>
  <c r="E694"/>
  <c r="F694" s="1"/>
  <c r="D685"/>
  <c r="E684"/>
  <c r="E683"/>
  <c r="F683" s="1"/>
  <c r="D678"/>
  <c r="D677"/>
  <c r="E676"/>
  <c r="F676" s="1"/>
  <c r="E675"/>
  <c r="F675" s="1"/>
  <c r="E665"/>
  <c r="E664"/>
  <c r="E661"/>
  <c r="D659"/>
  <c r="E656"/>
  <c r="E648"/>
  <c r="D646"/>
  <c r="E640"/>
  <c r="E638"/>
  <c r="D636"/>
  <c r="D633"/>
  <c r="D626"/>
  <c r="D620"/>
  <c r="E617"/>
  <c r="E612"/>
  <c r="E610"/>
  <c r="E607"/>
  <c r="D600"/>
  <c r="E597"/>
  <c r="D778"/>
  <c r="D772"/>
  <c r="E771"/>
  <c r="D764"/>
  <c r="E763"/>
  <c r="D758"/>
  <c r="D753"/>
  <c r="D746"/>
  <c r="E745"/>
  <c r="D737"/>
  <c r="D736"/>
  <c r="D731"/>
  <c r="D730"/>
  <c r="D729"/>
  <c r="D722"/>
  <c r="D717"/>
  <c r="D716"/>
  <c r="D715"/>
  <c r="E714"/>
  <c r="E713"/>
  <c r="F713" s="1"/>
  <c r="D709"/>
  <c r="D708"/>
  <c r="D695"/>
  <c r="F695" s="1"/>
  <c r="D686"/>
  <c r="E685"/>
  <c r="E678"/>
  <c r="F678" s="1"/>
  <c r="E677"/>
  <c r="F677" s="1"/>
  <c r="D670"/>
  <c r="D662"/>
  <c r="E659"/>
  <c r="D657"/>
  <c r="D654"/>
  <c r="D649"/>
  <c r="E646"/>
  <c r="D644"/>
  <c r="D641"/>
  <c r="E636"/>
  <c r="E633"/>
  <c r="D631"/>
  <c r="E626"/>
  <c r="D623"/>
  <c r="E620"/>
  <c r="F620" s="1"/>
  <c r="D618"/>
  <c r="D615"/>
  <c r="D613"/>
  <c r="D608"/>
  <c r="E600"/>
  <c r="F600" s="1"/>
  <c r="D595"/>
  <c r="D592"/>
  <c r="D590"/>
  <c r="E780"/>
  <c r="D774"/>
  <c r="E773"/>
  <c r="E767"/>
  <c r="D760"/>
  <c r="E759"/>
  <c r="D755"/>
  <c r="D748"/>
  <c r="D739"/>
  <c r="E738"/>
  <c r="D733"/>
  <c r="E732"/>
  <c r="D726"/>
  <c r="D725"/>
  <c r="D724"/>
  <c r="D719"/>
  <c r="D711"/>
  <c r="D702"/>
  <c r="D697"/>
  <c r="E690"/>
  <c r="E689"/>
  <c r="E688"/>
  <c r="E687"/>
  <c r="E680"/>
  <c r="E672"/>
  <c r="E671"/>
  <c r="D663"/>
  <c r="E660"/>
  <c r="D658"/>
  <c r="D655"/>
  <c r="E650"/>
  <c r="E647"/>
  <c r="D645"/>
  <c r="E642"/>
  <c r="D637"/>
  <c r="E627"/>
  <c r="E624"/>
  <c r="D619"/>
  <c r="D616"/>
  <c r="E611"/>
  <c r="E601"/>
  <c r="D599"/>
  <c r="D596"/>
  <c r="D593"/>
  <c r="D591"/>
  <c r="E764"/>
  <c r="D751"/>
  <c r="D740"/>
  <c r="D727"/>
  <c r="D723"/>
  <c r="E718"/>
  <c r="D707"/>
  <c r="D698"/>
  <c r="E697"/>
  <c r="D693"/>
  <c r="D688"/>
  <c r="D679"/>
  <c r="E663"/>
  <c r="E654"/>
  <c r="E645"/>
  <c r="D642"/>
  <c r="D639"/>
  <c r="D630"/>
  <c r="D625"/>
  <c r="E619"/>
  <c r="E613"/>
  <c r="D604"/>
  <c r="D601"/>
  <c r="E599"/>
  <c r="E590"/>
  <c r="D587"/>
  <c r="E584"/>
  <c r="D579"/>
  <c r="E576"/>
  <c r="D573"/>
  <c r="E568"/>
  <c r="D563"/>
  <c r="E560"/>
  <c r="E558"/>
  <c r="D556"/>
  <c r="E551"/>
  <c r="D549"/>
  <c r="E546"/>
  <c r="E544"/>
  <c r="D542"/>
  <c r="E539"/>
  <c r="E536"/>
  <c r="E533"/>
  <c r="E531"/>
  <c r="E528"/>
  <c r="D523"/>
  <c r="D516"/>
  <c r="E513"/>
  <c r="D504"/>
  <c r="D503"/>
  <c r="D502"/>
  <c r="D495"/>
  <c r="D494"/>
  <c r="D487"/>
  <c r="D482"/>
  <c r="E481"/>
  <c r="E478"/>
  <c r="D475"/>
  <c r="E474"/>
  <c r="D471"/>
  <c r="E466"/>
  <c r="E462"/>
  <c r="E458"/>
  <c r="D768"/>
  <c r="D759"/>
  <c r="E755"/>
  <c r="F755" s="1"/>
  <c r="D752"/>
  <c r="D747"/>
  <c r="D741"/>
  <c r="E740"/>
  <c r="E736"/>
  <c r="D728"/>
  <c r="E727"/>
  <c r="E723"/>
  <c r="F723" s="1"/>
  <c r="E711"/>
  <c r="E702"/>
  <c r="E698"/>
  <c r="D689"/>
  <c r="E679"/>
  <c r="D673"/>
  <c r="E670"/>
  <c r="D660"/>
  <c r="E658"/>
  <c r="D652"/>
  <c r="E649"/>
  <c r="E639"/>
  <c r="D634"/>
  <c r="E625"/>
  <c r="F625" s="1"/>
  <c r="E616"/>
  <c r="E608"/>
  <c r="E596"/>
  <c r="E587"/>
  <c r="D582"/>
  <c r="E579"/>
  <c r="E573"/>
  <c r="D571"/>
  <c r="D566"/>
  <c r="E563"/>
  <c r="E556"/>
  <c r="F556" s="1"/>
  <c r="D554"/>
  <c r="E549"/>
  <c r="F549" s="1"/>
  <c r="E542"/>
  <c r="D537"/>
  <c r="D526"/>
  <c r="E523"/>
  <c r="E516"/>
  <c r="D514"/>
  <c r="D509"/>
  <c r="D507"/>
  <c r="E504"/>
  <c r="E503"/>
  <c r="E502"/>
  <c r="F502" s="1"/>
  <c r="D496"/>
  <c r="E495"/>
  <c r="E494"/>
  <c r="E487"/>
  <c r="D483"/>
  <c r="E482"/>
  <c r="D479"/>
  <c r="E475"/>
  <c r="E471"/>
  <c r="D467"/>
  <c r="D463"/>
  <c r="D459"/>
  <c r="E778"/>
  <c r="D773"/>
  <c r="E768"/>
  <c r="D765"/>
  <c r="D756"/>
  <c r="E747"/>
  <c r="D742"/>
  <c r="E741"/>
  <c r="E737"/>
  <c r="D732"/>
  <c r="E715"/>
  <c r="E708"/>
  <c r="D690"/>
  <c r="D674"/>
  <c r="E673"/>
  <c r="D666"/>
  <c r="E652"/>
  <c r="E634"/>
  <c r="E631"/>
  <c r="D628"/>
  <c r="D622"/>
  <c r="D605"/>
  <c r="D602"/>
  <c r="E593"/>
  <c r="D588"/>
  <c r="D585"/>
  <c r="E582"/>
  <c r="D574"/>
  <c r="E571"/>
  <c r="D569"/>
  <c r="E566"/>
  <c r="D564"/>
  <c r="D561"/>
  <c r="D559"/>
  <c r="E554"/>
  <c r="D552"/>
  <c r="D547"/>
  <c r="D545"/>
  <c r="D543"/>
  <c r="D540"/>
  <c r="E537"/>
  <c r="D529"/>
  <c r="E526"/>
  <c r="D520"/>
  <c r="D517"/>
  <c r="E514"/>
  <c r="F514" s="1"/>
  <c r="E509"/>
  <c r="E507"/>
  <c r="D505"/>
  <c r="E496"/>
  <c r="D488"/>
  <c r="E483"/>
  <c r="E479"/>
  <c r="E467"/>
  <c r="E463"/>
  <c r="F463" s="1"/>
  <c r="E459"/>
  <c r="E779"/>
  <c r="E774"/>
  <c r="E758"/>
  <c r="F758" s="1"/>
  <c r="D754"/>
  <c r="E748"/>
  <c r="D734"/>
  <c r="E730"/>
  <c r="E725"/>
  <c r="E717"/>
  <c r="D710"/>
  <c r="D704"/>
  <c r="D701"/>
  <c r="E700"/>
  <c r="E696"/>
  <c r="F696" s="1"/>
  <c r="D691"/>
  <c r="E668"/>
  <c r="E662"/>
  <c r="E657"/>
  <c r="D653"/>
  <c r="D647"/>
  <c r="E644"/>
  <c r="E641"/>
  <c r="E637"/>
  <c r="D635"/>
  <c r="E629"/>
  <c r="D609"/>
  <c r="D606"/>
  <c r="E603"/>
  <c r="D598"/>
  <c r="E595"/>
  <c r="D586"/>
  <c r="E580"/>
  <c r="D578"/>
  <c r="E575"/>
  <c r="E572"/>
  <c r="E567"/>
  <c r="E565"/>
  <c r="E562"/>
  <c r="E557"/>
  <c r="E555"/>
  <c r="D553"/>
  <c r="E548"/>
  <c r="D541"/>
  <c r="D530"/>
  <c r="E527"/>
  <c r="E521"/>
  <c r="E518"/>
  <c r="E515"/>
  <c r="D508"/>
  <c r="D506"/>
  <c r="D500"/>
  <c r="D499"/>
  <c r="D498"/>
  <c r="D492"/>
  <c r="D491"/>
  <c r="D490"/>
  <c r="E489"/>
  <c r="E485"/>
  <c r="D477"/>
  <c r="D473"/>
  <c r="E469"/>
  <c r="D461"/>
  <c r="E460"/>
  <c r="D776"/>
  <c r="D766"/>
  <c r="D671"/>
  <c r="D643"/>
  <c r="D629"/>
  <c r="E623"/>
  <c r="D611"/>
  <c r="E598"/>
  <c r="E591"/>
  <c r="D565"/>
  <c r="E561"/>
  <c r="D558"/>
  <c r="D551"/>
  <c r="D536"/>
  <c r="E524"/>
  <c r="D521"/>
  <c r="D518"/>
  <c r="D497"/>
  <c r="E490"/>
  <c r="E486"/>
  <c r="D480"/>
  <c r="D465"/>
  <c r="D462"/>
  <c r="D454"/>
  <c r="E453"/>
  <c r="D449"/>
  <c r="D446"/>
  <c r="E445"/>
  <c r="D441"/>
  <c r="D438"/>
  <c r="D433"/>
  <c r="E432"/>
  <c r="D429"/>
  <c r="E428"/>
  <c r="E423"/>
  <c r="F423" s="1"/>
  <c r="E419"/>
  <c r="D415"/>
  <c r="D411"/>
  <c r="E410"/>
  <c r="D403"/>
  <c r="E399"/>
  <c r="E395"/>
  <c r="E390"/>
  <c r="E386"/>
  <c r="D376"/>
  <c r="E372"/>
  <c r="E367"/>
  <c r="D363"/>
  <c r="D358"/>
  <c r="E357"/>
  <c r="D352"/>
  <c r="E351"/>
  <c r="D347"/>
  <c r="E346"/>
  <c r="D342"/>
  <c r="D337"/>
  <c r="D333"/>
  <c r="E328"/>
  <c r="D318"/>
  <c r="E317"/>
  <c r="E311"/>
  <c r="E776"/>
  <c r="E766"/>
  <c r="F766" s="1"/>
  <c r="E754"/>
  <c r="D750"/>
  <c r="E733"/>
  <c r="D720"/>
  <c r="E710"/>
  <c r="D706"/>
  <c r="E701"/>
  <c r="E609"/>
  <c r="D577"/>
  <c r="D568"/>
  <c r="E543"/>
  <c r="E540"/>
  <c r="D533"/>
  <c r="D512"/>
  <c r="E505"/>
  <c r="E497"/>
  <c r="F497" s="1"/>
  <c r="E491"/>
  <c r="D484"/>
  <c r="E480"/>
  <c r="E473"/>
  <c r="D466"/>
  <c r="E465"/>
  <c r="E454"/>
  <c r="D450"/>
  <c r="E449"/>
  <c r="E446"/>
  <c r="E441"/>
  <c r="E438"/>
  <c r="D434"/>
  <c r="E433"/>
  <c r="E429"/>
  <c r="D424"/>
  <c r="D420"/>
  <c r="E415"/>
  <c r="E411"/>
  <c r="D407"/>
  <c r="E403"/>
  <c r="D387"/>
  <c r="D384"/>
  <c r="D380"/>
  <c r="E376"/>
  <c r="D373"/>
  <c r="D368"/>
  <c r="E363"/>
  <c r="E358"/>
  <c r="E352"/>
  <c r="E347"/>
  <c r="E342"/>
  <c r="E337"/>
  <c r="F337" s="1"/>
  <c r="E333"/>
  <c r="D779"/>
  <c r="D775"/>
  <c r="E753"/>
  <c r="E724"/>
  <c r="E709"/>
  <c r="E653"/>
  <c r="D583"/>
  <c r="E577"/>
  <c r="E574"/>
  <c r="E569"/>
  <c r="D562"/>
  <c r="E559"/>
  <c r="E552"/>
  <c r="E530"/>
  <c r="D527"/>
  <c r="D522"/>
  <c r="D519"/>
  <c r="E512"/>
  <c r="D493"/>
  <c r="E492"/>
  <c r="E488"/>
  <c r="E484"/>
  <c r="E477"/>
  <c r="D470"/>
  <c r="E450"/>
  <c r="D442"/>
  <c r="D435"/>
  <c r="E434"/>
  <c r="E424"/>
  <c r="E420"/>
  <c r="F420" s="1"/>
  <c r="D412"/>
  <c r="F412" s="1"/>
  <c r="H412" s="1"/>
  <c r="E407"/>
  <c r="D404"/>
  <c r="D397"/>
  <c r="D396"/>
  <c r="D391"/>
  <c r="E387"/>
  <c r="E384"/>
  <c r="E380"/>
  <c r="D377"/>
  <c r="E373"/>
  <c r="D369"/>
  <c r="E368"/>
  <c r="D359"/>
  <c r="D348"/>
  <c r="D338"/>
  <c r="D334"/>
  <c r="D329"/>
  <c r="E324"/>
  <c r="E742"/>
  <c r="E681"/>
  <c r="D680"/>
  <c r="D672"/>
  <c r="D650"/>
  <c r="D627"/>
  <c r="E621"/>
  <c r="E618"/>
  <c r="D589"/>
  <c r="D581"/>
  <c r="E578"/>
  <c r="D557"/>
  <c r="E550"/>
  <c r="E547"/>
  <c r="D544"/>
  <c r="E541"/>
  <c r="D532"/>
  <c r="E520"/>
  <c r="D513"/>
  <c r="E508"/>
  <c r="E506"/>
  <c r="E499"/>
  <c r="D489"/>
  <c r="D481"/>
  <c r="D472"/>
  <c r="E468"/>
  <c r="E464"/>
  <c r="D457"/>
  <c r="D456"/>
  <c r="D452"/>
  <c r="D448"/>
  <c r="D440"/>
  <c r="E436"/>
  <c r="D431"/>
  <c r="D426"/>
  <c r="D418"/>
  <c r="E417"/>
  <c r="E413"/>
  <c r="E408"/>
  <c r="E405"/>
  <c r="D401"/>
  <c r="D398"/>
  <c r="D393"/>
  <c r="E392"/>
  <c r="D389"/>
  <c r="E388"/>
  <c r="D382"/>
  <c r="D379"/>
  <c r="E378"/>
  <c r="E374"/>
  <c r="D371"/>
  <c r="E365"/>
  <c r="D361"/>
  <c r="D354"/>
  <c r="D350"/>
  <c r="D344"/>
  <c r="D341"/>
  <c r="E340"/>
  <c r="D336"/>
  <c r="E331"/>
  <c r="D327"/>
  <c r="E326"/>
  <c r="F326" s="1"/>
  <c r="E746"/>
  <c r="D743"/>
  <c r="E739"/>
  <c r="D712"/>
  <c r="D703"/>
  <c r="D668"/>
  <c r="D651"/>
  <c r="D621"/>
  <c r="E605"/>
  <c r="E588"/>
  <c r="F588" s="1"/>
  <c r="D575"/>
  <c r="D560"/>
  <c r="E553"/>
  <c r="D546"/>
  <c r="E538"/>
  <c r="E535"/>
  <c r="D525"/>
  <c r="D501"/>
  <c r="E493"/>
  <c r="D474"/>
  <c r="D469"/>
  <c r="D468"/>
  <c r="D455"/>
  <c r="E451"/>
  <c r="D428"/>
  <c r="E427"/>
  <c r="E416"/>
  <c r="D413"/>
  <c r="D409"/>
  <c r="D390"/>
  <c r="E381"/>
  <c r="D366"/>
  <c r="E359"/>
  <c r="E353"/>
  <c r="D345"/>
  <c r="E341"/>
  <c r="E332"/>
  <c r="E329"/>
  <c r="D325"/>
  <c r="D323"/>
  <c r="E314"/>
  <c r="E313"/>
  <c r="D307"/>
  <c r="E306"/>
  <c r="D303"/>
  <c r="D298"/>
  <c r="E297"/>
  <c r="D295"/>
  <c r="D290"/>
  <c r="D289"/>
  <c r="E288"/>
  <c r="D283"/>
  <c r="E282"/>
  <c r="F282" s="1"/>
  <c r="D276"/>
  <c r="E275"/>
  <c r="E269"/>
  <c r="E263"/>
  <c r="D257"/>
  <c r="E256"/>
  <c r="D251"/>
  <c r="E246"/>
  <c r="F246" s="1"/>
  <c r="D241"/>
  <c r="E240"/>
  <c r="E234"/>
  <c r="E227"/>
  <c r="E222"/>
  <c r="D217"/>
  <c r="E216"/>
  <c r="E215"/>
  <c r="E209"/>
  <c r="E208"/>
  <c r="E201"/>
  <c r="F201" s="1"/>
  <c r="E200"/>
  <c r="D195"/>
  <c r="D190"/>
  <c r="E189"/>
  <c r="E188"/>
  <c r="F188" s="1"/>
  <c r="E187"/>
  <c r="D180"/>
  <c r="E179"/>
  <c r="E174"/>
  <c r="E173"/>
  <c r="F173" s="1"/>
  <c r="E169"/>
  <c r="E162"/>
  <c r="D156"/>
  <c r="E155"/>
  <c r="D148"/>
  <c r="E147"/>
  <c r="D137"/>
  <c r="E136"/>
  <c r="D132"/>
  <c r="E130"/>
  <c r="E126"/>
  <c r="D117"/>
  <c r="E115"/>
  <c r="D110"/>
  <c r="D101"/>
  <c r="D92"/>
  <c r="E90"/>
  <c r="D83"/>
  <c r="D81"/>
  <c r="E79"/>
  <c r="D73"/>
  <c r="D71"/>
  <c r="E69"/>
  <c r="D62"/>
  <c r="D60"/>
  <c r="D718"/>
  <c r="E716"/>
  <c r="E712"/>
  <c r="D705"/>
  <c r="E703"/>
  <c r="D681"/>
  <c r="E655"/>
  <c r="E592"/>
  <c r="E564"/>
  <c r="E545"/>
  <c r="D534"/>
  <c r="E525"/>
  <c r="D524"/>
  <c r="E519"/>
  <c r="D515"/>
  <c r="E501"/>
  <c r="D464"/>
  <c r="E455"/>
  <c r="D436"/>
  <c r="D432"/>
  <c r="D421"/>
  <c r="D417"/>
  <c r="D410"/>
  <c r="E409"/>
  <c r="E393"/>
  <c r="D378"/>
  <c r="D374"/>
  <c r="E371"/>
  <c r="D367"/>
  <c r="E366"/>
  <c r="D360"/>
  <c r="E350"/>
  <c r="D346"/>
  <c r="E345"/>
  <c r="E338"/>
  <c r="E334"/>
  <c r="F334" s="1"/>
  <c r="D330"/>
  <c r="E325"/>
  <c r="E323"/>
  <c r="D322"/>
  <c r="D320"/>
  <c r="E307"/>
  <c r="E303"/>
  <c r="D299"/>
  <c r="E298"/>
  <c r="E295"/>
  <c r="E290"/>
  <c r="E289"/>
  <c r="E283"/>
  <c r="D277"/>
  <c r="E276"/>
  <c r="D270"/>
  <c r="D265"/>
  <c r="D264"/>
  <c r="E257"/>
  <c r="D252"/>
  <c r="E251"/>
  <c r="D247"/>
  <c r="D242"/>
  <c r="E241"/>
  <c r="D235"/>
  <c r="D228"/>
  <c r="E217"/>
  <c r="D210"/>
  <c r="D202"/>
  <c r="D196"/>
  <c r="E195"/>
  <c r="E190"/>
  <c r="D181"/>
  <c r="E180"/>
  <c r="D175"/>
  <c r="D163"/>
  <c r="D157"/>
  <c r="E156"/>
  <c r="D150"/>
  <c r="D149"/>
  <c r="E148"/>
  <c r="D138"/>
  <c r="E137"/>
  <c r="E132"/>
  <c r="F132" s="1"/>
  <c r="D129"/>
  <c r="D124"/>
  <c r="D123"/>
  <c r="D121"/>
  <c r="D119"/>
  <c r="E117"/>
  <c r="D112"/>
  <c r="E110"/>
  <c r="D103"/>
  <c r="E101"/>
  <c r="D96"/>
  <c r="D94"/>
  <c r="E92"/>
  <c r="D87"/>
  <c r="D85"/>
  <c r="E83"/>
  <c r="E81"/>
  <c r="D76"/>
  <c r="E73"/>
  <c r="E71"/>
  <c r="E62"/>
  <c r="E60"/>
  <c r="E760"/>
  <c r="E734"/>
  <c r="D700"/>
  <c r="E686"/>
  <c r="D594"/>
  <c r="E586"/>
  <c r="F586" s="1"/>
  <c r="E581"/>
  <c r="D570"/>
  <c r="D550"/>
  <c r="E534"/>
  <c r="E529"/>
  <c r="E500"/>
  <c r="E448"/>
  <c r="D444"/>
  <c r="E440"/>
  <c r="D425"/>
  <c r="E421"/>
  <c r="D414"/>
  <c r="D405"/>
  <c r="E401"/>
  <c r="E398"/>
  <c r="D394"/>
  <c r="E391"/>
  <c r="D385"/>
  <c r="D364"/>
  <c r="E360"/>
  <c r="E330"/>
  <c r="E322"/>
  <c r="E320"/>
  <c r="D319"/>
  <c r="D308"/>
  <c r="D304"/>
  <c r="E299"/>
  <c r="D284"/>
  <c r="D278"/>
  <c r="E277"/>
  <c r="E270"/>
  <c r="F270" s="1"/>
  <c r="E265"/>
  <c r="E264"/>
  <c r="D258"/>
  <c r="E252"/>
  <c r="D248"/>
  <c r="E247"/>
  <c r="E242"/>
  <c r="E235"/>
  <c r="D229"/>
  <c r="E228"/>
  <c r="D223"/>
  <c r="D218"/>
  <c r="D211"/>
  <c r="E210"/>
  <c r="D203"/>
  <c r="E202"/>
  <c r="D197"/>
  <c r="E196"/>
  <c r="D192"/>
  <c r="D191"/>
  <c r="D182"/>
  <c r="E181"/>
  <c r="D176"/>
  <c r="E175"/>
  <c r="D170"/>
  <c r="D165"/>
  <c r="D164"/>
  <c r="E163"/>
  <c r="D158"/>
  <c r="E157"/>
  <c r="F157" s="1"/>
  <c r="D151"/>
  <c r="E150"/>
  <c r="E149"/>
  <c r="F149" s="1"/>
  <c r="D139"/>
  <c r="E138"/>
  <c r="D131"/>
  <c r="E129"/>
  <c r="D125"/>
  <c r="E124"/>
  <c r="E123"/>
  <c r="E121"/>
  <c r="F121" s="1"/>
  <c r="E119"/>
  <c r="D114"/>
  <c r="E112"/>
  <c r="D109"/>
  <c r="D107"/>
  <c r="D105"/>
  <c r="F105" s="1"/>
  <c r="J105" s="1"/>
  <c r="H105" s="1"/>
  <c r="E103"/>
  <c r="D98"/>
  <c r="F98" s="1"/>
  <c r="E96"/>
  <c r="E94"/>
  <c r="D89"/>
  <c r="E87"/>
  <c r="E85"/>
  <c r="D78"/>
  <c r="E76"/>
  <c r="D68"/>
  <c r="F68" s="1"/>
  <c r="H68" s="1"/>
  <c r="D66"/>
  <c r="D64"/>
  <c r="E772"/>
  <c r="D769"/>
  <c r="D761"/>
  <c r="D682"/>
  <c r="D669"/>
  <c r="E635"/>
  <c r="D624"/>
  <c r="D584"/>
  <c r="D555"/>
  <c r="E532"/>
  <c r="E517"/>
  <c r="D511"/>
  <c r="E461"/>
  <c r="F461" s="1"/>
  <c r="E457"/>
  <c r="D453"/>
  <c r="E435"/>
  <c r="D422"/>
  <c r="D419"/>
  <c r="D408"/>
  <c r="D406"/>
  <c r="E396"/>
  <c r="D383"/>
  <c r="E375"/>
  <c r="F375" s="1"/>
  <c r="D365"/>
  <c r="E361"/>
  <c r="D357"/>
  <c r="E356"/>
  <c r="E355"/>
  <c r="D349"/>
  <c r="D340"/>
  <c r="E327"/>
  <c r="D316"/>
  <c r="D310"/>
  <c r="E309"/>
  <c r="D305"/>
  <c r="F305" s="1"/>
  <c r="H305" s="1"/>
  <c r="D301"/>
  <c r="D293"/>
  <c r="E292"/>
  <c r="E286"/>
  <c r="D281"/>
  <c r="D273"/>
  <c r="F273" s="1"/>
  <c r="H273" s="1"/>
  <c r="D268"/>
  <c r="D267"/>
  <c r="D262"/>
  <c r="E261"/>
  <c r="E260"/>
  <c r="F260" s="1"/>
  <c r="E259"/>
  <c r="E254"/>
  <c r="E249"/>
  <c r="F249" s="1"/>
  <c r="E244"/>
  <c r="E238"/>
  <c r="E237"/>
  <c r="E233"/>
  <c r="E231"/>
  <c r="D226"/>
  <c r="E225"/>
  <c r="D221"/>
  <c r="E220"/>
  <c r="D214"/>
  <c r="E206"/>
  <c r="E205"/>
  <c r="E193"/>
  <c r="D185"/>
  <c r="E184"/>
  <c r="E183"/>
  <c r="D178"/>
  <c r="D172"/>
  <c r="E171"/>
  <c r="E166"/>
  <c r="E160"/>
  <c r="D154"/>
  <c r="D145"/>
  <c r="E144"/>
  <c r="D143"/>
  <c r="E142"/>
  <c r="D135"/>
  <c r="D134"/>
  <c r="E128"/>
  <c r="E127"/>
  <c r="D122"/>
  <c r="D120"/>
  <c r="E118"/>
  <c r="V112"/>
  <c r="D111"/>
  <c r="D104"/>
  <c r="E102"/>
  <c r="D97"/>
  <c r="D95"/>
  <c r="E93"/>
  <c r="D88"/>
  <c r="D86"/>
  <c r="E84"/>
  <c r="E82"/>
  <c r="E80"/>
  <c r="D74"/>
  <c r="E72"/>
  <c r="E70"/>
  <c r="D63"/>
  <c r="E61"/>
  <c r="E761"/>
  <c r="E726"/>
  <c r="E615"/>
  <c r="F615" s="1"/>
  <c r="D572"/>
  <c r="E570"/>
  <c r="D548"/>
  <c r="D485"/>
  <c r="D478"/>
  <c r="E476"/>
  <c r="E470"/>
  <c r="F470" s="1"/>
  <c r="D447"/>
  <c r="D392"/>
  <c r="E362"/>
  <c r="E336"/>
  <c r="D328"/>
  <c r="E321"/>
  <c r="F321" s="1"/>
  <c r="E315"/>
  <c r="F315" s="1"/>
  <c r="D300"/>
  <c r="D296"/>
  <c r="D292"/>
  <c r="E284"/>
  <c r="E278"/>
  <c r="D274"/>
  <c r="E266"/>
  <c r="D263"/>
  <c r="E258"/>
  <c r="F258" s="1"/>
  <c r="D236"/>
  <c r="D233"/>
  <c r="D220"/>
  <c r="E211"/>
  <c r="E207"/>
  <c r="F207" s="1"/>
  <c r="D199"/>
  <c r="E197"/>
  <c r="D189"/>
  <c r="D179"/>
  <c r="D177"/>
  <c r="D168"/>
  <c r="E152"/>
  <c r="F152" s="1"/>
  <c r="D142"/>
  <c r="D140"/>
  <c r="D128"/>
  <c r="D127"/>
  <c r="D118"/>
  <c r="E100"/>
  <c r="D93"/>
  <c r="D82"/>
  <c r="E75"/>
  <c r="D72"/>
  <c r="D61"/>
  <c r="D738"/>
  <c r="E731"/>
  <c r="F731" s="1"/>
  <c r="D567"/>
  <c r="D531"/>
  <c r="D510"/>
  <c r="E452"/>
  <c r="E447"/>
  <c r="E431"/>
  <c r="D430"/>
  <c r="D427"/>
  <c r="E422"/>
  <c r="E406"/>
  <c r="D400"/>
  <c r="D395"/>
  <c r="D386"/>
  <c r="E377"/>
  <c r="D370"/>
  <c r="D353"/>
  <c r="D339"/>
  <c r="D335"/>
  <c r="E316"/>
  <c r="D309"/>
  <c r="E300"/>
  <c r="D297"/>
  <c r="E274"/>
  <c r="D272"/>
  <c r="D269"/>
  <c r="D244"/>
  <c r="E236"/>
  <c r="E223"/>
  <c r="E218"/>
  <c r="D208"/>
  <c r="E203"/>
  <c r="E199"/>
  <c r="D194"/>
  <c r="E185"/>
  <c r="E177"/>
  <c r="D174"/>
  <c r="E168"/>
  <c r="D166"/>
  <c r="D160"/>
  <c r="E158"/>
  <c r="E154"/>
  <c r="F154" s="1"/>
  <c r="E145"/>
  <c r="E140"/>
  <c r="E131"/>
  <c r="E122"/>
  <c r="E111"/>
  <c r="F111" s="1"/>
  <c r="D108"/>
  <c r="E104"/>
  <c r="E97"/>
  <c r="F97" s="1"/>
  <c r="E86"/>
  <c r="D65"/>
  <c r="D767"/>
  <c r="D749"/>
  <c r="D692"/>
  <c r="D687"/>
  <c r="D576"/>
  <c r="E510"/>
  <c r="E472"/>
  <c r="D445"/>
  <c r="E430"/>
  <c r="E426"/>
  <c r="D416"/>
  <c r="E400"/>
  <c r="D399"/>
  <c r="E385"/>
  <c r="E379"/>
  <c r="E370"/>
  <c r="E369"/>
  <c r="F369" s="1"/>
  <c r="D356"/>
  <c r="E344"/>
  <c r="D343"/>
  <c r="E339"/>
  <c r="F339" s="1"/>
  <c r="E335"/>
  <c r="D332"/>
  <c r="E318"/>
  <c r="D317"/>
  <c r="D306"/>
  <c r="D287"/>
  <c r="F287" s="1"/>
  <c r="H287" s="1"/>
  <c r="D285"/>
  <c r="E281"/>
  <c r="D279"/>
  <c r="D275"/>
  <c r="E272"/>
  <c r="D261"/>
  <c r="D255"/>
  <c r="D253"/>
  <c r="E248"/>
  <c r="D231"/>
  <c r="E214"/>
  <c r="D212"/>
  <c r="D209"/>
  <c r="D206"/>
  <c r="D200"/>
  <c r="D198"/>
  <c r="E194"/>
  <c r="D183"/>
  <c r="D171"/>
  <c r="D169"/>
  <c r="D126"/>
  <c r="D115"/>
  <c r="E108"/>
  <c r="D90"/>
  <c r="D79"/>
  <c r="D69"/>
  <c r="E65"/>
  <c r="D632"/>
  <c r="D614"/>
  <c r="E585"/>
  <c r="F585" s="1"/>
  <c r="D539"/>
  <c r="D535"/>
  <c r="D458"/>
  <c r="D443"/>
  <c r="D437"/>
  <c r="E418"/>
  <c r="E402"/>
  <c r="F402" s="1"/>
  <c r="E397"/>
  <c r="F397" s="1"/>
  <c r="D388"/>
  <c r="E383"/>
  <c r="E382"/>
  <c r="D355"/>
  <c r="E349"/>
  <c r="D312"/>
  <c r="D311"/>
  <c r="E308"/>
  <c r="E301"/>
  <c r="D294"/>
  <c r="F294" s="1"/>
  <c r="D280"/>
  <c r="E267"/>
  <c r="E243"/>
  <c r="E239"/>
  <c r="D230"/>
  <c r="D216"/>
  <c r="D213"/>
  <c r="E191"/>
  <c r="D187"/>
  <c r="D184"/>
  <c r="E172"/>
  <c r="E170"/>
  <c r="E165"/>
  <c r="E161"/>
  <c r="E159"/>
  <c r="E151"/>
  <c r="F151" s="1"/>
  <c r="D147"/>
  <c r="D144"/>
  <c r="E141"/>
  <c r="E135"/>
  <c r="D133"/>
  <c r="D130"/>
  <c r="E120"/>
  <c r="D113"/>
  <c r="D106"/>
  <c r="D99"/>
  <c r="E95"/>
  <c r="E88"/>
  <c r="D77"/>
  <c r="E74"/>
  <c r="D67"/>
  <c r="E63"/>
  <c r="F19"/>
  <c r="F583"/>
  <c r="H583" s="1"/>
  <c r="D70" i="31"/>
  <c r="E93"/>
  <c r="D95"/>
  <c r="E100"/>
  <c r="D102"/>
  <c r="D104"/>
  <c r="H105"/>
  <c r="H107"/>
  <c r="D111"/>
  <c r="V112"/>
  <c r="D118"/>
  <c r="H119"/>
  <c r="BQ123"/>
  <c r="E127"/>
  <c r="BD127"/>
  <c r="BQ128"/>
  <c r="E130"/>
  <c r="D133"/>
  <c r="AC133"/>
  <c r="BD133"/>
  <c r="D137"/>
  <c r="AC137"/>
  <c r="AE137" s="1"/>
  <c r="BD137"/>
  <c r="E146"/>
  <c r="D147"/>
  <c r="AC147"/>
  <c r="BD147"/>
  <c r="E156"/>
  <c r="D157"/>
  <c r="AC157"/>
  <c r="D158"/>
  <c r="AC158"/>
  <c r="BD158"/>
  <c r="D165"/>
  <c r="AC165"/>
  <c r="BD165"/>
  <c r="BD166"/>
  <c r="BD167"/>
  <c r="E175"/>
  <c r="D176"/>
  <c r="BD176"/>
  <c r="E183"/>
  <c r="D184"/>
  <c r="AC184"/>
  <c r="BD184"/>
  <c r="BD185"/>
  <c r="E193"/>
  <c r="E194"/>
  <c r="AC194"/>
  <c r="AE194" s="1"/>
  <c r="BD194"/>
  <c r="BD195"/>
  <c r="E202"/>
  <c r="D203"/>
  <c r="AC203"/>
  <c r="D204"/>
  <c r="AC204"/>
  <c r="BD204"/>
  <c r="H210"/>
  <c r="E214"/>
  <c r="E215"/>
  <c r="E216"/>
  <c r="AC216"/>
  <c r="BD216"/>
  <c r="E223"/>
  <c r="D224"/>
  <c r="AC224"/>
  <c r="D225"/>
  <c r="AC225"/>
  <c r="BD225"/>
  <c r="E232"/>
  <c r="D233"/>
  <c r="AC233"/>
  <c r="BD233"/>
  <c r="J239"/>
  <c r="H239" s="1"/>
  <c r="E242"/>
  <c r="E243"/>
  <c r="E244"/>
  <c r="AC244"/>
  <c r="BD244"/>
  <c r="BD245"/>
  <c r="BD246"/>
  <c r="E252"/>
  <c r="D253"/>
  <c r="E261"/>
  <c r="D262"/>
  <c r="AC262"/>
  <c r="AE262" s="1"/>
  <c r="BD262"/>
  <c r="D270"/>
  <c r="BD270"/>
  <c r="J276"/>
  <c r="H276" s="1"/>
  <c r="E279"/>
  <c r="D280"/>
  <c r="AC280"/>
  <c r="BD280"/>
  <c r="E287"/>
  <c r="D288"/>
  <c r="AC288"/>
  <c r="BD288"/>
  <c r="E294"/>
  <c r="E295"/>
  <c r="D296"/>
  <c r="AC296"/>
  <c r="BD296"/>
  <c r="J301"/>
  <c r="H301" s="1"/>
  <c r="J302"/>
  <c r="H302" s="1"/>
  <c r="E309"/>
  <c r="D310"/>
  <c r="D311"/>
  <c r="BD311"/>
  <c r="AC312"/>
  <c r="BD312"/>
  <c r="AC313"/>
  <c r="BD313"/>
  <c r="AC314"/>
  <c r="BD314"/>
  <c r="AC315"/>
  <c r="D316"/>
  <c r="BD316"/>
  <c r="AC317"/>
  <c r="D318"/>
  <c r="BD318"/>
  <c r="AC319"/>
  <c r="BD321"/>
  <c r="AC322"/>
  <c r="BD322"/>
  <c r="AC323"/>
  <c r="BD325"/>
  <c r="AC326"/>
  <c r="BD326"/>
  <c r="AC327"/>
  <c r="J336"/>
  <c r="H336" s="1"/>
  <c r="E340"/>
  <c r="D341"/>
  <c r="D342"/>
  <c r="E343"/>
  <c r="E344"/>
  <c r="D345"/>
  <c r="D346"/>
  <c r="J357"/>
  <c r="H357" s="1"/>
  <c r="E370"/>
  <c r="D387"/>
  <c r="E393"/>
  <c r="BD393"/>
  <c r="E399"/>
  <c r="E400"/>
  <c r="BD400"/>
  <c r="E416"/>
  <c r="E417"/>
  <c r="E420"/>
  <c r="BD420"/>
  <c r="D428"/>
  <c r="BD428"/>
  <c r="BD436"/>
  <c r="AC440"/>
  <c r="D443"/>
  <c r="BD443"/>
  <c r="E454"/>
  <c r="BD459"/>
  <c r="AC463"/>
  <c r="D468"/>
  <c r="BD474"/>
  <c r="AC477"/>
  <c r="E479"/>
  <c r="E480"/>
  <c r="D481"/>
  <c r="BD481"/>
  <c r="AC485"/>
  <c r="E503"/>
  <c r="D506"/>
  <c r="AC508"/>
  <c r="D510"/>
  <c r="E513"/>
  <c r="BD513"/>
  <c r="E517"/>
  <c r="BD517"/>
  <c r="E521"/>
  <c r="BD521"/>
  <c r="D525"/>
  <c r="BD528"/>
  <c r="BD536"/>
  <c r="BD539"/>
  <c r="BD559"/>
  <c r="D580"/>
  <c r="D584"/>
  <c r="AC586"/>
  <c r="D591"/>
  <c r="BD630"/>
  <c r="D636"/>
  <c r="D640"/>
  <c r="BD643"/>
  <c r="D654"/>
  <c r="BD654"/>
  <c r="D658"/>
  <c r="E673"/>
  <c r="D674"/>
  <c r="E678"/>
  <c r="AC679"/>
  <c r="E692"/>
  <c r="AC705"/>
  <c r="AC709"/>
  <c r="BD716"/>
  <c r="AC718"/>
  <c r="D736"/>
  <c r="E743"/>
  <c r="BD768"/>
  <c r="BD777"/>
  <c r="AC781"/>
  <c r="AE781" s="1"/>
  <c r="BD793"/>
  <c r="AC801"/>
  <c r="AC805"/>
  <c r="BD815"/>
  <c r="E66" i="34"/>
  <c r="E78"/>
  <c r="D100"/>
  <c r="E107"/>
  <c r="F107" s="1"/>
  <c r="E114"/>
  <c r="E139"/>
  <c r="F139" s="1"/>
  <c r="E182"/>
  <c r="E186"/>
  <c r="E198"/>
  <c r="D224"/>
  <c r="D259"/>
  <c r="E291"/>
  <c r="E302"/>
  <c r="D314"/>
  <c r="D372"/>
  <c r="E522"/>
  <c r="E729"/>
  <c r="D780"/>
  <c r="D778" i="31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E754"/>
  <c r="E75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E705"/>
  <c r="E704"/>
  <c r="E703"/>
  <c r="E702"/>
  <c r="E701"/>
  <c r="E700"/>
  <c r="D667"/>
  <c r="D666"/>
  <c r="D663"/>
  <c r="E656"/>
  <c r="E652"/>
  <c r="E648"/>
  <c r="E644"/>
  <c r="E640"/>
  <c r="E636"/>
  <c r="E632"/>
  <c r="E628"/>
  <c r="F628" s="1"/>
  <c r="E624"/>
  <c r="D780"/>
  <c r="D779"/>
  <c r="E778"/>
  <c r="F778" s="1"/>
  <c r="E777"/>
  <c r="E776"/>
  <c r="E775"/>
  <c r="E774"/>
  <c r="E773"/>
  <c r="E772"/>
  <c r="F772" s="1"/>
  <c r="E771"/>
  <c r="F771" s="1"/>
  <c r="E770"/>
  <c r="F770" s="1"/>
  <c r="E769"/>
  <c r="E768"/>
  <c r="E767"/>
  <c r="E766"/>
  <c r="E765"/>
  <c r="E764"/>
  <c r="E763"/>
  <c r="E762"/>
  <c r="F762" s="1"/>
  <c r="E761"/>
  <c r="E760"/>
  <c r="E759"/>
  <c r="E758"/>
  <c r="F758" s="1"/>
  <c r="E757"/>
  <c r="E756"/>
  <c r="F756" s="1"/>
  <c r="E755"/>
  <c r="D726"/>
  <c r="D725"/>
  <c r="D724"/>
  <c r="D723"/>
  <c r="E722"/>
  <c r="E721"/>
  <c r="E720"/>
  <c r="E719"/>
  <c r="E718"/>
  <c r="E717"/>
  <c r="E716"/>
  <c r="F716" s="1"/>
  <c r="E715"/>
  <c r="E714"/>
  <c r="E713"/>
  <c r="E712"/>
  <c r="E711"/>
  <c r="E710"/>
  <c r="E709"/>
  <c r="E708"/>
  <c r="F708" s="1"/>
  <c r="E707"/>
  <c r="E706"/>
  <c r="D668"/>
  <c r="E667"/>
  <c r="E666"/>
  <c r="D665"/>
  <c r="E663"/>
  <c r="D660"/>
  <c r="D653"/>
  <c r="D649"/>
  <c r="D645"/>
  <c r="D641"/>
  <c r="D637"/>
  <c r="D633"/>
  <c r="D629"/>
  <c r="D625"/>
  <c r="E780"/>
  <c r="E779"/>
  <c r="F779" s="1"/>
  <c r="D733"/>
  <c r="D732"/>
  <c r="D731"/>
  <c r="D730"/>
  <c r="D729"/>
  <c r="D728"/>
  <c r="D727"/>
  <c r="E726"/>
  <c r="F726" s="1"/>
  <c r="E725"/>
  <c r="F725" s="1"/>
  <c r="E724"/>
  <c r="E723"/>
  <c r="D673"/>
  <c r="D672"/>
  <c r="D671"/>
  <c r="D670"/>
  <c r="D669"/>
  <c r="E668"/>
  <c r="F668" s="1"/>
  <c r="E665"/>
  <c r="D664"/>
  <c r="E660"/>
  <c r="D657"/>
  <c r="E653"/>
  <c r="E649"/>
  <c r="E645"/>
  <c r="E641"/>
  <c r="E637"/>
  <c r="E633"/>
  <c r="F633" s="1"/>
  <c r="E629"/>
  <c r="F629" s="1"/>
  <c r="E625"/>
  <c r="D622"/>
  <c r="D751"/>
  <c r="D750"/>
  <c r="D749"/>
  <c r="D748"/>
  <c r="E747"/>
  <c r="D688"/>
  <c r="D687"/>
  <c r="D686"/>
  <c r="F686" s="1"/>
  <c r="H686" s="1"/>
  <c r="D685"/>
  <c r="D684"/>
  <c r="D683"/>
  <c r="F683" s="1"/>
  <c r="J683" s="1"/>
  <c r="H683" s="1"/>
  <c r="D682"/>
  <c r="D681"/>
  <c r="D680"/>
  <c r="D679"/>
  <c r="D678"/>
  <c r="D677"/>
  <c r="E676"/>
  <c r="F676" s="1"/>
  <c r="E675"/>
  <c r="E674"/>
  <c r="E658"/>
  <c r="D655"/>
  <c r="D651"/>
  <c r="D647"/>
  <c r="D643"/>
  <c r="D639"/>
  <c r="D635"/>
  <c r="D631"/>
  <c r="D627"/>
  <c r="E623"/>
  <c r="F623" s="1"/>
  <c r="D753"/>
  <c r="D740"/>
  <c r="E739"/>
  <c r="E733"/>
  <c r="F733" s="1"/>
  <c r="D703"/>
  <c r="D695"/>
  <c r="E694"/>
  <c r="F694" s="1"/>
  <c r="E687"/>
  <c r="F687" s="1"/>
  <c r="E679"/>
  <c r="F679" s="1"/>
  <c r="E670"/>
  <c r="E662"/>
  <c r="D659"/>
  <c r="E655"/>
  <c r="E651"/>
  <c r="E647"/>
  <c r="D644"/>
  <c r="E619"/>
  <c r="E615"/>
  <c r="E611"/>
  <c r="E607"/>
  <c r="F607" s="1"/>
  <c r="E603"/>
  <c r="F603" s="1"/>
  <c r="E599"/>
  <c r="E595"/>
  <c r="D592"/>
  <c r="D588"/>
  <c r="E584"/>
  <c r="D581"/>
  <c r="D577"/>
  <c r="D573"/>
  <c r="E569"/>
  <c r="E565"/>
  <c r="F565" s="1"/>
  <c r="E561"/>
  <c r="E557"/>
  <c r="F557" s="1"/>
  <c r="E553"/>
  <c r="F553" s="1"/>
  <c r="E549"/>
  <c r="E545"/>
  <c r="F545" s="1"/>
  <c r="E541"/>
  <c r="F541" s="1"/>
  <c r="E537"/>
  <c r="D534"/>
  <c r="E530"/>
  <c r="D527"/>
  <c r="E522"/>
  <c r="E518"/>
  <c r="E514"/>
  <c r="E510"/>
  <c r="E506"/>
  <c r="D490"/>
  <c r="D489"/>
  <c r="D488"/>
  <c r="D486"/>
  <c r="E485"/>
  <c r="E484"/>
  <c r="F484" s="1"/>
  <c r="E483"/>
  <c r="E482"/>
  <c r="E481"/>
  <c r="D469"/>
  <c r="E468"/>
  <c r="E467"/>
  <c r="E463"/>
  <c r="D447"/>
  <c r="D446"/>
  <c r="E445"/>
  <c r="E444"/>
  <c r="D434"/>
  <c r="D433"/>
  <c r="D432"/>
  <c r="D431"/>
  <c r="E430"/>
  <c r="F430" s="1"/>
  <c r="E429"/>
  <c r="F429" s="1"/>
  <c r="E428"/>
  <c r="E427"/>
  <c r="E426"/>
  <c r="F426" s="1"/>
  <c r="E404"/>
  <c r="F404" s="1"/>
  <c r="E381"/>
  <c r="E380"/>
  <c r="D368"/>
  <c r="D367"/>
  <c r="D754"/>
  <c r="D747"/>
  <c r="D741"/>
  <c r="E740"/>
  <c r="E727"/>
  <c r="D704"/>
  <c r="D697"/>
  <c r="D696"/>
  <c r="E695"/>
  <c r="F695" s="1"/>
  <c r="E688"/>
  <c r="F688" s="1"/>
  <c r="E680"/>
  <c r="F680" s="1"/>
  <c r="D675"/>
  <c r="E659"/>
  <c r="D656"/>
  <c r="D652"/>
  <c r="D648"/>
  <c r="D630"/>
  <c r="D626"/>
  <c r="E622"/>
  <c r="D620"/>
  <c r="D616"/>
  <c r="D612"/>
  <c r="D608"/>
  <c r="D604"/>
  <c r="D600"/>
  <c r="D596"/>
  <c r="E592"/>
  <c r="E588"/>
  <c r="D585"/>
  <c r="E581"/>
  <c r="E577"/>
  <c r="E573"/>
  <c r="F573" s="1"/>
  <c r="D570"/>
  <c r="D566"/>
  <c r="D562"/>
  <c r="D558"/>
  <c r="D554"/>
  <c r="D550"/>
  <c r="D546"/>
  <c r="D542"/>
  <c r="D538"/>
  <c r="E534"/>
  <c r="F534" s="1"/>
  <c r="D531"/>
  <c r="E527"/>
  <c r="D523"/>
  <c r="D519"/>
  <c r="D515"/>
  <c r="D511"/>
  <c r="D507"/>
  <c r="D492"/>
  <c r="D491"/>
  <c r="E490"/>
  <c r="E489"/>
  <c r="E488"/>
  <c r="D487"/>
  <c r="E486"/>
  <c r="D470"/>
  <c r="E469"/>
  <c r="D453"/>
  <c r="E452"/>
  <c r="D452" s="1"/>
  <c r="D451"/>
  <c r="D450"/>
  <c r="D449"/>
  <c r="D448"/>
  <c r="E447"/>
  <c r="E446"/>
  <c r="D435"/>
  <c r="E434"/>
  <c r="E433"/>
  <c r="F433" s="1"/>
  <c r="E432"/>
  <c r="E431"/>
  <c r="D413"/>
  <c r="D412"/>
  <c r="D411"/>
  <c r="D410"/>
  <c r="D409"/>
  <c r="D408"/>
  <c r="D407"/>
  <c r="D406"/>
  <c r="D405"/>
  <c r="D383"/>
  <c r="D382"/>
  <c r="D369"/>
  <c r="E368"/>
  <c r="E367"/>
  <c r="D366"/>
  <c r="D742"/>
  <c r="E741"/>
  <c r="F741" s="1"/>
  <c r="D734"/>
  <c r="E728"/>
  <c r="D705"/>
  <c r="D698"/>
  <c r="E697"/>
  <c r="E696"/>
  <c r="D689"/>
  <c r="E681"/>
  <c r="E671"/>
  <c r="E664"/>
  <c r="F664" s="1"/>
  <c r="D638"/>
  <c r="D634"/>
  <c r="E630"/>
  <c r="E626"/>
  <c r="E620"/>
  <c r="F620" s="1"/>
  <c r="E616"/>
  <c r="E612"/>
  <c r="E608"/>
  <c r="E604"/>
  <c r="E600"/>
  <c r="E596"/>
  <c r="D593"/>
  <c r="D589"/>
  <c r="E585"/>
  <c r="D582"/>
  <c r="D578"/>
  <c r="D574"/>
  <c r="E570"/>
  <c r="E566"/>
  <c r="E562"/>
  <c r="E558"/>
  <c r="E554"/>
  <c r="E550"/>
  <c r="E546"/>
  <c r="E542"/>
  <c r="E538"/>
  <c r="D535"/>
  <c r="E531"/>
  <c r="D524"/>
  <c r="E523"/>
  <c r="E519"/>
  <c r="E515"/>
  <c r="E511"/>
  <c r="E507"/>
  <c r="D504"/>
  <c r="D503"/>
  <c r="D502"/>
  <c r="D501"/>
  <c r="F501" s="1"/>
  <c r="H501" s="1"/>
  <c r="D500"/>
  <c r="D499"/>
  <c r="D498"/>
  <c r="D497"/>
  <c r="D496"/>
  <c r="D495"/>
  <c r="D494"/>
  <c r="D493"/>
  <c r="E492"/>
  <c r="E491"/>
  <c r="F491" s="1"/>
  <c r="E487"/>
  <c r="D471"/>
  <c r="E470"/>
  <c r="D454"/>
  <c r="E453"/>
  <c r="F453" s="1"/>
  <c r="E451"/>
  <c r="E450"/>
  <c r="E449"/>
  <c r="E448"/>
  <c r="D436"/>
  <c r="F436" s="1"/>
  <c r="J436" s="1"/>
  <c r="H436" s="1"/>
  <c r="E435"/>
  <c r="F435" s="1"/>
  <c r="D417"/>
  <c r="D415"/>
  <c r="E413"/>
  <c r="E412"/>
  <c r="E411"/>
  <c r="E410"/>
  <c r="E409"/>
  <c r="E408"/>
  <c r="F408" s="1"/>
  <c r="E407"/>
  <c r="F407" s="1"/>
  <c r="E406"/>
  <c r="F406" s="1"/>
  <c r="E405"/>
  <c r="D389"/>
  <c r="F389" s="1"/>
  <c r="H389" s="1"/>
  <c r="D385"/>
  <c r="E383"/>
  <c r="E382"/>
  <c r="D371"/>
  <c r="D370"/>
  <c r="E369"/>
  <c r="F369" s="1"/>
  <c r="E750"/>
  <c r="D745"/>
  <c r="E744"/>
  <c r="D737"/>
  <c r="E736"/>
  <c r="E730"/>
  <c r="F730" s="1"/>
  <c r="D700"/>
  <c r="D692"/>
  <c r="E691"/>
  <c r="F691" s="1"/>
  <c r="E684"/>
  <c r="E661"/>
  <c r="E654"/>
  <c r="F654" s="1"/>
  <c r="E650"/>
  <c r="E646"/>
  <c r="E631"/>
  <c r="E627"/>
  <c r="F627" s="1"/>
  <c r="D624"/>
  <c r="D618"/>
  <c r="D614"/>
  <c r="D610"/>
  <c r="D606"/>
  <c r="D602"/>
  <c r="D598"/>
  <c r="E594"/>
  <c r="F594" s="1"/>
  <c r="E590"/>
  <c r="D587"/>
  <c r="E583"/>
  <c r="F583" s="1"/>
  <c r="E579"/>
  <c r="F579" s="1"/>
  <c r="E575"/>
  <c r="D568"/>
  <c r="D564"/>
  <c r="D560"/>
  <c r="D556"/>
  <c r="D552"/>
  <c r="D548"/>
  <c r="D544"/>
  <c r="D540"/>
  <c r="E536"/>
  <c r="E532"/>
  <c r="D529"/>
  <c r="E525"/>
  <c r="D521"/>
  <c r="D517"/>
  <c r="D513"/>
  <c r="D509"/>
  <c r="E505"/>
  <c r="D477"/>
  <c r="D476"/>
  <c r="E475"/>
  <c r="D460"/>
  <c r="E459"/>
  <c r="D442"/>
  <c r="D441"/>
  <c r="D440"/>
  <c r="F440" s="1"/>
  <c r="J440" s="1"/>
  <c r="H440" s="1"/>
  <c r="D439"/>
  <c r="D438"/>
  <c r="E437"/>
  <c r="D424"/>
  <c r="D423"/>
  <c r="D421"/>
  <c r="D420"/>
  <c r="E419"/>
  <c r="F419" s="1"/>
  <c r="E418"/>
  <c r="D401"/>
  <c r="D400"/>
  <c r="D395"/>
  <c r="E394"/>
  <c r="E386"/>
  <c r="D377"/>
  <c r="D376"/>
  <c r="F376" s="1"/>
  <c r="J376" s="1"/>
  <c r="H376" s="1"/>
  <c r="D375"/>
  <c r="E374"/>
  <c r="F374" s="1"/>
  <c r="E373"/>
  <c r="F373" s="1"/>
  <c r="D61"/>
  <c r="D75"/>
  <c r="E64"/>
  <c r="E66"/>
  <c r="E68"/>
  <c r="E80"/>
  <c r="E86"/>
  <c r="F86" s="1"/>
  <c r="E88"/>
  <c r="D93"/>
  <c r="E98"/>
  <c r="D100"/>
  <c r="E109"/>
  <c r="E116"/>
  <c r="E123"/>
  <c r="BQ124"/>
  <c r="D127"/>
  <c r="AC127"/>
  <c r="D130"/>
  <c r="AC130"/>
  <c r="AE130" s="1"/>
  <c r="BD130"/>
  <c r="BQ131"/>
  <c r="E136"/>
  <c r="AC136"/>
  <c r="BD136"/>
  <c r="E145"/>
  <c r="F145" s="1"/>
  <c r="D146"/>
  <c r="AC146"/>
  <c r="BD146"/>
  <c r="E153"/>
  <c r="E154"/>
  <c r="F154" s="1"/>
  <c r="E155"/>
  <c r="D156"/>
  <c r="AC156"/>
  <c r="BD156"/>
  <c r="BD157"/>
  <c r="E164"/>
  <c r="AC164"/>
  <c r="BD164"/>
  <c r="E173"/>
  <c r="E174"/>
  <c r="D175"/>
  <c r="AC175"/>
  <c r="BD175"/>
  <c r="E182"/>
  <c r="D183"/>
  <c r="AC183"/>
  <c r="BD183"/>
  <c r="D193"/>
  <c r="AC193"/>
  <c r="D194"/>
  <c r="E200"/>
  <c r="F200" s="1"/>
  <c r="E201"/>
  <c r="F201" s="1"/>
  <c r="D202"/>
  <c r="AC202"/>
  <c r="BD202"/>
  <c r="BD203"/>
  <c r="E211"/>
  <c r="E212"/>
  <c r="F212" s="1"/>
  <c r="E213"/>
  <c r="F213" s="1"/>
  <c r="D214"/>
  <c r="AC214"/>
  <c r="D215"/>
  <c r="AC215"/>
  <c r="D216"/>
  <c r="E222"/>
  <c r="D223"/>
  <c r="AC223"/>
  <c r="BD223"/>
  <c r="BD224"/>
  <c r="E231"/>
  <c r="D232"/>
  <c r="AC232"/>
  <c r="BD232"/>
  <c r="E240"/>
  <c r="E241"/>
  <c r="F241" s="1"/>
  <c r="D242"/>
  <c r="AC242"/>
  <c r="D243"/>
  <c r="AC243"/>
  <c r="D244"/>
  <c r="E251"/>
  <c r="D252"/>
  <c r="AC252"/>
  <c r="BD252"/>
  <c r="E260"/>
  <c r="F260" s="1"/>
  <c r="D261"/>
  <c r="AC261"/>
  <c r="BD261"/>
  <c r="E268"/>
  <c r="E269"/>
  <c r="AC269"/>
  <c r="BD269"/>
  <c r="E277"/>
  <c r="E278"/>
  <c r="F278" s="1"/>
  <c r="D279"/>
  <c r="AC279"/>
  <c r="BD279"/>
  <c r="E286"/>
  <c r="D287"/>
  <c r="AC287"/>
  <c r="BD287"/>
  <c r="E293"/>
  <c r="D294"/>
  <c r="AC294"/>
  <c r="D295"/>
  <c r="AC295"/>
  <c r="BD295"/>
  <c r="D309"/>
  <c r="BD309"/>
  <c r="AC310"/>
  <c r="BD310"/>
  <c r="AC311"/>
  <c r="BD315"/>
  <c r="AC316"/>
  <c r="BD317"/>
  <c r="AC318"/>
  <c r="E339"/>
  <c r="D340"/>
  <c r="BD340"/>
  <c r="AC341"/>
  <c r="BD341"/>
  <c r="AC342"/>
  <c r="D343"/>
  <c r="D344"/>
  <c r="AC344"/>
  <c r="BD344"/>
  <c r="AC345"/>
  <c r="BD345"/>
  <c r="AC346"/>
  <c r="AE346" s="1"/>
  <c r="E358"/>
  <c r="F358" s="1"/>
  <c r="E359"/>
  <c r="E362"/>
  <c r="E363"/>
  <c r="D374"/>
  <c r="D381"/>
  <c r="D386"/>
  <c r="E392"/>
  <c r="D393"/>
  <c r="AC395"/>
  <c r="E397"/>
  <c r="E398"/>
  <c r="F398" s="1"/>
  <c r="D399"/>
  <c r="BD399"/>
  <c r="AC404"/>
  <c r="J414"/>
  <c r="H414" s="1"/>
  <c r="D416"/>
  <c r="AC418"/>
  <c r="BD419"/>
  <c r="AC424"/>
  <c r="D427"/>
  <c r="BD427"/>
  <c r="AC431"/>
  <c r="AC432"/>
  <c r="AC433"/>
  <c r="AC439"/>
  <c r="E442"/>
  <c r="D459"/>
  <c r="E466"/>
  <c r="D467"/>
  <c r="BD467"/>
  <c r="E474"/>
  <c r="AC476"/>
  <c r="E478"/>
  <c r="F478" s="1"/>
  <c r="D479"/>
  <c r="D480"/>
  <c r="BD480"/>
  <c r="AC484"/>
  <c r="E497"/>
  <c r="E502"/>
  <c r="BD505"/>
  <c r="E509"/>
  <c r="F509" s="1"/>
  <c r="BD509"/>
  <c r="BD512"/>
  <c r="BD516"/>
  <c r="BD520"/>
  <c r="BD524"/>
  <c r="AC526"/>
  <c r="E528"/>
  <c r="D532"/>
  <c r="D536"/>
  <c r="E543"/>
  <c r="AC545"/>
  <c r="E547"/>
  <c r="F547" s="1"/>
  <c r="AC549"/>
  <c r="E551"/>
  <c r="F551" s="1"/>
  <c r="AC553"/>
  <c r="E555"/>
  <c r="F555" s="1"/>
  <c r="AC557"/>
  <c r="E559"/>
  <c r="E563"/>
  <c r="F563" s="1"/>
  <c r="AC565"/>
  <c r="AE565" s="1"/>
  <c r="E567"/>
  <c r="F567" s="1"/>
  <c r="AC569"/>
  <c r="E571"/>
  <c r="F571" s="1"/>
  <c r="D575"/>
  <c r="BD583"/>
  <c r="E587"/>
  <c r="D595"/>
  <c r="AC597"/>
  <c r="D599"/>
  <c r="AC601"/>
  <c r="BD626"/>
  <c r="D632"/>
  <c r="AC634"/>
  <c r="BD635"/>
  <c r="AC638"/>
  <c r="BD639"/>
  <c r="BD673"/>
  <c r="BD677"/>
  <c r="AC683"/>
  <c r="E685"/>
  <c r="E698"/>
  <c r="F698" s="1"/>
  <c r="D702"/>
  <c r="AC713"/>
  <c r="BD719"/>
  <c r="AC721"/>
  <c r="D743"/>
  <c r="BD749"/>
  <c r="AC758"/>
  <c r="AC762"/>
  <c r="BD763"/>
  <c r="AC765"/>
  <c r="BD791"/>
  <c r="E64" i="34"/>
  <c r="E77"/>
  <c r="E99"/>
  <c r="E106"/>
  <c r="E113"/>
  <c r="D141"/>
  <c r="E146"/>
  <c r="D161"/>
  <c r="E167"/>
  <c r="D186"/>
  <c r="E212"/>
  <c r="E213"/>
  <c r="D215"/>
  <c r="E232"/>
  <c r="F232" s="1"/>
  <c r="E262"/>
  <c r="D266"/>
  <c r="E268"/>
  <c r="E279"/>
  <c r="D291"/>
  <c r="E293"/>
  <c r="D302"/>
  <c r="E310"/>
  <c r="E348"/>
  <c r="E443"/>
  <c r="D451"/>
  <c r="E456"/>
  <c r="D528"/>
  <c r="D538"/>
  <c r="D580"/>
  <c r="D603"/>
  <c r="E765"/>
  <c r="BQ128"/>
  <c r="AJ148"/>
  <c r="BD161"/>
  <c r="AC168"/>
  <c r="AJ176"/>
  <c r="BD177"/>
  <c r="AC179"/>
  <c r="BD187"/>
  <c r="AJ193"/>
  <c r="AJ196"/>
  <c r="AC199"/>
  <c r="AC205"/>
  <c r="AJ207"/>
  <c r="AJ217"/>
  <c r="BD221"/>
  <c r="AC225"/>
  <c r="BD226"/>
  <c r="J232"/>
  <c r="H232" s="1"/>
  <c r="AJ235"/>
  <c r="AJ237"/>
  <c r="AC238"/>
  <c r="BD239"/>
  <c r="BD245"/>
  <c r="AJ246"/>
  <c r="AC249"/>
  <c r="BD250"/>
  <c r="BD253"/>
  <c r="BD256"/>
  <c r="AC260"/>
  <c r="BD261"/>
  <c r="AC263"/>
  <c r="AC271"/>
  <c r="BD272"/>
  <c r="AC274"/>
  <c r="AJ277"/>
  <c r="AJ280"/>
  <c r="BD285"/>
  <c r="BD288"/>
  <c r="AJ296"/>
  <c r="AL296" s="1"/>
  <c r="AJ299"/>
  <c r="AC305"/>
  <c r="AC309"/>
  <c r="AC360"/>
  <c r="AJ361"/>
  <c r="AC385"/>
  <c r="AE385" s="1"/>
  <c r="AC390"/>
  <c r="AJ435"/>
  <c r="AC445"/>
  <c r="BD448"/>
  <c r="BD470"/>
  <c r="AJ485"/>
  <c r="BD488"/>
  <c r="AJ510"/>
  <c r="AC559"/>
  <c r="AE559" s="1"/>
  <c r="AC569"/>
  <c r="AJ629"/>
  <c r="AJ642"/>
  <c r="AJ644"/>
  <c r="BD687"/>
  <c r="BD734"/>
  <c r="BD815"/>
  <c r="BN123"/>
  <c r="AL123"/>
  <c r="BQ124"/>
  <c r="BD129"/>
  <c r="AC130"/>
  <c r="AC133"/>
  <c r="AC135"/>
  <c r="AJ143"/>
  <c r="AC147"/>
  <c r="AJ150"/>
  <c r="AC153"/>
  <c r="BD154"/>
  <c r="AJ166"/>
  <c r="AC172"/>
  <c r="AJ175"/>
  <c r="AC187"/>
  <c r="BD189"/>
  <c r="AJ190"/>
  <c r="AC193"/>
  <c r="BD200"/>
  <c r="AC204"/>
  <c r="AC216"/>
  <c r="AC219"/>
  <c r="AC224"/>
  <c r="AC232"/>
  <c r="BD233"/>
  <c r="AJ234"/>
  <c r="AC237"/>
  <c r="AC239"/>
  <c r="AC259"/>
  <c r="AJ276"/>
  <c r="AJ279"/>
  <c r="AC291"/>
  <c r="AC294"/>
  <c r="AJ298"/>
  <c r="AJ300"/>
  <c r="AJ310"/>
  <c r="AC315"/>
  <c r="AJ319"/>
  <c r="BD330"/>
  <c r="AC354"/>
  <c r="AC362"/>
  <c r="AJ373"/>
  <c r="AJ387"/>
  <c r="BD418"/>
  <c r="AJ436"/>
  <c r="AJ454"/>
  <c r="AJ464"/>
  <c r="BD493"/>
  <c r="AC536"/>
  <c r="AJ538"/>
  <c r="AC545"/>
  <c r="AE545" s="1"/>
  <c r="BD578"/>
  <c r="AJ702"/>
  <c r="AC836"/>
  <c r="BD833"/>
  <c r="AC833"/>
  <c r="AC826"/>
  <c r="AE826" s="1"/>
  <c r="BD824"/>
  <c r="BD817"/>
  <c r="AC817"/>
  <c r="BD814"/>
  <c r="BD807"/>
  <c r="AC804"/>
  <c r="BD802"/>
  <c r="AC792"/>
  <c r="AC789"/>
  <c r="AE789" s="1"/>
  <c r="AC786"/>
  <c r="AC777"/>
  <c r="BD770"/>
  <c r="AC770"/>
  <c r="AC763"/>
  <c r="BD762"/>
  <c r="AC762"/>
  <c r="AC757"/>
  <c r="AE757" s="1"/>
  <c r="BD744"/>
  <c r="AC744"/>
  <c r="AC735"/>
  <c r="BD713"/>
  <c r="AC713"/>
  <c r="BD712"/>
  <c r="AC699"/>
  <c r="AE699" s="1"/>
  <c r="AC694"/>
  <c r="AC685"/>
  <c r="BD684"/>
  <c r="AC684"/>
  <c r="BD677"/>
  <c r="AC677"/>
  <c r="BD676"/>
  <c r="AC676"/>
  <c r="AC669"/>
  <c r="AC661"/>
  <c r="BD658"/>
  <c r="AC656"/>
  <c r="AC651"/>
  <c r="AC648"/>
  <c r="BD645"/>
  <c r="AC643"/>
  <c r="AC640"/>
  <c r="AC638"/>
  <c r="AE638" s="1"/>
  <c r="BD635"/>
  <c r="BD632"/>
  <c r="AC630"/>
  <c r="AC628"/>
  <c r="AE628" s="1"/>
  <c r="BD625"/>
  <c r="AC622"/>
  <c r="BD619"/>
  <c r="AC617"/>
  <c r="AC614"/>
  <c r="AC612"/>
  <c r="AC607"/>
  <c r="AC604"/>
  <c r="AC602"/>
  <c r="BD599"/>
  <c r="BD841"/>
  <c r="AC841"/>
  <c r="BD838"/>
  <c r="AC838"/>
  <c r="BD836"/>
  <c r="AC828"/>
  <c r="BD826"/>
  <c r="BD811"/>
  <c r="AC811"/>
  <c r="BD809"/>
  <c r="AC809"/>
  <c r="BD804"/>
  <c r="BD799"/>
  <c r="BD794"/>
  <c r="AC794"/>
  <c r="BD792"/>
  <c r="BD786"/>
  <c r="BD783"/>
  <c r="AC783"/>
  <c r="BD781"/>
  <c r="AC781"/>
  <c r="AC778"/>
  <c r="BD777"/>
  <c r="BD771"/>
  <c r="AC771"/>
  <c r="AC764"/>
  <c r="BD763"/>
  <c r="AC758"/>
  <c r="AE758" s="1"/>
  <c r="BD757"/>
  <c r="J755"/>
  <c r="AC753"/>
  <c r="BD752"/>
  <c r="AC746"/>
  <c r="BD745"/>
  <c r="AC745"/>
  <c r="BD736"/>
  <c r="AC736"/>
  <c r="BD735"/>
  <c r="BD730"/>
  <c r="AC730"/>
  <c r="BD729"/>
  <c r="AC729"/>
  <c r="BD728"/>
  <c r="BD721"/>
  <c r="AC717"/>
  <c r="BD716"/>
  <c r="AC716"/>
  <c r="BD715"/>
  <c r="AC715"/>
  <c r="BD714"/>
  <c r="AC714"/>
  <c r="AC709"/>
  <c r="BD708"/>
  <c r="AC708"/>
  <c r="BD707"/>
  <c r="BD694"/>
  <c r="BD685"/>
  <c r="AC678"/>
  <c r="BD669"/>
  <c r="BD661"/>
  <c r="AC659"/>
  <c r="BD656"/>
  <c r="BD653"/>
  <c r="BD648"/>
  <c r="BD643"/>
  <c r="BD640"/>
  <c r="AC633"/>
  <c r="BD630"/>
  <c r="AC626"/>
  <c r="BD622"/>
  <c r="AC620"/>
  <c r="BD617"/>
  <c r="BD614"/>
  <c r="BD612"/>
  <c r="AC610"/>
  <c r="BD607"/>
  <c r="AC600"/>
  <c r="AC597"/>
  <c r="BD594"/>
  <c r="BD591"/>
  <c r="BD589"/>
  <c r="BD843"/>
  <c r="AC843"/>
  <c r="AC835"/>
  <c r="AE835" s="1"/>
  <c r="BD830"/>
  <c r="AC830"/>
  <c r="BD828"/>
  <c r="BD819"/>
  <c r="AC819"/>
  <c r="AC813"/>
  <c r="BD801"/>
  <c r="AC801"/>
  <c r="AC796"/>
  <c r="AC791"/>
  <c r="AE791" s="1"/>
  <c r="BD789"/>
  <c r="AC785"/>
  <c r="AE785" s="1"/>
  <c r="AC779"/>
  <c r="BD778"/>
  <c r="AC772"/>
  <c r="AC766"/>
  <c r="BD765"/>
  <c r="AC765"/>
  <c r="BD764"/>
  <c r="AC754"/>
  <c r="AE754" s="1"/>
  <c r="BD753"/>
  <c r="BD746"/>
  <c r="AC737"/>
  <c r="AE737" s="1"/>
  <c r="AC731"/>
  <c r="BD722"/>
  <c r="AC722"/>
  <c r="BD717"/>
  <c r="BD709"/>
  <c r="BD700"/>
  <c r="AC700"/>
  <c r="BD699"/>
  <c r="AC696"/>
  <c r="AE696" s="1"/>
  <c r="BD695"/>
  <c r="AC695"/>
  <c r="AC686"/>
  <c r="BD678"/>
  <c r="AC670"/>
  <c r="AC654"/>
  <c r="AE654" s="1"/>
  <c r="BD651"/>
  <c r="AC649"/>
  <c r="AC646"/>
  <c r="AC644"/>
  <c r="AE644" s="1"/>
  <c r="AC641"/>
  <c r="BD638"/>
  <c r="AC636"/>
  <c r="BD633"/>
  <c r="BD628"/>
  <c r="AC623"/>
  <c r="BD620"/>
  <c r="AC618"/>
  <c r="AC608"/>
  <c r="AE608" s="1"/>
  <c r="BD604"/>
  <c r="BD602"/>
  <c r="BD597"/>
  <c r="AC595"/>
  <c r="BD587"/>
  <c r="AC842"/>
  <c r="AE842" s="1"/>
  <c r="BD840"/>
  <c r="AC839"/>
  <c r="AE839" s="1"/>
  <c r="BD837"/>
  <c r="AC837"/>
  <c r="BD827"/>
  <c r="AC827"/>
  <c r="AC812"/>
  <c r="BD810"/>
  <c r="AC810"/>
  <c r="BD808"/>
  <c r="AC805"/>
  <c r="AE805" s="1"/>
  <c r="AC800"/>
  <c r="AC795"/>
  <c r="AE795" s="1"/>
  <c r="BD793"/>
  <c r="AC793"/>
  <c r="AC787"/>
  <c r="AE787" s="1"/>
  <c r="AC784"/>
  <c r="BD782"/>
  <c r="AC782"/>
  <c r="BD780"/>
  <c r="BD775"/>
  <c r="AC775"/>
  <c r="BD774"/>
  <c r="AC774"/>
  <c r="BD767"/>
  <c r="BD760"/>
  <c r="AC760"/>
  <c r="AC755"/>
  <c r="AC748"/>
  <c r="AC742"/>
  <c r="BD741"/>
  <c r="AC741"/>
  <c r="BD740"/>
  <c r="AC740"/>
  <c r="BD739"/>
  <c r="BD733"/>
  <c r="AC733"/>
  <c r="AC727"/>
  <c r="BD726"/>
  <c r="AC719"/>
  <c r="BD711"/>
  <c r="BD702"/>
  <c r="BD697"/>
  <c r="AC697"/>
  <c r="BD690"/>
  <c r="AC681"/>
  <c r="BD680"/>
  <c r="AC673"/>
  <c r="BD672"/>
  <c r="BD667"/>
  <c r="AC663"/>
  <c r="AC660"/>
  <c r="AE660" s="1"/>
  <c r="AC655"/>
  <c r="BD652"/>
  <c r="AC637"/>
  <c r="BD634"/>
  <c r="BD624"/>
  <c r="AC611"/>
  <c r="BD608"/>
  <c r="BD605"/>
  <c r="AC601"/>
  <c r="AC596"/>
  <c r="AC593"/>
  <c r="AC832"/>
  <c r="AC820"/>
  <c r="AC818"/>
  <c r="AE818" s="1"/>
  <c r="AC815"/>
  <c r="AE815" s="1"/>
  <c r="AC803"/>
  <c r="AC802"/>
  <c r="AE802" s="1"/>
  <c r="AC790"/>
  <c r="BD776"/>
  <c r="AC761"/>
  <c r="BD758"/>
  <c r="BD754"/>
  <c r="BD751"/>
  <c r="AC738"/>
  <c r="BD727"/>
  <c r="AC725"/>
  <c r="AC720"/>
  <c r="H713"/>
  <c r="AC712"/>
  <c r="AE712" s="1"/>
  <c r="BD710"/>
  <c r="AC703"/>
  <c r="BD701"/>
  <c r="BD688"/>
  <c r="BD683"/>
  <c r="BD682"/>
  <c r="AC671"/>
  <c r="BD659"/>
  <c r="BD657"/>
  <c r="AC650"/>
  <c r="BD647"/>
  <c r="BD615"/>
  <c r="BD595"/>
  <c r="AC591"/>
  <c r="AE591" s="1"/>
  <c r="AC587"/>
  <c r="AC584"/>
  <c r="BD581"/>
  <c r="AC573"/>
  <c r="BD570"/>
  <c r="AC568"/>
  <c r="BD565"/>
  <c r="AC563"/>
  <c r="AC558"/>
  <c r="BD553"/>
  <c r="AC549"/>
  <c r="AE549" s="1"/>
  <c r="AC542"/>
  <c r="BD536"/>
  <c r="AC531"/>
  <c r="BD525"/>
  <c r="AC523"/>
  <c r="AC516"/>
  <c r="BD513"/>
  <c r="BD508"/>
  <c r="BD506"/>
  <c r="AC504"/>
  <c r="BD495"/>
  <c r="AC487"/>
  <c r="AC483"/>
  <c r="BD482"/>
  <c r="AC479"/>
  <c r="BD478"/>
  <c r="AC475"/>
  <c r="AE475" s="1"/>
  <c r="AC471"/>
  <c r="AC467"/>
  <c r="BD466"/>
  <c r="AC463"/>
  <c r="BD462"/>
  <c r="AC459"/>
  <c r="AE459" s="1"/>
  <c r="BD458"/>
  <c r="AC831"/>
  <c r="AC816"/>
  <c r="AC814"/>
  <c r="AE814" s="1"/>
  <c r="BD797"/>
  <c r="BD772"/>
  <c r="BD755"/>
  <c r="AC739"/>
  <c r="BD731"/>
  <c r="AC726"/>
  <c r="AC721"/>
  <c r="AE721" s="1"/>
  <c r="AC704"/>
  <c r="BD693"/>
  <c r="BD689"/>
  <c r="J683"/>
  <c r="H683" s="1"/>
  <c r="BD673"/>
  <c r="BD665"/>
  <c r="BD664"/>
  <c r="BD663"/>
  <c r="AC647"/>
  <c r="AE647" s="1"/>
  <c r="AC629"/>
  <c r="AE629" s="1"/>
  <c r="BD627"/>
  <c r="BD621"/>
  <c r="AC603"/>
  <c r="BD601"/>
  <c r="BD592"/>
  <c r="BD584"/>
  <c r="AC582"/>
  <c r="AC579"/>
  <c r="BD573"/>
  <c r="AC571"/>
  <c r="BD568"/>
  <c r="BD563"/>
  <c r="BD560"/>
  <c r="BD558"/>
  <c r="AC556"/>
  <c r="AC554"/>
  <c r="BD551"/>
  <c r="BD546"/>
  <c r="BD544"/>
  <c r="BD542"/>
  <c r="BD539"/>
  <c r="AC537"/>
  <c r="BD528"/>
  <c r="AC526"/>
  <c r="BD519"/>
  <c r="BD516"/>
  <c r="AC514"/>
  <c r="AC509"/>
  <c r="BD504"/>
  <c r="AC496"/>
  <c r="BD487"/>
  <c r="BD825"/>
  <c r="BD823"/>
  <c r="BD806"/>
  <c r="AC799"/>
  <c r="AE799" s="1"/>
  <c r="BD796"/>
  <c r="BD795"/>
  <c r="BD768"/>
  <c r="AC767"/>
  <c r="BD759"/>
  <c r="AC749"/>
  <c r="BD742"/>
  <c r="AC734"/>
  <c r="BD718"/>
  <c r="AC710"/>
  <c r="AC705"/>
  <c r="AC701"/>
  <c r="BD698"/>
  <c r="J694"/>
  <c r="H694" s="1"/>
  <c r="AC691"/>
  <c r="AC687"/>
  <c r="BD679"/>
  <c r="AC672"/>
  <c r="AC668"/>
  <c r="BD666"/>
  <c r="AC662"/>
  <c r="AC657"/>
  <c r="BD654"/>
  <c r="AC653"/>
  <c r="BD642"/>
  <c r="AC635"/>
  <c r="AC632"/>
  <c r="AC624"/>
  <c r="AC609"/>
  <c r="AC606"/>
  <c r="AC598"/>
  <c r="BD596"/>
  <c r="BD593"/>
  <c r="BD590"/>
  <c r="AC589"/>
  <c r="AE589" s="1"/>
  <c r="BD582"/>
  <c r="BD576"/>
  <c r="AC574"/>
  <c r="AC566"/>
  <c r="AC564"/>
  <c r="AC561"/>
  <c r="BD549"/>
  <c r="AC547"/>
  <c r="AC540"/>
  <c r="BD537"/>
  <c r="BD533"/>
  <c r="BD531"/>
  <c r="BD523"/>
  <c r="AC520"/>
  <c r="AC517"/>
  <c r="BD511"/>
  <c r="BD509"/>
  <c r="AC507"/>
  <c r="BD496"/>
  <c r="AC488"/>
  <c r="BD483"/>
  <c r="BD479"/>
  <c r="AC476"/>
  <c r="BD475"/>
  <c r="BD471"/>
  <c r="AC468"/>
  <c r="BD467"/>
  <c r="AC464"/>
  <c r="AE464" s="1"/>
  <c r="BD463"/>
  <c r="BD834"/>
  <c r="AC825"/>
  <c r="AC824"/>
  <c r="BD820"/>
  <c r="AC807"/>
  <c r="AE807" s="1"/>
  <c r="BD803"/>
  <c r="AC797"/>
  <c r="BD791"/>
  <c r="BD788"/>
  <c r="BD787"/>
  <c r="BD784"/>
  <c r="BD766"/>
  <c r="J766"/>
  <c r="H766" s="1"/>
  <c r="BD761"/>
  <c r="AC759"/>
  <c r="AC752"/>
  <c r="AE752" s="1"/>
  <c r="BD748"/>
  <c r="BD738"/>
  <c r="AC728"/>
  <c r="AE728" s="1"/>
  <c r="BD725"/>
  <c r="AC723"/>
  <c r="BD720"/>
  <c r="BD704"/>
  <c r="AC698"/>
  <c r="AC689"/>
  <c r="BD686"/>
  <c r="AC679"/>
  <c r="J676"/>
  <c r="BD671"/>
  <c r="AC665"/>
  <c r="AC664"/>
  <c r="AC645"/>
  <c r="AE645" s="1"/>
  <c r="AC639"/>
  <c r="AE639" s="1"/>
  <c r="BD631"/>
  <c r="AC625"/>
  <c r="BD623"/>
  <c r="H620"/>
  <c r="AC619"/>
  <c r="AC613"/>
  <c r="AE613" s="1"/>
  <c r="AC599"/>
  <c r="AC590"/>
  <c r="BD588"/>
  <c r="AC586"/>
  <c r="BD580"/>
  <c r="AC578"/>
  <c r="AC572"/>
  <c r="BD569"/>
  <c r="AC565"/>
  <c r="AE565" s="1"/>
  <c r="AC562"/>
  <c r="AC555"/>
  <c r="BD534"/>
  <c r="AC530"/>
  <c r="AC527"/>
  <c r="BD524"/>
  <c r="BD521"/>
  <c r="BD518"/>
  <c r="AC515"/>
  <c r="BD510"/>
  <c r="BD500"/>
  <c r="AC500"/>
  <c r="AC493"/>
  <c r="AE493" s="1"/>
  <c r="BD492"/>
  <c r="AC492"/>
  <c r="BD485"/>
  <c r="AC470"/>
  <c r="BD469"/>
  <c r="AC465"/>
  <c r="BD464"/>
  <c r="AC457"/>
  <c r="BD456"/>
  <c r="BD832"/>
  <c r="BD829"/>
  <c r="AC821"/>
  <c r="BD813"/>
  <c r="BD805"/>
  <c r="BD800"/>
  <c r="AC773"/>
  <c r="BD749"/>
  <c r="AC747"/>
  <c r="BD732"/>
  <c r="BD719"/>
  <c r="AC707"/>
  <c r="AE707" s="1"/>
  <c r="BD705"/>
  <c r="AC680"/>
  <c r="H675"/>
  <c r="BD637"/>
  <c r="BD609"/>
  <c r="BD603"/>
  <c r="AC575"/>
  <c r="BD572"/>
  <c r="BD567"/>
  <c r="BD555"/>
  <c r="AC538"/>
  <c r="AE538" s="1"/>
  <c r="AC534"/>
  <c r="BD532"/>
  <c r="AC528"/>
  <c r="AC525"/>
  <c r="AC510"/>
  <c r="BD503"/>
  <c r="BD502"/>
  <c r="BD501"/>
  <c r="AC499"/>
  <c r="BD490"/>
  <c r="BD486"/>
  <c r="AC485"/>
  <c r="AC478"/>
  <c r="BD472"/>
  <c r="BD465"/>
  <c r="AC454"/>
  <c r="BD449"/>
  <c r="AC446"/>
  <c r="AC441"/>
  <c r="AC438"/>
  <c r="AC434"/>
  <c r="BD433"/>
  <c r="AC429"/>
  <c r="AC424"/>
  <c r="BD423"/>
  <c r="BD419"/>
  <c r="AC415"/>
  <c r="BD406"/>
  <c r="AC387"/>
  <c r="AE387" s="1"/>
  <c r="BD386"/>
  <c r="BD383"/>
  <c r="AC380"/>
  <c r="BD379"/>
  <c r="BD372"/>
  <c r="AC368"/>
  <c r="BD367"/>
  <c r="AC363"/>
  <c r="AC352"/>
  <c r="AC342"/>
  <c r="AC337"/>
  <c r="AC333"/>
  <c r="AC324"/>
  <c r="BD323"/>
  <c r="AC319"/>
  <c r="BD318"/>
  <c r="AC312"/>
  <c r="AE312" s="1"/>
  <c r="BD311"/>
  <c r="BD842"/>
  <c r="AC823"/>
  <c r="BD812"/>
  <c r="AC808"/>
  <c r="BD785"/>
  <c r="AC768"/>
  <c r="AC756"/>
  <c r="AC751"/>
  <c r="BD723"/>
  <c r="AC711"/>
  <c r="AC702"/>
  <c r="AC690"/>
  <c r="AE690" s="1"/>
  <c r="AC667"/>
  <c r="BD646"/>
  <c r="BD641"/>
  <c r="BD636"/>
  <c r="BD629"/>
  <c r="AC588"/>
  <c r="BD561"/>
  <c r="AC557"/>
  <c r="AC550"/>
  <c r="AE550" s="1"/>
  <c r="AC544"/>
  <c r="BD529"/>
  <c r="BD526"/>
  <c r="AC513"/>
  <c r="BD491"/>
  <c r="AC489"/>
  <c r="AC481"/>
  <c r="BD476"/>
  <c r="AC461"/>
  <c r="AC450"/>
  <c r="AC442"/>
  <c r="BD441"/>
  <c r="AC435"/>
  <c r="BD434"/>
  <c r="AC420"/>
  <c r="AC412"/>
  <c r="BD411"/>
  <c r="AC407"/>
  <c r="BD403"/>
  <c r="BD396"/>
  <c r="AC396"/>
  <c r="BD395"/>
  <c r="AC391"/>
  <c r="BD390"/>
  <c r="AC384"/>
  <c r="BD376"/>
  <c r="H375"/>
  <c r="AC373"/>
  <c r="AC369"/>
  <c r="BD368"/>
  <c r="AC359"/>
  <c r="BD358"/>
  <c r="AC348"/>
  <c r="BD347"/>
  <c r="AC338"/>
  <c r="BD337"/>
  <c r="AC334"/>
  <c r="BD333"/>
  <c r="AC329"/>
  <c r="BD328"/>
  <c r="BD821"/>
  <c r="AC806"/>
  <c r="BD790"/>
  <c r="BD779"/>
  <c r="BD769"/>
  <c r="BD743"/>
  <c r="BD692"/>
  <c r="AC683"/>
  <c r="BD681"/>
  <c r="H678"/>
  <c r="AC675"/>
  <c r="BD668"/>
  <c r="AC631"/>
  <c r="AE631" s="1"/>
  <c r="AC605"/>
  <c r="AC592"/>
  <c r="BD585"/>
  <c r="AC581"/>
  <c r="BD579"/>
  <c r="AC567"/>
  <c r="AC560"/>
  <c r="J556"/>
  <c r="BD548"/>
  <c r="BD545"/>
  <c r="AC541"/>
  <c r="AC532"/>
  <c r="AE532" s="1"/>
  <c r="BD530"/>
  <c r="BD514"/>
  <c r="AC508"/>
  <c r="AC506"/>
  <c r="BD484"/>
  <c r="AC482"/>
  <c r="BD473"/>
  <c r="AC472"/>
  <c r="BD459"/>
  <c r="AC458"/>
  <c r="AC455"/>
  <c r="BD454"/>
  <c r="AC451"/>
  <c r="BD450"/>
  <c r="AC447"/>
  <c r="BD446"/>
  <c r="AC443"/>
  <c r="AE443" s="1"/>
  <c r="BD442"/>
  <c r="AC439"/>
  <c r="BD438"/>
  <c r="AC430"/>
  <c r="BD429"/>
  <c r="AC425"/>
  <c r="BD424"/>
  <c r="BD420"/>
  <c r="AC416"/>
  <c r="BD415"/>
  <c r="AC404"/>
  <c r="BD399"/>
  <c r="AC397"/>
  <c r="BD384"/>
  <c r="AC381"/>
  <c r="BD380"/>
  <c r="AC377"/>
  <c r="BD369"/>
  <c r="BD363"/>
  <c r="BD359"/>
  <c r="BD352"/>
  <c r="AC349"/>
  <c r="BD348"/>
  <c r="AC343"/>
  <c r="BD342"/>
  <c r="AC339"/>
  <c r="BD338"/>
  <c r="BD334"/>
  <c r="AC330"/>
  <c r="BD329"/>
  <c r="AC325"/>
  <c r="BD324"/>
  <c r="AC788"/>
  <c r="AC780"/>
  <c r="BD737"/>
  <c r="AC732"/>
  <c r="AC682"/>
  <c r="AC652"/>
  <c r="BD639"/>
  <c r="AC616"/>
  <c r="BD600"/>
  <c r="BD583"/>
  <c r="BD571"/>
  <c r="BD566"/>
  <c r="BD559"/>
  <c r="BD554"/>
  <c r="BD552"/>
  <c r="AC533"/>
  <c r="AE533" s="1"/>
  <c r="BD522"/>
  <c r="BD515"/>
  <c r="BD499"/>
  <c r="AC497"/>
  <c r="AC480"/>
  <c r="AC477"/>
  <c r="AC466"/>
  <c r="BD460"/>
  <c r="BD457"/>
  <c r="AC448"/>
  <c r="AC444"/>
  <c r="BD443"/>
  <c r="AC440"/>
  <c r="AC437"/>
  <c r="BD436"/>
  <c r="AC427"/>
  <c r="BD426"/>
  <c r="AC422"/>
  <c r="BD421"/>
  <c r="AC418"/>
  <c r="BD413"/>
  <c r="AC409"/>
  <c r="BD408"/>
  <c r="BD405"/>
  <c r="BD401"/>
  <c r="AC394"/>
  <c r="BD393"/>
  <c r="BD382"/>
  <c r="AC379"/>
  <c r="AE379" s="1"/>
  <c r="AC375"/>
  <c r="BD374"/>
  <c r="AC366"/>
  <c r="BD365"/>
  <c r="BD361"/>
  <c r="AC356"/>
  <c r="BD355"/>
  <c r="AC355"/>
  <c r="BD354"/>
  <c r="AC345"/>
  <c r="BD344"/>
  <c r="AC341"/>
  <c r="AC332"/>
  <c r="BD331"/>
  <c r="AC327"/>
  <c r="AC834"/>
  <c r="AE834" s="1"/>
  <c r="BD822"/>
  <c r="AC769"/>
  <c r="AC724"/>
  <c r="H677"/>
  <c r="AC666"/>
  <c r="AC658"/>
  <c r="BD586"/>
  <c r="AC548"/>
  <c r="AE548" s="1"/>
  <c r="BD543"/>
  <c r="AC521"/>
  <c r="AC512"/>
  <c r="AE512" s="1"/>
  <c r="AC511"/>
  <c r="AE511" s="1"/>
  <c r="AC502"/>
  <c r="BD489"/>
  <c r="BD435"/>
  <c r="BD431"/>
  <c r="BD416"/>
  <c r="BD409"/>
  <c r="AC402"/>
  <c r="AC399"/>
  <c r="AE399" s="1"/>
  <c r="BD392"/>
  <c r="BD377"/>
  <c r="BD373"/>
  <c r="BD370"/>
  <c r="BD366"/>
  <c r="BD362"/>
  <c r="AC361"/>
  <c r="BD349"/>
  <c r="BD345"/>
  <c r="BD336"/>
  <c r="AC335"/>
  <c r="BD332"/>
  <c r="AC331"/>
  <c r="BD321"/>
  <c r="AC320"/>
  <c r="BD319"/>
  <c r="BD298"/>
  <c r="AC298"/>
  <c r="AC295"/>
  <c r="AC290"/>
  <c r="AE290" s="1"/>
  <c r="AC289"/>
  <c r="BD276"/>
  <c r="AC276"/>
  <c r="BD269"/>
  <c r="AC269"/>
  <c r="BD264"/>
  <c r="BD263"/>
  <c r="AC257"/>
  <c r="BD251"/>
  <c r="AC251"/>
  <c r="BD246"/>
  <c r="BD241"/>
  <c r="AC241"/>
  <c r="BD234"/>
  <c r="AC234"/>
  <c r="BD227"/>
  <c r="AC227"/>
  <c r="AC217"/>
  <c r="BD209"/>
  <c r="AC209"/>
  <c r="BD201"/>
  <c r="BD195"/>
  <c r="AC195"/>
  <c r="AC190"/>
  <c r="AE190" s="1"/>
  <c r="AC189"/>
  <c r="BD180"/>
  <c r="AC180"/>
  <c r="BD174"/>
  <c r="AC174"/>
  <c r="AE174" s="1"/>
  <c r="AC169"/>
  <c r="BD162"/>
  <c r="BD156"/>
  <c r="AC156"/>
  <c r="AE156" s="1"/>
  <c r="H154"/>
  <c r="BD149"/>
  <c r="BD148"/>
  <c r="AC148"/>
  <c r="BD137"/>
  <c r="AC137"/>
  <c r="BD133"/>
  <c r="AC132"/>
  <c r="BQ130"/>
  <c r="BD126"/>
  <c r="AC776"/>
  <c r="BD750"/>
  <c r="BD706"/>
  <c r="BD674"/>
  <c r="AC642"/>
  <c r="BD610"/>
  <c r="BD606"/>
  <c r="AC583"/>
  <c r="AE583" s="1"/>
  <c r="AC577"/>
  <c r="AC576"/>
  <c r="AE576" s="1"/>
  <c r="AC539"/>
  <c r="BD507"/>
  <c r="AC498"/>
  <c r="AC494"/>
  <c r="AC486"/>
  <c r="AC453"/>
  <c r="BD447"/>
  <c r="BD439"/>
  <c r="BD428"/>
  <c r="AC426"/>
  <c r="AC419"/>
  <c r="AE419" s="1"/>
  <c r="AC408"/>
  <c r="BD404"/>
  <c r="AC403"/>
  <c r="BD400"/>
  <c r="BD397"/>
  <c r="AC389"/>
  <c r="AC376"/>
  <c r="AC365"/>
  <c r="AC357"/>
  <c r="BD341"/>
  <c r="AC340"/>
  <c r="H337"/>
  <c r="AC336"/>
  <c r="AE336" s="1"/>
  <c r="AC321"/>
  <c r="AC318"/>
  <c r="AC308"/>
  <c r="BD307"/>
  <c r="BD303"/>
  <c r="AC303"/>
  <c r="H294"/>
  <c r="BD283"/>
  <c r="AC283"/>
  <c r="BD277"/>
  <c r="AC277"/>
  <c r="AC270"/>
  <c r="AC265"/>
  <c r="AC264"/>
  <c r="BD257"/>
  <c r="AC252"/>
  <c r="AE252" s="1"/>
  <c r="BD247"/>
  <c r="AC247"/>
  <c r="AC242"/>
  <c r="BD228"/>
  <c r="AC228"/>
  <c r="BD222"/>
  <c r="BD217"/>
  <c r="BD210"/>
  <c r="AC210"/>
  <c r="BD202"/>
  <c r="AC202"/>
  <c r="BD196"/>
  <c r="AC196"/>
  <c r="BD191"/>
  <c r="BD190"/>
  <c r="BD181"/>
  <c r="AC181"/>
  <c r="BD175"/>
  <c r="BD169"/>
  <c r="BD164"/>
  <c r="BD163"/>
  <c r="AC163"/>
  <c r="BD157"/>
  <c r="AC157"/>
  <c r="BD150"/>
  <c r="AC150"/>
  <c r="AC149"/>
  <c r="BD138"/>
  <c r="AC138"/>
  <c r="BD132"/>
  <c r="BQ127"/>
  <c r="AC123"/>
  <c r="BD747"/>
  <c r="AC693"/>
  <c r="BD649"/>
  <c r="AC634"/>
  <c r="BD626"/>
  <c r="AC621"/>
  <c r="BD562"/>
  <c r="BD556"/>
  <c r="AC535"/>
  <c r="BD505"/>
  <c r="AC490"/>
  <c r="BD477"/>
  <c r="AC469"/>
  <c r="AC460"/>
  <c r="BD451"/>
  <c r="BD444"/>
  <c r="BD432"/>
  <c r="AC431"/>
  <c r="AC423"/>
  <c r="BD410"/>
  <c r="AC406"/>
  <c r="BD394"/>
  <c r="AC392"/>
  <c r="BD387"/>
  <c r="AC386"/>
  <c r="AC383"/>
  <c r="BD381"/>
  <c r="BD378"/>
  <c r="BD371"/>
  <c r="AC358"/>
  <c r="BD353"/>
  <c r="BD350"/>
  <c r="BD346"/>
  <c r="AC344"/>
  <c r="AC328"/>
  <c r="AE328" s="1"/>
  <c r="BD325"/>
  <c r="BD320"/>
  <c r="BD317"/>
  <c r="AC317"/>
  <c r="AC304"/>
  <c r="BD299"/>
  <c r="AC299"/>
  <c r="BD290"/>
  <c r="BD284"/>
  <c r="AC284"/>
  <c r="BD279"/>
  <c r="BD278"/>
  <c r="AC278"/>
  <c r="BD271"/>
  <c r="BD270"/>
  <c r="BD265"/>
  <c r="AC258"/>
  <c r="BD252"/>
  <c r="BD242"/>
  <c r="BD235"/>
  <c r="AC235"/>
  <c r="BD231"/>
  <c r="BD229"/>
  <c r="AC229"/>
  <c r="BD223"/>
  <c r="AC223"/>
  <c r="BD218"/>
  <c r="AC218"/>
  <c r="BD212"/>
  <c r="BD211"/>
  <c r="AC211"/>
  <c r="BD203"/>
  <c r="AC203"/>
  <c r="J201"/>
  <c r="H201" s="1"/>
  <c r="BD197"/>
  <c r="AC197"/>
  <c r="AC191"/>
  <c r="AC182"/>
  <c r="BD176"/>
  <c r="AC176"/>
  <c r="AC175"/>
  <c r="H173"/>
  <c r="AC164"/>
  <c r="BD158"/>
  <c r="AC158"/>
  <c r="BD152"/>
  <c r="BD151"/>
  <c r="AC151"/>
  <c r="BD140"/>
  <c r="BD139"/>
  <c r="AC139"/>
  <c r="BQ133"/>
  <c r="AC131"/>
  <c r="AE131" s="1"/>
  <c r="AC129"/>
  <c r="BQ126"/>
  <c r="AC125"/>
  <c r="AC822"/>
  <c r="BD798"/>
  <c r="AC750"/>
  <c r="BD703"/>
  <c r="BD696"/>
  <c r="AC688"/>
  <c r="BD644"/>
  <c r="BD618"/>
  <c r="BD611"/>
  <c r="BD577"/>
  <c r="AC570"/>
  <c r="AC552"/>
  <c r="AC551"/>
  <c r="BD547"/>
  <c r="BD535"/>
  <c r="AC529"/>
  <c r="AC518"/>
  <c r="BD481"/>
  <c r="BD461"/>
  <c r="AC436"/>
  <c r="AC432"/>
  <c r="BD425"/>
  <c r="BD422"/>
  <c r="AC417"/>
  <c r="BD414"/>
  <c r="AC410"/>
  <c r="BD402"/>
  <c r="AC401"/>
  <c r="AC398"/>
  <c r="BD391"/>
  <c r="BD388"/>
  <c r="BD385"/>
  <c r="AC378"/>
  <c r="BD375"/>
  <c r="AC374"/>
  <c r="AC367"/>
  <c r="BD351"/>
  <c r="AC346"/>
  <c r="BD335"/>
  <c r="BD327"/>
  <c r="H326"/>
  <c r="BD314"/>
  <c r="AC314"/>
  <c r="AC313"/>
  <c r="AC311"/>
  <c r="BD310"/>
  <c r="BD301"/>
  <c r="AC301"/>
  <c r="AC296"/>
  <c r="BD293"/>
  <c r="AC293"/>
  <c r="BD286"/>
  <c r="AC281"/>
  <c r="BD273"/>
  <c r="AC273"/>
  <c r="AC267"/>
  <c r="AC262"/>
  <c r="AE262" s="1"/>
  <c r="BD254"/>
  <c r="BD249"/>
  <c r="BD244"/>
  <c r="AC244"/>
  <c r="BD238"/>
  <c r="AC233"/>
  <c r="AC226"/>
  <c r="AC214"/>
  <c r="AE214" s="1"/>
  <c r="BD206"/>
  <c r="BD198"/>
  <c r="BD193"/>
  <c r="BD185"/>
  <c r="AC185"/>
  <c r="AC178"/>
  <c r="AC171"/>
  <c r="BD167"/>
  <c r="BD166"/>
  <c r="BD160"/>
  <c r="AC160"/>
  <c r="AC154"/>
  <c r="BD145"/>
  <c r="AC145"/>
  <c r="AC143"/>
  <c r="AC134"/>
  <c r="BQ129"/>
  <c r="BQ125"/>
  <c r="H98"/>
  <c r="AC124"/>
  <c r="AJ131"/>
  <c r="AL131" s="1"/>
  <c r="AJ134"/>
  <c r="H152"/>
  <c r="AC161"/>
  <c r="BD168"/>
  <c r="AJ169"/>
  <c r="BD170"/>
  <c r="AJ171"/>
  <c r="AJ177"/>
  <c r="BD179"/>
  <c r="BD182"/>
  <c r="AJ183"/>
  <c r="AC198"/>
  <c r="AE198" s="1"/>
  <c r="BD199"/>
  <c r="BD205"/>
  <c r="BD208"/>
  <c r="AJ209"/>
  <c r="AC212"/>
  <c r="BD213"/>
  <c r="AC215"/>
  <c r="AJ220"/>
  <c r="AC221"/>
  <c r="BD230"/>
  <c r="AJ236"/>
  <c r="AJ242"/>
  <c r="AC245"/>
  <c r="AC248"/>
  <c r="J249"/>
  <c r="H249" s="1"/>
  <c r="AC253"/>
  <c r="AC256"/>
  <c r="BD260"/>
  <c r="AJ272"/>
  <c r="BD274"/>
  <c r="AC279"/>
  <c r="BD280"/>
  <c r="AC282"/>
  <c r="AC285"/>
  <c r="AC288"/>
  <c r="AJ292"/>
  <c r="BD305"/>
  <c r="BD316"/>
  <c r="AJ318"/>
  <c r="BD326"/>
  <c r="BD343"/>
  <c r="AJ350"/>
  <c r="BD360"/>
  <c r="AJ363"/>
  <c r="BD364"/>
  <c r="AC371"/>
  <c r="AC372"/>
  <c r="AJ378"/>
  <c r="BD398"/>
  <c r="AC413"/>
  <c r="AJ424"/>
  <c r="AC473"/>
  <c r="AC495"/>
  <c r="BD512"/>
  <c r="AC522"/>
  <c r="AC543"/>
  <c r="AE543" s="1"/>
  <c r="BD575"/>
  <c r="AC580"/>
  <c r="BD598"/>
  <c r="BD650"/>
  <c r="BD675"/>
  <c r="BD691"/>
  <c r="BD818"/>
  <c r="AJ834"/>
  <c r="AJ829"/>
  <c r="AJ827"/>
  <c r="AJ818"/>
  <c r="AJ815"/>
  <c r="AJ812"/>
  <c r="AJ810"/>
  <c r="AJ800"/>
  <c r="AJ784"/>
  <c r="AJ782"/>
  <c r="AJ775"/>
  <c r="AJ760"/>
  <c r="AJ755"/>
  <c r="AJ750"/>
  <c r="AJ748"/>
  <c r="AJ742"/>
  <c r="AJ727"/>
  <c r="AJ719"/>
  <c r="AJ705"/>
  <c r="AJ703"/>
  <c r="AJ697"/>
  <c r="AJ692"/>
  <c r="AJ691"/>
  <c r="AJ681"/>
  <c r="AJ673"/>
  <c r="AJ668"/>
  <c r="AJ666"/>
  <c r="AJ665"/>
  <c r="AJ663"/>
  <c r="AJ655"/>
  <c r="AJ647"/>
  <c r="AJ639"/>
  <c r="AJ637"/>
  <c r="AJ611"/>
  <c r="AJ609"/>
  <c r="AJ596"/>
  <c r="AJ842"/>
  <c r="AJ839"/>
  <c r="AJ831"/>
  <c r="AJ820"/>
  <c r="AJ805"/>
  <c r="AJ797"/>
  <c r="AJ795"/>
  <c r="AJ790"/>
  <c r="AJ787"/>
  <c r="AJ776"/>
  <c r="AJ769"/>
  <c r="AJ768"/>
  <c r="AJ761"/>
  <c r="AJ756"/>
  <c r="AJ751"/>
  <c r="AJ749"/>
  <c r="AJ743"/>
  <c r="AJ734"/>
  <c r="AJ720"/>
  <c r="AJ706"/>
  <c r="AJ704"/>
  <c r="AJ698"/>
  <c r="AJ693"/>
  <c r="AJ683"/>
  <c r="AJ682"/>
  <c r="AJ675"/>
  <c r="AJ674"/>
  <c r="AJ664"/>
  <c r="AJ660"/>
  <c r="AJ658"/>
  <c r="AJ635"/>
  <c r="AJ632"/>
  <c r="AJ625"/>
  <c r="AJ619"/>
  <c r="AJ616"/>
  <c r="AJ606"/>
  <c r="AJ599"/>
  <c r="AJ833"/>
  <c r="AJ824"/>
  <c r="AJ822"/>
  <c r="AJ817"/>
  <c r="AJ802"/>
  <c r="AJ770"/>
  <c r="AJ762"/>
  <c r="AJ744"/>
  <c r="AJ713"/>
  <c r="AJ712"/>
  <c r="AJ684"/>
  <c r="AJ676"/>
  <c r="AJ656"/>
  <c r="AJ653"/>
  <c r="AJ648"/>
  <c r="AJ645"/>
  <c r="AJ640"/>
  <c r="AJ617"/>
  <c r="AJ612"/>
  <c r="AJ594"/>
  <c r="AJ591"/>
  <c r="AJ843"/>
  <c r="AJ830"/>
  <c r="AJ821"/>
  <c r="AJ819"/>
  <c r="AJ813"/>
  <c r="AJ796"/>
  <c r="AJ779"/>
  <c r="AJ772"/>
  <c r="AJ766"/>
  <c r="AJ765"/>
  <c r="AJ758"/>
  <c r="AJ731"/>
  <c r="AJ722"/>
  <c r="AJ687"/>
  <c r="AJ686"/>
  <c r="AJ679"/>
  <c r="AJ671"/>
  <c r="AJ670"/>
  <c r="AJ657"/>
  <c r="AJ646"/>
  <c r="AJ636"/>
  <c r="AJ623"/>
  <c r="AJ618"/>
  <c r="AJ595"/>
  <c r="AJ592"/>
  <c r="AJ823"/>
  <c r="AJ806"/>
  <c r="AJ793"/>
  <c r="AJ773"/>
  <c r="AJ759"/>
  <c r="AJ747"/>
  <c r="AJ724"/>
  <c r="AJ667"/>
  <c r="AJ652"/>
  <c r="AJ634"/>
  <c r="AJ622"/>
  <c r="AJ613"/>
  <c r="AJ608"/>
  <c r="AJ602"/>
  <c r="AJ586"/>
  <c r="AJ578"/>
  <c r="AJ572"/>
  <c r="AJ562"/>
  <c r="AJ555"/>
  <c r="AJ548"/>
  <c r="AJ541"/>
  <c r="AJ535"/>
  <c r="AJ530"/>
  <c r="AJ527"/>
  <c r="AJ515"/>
  <c r="AJ500"/>
  <c r="AJ492"/>
  <c r="AJ470"/>
  <c r="AJ465"/>
  <c r="AJ457"/>
  <c r="AJ841"/>
  <c r="AJ837"/>
  <c r="AJ804"/>
  <c r="AJ794"/>
  <c r="AJ792"/>
  <c r="AJ791"/>
  <c r="AJ788"/>
  <c r="AJ778"/>
  <c r="AJ737"/>
  <c r="AJ733"/>
  <c r="AJ725"/>
  <c r="AJ716"/>
  <c r="AJ715"/>
  <c r="AJ699"/>
  <c r="AJ695"/>
  <c r="AJ690"/>
  <c r="AJ661"/>
  <c r="AJ643"/>
  <c r="AJ628"/>
  <c r="AJ570"/>
  <c r="AJ565"/>
  <c r="AJ553"/>
  <c r="AJ536"/>
  <c r="AJ525"/>
  <c r="AJ522"/>
  <c r="AJ513"/>
  <c r="AJ508"/>
  <c r="AJ506"/>
  <c r="AJ503"/>
  <c r="AJ502"/>
  <c r="AJ501"/>
  <c r="AJ494"/>
  <c r="AJ493"/>
  <c r="AJ486"/>
  <c r="AJ481"/>
  <c r="AJ478"/>
  <c r="AJ474"/>
  <c r="AJ462"/>
  <c r="AJ840"/>
  <c r="AJ838"/>
  <c r="AJ836"/>
  <c r="AJ835"/>
  <c r="AJ832"/>
  <c r="AJ801"/>
  <c r="AJ789"/>
  <c r="AJ786"/>
  <c r="AJ785"/>
  <c r="AJ774"/>
  <c r="AJ757"/>
  <c r="AJ753"/>
  <c r="AJ729"/>
  <c r="AJ709"/>
  <c r="AJ700"/>
  <c r="AJ680"/>
  <c r="AJ677"/>
  <c r="AJ631"/>
  <c r="AJ626"/>
  <c r="AJ614"/>
  <c r="AJ605"/>
  <c r="AJ597"/>
  <c r="AJ588"/>
  <c r="AJ584"/>
  <c r="AJ581"/>
  <c r="AJ568"/>
  <c r="AJ560"/>
  <c r="AJ551"/>
  <c r="AJ546"/>
  <c r="AJ544"/>
  <c r="AJ539"/>
  <c r="AJ528"/>
  <c r="AJ519"/>
  <c r="AJ516"/>
  <c r="AJ504"/>
  <c r="AJ495"/>
  <c r="AJ482"/>
  <c r="AJ466"/>
  <c r="AJ458"/>
  <c r="AJ828"/>
  <c r="AJ811"/>
  <c r="AJ798"/>
  <c r="AJ781"/>
  <c r="AJ767"/>
  <c r="AJ740"/>
  <c r="AJ735"/>
  <c r="AJ678"/>
  <c r="AJ672"/>
  <c r="AJ669"/>
  <c r="AJ651"/>
  <c r="AJ638"/>
  <c r="AJ633"/>
  <c r="AJ615"/>
  <c r="AJ607"/>
  <c r="AJ585"/>
  <c r="AJ577"/>
  <c r="AJ574"/>
  <c r="AJ566"/>
  <c r="AJ564"/>
  <c r="AJ561"/>
  <c r="AJ552"/>
  <c r="AJ547"/>
  <c r="AJ540"/>
  <c r="AJ529"/>
  <c r="AJ517"/>
  <c r="AJ507"/>
  <c r="AJ505"/>
  <c r="AJ488"/>
  <c r="AJ476"/>
  <c r="AJ472"/>
  <c r="AJ460"/>
  <c r="AJ752"/>
  <c r="AJ718"/>
  <c r="AJ708"/>
  <c r="AJ696"/>
  <c r="AJ688"/>
  <c r="AJ601"/>
  <c r="AJ580"/>
  <c r="AJ556"/>
  <c r="AJ509"/>
  <c r="AJ498"/>
  <c r="AJ484"/>
  <c r="AJ477"/>
  <c r="AJ467"/>
  <c r="AJ463"/>
  <c r="AJ453"/>
  <c r="AJ448"/>
  <c r="AJ445"/>
  <c r="AJ440"/>
  <c r="AJ437"/>
  <c r="AJ428"/>
  <c r="AJ427"/>
  <c r="AJ418"/>
  <c r="AJ409"/>
  <c r="AJ394"/>
  <c r="AJ375"/>
  <c r="AJ366"/>
  <c r="AJ357"/>
  <c r="AJ341"/>
  <c r="AJ336"/>
  <c r="AJ332"/>
  <c r="AJ327"/>
  <c r="AJ317"/>
  <c r="AJ316"/>
  <c r="AJ826"/>
  <c r="AJ809"/>
  <c r="AJ799"/>
  <c r="AJ739"/>
  <c r="AJ726"/>
  <c r="AJ714"/>
  <c r="AJ662"/>
  <c r="AJ650"/>
  <c r="AJ627"/>
  <c r="AJ621"/>
  <c r="AJ589"/>
  <c r="AJ571"/>
  <c r="AJ569"/>
  <c r="AJ554"/>
  <c r="AJ549"/>
  <c r="AJ543"/>
  <c r="AJ534"/>
  <c r="AJ531"/>
  <c r="AJ512"/>
  <c r="AJ471"/>
  <c r="AJ433"/>
  <c r="AJ432"/>
  <c r="AJ423"/>
  <c r="AJ419"/>
  <c r="AJ414"/>
  <c r="AJ410"/>
  <c r="AJ406"/>
  <c r="AJ402"/>
  <c r="AJ383"/>
  <c r="AJ379"/>
  <c r="AJ372"/>
  <c r="AJ367"/>
  <c r="AJ362"/>
  <c r="AJ351"/>
  <c r="AJ346"/>
  <c r="AJ825"/>
  <c r="AJ777"/>
  <c r="AJ764"/>
  <c r="AJ746"/>
  <c r="AJ738"/>
  <c r="AJ730"/>
  <c r="AJ717"/>
  <c r="AJ707"/>
  <c r="AJ649"/>
  <c r="AJ624"/>
  <c r="AJ620"/>
  <c r="AJ600"/>
  <c r="AJ593"/>
  <c r="AJ587"/>
  <c r="AJ583"/>
  <c r="AJ563"/>
  <c r="AJ559"/>
  <c r="AJ475"/>
  <c r="AJ468"/>
  <c r="AJ449"/>
  <c r="AJ441"/>
  <c r="AJ411"/>
  <c r="AJ403"/>
  <c r="AJ396"/>
  <c r="AJ395"/>
  <c r="AJ390"/>
  <c r="AJ386"/>
  <c r="AJ376"/>
  <c r="AJ368"/>
  <c r="AJ358"/>
  <c r="AJ347"/>
  <c r="AJ337"/>
  <c r="AJ333"/>
  <c r="AJ328"/>
  <c r="AJ803"/>
  <c r="AJ783"/>
  <c r="AJ710"/>
  <c r="AJ701"/>
  <c r="AJ689"/>
  <c r="AJ685"/>
  <c r="AJ654"/>
  <c r="AJ630"/>
  <c r="AJ610"/>
  <c r="AJ603"/>
  <c r="AJ576"/>
  <c r="AJ567"/>
  <c r="AJ542"/>
  <c r="AJ532"/>
  <c r="AJ526"/>
  <c r="AJ521"/>
  <c r="AJ511"/>
  <c r="AJ496"/>
  <c r="AJ483"/>
  <c r="AJ469"/>
  <c r="AJ455"/>
  <c r="AJ451"/>
  <c r="AJ447"/>
  <c r="AJ439"/>
  <c r="AJ430"/>
  <c r="AJ425"/>
  <c r="AJ417"/>
  <c r="AJ416"/>
  <c r="AJ400"/>
  <c r="AJ397"/>
  <c r="AJ392"/>
  <c r="AJ388"/>
  <c r="AJ381"/>
  <c r="AJ377"/>
  <c r="AJ360"/>
  <c r="AJ353"/>
  <c r="AJ349"/>
  <c r="AJ343"/>
  <c r="AJ340"/>
  <c r="AJ339"/>
  <c r="AJ763"/>
  <c r="AJ579"/>
  <c r="AJ557"/>
  <c r="AJ550"/>
  <c r="AJ518"/>
  <c r="AJ499"/>
  <c r="AJ456"/>
  <c r="AJ421"/>
  <c r="AJ407"/>
  <c r="AJ405"/>
  <c r="AJ401"/>
  <c r="AJ398"/>
  <c r="AJ382"/>
  <c r="AJ364"/>
  <c r="AJ338"/>
  <c r="AJ334"/>
  <c r="AJ323"/>
  <c r="AJ312"/>
  <c r="AJ311"/>
  <c r="AJ306"/>
  <c r="AJ301"/>
  <c r="AJ293"/>
  <c r="AJ287"/>
  <c r="AJ286"/>
  <c r="AJ281"/>
  <c r="AJ274"/>
  <c r="AJ273"/>
  <c r="AJ255"/>
  <c r="AJ254"/>
  <c r="AJ244"/>
  <c r="AJ239"/>
  <c r="AJ233"/>
  <c r="AJ226"/>
  <c r="AJ215"/>
  <c r="AJ214"/>
  <c r="AJ199"/>
  <c r="AJ178"/>
  <c r="AJ168"/>
  <c r="AL168" s="1"/>
  <c r="AJ161"/>
  <c r="AJ154"/>
  <c r="AJ146"/>
  <c r="AJ145"/>
  <c r="AJ135"/>
  <c r="F7"/>
  <c r="AJ814"/>
  <c r="AJ808"/>
  <c r="AJ771"/>
  <c r="AJ754"/>
  <c r="AJ694"/>
  <c r="AJ573"/>
  <c r="AJ452"/>
  <c r="AJ434"/>
  <c r="AJ391"/>
  <c r="AJ356"/>
  <c r="AJ355"/>
  <c r="AJ354"/>
  <c r="AJ348"/>
  <c r="AJ326"/>
  <c r="AJ322"/>
  <c r="AJ302"/>
  <c r="AJ295"/>
  <c r="AJ294"/>
  <c r="AJ288"/>
  <c r="AJ275"/>
  <c r="AJ268"/>
  <c r="AJ263"/>
  <c r="AL263" s="1"/>
  <c r="AJ262"/>
  <c r="AJ256"/>
  <c r="AJ250"/>
  <c r="AJ240"/>
  <c r="AJ221"/>
  <c r="AJ216"/>
  <c r="AJ208"/>
  <c r="AJ200"/>
  <c r="AJ194"/>
  <c r="AJ187"/>
  <c r="AJ186"/>
  <c r="AJ179"/>
  <c r="AJ172"/>
  <c r="AJ155"/>
  <c r="AJ147"/>
  <c r="AJ136"/>
  <c r="AJ133"/>
  <c r="AJ130"/>
  <c r="AL130" s="1"/>
  <c r="AJ816"/>
  <c r="AJ741"/>
  <c r="AJ728"/>
  <c r="AJ721"/>
  <c r="AJ598"/>
  <c r="AJ491"/>
  <c r="AJ461"/>
  <c r="AJ446"/>
  <c r="AJ438"/>
  <c r="AJ422"/>
  <c r="AJ399"/>
  <c r="AJ385"/>
  <c r="AJ335"/>
  <c r="AJ331"/>
  <c r="AJ307"/>
  <c r="AJ297"/>
  <c r="AJ282"/>
  <c r="AJ251"/>
  <c r="AJ245"/>
  <c r="AJ227"/>
  <c r="AJ222"/>
  <c r="AL222" s="1"/>
  <c r="AJ201"/>
  <c r="AJ195"/>
  <c r="AJ188"/>
  <c r="AJ173"/>
  <c r="AJ162"/>
  <c r="AJ137"/>
  <c r="AJ132"/>
  <c r="AL132" s="1"/>
  <c r="AJ807"/>
  <c r="AJ732"/>
  <c r="AJ723"/>
  <c r="AJ641"/>
  <c r="AJ590"/>
  <c r="AJ582"/>
  <c r="AJ537"/>
  <c r="AJ524"/>
  <c r="AJ479"/>
  <c r="AJ443"/>
  <c r="AJ431"/>
  <c r="AJ420"/>
  <c r="AJ413"/>
  <c r="AJ404"/>
  <c r="AJ370"/>
  <c r="AJ359"/>
  <c r="AJ345"/>
  <c r="AJ344"/>
  <c r="AJ329"/>
  <c r="AJ309"/>
  <c r="AJ304"/>
  <c r="AJ291"/>
  <c r="AJ284"/>
  <c r="AJ278"/>
  <c r="AJ258"/>
  <c r="AL258" s="1"/>
  <c r="AJ252"/>
  <c r="AJ248"/>
  <c r="AJ243"/>
  <c r="AJ232"/>
  <c r="AJ231"/>
  <c r="AJ229"/>
  <c r="AJ219"/>
  <c r="AJ218"/>
  <c r="AJ197"/>
  <c r="AJ192"/>
  <c r="AJ182"/>
  <c r="AJ164"/>
  <c r="AJ159"/>
  <c r="AJ158"/>
  <c r="AJ152"/>
  <c r="AJ140"/>
  <c r="AJ129"/>
  <c r="AL129" s="1"/>
  <c r="AJ125"/>
  <c r="AL125" s="1"/>
  <c r="AJ124"/>
  <c r="AL124" s="1"/>
  <c r="H121"/>
  <c r="BQ123"/>
  <c r="BP123" s="1"/>
  <c r="BD125"/>
  <c r="BD136"/>
  <c r="BD144"/>
  <c r="AC146"/>
  <c r="AJ149"/>
  <c r="BD153"/>
  <c r="AC155"/>
  <c r="J157"/>
  <c r="H157" s="1"/>
  <c r="BD159"/>
  <c r="AJ160"/>
  <c r="BD165"/>
  <c r="BD173"/>
  <c r="AJ174"/>
  <c r="AJ180"/>
  <c r="AC183"/>
  <c r="BD184"/>
  <c r="AC186"/>
  <c r="AC201"/>
  <c r="AJ203"/>
  <c r="AC206"/>
  <c r="BD207"/>
  <c r="AJ223"/>
  <c r="AJ228"/>
  <c r="AC231"/>
  <c r="AJ238"/>
  <c r="BD243"/>
  <c r="AJ249"/>
  <c r="AC250"/>
  <c r="AJ260"/>
  <c r="AC261"/>
  <c r="AJ264"/>
  <c r="AJ266"/>
  <c r="BD268"/>
  <c r="AJ269"/>
  <c r="AC272"/>
  <c r="BD289"/>
  <c r="AJ290"/>
  <c r="BD296"/>
  <c r="BD302"/>
  <c r="BD308"/>
  <c r="BD315"/>
  <c r="AJ325"/>
  <c r="AJ330"/>
  <c r="AJ342"/>
  <c r="AJ374"/>
  <c r="AC382"/>
  <c r="AC388"/>
  <c r="AJ389"/>
  <c r="AC393"/>
  <c r="AC428"/>
  <c r="BD430"/>
  <c r="BD440"/>
  <c r="AJ444"/>
  <c r="BD445"/>
  <c r="AC449"/>
  <c r="BD452"/>
  <c r="AC462"/>
  <c r="BD474"/>
  <c r="AJ489"/>
  <c r="AJ514"/>
  <c r="AJ520"/>
  <c r="AC553"/>
  <c r="BD839"/>
  <c r="J308" i="31" l="1"/>
  <c r="H308" s="1"/>
  <c r="F372"/>
  <c r="J372" s="1"/>
  <c r="H372" s="1"/>
  <c r="F153"/>
  <c r="J153" s="1"/>
  <c r="H153" s="1"/>
  <c r="J306"/>
  <c r="H306" s="1"/>
  <c r="J91"/>
  <c r="H91" s="1"/>
  <c r="F539"/>
  <c r="H539" s="1"/>
  <c r="F138"/>
  <c r="H138" s="1"/>
  <c r="H473"/>
  <c r="F626"/>
  <c r="F549"/>
  <c r="J676"/>
  <c r="H676" s="1"/>
  <c r="F308"/>
  <c r="F361"/>
  <c r="F149"/>
  <c r="F169"/>
  <c r="H169" s="1"/>
  <c r="F577"/>
  <c r="J691"/>
  <c r="H691" s="1"/>
  <c r="F363"/>
  <c r="J363" s="1"/>
  <c r="H363" s="1"/>
  <c r="F379"/>
  <c r="J379" s="1"/>
  <c r="H379" s="1"/>
  <c r="J172"/>
  <c r="H172" s="1"/>
  <c r="F332"/>
  <c r="H332" s="1"/>
  <c r="H551"/>
  <c r="H347"/>
  <c r="F464"/>
  <c r="H464" s="1"/>
  <c r="F330"/>
  <c r="H330" s="1"/>
  <c r="F173"/>
  <c r="J173" s="1"/>
  <c r="H173" s="1"/>
  <c r="F98"/>
  <c r="F610"/>
  <c r="H610" s="1"/>
  <c r="J555"/>
  <c r="H555" s="1"/>
  <c r="J191"/>
  <c r="H191" s="1"/>
  <c r="F315"/>
  <c r="J315" s="1"/>
  <c r="H315" s="1"/>
  <c r="F101"/>
  <c r="H101" s="1"/>
  <c r="F76"/>
  <c r="H76" s="1"/>
  <c r="J103"/>
  <c r="H103" s="1"/>
  <c r="F328"/>
  <c r="J328" s="1"/>
  <c r="H328" s="1"/>
  <c r="F403"/>
  <c r="J403" s="1"/>
  <c r="H403" s="1"/>
  <c r="F230"/>
  <c r="J230" s="1"/>
  <c r="H230" s="1"/>
  <c r="F338"/>
  <c r="H338" s="1"/>
  <c r="F528"/>
  <c r="J528" s="1"/>
  <c r="H528" s="1"/>
  <c r="F590"/>
  <c r="J590" s="1"/>
  <c r="H590" s="1"/>
  <c r="F510"/>
  <c r="F324"/>
  <c r="J324" s="1"/>
  <c r="H324" s="1"/>
  <c r="F97"/>
  <c r="H97" s="1"/>
  <c r="F84"/>
  <c r="J84" s="1"/>
  <c r="H84" s="1"/>
  <c r="J259"/>
  <c r="H259" s="1"/>
  <c r="F391"/>
  <c r="H391" s="1"/>
  <c r="F174"/>
  <c r="H174" s="1"/>
  <c r="F619"/>
  <c r="H619" s="1"/>
  <c r="H163"/>
  <c r="H573"/>
  <c r="J404"/>
  <c r="H299"/>
  <c r="F304"/>
  <c r="J304" s="1"/>
  <c r="H304" s="1"/>
  <c r="F235"/>
  <c r="J235" s="1"/>
  <c r="H235" s="1"/>
  <c r="F206"/>
  <c r="H206" s="1"/>
  <c r="F123"/>
  <c r="J128"/>
  <c r="H128" s="1"/>
  <c r="H373"/>
  <c r="F255"/>
  <c r="J255" s="1"/>
  <c r="H255" s="1"/>
  <c r="F505"/>
  <c r="H505" s="1"/>
  <c r="F536"/>
  <c r="F568"/>
  <c r="J568" s="1"/>
  <c r="H568" s="1"/>
  <c r="F496"/>
  <c r="J496" s="1"/>
  <c r="H496" s="1"/>
  <c r="F367"/>
  <c r="F522"/>
  <c r="F615"/>
  <c r="H615" s="1"/>
  <c r="F753"/>
  <c r="J753" s="1"/>
  <c r="H753" s="1"/>
  <c r="J181"/>
  <c r="H181" s="1"/>
  <c r="F377"/>
  <c r="F131"/>
  <c r="H131" s="1"/>
  <c r="J549"/>
  <c r="H549" s="1"/>
  <c r="J67"/>
  <c r="H67" s="1"/>
  <c r="F734"/>
  <c r="F396"/>
  <c r="H396" s="1"/>
  <c r="F248"/>
  <c r="J248" s="1"/>
  <c r="H248" s="1"/>
  <c r="F290"/>
  <c r="J290" s="1"/>
  <c r="H290" s="1"/>
  <c r="J149" i="34"/>
  <c r="H149" s="1"/>
  <c r="F426"/>
  <c r="J426" s="1"/>
  <c r="H426" s="1"/>
  <c r="F238"/>
  <c r="F125"/>
  <c r="J125" s="1"/>
  <c r="H125" s="1"/>
  <c r="F162"/>
  <c r="J162" s="1"/>
  <c r="H162" s="1"/>
  <c r="F753"/>
  <c r="F351"/>
  <c r="F486"/>
  <c r="H486" s="1"/>
  <c r="F715"/>
  <c r="H715" s="1"/>
  <c r="F511"/>
  <c r="J723"/>
  <c r="H420"/>
  <c r="J497"/>
  <c r="J731"/>
  <c r="F116"/>
  <c r="J116" s="1"/>
  <c r="H116" s="1"/>
  <c r="J258"/>
  <c r="H258" s="1"/>
  <c r="J463"/>
  <c r="H463" s="1"/>
  <c r="H97"/>
  <c r="H556"/>
  <c r="J678"/>
  <c r="H755"/>
  <c r="F325"/>
  <c r="H325" s="1"/>
  <c r="F587"/>
  <c r="J587" s="1"/>
  <c r="H587" s="1"/>
  <c r="F156"/>
  <c r="H156" s="1"/>
  <c r="J151"/>
  <c r="H151" s="1"/>
  <c r="F134"/>
  <c r="J134" s="1"/>
  <c r="H134" s="1"/>
  <c r="J245"/>
  <c r="J337"/>
  <c r="H777"/>
  <c r="F66"/>
  <c r="J66" s="1"/>
  <c r="H66" s="1"/>
  <c r="F230"/>
  <c r="H230" s="1"/>
  <c r="F177"/>
  <c r="J177" s="1"/>
  <c r="H177" s="1"/>
  <c r="F772"/>
  <c r="F421"/>
  <c r="J421" s="1"/>
  <c r="F323"/>
  <c r="F136"/>
  <c r="F543"/>
  <c r="J543" s="1"/>
  <c r="F737"/>
  <c r="H111"/>
  <c r="J615"/>
  <c r="J511"/>
  <c r="H753"/>
  <c r="F113"/>
  <c r="F74"/>
  <c r="F308"/>
  <c r="F129"/>
  <c r="H129" s="1"/>
  <c r="F409"/>
  <c r="F256"/>
  <c r="H256" s="1"/>
  <c r="F288"/>
  <c r="H288" s="1"/>
  <c r="F493"/>
  <c r="H493" s="1"/>
  <c r="F742"/>
  <c r="F363"/>
  <c r="F740"/>
  <c r="F610"/>
  <c r="F722"/>
  <c r="J695"/>
  <c r="H695"/>
  <c r="J192" i="31"/>
  <c r="H192"/>
  <c r="H125"/>
  <c r="J125"/>
  <c r="J122"/>
  <c r="H122" s="1"/>
  <c r="F432"/>
  <c r="J432" s="1"/>
  <c r="H432" s="1"/>
  <c r="J408"/>
  <c r="H408" s="1"/>
  <c r="F761" i="34"/>
  <c r="J761" s="1"/>
  <c r="F401"/>
  <c r="H401" s="1"/>
  <c r="F464"/>
  <c r="F708"/>
  <c r="F689"/>
  <c r="J689" s="1"/>
  <c r="H689" s="1"/>
  <c r="J374" i="31"/>
  <c r="H374" s="1"/>
  <c r="J74" i="34"/>
  <c r="F262"/>
  <c r="J262" s="1"/>
  <c r="H262" s="1"/>
  <c r="F502" i="31"/>
  <c r="J419"/>
  <c r="H419" s="1"/>
  <c r="F182" i="34"/>
  <c r="J182" s="1"/>
  <c r="H182" s="1"/>
  <c r="J305" i="31"/>
  <c r="H305" s="1"/>
  <c r="F203" i="34"/>
  <c r="H203" s="1"/>
  <c r="H726" i="31"/>
  <c r="J321" i="34"/>
  <c r="H321" s="1"/>
  <c r="J246"/>
  <c r="H246" s="1"/>
  <c r="H369"/>
  <c r="H397"/>
  <c r="J625"/>
  <c r="J740"/>
  <c r="H740" s="1"/>
  <c r="J406" i="31"/>
  <c r="H406" s="1"/>
  <c r="F359"/>
  <c r="H359" s="1"/>
  <c r="F736"/>
  <c r="F471"/>
  <c r="J471" s="1"/>
  <c r="H471" s="1"/>
  <c r="F479"/>
  <c r="F318" i="34"/>
  <c r="F140"/>
  <c r="J140" s="1"/>
  <c r="H140" s="1"/>
  <c r="F211"/>
  <c r="H211" s="1"/>
  <c r="F278"/>
  <c r="J278" s="1"/>
  <c r="H278" s="1"/>
  <c r="F336"/>
  <c r="H336" s="1"/>
  <c r="F252"/>
  <c r="H252" s="1"/>
  <c r="F760"/>
  <c r="H760" s="1"/>
  <c r="F313"/>
  <c r="H313" s="1"/>
  <c r="F405"/>
  <c r="F541"/>
  <c r="F574"/>
  <c r="H574" s="1"/>
  <c r="F441"/>
  <c r="J441" s="1"/>
  <c r="H441" s="1"/>
  <c r="F480"/>
  <c r="H480" s="1"/>
  <c r="F733"/>
  <c r="H733" s="1"/>
  <c r="F328"/>
  <c r="F357"/>
  <c r="J357" s="1"/>
  <c r="H357" s="1"/>
  <c r="F395"/>
  <c r="F629"/>
  <c r="H629" s="1"/>
  <c r="F662"/>
  <c r="H662" s="1"/>
  <c r="F537"/>
  <c r="F698"/>
  <c r="H698" s="1"/>
  <c r="F466"/>
  <c r="H466" s="1"/>
  <c r="F613"/>
  <c r="J613" s="1"/>
  <c r="F663"/>
  <c r="H663" s="1"/>
  <c r="F642"/>
  <c r="F671"/>
  <c r="H671" s="1"/>
  <c r="F604"/>
  <c r="H604" s="1"/>
  <c r="F704"/>
  <c r="H704" s="1"/>
  <c r="H778" i="31"/>
  <c r="F729"/>
  <c r="H369"/>
  <c r="F63"/>
  <c r="H63" s="1"/>
  <c r="F22"/>
  <c r="H603"/>
  <c r="J536"/>
  <c r="H695"/>
  <c r="F254"/>
  <c r="H254" s="1"/>
  <c r="F238"/>
  <c r="J238" s="1"/>
  <c r="H238" s="1"/>
  <c r="F461"/>
  <c r="J461" s="1"/>
  <c r="H461" s="1"/>
  <c r="F371"/>
  <c r="F529" i="34"/>
  <c r="H529" s="1"/>
  <c r="J367" i="31"/>
  <c r="H367" s="1"/>
  <c r="H114"/>
  <c r="F63" i="34"/>
  <c r="H63" s="1"/>
  <c r="F431"/>
  <c r="J431" s="1"/>
  <c r="H431" s="1"/>
  <c r="F559"/>
  <c r="J559" s="1"/>
  <c r="J746" i="31"/>
  <c r="H74" i="34"/>
  <c r="H559"/>
  <c r="J708"/>
  <c r="H708" s="1"/>
  <c r="F765"/>
  <c r="F474" i="31"/>
  <c r="H474" s="1"/>
  <c r="H361"/>
  <c r="F709" i="34"/>
  <c r="H271"/>
  <c r="H238"/>
  <c r="J308"/>
  <c r="H308" s="1"/>
  <c r="H423"/>
  <c r="J585"/>
  <c r="H625"/>
  <c r="J219"/>
  <c r="H219" s="1"/>
  <c r="F428" i="31"/>
  <c r="J428" s="1"/>
  <c r="H428" s="1"/>
  <c r="F703"/>
  <c r="J703" s="1"/>
  <c r="H703" s="1"/>
  <c r="F678"/>
  <c r="F267" i="34"/>
  <c r="H267" s="1"/>
  <c r="F158"/>
  <c r="H158" s="1"/>
  <c r="F199"/>
  <c r="J199" s="1"/>
  <c r="H199" s="1"/>
  <c r="F128"/>
  <c r="J128" s="1"/>
  <c r="H128" s="1"/>
  <c r="F292"/>
  <c r="J292" s="1"/>
  <c r="H292" s="1"/>
  <c r="F371"/>
  <c r="J371" s="1"/>
  <c r="H371" s="1"/>
  <c r="F115"/>
  <c r="H115" s="1"/>
  <c r="F208"/>
  <c r="J208" s="1"/>
  <c r="H208" s="1"/>
  <c r="F240"/>
  <c r="H240" s="1"/>
  <c r="F297"/>
  <c r="F381"/>
  <c r="H381" s="1"/>
  <c r="F538"/>
  <c r="H538" s="1"/>
  <c r="F506"/>
  <c r="F530"/>
  <c r="J530" s="1"/>
  <c r="H530" s="1"/>
  <c r="F653"/>
  <c r="H653" s="1"/>
  <c r="F609"/>
  <c r="F367"/>
  <c r="J367" s="1"/>
  <c r="H367" s="1"/>
  <c r="F410"/>
  <c r="J410" s="1"/>
  <c r="H410" s="1"/>
  <c r="F521"/>
  <c r="J521" s="1"/>
  <c r="H521" s="1"/>
  <c r="F562"/>
  <c r="H562" s="1"/>
  <c r="F516"/>
  <c r="H516" s="1"/>
  <c r="F563"/>
  <c r="H563" s="1"/>
  <c r="F608"/>
  <c r="J608" s="1"/>
  <c r="H608" s="1"/>
  <c r="F558"/>
  <c r="J558" s="1"/>
  <c r="F745"/>
  <c r="F735"/>
  <c r="H735" s="1"/>
  <c r="F707"/>
  <c r="H707" s="1"/>
  <c r="F498" i="31"/>
  <c r="H404"/>
  <c r="J377"/>
  <c r="H725"/>
  <c r="J623"/>
  <c r="J678"/>
  <c r="H678" s="1"/>
  <c r="F699"/>
  <c r="F264"/>
  <c r="H264" s="1"/>
  <c r="F227"/>
  <c r="J227" s="1"/>
  <c r="H227" s="1"/>
  <c r="F135"/>
  <c r="H135" s="1"/>
  <c r="F333"/>
  <c r="H333" s="1"/>
  <c r="F187"/>
  <c r="J187" s="1"/>
  <c r="H187" s="1"/>
  <c r="J123"/>
  <c r="H123" s="1"/>
  <c r="J522"/>
  <c r="H522" s="1"/>
  <c r="J132" i="34"/>
  <c r="H132" s="1"/>
  <c r="H113"/>
  <c r="H626" i="31"/>
  <c r="AB112" i="34"/>
  <c r="F322"/>
  <c r="F345"/>
  <c r="H345" s="1"/>
  <c r="F126" i="31"/>
  <c r="H126" s="1"/>
  <c r="J730"/>
  <c r="H730" s="1"/>
  <c r="F218"/>
  <c r="H218" s="1"/>
  <c r="J397" i="34"/>
  <c r="H585"/>
  <c r="J610"/>
  <c r="F483" i="31"/>
  <c r="J483" s="1"/>
  <c r="H483" s="1"/>
  <c r="F478" i="34"/>
  <c r="H282"/>
  <c r="H363"/>
  <c r="H765"/>
  <c r="H409"/>
  <c r="J315"/>
  <c r="H315" s="1"/>
  <c r="F268"/>
  <c r="F167"/>
  <c r="H167" s="1"/>
  <c r="H734" i="31"/>
  <c r="F251"/>
  <c r="H251" s="1"/>
  <c r="F222"/>
  <c r="F211"/>
  <c r="J211" s="1"/>
  <c r="H211" s="1"/>
  <c r="F423"/>
  <c r="H423" s="1"/>
  <c r="F459"/>
  <c r="H459" s="1"/>
  <c r="F728"/>
  <c r="H728" s="1"/>
  <c r="F427"/>
  <c r="F444"/>
  <c r="H444" s="1"/>
  <c r="F481"/>
  <c r="J481" s="1"/>
  <c r="H481" s="1"/>
  <c r="F648"/>
  <c r="F729" i="34"/>
  <c r="H729" s="1"/>
  <c r="J756" i="31"/>
  <c r="H756" s="1"/>
  <c r="J571"/>
  <c r="H571" s="1"/>
  <c r="H407"/>
  <c r="J365"/>
  <c r="H365" s="1"/>
  <c r="J199"/>
  <c r="H199" s="1"/>
  <c r="F172" i="34"/>
  <c r="F214"/>
  <c r="H214" s="1"/>
  <c r="F391"/>
  <c r="J391" s="1"/>
  <c r="H391" s="1"/>
  <c r="F581"/>
  <c r="F703"/>
  <c r="F413"/>
  <c r="F477"/>
  <c r="J477" s="1"/>
  <c r="H477" s="1"/>
  <c r="F754"/>
  <c r="J754" s="1"/>
  <c r="H754" s="1"/>
  <c r="F637"/>
  <c r="H637" s="1"/>
  <c r="F730"/>
  <c r="J730" s="1"/>
  <c r="H730" s="1"/>
  <c r="F596"/>
  <c r="H596" s="1"/>
  <c r="F658"/>
  <c r="F388" i="31"/>
  <c r="J388" s="1"/>
  <c r="H388" s="1"/>
  <c r="H222"/>
  <c r="AB112"/>
  <c r="J758"/>
  <c r="H758" s="1"/>
  <c r="J668"/>
  <c r="H668" s="1"/>
  <c r="J433"/>
  <c r="H433" s="1"/>
  <c r="J510"/>
  <c r="H510" s="1"/>
  <c r="H557"/>
  <c r="J298"/>
  <c r="H298" s="1"/>
  <c r="H108"/>
  <c r="F402"/>
  <c r="H402" s="1"/>
  <c r="F121"/>
  <c r="F393"/>
  <c r="H708"/>
  <c r="F327"/>
  <c r="J327" s="1"/>
  <c r="H327" s="1"/>
  <c r="F500" i="34"/>
  <c r="F434"/>
  <c r="J434" s="1"/>
  <c r="H434" s="1"/>
  <c r="F322" i="31"/>
  <c r="H322" s="1"/>
  <c r="F331"/>
  <c r="H331" s="1"/>
  <c r="J464" i="34"/>
  <c r="H464" s="1"/>
  <c r="F146"/>
  <c r="J146" s="1"/>
  <c r="H146" s="1"/>
  <c r="H435" i="31"/>
  <c r="J278"/>
  <c r="H278" s="1"/>
  <c r="H541"/>
  <c r="H188" i="34"/>
  <c r="J363"/>
  <c r="H207"/>
  <c r="H245"/>
  <c r="J351"/>
  <c r="H351" s="1"/>
  <c r="J502"/>
  <c r="H502" s="1"/>
  <c r="J600"/>
  <c r="H600" s="1"/>
  <c r="H610"/>
  <c r="J758"/>
  <c r="H758" s="1"/>
  <c r="H742"/>
  <c r="F286" i="31"/>
  <c r="J286" s="1"/>
  <c r="H286" s="1"/>
  <c r="F604"/>
  <c r="J604" s="1"/>
  <c r="H604" s="1"/>
  <c r="F530"/>
  <c r="H530" s="1"/>
  <c r="F78" i="34"/>
  <c r="H78" s="1"/>
  <c r="F416" i="31"/>
  <c r="F314" i="34"/>
  <c r="J314" s="1"/>
  <c r="H314" s="1"/>
  <c r="F407"/>
  <c r="F593"/>
  <c r="J593" s="1"/>
  <c r="H593" s="1"/>
  <c r="F487"/>
  <c r="F551"/>
  <c r="H551" s="1"/>
  <c r="F780"/>
  <c r="F648"/>
  <c r="H648" s="1"/>
  <c r="F769"/>
  <c r="J769" s="1"/>
  <c r="H769" s="1"/>
  <c r="H536" i="31"/>
  <c r="H393"/>
  <c r="J154"/>
  <c r="H154" s="1"/>
  <c r="J762"/>
  <c r="H762" s="1"/>
  <c r="H716"/>
  <c r="H478"/>
  <c r="J149"/>
  <c r="H149" s="1"/>
  <c r="H115"/>
  <c r="F91" i="34"/>
  <c r="H91" s="1"/>
  <c r="F152" i="31"/>
  <c r="J152" s="1"/>
  <c r="H152" s="1"/>
  <c r="F337"/>
  <c r="H337" s="1"/>
  <c r="F122"/>
  <c r="F106" i="34"/>
  <c r="H106" s="1"/>
  <c r="F621" i="31"/>
  <c r="F533"/>
  <c r="H533" s="1"/>
  <c r="F319"/>
  <c r="H319" s="1"/>
  <c r="F311"/>
  <c r="H311" s="1"/>
  <c r="F354" i="34"/>
  <c r="H354" s="1"/>
  <c r="F192"/>
  <c r="H192" s="1"/>
  <c r="J192"/>
  <c r="F354" i="31"/>
  <c r="J354" s="1"/>
  <c r="H354" s="1"/>
  <c r="J92"/>
  <c r="H92"/>
  <c r="F213" i="34"/>
  <c r="J213" s="1"/>
  <c r="F155" i="31"/>
  <c r="H155" s="1"/>
  <c r="F198" i="34"/>
  <c r="H198" s="1"/>
  <c r="F168" i="31"/>
  <c r="J168" s="1"/>
  <c r="H168" s="1"/>
  <c r="F257"/>
  <c r="H257" s="1"/>
  <c r="F339"/>
  <c r="J339" s="1"/>
  <c r="H339" s="1"/>
  <c r="F277"/>
  <c r="H277" s="1"/>
  <c r="F116"/>
  <c r="J116" s="1"/>
  <c r="F552"/>
  <c r="H552" s="1"/>
  <c r="F618"/>
  <c r="J618" s="1"/>
  <c r="H618" s="1"/>
  <c r="F684"/>
  <c r="J684" s="1"/>
  <c r="H684" s="1"/>
  <c r="F745"/>
  <c r="J745" s="1"/>
  <c r="H745" s="1"/>
  <c r="F412"/>
  <c r="H412" s="1"/>
  <c r="F492"/>
  <c r="J492" s="1"/>
  <c r="H492" s="1"/>
  <c r="F519"/>
  <c r="H519" s="1"/>
  <c r="J550"/>
  <c r="H550" s="1"/>
  <c r="F550"/>
  <c r="F582"/>
  <c r="H582" s="1"/>
  <c r="F671"/>
  <c r="H671" s="1"/>
  <c r="F447"/>
  <c r="H447"/>
  <c r="F445"/>
  <c r="H445" s="1"/>
  <c r="F506"/>
  <c r="J506" s="1"/>
  <c r="H506" s="1"/>
  <c r="F537"/>
  <c r="J537" s="1"/>
  <c r="H537" s="1"/>
  <c r="F569"/>
  <c r="H569" s="1"/>
  <c r="F599"/>
  <c r="H599" s="1"/>
  <c r="F651"/>
  <c r="H651" s="1"/>
  <c r="F674"/>
  <c r="H674" s="1"/>
  <c r="F682"/>
  <c r="J682" s="1"/>
  <c r="H682" s="1"/>
  <c r="F748"/>
  <c r="H748" s="1"/>
  <c r="F637"/>
  <c r="J637" s="1"/>
  <c r="H637" s="1"/>
  <c r="F665"/>
  <c r="J665" s="1"/>
  <c r="H665" s="1"/>
  <c r="F724"/>
  <c r="J724" s="1"/>
  <c r="H724" s="1"/>
  <c r="F667"/>
  <c r="H667" s="1"/>
  <c r="F712"/>
  <c r="J712" s="1"/>
  <c r="H712" s="1"/>
  <c r="F720"/>
  <c r="J720" s="1"/>
  <c r="H720" s="1"/>
  <c r="F764"/>
  <c r="J764" s="1"/>
  <c r="H764" s="1"/>
  <c r="F652"/>
  <c r="J652" s="1"/>
  <c r="H652" s="1"/>
  <c r="F517"/>
  <c r="J517" s="1"/>
  <c r="H517" s="1"/>
  <c r="F342"/>
  <c r="J342" s="1"/>
  <c r="H342" s="1"/>
  <c r="F297"/>
  <c r="H297" s="1"/>
  <c r="F246"/>
  <c r="H246" s="1"/>
  <c r="F217"/>
  <c r="J217" s="1"/>
  <c r="H217" s="1"/>
  <c r="F195"/>
  <c r="H195" s="1"/>
  <c r="F638"/>
  <c r="J638" s="1"/>
  <c r="H638" s="1"/>
  <c r="H513"/>
  <c r="J478" i="34"/>
  <c r="H478" s="1"/>
  <c r="J270"/>
  <c r="H270" s="1"/>
  <c r="J709"/>
  <c r="H709" s="1"/>
  <c r="F612" i="31"/>
  <c r="F482"/>
  <c r="H482" s="1"/>
  <c r="F685"/>
  <c r="H685" s="1"/>
  <c r="F362"/>
  <c r="J362" s="1"/>
  <c r="H362" s="1"/>
  <c r="F293"/>
  <c r="J293" s="1"/>
  <c r="H293" s="1"/>
  <c r="F280" i="34"/>
  <c r="F205"/>
  <c r="J205" s="1"/>
  <c r="H205" s="1"/>
  <c r="F103"/>
  <c r="J103" s="1"/>
  <c r="H103" s="1"/>
  <c r="F175"/>
  <c r="J175" s="1"/>
  <c r="F448"/>
  <c r="J448" s="1"/>
  <c r="F73"/>
  <c r="H73" s="1"/>
  <c r="F276"/>
  <c r="J276" s="1"/>
  <c r="H276" s="1"/>
  <c r="F338"/>
  <c r="H338"/>
  <c r="F155"/>
  <c r="H155"/>
  <c r="F209"/>
  <c r="J209" s="1"/>
  <c r="F508"/>
  <c r="H508" s="1"/>
  <c r="F488"/>
  <c r="J488" s="1"/>
  <c r="F347"/>
  <c r="H347" s="1"/>
  <c r="F429"/>
  <c r="J429" s="1"/>
  <c r="H429"/>
  <c r="F776"/>
  <c r="H776" s="1"/>
  <c r="F498"/>
  <c r="J498" s="1"/>
  <c r="H498" s="1"/>
  <c r="F565"/>
  <c r="H565" s="1"/>
  <c r="F471"/>
  <c r="J471" s="1"/>
  <c r="F539"/>
  <c r="H539" s="1"/>
  <c r="F688"/>
  <c r="H688" s="1"/>
  <c r="F626"/>
  <c r="H626" s="1"/>
  <c r="F684"/>
  <c r="J684" s="1"/>
  <c r="F667"/>
  <c r="J667" s="1"/>
  <c r="H667" s="1"/>
  <c r="F143"/>
  <c r="H143" s="1"/>
  <c r="F443" i="31"/>
  <c r="H443" s="1"/>
  <c r="F216"/>
  <c r="J216" s="1"/>
  <c r="AL131"/>
  <c r="BN131"/>
  <c r="BL131" s="1"/>
  <c r="F443" i="34"/>
  <c r="H443" s="1"/>
  <c r="F559" i="31"/>
  <c r="J559" s="1"/>
  <c r="H559" s="1"/>
  <c r="F543"/>
  <c r="J543" s="1"/>
  <c r="H543" s="1"/>
  <c r="F572"/>
  <c r="H572" s="1"/>
  <c r="J203"/>
  <c r="H203" s="1"/>
  <c r="F203"/>
  <c r="F95"/>
  <c r="H95" s="1"/>
  <c r="J567"/>
  <c r="H567" s="1"/>
  <c r="J772"/>
  <c r="H772" s="1"/>
  <c r="H612"/>
  <c r="F21" i="34"/>
  <c r="F22" s="1"/>
  <c r="F194"/>
  <c r="J194" s="1"/>
  <c r="H194" s="1"/>
  <c r="J248"/>
  <c r="F248"/>
  <c r="H248" s="1"/>
  <c r="F400"/>
  <c r="H400" s="1"/>
  <c r="F82"/>
  <c r="J82" s="1"/>
  <c r="H82" s="1"/>
  <c r="F166"/>
  <c r="H166" s="1"/>
  <c r="F261"/>
  <c r="J261" s="1"/>
  <c r="H261" s="1"/>
  <c r="F396"/>
  <c r="H396" s="1"/>
  <c r="F76"/>
  <c r="J76" s="1"/>
  <c r="F150"/>
  <c r="H150" s="1"/>
  <c r="F235"/>
  <c r="J235" s="1"/>
  <c r="F398"/>
  <c r="J398" s="1"/>
  <c r="H398" s="1"/>
  <c r="F79"/>
  <c r="H79" s="1"/>
  <c r="F392"/>
  <c r="H392" s="1"/>
  <c r="F387"/>
  <c r="J387" s="1"/>
  <c r="H387" s="1"/>
  <c r="F454"/>
  <c r="H454" s="1"/>
  <c r="F346"/>
  <c r="H346" s="1"/>
  <c r="F748"/>
  <c r="H748" s="1"/>
  <c r="F670"/>
  <c r="H670" s="1"/>
  <c r="F560"/>
  <c r="H560" s="1"/>
  <c r="F764"/>
  <c r="H764" s="1"/>
  <c r="F597"/>
  <c r="H597" s="1"/>
  <c r="F661"/>
  <c r="H661" s="1"/>
  <c r="F744"/>
  <c r="J744" s="1"/>
  <c r="H744"/>
  <c r="F614"/>
  <c r="H614" s="1"/>
  <c r="F692"/>
  <c r="H692"/>
  <c r="F720"/>
  <c r="J720" s="1"/>
  <c r="H720" s="1"/>
  <c r="F442"/>
  <c r="H442" s="1"/>
  <c r="F605" i="31"/>
  <c r="J605" s="1"/>
  <c r="H605" s="1"/>
  <c r="F326"/>
  <c r="J326" s="1"/>
  <c r="H326" s="1"/>
  <c r="F184"/>
  <c r="H184" s="1"/>
  <c r="F111"/>
  <c r="H111" s="1"/>
  <c r="H722" i="34"/>
  <c r="J722"/>
  <c r="F466" i="31"/>
  <c r="H466" s="1"/>
  <c r="F234"/>
  <c r="H234" s="1"/>
  <c r="H165"/>
  <c r="F165"/>
  <c r="F397"/>
  <c r="J397" s="1"/>
  <c r="H397" s="1"/>
  <c r="F268"/>
  <c r="J268" s="1"/>
  <c r="H268" s="1"/>
  <c r="F88" i="34"/>
  <c r="H88" s="1"/>
  <c r="F135"/>
  <c r="J135" s="1"/>
  <c r="F170"/>
  <c r="H170" s="1"/>
  <c r="F239"/>
  <c r="H239" s="1"/>
  <c r="F312"/>
  <c r="J312" s="1"/>
  <c r="H312" s="1"/>
  <c r="F418"/>
  <c r="H418" s="1"/>
  <c r="F379"/>
  <c r="J379" s="1"/>
  <c r="F472"/>
  <c r="J472" s="1"/>
  <c r="F86"/>
  <c r="J86" s="1"/>
  <c r="H86" s="1"/>
  <c r="F145"/>
  <c r="H145" s="1"/>
  <c r="F185"/>
  <c r="J185" s="1"/>
  <c r="H185" s="1"/>
  <c r="F406"/>
  <c r="J406" s="1"/>
  <c r="F284"/>
  <c r="H284" s="1"/>
  <c r="F362"/>
  <c r="H362" s="1"/>
  <c r="F570"/>
  <c r="J570" s="1"/>
  <c r="H570" s="1"/>
  <c r="F72"/>
  <c r="H72" s="1"/>
  <c r="F184"/>
  <c r="H184" s="1"/>
  <c r="F225"/>
  <c r="J225" s="1"/>
  <c r="H225" s="1"/>
  <c r="F435"/>
  <c r="H435" s="1"/>
  <c r="F94"/>
  <c r="H94" s="1"/>
  <c r="F138"/>
  <c r="J138" s="1"/>
  <c r="H138" s="1"/>
  <c r="F164"/>
  <c r="J164" s="1"/>
  <c r="H164" s="1"/>
  <c r="F304"/>
  <c r="F425"/>
  <c r="J425" s="1"/>
  <c r="H425" s="1"/>
  <c r="F60"/>
  <c r="J60" s="1"/>
  <c r="H60" s="1"/>
  <c r="F16"/>
  <c r="F17" s="1"/>
  <c r="F117"/>
  <c r="J117" s="1"/>
  <c r="H117" s="1"/>
  <c r="F180"/>
  <c r="H180" s="1"/>
  <c r="F295"/>
  <c r="H295" s="1"/>
  <c r="F366"/>
  <c r="J366" s="1"/>
  <c r="H366" s="1"/>
  <c r="F519"/>
  <c r="H519" s="1"/>
  <c r="F69"/>
  <c r="H69" s="1"/>
  <c r="F174"/>
  <c r="H174" s="1"/>
  <c r="F200"/>
  <c r="H200" s="1"/>
  <c r="F227"/>
  <c r="H227" s="1"/>
  <c r="F263"/>
  <c r="H263" s="1"/>
  <c r="F359"/>
  <c r="H359" s="1"/>
  <c r="F605"/>
  <c r="H605" s="1"/>
  <c r="F621"/>
  <c r="J621" s="1"/>
  <c r="F577"/>
  <c r="J577" s="1"/>
  <c r="H577" s="1"/>
  <c r="F333"/>
  <c r="J333" s="1"/>
  <c r="F415"/>
  <c r="J415" s="1"/>
  <c r="F446"/>
  <c r="H446"/>
  <c r="J446"/>
  <c r="F399"/>
  <c r="H399" s="1"/>
  <c r="F453"/>
  <c r="J453" s="1"/>
  <c r="H453" s="1"/>
  <c r="F591"/>
  <c r="J591" s="1"/>
  <c r="F515"/>
  <c r="J515" s="1"/>
  <c r="F555"/>
  <c r="H555" s="1"/>
  <c r="F580"/>
  <c r="H580" s="1"/>
  <c r="F668"/>
  <c r="H668" s="1"/>
  <c r="F459"/>
  <c r="J459" s="1"/>
  <c r="H459" s="1"/>
  <c r="F507"/>
  <c r="H507" s="1"/>
  <c r="F741"/>
  <c r="J741" s="1"/>
  <c r="H741" s="1"/>
  <c r="F702"/>
  <c r="J702" s="1"/>
  <c r="H702" s="1"/>
  <c r="F531"/>
  <c r="J531" s="1"/>
  <c r="F619"/>
  <c r="J619" s="1"/>
  <c r="F601"/>
  <c r="H601" s="1"/>
  <c r="F672"/>
  <c r="J672" s="1"/>
  <c r="F714"/>
  <c r="J714" s="1"/>
  <c r="F771"/>
  <c r="H771" s="1"/>
  <c r="F770"/>
  <c r="J770" s="1"/>
  <c r="F632"/>
  <c r="H632" s="1"/>
  <c r="F682"/>
  <c r="J682" s="1"/>
  <c r="H682" s="1"/>
  <c r="F705"/>
  <c r="J705" s="1"/>
  <c r="H705" s="1"/>
  <c r="F529" i="31"/>
  <c r="J529" s="1"/>
  <c r="H529" s="1"/>
  <c r="F460"/>
  <c r="J460" s="1"/>
  <c r="H460" s="1"/>
  <c r="F289"/>
  <c r="J289" s="1"/>
  <c r="H289" s="1"/>
  <c r="F70"/>
  <c r="J70" s="1"/>
  <c r="H70" s="1"/>
  <c r="F229"/>
  <c r="H229" s="1"/>
  <c r="F179"/>
  <c r="J179" s="1"/>
  <c r="H179" s="1"/>
  <c r="H470" i="34"/>
  <c r="F254"/>
  <c r="J254" s="1"/>
  <c r="H254" s="1"/>
  <c r="F746"/>
  <c r="J746" s="1"/>
  <c r="H746" s="1"/>
  <c r="F392" i="31"/>
  <c r="J392" s="1"/>
  <c r="H392" s="1"/>
  <c r="F231"/>
  <c r="J231" s="1"/>
  <c r="H231" s="1"/>
  <c r="F295"/>
  <c r="J295" s="1"/>
  <c r="H295" s="1"/>
  <c r="F382" i="34"/>
  <c r="J382" s="1"/>
  <c r="H382" s="1"/>
  <c r="F274"/>
  <c r="J274" s="1"/>
  <c r="H274" s="1"/>
  <c r="F726"/>
  <c r="J726" s="1"/>
  <c r="H726" s="1"/>
  <c r="F233"/>
  <c r="J233" s="1"/>
  <c r="F123"/>
  <c r="J123" s="1"/>
  <c r="H123" s="1"/>
  <c r="F202"/>
  <c r="J202" s="1"/>
  <c r="H202" s="1"/>
  <c r="H320"/>
  <c r="F320"/>
  <c r="F195"/>
  <c r="J195" s="1"/>
  <c r="H195" s="1"/>
  <c r="F303"/>
  <c r="J303" s="1"/>
  <c r="F712"/>
  <c r="J712" s="1"/>
  <c r="F187"/>
  <c r="H187" s="1"/>
  <c r="F329"/>
  <c r="J329" s="1"/>
  <c r="H329" s="1"/>
  <c r="F365"/>
  <c r="J365" s="1"/>
  <c r="H365" s="1"/>
  <c r="F424"/>
  <c r="H424" s="1"/>
  <c r="F552"/>
  <c r="H552" s="1"/>
  <c r="F505"/>
  <c r="H505" s="1"/>
  <c r="F701"/>
  <c r="H701" s="1"/>
  <c r="F372"/>
  <c r="J372" s="1"/>
  <c r="F469"/>
  <c r="J469" s="1"/>
  <c r="H469" s="1"/>
  <c r="F527"/>
  <c r="J527" s="1"/>
  <c r="F644"/>
  <c r="J644" s="1"/>
  <c r="H644" s="1"/>
  <c r="F479"/>
  <c r="H479" s="1"/>
  <c r="F616"/>
  <c r="H616" s="1"/>
  <c r="F727"/>
  <c r="H727" s="1"/>
  <c r="F590"/>
  <c r="H590" s="1"/>
  <c r="F697"/>
  <c r="H697" s="1"/>
  <c r="F759"/>
  <c r="H759" s="1"/>
  <c r="F589"/>
  <c r="J589" s="1"/>
  <c r="H589" s="1"/>
  <c r="F643"/>
  <c r="H643" s="1"/>
  <c r="F751"/>
  <c r="H751" s="1"/>
  <c r="F314" i="31"/>
  <c r="J314" s="1"/>
  <c r="H314" s="1"/>
  <c r="F190"/>
  <c r="H190" s="1"/>
  <c r="F142"/>
  <c r="J142" s="1"/>
  <c r="H142" s="1"/>
  <c r="F497"/>
  <c r="H497" s="1"/>
  <c r="F240"/>
  <c r="J240" s="1"/>
  <c r="H240" s="1"/>
  <c r="F182"/>
  <c r="J182"/>
  <c r="H182" s="1"/>
  <c r="F375"/>
  <c r="J375" s="1"/>
  <c r="H375" s="1"/>
  <c r="F418"/>
  <c r="J418" s="1"/>
  <c r="H418" s="1"/>
  <c r="F477"/>
  <c r="H477" s="1"/>
  <c r="F532"/>
  <c r="J532" s="1"/>
  <c r="H532" s="1"/>
  <c r="F564"/>
  <c r="J564" s="1"/>
  <c r="H564" s="1"/>
  <c r="F598"/>
  <c r="J598" s="1"/>
  <c r="H598" s="1"/>
  <c r="F631"/>
  <c r="H631" s="1"/>
  <c r="F531"/>
  <c r="J531" s="1"/>
  <c r="H531" s="1"/>
  <c r="F562"/>
  <c r="H562" s="1"/>
  <c r="F696"/>
  <c r="J696" s="1"/>
  <c r="H696" s="1"/>
  <c r="F488"/>
  <c r="J488" s="1"/>
  <c r="H488" s="1"/>
  <c r="F581"/>
  <c r="H581"/>
  <c r="F380"/>
  <c r="J380" s="1"/>
  <c r="H380" s="1"/>
  <c r="F463"/>
  <c r="H463" s="1"/>
  <c r="F485"/>
  <c r="H485" s="1"/>
  <c r="F518"/>
  <c r="J518" s="1"/>
  <c r="H518" s="1"/>
  <c r="F611"/>
  <c r="J611" s="1"/>
  <c r="H611" s="1"/>
  <c r="F662"/>
  <c r="H662" s="1"/>
  <c r="F739"/>
  <c r="J739" s="1"/>
  <c r="H739" s="1"/>
  <c r="F677"/>
  <c r="H677" s="1"/>
  <c r="F649"/>
  <c r="H649" s="1"/>
  <c r="F707"/>
  <c r="H707" s="1"/>
  <c r="F715"/>
  <c r="H715" s="1"/>
  <c r="F759"/>
  <c r="J759" s="1"/>
  <c r="H759" s="1"/>
  <c r="F767"/>
  <c r="J767" s="1"/>
  <c r="H767" s="1"/>
  <c r="F775"/>
  <c r="J775" s="1"/>
  <c r="H775" s="1"/>
  <c r="F420"/>
  <c r="J420"/>
  <c r="H420" s="1"/>
  <c r="F244"/>
  <c r="H244" s="1"/>
  <c r="F232"/>
  <c r="H232" s="1"/>
  <c r="F580"/>
  <c r="J580" s="1"/>
  <c r="H580" s="1"/>
  <c r="BN130"/>
  <c r="BL130" s="1"/>
  <c r="AL130"/>
  <c r="H86"/>
  <c r="H175" i="34"/>
  <c r="BP133"/>
  <c r="J461"/>
  <c r="H461" s="1"/>
  <c r="H649"/>
  <c r="F643" i="31"/>
  <c r="J643" s="1"/>
  <c r="H643" s="1"/>
  <c r="F106"/>
  <c r="H106" s="1"/>
  <c r="F164"/>
  <c r="J164" s="1"/>
  <c r="F524"/>
  <c r="H524" s="1"/>
  <c r="F558"/>
  <c r="J558" s="1"/>
  <c r="H558" s="1"/>
  <c r="F639"/>
  <c r="H639" s="1"/>
  <c r="F645"/>
  <c r="H645" s="1"/>
  <c r="F706"/>
  <c r="H706" s="1"/>
  <c r="F714"/>
  <c r="J714" s="1"/>
  <c r="H714" s="1"/>
  <c r="F722"/>
  <c r="H722" s="1"/>
  <c r="F766"/>
  <c r="J766" s="1"/>
  <c r="H766" s="1"/>
  <c r="F774"/>
  <c r="H774" s="1"/>
  <c r="F705"/>
  <c r="J705" s="1"/>
  <c r="F340"/>
  <c r="J340" s="1"/>
  <c r="H340" s="1"/>
  <c r="F252"/>
  <c r="H252" s="1"/>
  <c r="F242"/>
  <c r="H242" s="1"/>
  <c r="F193"/>
  <c r="J193" s="1"/>
  <c r="H193" s="1"/>
  <c r="F156"/>
  <c r="H156" s="1"/>
  <c r="F100"/>
  <c r="H100" s="1"/>
  <c r="F80" i="34"/>
  <c r="J80" s="1"/>
  <c r="H80" s="1"/>
  <c r="F102"/>
  <c r="H102" s="1"/>
  <c r="F160"/>
  <c r="H160" s="1"/>
  <c r="F193"/>
  <c r="J193" s="1"/>
  <c r="H193" s="1"/>
  <c r="F231"/>
  <c r="H231" s="1"/>
  <c r="F265"/>
  <c r="J265" s="1"/>
  <c r="H265" s="1"/>
  <c r="F71"/>
  <c r="J71" s="1"/>
  <c r="H71" s="1"/>
  <c r="F190"/>
  <c r="H190" s="1"/>
  <c r="F417"/>
  <c r="J417"/>
  <c r="H417" s="1"/>
  <c r="F342"/>
  <c r="H342" s="1"/>
  <c r="F467"/>
  <c r="J467" s="1"/>
  <c r="H467" s="1"/>
  <c r="F495"/>
  <c r="J495" s="1"/>
  <c r="H495" s="1"/>
  <c r="F312" i="31"/>
  <c r="J312" s="1"/>
  <c r="H312" s="1"/>
  <c r="F253"/>
  <c r="H253" s="1"/>
  <c r="F204"/>
  <c r="H204" s="1"/>
  <c r="F137"/>
  <c r="J137" s="1"/>
  <c r="H137" s="1"/>
  <c r="F61"/>
  <c r="J61" s="1"/>
  <c r="H61" s="1"/>
  <c r="F355"/>
  <c r="J355" s="1"/>
  <c r="H355" s="1"/>
  <c r="F180"/>
  <c r="J180" s="1"/>
  <c r="H180" s="1"/>
  <c r="F124"/>
  <c r="H124" s="1"/>
  <c r="BN128"/>
  <c r="BL128" s="1"/>
  <c r="AL128"/>
  <c r="BN133" i="34"/>
  <c r="BL133" s="1"/>
  <c r="AL133"/>
  <c r="F279"/>
  <c r="J279" s="1"/>
  <c r="H279" s="1"/>
  <c r="F212"/>
  <c r="H212" s="1"/>
  <c r="F80" i="31"/>
  <c r="J80" s="1"/>
  <c r="H80" s="1"/>
  <c r="F437"/>
  <c r="J437" s="1"/>
  <c r="H437" s="1"/>
  <c r="F475"/>
  <c r="H475" s="1"/>
  <c r="F525"/>
  <c r="H525"/>
  <c r="F556"/>
  <c r="J556" s="1"/>
  <c r="H556" s="1"/>
  <c r="F405"/>
  <c r="J405" s="1"/>
  <c r="H405" s="1"/>
  <c r="F413"/>
  <c r="J413" s="1"/>
  <c r="F493"/>
  <c r="H493" s="1"/>
  <c r="J554"/>
  <c r="H554" s="1"/>
  <c r="F554"/>
  <c r="F486"/>
  <c r="H486" s="1"/>
  <c r="F635"/>
  <c r="J635" s="1"/>
  <c r="H635" s="1"/>
  <c r="F713"/>
  <c r="J713" s="1"/>
  <c r="H713" s="1"/>
  <c r="F721"/>
  <c r="H721" s="1"/>
  <c r="F757"/>
  <c r="H757" s="1"/>
  <c r="F765"/>
  <c r="H765" s="1"/>
  <c r="F773"/>
  <c r="J773" s="1"/>
  <c r="H773" s="1"/>
  <c r="F417"/>
  <c r="J417" s="1"/>
  <c r="F287"/>
  <c r="H287" s="1"/>
  <c r="F194"/>
  <c r="J194" s="1"/>
  <c r="F183"/>
  <c r="J183" s="1"/>
  <c r="H183" s="1"/>
  <c r="F130"/>
  <c r="J130" s="1"/>
  <c r="H130" s="1"/>
  <c r="F141" i="34"/>
  <c r="J141" s="1"/>
  <c r="H141" s="1"/>
  <c r="F243"/>
  <c r="H243" s="1"/>
  <c r="F349"/>
  <c r="J349" s="1"/>
  <c r="H349" s="1"/>
  <c r="F335"/>
  <c r="H335" s="1"/>
  <c r="F385"/>
  <c r="J385" s="1"/>
  <c r="F259"/>
  <c r="H259" s="1"/>
  <c r="F119"/>
  <c r="H119" s="1"/>
  <c r="F196"/>
  <c r="J196" s="1"/>
  <c r="H196" s="1"/>
  <c r="F264"/>
  <c r="J264"/>
  <c r="H264" s="1"/>
  <c r="F62"/>
  <c r="J62" s="1"/>
  <c r="H62" s="1"/>
  <c r="F92"/>
  <c r="J92" s="1"/>
  <c r="H92" s="1"/>
  <c r="F148"/>
  <c r="H148" s="1"/>
  <c r="F298"/>
  <c r="J298" s="1"/>
  <c r="H298" s="1"/>
  <c r="F234"/>
  <c r="H234" s="1"/>
  <c r="F494"/>
  <c r="H494" s="1"/>
  <c r="F719"/>
  <c r="F721"/>
  <c r="J721" s="1"/>
  <c r="H721" s="1"/>
  <c r="F285"/>
  <c r="J285" s="1"/>
  <c r="H285" s="1"/>
  <c r="H341" i="31"/>
  <c r="F341"/>
  <c r="H288"/>
  <c r="F288"/>
  <c r="F233"/>
  <c r="J233" s="1"/>
  <c r="H233" s="1"/>
  <c r="F205"/>
  <c r="J205" s="1"/>
  <c r="H205" s="1"/>
  <c r="F586"/>
  <c r="J586" s="1"/>
  <c r="H586" s="1"/>
  <c r="F284"/>
  <c r="J284" s="1"/>
  <c r="F219"/>
  <c r="J219" s="1"/>
  <c r="H219" s="1"/>
  <c r="F170"/>
  <c r="H170" s="1"/>
  <c r="AL125"/>
  <c r="BN125"/>
  <c r="F587"/>
  <c r="H587" s="1"/>
  <c r="F431"/>
  <c r="J431" s="1"/>
  <c r="H431" s="1"/>
  <c r="F514"/>
  <c r="F522" i="34"/>
  <c r="H522" s="1"/>
  <c r="F281"/>
  <c r="J281" s="1"/>
  <c r="H281" s="1"/>
  <c r="F104"/>
  <c r="H104" s="1"/>
  <c r="F635"/>
  <c r="H635" s="1"/>
  <c r="F525"/>
  <c r="J525" s="1"/>
  <c r="F275"/>
  <c r="H275" s="1"/>
  <c r="F384"/>
  <c r="J384" s="1"/>
  <c r="F484"/>
  <c r="F595"/>
  <c r="H595" s="1"/>
  <c r="F747"/>
  <c r="H747" s="1"/>
  <c r="F536"/>
  <c r="H536" s="1"/>
  <c r="F650"/>
  <c r="F687"/>
  <c r="H687" s="1"/>
  <c r="F666"/>
  <c r="J666" s="1"/>
  <c r="H666" s="1"/>
  <c r="F319"/>
  <c r="J319" s="1"/>
  <c r="H319" s="1"/>
  <c r="J534" i="31"/>
  <c r="H534" s="1"/>
  <c r="H371"/>
  <c r="J498"/>
  <c r="H498" s="1"/>
  <c r="J427"/>
  <c r="H427" s="1"/>
  <c r="J462"/>
  <c r="H462" s="1"/>
  <c r="H633"/>
  <c r="H729"/>
  <c r="J694"/>
  <c r="H694" s="1"/>
  <c r="F589"/>
  <c r="J589" s="1"/>
  <c r="H589" s="1"/>
  <c r="F113"/>
  <c r="J113" s="1"/>
  <c r="H113" s="1"/>
  <c r="F245"/>
  <c r="H245" s="1"/>
  <c r="H384" i="34"/>
  <c r="J221"/>
  <c r="H588"/>
  <c r="J420"/>
  <c r="H676"/>
  <c r="H395"/>
  <c r="H543"/>
  <c r="J586"/>
  <c r="H586" s="1"/>
  <c r="F456"/>
  <c r="J456" s="1"/>
  <c r="H456" s="1"/>
  <c r="H594" i="31"/>
  <c r="F750"/>
  <c r="H750" s="1"/>
  <c r="F451"/>
  <c r="J451" s="1"/>
  <c r="H451" s="1"/>
  <c r="F523"/>
  <c r="H523" s="1"/>
  <c r="F616"/>
  <c r="H616" s="1"/>
  <c r="F681"/>
  <c r="J681" s="1"/>
  <c r="H681" s="1"/>
  <c r="F655"/>
  <c r="J655" s="1"/>
  <c r="H655" s="1"/>
  <c r="F641"/>
  <c r="H641" s="1"/>
  <c r="F624"/>
  <c r="J624" s="1"/>
  <c r="H624" s="1"/>
  <c r="F656"/>
  <c r="F704"/>
  <c r="H704" s="1"/>
  <c r="F114" i="34"/>
  <c r="H114" s="1"/>
  <c r="F673" i="31"/>
  <c r="J673" s="1"/>
  <c r="J579"/>
  <c r="H579" s="1"/>
  <c r="J547"/>
  <c r="H547" s="1"/>
  <c r="F521"/>
  <c r="J521" s="1"/>
  <c r="H521" s="1"/>
  <c r="F503"/>
  <c r="J503" s="1"/>
  <c r="H503" s="1"/>
  <c r="F95" i="34"/>
  <c r="J95" s="1"/>
  <c r="H95" s="1"/>
  <c r="F65"/>
  <c r="H65" s="1"/>
  <c r="F510"/>
  <c r="F422"/>
  <c r="J422" s="1"/>
  <c r="H422" s="1"/>
  <c r="F100"/>
  <c r="H100" s="1"/>
  <c r="F127"/>
  <c r="J127" s="1"/>
  <c r="H127" s="1"/>
  <c r="F286"/>
  <c r="H286" s="1"/>
  <c r="F327"/>
  <c r="F96"/>
  <c r="H96" s="1"/>
  <c r="F228"/>
  <c r="J228" s="1"/>
  <c r="H228" s="1"/>
  <c r="F440"/>
  <c r="F147"/>
  <c r="H147" s="1"/>
  <c r="F179"/>
  <c r="H179" s="1"/>
  <c r="F269"/>
  <c r="F451"/>
  <c r="H451" s="1"/>
  <c r="F535"/>
  <c r="H535" s="1"/>
  <c r="F388"/>
  <c r="J388" s="1"/>
  <c r="H388" s="1"/>
  <c r="F547"/>
  <c r="H547" s="1"/>
  <c r="F380"/>
  <c r="J380" s="1"/>
  <c r="H380" s="1"/>
  <c r="F376"/>
  <c r="H376" s="1"/>
  <c r="F432"/>
  <c r="J432" s="1"/>
  <c r="H432" s="1"/>
  <c r="F598"/>
  <c r="J598" s="1"/>
  <c r="H598" s="1"/>
  <c r="F518"/>
  <c r="J518" s="1"/>
  <c r="H518" s="1"/>
  <c r="F557"/>
  <c r="H557" s="1"/>
  <c r="F509"/>
  <c r="H509" s="1"/>
  <c r="F566"/>
  <c r="F673"/>
  <c r="J673" s="1"/>
  <c r="H673" s="1"/>
  <c r="F711"/>
  <c r="H711" s="1"/>
  <c r="F533"/>
  <c r="H533" s="1"/>
  <c r="F584"/>
  <c r="F611"/>
  <c r="F647"/>
  <c r="J647" s="1"/>
  <c r="H647" s="1"/>
  <c r="F680"/>
  <c r="F646"/>
  <c r="F706"/>
  <c r="H706" s="1"/>
  <c r="F749"/>
  <c r="J749" s="1"/>
  <c r="H749" s="1"/>
  <c r="F401" i="31"/>
  <c r="H358"/>
  <c r="F226" i="34"/>
  <c r="J226" s="1"/>
  <c r="H226" s="1"/>
  <c r="F178"/>
  <c r="J178" s="1"/>
  <c r="H178" s="1"/>
  <c r="F751" i="31"/>
  <c r="J751" s="1"/>
  <c r="H642"/>
  <c r="J426"/>
  <c r="H426" s="1"/>
  <c r="J545"/>
  <c r="H545" s="1"/>
  <c r="J398"/>
  <c r="H398" s="1"/>
  <c r="H479"/>
  <c r="H629"/>
  <c r="J779"/>
  <c r="H779" s="1"/>
  <c r="J594"/>
  <c r="F669"/>
  <c r="H669" s="1"/>
  <c r="F384"/>
  <c r="J384" s="1"/>
  <c r="H384" s="1"/>
  <c r="F335"/>
  <c r="F207"/>
  <c r="J207" s="1"/>
  <c r="H207" s="1"/>
  <c r="F171"/>
  <c r="H171" s="1"/>
  <c r="F394"/>
  <c r="H394" s="1"/>
  <c r="F744"/>
  <c r="J744" s="1"/>
  <c r="H744" s="1"/>
  <c r="F449"/>
  <c r="H449" s="1"/>
  <c r="F755"/>
  <c r="J755" s="1"/>
  <c r="H755" s="1"/>
  <c r="F165" i="34"/>
  <c r="H165" s="1"/>
  <c r="F299"/>
  <c r="H299" s="1"/>
  <c r="F217"/>
  <c r="J217" s="1"/>
  <c r="H217" s="1"/>
  <c r="F779"/>
  <c r="J779" s="1"/>
  <c r="H779" s="1"/>
  <c r="F224"/>
  <c r="H224" s="1"/>
  <c r="J224"/>
  <c r="F72" i="31"/>
  <c r="H72" s="1"/>
  <c r="F385"/>
  <c r="J385" s="1"/>
  <c r="F349"/>
  <c r="J349" s="1"/>
  <c r="H349" s="1"/>
  <c r="F236"/>
  <c r="J236" s="1"/>
  <c r="H236" s="1"/>
  <c r="F109"/>
  <c r="H109" s="1"/>
  <c r="F64"/>
  <c r="H64" s="1"/>
  <c r="F544"/>
  <c r="H544" s="1"/>
  <c r="F383"/>
  <c r="J383" s="1"/>
  <c r="F410"/>
  <c r="H410" s="1"/>
  <c r="F448"/>
  <c r="J448" s="1"/>
  <c r="H448" s="1"/>
  <c r="F511"/>
  <c r="H511" s="1"/>
  <c r="F542"/>
  <c r="J542" s="1"/>
  <c r="H542" s="1"/>
  <c r="F592"/>
  <c r="J592" s="1"/>
  <c r="H592" s="1"/>
  <c r="F660"/>
  <c r="J660" s="1"/>
  <c r="H660" s="1"/>
  <c r="F710"/>
  <c r="J710" s="1"/>
  <c r="H710" s="1"/>
  <c r="F718"/>
  <c r="J718" s="1"/>
  <c r="H718" s="1"/>
  <c r="F344"/>
  <c r="H344" s="1"/>
  <c r="F279"/>
  <c r="H279" s="1"/>
  <c r="F75" i="34"/>
  <c r="H75" s="1"/>
  <c r="F244"/>
  <c r="J244" s="1"/>
  <c r="F309"/>
  <c r="H309" s="1"/>
  <c r="F532"/>
  <c r="J532" s="1"/>
  <c r="H532" s="1"/>
  <c r="F87"/>
  <c r="J87" s="1"/>
  <c r="H87" s="1"/>
  <c r="F360"/>
  <c r="H360" s="1"/>
  <c r="F83"/>
  <c r="J83" s="1"/>
  <c r="H83" s="1"/>
  <c r="F110"/>
  <c r="J110" s="1"/>
  <c r="F289"/>
  <c r="J289" s="1"/>
  <c r="H289" s="1"/>
  <c r="F169"/>
  <c r="H169" s="1"/>
  <c r="F378"/>
  <c r="H378" s="1"/>
  <c r="F569"/>
  <c r="H569" s="1"/>
  <c r="F438"/>
  <c r="H438" s="1"/>
  <c r="F657"/>
  <c r="H657" s="1"/>
  <c r="F496"/>
  <c r="J496" s="1"/>
  <c r="F634"/>
  <c r="H634" s="1"/>
  <c r="F482"/>
  <c r="H482" s="1"/>
  <c r="F699"/>
  <c r="H699" s="1"/>
  <c r="F628"/>
  <c r="H628" s="1"/>
  <c r="F346" i="31"/>
  <c r="J346" s="1"/>
  <c r="H346" s="1"/>
  <c r="F316"/>
  <c r="J316" s="1"/>
  <c r="H316" s="1"/>
  <c r="F247"/>
  <c r="J247" s="1"/>
  <c r="H247" s="1"/>
  <c r="F225"/>
  <c r="H225" s="1"/>
  <c r="F196"/>
  <c r="F176"/>
  <c r="H176" s="1"/>
  <c r="H157"/>
  <c r="F157"/>
  <c r="F75"/>
  <c r="J75" s="1"/>
  <c r="H75" s="1"/>
  <c r="F390"/>
  <c r="J390" s="1"/>
  <c r="H390" s="1"/>
  <c r="F350"/>
  <c r="H350" s="1"/>
  <c r="F274"/>
  <c r="J274" s="1"/>
  <c r="H274" s="1"/>
  <c r="F265"/>
  <c r="J265" s="1"/>
  <c r="H265" s="1"/>
  <c r="F250"/>
  <c r="F237"/>
  <c r="J237" s="1"/>
  <c r="H237" s="1"/>
  <c r="F112"/>
  <c r="H112" s="1"/>
  <c r="AL126"/>
  <c r="BN126"/>
  <c r="BL126" s="1"/>
  <c r="F439"/>
  <c r="F515"/>
  <c r="J515" s="1"/>
  <c r="H515" s="1"/>
  <c r="F666"/>
  <c r="H666" s="1"/>
  <c r="F702"/>
  <c r="H702" s="1"/>
  <c r="F291" i="34"/>
  <c r="J291" s="1"/>
  <c r="H291" s="1"/>
  <c r="F370"/>
  <c r="F316"/>
  <c r="H316" s="1"/>
  <c r="F93"/>
  <c r="J93" s="1"/>
  <c r="H93" s="1"/>
  <c r="F373"/>
  <c r="H373" s="1"/>
  <c r="F576"/>
  <c r="H576" s="1"/>
  <c r="F738"/>
  <c r="H738" s="1"/>
  <c r="F612"/>
  <c r="H612" s="1"/>
  <c r="F743"/>
  <c r="H743" s="1"/>
  <c r="J648" i="31"/>
  <c r="H648" s="1"/>
  <c r="J260" i="34"/>
  <c r="H260" s="1"/>
  <c r="J139"/>
  <c r="H139" s="1"/>
  <c r="H318"/>
  <c r="J662"/>
  <c r="H328"/>
  <c r="H514"/>
  <c r="J777"/>
  <c r="H511"/>
  <c r="H615"/>
  <c r="J760"/>
  <c r="H650"/>
  <c r="F64"/>
  <c r="H64" s="1"/>
  <c r="F742" i="31"/>
  <c r="H742" s="1"/>
  <c r="F386"/>
  <c r="F487"/>
  <c r="H487" s="1"/>
  <c r="F644"/>
  <c r="H644" s="1"/>
  <c r="F701"/>
  <c r="H701" s="1"/>
  <c r="F302" i="34"/>
  <c r="J302" s="1"/>
  <c r="H302" s="1"/>
  <c r="F480" i="31"/>
  <c r="H480" s="1"/>
  <c r="F454"/>
  <c r="H454" s="1"/>
  <c r="F399"/>
  <c r="J399" s="1"/>
  <c r="H399" s="1"/>
  <c r="F161" i="34"/>
  <c r="J161" s="1"/>
  <c r="H161" s="1"/>
  <c r="F430"/>
  <c r="J430" s="1"/>
  <c r="H430" s="1"/>
  <c r="F131"/>
  <c r="J131" s="1"/>
  <c r="H131" s="1"/>
  <c r="F223"/>
  <c r="H223" s="1"/>
  <c r="F118"/>
  <c r="J118" s="1"/>
  <c r="H118" s="1"/>
  <c r="F220"/>
  <c r="H220" s="1"/>
  <c r="F534"/>
  <c r="F734"/>
  <c r="F350"/>
  <c r="J350" s="1"/>
  <c r="H350" s="1"/>
  <c r="F501"/>
  <c r="F592"/>
  <c r="F90"/>
  <c r="H90" s="1"/>
  <c r="F416"/>
  <c r="J416" s="1"/>
  <c r="H416" s="1"/>
  <c r="F739"/>
  <c r="H739" s="1"/>
  <c r="F436"/>
  <c r="F540"/>
  <c r="J540" s="1"/>
  <c r="H540" s="1"/>
  <c r="F390"/>
  <c r="F490"/>
  <c r="J490" s="1"/>
  <c r="H490" s="1"/>
  <c r="F561"/>
  <c r="H561" s="1"/>
  <c r="F485"/>
  <c r="J485" s="1"/>
  <c r="H485" s="1"/>
  <c r="F548"/>
  <c r="J548" s="1"/>
  <c r="H548" s="1"/>
  <c r="F575"/>
  <c r="H575" s="1"/>
  <c r="F774"/>
  <c r="F504"/>
  <c r="H504" s="1"/>
  <c r="F542"/>
  <c r="H542" s="1"/>
  <c r="F579"/>
  <c r="F639"/>
  <c r="F546"/>
  <c r="H546" s="1"/>
  <c r="F654"/>
  <c r="J654" s="1"/>
  <c r="H654" s="1"/>
  <c r="F718"/>
  <c r="F773"/>
  <c r="J773" s="1"/>
  <c r="H773" s="1"/>
  <c r="F636"/>
  <c r="F640"/>
  <c r="H640" s="1"/>
  <c r="F762"/>
  <c r="F602"/>
  <c r="F343"/>
  <c r="J343" s="1"/>
  <c r="H343" s="1"/>
  <c r="J736" i="31"/>
  <c r="H736" s="1"/>
  <c r="J654"/>
  <c r="H654" s="1"/>
  <c r="J386"/>
  <c r="H386" s="1"/>
  <c r="H260"/>
  <c r="J145"/>
  <c r="H145" s="1"/>
  <c r="J98"/>
  <c r="H98" s="1"/>
  <c r="F364" i="34"/>
  <c r="F732" i="31"/>
  <c r="H732" s="1"/>
  <c r="F574"/>
  <c r="J574" s="1"/>
  <c r="H574" s="1"/>
  <c r="F424"/>
  <c r="H424" s="1"/>
  <c r="H502"/>
  <c r="H771"/>
  <c r="H377"/>
  <c r="H733"/>
  <c r="J698"/>
  <c r="H698" s="1"/>
  <c r="F414" i="34"/>
  <c r="F690" i="31"/>
  <c r="H690" s="1"/>
  <c r="F437" i="34"/>
  <c r="J437" s="1"/>
  <c r="H437" s="1"/>
  <c r="F689" i="31"/>
  <c r="H689" s="1"/>
  <c r="F60"/>
  <c r="J60" s="1"/>
  <c r="H60" s="1"/>
  <c r="F220"/>
  <c r="J220" s="1"/>
  <c r="H220" s="1"/>
  <c r="BN133"/>
  <c r="AL133"/>
  <c r="F269"/>
  <c r="H269" s="1"/>
  <c r="F546"/>
  <c r="H546" s="1"/>
  <c r="F446"/>
  <c r="J446" s="1"/>
  <c r="H446" s="1"/>
  <c r="F731"/>
  <c r="H731" s="1"/>
  <c r="F763"/>
  <c r="H763" s="1"/>
  <c r="F343"/>
  <c r="H343" s="1"/>
  <c r="F309"/>
  <c r="J309" s="1"/>
  <c r="H309" s="1"/>
  <c r="F261"/>
  <c r="H261" s="1"/>
  <c r="F223"/>
  <c r="H223" s="1"/>
  <c r="F272" i="34"/>
  <c r="J272" s="1"/>
  <c r="F144"/>
  <c r="H144" s="1"/>
  <c r="F112"/>
  <c r="J112" s="1"/>
  <c r="H112" s="1"/>
  <c r="F257"/>
  <c r="J257" s="1"/>
  <c r="H257" s="1"/>
  <c r="F450"/>
  <c r="J450" s="1"/>
  <c r="F345" i="31"/>
  <c r="J345" s="1"/>
  <c r="H345" s="1"/>
  <c r="F280"/>
  <c r="H280" s="1"/>
  <c r="F185"/>
  <c r="J185" s="1"/>
  <c r="H185" s="1"/>
  <c r="AL207" i="34"/>
  <c r="F136" i="31"/>
  <c r="H136" s="1"/>
  <c r="F66"/>
  <c r="J66" s="1"/>
  <c r="H66" s="1"/>
  <c r="F650"/>
  <c r="J650" s="1"/>
  <c r="H650" s="1"/>
  <c r="F382"/>
  <c r="H382" s="1"/>
  <c r="F409"/>
  <c r="H409" s="1"/>
  <c r="F507"/>
  <c r="H507" s="1"/>
  <c r="F570"/>
  <c r="H570" s="1"/>
  <c r="F600"/>
  <c r="J600" s="1"/>
  <c r="H600" s="1"/>
  <c r="F434"/>
  <c r="H434" s="1"/>
  <c r="F527"/>
  <c r="J527" s="1"/>
  <c r="F588"/>
  <c r="H588" s="1"/>
  <c r="F657"/>
  <c r="H657" s="1"/>
  <c r="F672"/>
  <c r="H672" s="1"/>
  <c r="F709"/>
  <c r="H709" s="1"/>
  <c r="F761"/>
  <c r="J761" s="1"/>
  <c r="H761" s="1"/>
  <c r="F777"/>
  <c r="J777" s="1"/>
  <c r="H777" s="1"/>
  <c r="F214"/>
  <c r="J214" s="1"/>
  <c r="H214" s="1"/>
  <c r="F175"/>
  <c r="H175" s="1"/>
  <c r="F127"/>
  <c r="J127" s="1"/>
  <c r="H127" s="1"/>
  <c r="F159" i="34"/>
  <c r="H159" s="1"/>
  <c r="F300"/>
  <c r="H300" s="1"/>
  <c r="F61"/>
  <c r="J61" s="1"/>
  <c r="H61" s="1"/>
  <c r="F210"/>
  <c r="J210"/>
  <c r="H210" s="1"/>
  <c r="F330"/>
  <c r="J330" s="1"/>
  <c r="H330" s="1"/>
  <c r="F81"/>
  <c r="J81" s="1"/>
  <c r="H81" s="1"/>
  <c r="F251"/>
  <c r="H251" s="1"/>
  <c r="F283"/>
  <c r="J283" s="1"/>
  <c r="F358"/>
  <c r="H358" s="1"/>
  <c r="F403"/>
  <c r="J403" s="1"/>
  <c r="H403" s="1"/>
  <c r="F317"/>
  <c r="J317" s="1"/>
  <c r="H317" s="1"/>
  <c r="F458"/>
  <c r="H458" s="1"/>
  <c r="F387" i="31"/>
  <c r="J387" s="1"/>
  <c r="H387" s="1"/>
  <c r="F323"/>
  <c r="H323" s="1"/>
  <c r="F317"/>
  <c r="J317" s="1"/>
  <c r="H317" s="1"/>
  <c r="F271"/>
  <c r="H271" s="1"/>
  <c r="F262"/>
  <c r="H262" s="1"/>
  <c r="F226"/>
  <c r="J226" s="1"/>
  <c r="H226" s="1"/>
  <c r="F186"/>
  <c r="J186" s="1"/>
  <c r="H186" s="1"/>
  <c r="F167"/>
  <c r="H167" s="1"/>
  <c r="F158"/>
  <c r="H158" s="1"/>
  <c r="J147"/>
  <c r="H147" s="1"/>
  <c r="F147"/>
  <c r="F118"/>
  <c r="J118" s="1"/>
  <c r="H118" s="1"/>
  <c r="F456"/>
  <c r="J456" s="1"/>
  <c r="H456" s="1"/>
  <c r="F366"/>
  <c r="J366" s="1"/>
  <c r="H366" s="1"/>
  <c r="F351"/>
  <c r="H351" s="1"/>
  <c r="F291"/>
  <c r="H291" s="1"/>
  <c r="F209"/>
  <c r="J209" s="1"/>
  <c r="H209" s="1"/>
  <c r="F197"/>
  <c r="J197" s="1"/>
  <c r="H197" s="1"/>
  <c r="F150"/>
  <c r="H150" s="1"/>
  <c r="F140"/>
  <c r="J140" s="1"/>
  <c r="H140" s="1"/>
  <c r="F129"/>
  <c r="H129" s="1"/>
  <c r="F69"/>
  <c r="H69" s="1"/>
  <c r="BN127"/>
  <c r="AL127"/>
  <c r="J74"/>
  <c r="H74"/>
  <c r="F495"/>
  <c r="F293" i="34"/>
  <c r="J293" s="1"/>
  <c r="H293" s="1"/>
  <c r="F608" i="31"/>
  <c r="J608" s="1"/>
  <c r="H608" s="1"/>
  <c r="F595"/>
  <c r="J595" s="1"/>
  <c r="H595" s="1"/>
  <c r="F711"/>
  <c r="H711" s="1"/>
  <c r="F137" i="34"/>
  <c r="J137" s="1"/>
  <c r="H137" s="1"/>
  <c r="F655"/>
  <c r="H655" s="1"/>
  <c r="F222"/>
  <c r="H222" s="1"/>
  <c r="F353"/>
  <c r="H353" s="1"/>
  <c r="F428"/>
  <c r="J428" s="1"/>
  <c r="H428" s="1"/>
  <c r="F778"/>
  <c r="H778" s="1"/>
  <c r="F528"/>
  <c r="H528" s="1"/>
  <c r="J416" i="31"/>
  <c r="H416" s="1"/>
  <c r="F89" i="34"/>
  <c r="J89" s="1"/>
  <c r="H89" s="1"/>
  <c r="F494" i="31"/>
  <c r="H494" s="1"/>
  <c r="F415"/>
  <c r="J415" s="1"/>
  <c r="H415" s="1"/>
  <c r="H107" i="34"/>
  <c r="J339"/>
  <c r="H339" s="1"/>
  <c r="H549"/>
  <c r="J297"/>
  <c r="H297" s="1"/>
  <c r="J160"/>
  <c r="H334"/>
  <c r="J402"/>
  <c r="H497"/>
  <c r="J588"/>
  <c r="H723"/>
  <c r="H525"/>
  <c r="H613"/>
  <c r="H609"/>
  <c r="J405"/>
  <c r="H405" s="1"/>
  <c r="F310"/>
  <c r="J310" s="1"/>
  <c r="H310" s="1"/>
  <c r="F77"/>
  <c r="J77" s="1"/>
  <c r="H77" s="1"/>
  <c r="F442" i="31"/>
  <c r="J442" s="1"/>
  <c r="H442" s="1"/>
  <c r="F575"/>
  <c r="H575" s="1"/>
  <c r="F538"/>
  <c r="J538" s="1"/>
  <c r="H538" s="1"/>
  <c r="F368"/>
  <c r="J368" s="1"/>
  <c r="H368" s="1"/>
  <c r="F490"/>
  <c r="F740"/>
  <c r="H740" s="1"/>
  <c r="F468"/>
  <c r="J468" s="1"/>
  <c r="H468" s="1"/>
  <c r="F625"/>
  <c r="H625" s="1"/>
  <c r="F663"/>
  <c r="J663" s="1"/>
  <c r="H663" s="1"/>
  <c r="F717"/>
  <c r="J717" s="1"/>
  <c r="H717" s="1"/>
  <c r="F769"/>
  <c r="F700"/>
  <c r="H700" s="1"/>
  <c r="F754"/>
  <c r="J754" s="1"/>
  <c r="F692"/>
  <c r="H692" s="1"/>
  <c r="F513"/>
  <c r="F400"/>
  <c r="H400" s="1"/>
  <c r="F370"/>
  <c r="J370" s="1"/>
  <c r="H370" s="1"/>
  <c r="F120" i="34"/>
  <c r="J120" s="1"/>
  <c r="H120" s="1"/>
  <c r="F108"/>
  <c r="H108" s="1"/>
  <c r="F122"/>
  <c r="H122" s="1"/>
  <c r="F168"/>
  <c r="J168" s="1"/>
  <c r="H168" s="1"/>
  <c r="F218"/>
  <c r="J218" s="1"/>
  <c r="H218" s="1"/>
  <c r="F266"/>
  <c r="J266" s="1"/>
  <c r="H266" s="1"/>
  <c r="F142"/>
  <c r="H142" s="1"/>
  <c r="F356"/>
  <c r="J356" s="1"/>
  <c r="H356" s="1"/>
  <c r="F85"/>
  <c r="H85" s="1"/>
  <c r="F181"/>
  <c r="H181" s="1"/>
  <c r="F247"/>
  <c r="J247" s="1"/>
  <c r="H247" s="1"/>
  <c r="F564"/>
  <c r="J564" s="1"/>
  <c r="H564" s="1"/>
  <c r="F130"/>
  <c r="H130" s="1"/>
  <c r="F189"/>
  <c r="F216"/>
  <c r="H216" s="1"/>
  <c r="F306"/>
  <c r="H306" s="1"/>
  <c r="F341"/>
  <c r="F340"/>
  <c r="J340" s="1"/>
  <c r="H340" s="1"/>
  <c r="F374"/>
  <c r="H374" s="1"/>
  <c r="F368"/>
  <c r="J368" s="1"/>
  <c r="H368" s="1"/>
  <c r="F710"/>
  <c r="F386"/>
  <c r="F445"/>
  <c r="H445" s="1"/>
  <c r="F572"/>
  <c r="F582"/>
  <c r="H582" s="1"/>
  <c r="F631"/>
  <c r="F768"/>
  <c r="F573"/>
  <c r="H573" s="1"/>
  <c r="F679"/>
  <c r="F736"/>
  <c r="J736" s="1"/>
  <c r="H736" s="1"/>
  <c r="F544"/>
  <c r="H544" s="1"/>
  <c r="F568"/>
  <c r="F645"/>
  <c r="F627"/>
  <c r="H627" s="1"/>
  <c r="F660"/>
  <c r="F690"/>
  <c r="J690" s="1"/>
  <c r="H690" s="1"/>
  <c r="F732"/>
  <c r="F767"/>
  <c r="F659"/>
  <c r="J659" s="1"/>
  <c r="H659" s="1"/>
  <c r="F607"/>
  <c r="H607" s="1"/>
  <c r="F638"/>
  <c r="J638" s="1"/>
  <c r="H638" s="1"/>
  <c r="F757"/>
  <c r="F622"/>
  <c r="F651"/>
  <c r="F674"/>
  <c r="H674" s="1"/>
  <c r="F728"/>
  <c r="F756"/>
  <c r="H756" s="1"/>
  <c r="F389"/>
  <c r="J389" s="1"/>
  <c r="H389" s="1"/>
  <c r="F109"/>
  <c r="F591" i="31"/>
  <c r="J591" s="1"/>
  <c r="H591" s="1"/>
  <c r="F540"/>
  <c r="J540" s="1"/>
  <c r="H540" s="1"/>
  <c r="J453"/>
  <c r="H453" s="1"/>
  <c r="F421"/>
  <c r="H421" s="1"/>
  <c r="H212"/>
  <c r="H200"/>
  <c r="F404" i="34"/>
  <c r="J577" i="31"/>
  <c r="H577" s="1"/>
  <c r="F476"/>
  <c r="J476" s="1"/>
  <c r="H476" s="1"/>
  <c r="F204" i="34"/>
  <c r="J204" s="1"/>
  <c r="H204" s="1"/>
  <c r="H770" i="31"/>
  <c r="J430"/>
  <c r="H430" s="1"/>
  <c r="H484"/>
  <c r="J553"/>
  <c r="H553" s="1"/>
  <c r="H746"/>
  <c r="J628"/>
  <c r="H628" s="1"/>
  <c r="J680"/>
  <c r="H680" s="1"/>
  <c r="J688"/>
  <c r="H688" s="1"/>
  <c r="F691" i="34"/>
  <c r="F229"/>
  <c r="H229" s="1"/>
  <c r="F472" i="31"/>
  <c r="H472" s="1"/>
  <c r="F313"/>
  <c r="J313" s="1"/>
  <c r="H313" s="1"/>
  <c r="F143"/>
  <c r="H143" s="1"/>
  <c r="F162"/>
  <c r="H162" s="1"/>
  <c r="F348"/>
  <c r="H348" s="1"/>
  <c r="F161"/>
  <c r="J161" s="1"/>
  <c r="H161" s="1"/>
  <c r="F88"/>
  <c r="H88" s="1"/>
  <c r="F548"/>
  <c r="H548" s="1"/>
  <c r="F661"/>
  <c r="J661" s="1"/>
  <c r="F411"/>
  <c r="J411" s="1"/>
  <c r="H411" s="1"/>
  <c r="F499"/>
  <c r="H499" s="1"/>
  <c r="F469"/>
  <c r="H469" s="1"/>
  <c r="F719"/>
  <c r="J719" s="1"/>
  <c r="H719" s="1"/>
  <c r="F146"/>
  <c r="H146" s="1"/>
  <c r="F70" i="34"/>
  <c r="H70" s="1"/>
  <c r="F183"/>
  <c r="H183" s="1"/>
  <c r="F163"/>
  <c r="H163" s="1"/>
  <c r="F270" i="31"/>
  <c r="H270" s="1"/>
  <c r="F166"/>
  <c r="H166" s="1"/>
  <c r="F273"/>
  <c r="J273" s="1"/>
  <c r="H273" s="1"/>
  <c r="J249"/>
  <c r="H249" s="1"/>
  <c r="F249"/>
  <c r="F62"/>
  <c r="H62" s="1"/>
  <c r="F602"/>
  <c r="H602" s="1"/>
  <c r="F646"/>
  <c r="H646" s="1"/>
  <c r="F566"/>
  <c r="H566" s="1"/>
  <c r="F596"/>
  <c r="J596" s="1"/>
  <c r="H596" s="1"/>
  <c r="F489"/>
  <c r="J489" s="1"/>
  <c r="H489" s="1"/>
  <c r="F776"/>
  <c r="J776" s="1"/>
  <c r="H776" s="1"/>
  <c r="F294"/>
  <c r="H294" s="1"/>
  <c r="F215"/>
  <c r="H215" s="1"/>
  <c r="F202"/>
  <c r="J202" s="1"/>
  <c r="H202" s="1"/>
  <c r="F93"/>
  <c r="H93" s="1"/>
  <c r="F84" i="34"/>
  <c r="H84" s="1"/>
  <c r="F171"/>
  <c r="J171" s="1"/>
  <c r="F206"/>
  <c r="H206" s="1"/>
  <c r="F237"/>
  <c r="H237" s="1"/>
  <c r="F124"/>
  <c r="J124" s="1"/>
  <c r="F242"/>
  <c r="J242" s="1"/>
  <c r="H242" s="1"/>
  <c r="F277"/>
  <c r="H277" s="1"/>
  <c r="F101"/>
  <c r="J101" s="1"/>
  <c r="H101" s="1"/>
  <c r="F307"/>
  <c r="J307" s="1"/>
  <c r="H307" s="1"/>
  <c r="F352"/>
  <c r="H352" s="1"/>
  <c r="F433"/>
  <c r="H433" s="1"/>
  <c r="F253"/>
  <c r="H253" s="1"/>
  <c r="F318" i="31"/>
  <c r="H318" s="1"/>
  <c r="F310"/>
  <c r="H310" s="1"/>
  <c r="F296"/>
  <c r="H296" s="1"/>
  <c r="F263"/>
  <c r="J263" s="1"/>
  <c r="H263" s="1"/>
  <c r="F177"/>
  <c r="J177" s="1"/>
  <c r="H177" s="1"/>
  <c r="F159"/>
  <c r="H159" s="1"/>
  <c r="F148"/>
  <c r="J148" s="1"/>
  <c r="H148" s="1"/>
  <c r="F133"/>
  <c r="J133" s="1"/>
  <c r="H133" s="1"/>
  <c r="F104"/>
  <c r="J104" s="1"/>
  <c r="H104" s="1"/>
  <c r="F83"/>
  <c r="H83" s="1"/>
  <c r="F634"/>
  <c r="H634" s="1"/>
  <c r="F508"/>
  <c r="J508" s="1"/>
  <c r="H508" s="1"/>
  <c r="F353"/>
  <c r="H353" s="1"/>
  <c r="F256"/>
  <c r="J256" s="1"/>
  <c r="H256" s="1"/>
  <c r="F228"/>
  <c r="H228" s="1"/>
  <c r="F189"/>
  <c r="H189" s="1"/>
  <c r="F151"/>
  <c r="J151" s="1"/>
  <c r="H151" s="1"/>
  <c r="J141"/>
  <c r="H141" s="1"/>
  <c r="F141"/>
  <c r="F96"/>
  <c r="H96" s="1"/>
  <c r="F71"/>
  <c r="AL124"/>
  <c r="BN124"/>
  <c r="BL124" s="1"/>
  <c r="BN132"/>
  <c r="AL132"/>
  <c r="BN123"/>
  <c r="BL123" s="1"/>
  <c r="AL123"/>
  <c r="F747"/>
  <c r="J747" s="1"/>
  <c r="H747" s="1"/>
  <c r="F723"/>
  <c r="J723" s="1"/>
  <c r="H723" s="1"/>
  <c r="F236" i="34"/>
  <c r="J236" s="1"/>
  <c r="H236" s="1"/>
  <c r="F290"/>
  <c r="J290" s="1"/>
  <c r="H290" s="1"/>
  <c r="F411"/>
  <c r="J411" s="1"/>
  <c r="H411" s="1"/>
  <c r="F489"/>
  <c r="H489" s="1"/>
  <c r="F652"/>
  <c r="J652" s="1"/>
  <c r="H652" s="1"/>
  <c r="F649"/>
  <c r="F630"/>
  <c r="F560" i="31"/>
  <c r="H560" s="1"/>
  <c r="F500"/>
  <c r="J500" s="1"/>
  <c r="H500" s="1"/>
  <c r="H495"/>
  <c r="H439"/>
  <c r="J726"/>
  <c r="F613"/>
  <c r="J613" s="1"/>
  <c r="H613" s="1"/>
  <c r="H136" i="34"/>
  <c r="J537"/>
  <c r="H537" s="1"/>
  <c r="H696"/>
  <c r="J373"/>
  <c r="H402"/>
  <c r="H642"/>
  <c r="H731"/>
  <c r="J653"/>
  <c r="J733"/>
  <c r="F348"/>
  <c r="H348" s="1"/>
  <c r="F99"/>
  <c r="H99" s="1"/>
  <c r="H583" i="31"/>
  <c r="F470"/>
  <c r="H470" s="1"/>
  <c r="F630"/>
  <c r="J630" s="1"/>
  <c r="H630" s="1"/>
  <c r="F697"/>
  <c r="J697" s="1"/>
  <c r="H697" s="1"/>
  <c r="F659"/>
  <c r="H659" s="1"/>
  <c r="F727"/>
  <c r="J727" s="1"/>
  <c r="H727" s="1"/>
  <c r="F381"/>
  <c r="H381" s="1"/>
  <c r="F467"/>
  <c r="J467" s="1"/>
  <c r="H467" s="1"/>
  <c r="F584"/>
  <c r="J584" s="1"/>
  <c r="H584" s="1"/>
  <c r="F670"/>
  <c r="J670" s="1"/>
  <c r="H670" s="1"/>
  <c r="F760"/>
  <c r="H760" s="1"/>
  <c r="F768"/>
  <c r="J768" s="1"/>
  <c r="H768" s="1"/>
  <c r="F186" i="34"/>
  <c r="H186" s="1"/>
  <c r="F743" i="31"/>
  <c r="J743" s="1"/>
  <c r="H743" s="1"/>
  <c r="H563"/>
  <c r="F191" i="34"/>
  <c r="H191" s="1"/>
  <c r="F383"/>
  <c r="F344"/>
  <c r="J344" s="1"/>
  <c r="H344" s="1"/>
  <c r="F377"/>
  <c r="F197"/>
  <c r="H197" s="1"/>
  <c r="F355"/>
  <c r="H355" s="1"/>
  <c r="F686"/>
  <c r="F455"/>
  <c r="J455" s="1"/>
  <c r="H455" s="1"/>
  <c r="F545"/>
  <c r="F716"/>
  <c r="J716" s="1"/>
  <c r="H716" s="1"/>
  <c r="F126"/>
  <c r="J126" s="1"/>
  <c r="H126" s="1"/>
  <c r="F215"/>
  <c r="J215" s="1"/>
  <c r="H215" s="1"/>
  <c r="F332"/>
  <c r="H332" s="1"/>
  <c r="F553"/>
  <c r="F578"/>
  <c r="J578" s="1"/>
  <c r="H578" s="1"/>
  <c r="F492"/>
  <c r="F724"/>
  <c r="H724" s="1"/>
  <c r="F311"/>
  <c r="F567"/>
  <c r="H567" s="1"/>
  <c r="F603"/>
  <c r="F475"/>
  <c r="F599"/>
  <c r="F624"/>
  <c r="H624" s="1"/>
  <c r="F664"/>
  <c r="F594"/>
  <c r="H594" s="1"/>
  <c r="F669"/>
  <c r="F693"/>
  <c r="H693" s="1"/>
  <c r="F752"/>
  <c r="F394"/>
  <c r="H394" s="1"/>
  <c r="H769" i="31"/>
  <c r="H620"/>
  <c r="J241"/>
  <c r="H241" s="1"/>
  <c r="H213"/>
  <c r="H201"/>
  <c r="F606" i="34"/>
  <c r="H606" s="1"/>
  <c r="J741" i="31"/>
  <c r="H741" s="1"/>
  <c r="F578"/>
  <c r="H578" s="1"/>
  <c r="F395"/>
  <c r="H395" s="1"/>
  <c r="H623"/>
  <c r="H429"/>
  <c r="H514"/>
  <c r="H607"/>
  <c r="J401"/>
  <c r="H401" s="1"/>
  <c r="H509"/>
  <c r="J664"/>
  <c r="H664" s="1"/>
  <c r="J627"/>
  <c r="H627" s="1"/>
  <c r="H679"/>
  <c r="H687"/>
  <c r="F520"/>
  <c r="J520" s="1"/>
  <c r="H520" s="1"/>
  <c r="F438"/>
  <c r="J438" s="1"/>
  <c r="H438" s="1"/>
  <c r="F441"/>
  <c r="J441" s="1"/>
  <c r="H441" s="1"/>
  <c r="F255" i="34"/>
  <c r="J255" s="1"/>
  <c r="H255" s="1"/>
  <c r="F258" i="31"/>
  <c r="H258" s="1"/>
  <c r="J587" l="1"/>
  <c r="H417"/>
  <c r="J244"/>
  <c r="L244" s="1"/>
  <c r="N244" s="1"/>
  <c r="J459"/>
  <c r="L459" s="1"/>
  <c r="N459" s="1"/>
  <c r="J722"/>
  <c r="J323" i="34"/>
  <c r="H323"/>
  <c r="J698"/>
  <c r="H283"/>
  <c r="H303"/>
  <c r="H421"/>
  <c r="J239"/>
  <c r="H213"/>
  <c r="J529"/>
  <c r="J486"/>
  <c r="L486" s="1"/>
  <c r="N486" s="1"/>
  <c r="J466"/>
  <c r="H235"/>
  <c r="H761"/>
  <c r="H772"/>
  <c r="J772"/>
  <c r="J480"/>
  <c r="H531"/>
  <c r="H488"/>
  <c r="H558"/>
  <c r="H737"/>
  <c r="J737"/>
  <c r="L737" s="1"/>
  <c r="N737" s="1"/>
  <c r="J703"/>
  <c r="H703"/>
  <c r="H699" i="31"/>
  <c r="J699"/>
  <c r="L699" s="1"/>
  <c r="N699" s="1"/>
  <c r="J407" i="34"/>
  <c r="L407" s="1"/>
  <c r="N407" s="1"/>
  <c r="AP470" s="1"/>
  <c r="BC470" s="1"/>
  <c r="BE470" s="1"/>
  <c r="H407"/>
  <c r="H322"/>
  <c r="J322"/>
  <c r="L322" s="1"/>
  <c r="N322" s="1"/>
  <c r="J628"/>
  <c r="H383" i="31"/>
  <c r="H272" i="34"/>
  <c r="J507"/>
  <c r="L507" s="1"/>
  <c r="N507" s="1"/>
  <c r="J555"/>
  <c r="L555" s="1"/>
  <c r="N555" s="1"/>
  <c r="H385"/>
  <c r="J590"/>
  <c r="L590" s="1"/>
  <c r="N590" s="1"/>
  <c r="J399"/>
  <c r="L399" s="1"/>
  <c r="N399" s="1"/>
  <c r="J667" i="31"/>
  <c r="L667" s="1"/>
  <c r="N667" s="1"/>
  <c r="J562" i="34"/>
  <c r="L562" s="1"/>
  <c r="N562" s="1"/>
  <c r="J344" i="31"/>
  <c r="L344" s="1"/>
  <c r="N344" s="1"/>
  <c r="BP128"/>
  <c r="BT128" s="1"/>
  <c r="H591" i="34"/>
  <c r="J605"/>
  <c r="J362"/>
  <c r="H471"/>
  <c r="J745"/>
  <c r="L745" s="1"/>
  <c r="N745" s="1"/>
  <c r="H745"/>
  <c r="H541"/>
  <c r="J541"/>
  <c r="L541" s="1"/>
  <c r="N541" s="1"/>
  <c r="J487"/>
  <c r="L487" s="1"/>
  <c r="N487" s="1"/>
  <c r="H487"/>
  <c r="H581"/>
  <c r="J581"/>
  <c r="H268"/>
  <c r="J268"/>
  <c r="L268" s="1"/>
  <c r="N268" s="1"/>
  <c r="J500"/>
  <c r="H500"/>
  <c r="H506"/>
  <c r="J506"/>
  <c r="H209"/>
  <c r="J176" i="31"/>
  <c r="L176" s="1"/>
  <c r="N176" s="1"/>
  <c r="AP239" s="1"/>
  <c r="H705"/>
  <c r="J735" i="34"/>
  <c r="L735" s="1"/>
  <c r="N735" s="1"/>
  <c r="J458"/>
  <c r="L458" s="1"/>
  <c r="H496"/>
  <c r="H406"/>
  <c r="H379"/>
  <c r="J780"/>
  <c r="L780" s="1"/>
  <c r="N780" s="1"/>
  <c r="H780"/>
  <c r="J413"/>
  <c r="H413"/>
  <c r="J88" i="31"/>
  <c r="H333" i="34"/>
  <c r="J381" i="31"/>
  <c r="L381" s="1"/>
  <c r="N381" s="1"/>
  <c r="H751"/>
  <c r="J604" i="34"/>
  <c r="L604" s="1"/>
  <c r="N604" s="1"/>
  <c r="H415"/>
  <c r="J170"/>
  <c r="L170" s="1"/>
  <c r="N170" s="1"/>
  <c r="AP233" s="1"/>
  <c r="J454"/>
  <c r="L454" s="1"/>
  <c r="N454" s="1"/>
  <c r="H658"/>
  <c r="J658"/>
  <c r="L658" s="1"/>
  <c r="N658" s="1"/>
  <c r="H121" i="31"/>
  <c r="J121"/>
  <c r="H172" i="34"/>
  <c r="J172"/>
  <c r="L172" s="1"/>
  <c r="N172" s="1"/>
  <c r="AP235" s="1"/>
  <c r="H448"/>
  <c r="J165"/>
  <c r="L165" s="1"/>
  <c r="N165" s="1"/>
  <c r="AP228" s="1"/>
  <c r="BC228" s="1"/>
  <c r="BE228" s="1"/>
  <c r="J776"/>
  <c r="H116" i="31"/>
  <c r="H124" i="34"/>
  <c r="J707"/>
  <c r="J434" i="31"/>
  <c r="J508" i="34"/>
  <c r="L508" s="1"/>
  <c r="N508" s="1"/>
  <c r="J299"/>
  <c r="BP130" i="31"/>
  <c r="BT130" s="1"/>
  <c r="J738" i="34"/>
  <c r="J759"/>
  <c r="J771"/>
  <c r="L771" s="1"/>
  <c r="N771" s="1"/>
  <c r="H754" i="31"/>
  <c r="H385"/>
  <c r="J768" i="34"/>
  <c r="L768" s="1"/>
  <c r="N768" s="1"/>
  <c r="H768"/>
  <c r="H370"/>
  <c r="J370"/>
  <c r="L370" s="1"/>
  <c r="N370" s="1"/>
  <c r="H280"/>
  <c r="J280"/>
  <c r="L280" s="1"/>
  <c r="N280" s="1"/>
  <c r="H311"/>
  <c r="J311"/>
  <c r="L311" s="1"/>
  <c r="N311" s="1"/>
  <c r="AP374" s="1"/>
  <c r="BC374" s="1"/>
  <c r="BE374" s="1"/>
  <c r="H553"/>
  <c r="J553"/>
  <c r="L553" s="1"/>
  <c r="N553" s="1"/>
  <c r="J686"/>
  <c r="L686" s="1"/>
  <c r="N686" s="1"/>
  <c r="H686"/>
  <c r="J377"/>
  <c r="L377" s="1"/>
  <c r="N377" s="1"/>
  <c r="AP440" s="1"/>
  <c r="BC440" s="1"/>
  <c r="BE440" s="1"/>
  <c r="H377"/>
  <c r="BL132" i="31"/>
  <c r="BP132"/>
  <c r="H728" i="34"/>
  <c r="J728"/>
  <c r="L728" s="1"/>
  <c r="N728" s="1"/>
  <c r="J386"/>
  <c r="L386" s="1"/>
  <c r="N386" s="1"/>
  <c r="AP449" s="1"/>
  <c r="BC449" s="1"/>
  <c r="BE449" s="1"/>
  <c r="H386"/>
  <c r="J189"/>
  <c r="L189" s="1"/>
  <c r="N189" s="1"/>
  <c r="AP252" s="1"/>
  <c r="BC252" s="1"/>
  <c r="BE252" s="1"/>
  <c r="H189"/>
  <c r="J364"/>
  <c r="H364"/>
  <c r="J390"/>
  <c r="H390"/>
  <c r="H680"/>
  <c r="J680"/>
  <c r="H327"/>
  <c r="J327"/>
  <c r="L327" s="1"/>
  <c r="N327" s="1"/>
  <c r="AP390" s="1"/>
  <c r="BC390" s="1"/>
  <c r="BE390" s="1"/>
  <c r="BL125" i="31"/>
  <c r="BP125"/>
  <c r="J719" i="34"/>
  <c r="H719"/>
  <c r="H621" i="31"/>
  <c r="J621"/>
  <c r="L621" s="1"/>
  <c r="N621" s="1"/>
  <c r="J630" i="34"/>
  <c r="L630" s="1"/>
  <c r="N630" s="1"/>
  <c r="H630"/>
  <c r="J732"/>
  <c r="H732"/>
  <c r="J568"/>
  <c r="H568"/>
  <c r="H762"/>
  <c r="J762"/>
  <c r="J335" i="31"/>
  <c r="L335" s="1"/>
  <c r="N335" s="1"/>
  <c r="H335"/>
  <c r="J440" i="34"/>
  <c r="H440"/>
  <c r="J304"/>
  <c r="H304"/>
  <c r="BP124" i="31"/>
  <c r="BT124" s="1"/>
  <c r="J269"/>
  <c r="L269" s="1"/>
  <c r="N269" s="1"/>
  <c r="BP126"/>
  <c r="J699" i="34"/>
  <c r="L699" s="1"/>
  <c r="N699" s="1"/>
  <c r="J657"/>
  <c r="J169"/>
  <c r="L169" s="1"/>
  <c r="N169" s="1"/>
  <c r="J360"/>
  <c r="L360" s="1"/>
  <c r="N360" s="1"/>
  <c r="AP423" s="1"/>
  <c r="H244"/>
  <c r="H673" i="31"/>
  <c r="H164"/>
  <c r="J335" i="34"/>
  <c r="L335" s="1"/>
  <c r="N335" s="1"/>
  <c r="AP398" s="1"/>
  <c r="BC398" s="1"/>
  <c r="BE398" s="1"/>
  <c r="J486" i="31"/>
  <c r="H413"/>
  <c r="H527" i="34"/>
  <c r="J701"/>
  <c r="L701" s="1"/>
  <c r="N701" s="1"/>
  <c r="H672"/>
  <c r="J227"/>
  <c r="L227" s="1"/>
  <c r="N227" s="1"/>
  <c r="AP290" s="1"/>
  <c r="H76"/>
  <c r="J352"/>
  <c r="L352" s="1"/>
  <c r="N352" s="1"/>
  <c r="AP415" s="1"/>
  <c r="BC415" s="1"/>
  <c r="BE415" s="1"/>
  <c r="H171"/>
  <c r="H661" i="31"/>
  <c r="J253"/>
  <c r="J136"/>
  <c r="J109"/>
  <c r="H284"/>
  <c r="H712" i="34"/>
  <c r="J565"/>
  <c r="H770"/>
  <c r="H621"/>
  <c r="H472"/>
  <c r="J270" i="31"/>
  <c r="L270" s="1"/>
  <c r="N270" s="1"/>
  <c r="J400" i="34"/>
  <c r="J660"/>
  <c r="L660" s="1"/>
  <c r="N660" s="1"/>
  <c r="H660"/>
  <c r="J710"/>
  <c r="L710" s="1"/>
  <c r="N710" s="1"/>
  <c r="H710"/>
  <c r="J566"/>
  <c r="H566"/>
  <c r="J757"/>
  <c r="L757" s="1"/>
  <c r="N757" s="1"/>
  <c r="H757"/>
  <c r="BL127" i="31"/>
  <c r="BP127"/>
  <c r="BT127" s="1"/>
  <c r="H584" i="34"/>
  <c r="J584"/>
  <c r="L584" s="1"/>
  <c r="N584" s="1"/>
  <c r="H492"/>
  <c r="J492"/>
  <c r="L492" s="1"/>
  <c r="N492" s="1"/>
  <c r="H646"/>
  <c r="J646"/>
  <c r="J664"/>
  <c r="L664" s="1"/>
  <c r="N664" s="1"/>
  <c r="H664"/>
  <c r="H603"/>
  <c r="J603"/>
  <c r="L603" s="1"/>
  <c r="N603" s="1"/>
  <c r="H109"/>
  <c r="J109"/>
  <c r="L109" s="1"/>
  <c r="N109" s="1"/>
  <c r="AP172" s="1"/>
  <c r="J622"/>
  <c r="L622" s="1"/>
  <c r="N622" s="1"/>
  <c r="H622"/>
  <c r="H679"/>
  <c r="J679"/>
  <c r="H490" i="31"/>
  <c r="J490"/>
  <c r="L490" s="1"/>
  <c r="N490" s="1"/>
  <c r="J636" i="34"/>
  <c r="H636"/>
  <c r="H718"/>
  <c r="J718"/>
  <c r="J639"/>
  <c r="L639" s="1"/>
  <c r="N639" s="1"/>
  <c r="H639"/>
  <c r="H250" i="31"/>
  <c r="J250"/>
  <c r="L250" s="1"/>
  <c r="N250" s="1"/>
  <c r="J196"/>
  <c r="H196"/>
  <c r="J269" i="34"/>
  <c r="H269"/>
  <c r="H194" i="31"/>
  <c r="J643" i="34"/>
  <c r="L643" s="1"/>
  <c r="N643" s="1"/>
  <c r="J552"/>
  <c r="L552" s="1"/>
  <c r="N552" s="1"/>
  <c r="H714"/>
  <c r="H135"/>
  <c r="J748"/>
  <c r="L748" s="1"/>
  <c r="N748" s="1"/>
  <c r="H684"/>
  <c r="J747"/>
  <c r="H527" i="31"/>
  <c r="J569" i="34"/>
  <c r="H110"/>
  <c r="J234"/>
  <c r="L234" s="1"/>
  <c r="N234" s="1"/>
  <c r="AP297" s="1"/>
  <c r="AS297" s="1"/>
  <c r="J342"/>
  <c r="J353"/>
  <c r="L353" s="1"/>
  <c r="N353" s="1"/>
  <c r="J697"/>
  <c r="L697" s="1"/>
  <c r="N697" s="1"/>
  <c r="H372"/>
  <c r="H233"/>
  <c r="J659" i="31"/>
  <c r="L659" s="1"/>
  <c r="N659" s="1"/>
  <c r="H619" i="34"/>
  <c r="H515"/>
  <c r="J174"/>
  <c r="J418"/>
  <c r="L418" s="1"/>
  <c r="N418" s="1"/>
  <c r="J614"/>
  <c r="L614" s="1"/>
  <c r="N614" s="1"/>
  <c r="J597"/>
  <c r="H216" i="31"/>
  <c r="J445"/>
  <c r="L445" s="1"/>
  <c r="N445" s="1"/>
  <c r="H734" i="34"/>
  <c r="J734"/>
  <c r="J484"/>
  <c r="H484"/>
  <c r="J645"/>
  <c r="L645" s="1"/>
  <c r="N645" s="1"/>
  <c r="H645"/>
  <c r="J579"/>
  <c r="L579" s="1"/>
  <c r="N579" s="1"/>
  <c r="H579"/>
  <c r="J691"/>
  <c r="L691" s="1"/>
  <c r="N691" s="1"/>
  <c r="H691"/>
  <c r="J341"/>
  <c r="H341"/>
  <c r="BL133" i="31"/>
  <c r="BP133"/>
  <c r="J501" i="34"/>
  <c r="L501" s="1"/>
  <c r="N501" s="1"/>
  <c r="H501"/>
  <c r="J300"/>
  <c r="L300" s="1"/>
  <c r="N300" s="1"/>
  <c r="AP363" s="1"/>
  <c r="BC363" s="1"/>
  <c r="BE363" s="1"/>
  <c r="H450"/>
  <c r="BP123" i="31"/>
  <c r="BP131"/>
  <c r="J572" i="34"/>
  <c r="L572" s="1"/>
  <c r="N572" s="1"/>
  <c r="H572"/>
  <c r="H669"/>
  <c r="J669"/>
  <c r="J404"/>
  <c r="L404" s="1"/>
  <c r="N404" s="1"/>
  <c r="H404"/>
  <c r="J767"/>
  <c r="H767"/>
  <c r="J602"/>
  <c r="L602" s="1"/>
  <c r="N602" s="1"/>
  <c r="H602"/>
  <c r="J656" i="31"/>
  <c r="L656" s="1"/>
  <c r="N656" s="1"/>
  <c r="H656"/>
  <c r="H774" i="34"/>
  <c r="J774"/>
  <c r="L774" s="1"/>
  <c r="N774" s="1"/>
  <c r="J436"/>
  <c r="H436"/>
  <c r="H752"/>
  <c r="J752"/>
  <c r="L752" s="1"/>
  <c r="N752" s="1"/>
  <c r="J599"/>
  <c r="L599" s="1"/>
  <c r="N599" s="1"/>
  <c r="H599"/>
  <c r="H475"/>
  <c r="J475"/>
  <c r="L475" s="1"/>
  <c r="N475" s="1"/>
  <c r="H383"/>
  <c r="J383"/>
  <c r="L383" s="1"/>
  <c r="N383" s="1"/>
  <c r="AP446" s="1"/>
  <c r="BC446" s="1"/>
  <c r="BE446" s="1"/>
  <c r="J71" i="31"/>
  <c r="L71" s="1"/>
  <c r="N71" s="1"/>
  <c r="H71"/>
  <c r="J651" i="34"/>
  <c r="L651" s="1"/>
  <c r="N651" s="1"/>
  <c r="H651"/>
  <c r="H545"/>
  <c r="J545"/>
  <c r="L545" s="1"/>
  <c r="N545" s="1"/>
  <c r="J631"/>
  <c r="H631"/>
  <c r="J414"/>
  <c r="L414" s="1"/>
  <c r="N414" s="1"/>
  <c r="H414"/>
  <c r="H592"/>
  <c r="J592"/>
  <c r="J534"/>
  <c r="L534" s="1"/>
  <c r="N534" s="1"/>
  <c r="H534"/>
  <c r="H611"/>
  <c r="J611"/>
  <c r="J510"/>
  <c r="H510"/>
  <c r="J438"/>
  <c r="L438" s="1"/>
  <c r="N438" s="1"/>
  <c r="J75"/>
  <c r="J616"/>
  <c r="L616" s="1"/>
  <c r="N616" s="1"/>
  <c r="J421" i="31"/>
  <c r="L421" s="1"/>
  <c r="N421" s="1"/>
  <c r="J601" i="34"/>
  <c r="AE127" i="31"/>
  <c r="AF127"/>
  <c r="AG127" s="1"/>
  <c r="BR127" s="1"/>
  <c r="J62"/>
  <c r="L62" s="1"/>
  <c r="N62" s="1"/>
  <c r="AP125" s="1"/>
  <c r="AN125"/>
  <c r="AE125"/>
  <c r="AF125"/>
  <c r="AG125" s="1"/>
  <c r="L70"/>
  <c r="N70" s="1"/>
  <c r="AP133" s="1"/>
  <c r="AN133"/>
  <c r="AE133"/>
  <c r="AF133" s="1"/>
  <c r="BR125"/>
  <c r="BT125" s="1"/>
  <c r="AE132"/>
  <c r="AF132"/>
  <c r="AY132" s="1"/>
  <c r="BA132" s="1"/>
  <c r="AE131"/>
  <c r="AF131" s="1"/>
  <c r="AE126"/>
  <c r="AF126"/>
  <c r="AE124"/>
  <c r="AF124"/>
  <c r="AG124"/>
  <c r="BR124" s="1"/>
  <c r="J64"/>
  <c r="L64" s="1"/>
  <c r="N64" s="1"/>
  <c r="AP127" s="1"/>
  <c r="BC127" s="1"/>
  <c r="BE127" s="1"/>
  <c r="AN127"/>
  <c r="AY127"/>
  <c r="BA127" s="1"/>
  <c r="AE123"/>
  <c r="AF123" s="1"/>
  <c r="J69"/>
  <c r="L69" s="1"/>
  <c r="N69" s="1"/>
  <c r="AP132" s="1"/>
  <c r="AN132"/>
  <c r="AE133" i="34"/>
  <c r="AF133" s="1"/>
  <c r="AF130" i="31"/>
  <c r="AG130"/>
  <c r="BR130" s="1"/>
  <c r="J63"/>
  <c r="L63" s="1"/>
  <c r="N63" s="1"/>
  <c r="AP126" s="1"/>
  <c r="AS126" s="1"/>
  <c r="AN126"/>
  <c r="L67"/>
  <c r="N67" s="1"/>
  <c r="AP130" s="1"/>
  <c r="BC130" s="1"/>
  <c r="BE130" s="1"/>
  <c r="AN130"/>
  <c r="AY130"/>
  <c r="BA130" s="1"/>
  <c r="J65"/>
  <c r="L65" s="1"/>
  <c r="N65" s="1"/>
  <c r="AP128" s="1"/>
  <c r="BC128" s="1"/>
  <c r="BE128" s="1"/>
  <c r="AN128"/>
  <c r="AE128"/>
  <c r="AF128"/>
  <c r="AY128"/>
  <c r="BA128" s="1"/>
  <c r="L61"/>
  <c r="N61" s="1"/>
  <c r="AP124" s="1"/>
  <c r="AN124"/>
  <c r="AY124"/>
  <c r="BA124"/>
  <c r="J70" i="34"/>
  <c r="L70" s="1"/>
  <c r="N70" s="1"/>
  <c r="AP133" s="1"/>
  <c r="AN133"/>
  <c r="L60" i="31"/>
  <c r="N60" s="1"/>
  <c r="AP123" s="1"/>
  <c r="AN123"/>
  <c r="F68"/>
  <c r="J68" s="1"/>
  <c r="L68" s="1"/>
  <c r="N68" s="1"/>
  <c r="AP131" s="1"/>
  <c r="AN131"/>
  <c r="AG128"/>
  <c r="BR128" s="1"/>
  <c r="J375" i="34"/>
  <c r="L375" s="1"/>
  <c r="N375" s="1"/>
  <c r="V63"/>
  <c r="AB64" s="1"/>
  <c r="AB63"/>
  <c r="S628" s="1"/>
  <c r="AE438"/>
  <c r="AF438" s="1"/>
  <c r="AY438" s="1"/>
  <c r="BA438" s="1"/>
  <c r="J115"/>
  <c r="L115" s="1"/>
  <c r="N115" s="1"/>
  <c r="L631"/>
  <c r="N631"/>
  <c r="S504"/>
  <c r="S516"/>
  <c r="AE694"/>
  <c r="AF694"/>
  <c r="AY694" s="1"/>
  <c r="BA694" s="1"/>
  <c r="J634"/>
  <c r="L634" s="1"/>
  <c r="N634" s="1"/>
  <c r="AE697"/>
  <c r="AF697"/>
  <c r="AY697" s="1"/>
  <c r="BA697" s="1"/>
  <c r="L690"/>
  <c r="N690" s="1"/>
  <c r="AE753"/>
  <c r="AF753" s="1"/>
  <c r="AY753" s="1"/>
  <c r="BA753" s="1"/>
  <c r="L565"/>
  <c r="N565" s="1"/>
  <c r="AF628"/>
  <c r="AY628" s="1"/>
  <c r="BA628" s="1"/>
  <c r="L405"/>
  <c r="N405"/>
  <c r="AE468"/>
  <c r="AF468"/>
  <c r="AY468"/>
  <c r="BA468" s="1"/>
  <c r="L139"/>
  <c r="N139" s="1"/>
  <c r="AP202" s="1"/>
  <c r="AS202" s="1"/>
  <c r="AL202"/>
  <c r="AN202"/>
  <c r="AE202"/>
  <c r="AF202"/>
  <c r="AY202" s="1"/>
  <c r="BA202" s="1"/>
  <c r="L134"/>
  <c r="N134"/>
  <c r="AL197"/>
  <c r="AN197"/>
  <c r="AP197"/>
  <c r="AU197" s="1"/>
  <c r="AE197"/>
  <c r="AF197" s="1"/>
  <c r="AY197" s="1"/>
  <c r="BA197" s="1"/>
  <c r="J603" i="31"/>
  <c r="L603" s="1"/>
  <c r="N603" s="1"/>
  <c r="V63"/>
  <c r="AB64" s="1"/>
  <c r="AE666"/>
  <c r="AF666"/>
  <c r="AY666"/>
  <c r="BA666" s="1"/>
  <c r="F422"/>
  <c r="J422" s="1"/>
  <c r="L422" s="1"/>
  <c r="N422" s="1"/>
  <c r="AE485"/>
  <c r="AF485" s="1"/>
  <c r="AY485" s="1"/>
  <c r="BA485" s="1"/>
  <c r="L432"/>
  <c r="N432"/>
  <c r="AE495"/>
  <c r="AF495" s="1"/>
  <c r="AY495" s="1"/>
  <c r="BA495" s="1"/>
  <c r="J150"/>
  <c r="L150" s="1"/>
  <c r="N150" s="1"/>
  <c r="AP213" s="1"/>
  <c r="BC213" s="1"/>
  <c r="BE213" s="1"/>
  <c r="AL213"/>
  <c r="AN213"/>
  <c r="AE213"/>
  <c r="AF213"/>
  <c r="AY213" s="1"/>
  <c r="BA213" s="1"/>
  <c r="L446" i="34"/>
  <c r="N446" s="1"/>
  <c r="AE509"/>
  <c r="AF509"/>
  <c r="AY509"/>
  <c r="BA509" s="1"/>
  <c r="L553" i="31"/>
  <c r="N553" s="1"/>
  <c r="AE616"/>
  <c r="AF616" s="1"/>
  <c r="AY616" s="1"/>
  <c r="BA616" s="1"/>
  <c r="J108" i="34"/>
  <c r="L108"/>
  <c r="N108" s="1"/>
  <c r="AP171" s="1"/>
  <c r="BC171" s="1"/>
  <c r="BE171" s="1"/>
  <c r="AL171"/>
  <c r="AN171" s="1"/>
  <c r="AE171"/>
  <c r="AF171"/>
  <c r="AY171" s="1"/>
  <c r="BA171"/>
  <c r="J191"/>
  <c r="L191" s="1"/>
  <c r="N191" s="1"/>
  <c r="AP254" s="1"/>
  <c r="AS254" s="1"/>
  <c r="AL254"/>
  <c r="AN254" s="1"/>
  <c r="AF254"/>
  <c r="AY254" s="1"/>
  <c r="BA254" s="1"/>
  <c r="L661" i="31"/>
  <c r="N661" s="1"/>
  <c r="AE724"/>
  <c r="AF724"/>
  <c r="AY724"/>
  <c r="BA724" s="1"/>
  <c r="AE508"/>
  <c r="AF508" s="1"/>
  <c r="AY508" s="1"/>
  <c r="BA508" s="1"/>
  <c r="AE773" i="34"/>
  <c r="AF773"/>
  <c r="AY773" s="1"/>
  <c r="BA773" s="1"/>
  <c r="L459"/>
  <c r="N459" s="1"/>
  <c r="AE522"/>
  <c r="AF522"/>
  <c r="AY522" s="1"/>
  <c r="BA522" s="1"/>
  <c r="J111" i="31"/>
  <c r="L111" s="1"/>
  <c r="N111" s="1"/>
  <c r="AP174" s="1"/>
  <c r="L183"/>
  <c r="N183" s="1"/>
  <c r="AP246" s="1"/>
  <c r="AS246" s="1"/>
  <c r="AL246"/>
  <c r="AN246"/>
  <c r="AE246"/>
  <c r="AF246"/>
  <c r="AY246" s="1"/>
  <c r="BA246"/>
  <c r="AE501" i="34"/>
  <c r="AF501"/>
  <c r="AY501" s="1"/>
  <c r="BA501" s="1"/>
  <c r="L357"/>
  <c r="N357" s="1"/>
  <c r="AE420"/>
  <c r="AF420"/>
  <c r="AY420" s="1"/>
  <c r="BA420" s="1"/>
  <c r="J702" i="31"/>
  <c r="L702" s="1"/>
  <c r="N702" s="1"/>
  <c r="AE765"/>
  <c r="AF765"/>
  <c r="AY765" s="1"/>
  <c r="BA765" s="1"/>
  <c r="J373"/>
  <c r="L373" s="1"/>
  <c r="N373" s="1"/>
  <c r="AF436"/>
  <c r="AY436"/>
  <c r="BA436" s="1"/>
  <c r="J369" i="34"/>
  <c r="L369" s="1"/>
  <c r="N369" s="1"/>
  <c r="AE432"/>
  <c r="AF432" s="1"/>
  <c r="AY432" s="1"/>
  <c r="BA432" s="1"/>
  <c r="J206"/>
  <c r="L206"/>
  <c r="N206" s="1"/>
  <c r="AP269" s="1"/>
  <c r="AL269"/>
  <c r="AN269" s="1"/>
  <c r="AE269"/>
  <c r="AF269" s="1"/>
  <c r="AY269" s="1"/>
  <c r="BA269" s="1"/>
  <c r="L605" i="31"/>
  <c r="N605" s="1"/>
  <c r="AE668"/>
  <c r="AF668"/>
  <c r="AY668" s="1"/>
  <c r="BA668" s="1"/>
  <c r="L342"/>
  <c r="N342" s="1"/>
  <c r="AE405"/>
  <c r="AF405"/>
  <c r="AY405" s="1"/>
  <c r="BA405" s="1"/>
  <c r="J245"/>
  <c r="L245" s="1"/>
  <c r="N245" s="1"/>
  <c r="AE308"/>
  <c r="AF308"/>
  <c r="AY308" s="1"/>
  <c r="BA308"/>
  <c r="J655" i="34"/>
  <c r="L655" s="1"/>
  <c r="N655" s="1"/>
  <c r="AE718"/>
  <c r="AF718" s="1"/>
  <c r="AY718" s="1"/>
  <c r="BA718" s="1"/>
  <c r="L637" i="31"/>
  <c r="N637" s="1"/>
  <c r="AE700"/>
  <c r="AF700" s="1"/>
  <c r="AY700" s="1"/>
  <c r="BA700" s="1"/>
  <c r="J516"/>
  <c r="L516" s="1"/>
  <c r="N516" s="1"/>
  <c r="AE579"/>
  <c r="AF579"/>
  <c r="AY579"/>
  <c r="BA579" s="1"/>
  <c r="AE722"/>
  <c r="AF722"/>
  <c r="AY722" s="1"/>
  <c r="BA722" s="1"/>
  <c r="L367"/>
  <c r="N367" s="1"/>
  <c r="AF430"/>
  <c r="AY430"/>
  <c r="BA430" s="1"/>
  <c r="L302"/>
  <c r="N302" s="1"/>
  <c r="AE365"/>
  <c r="AF365"/>
  <c r="AY365" s="1"/>
  <c r="BA365" s="1"/>
  <c r="L375"/>
  <c r="N375" s="1"/>
  <c r="AE438"/>
  <c r="AF438" s="1"/>
  <c r="AY438"/>
  <c r="BA438"/>
  <c r="L591" i="34"/>
  <c r="N591"/>
  <c r="AF654"/>
  <c r="AY654" s="1"/>
  <c r="BA654" s="1"/>
  <c r="F393"/>
  <c r="J393" s="1"/>
  <c r="L393" s="1"/>
  <c r="N393" s="1"/>
  <c r="AE456"/>
  <c r="AF456"/>
  <c r="AY456" s="1"/>
  <c r="BA456" s="1"/>
  <c r="J674"/>
  <c r="L674" s="1"/>
  <c r="N674" s="1"/>
  <c r="AF737"/>
  <c r="AY737" s="1"/>
  <c r="BA737"/>
  <c r="AE313" i="31"/>
  <c r="AF313" s="1"/>
  <c r="AY313" s="1"/>
  <c r="BA313" s="1"/>
  <c r="L613" i="34"/>
  <c r="N613" s="1"/>
  <c r="AE676"/>
  <c r="AF676" s="1"/>
  <c r="AY676" s="1"/>
  <c r="BA676" s="1"/>
  <c r="L615"/>
  <c r="N615"/>
  <c r="AE678"/>
  <c r="AF678"/>
  <c r="AY678" s="1"/>
  <c r="BA678" s="1"/>
  <c r="J395"/>
  <c r="L395" s="1"/>
  <c r="N395" s="1"/>
  <c r="S458"/>
  <c r="AE458"/>
  <c r="AF458" s="1"/>
  <c r="AY458" s="1"/>
  <c r="BA458" s="1"/>
  <c r="L365"/>
  <c r="N365" s="1"/>
  <c r="AE428"/>
  <c r="AF428"/>
  <c r="AY428" s="1"/>
  <c r="BA428"/>
  <c r="L406"/>
  <c r="N406" s="1"/>
  <c r="AE469"/>
  <c r="AF469" s="1"/>
  <c r="AY469" s="1"/>
  <c r="BA469" s="1"/>
  <c r="J286"/>
  <c r="L286" s="1"/>
  <c r="N286" s="1"/>
  <c r="S349"/>
  <c r="AE349"/>
  <c r="AF349" s="1"/>
  <c r="AY349" s="1"/>
  <c r="BA349" s="1"/>
  <c r="J200"/>
  <c r="L200" s="1"/>
  <c r="N200" s="1"/>
  <c r="AN263"/>
  <c r="AP263"/>
  <c r="BC263" s="1"/>
  <c r="BE263" s="1"/>
  <c r="AE263"/>
  <c r="AF263" s="1"/>
  <c r="AY263" s="1"/>
  <c r="BA263" s="1"/>
  <c r="L128"/>
  <c r="N128" s="1"/>
  <c r="AP191" s="1"/>
  <c r="AU191" s="1"/>
  <c r="AL191"/>
  <c r="AN191" s="1"/>
  <c r="AE191"/>
  <c r="AF191" s="1"/>
  <c r="AY191"/>
  <c r="BA191" s="1"/>
  <c r="J121"/>
  <c r="L121" s="1"/>
  <c r="N121" s="1"/>
  <c r="AE331"/>
  <c r="AF331" s="1"/>
  <c r="AY331" s="1"/>
  <c r="BA331" s="1"/>
  <c r="AE653"/>
  <c r="AF653" s="1"/>
  <c r="AY653" s="1"/>
  <c r="BA653" s="1"/>
  <c r="J493"/>
  <c r="L493"/>
  <c r="N493" s="1"/>
  <c r="AE556"/>
  <c r="AF556" s="1"/>
  <c r="AY556" s="1"/>
  <c r="BA556" s="1"/>
  <c r="L366"/>
  <c r="N366" s="1"/>
  <c r="AE429"/>
  <c r="AF429" s="1"/>
  <c r="AY429" s="1"/>
  <c r="BA429" s="1"/>
  <c r="L202"/>
  <c r="N202"/>
  <c r="AL265"/>
  <c r="AN265" s="1"/>
  <c r="AP265"/>
  <c r="BC265" s="1"/>
  <c r="BE265" s="1"/>
  <c r="AE265"/>
  <c r="AF265"/>
  <c r="AY265"/>
  <c r="BA265" s="1"/>
  <c r="L695"/>
  <c r="N695" s="1"/>
  <c r="AF758"/>
  <c r="AY758"/>
  <c r="BA758" s="1"/>
  <c r="AE467"/>
  <c r="AF467" s="1"/>
  <c r="AY467" s="1"/>
  <c r="BA467" s="1"/>
  <c r="J306"/>
  <c r="L306"/>
  <c r="N306" s="1"/>
  <c r="S369"/>
  <c r="T369" s="1"/>
  <c r="AL369" s="1"/>
  <c r="AN369" s="1"/>
  <c r="AE369"/>
  <c r="AF369"/>
  <c r="AY369"/>
  <c r="BA369"/>
  <c r="L577" i="31"/>
  <c r="N577" s="1"/>
  <c r="AE640"/>
  <c r="AF640"/>
  <c r="AY640"/>
  <c r="BA640" s="1"/>
  <c r="L506"/>
  <c r="N506" s="1"/>
  <c r="AE569"/>
  <c r="AF569" s="1"/>
  <c r="AY569"/>
  <c r="BA569" s="1"/>
  <c r="L436"/>
  <c r="N436" s="1"/>
  <c r="AE499"/>
  <c r="AF499" s="1"/>
  <c r="AY499" s="1"/>
  <c r="BA499"/>
  <c r="F450"/>
  <c r="H450" s="1"/>
  <c r="AE513"/>
  <c r="AF513" s="1"/>
  <c r="AY513" s="1"/>
  <c r="BA513" s="1"/>
  <c r="L308" i="34"/>
  <c r="N308" s="1"/>
  <c r="AE371"/>
  <c r="AF371" s="1"/>
  <c r="AY371" s="1"/>
  <c r="BA371" s="1"/>
  <c r="L153" i="31"/>
  <c r="N153" s="1"/>
  <c r="AP216" s="1"/>
  <c r="BC216" s="1"/>
  <c r="AL216"/>
  <c r="AN216"/>
  <c r="AE216"/>
  <c r="AF216"/>
  <c r="AY216" s="1"/>
  <c r="BA216"/>
  <c r="BE216"/>
  <c r="J557"/>
  <c r="L557" s="1"/>
  <c r="N557" s="1"/>
  <c r="AE620"/>
  <c r="AF620" s="1"/>
  <c r="AY620" s="1"/>
  <c r="BA620" s="1"/>
  <c r="F623" i="34"/>
  <c r="J623" s="1"/>
  <c r="F176"/>
  <c r="J176"/>
  <c r="L176" s="1"/>
  <c r="N176" s="1"/>
  <c r="AL239"/>
  <c r="AN239" s="1"/>
  <c r="AE239"/>
  <c r="AF239" s="1"/>
  <c r="AY239" s="1"/>
  <c r="BA239" s="1"/>
  <c r="AE616"/>
  <c r="AF616" s="1"/>
  <c r="AY616" s="1"/>
  <c r="BA616" s="1"/>
  <c r="AF721"/>
  <c r="AY721"/>
  <c r="BA721" s="1"/>
  <c r="L527"/>
  <c r="N527" s="1"/>
  <c r="S590"/>
  <c r="AE590"/>
  <c r="AF590"/>
  <c r="AY590"/>
  <c r="BA590" s="1"/>
  <c r="J609"/>
  <c r="L609" s="1"/>
  <c r="N609" s="1"/>
  <c r="AE672"/>
  <c r="AF672"/>
  <c r="AY672" s="1"/>
  <c r="BA672" s="1"/>
  <c r="L456"/>
  <c r="N456" s="1"/>
  <c r="AF519"/>
  <c r="AY519"/>
  <c r="BA519" s="1"/>
  <c r="J409"/>
  <c r="L409" s="1"/>
  <c r="N409" s="1"/>
  <c r="AP472" s="1"/>
  <c r="S472"/>
  <c r="T472"/>
  <c r="AL472" s="1"/>
  <c r="AN472" s="1"/>
  <c r="AE472"/>
  <c r="AF472"/>
  <c r="AY472"/>
  <c r="BA472" s="1"/>
  <c r="AE679"/>
  <c r="AF679" s="1"/>
  <c r="AY679" s="1"/>
  <c r="BA679" s="1"/>
  <c r="L80"/>
  <c r="N80" s="1"/>
  <c r="AL252"/>
  <c r="AN252"/>
  <c r="AF252"/>
  <c r="AY252" s="1"/>
  <c r="BA252" s="1"/>
  <c r="J112" i="31"/>
  <c r="L112" s="1"/>
  <c r="N112" s="1"/>
  <c r="AP175" s="1"/>
  <c r="AL175"/>
  <c r="AN175" s="1"/>
  <c r="AE175"/>
  <c r="AF175" s="1"/>
  <c r="AY175" s="1"/>
  <c r="BA175" s="1"/>
  <c r="L527"/>
  <c r="N527" s="1"/>
  <c r="AE590"/>
  <c r="AF590" s="1"/>
  <c r="AY590" s="1"/>
  <c r="BA590" s="1"/>
  <c r="L643"/>
  <c r="N643" s="1"/>
  <c r="AE706"/>
  <c r="AF706"/>
  <c r="AY706"/>
  <c r="BA706" s="1"/>
  <c r="J607"/>
  <c r="L607"/>
  <c r="N607" s="1"/>
  <c r="AE670"/>
  <c r="AF670"/>
  <c r="AY670" s="1"/>
  <c r="BA670" s="1"/>
  <c r="L521"/>
  <c r="N521" s="1"/>
  <c r="AE584"/>
  <c r="AF584" s="1"/>
  <c r="AY584" s="1"/>
  <c r="BA584" s="1"/>
  <c r="L440"/>
  <c r="N440" s="1"/>
  <c r="AE503"/>
  <c r="AF503" s="1"/>
  <c r="AY503" s="1"/>
  <c r="BA503" s="1"/>
  <c r="AL174"/>
  <c r="AN174" s="1"/>
  <c r="AE174"/>
  <c r="AF174"/>
  <c r="AY174" s="1"/>
  <c r="BA174" s="1"/>
  <c r="AE762" i="34"/>
  <c r="AF762"/>
  <c r="AY762" s="1"/>
  <c r="BA762" s="1"/>
  <c r="F419"/>
  <c r="J419" s="1"/>
  <c r="L419" s="1"/>
  <c r="N419" s="1"/>
  <c r="AE482"/>
  <c r="AF482"/>
  <c r="AY482"/>
  <c r="BA482"/>
  <c r="AE343"/>
  <c r="AF343"/>
  <c r="AY343" s="1"/>
  <c r="BA343" s="1"/>
  <c r="J119"/>
  <c r="L119" s="1"/>
  <c r="N119" s="1"/>
  <c r="J169" i="31"/>
  <c r="L169" s="1"/>
  <c r="N169" s="1"/>
  <c r="AL232"/>
  <c r="AN232" s="1"/>
  <c r="AP232" s="1"/>
  <c r="BC232" s="1"/>
  <c r="BE232" s="1"/>
  <c r="AE232"/>
  <c r="AF232" s="1"/>
  <c r="AY232" s="1"/>
  <c r="BA232" s="1"/>
  <c r="L82"/>
  <c r="N82" s="1"/>
  <c r="AP145" s="1"/>
  <c r="J95"/>
  <c r="L95" s="1"/>
  <c r="N95" s="1"/>
  <c r="AL158"/>
  <c r="AN158" s="1"/>
  <c r="AE158"/>
  <c r="AF158"/>
  <c r="AY158" s="1"/>
  <c r="BA158" s="1"/>
  <c r="L327"/>
  <c r="N327"/>
  <c r="AE390"/>
  <c r="AF390" s="1"/>
  <c r="AY390" s="1"/>
  <c r="BA390" s="1"/>
  <c r="F102"/>
  <c r="H102" s="1"/>
  <c r="L415" i="34"/>
  <c r="N415"/>
  <c r="AE478"/>
  <c r="AF478" s="1"/>
  <c r="AY478"/>
  <c r="BA478" s="1"/>
  <c r="J542"/>
  <c r="L542"/>
  <c r="N542" s="1"/>
  <c r="AE605"/>
  <c r="AF605"/>
  <c r="AY605" s="1"/>
  <c r="BA605" s="1"/>
  <c r="J332"/>
  <c r="L332" s="1"/>
  <c r="N332" s="1"/>
  <c r="AF395"/>
  <c r="AY395"/>
  <c r="BA395" s="1"/>
  <c r="L496"/>
  <c r="N496" s="1"/>
  <c r="AF559"/>
  <c r="AY559" s="1"/>
  <c r="BA559" s="1"/>
  <c r="L138"/>
  <c r="N138" s="1"/>
  <c r="AL201"/>
  <c r="AN201" s="1"/>
  <c r="AE201"/>
  <c r="AF201"/>
  <c r="AY201"/>
  <c r="BA201" s="1"/>
  <c r="J106"/>
  <c r="L106" s="1"/>
  <c r="N106" s="1"/>
  <c r="AP169" s="1"/>
  <c r="AU169" s="1"/>
  <c r="J150"/>
  <c r="L150" s="1"/>
  <c r="N150" s="1"/>
  <c r="AP213" s="1"/>
  <c r="AL213"/>
  <c r="AN213"/>
  <c r="AE213"/>
  <c r="AF213"/>
  <c r="AY213" s="1"/>
  <c r="BA213" s="1"/>
  <c r="L76"/>
  <c r="N76" s="1"/>
  <c r="AL139"/>
  <c r="AN139"/>
  <c r="AE139"/>
  <c r="AF139"/>
  <c r="AY139" s="1"/>
  <c r="BA139" s="1"/>
  <c r="L242"/>
  <c r="N242" s="1"/>
  <c r="AP305" s="1"/>
  <c r="BC305" s="1"/>
  <c r="BE305" s="1"/>
  <c r="S305"/>
  <c r="T305"/>
  <c r="AL305" s="1"/>
  <c r="AN305" s="1"/>
  <c r="AE305"/>
  <c r="AF305"/>
  <c r="AY305" s="1"/>
  <c r="BA305" s="1"/>
  <c r="J250"/>
  <c r="L250" s="1"/>
  <c r="N250" s="1"/>
  <c r="S313"/>
  <c r="AE313"/>
  <c r="AF313" s="1"/>
  <c r="AY313" s="1"/>
  <c r="BA313"/>
  <c r="J615" i="31"/>
  <c r="L615" s="1"/>
  <c r="N615" s="1"/>
  <c r="AE678"/>
  <c r="AF678" s="1"/>
  <c r="AY678" s="1"/>
  <c r="BA678" s="1"/>
  <c r="J634"/>
  <c r="L634" s="1"/>
  <c r="N634" s="1"/>
  <c r="AE697"/>
  <c r="AF697"/>
  <c r="AY697" s="1"/>
  <c r="BA697" s="1"/>
  <c r="L476"/>
  <c r="N476" s="1"/>
  <c r="AE539"/>
  <c r="AF539"/>
  <c r="AY539" s="1"/>
  <c r="BA539" s="1"/>
  <c r="L180"/>
  <c r="N180" s="1"/>
  <c r="AP243" s="1"/>
  <c r="AL243"/>
  <c r="AN243"/>
  <c r="AE243"/>
  <c r="AF243"/>
  <c r="AY243"/>
  <c r="BA243" s="1"/>
  <c r="J97" i="34"/>
  <c r="L97" s="1"/>
  <c r="N97" s="1"/>
  <c r="AP160" s="1"/>
  <c r="BC160" s="1"/>
  <c r="BE160" s="1"/>
  <c r="AL160"/>
  <c r="AN160" s="1"/>
  <c r="AE160"/>
  <c r="AF160" s="1"/>
  <c r="AY160" s="1"/>
  <c r="BA160" s="1"/>
  <c r="J606"/>
  <c r="L606" s="1"/>
  <c r="N606"/>
  <c r="AE669"/>
  <c r="AF669"/>
  <c r="AY669" s="1"/>
  <c r="BA669" s="1"/>
  <c r="AE564"/>
  <c r="AF564" s="1"/>
  <c r="AY564" s="1"/>
  <c r="BA564"/>
  <c r="E296"/>
  <c r="AE359"/>
  <c r="AF359" s="1"/>
  <c r="AY359" s="1"/>
  <c r="BA359" s="1"/>
  <c r="J381"/>
  <c r="L381" s="1"/>
  <c r="N381" s="1"/>
  <c r="AE444"/>
  <c r="AF444" s="1"/>
  <c r="AY444" s="1"/>
  <c r="BA444" s="1"/>
  <c r="J708" i="31"/>
  <c r="L708" s="1"/>
  <c r="N708" s="1"/>
  <c r="AF771"/>
  <c r="AY771"/>
  <c r="BA771" s="1"/>
  <c r="AW771"/>
  <c r="BN128" i="34"/>
  <c r="BP128" s="1"/>
  <c r="BL128"/>
  <c r="J65"/>
  <c r="L65" s="1"/>
  <c r="N65"/>
  <c r="AP128" s="1"/>
  <c r="BC128" s="1"/>
  <c r="BE128" s="1"/>
  <c r="AN128"/>
  <c r="AE128"/>
  <c r="AF128" s="1"/>
  <c r="AY128"/>
  <c r="BA128" s="1"/>
  <c r="L593" i="31"/>
  <c r="N593" s="1"/>
  <c r="AE656"/>
  <c r="AF656" s="1"/>
  <c r="AY656" s="1"/>
  <c r="BA656" s="1"/>
  <c r="F633" i="34"/>
  <c r="J633" s="1"/>
  <c r="L633"/>
  <c r="N633" s="1"/>
  <c r="AF696"/>
  <c r="AY696" s="1"/>
  <c r="BA696" s="1"/>
  <c r="L709"/>
  <c r="N709" s="1"/>
  <c r="AE772"/>
  <c r="AF772"/>
  <c r="AY772" s="1"/>
  <c r="BA772" s="1"/>
  <c r="L333"/>
  <c r="N333" s="1"/>
  <c r="AE396"/>
  <c r="AF396" s="1"/>
  <c r="AY396" s="1"/>
  <c r="BA396" s="1"/>
  <c r="J99"/>
  <c r="L99"/>
  <c r="N99" s="1"/>
  <c r="AL162"/>
  <c r="AN162"/>
  <c r="AE162"/>
  <c r="AF162" s="1"/>
  <c r="AY162" s="1"/>
  <c r="BA162" s="1"/>
  <c r="J94"/>
  <c r="L94" s="1"/>
  <c r="N94" s="1"/>
  <c r="AP157" s="1"/>
  <c r="AL157"/>
  <c r="AN157" s="1"/>
  <c r="AE157"/>
  <c r="AF157" s="1"/>
  <c r="AY157"/>
  <c r="BA157" s="1"/>
  <c r="J79"/>
  <c r="L79"/>
  <c r="N79" s="1"/>
  <c r="AP142" s="1"/>
  <c r="BC142" s="1"/>
  <c r="BE142" s="1"/>
  <c r="AL142"/>
  <c r="AN142" s="1"/>
  <c r="AE142"/>
  <c r="AF142" s="1"/>
  <c r="AY142" s="1"/>
  <c r="BA142" s="1"/>
  <c r="L245"/>
  <c r="N245" s="1"/>
  <c r="AE308"/>
  <c r="AF308"/>
  <c r="AY308" s="1"/>
  <c r="BA308" s="1"/>
  <c r="J142"/>
  <c r="L142" s="1"/>
  <c r="N142" s="1"/>
  <c r="AP205" s="1"/>
  <c r="BC205" s="1"/>
  <c r="BE205" s="1"/>
  <c r="AL205"/>
  <c r="AN205" s="1"/>
  <c r="AE205"/>
  <c r="AF205" s="1"/>
  <c r="AY205" s="1"/>
  <c r="BA205" s="1"/>
  <c r="J246" i="31"/>
  <c r="L246" s="1"/>
  <c r="N246" s="1"/>
  <c r="AE309"/>
  <c r="AF309"/>
  <c r="AY309" s="1"/>
  <c r="BA309" s="1"/>
  <c r="L590"/>
  <c r="N590" s="1"/>
  <c r="AE653"/>
  <c r="AF653"/>
  <c r="AY653"/>
  <c r="BA653" s="1"/>
  <c r="L591"/>
  <c r="N591" s="1"/>
  <c r="AE654"/>
  <c r="AF654" s="1"/>
  <c r="AY654"/>
  <c r="BA654"/>
  <c r="L467"/>
  <c r="N467" s="1"/>
  <c r="AE530"/>
  <c r="AF530" s="1"/>
  <c r="AY530" s="1"/>
  <c r="BA530" s="1"/>
  <c r="L510"/>
  <c r="N510" s="1"/>
  <c r="AE573"/>
  <c r="AF573" s="1"/>
  <c r="AY573"/>
  <c r="BA573" s="1"/>
  <c r="J679"/>
  <c r="L679" s="1"/>
  <c r="N679" s="1"/>
  <c r="AE742"/>
  <c r="AF742" s="1"/>
  <c r="AY742" s="1"/>
  <c r="BA742"/>
  <c r="L659" i="34"/>
  <c r="N659" s="1"/>
  <c r="AE722"/>
  <c r="AF722" s="1"/>
  <c r="AY722" s="1"/>
  <c r="BA722" s="1"/>
  <c r="L385"/>
  <c r="N385" s="1"/>
  <c r="S448"/>
  <c r="AE448"/>
  <c r="AF448" s="1"/>
  <c r="AY448" s="1"/>
  <c r="BA448" s="1"/>
  <c r="J111"/>
  <c r="L111"/>
  <c r="N111" s="1"/>
  <c r="AP174" s="1"/>
  <c r="J347" i="31"/>
  <c r="L347" s="1"/>
  <c r="N347" s="1"/>
  <c r="AF410"/>
  <c r="AY410"/>
  <c r="BA410"/>
  <c r="J271"/>
  <c r="L271" s="1"/>
  <c r="N271" s="1"/>
  <c r="AE334"/>
  <c r="AF334" s="1"/>
  <c r="AY334" s="1"/>
  <c r="BA334" s="1"/>
  <c r="L399"/>
  <c r="N399"/>
  <c r="AE462"/>
  <c r="AF462" s="1"/>
  <c r="AY462" s="1"/>
  <c r="BA462" s="1"/>
  <c r="J706" i="34"/>
  <c r="L706" s="1"/>
  <c r="N706" s="1"/>
  <c r="AE769"/>
  <c r="AF769"/>
  <c r="AY769" s="1"/>
  <c r="BA769" s="1"/>
  <c r="AE677"/>
  <c r="AF677"/>
  <c r="AY677"/>
  <c r="BA677" s="1"/>
  <c r="J538"/>
  <c r="L538" s="1"/>
  <c r="N538" s="1"/>
  <c r="AE601"/>
  <c r="AF601" s="1"/>
  <c r="AY601" s="1"/>
  <c r="BA601" s="1"/>
  <c r="F427"/>
  <c r="J427" s="1"/>
  <c r="L427" s="1"/>
  <c r="N427" s="1"/>
  <c r="AE490"/>
  <c r="AF490" s="1"/>
  <c r="AY490" s="1"/>
  <c r="BA490" s="1"/>
  <c r="F513"/>
  <c r="J513"/>
  <c r="L513" s="1"/>
  <c r="N513" s="1"/>
  <c r="AF576"/>
  <c r="AY576" s="1"/>
  <c r="BA576" s="1"/>
  <c r="L270"/>
  <c r="N270" s="1"/>
  <c r="AE333"/>
  <c r="AF333"/>
  <c r="AY333" s="1"/>
  <c r="BA333" s="1"/>
  <c r="F460"/>
  <c r="J460" s="1"/>
  <c r="L460" s="1"/>
  <c r="N460" s="1"/>
  <c r="AE523"/>
  <c r="AF523" s="1"/>
  <c r="AY523" s="1"/>
  <c r="BA523" s="1"/>
  <c r="L244"/>
  <c r="N244" s="1"/>
  <c r="S307"/>
  <c r="AE307"/>
  <c r="AF307"/>
  <c r="AY307" s="1"/>
  <c r="BA307" s="1"/>
  <c r="J328"/>
  <c r="L328" s="1"/>
  <c r="N328" s="1"/>
  <c r="S391"/>
  <c r="AE391"/>
  <c r="AF391" s="1"/>
  <c r="AY391" s="1"/>
  <c r="BA391" s="1"/>
  <c r="L205"/>
  <c r="N205" s="1"/>
  <c r="AP268" s="1"/>
  <c r="AL268"/>
  <c r="AN268" s="1"/>
  <c r="AE268"/>
  <c r="AF268" s="1"/>
  <c r="AY268"/>
  <c r="BA268" s="1"/>
  <c r="J101" i="31"/>
  <c r="L101"/>
  <c r="N101" s="1"/>
  <c r="AP164" s="1"/>
  <c r="L710"/>
  <c r="N710" s="1"/>
  <c r="AE773"/>
  <c r="AF773" s="1"/>
  <c r="AY773" s="1"/>
  <c r="BA773" s="1"/>
  <c r="L604"/>
  <c r="N604" s="1"/>
  <c r="AE667"/>
  <c r="AF667"/>
  <c r="AY667"/>
  <c r="BA667" s="1"/>
  <c r="J447"/>
  <c r="L447" s="1"/>
  <c r="N447" s="1"/>
  <c r="AE510"/>
  <c r="AF510"/>
  <c r="AY510" s="1"/>
  <c r="BA510" s="1"/>
  <c r="J280"/>
  <c r="L280" s="1"/>
  <c r="N280" s="1"/>
  <c r="AE343"/>
  <c r="AF343" s="1"/>
  <c r="AY343" s="1"/>
  <c r="BA343" s="1"/>
  <c r="J330"/>
  <c r="L330" s="1"/>
  <c r="N330" s="1"/>
  <c r="AE393"/>
  <c r="AF393" s="1"/>
  <c r="AY393"/>
  <c r="BA393" s="1"/>
  <c r="L548" i="34"/>
  <c r="N548" s="1"/>
  <c r="AE611"/>
  <c r="AF611" s="1"/>
  <c r="AY611" s="1"/>
  <c r="BA611" s="1"/>
  <c r="AF754"/>
  <c r="AY754"/>
  <c r="BA754"/>
  <c r="F523"/>
  <c r="J523"/>
  <c r="L523" s="1"/>
  <c r="N523" s="1"/>
  <c r="AE586"/>
  <c r="AF586"/>
  <c r="AY586" s="1"/>
  <c r="BA586" s="1"/>
  <c r="AE604"/>
  <c r="AF604" s="1"/>
  <c r="AY604" s="1"/>
  <c r="BA604" s="1"/>
  <c r="L398"/>
  <c r="N398"/>
  <c r="AE461"/>
  <c r="AF461"/>
  <c r="AY461" s="1"/>
  <c r="BA461" s="1"/>
  <c r="L274"/>
  <c r="N274" s="1"/>
  <c r="AE337"/>
  <c r="AF337"/>
  <c r="AY337"/>
  <c r="BA337" s="1"/>
  <c r="L261"/>
  <c r="N261" s="1"/>
  <c r="AE324"/>
  <c r="AF324" s="1"/>
  <c r="AY324" s="1"/>
  <c r="BA324" s="1"/>
  <c r="L235"/>
  <c r="N235" s="1"/>
  <c r="AP298" s="1"/>
  <c r="AL298"/>
  <c r="AN298"/>
  <c r="AE298"/>
  <c r="AF298"/>
  <c r="AY298" s="1"/>
  <c r="BA298" s="1"/>
  <c r="L133"/>
  <c r="N133"/>
  <c r="AP196" s="1"/>
  <c r="AL196"/>
  <c r="AN196"/>
  <c r="AE196"/>
  <c r="AF196"/>
  <c r="AY196" s="1"/>
  <c r="BA196" s="1"/>
  <c r="AL235"/>
  <c r="AN235"/>
  <c r="AE235"/>
  <c r="AF235" s="1"/>
  <c r="AY235" s="1"/>
  <c r="BA235" s="1"/>
  <c r="S398"/>
  <c r="T398"/>
  <c r="AL398" s="1"/>
  <c r="AN398" s="1"/>
  <c r="AE398"/>
  <c r="AF398"/>
  <c r="AY398" s="1"/>
  <c r="BA398" s="1"/>
  <c r="J98"/>
  <c r="L98" s="1"/>
  <c r="N98" s="1"/>
  <c r="L160"/>
  <c r="N160"/>
  <c r="AL223"/>
  <c r="AN223" s="1"/>
  <c r="AE223"/>
  <c r="AF223" s="1"/>
  <c r="AY223" s="1"/>
  <c r="BA223"/>
  <c r="F585" i="31"/>
  <c r="J585" s="1"/>
  <c r="L585" s="1"/>
  <c r="N585" s="1"/>
  <c r="AE648"/>
  <c r="AF648"/>
  <c r="AY648" s="1"/>
  <c r="BA648" s="1"/>
  <c r="L304"/>
  <c r="N304" s="1"/>
  <c r="AE367"/>
  <c r="AF367" s="1"/>
  <c r="AY367"/>
  <c r="BA367" s="1"/>
  <c r="L628"/>
  <c r="N628" s="1"/>
  <c r="AE691"/>
  <c r="AF691" s="1"/>
  <c r="AY691" s="1"/>
  <c r="BA691" s="1"/>
  <c r="F188"/>
  <c r="J188" s="1"/>
  <c r="L188" s="1"/>
  <c r="N188" s="1"/>
  <c r="AL251"/>
  <c r="AN251"/>
  <c r="AE251"/>
  <c r="AF251" s="1"/>
  <c r="AY251" s="1"/>
  <c r="BA251" s="1"/>
  <c r="F334"/>
  <c r="J334" s="1"/>
  <c r="L334" s="1"/>
  <c r="N334" s="1"/>
  <c r="H334"/>
  <c r="L120"/>
  <c r="N120" s="1"/>
  <c r="AL183"/>
  <c r="AN183" s="1"/>
  <c r="AE183"/>
  <c r="AF183" s="1"/>
  <c r="AY183" s="1"/>
  <c r="BA183" s="1"/>
  <c r="J602"/>
  <c r="L602" s="1"/>
  <c r="N602" s="1"/>
  <c r="AP665" s="1"/>
  <c r="AU665" s="1"/>
  <c r="AL665"/>
  <c r="AN665"/>
  <c r="AE665"/>
  <c r="AF665"/>
  <c r="AY665"/>
  <c r="BA665" s="1"/>
  <c r="L517"/>
  <c r="N517" s="1"/>
  <c r="AE580"/>
  <c r="AF580"/>
  <c r="J343"/>
  <c r="L343"/>
  <c r="N343" s="1"/>
  <c r="AE406"/>
  <c r="AF406"/>
  <c r="AY406" s="1"/>
  <c r="BA406"/>
  <c r="F636"/>
  <c r="J636" s="1"/>
  <c r="L636" s="1"/>
  <c r="N636" s="1"/>
  <c r="AE699"/>
  <c r="AF699"/>
  <c r="AY699" s="1"/>
  <c r="BA699" s="1"/>
  <c r="AE685" i="34"/>
  <c r="AF685"/>
  <c r="AY685" s="1"/>
  <c r="BA685" s="1"/>
  <c r="L608"/>
  <c r="N608"/>
  <c r="AE671"/>
  <c r="AF671" s="1"/>
  <c r="AY671" s="1"/>
  <c r="BA671" s="1"/>
  <c r="L285"/>
  <c r="N285" s="1"/>
  <c r="S348"/>
  <c r="T348"/>
  <c r="AL348" s="1"/>
  <c r="AN348"/>
  <c r="AE348"/>
  <c r="AF348" s="1"/>
  <c r="AY348" s="1"/>
  <c r="BA348" s="1"/>
  <c r="L534" i="31"/>
  <c r="N534" s="1"/>
  <c r="AE597"/>
  <c r="AF597"/>
  <c r="AY597" s="1"/>
  <c r="BA597" s="1"/>
  <c r="J650" i="34"/>
  <c r="L650"/>
  <c r="N650" s="1"/>
  <c r="AE713"/>
  <c r="AF713"/>
  <c r="AY713" s="1"/>
  <c r="BA713" s="1"/>
  <c r="J663"/>
  <c r="L663"/>
  <c r="N663" s="1"/>
  <c r="AE726"/>
  <c r="AF726"/>
  <c r="AY726" s="1"/>
  <c r="BA726" s="1"/>
  <c r="J445"/>
  <c r="L445"/>
  <c r="N445" s="1"/>
  <c r="AE508"/>
  <c r="AF508"/>
  <c r="AY508" s="1"/>
  <c r="BA508"/>
  <c r="AE517"/>
  <c r="AF517"/>
  <c r="AY517"/>
  <c r="BA517" s="1"/>
  <c r="N458"/>
  <c r="AE521"/>
  <c r="AF521" s="1"/>
  <c r="AY521" s="1"/>
  <c r="BA521" s="1"/>
  <c r="J318"/>
  <c r="L318"/>
  <c r="N318" s="1"/>
  <c r="AE381"/>
  <c r="AF381"/>
  <c r="AY381"/>
  <c r="BA381" s="1"/>
  <c r="AE416"/>
  <c r="AF416"/>
  <c r="AY416" s="1"/>
  <c r="BA416" s="1"/>
  <c r="J159"/>
  <c r="L159" s="1"/>
  <c r="N159" s="1"/>
  <c r="AP222" s="1"/>
  <c r="AN222"/>
  <c r="AE222"/>
  <c r="AF222"/>
  <c r="AY222" s="1"/>
  <c r="BA222" s="1"/>
  <c r="BC222" s="1"/>
  <c r="BE222" s="1"/>
  <c r="L81"/>
  <c r="N81" s="1"/>
  <c r="AP144" s="1"/>
  <c r="BC144" s="1"/>
  <c r="BE144" s="1"/>
  <c r="AL144"/>
  <c r="AN144"/>
  <c r="AE144"/>
  <c r="AF144"/>
  <c r="AY144" s="1"/>
  <c r="BA144"/>
  <c r="J180"/>
  <c r="L180" s="1"/>
  <c r="N180" s="1"/>
  <c r="AP243" s="1"/>
  <c r="BC243" s="1"/>
  <c r="BE243" s="1"/>
  <c r="AL243"/>
  <c r="AN243" s="1"/>
  <c r="AE243"/>
  <c r="AF243" s="1"/>
  <c r="AY243"/>
  <c r="BA243" s="1"/>
  <c r="J576" i="31"/>
  <c r="L576" s="1"/>
  <c r="N576" s="1"/>
  <c r="AE639"/>
  <c r="AF639"/>
  <c r="AY639" s="1"/>
  <c r="BA639" s="1"/>
  <c r="L682" i="34"/>
  <c r="N682" s="1"/>
  <c r="AE745"/>
  <c r="AF745" s="1"/>
  <c r="AY745" s="1"/>
  <c r="BA745"/>
  <c r="J374"/>
  <c r="L374" s="1"/>
  <c r="N374" s="1"/>
  <c r="AE437"/>
  <c r="AF437" s="1"/>
  <c r="AY437"/>
  <c r="BA437" s="1"/>
  <c r="L125"/>
  <c r="N125" s="1"/>
  <c r="AL188"/>
  <c r="AN188"/>
  <c r="AE188"/>
  <c r="AF188" s="1"/>
  <c r="AY188" s="1"/>
  <c r="BA188" s="1"/>
  <c r="J165" i="31"/>
  <c r="L165" s="1"/>
  <c r="N165" s="1"/>
  <c r="AL228"/>
  <c r="AN228"/>
  <c r="AE228"/>
  <c r="AF228"/>
  <c r="AY228" s="1"/>
  <c r="BA228" s="1"/>
  <c r="J240" i="34"/>
  <c r="L240" s="1"/>
  <c r="N240" s="1"/>
  <c r="AP303" s="1"/>
  <c r="BC303" s="1"/>
  <c r="BE303" s="1"/>
  <c r="AL303"/>
  <c r="AN303" s="1"/>
  <c r="AE303"/>
  <c r="AF303"/>
  <c r="AY303" s="1"/>
  <c r="BA303" s="1"/>
  <c r="J170" i="31"/>
  <c r="L170" s="1"/>
  <c r="N170" s="1"/>
  <c r="AL233"/>
  <c r="AN233"/>
  <c r="AE233"/>
  <c r="AF233"/>
  <c r="AY233" s="1"/>
  <c r="BA233" s="1"/>
  <c r="L94"/>
  <c r="N94" s="1"/>
  <c r="L638"/>
  <c r="N638" s="1"/>
  <c r="AE701"/>
  <c r="AF701" s="1"/>
  <c r="AY701" s="1"/>
  <c r="BA701" s="1"/>
  <c r="J575" i="34"/>
  <c r="L575" s="1"/>
  <c r="N575" s="1"/>
  <c r="S638"/>
  <c r="AF638"/>
  <c r="AY638" s="1"/>
  <c r="BA638" s="1"/>
  <c r="J354"/>
  <c r="L354" s="1"/>
  <c r="N354" s="1"/>
  <c r="S417"/>
  <c r="T417"/>
  <c r="AL417" s="1"/>
  <c r="AN417" s="1"/>
  <c r="AE417"/>
  <c r="AF417" s="1"/>
  <c r="AY417" s="1"/>
  <c r="BA417" s="1"/>
  <c r="AJ126"/>
  <c r="BN126" s="1"/>
  <c r="BP126"/>
  <c r="AE126"/>
  <c r="AF126" s="1"/>
  <c r="AG126" s="1"/>
  <c r="BR126" s="1"/>
  <c r="F700"/>
  <c r="J700" s="1"/>
  <c r="H700"/>
  <c r="J716" i="31"/>
  <c r="L716" s="1"/>
  <c r="N716" s="1"/>
  <c r="AE779"/>
  <c r="AF779"/>
  <c r="AY779" s="1"/>
  <c r="BA779"/>
  <c r="L536"/>
  <c r="N536" s="1"/>
  <c r="AF599"/>
  <c r="AY599" s="1"/>
  <c r="BA599" s="1"/>
  <c r="AW599"/>
  <c r="L418"/>
  <c r="N418" s="1"/>
  <c r="AF481"/>
  <c r="AY481"/>
  <c r="BA481" s="1"/>
  <c r="AW481"/>
  <c r="L104"/>
  <c r="N104" s="1"/>
  <c r="AL167"/>
  <c r="AN167"/>
  <c r="AE167"/>
  <c r="AF167"/>
  <c r="AY167" s="1"/>
  <c r="BA167" s="1"/>
  <c r="L202"/>
  <c r="N202" s="1"/>
  <c r="AP265" s="1"/>
  <c r="AL265"/>
  <c r="AN265"/>
  <c r="AE265"/>
  <c r="AF265"/>
  <c r="AY265" s="1"/>
  <c r="BA265"/>
  <c r="L598"/>
  <c r="N598" s="1"/>
  <c r="AE661"/>
  <c r="AF661" s="1"/>
  <c r="AY661" s="1"/>
  <c r="BA661" s="1"/>
  <c r="S647" i="34"/>
  <c r="AF647"/>
  <c r="AY647"/>
  <c r="BA647"/>
  <c r="L689"/>
  <c r="N689" s="1"/>
  <c r="AF752"/>
  <c r="AY752" s="1"/>
  <c r="BA752" s="1"/>
  <c r="AE727"/>
  <c r="AF727" s="1"/>
  <c r="AY727" s="1"/>
  <c r="BA727" s="1"/>
  <c r="L488"/>
  <c r="N488" s="1"/>
  <c r="S551"/>
  <c r="AE551"/>
  <c r="AF551"/>
  <c r="AY551" s="1"/>
  <c r="BA551" s="1"/>
  <c r="J435"/>
  <c r="L435" s="1"/>
  <c r="N435" s="1"/>
  <c r="AE498"/>
  <c r="AF498" s="1"/>
  <c r="AY498" s="1"/>
  <c r="BA498" s="1"/>
  <c r="L283"/>
  <c r="N283" s="1"/>
  <c r="S346"/>
  <c r="T346" s="1"/>
  <c r="AL346" s="1"/>
  <c r="AN346" s="1"/>
  <c r="AE346"/>
  <c r="AF346"/>
  <c r="AY346" s="1"/>
  <c r="BA346" s="1"/>
  <c r="J295"/>
  <c r="L295" s="1"/>
  <c r="N295" s="1"/>
  <c r="S358"/>
  <c r="AE358"/>
  <c r="AF358" s="1"/>
  <c r="AY358" s="1"/>
  <c r="BA358" s="1"/>
  <c r="AE702"/>
  <c r="AF702"/>
  <c r="AY702"/>
  <c r="BA702" s="1"/>
  <c r="L132"/>
  <c r="N132" s="1"/>
  <c r="AP195" s="1"/>
  <c r="AL195"/>
  <c r="AN195"/>
  <c r="AE195"/>
  <c r="AF195"/>
  <c r="AY195" s="1"/>
  <c r="BA195" s="1"/>
  <c r="L342"/>
  <c r="N342" s="1"/>
  <c r="S405"/>
  <c r="T405" s="1"/>
  <c r="AL405" s="1"/>
  <c r="AN405"/>
  <c r="AE405"/>
  <c r="AF405"/>
  <c r="AY405"/>
  <c r="BA405"/>
  <c r="L60"/>
  <c r="N60" s="1"/>
  <c r="J223"/>
  <c r="L223" s="1"/>
  <c r="N223" s="1"/>
  <c r="AP286" s="1"/>
  <c r="AL286"/>
  <c r="AN286" s="1"/>
  <c r="AF286"/>
  <c r="AY286" s="1"/>
  <c r="BA286" s="1"/>
  <c r="J651" i="31"/>
  <c r="L651" s="1"/>
  <c r="N651" s="1"/>
  <c r="AE714"/>
  <c r="AF714" s="1"/>
  <c r="AY714" s="1"/>
  <c r="BA714" s="1"/>
  <c r="L664"/>
  <c r="N664"/>
  <c r="AE727"/>
  <c r="AF727"/>
  <c r="AY727" s="1"/>
  <c r="BA727" s="1"/>
  <c r="J552"/>
  <c r="L552" s="1"/>
  <c r="N552" s="1"/>
  <c r="AE615"/>
  <c r="AF615" s="1"/>
  <c r="AY615" s="1"/>
  <c r="BA615" s="1"/>
  <c r="L471"/>
  <c r="N471" s="1"/>
  <c r="AE534"/>
  <c r="AF534" s="1"/>
  <c r="AY534" s="1"/>
  <c r="BA534" s="1"/>
  <c r="J376" i="34"/>
  <c r="L376" s="1"/>
  <c r="N376" s="1"/>
  <c r="S439"/>
  <c r="T439" s="1"/>
  <c r="AL439" s="1"/>
  <c r="AN439"/>
  <c r="AE439"/>
  <c r="AF439" s="1"/>
  <c r="AY439" s="1"/>
  <c r="BA439" s="1"/>
  <c r="BN130"/>
  <c r="BP130" s="1"/>
  <c r="AE130"/>
  <c r="AF130" s="1"/>
  <c r="AG130" s="1"/>
  <c r="BR130" s="1"/>
  <c r="J514" i="31"/>
  <c r="L514" s="1"/>
  <c r="N514" s="1"/>
  <c r="AE577"/>
  <c r="AF577"/>
  <c r="AY577" s="1"/>
  <c r="BA577"/>
  <c r="H68"/>
  <c r="J76"/>
  <c r="L76" s="1"/>
  <c r="N76" s="1"/>
  <c r="F473" i="34"/>
  <c r="J473" s="1"/>
  <c r="L473" s="1"/>
  <c r="N473" s="1"/>
  <c r="S536"/>
  <c r="AE536"/>
  <c r="AF536" s="1"/>
  <c r="AY536" s="1"/>
  <c r="BA536"/>
  <c r="L589"/>
  <c r="N589" s="1"/>
  <c r="S652"/>
  <c r="AE652"/>
  <c r="AF652"/>
  <c r="AY652" s="1"/>
  <c r="BA652" s="1"/>
  <c r="L371"/>
  <c r="N371" s="1"/>
  <c r="S434"/>
  <c r="T434"/>
  <c r="AL434" s="1"/>
  <c r="AN434"/>
  <c r="AE434"/>
  <c r="AF434" s="1"/>
  <c r="AY434" s="1"/>
  <c r="BA434" s="1"/>
  <c r="J648"/>
  <c r="L648" s="1"/>
  <c r="N648" s="1"/>
  <c r="AE711"/>
  <c r="AF711" s="1"/>
  <c r="AY711" s="1"/>
  <c r="BA711"/>
  <c r="J256"/>
  <c r="L256"/>
  <c r="N256" s="1"/>
  <c r="S319"/>
  <c r="AE319"/>
  <c r="AF319"/>
  <c r="AY319"/>
  <c r="BA319" s="1"/>
  <c r="J203"/>
  <c r="L203" s="1"/>
  <c r="N203" s="1"/>
  <c r="AP266" s="1"/>
  <c r="AL266"/>
  <c r="AN266"/>
  <c r="AE266"/>
  <c r="AF266"/>
  <c r="AY266" s="1"/>
  <c r="BA266" s="1"/>
  <c r="L135"/>
  <c r="N135" s="1"/>
  <c r="AP198" s="1"/>
  <c r="AL198"/>
  <c r="AN198"/>
  <c r="AF198"/>
  <c r="AY198" s="1"/>
  <c r="BA198" s="1"/>
  <c r="L292"/>
  <c r="N292" s="1"/>
  <c r="S355"/>
  <c r="T355"/>
  <c r="AL355" s="1"/>
  <c r="AN355" s="1"/>
  <c r="AE355"/>
  <c r="AF355" s="1"/>
  <c r="AY355" s="1"/>
  <c r="BA355"/>
  <c r="L149"/>
  <c r="N149" s="1"/>
  <c r="AP212" s="1"/>
  <c r="AU212" s="1"/>
  <c r="AL212"/>
  <c r="AN212" s="1"/>
  <c r="AE212"/>
  <c r="AF212"/>
  <c r="AY212"/>
  <c r="BA212" s="1"/>
  <c r="J281" i="31"/>
  <c r="L281" s="1"/>
  <c r="N281" s="1"/>
  <c r="AE344"/>
  <c r="AF344"/>
  <c r="AY344" s="1"/>
  <c r="BA344" s="1"/>
  <c r="J672"/>
  <c r="L672" s="1"/>
  <c r="N672" s="1"/>
  <c r="AE735"/>
  <c r="AF735" s="1"/>
  <c r="AY735" s="1"/>
  <c r="BA735" s="1"/>
  <c r="L623"/>
  <c r="N623" s="1"/>
  <c r="AE686"/>
  <c r="AF686" s="1"/>
  <c r="AY686" s="1"/>
  <c r="BA686" s="1"/>
  <c r="J369"/>
  <c r="L369" s="1"/>
  <c r="N369" s="1"/>
  <c r="AE432"/>
  <c r="AF432" s="1"/>
  <c r="AY432" s="1"/>
  <c r="BA432" s="1"/>
  <c r="J159"/>
  <c r="L159" s="1"/>
  <c r="N159" s="1"/>
  <c r="AP222" s="1"/>
  <c r="AL222"/>
  <c r="AN222"/>
  <c r="AE222"/>
  <c r="AF222" s="1"/>
  <c r="AY222" s="1"/>
  <c r="BA222" s="1"/>
  <c r="L700" i="34"/>
  <c r="N700" s="1"/>
  <c r="AE763"/>
  <c r="AF763" s="1"/>
  <c r="AY763" s="1"/>
  <c r="BA763" s="1"/>
  <c r="F444"/>
  <c r="J444" s="1"/>
  <c r="L444" s="1"/>
  <c r="N444" s="1"/>
  <c r="S507"/>
  <c r="AE507"/>
  <c r="AF507" s="1"/>
  <c r="AY507" s="1"/>
  <c r="BA507" s="1"/>
  <c r="J336"/>
  <c r="L336" s="1"/>
  <c r="N336" s="1"/>
  <c r="S399"/>
  <c r="AF399"/>
  <c r="AY399"/>
  <c r="BA399" s="1"/>
  <c r="L520" i="31"/>
  <c r="N520" s="1"/>
  <c r="AF583"/>
  <c r="AY583"/>
  <c r="BA583" s="1"/>
  <c r="J562"/>
  <c r="L562" s="1"/>
  <c r="N562" s="1"/>
  <c r="AE625"/>
  <c r="AF625" s="1"/>
  <c r="AY625" s="1"/>
  <c r="BA625" s="1"/>
  <c r="F224"/>
  <c r="L140" i="34"/>
  <c r="N140" s="1"/>
  <c r="AP203" s="1"/>
  <c r="AL203"/>
  <c r="AN203"/>
  <c r="AE203"/>
  <c r="AF203" s="1"/>
  <c r="AY203" s="1"/>
  <c r="BA203" s="1"/>
  <c r="J163"/>
  <c r="L163" s="1"/>
  <c r="N163" s="1"/>
  <c r="AP226" s="1"/>
  <c r="AL226"/>
  <c r="AN226" s="1"/>
  <c r="AE226"/>
  <c r="AF226" s="1"/>
  <c r="AY226" s="1"/>
  <c r="BA226" s="1"/>
  <c r="L669"/>
  <c r="N669" s="1"/>
  <c r="AE732"/>
  <c r="AF732" s="1"/>
  <c r="AY732" s="1"/>
  <c r="BA732" s="1"/>
  <c r="J509"/>
  <c r="L509" s="1"/>
  <c r="N509" s="1"/>
  <c r="S572"/>
  <c r="AE572"/>
  <c r="AF572"/>
  <c r="AY572"/>
  <c r="BA572" s="1"/>
  <c r="S608"/>
  <c r="AF608"/>
  <c r="AY608" s="1"/>
  <c r="BA608" s="1"/>
  <c r="L382"/>
  <c r="N382" s="1"/>
  <c r="S445"/>
  <c r="T445" s="1"/>
  <c r="AL445" s="1"/>
  <c r="AN445" s="1"/>
  <c r="AE445"/>
  <c r="AF445"/>
  <c r="AY445" s="1"/>
  <c r="BA445" s="1"/>
  <c r="J378"/>
  <c r="L378" s="1"/>
  <c r="N378" s="1"/>
  <c r="AP441" s="1"/>
  <c r="S441"/>
  <c r="T441" s="1"/>
  <c r="AL441" s="1"/>
  <c r="AN441" s="1"/>
  <c r="AE441"/>
  <c r="AF441"/>
  <c r="AY441" s="1"/>
  <c r="BA441" s="1"/>
  <c r="J277"/>
  <c r="L277" s="1"/>
  <c r="N277" s="1"/>
  <c r="S340"/>
  <c r="T340" s="1"/>
  <c r="AL340" s="1"/>
  <c r="AN340" s="1"/>
  <c r="AE340"/>
  <c r="AF340"/>
  <c r="AY340" s="1"/>
  <c r="BA340" s="1"/>
  <c r="BN131"/>
  <c r="BP131"/>
  <c r="BT131" s="1"/>
  <c r="AF131"/>
  <c r="AG131"/>
  <c r="BR131" s="1"/>
  <c r="L146"/>
  <c r="N146" s="1"/>
  <c r="AP209" s="1"/>
  <c r="AL209"/>
  <c r="AN209" s="1"/>
  <c r="AE209"/>
  <c r="AF209" s="1"/>
  <c r="AY209" s="1"/>
  <c r="BA209" s="1"/>
  <c r="L118"/>
  <c r="N118" s="1"/>
  <c r="AP181" s="1"/>
  <c r="BC181" s="1"/>
  <c r="BE181" s="1"/>
  <c r="AL181"/>
  <c r="AN181" s="1"/>
  <c r="AE181"/>
  <c r="AF181"/>
  <c r="AY181" s="1"/>
  <c r="BA181"/>
  <c r="J114"/>
  <c r="L114" s="1"/>
  <c r="N114" s="1"/>
  <c r="AP177" s="1"/>
  <c r="AL177"/>
  <c r="AN177" s="1"/>
  <c r="AE177"/>
  <c r="AF177"/>
  <c r="AY177" s="1"/>
  <c r="BA177" s="1"/>
  <c r="F331"/>
  <c r="J331" s="1"/>
  <c r="L331" s="1"/>
  <c r="N331" s="1"/>
  <c r="AE394"/>
  <c r="AF394" s="1"/>
  <c r="AY394"/>
  <c r="BA394" s="1"/>
  <c r="J197"/>
  <c r="L197" s="1"/>
  <c r="N197" s="1"/>
  <c r="AP260" s="1"/>
  <c r="BC260" s="1"/>
  <c r="BE260" s="1"/>
  <c r="AL260"/>
  <c r="AN260" s="1"/>
  <c r="AE260"/>
  <c r="AF260"/>
  <c r="AY260" s="1"/>
  <c r="BA260"/>
  <c r="F198" i="31"/>
  <c r="J198" s="1"/>
  <c r="L198" s="1"/>
  <c r="N198" s="1"/>
  <c r="AP261" s="1"/>
  <c r="BC261" s="1"/>
  <c r="BE261" s="1"/>
  <c r="AL261"/>
  <c r="AN261" s="1"/>
  <c r="AE261"/>
  <c r="AF261" s="1"/>
  <c r="AY261" s="1"/>
  <c r="BA261" s="1"/>
  <c r="J616"/>
  <c r="L616" s="1"/>
  <c r="N616" s="1"/>
  <c r="AE679"/>
  <c r="AF679"/>
  <c r="AY679" s="1"/>
  <c r="BA679" s="1"/>
  <c r="L498"/>
  <c r="N498" s="1"/>
  <c r="AE561"/>
  <c r="AF561"/>
  <c r="AY561" s="1"/>
  <c r="BA561" s="1"/>
  <c r="L574"/>
  <c r="N574" s="1"/>
  <c r="AE637"/>
  <c r="AF637"/>
  <c r="AY637" s="1"/>
  <c r="BA637" s="1"/>
  <c r="L357"/>
  <c r="N357" s="1"/>
  <c r="AE420"/>
  <c r="AF420" s="1"/>
  <c r="AY420" s="1"/>
  <c r="BA420" s="1"/>
  <c r="F535"/>
  <c r="H535" s="1"/>
  <c r="AE598"/>
  <c r="AF598" s="1"/>
  <c r="AY598" s="1"/>
  <c r="BA598" s="1"/>
  <c r="L702" i="34"/>
  <c r="N702" s="1"/>
  <c r="AE765"/>
  <c r="AF765" s="1"/>
  <c r="AY765" s="1"/>
  <c r="BA765" s="1"/>
  <c r="J346"/>
  <c r="L346" s="1"/>
  <c r="N346" s="1"/>
  <c r="AP409" s="1"/>
  <c r="S409"/>
  <c r="T409" s="1"/>
  <c r="AL409" s="1"/>
  <c r="AN409" s="1"/>
  <c r="AE409"/>
  <c r="AF409"/>
  <c r="AY409" s="1"/>
  <c r="BA409" s="1"/>
  <c r="L428" i="31"/>
  <c r="N428" s="1"/>
  <c r="AE491"/>
  <c r="AF491"/>
  <c r="AY491" s="1"/>
  <c r="BA491" s="1"/>
  <c r="J201"/>
  <c r="L201" s="1"/>
  <c r="N201" s="1"/>
  <c r="AP264" s="1"/>
  <c r="BC264" s="1"/>
  <c r="BE264" s="1"/>
  <c r="AL264"/>
  <c r="AN264" s="1"/>
  <c r="AF264"/>
  <c r="AY264" s="1"/>
  <c r="BA264" s="1"/>
  <c r="J91" i="34"/>
  <c r="L91" s="1"/>
  <c r="N91" s="1"/>
  <c r="AP154" s="1"/>
  <c r="AL154"/>
  <c r="AN154"/>
  <c r="AE154"/>
  <c r="AF154" s="1"/>
  <c r="AY154" s="1"/>
  <c r="BA154" s="1"/>
  <c r="L707"/>
  <c r="N707" s="1"/>
  <c r="AE770"/>
  <c r="AF770" s="1"/>
  <c r="AY770" s="1"/>
  <c r="BA770" s="1"/>
  <c r="L684"/>
  <c r="N684" s="1"/>
  <c r="AE747"/>
  <c r="AF747" s="1"/>
  <c r="AY747"/>
  <c r="BA747" s="1"/>
  <c r="S555"/>
  <c r="AE555"/>
  <c r="AF555" s="1"/>
  <c r="AY555"/>
  <c r="BA555" s="1"/>
  <c r="J273"/>
  <c r="L273" s="1"/>
  <c r="N273" s="1"/>
  <c r="S336"/>
  <c r="T336"/>
  <c r="AL336" s="1"/>
  <c r="AN336" s="1"/>
  <c r="AF336"/>
  <c r="AY336"/>
  <c r="BA336"/>
  <c r="L389"/>
  <c r="N389" s="1"/>
  <c r="S452"/>
  <c r="T452"/>
  <c r="AL452" s="1"/>
  <c r="AN452" s="1"/>
  <c r="AE452"/>
  <c r="AF452"/>
  <c r="AY452" s="1"/>
  <c r="BA452" s="1"/>
  <c r="S571"/>
  <c r="AE571"/>
  <c r="AF571" s="1"/>
  <c r="AY571" s="1"/>
  <c r="BA571" s="1"/>
  <c r="J275"/>
  <c r="L275" s="1"/>
  <c r="N275" s="1"/>
  <c r="S338"/>
  <c r="T338"/>
  <c r="AL338" s="1"/>
  <c r="AN338" s="1"/>
  <c r="AE338"/>
  <c r="AF338" s="1"/>
  <c r="AY338" s="1"/>
  <c r="BA338" s="1"/>
  <c r="J277" i="31"/>
  <c r="L277" s="1"/>
  <c r="N277" s="1"/>
  <c r="AE340"/>
  <c r="AF340" s="1"/>
  <c r="AY340" s="1"/>
  <c r="BA340" s="1"/>
  <c r="L195" i="34"/>
  <c r="N195" s="1"/>
  <c r="AP258" s="1"/>
  <c r="AN258"/>
  <c r="AE258"/>
  <c r="AF258" s="1"/>
  <c r="AY258" s="1"/>
  <c r="BA258" s="1"/>
  <c r="J639" i="31"/>
  <c r="L639" s="1"/>
  <c r="N639" s="1"/>
  <c r="AE702"/>
  <c r="AF702"/>
  <c r="AY702" s="1"/>
  <c r="BA702" s="1"/>
  <c r="J478"/>
  <c r="L478" s="1"/>
  <c r="N478" s="1"/>
  <c r="AE541"/>
  <c r="AF541" s="1"/>
  <c r="AY541" s="1"/>
  <c r="BA541" s="1"/>
  <c r="L437"/>
  <c r="N437"/>
  <c r="AE500"/>
  <c r="AF500" s="1"/>
  <c r="AY500" s="1"/>
  <c r="BA500" s="1"/>
  <c r="J215"/>
  <c r="L215" s="1"/>
  <c r="N215" s="1"/>
  <c r="AP278" s="1"/>
  <c r="BC278" s="1"/>
  <c r="BE278" s="1"/>
  <c r="AL278"/>
  <c r="AN278" s="1"/>
  <c r="AE278"/>
  <c r="AF278" s="1"/>
  <c r="AY278" s="1"/>
  <c r="BA278" s="1"/>
  <c r="L194"/>
  <c r="N194" s="1"/>
  <c r="AL257"/>
  <c r="AN257"/>
  <c r="AE257"/>
  <c r="AF257"/>
  <c r="AY257" s="1"/>
  <c r="BA257" s="1"/>
  <c r="L181"/>
  <c r="N181" s="1"/>
  <c r="AP244" s="1"/>
  <c r="AL244"/>
  <c r="AN244"/>
  <c r="AE244"/>
  <c r="AF244" s="1"/>
  <c r="AY244" s="1"/>
  <c r="BA244"/>
  <c r="J576" i="34"/>
  <c r="L576" s="1"/>
  <c r="N576" s="1"/>
  <c r="S639"/>
  <c r="AF639"/>
  <c r="AY639"/>
  <c r="BA639" s="1"/>
  <c r="J528"/>
  <c r="L528" s="1"/>
  <c r="N528" s="1"/>
  <c r="S591"/>
  <c r="AF591"/>
  <c r="AY591" s="1"/>
  <c r="BA591" s="1"/>
  <c r="L566"/>
  <c r="N566" s="1"/>
  <c r="S629"/>
  <c r="AF629"/>
  <c r="AY629"/>
  <c r="BA629" s="1"/>
  <c r="L610"/>
  <c r="N610" s="1"/>
  <c r="AE673"/>
  <c r="AF673"/>
  <c r="AY673" s="1"/>
  <c r="BA673"/>
  <c r="J547"/>
  <c r="L547" s="1"/>
  <c r="N547" s="1"/>
  <c r="S610"/>
  <c r="AE610"/>
  <c r="AF610" s="1"/>
  <c r="AY610" s="1"/>
  <c r="BA610" s="1"/>
  <c r="L391"/>
  <c r="N391" s="1"/>
  <c r="AP454" s="1"/>
  <c r="AS454" s="1"/>
  <c r="S454"/>
  <c r="T454" s="1"/>
  <c r="AL454" s="1"/>
  <c r="AN454" s="1"/>
  <c r="AE454"/>
  <c r="AF454" s="1"/>
  <c r="AY454"/>
  <c r="BA454" s="1"/>
  <c r="L368"/>
  <c r="N368" s="1"/>
  <c r="S431"/>
  <c r="T431" s="1"/>
  <c r="AL431" s="1"/>
  <c r="AN431" s="1"/>
  <c r="AE431"/>
  <c r="AF431"/>
  <c r="AY431" s="1"/>
  <c r="BA431"/>
  <c r="AL228"/>
  <c r="AN228"/>
  <c r="AE228"/>
  <c r="AF228"/>
  <c r="AY228"/>
  <c r="BA228" s="1"/>
  <c r="L232"/>
  <c r="N232" s="1"/>
  <c r="AL295"/>
  <c r="AN295" s="1"/>
  <c r="AE295"/>
  <c r="AF295" s="1"/>
  <c r="AY295" s="1"/>
  <c r="BA295" s="1"/>
  <c r="F512"/>
  <c r="J512" s="1"/>
  <c r="L512" s="1"/>
  <c r="N512" s="1"/>
  <c r="S575"/>
  <c r="AE575"/>
  <c r="AF575"/>
  <c r="AY575" s="1"/>
  <c r="BA575" s="1"/>
  <c r="AL143"/>
  <c r="AN143" s="1"/>
  <c r="AP143" s="1"/>
  <c r="BC143" s="1"/>
  <c r="BE143" s="1"/>
  <c r="AE143"/>
  <c r="AF143" s="1"/>
  <c r="AY143" s="1"/>
  <c r="BA143" s="1"/>
  <c r="L379" i="31"/>
  <c r="N379" s="1"/>
  <c r="AE442"/>
  <c r="AF442"/>
  <c r="AY442"/>
  <c r="BA442" s="1"/>
  <c r="J599"/>
  <c r="L599" s="1"/>
  <c r="N599" s="1"/>
  <c r="AE662"/>
  <c r="AF662" s="1"/>
  <c r="AY662" s="1"/>
  <c r="BA662" s="1"/>
  <c r="L383"/>
  <c r="N383" s="1"/>
  <c r="AE446"/>
  <c r="AF446" s="1"/>
  <c r="AY446" s="1"/>
  <c r="BA446" s="1"/>
  <c r="L385"/>
  <c r="N385" s="1"/>
  <c r="AE448"/>
  <c r="AF448"/>
  <c r="AY448"/>
  <c r="BA448" s="1"/>
  <c r="J351"/>
  <c r="L351" s="1"/>
  <c r="N351" s="1"/>
  <c r="AE414"/>
  <c r="AF414" s="1"/>
  <c r="AY414" s="1"/>
  <c r="BA414" s="1"/>
  <c r="L151"/>
  <c r="N151" s="1"/>
  <c r="AP214" s="1"/>
  <c r="AL214"/>
  <c r="AN214" s="1"/>
  <c r="AE214"/>
  <c r="AF214" s="1"/>
  <c r="AY214" s="1"/>
  <c r="BA214" s="1"/>
  <c r="BN125" i="34"/>
  <c r="BP125"/>
  <c r="BL125"/>
  <c r="L62"/>
  <c r="N62"/>
  <c r="AP125" s="1"/>
  <c r="AS125" s="1"/>
  <c r="AN125"/>
  <c r="AE125"/>
  <c r="AF125" s="1"/>
  <c r="AY125"/>
  <c r="BA125" s="1"/>
  <c r="J429" i="31"/>
  <c r="L429" s="1"/>
  <c r="N429" s="1"/>
  <c r="AE492"/>
  <c r="AF492" s="1"/>
  <c r="AY492" s="1"/>
  <c r="BA492" s="1"/>
  <c r="L248"/>
  <c r="N248"/>
  <c r="AE311"/>
  <c r="AF311"/>
  <c r="L460"/>
  <c r="N460" s="1"/>
  <c r="AE523"/>
  <c r="AF523" s="1"/>
  <c r="AY523" s="1"/>
  <c r="BA523" s="1"/>
  <c r="J642"/>
  <c r="L642" s="1"/>
  <c r="N642" s="1"/>
  <c r="AE705"/>
  <c r="AF705" s="1"/>
  <c r="AY705" s="1"/>
  <c r="BA705" s="1"/>
  <c r="L579"/>
  <c r="N579" s="1"/>
  <c r="AE642"/>
  <c r="AF642" s="1"/>
  <c r="AY642" s="1"/>
  <c r="BA642" s="1"/>
  <c r="L386"/>
  <c r="N386" s="1"/>
  <c r="AE449"/>
  <c r="AF449"/>
  <c r="AY449" s="1"/>
  <c r="BA449" s="1"/>
  <c r="L306"/>
  <c r="N306" s="1"/>
  <c r="AE369"/>
  <c r="AF369" s="1"/>
  <c r="AY369" s="1"/>
  <c r="BA369" s="1"/>
  <c r="L569" i="34"/>
  <c r="N569" s="1"/>
  <c r="S632"/>
  <c r="AE632"/>
  <c r="AF632"/>
  <c r="AY632" s="1"/>
  <c r="BA632" s="1"/>
  <c r="J320"/>
  <c r="L320" s="1"/>
  <c r="N320" s="1"/>
  <c r="S383"/>
  <c r="T383" s="1"/>
  <c r="AL383"/>
  <c r="AN383" s="1"/>
  <c r="AE383"/>
  <c r="AF383"/>
  <c r="AY383" s="1"/>
  <c r="BA383" s="1"/>
  <c r="L605"/>
  <c r="N605" s="1"/>
  <c r="AE668"/>
  <c r="AF668" s="1"/>
  <c r="AY668" s="1"/>
  <c r="BA668" s="1"/>
  <c r="F780" i="31"/>
  <c r="H780" s="1"/>
  <c r="J126"/>
  <c r="L126" s="1"/>
  <c r="N126" s="1"/>
  <c r="AP189" s="1"/>
  <c r="AL189"/>
  <c r="AN189"/>
  <c r="AE189"/>
  <c r="AF189" s="1"/>
  <c r="AY189" s="1"/>
  <c r="BA189" s="1"/>
  <c r="L543" i="34"/>
  <c r="N543" s="1"/>
  <c r="S606"/>
  <c r="AE606"/>
  <c r="AF606"/>
  <c r="AY606" s="1"/>
  <c r="BA606"/>
  <c r="L581"/>
  <c r="N581" s="1"/>
  <c r="S644"/>
  <c r="AF644"/>
  <c r="AY644"/>
  <c r="BA644" s="1"/>
  <c r="L490"/>
  <c r="N490"/>
  <c r="S553"/>
  <c r="AE553"/>
  <c r="AF553" s="1"/>
  <c r="AY553" s="1"/>
  <c r="BA553" s="1"/>
  <c r="L712"/>
  <c r="N712" s="1"/>
  <c r="AE775"/>
  <c r="AF775" s="1"/>
  <c r="AY775" s="1"/>
  <c r="BA775" s="1"/>
  <c r="J309"/>
  <c r="L309" s="1"/>
  <c r="N309" s="1"/>
  <c r="AP372" s="1"/>
  <c r="S372"/>
  <c r="T372" s="1"/>
  <c r="AL372" s="1"/>
  <c r="AN372" s="1"/>
  <c r="AE372"/>
  <c r="AF372"/>
  <c r="AY372" s="1"/>
  <c r="BA372" s="1"/>
  <c r="F617"/>
  <c r="J617" s="1"/>
  <c r="L617" s="1"/>
  <c r="N617"/>
  <c r="AE680"/>
  <c r="AF680" s="1"/>
  <c r="AY680" s="1"/>
  <c r="BA680" s="1"/>
  <c r="L194"/>
  <c r="N194" s="1"/>
  <c r="AP257" s="1"/>
  <c r="BC257" s="1"/>
  <c r="BE257" s="1"/>
  <c r="AL257"/>
  <c r="AN257" s="1"/>
  <c r="AE257"/>
  <c r="AF257" s="1"/>
  <c r="AY257" s="1"/>
  <c r="BA257" s="1"/>
  <c r="J271"/>
  <c r="L271"/>
  <c r="N271" s="1"/>
  <c r="S334"/>
  <c r="T334" s="1"/>
  <c r="AL334" s="1"/>
  <c r="AN334" s="1"/>
  <c r="AE334"/>
  <c r="AF334"/>
  <c r="AY334" s="1"/>
  <c r="BA334" s="1"/>
  <c r="J323" i="31"/>
  <c r="L323" s="1"/>
  <c r="N323" s="1"/>
  <c r="AE386"/>
  <c r="AF386"/>
  <c r="AY386" s="1"/>
  <c r="BA386"/>
  <c r="L680"/>
  <c r="N680" s="1"/>
  <c r="AE743"/>
  <c r="AF743"/>
  <c r="AY743" s="1"/>
  <c r="BA743" s="1"/>
  <c r="S597" i="34"/>
  <c r="AE597"/>
  <c r="AF597" s="1"/>
  <c r="AY597" s="1"/>
  <c r="BA597" s="1"/>
  <c r="L95"/>
  <c r="N95" s="1"/>
  <c r="L248"/>
  <c r="N248" s="1"/>
  <c r="S311"/>
  <c r="T311" s="1"/>
  <c r="AL311" s="1"/>
  <c r="AN311" s="1"/>
  <c r="AE311"/>
  <c r="AF311"/>
  <c r="AY311" s="1"/>
  <c r="BA311"/>
  <c r="L152" i="31"/>
  <c r="N152" s="1"/>
  <c r="AP215" s="1"/>
  <c r="AU215" s="1"/>
  <c r="AL215"/>
  <c r="AN215"/>
  <c r="AE215"/>
  <c r="AF215"/>
  <c r="AY215"/>
  <c r="BA215" s="1"/>
  <c r="AL164"/>
  <c r="AN164" s="1"/>
  <c r="AE164"/>
  <c r="AF164"/>
  <c r="AY164" s="1"/>
  <c r="BA164" s="1"/>
  <c r="S618" i="34"/>
  <c r="AE618"/>
  <c r="AF618" s="1"/>
  <c r="AY618" s="1"/>
  <c r="BA618" s="1"/>
  <c r="J284"/>
  <c r="L284" s="1"/>
  <c r="N284" s="1"/>
  <c r="S347"/>
  <c r="T347"/>
  <c r="AL347" s="1"/>
  <c r="AN347" s="1"/>
  <c r="AE347"/>
  <c r="AF347" s="1"/>
  <c r="AY347" s="1"/>
  <c r="BA347" s="1"/>
  <c r="L236"/>
  <c r="N236" s="1"/>
  <c r="AP299" s="1"/>
  <c r="AL299"/>
  <c r="AN299" s="1"/>
  <c r="AE299"/>
  <c r="AF299"/>
  <c r="AY299" s="1"/>
  <c r="BA299" s="1"/>
  <c r="F647" i="31"/>
  <c r="J647"/>
  <c r="L647" s="1"/>
  <c r="N647" s="1"/>
  <c r="AE710"/>
  <c r="AF710"/>
  <c r="AY710" s="1"/>
  <c r="BA710" s="1"/>
  <c r="J566"/>
  <c r="L566" s="1"/>
  <c r="N566" s="1"/>
  <c r="AE629"/>
  <c r="AF629" s="1"/>
  <c r="AY629" s="1"/>
  <c r="BA629" s="1"/>
  <c r="L670"/>
  <c r="N670" s="1"/>
  <c r="AF733"/>
  <c r="AY733"/>
  <c r="BA733"/>
  <c r="J331"/>
  <c r="L331" s="1"/>
  <c r="N331" s="1"/>
  <c r="AE394"/>
  <c r="AF394" s="1"/>
  <c r="AY394" s="1"/>
  <c r="BA394" s="1"/>
  <c r="L103"/>
  <c r="N103" s="1"/>
  <c r="J131"/>
  <c r="L131" s="1"/>
  <c r="N131" s="1"/>
  <c r="AP194" s="1"/>
  <c r="AL194"/>
  <c r="AN194"/>
  <c r="AF194"/>
  <c r="AY194"/>
  <c r="BA194" s="1"/>
  <c r="AW194"/>
  <c r="L681"/>
  <c r="N681" s="1"/>
  <c r="AE744"/>
  <c r="AF744" s="1"/>
  <c r="AY744" s="1"/>
  <c r="BA744" s="1"/>
  <c r="J469"/>
  <c r="L469" s="1"/>
  <c r="N469" s="1"/>
  <c r="AE532"/>
  <c r="AF532" s="1"/>
  <c r="AY532" s="1"/>
  <c r="BA532" s="1"/>
  <c r="L324"/>
  <c r="N324"/>
  <c r="AE387"/>
  <c r="AF387" s="1"/>
  <c r="AY387"/>
  <c r="BA387" s="1"/>
  <c r="L233" i="34"/>
  <c r="N233" s="1"/>
  <c r="AP296" s="1"/>
  <c r="AN296"/>
  <c r="AE296"/>
  <c r="AF296" s="1"/>
  <c r="AY296" s="1"/>
  <c r="BA296" s="1"/>
  <c r="L594" i="31"/>
  <c r="N594" s="1"/>
  <c r="AE657"/>
  <c r="AF657" s="1"/>
  <c r="AY657" s="1"/>
  <c r="BA657" s="1"/>
  <c r="AE553"/>
  <c r="AF553"/>
  <c r="AY553" s="1"/>
  <c r="BA553"/>
  <c r="J582" i="34"/>
  <c r="L582" s="1"/>
  <c r="N582" s="1"/>
  <c r="S645"/>
  <c r="AF645"/>
  <c r="AY645" s="1"/>
  <c r="BA645" s="1"/>
  <c r="L694"/>
  <c r="N694"/>
  <c r="AF757"/>
  <c r="AY757" s="1"/>
  <c r="BA757" s="1"/>
  <c r="F452"/>
  <c r="J452" s="1"/>
  <c r="L452" s="1"/>
  <c r="N452" s="1"/>
  <c r="S515"/>
  <c r="AE515"/>
  <c r="AF515" s="1"/>
  <c r="AY515" s="1"/>
  <c r="BA515" s="1"/>
  <c r="L410"/>
  <c r="N410" s="1"/>
  <c r="AP473" s="1"/>
  <c r="BC473" s="1"/>
  <c r="BE473" s="1"/>
  <c r="S473"/>
  <c r="T473" s="1"/>
  <c r="AL473" s="1"/>
  <c r="AN473" s="1"/>
  <c r="AE473"/>
  <c r="AF473" s="1"/>
  <c r="AY473" s="1"/>
  <c r="BA473" s="1"/>
  <c r="L93"/>
  <c r="N93" s="1"/>
  <c r="AL156"/>
  <c r="AN156" s="1"/>
  <c r="AF156"/>
  <c r="AY156" s="1"/>
  <c r="BA156" s="1"/>
  <c r="L66"/>
  <c r="N66" s="1"/>
  <c r="L611" i="31"/>
  <c r="N611" s="1"/>
  <c r="AE674"/>
  <c r="AF674"/>
  <c r="AY674" s="1"/>
  <c r="BA674" s="1"/>
  <c r="J321"/>
  <c r="L321" s="1"/>
  <c r="N321" s="1"/>
  <c r="AE384"/>
  <c r="AF384"/>
  <c r="AY384" s="1"/>
  <c r="BA384" s="1"/>
  <c r="S662" i="34"/>
  <c r="AE662"/>
  <c r="AF662" s="1"/>
  <c r="AY662" s="1"/>
  <c r="BA662" s="1"/>
  <c r="L427" i="31"/>
  <c r="N427" s="1"/>
  <c r="AE490"/>
  <c r="AF490"/>
  <c r="J210"/>
  <c r="L210" s="1"/>
  <c r="N210" s="1"/>
  <c r="AL273"/>
  <c r="AN273" s="1"/>
  <c r="AE273"/>
  <c r="AF273"/>
  <c r="AY273" s="1"/>
  <c r="BA273" s="1"/>
  <c r="L249"/>
  <c r="N249" s="1"/>
  <c r="AE312"/>
  <c r="AF312" s="1"/>
  <c r="AY312" s="1"/>
  <c r="BA312" s="1"/>
  <c r="L556" i="34"/>
  <c r="N556" s="1"/>
  <c r="S619"/>
  <c r="AE619"/>
  <c r="AF619"/>
  <c r="AY619" s="1"/>
  <c r="BA619" s="1"/>
  <c r="J563"/>
  <c r="L563"/>
  <c r="N563" s="1"/>
  <c r="S626"/>
  <c r="AE626"/>
  <c r="AF626"/>
  <c r="AY626" s="1"/>
  <c r="BA626"/>
  <c r="J509" i="31"/>
  <c r="L509" s="1"/>
  <c r="N509" s="1"/>
  <c r="AE572"/>
  <c r="AF572" s="1"/>
  <c r="AY572" s="1"/>
  <c r="BA572"/>
  <c r="J595" i="34"/>
  <c r="L595" s="1"/>
  <c r="N595" s="1"/>
  <c r="S658"/>
  <c r="AE658"/>
  <c r="AF658" s="1"/>
  <c r="AY658" s="1"/>
  <c r="BA658" s="1"/>
  <c r="AL169"/>
  <c r="AN169"/>
  <c r="AE169"/>
  <c r="AF169" s="1"/>
  <c r="AY169" s="1"/>
  <c r="BA169" s="1"/>
  <c r="J594"/>
  <c r="L594" s="1"/>
  <c r="N594" s="1"/>
  <c r="S657"/>
  <c r="AE657"/>
  <c r="AF657"/>
  <c r="AY657" s="1"/>
  <c r="BA657"/>
  <c r="L510"/>
  <c r="N510" s="1"/>
  <c r="S573"/>
  <c r="AE573"/>
  <c r="AF573"/>
  <c r="AY573" s="1"/>
  <c r="BA573"/>
  <c r="L312"/>
  <c r="N312" s="1"/>
  <c r="S375"/>
  <c r="T375"/>
  <c r="AL375" s="1"/>
  <c r="AN375" s="1"/>
  <c r="AP375"/>
  <c r="BC375" s="1"/>
  <c r="BE375" s="1"/>
  <c r="AE375"/>
  <c r="AF375" s="1"/>
  <c r="AY375" s="1"/>
  <c r="BA375" s="1"/>
  <c r="L272"/>
  <c r="N272"/>
  <c r="S335"/>
  <c r="T335"/>
  <c r="AL335" s="1"/>
  <c r="AN335" s="1"/>
  <c r="AE335"/>
  <c r="AF335"/>
  <c r="AY335"/>
  <c r="BA335" s="1"/>
  <c r="L697" i="31"/>
  <c r="N697" s="1"/>
  <c r="AE760"/>
  <c r="AF760"/>
  <c r="AY760" s="1"/>
  <c r="BA760"/>
  <c r="F561"/>
  <c r="J561" s="1"/>
  <c r="L561" s="1"/>
  <c r="N561" s="1"/>
  <c r="AE624"/>
  <c r="AF624" s="1"/>
  <c r="AY624" s="1"/>
  <c r="BA624" s="1"/>
  <c r="L676"/>
  <c r="N676" s="1"/>
  <c r="AE739"/>
  <c r="AF739" s="1"/>
  <c r="AY739"/>
  <c r="BA739" s="1"/>
  <c r="L312"/>
  <c r="N312" s="1"/>
  <c r="AE375"/>
  <c r="AF375"/>
  <c r="AY375" s="1"/>
  <c r="BA375"/>
  <c r="L485" i="34"/>
  <c r="N485" s="1"/>
  <c r="S548"/>
  <c r="AF548"/>
  <c r="AY548" s="1"/>
  <c r="BA548" s="1"/>
  <c r="BN132"/>
  <c r="BP132"/>
  <c r="AE132"/>
  <c r="AF132"/>
  <c r="AG132" s="1"/>
  <c r="BR132" s="1"/>
  <c r="BT132" s="1"/>
  <c r="L84" i="31"/>
  <c r="N84" s="1"/>
  <c r="AP147" s="1"/>
  <c r="AL147"/>
  <c r="AN147" s="1"/>
  <c r="AE147"/>
  <c r="AF147" s="1"/>
  <c r="AY147"/>
  <c r="BA147" s="1"/>
  <c r="L537" i="34"/>
  <c r="N537" s="1"/>
  <c r="S600"/>
  <c r="AE600"/>
  <c r="AF600" s="1"/>
  <c r="AY600" s="1"/>
  <c r="BA600" s="1"/>
  <c r="J640"/>
  <c r="L640" s="1"/>
  <c r="N640" s="1"/>
  <c r="AE703"/>
  <c r="AF703"/>
  <c r="AY703" s="1"/>
  <c r="BA703" s="1"/>
  <c r="J187"/>
  <c r="L187" s="1"/>
  <c r="N187" s="1"/>
  <c r="AP250" s="1"/>
  <c r="BC250" s="1"/>
  <c r="BE250" s="1"/>
  <c r="AL250"/>
  <c r="AN250"/>
  <c r="AE250"/>
  <c r="AF250"/>
  <c r="AY250"/>
  <c r="BA250" s="1"/>
  <c r="J282"/>
  <c r="L282" s="1"/>
  <c r="N282" s="1"/>
  <c r="AP345" s="1"/>
  <c r="AS345" s="1"/>
  <c r="S345"/>
  <c r="T345" s="1"/>
  <c r="AL345" s="1"/>
  <c r="AN345" s="1"/>
  <c r="AE345"/>
  <c r="AF345"/>
  <c r="AY345" s="1"/>
  <c r="BA345" s="1"/>
  <c r="F241"/>
  <c r="J241" s="1"/>
  <c r="L241" s="1"/>
  <c r="N241" s="1"/>
  <c r="AP304" s="1"/>
  <c r="S304"/>
  <c r="T304"/>
  <c r="AL304" s="1"/>
  <c r="AN304" s="1"/>
  <c r="AE304"/>
  <c r="AF304" s="1"/>
  <c r="AY304"/>
  <c r="BA304" s="1"/>
  <c r="L247" i="31"/>
  <c r="N247" s="1"/>
  <c r="AE310"/>
  <c r="AF310" s="1"/>
  <c r="AY310" s="1"/>
  <c r="BA310" s="1"/>
  <c r="L345"/>
  <c r="N345" s="1"/>
  <c r="AE408"/>
  <c r="AF408" s="1"/>
  <c r="AY408" s="1"/>
  <c r="BA408" s="1"/>
  <c r="J511"/>
  <c r="L511" s="1"/>
  <c r="N511" s="1"/>
  <c r="AE574"/>
  <c r="AF574"/>
  <c r="AY574" s="1"/>
  <c r="BA574" s="1"/>
  <c r="J287"/>
  <c r="L287"/>
  <c r="N287" s="1"/>
  <c r="AF350"/>
  <c r="AY350" s="1"/>
  <c r="BA350" s="1"/>
  <c r="L608"/>
  <c r="N608"/>
  <c r="AE671"/>
  <c r="AF671"/>
  <c r="AY671" s="1"/>
  <c r="BA671" s="1"/>
  <c r="L337" i="34"/>
  <c r="N337" s="1"/>
  <c r="S400"/>
  <c r="T400"/>
  <c r="AL400" s="1"/>
  <c r="AN400"/>
  <c r="AE400"/>
  <c r="AF400" s="1"/>
  <c r="AY400" s="1"/>
  <c r="BA400" s="1"/>
  <c r="J188"/>
  <c r="L188"/>
  <c r="N188" s="1"/>
  <c r="AP251" s="1"/>
  <c r="AL251"/>
  <c r="AN251" s="1"/>
  <c r="AE251"/>
  <c r="AF251" s="1"/>
  <c r="AY251"/>
  <c r="BA251"/>
  <c r="J78"/>
  <c r="L78" s="1"/>
  <c r="N78" s="1"/>
  <c r="AL141"/>
  <c r="AN141"/>
  <c r="AP141"/>
  <c r="BC141" s="1"/>
  <c r="BE141" s="1"/>
  <c r="AE141"/>
  <c r="AF141"/>
  <c r="AY141" s="1"/>
  <c r="BA141" s="1"/>
  <c r="J160" i="31"/>
  <c r="L160"/>
  <c r="N160" s="1"/>
  <c r="AL223"/>
  <c r="AN223"/>
  <c r="AE223"/>
  <c r="AF223" s="1"/>
  <c r="AY223" s="1"/>
  <c r="BA223" s="1"/>
  <c r="L624"/>
  <c r="N624" s="1"/>
  <c r="AE687"/>
  <c r="AF687"/>
  <c r="AY687"/>
  <c r="BA687"/>
  <c r="J378"/>
  <c r="L378" s="1"/>
  <c r="N378" s="1"/>
  <c r="AE441"/>
  <c r="AF441" s="1"/>
  <c r="AY441" s="1"/>
  <c r="BA441" s="1"/>
  <c r="J551" i="34"/>
  <c r="L551" s="1"/>
  <c r="N551" s="1"/>
  <c r="S614"/>
  <c r="AE614"/>
  <c r="AF614" s="1"/>
  <c r="AY614" s="1"/>
  <c r="BA614" s="1"/>
  <c r="L61"/>
  <c r="N61" s="1"/>
  <c r="L654" i="31"/>
  <c r="N654" s="1"/>
  <c r="AE717"/>
  <c r="AF717" s="1"/>
  <c r="AY717" s="1"/>
  <c r="BA717" s="1"/>
  <c r="L545"/>
  <c r="N545" s="1"/>
  <c r="AE608"/>
  <c r="AF608"/>
  <c r="L678" i="34"/>
  <c r="N678" s="1"/>
  <c r="AE741"/>
  <c r="AF741" s="1"/>
  <c r="AY741" s="1"/>
  <c r="BA741" s="1"/>
  <c r="J560"/>
  <c r="L560" s="1"/>
  <c r="N560"/>
  <c r="S623"/>
  <c r="AE623"/>
  <c r="AF623"/>
  <c r="AY623" s="1"/>
  <c r="BA623" s="1"/>
  <c r="L373"/>
  <c r="N373" s="1"/>
  <c r="S436"/>
  <c r="T436" s="1"/>
  <c r="AL436" s="1"/>
  <c r="AN436" s="1"/>
  <c r="AE436"/>
  <c r="AF436" s="1"/>
  <c r="AY436" s="1"/>
  <c r="BA436" s="1"/>
  <c r="L559"/>
  <c r="N559" s="1"/>
  <c r="S622"/>
  <c r="AE622"/>
  <c r="AF622" s="1"/>
  <c r="AY622" s="1"/>
  <c r="BA622" s="1"/>
  <c r="L397"/>
  <c r="N397" s="1"/>
  <c r="S460"/>
  <c r="T460"/>
  <c r="AL460" s="1"/>
  <c r="AN460" s="1"/>
  <c r="AP460"/>
  <c r="BC460" s="1"/>
  <c r="BE460" s="1"/>
  <c r="AE460"/>
  <c r="AF460" s="1"/>
  <c r="AY460" s="1"/>
  <c r="BA460" s="1"/>
  <c r="L255"/>
  <c r="N255" s="1"/>
  <c r="S318"/>
  <c r="T318"/>
  <c r="AL318" s="1"/>
  <c r="AN318"/>
  <c r="AE318"/>
  <c r="AF318"/>
  <c r="AY318" s="1"/>
  <c r="BA318"/>
  <c r="L120"/>
  <c r="N120" s="1"/>
  <c r="AP183" s="1"/>
  <c r="AL183"/>
  <c r="AN183"/>
  <c r="AE183"/>
  <c r="AF183" s="1"/>
  <c r="AY183"/>
  <c r="BA183" s="1"/>
  <c r="J423" i="31"/>
  <c r="L423" s="1"/>
  <c r="N423" s="1"/>
  <c r="AE486"/>
  <c r="AF486" s="1"/>
  <c r="AY486" s="1"/>
  <c r="BA486" s="1"/>
  <c r="L455"/>
  <c r="N455" s="1"/>
  <c r="AE518"/>
  <c r="AF518"/>
  <c r="AY518" s="1"/>
  <c r="BA518" s="1"/>
  <c r="J353"/>
  <c r="L353" s="1"/>
  <c r="N353" s="1"/>
  <c r="AE416"/>
  <c r="AF416"/>
  <c r="AY416" s="1"/>
  <c r="BA416" s="1"/>
  <c r="J190" i="34"/>
  <c r="L190" s="1"/>
  <c r="N190" s="1"/>
  <c r="AP253" s="1"/>
  <c r="AL253"/>
  <c r="AN253"/>
  <c r="AE253"/>
  <c r="AF253"/>
  <c r="AY253" s="1"/>
  <c r="BA253"/>
  <c r="L278" i="31"/>
  <c r="N278" s="1"/>
  <c r="AE341"/>
  <c r="AF341" s="1"/>
  <c r="AY341" s="1"/>
  <c r="BA341" s="1"/>
  <c r="L413"/>
  <c r="N413" s="1"/>
  <c r="AE476"/>
  <c r="AF476" s="1"/>
  <c r="AY476" s="1"/>
  <c r="BA476" s="1"/>
  <c r="L588" i="34"/>
  <c r="N588" s="1"/>
  <c r="S651"/>
  <c r="AE651"/>
  <c r="AF651" s="1"/>
  <c r="AY651" s="1"/>
  <c r="BA651" s="1"/>
  <c r="J73"/>
  <c r="L73" s="1"/>
  <c r="N73" s="1"/>
  <c r="AP136" s="1"/>
  <c r="AL136"/>
  <c r="AN136"/>
  <c r="AE136"/>
  <c r="AF136" s="1"/>
  <c r="AY136"/>
  <c r="BA136" s="1"/>
  <c r="L467"/>
  <c r="N467" s="1"/>
  <c r="S530"/>
  <c r="AE530"/>
  <c r="AF530"/>
  <c r="AY530" s="1"/>
  <c r="BA530" s="1"/>
  <c r="J73" i="31"/>
  <c r="L73" s="1"/>
  <c r="N73" s="1"/>
  <c r="AP136" s="1"/>
  <c r="BC136" s="1"/>
  <c r="BE136" s="1"/>
  <c r="AL136"/>
  <c r="AN136"/>
  <c r="AE136"/>
  <c r="AF136" s="1"/>
  <c r="AY136" s="1"/>
  <c r="BA136"/>
  <c r="J347" i="34"/>
  <c r="L347" s="1"/>
  <c r="N347" s="1"/>
  <c r="AP410" s="1"/>
  <c r="BC410" s="1"/>
  <c r="BE410" s="1"/>
  <c r="S410"/>
  <c r="T410" s="1"/>
  <c r="AL410" s="1"/>
  <c r="AN410" s="1"/>
  <c r="AE410"/>
  <c r="AF410" s="1"/>
  <c r="AY410" s="1"/>
  <c r="BA410" s="1"/>
  <c r="J105" i="31"/>
  <c r="L105"/>
  <c r="N105" s="1"/>
  <c r="AP168" s="1"/>
  <c r="L478" i="34"/>
  <c r="N478"/>
  <c r="S541"/>
  <c r="AE541"/>
  <c r="AF541"/>
  <c r="AY541" s="1"/>
  <c r="BA541"/>
  <c r="L307"/>
  <c r="N307"/>
  <c r="S370"/>
  <c r="T370"/>
  <c r="AL370" s="1"/>
  <c r="AN370" s="1"/>
  <c r="AP370" s="1"/>
  <c r="BC370" s="1"/>
  <c r="BE370" s="1"/>
  <c r="AE370"/>
  <c r="AF370" s="1"/>
  <c r="AY370" s="1"/>
  <c r="BA370" s="1"/>
  <c r="L213"/>
  <c r="N213" s="1"/>
  <c r="AP276" s="1"/>
  <c r="AL276"/>
  <c r="AN276" s="1"/>
  <c r="AE276"/>
  <c r="AF276" s="1"/>
  <c r="AY276"/>
  <c r="BA276" s="1"/>
  <c r="L199"/>
  <c r="N199"/>
  <c r="AL262"/>
  <c r="AN262" s="1"/>
  <c r="AF262"/>
  <c r="AY262" s="1"/>
  <c r="BA262" s="1"/>
  <c r="S415"/>
  <c r="T415"/>
  <c r="AL415"/>
  <c r="AN415" s="1"/>
  <c r="AE415"/>
  <c r="AF415" s="1"/>
  <c r="AY415" s="1"/>
  <c r="BA415" s="1"/>
  <c r="L705" i="31"/>
  <c r="N705" s="1"/>
  <c r="AE768"/>
  <c r="AF768" s="1"/>
  <c r="AY768"/>
  <c r="BA768" s="1"/>
  <c r="J583"/>
  <c r="L583" s="1"/>
  <c r="N583" s="1"/>
  <c r="AE646"/>
  <c r="AF646" s="1"/>
  <c r="AY646" s="1"/>
  <c r="BA646" s="1"/>
  <c r="L376"/>
  <c r="N376" s="1"/>
  <c r="AE439"/>
  <c r="AF439"/>
  <c r="AY439"/>
  <c r="BA439"/>
  <c r="L363"/>
  <c r="N363"/>
  <c r="AF426"/>
  <c r="AY426"/>
  <c r="BA426" s="1"/>
  <c r="J544" i="34"/>
  <c r="L544" s="1"/>
  <c r="N544" s="1"/>
  <c r="S607"/>
  <c r="AE607"/>
  <c r="AF607"/>
  <c r="AY607" s="1"/>
  <c r="BA607"/>
  <c r="S642"/>
  <c r="AE642"/>
  <c r="AF642" s="1"/>
  <c r="AY642" s="1"/>
  <c r="BA642" s="1"/>
  <c r="S477"/>
  <c r="T477" s="1"/>
  <c r="AL477"/>
  <c r="AN477" s="1"/>
  <c r="AE477"/>
  <c r="AF477"/>
  <c r="AY477"/>
  <c r="BA477" s="1"/>
  <c r="F324"/>
  <c r="J324" s="1"/>
  <c r="L324" s="1"/>
  <c r="N324" s="1"/>
  <c r="S387"/>
  <c r="T387"/>
  <c r="AL387" s="1"/>
  <c r="AN387" s="1"/>
  <c r="AF387"/>
  <c r="AY387" s="1"/>
  <c r="BA387" s="1"/>
  <c r="L652" i="31"/>
  <c r="N652" s="1"/>
  <c r="AE715"/>
  <c r="AF715"/>
  <c r="AY715" s="1"/>
  <c r="BA715"/>
  <c r="L388"/>
  <c r="N388" s="1"/>
  <c r="AE451"/>
  <c r="AF451"/>
  <c r="AY451" s="1"/>
  <c r="BA451" s="1"/>
  <c r="J472"/>
  <c r="L472" s="1"/>
  <c r="N472" s="1"/>
  <c r="AE535"/>
  <c r="AF535" s="1"/>
  <c r="AY535" s="1"/>
  <c r="BA535" s="1"/>
  <c r="L597" i="34"/>
  <c r="N597" s="1"/>
  <c r="S660"/>
  <c r="AF660"/>
  <c r="AY660"/>
  <c r="BA660" s="1"/>
  <c r="J156" i="31"/>
  <c r="L156" s="1"/>
  <c r="N156" s="1"/>
  <c r="AL219"/>
  <c r="AN219" s="1"/>
  <c r="AE219"/>
  <c r="AF219"/>
  <c r="AY219"/>
  <c r="BA219" s="1"/>
  <c r="J549" i="34"/>
  <c r="L549" s="1"/>
  <c r="N549" s="1"/>
  <c r="S612"/>
  <c r="AE612"/>
  <c r="AF612" s="1"/>
  <c r="AY612"/>
  <c r="BA612" s="1"/>
  <c r="L258"/>
  <c r="N258" s="1"/>
  <c r="AP321" s="1"/>
  <c r="S321"/>
  <c r="T321" s="1"/>
  <c r="AL321" s="1"/>
  <c r="AN321" s="1"/>
  <c r="AE321"/>
  <c r="AF321"/>
  <c r="AG321" s="1"/>
  <c r="J449" i="31"/>
  <c r="L449" s="1"/>
  <c r="N449" s="1"/>
  <c r="AE512"/>
  <c r="AF512"/>
  <c r="AY512"/>
  <c r="BA512" s="1"/>
  <c r="L157" i="34"/>
  <c r="N157" s="1"/>
  <c r="AP220" s="1"/>
  <c r="AL220"/>
  <c r="AN220"/>
  <c r="AE220"/>
  <c r="AF220"/>
  <c r="AY220"/>
  <c r="BA220" s="1"/>
  <c r="L683" i="31"/>
  <c r="N683" s="1"/>
  <c r="AE746"/>
  <c r="AF746"/>
  <c r="AY746" s="1"/>
  <c r="BA746" s="1"/>
  <c r="L339" i="34"/>
  <c r="N339" s="1"/>
  <c r="S402"/>
  <c r="T402" s="1"/>
  <c r="AL402"/>
  <c r="AN402"/>
  <c r="AE402"/>
  <c r="AF402" s="1"/>
  <c r="AY402" s="1"/>
  <c r="BA402" s="1"/>
  <c r="F503"/>
  <c r="J503" s="1"/>
  <c r="L503" s="1"/>
  <c r="N503" s="1"/>
  <c r="S566"/>
  <c r="AE566"/>
  <c r="AF566" s="1"/>
  <c r="AY566" s="1"/>
  <c r="BA566" s="1"/>
  <c r="J620"/>
  <c r="L620" s="1"/>
  <c r="N620" s="1"/>
  <c r="AE683"/>
  <c r="AF683" s="1"/>
  <c r="AY683" s="1"/>
  <c r="BA683" s="1"/>
  <c r="L403"/>
  <c r="N403" s="1"/>
  <c r="S466"/>
  <c r="T466" s="1"/>
  <c r="AL466"/>
  <c r="AN466" s="1"/>
  <c r="AE466"/>
  <c r="AF466" s="1"/>
  <c r="AY466" s="1"/>
  <c r="BA466" s="1"/>
  <c r="J316"/>
  <c r="L316" s="1"/>
  <c r="N316" s="1"/>
  <c r="S379"/>
  <c r="T379"/>
  <c r="AL379" s="1"/>
  <c r="AN379" s="1"/>
  <c r="AF379"/>
  <c r="AY379" s="1"/>
  <c r="BA379" s="1"/>
  <c r="L330"/>
  <c r="N330" s="1"/>
  <c r="S393"/>
  <c r="T393" s="1"/>
  <c r="AL393" s="1"/>
  <c r="AN393"/>
  <c r="AE393"/>
  <c r="AF393" s="1"/>
  <c r="AY393" s="1"/>
  <c r="BA393" s="1"/>
  <c r="L276"/>
  <c r="N276" s="1"/>
  <c r="S339"/>
  <c r="T339" s="1"/>
  <c r="AL339" s="1"/>
  <c r="AN339" s="1"/>
  <c r="AE339"/>
  <c r="AF339" s="1"/>
  <c r="AY339" s="1"/>
  <c r="BA339"/>
  <c r="L291"/>
  <c r="N291" s="1"/>
  <c r="S354"/>
  <c r="T354" s="1"/>
  <c r="AL354" s="1"/>
  <c r="AN354" s="1"/>
  <c r="AE354"/>
  <c r="AF354" s="1"/>
  <c r="AY354" s="1"/>
  <c r="BA354" s="1"/>
  <c r="J657" i="31"/>
  <c r="L657" s="1"/>
  <c r="N657" s="1"/>
  <c r="AE720"/>
  <c r="AF720"/>
  <c r="AY720" s="1"/>
  <c r="BA720"/>
  <c r="J513"/>
  <c r="L513" s="1"/>
  <c r="N513" s="1"/>
  <c r="AE576"/>
  <c r="AF576" s="1"/>
  <c r="AY576" s="1"/>
  <c r="BA576" s="1"/>
  <c r="L438"/>
  <c r="N438" s="1"/>
  <c r="AE501"/>
  <c r="AF501"/>
  <c r="AY501" s="1"/>
  <c r="BA501" s="1"/>
  <c r="J337"/>
  <c r="L337" s="1"/>
  <c r="N337" s="1"/>
  <c r="AE400"/>
  <c r="AF400" s="1"/>
  <c r="AY400" s="1"/>
  <c r="BA400" s="1"/>
  <c r="L387" i="34"/>
  <c r="N387" s="1"/>
  <c r="S450"/>
  <c r="T450" s="1"/>
  <c r="AL450" s="1"/>
  <c r="AN450" s="1"/>
  <c r="AP450" s="1"/>
  <c r="BC450" s="1"/>
  <c r="BE450" s="1"/>
  <c r="AE450"/>
  <c r="AF450"/>
  <c r="AY450" s="1"/>
  <c r="BA450" s="1"/>
  <c r="L492" i="31"/>
  <c r="N492"/>
  <c r="AE555"/>
  <c r="AF555"/>
  <c r="AY555" s="1"/>
  <c r="BA555" s="1"/>
  <c r="J291"/>
  <c r="L291" s="1"/>
  <c r="N291" s="1"/>
  <c r="AE354"/>
  <c r="AF354"/>
  <c r="AY354"/>
  <c r="BA354" s="1"/>
  <c r="L486"/>
  <c r="N486" s="1"/>
  <c r="AE549"/>
  <c r="AF549" s="1"/>
  <c r="AY549" s="1"/>
  <c r="BA549" s="1"/>
  <c r="F571" i="34"/>
  <c r="J571" s="1"/>
  <c r="H571"/>
  <c r="L683"/>
  <c r="N683" s="1"/>
  <c r="AE746"/>
  <c r="AF746"/>
  <c r="AY746" s="1"/>
  <c r="BA746" s="1"/>
  <c r="L425"/>
  <c r="N425" s="1"/>
  <c r="AE488"/>
  <c r="AF488" s="1"/>
  <c r="AY488" s="1"/>
  <c r="BA488" s="1"/>
  <c r="J252"/>
  <c r="L252" s="1"/>
  <c r="N252" s="1"/>
  <c r="AP315" s="1"/>
  <c r="S315"/>
  <c r="T315"/>
  <c r="AL315" s="1"/>
  <c r="AN315" s="1"/>
  <c r="AE315"/>
  <c r="AF315"/>
  <c r="AY315"/>
  <c r="BA315" s="1"/>
  <c r="L416" i="31"/>
  <c r="N416"/>
  <c r="AE479"/>
  <c r="AF479"/>
  <c r="AY479"/>
  <c r="BA479" s="1"/>
  <c r="J626" i="34"/>
  <c r="L626" s="1"/>
  <c r="N626" s="1"/>
  <c r="AE689"/>
  <c r="AF689"/>
  <c r="AY689" s="1"/>
  <c r="BA689" s="1"/>
  <c r="L310"/>
  <c r="N310" s="1"/>
  <c r="S373"/>
  <c r="T373" s="1"/>
  <c r="AL373" s="1"/>
  <c r="AN373" s="1"/>
  <c r="AE373"/>
  <c r="AF373" s="1"/>
  <c r="AY373"/>
  <c r="BA373" s="1"/>
  <c r="L472"/>
  <c r="N472"/>
  <c r="S535"/>
  <c r="AE535"/>
  <c r="AF535" s="1"/>
  <c r="AY535" s="1"/>
  <c r="BA535" s="1"/>
  <c r="J229"/>
  <c r="L229" s="1"/>
  <c r="N229" s="1"/>
  <c r="AP292" s="1"/>
  <c r="AL292"/>
  <c r="AN292"/>
  <c r="AE292"/>
  <c r="AF292"/>
  <c r="AY292"/>
  <c r="BA292"/>
  <c r="L404" i="31"/>
  <c r="N404" s="1"/>
  <c r="AE467"/>
  <c r="AF467" s="1"/>
  <c r="AY467" s="1"/>
  <c r="BA467" s="1"/>
  <c r="L434" i="34"/>
  <c r="N434"/>
  <c r="AE497"/>
  <c r="AF497"/>
  <c r="AY497" s="1"/>
  <c r="BA497" s="1"/>
  <c r="J693" i="31"/>
  <c r="L693" s="1"/>
  <c r="N693" s="1"/>
  <c r="AE756"/>
  <c r="AF756" s="1"/>
  <c r="AY756"/>
  <c r="BA756" s="1"/>
  <c r="J348"/>
  <c r="L348" s="1"/>
  <c r="N348" s="1"/>
  <c r="AE411"/>
  <c r="AF411" s="1"/>
  <c r="AY411" s="1"/>
  <c r="BA411" s="1"/>
  <c r="J396"/>
  <c r="L396" s="1"/>
  <c r="N396" s="1"/>
  <c r="AE459"/>
  <c r="AF459" s="1"/>
  <c r="AY459" s="1"/>
  <c r="BA459" s="1"/>
  <c r="BN129" i="34"/>
  <c r="BP129"/>
  <c r="L233" i="31"/>
  <c r="N233" s="1"/>
  <c r="AP296" s="1"/>
  <c r="AL296"/>
  <c r="AN296" s="1"/>
  <c r="AE296"/>
  <c r="AF296"/>
  <c r="AY296" s="1"/>
  <c r="BA296" s="1"/>
  <c r="L488"/>
  <c r="N488" s="1"/>
  <c r="AE551"/>
  <c r="AF551" s="1"/>
  <c r="AY551" s="1"/>
  <c r="BA551" s="1"/>
  <c r="F458"/>
  <c r="J458" s="1"/>
  <c r="L458" s="1"/>
  <c r="N458" s="1"/>
  <c r="AE521"/>
  <c r="AF521" s="1"/>
  <c r="AY521" s="1"/>
  <c r="BA521" s="1"/>
  <c r="L657" i="34"/>
  <c r="N657" s="1"/>
  <c r="AE720"/>
  <c r="AF720"/>
  <c r="AY720"/>
  <c r="BA720" s="1"/>
  <c r="J696"/>
  <c r="L696" s="1"/>
  <c r="N696" s="1"/>
  <c r="AE759"/>
  <c r="AF759"/>
  <c r="AY759" s="1"/>
  <c r="BA759" s="1"/>
  <c r="F499"/>
  <c r="J499" s="1"/>
  <c r="L499" s="1"/>
  <c r="N499" s="1"/>
  <c r="S562"/>
  <c r="AE562"/>
  <c r="AF562" s="1"/>
  <c r="AY562" s="1"/>
  <c r="BA562" s="1"/>
  <c r="AE764"/>
  <c r="AF764"/>
  <c r="AY764" s="1"/>
  <c r="BA764" s="1"/>
  <c r="S440"/>
  <c r="T440"/>
  <c r="AL440"/>
  <c r="AN440" s="1"/>
  <c r="AE440"/>
  <c r="AF440"/>
  <c r="AY440" s="1"/>
  <c r="BA440" s="1"/>
  <c r="L329"/>
  <c r="N329" s="1"/>
  <c r="AP392" s="1"/>
  <c r="S392"/>
  <c r="T392"/>
  <c r="AL392" s="1"/>
  <c r="AN392" s="1"/>
  <c r="AE392"/>
  <c r="AF392"/>
  <c r="AY392"/>
  <c r="BA392" s="1"/>
  <c r="L239"/>
  <c r="N239" s="1"/>
  <c r="AP302" s="1"/>
  <c r="AU302" s="1"/>
  <c r="AL302"/>
  <c r="AN302" s="1"/>
  <c r="AE302"/>
  <c r="AF302"/>
  <c r="AY302" s="1"/>
  <c r="BA302" s="1"/>
  <c r="L314"/>
  <c r="N314" s="1"/>
  <c r="AP377" s="1"/>
  <c r="S377"/>
  <c r="T377"/>
  <c r="AL377" s="1"/>
  <c r="AN377" s="1"/>
  <c r="AE377"/>
  <c r="AF377" s="1"/>
  <c r="AY377" s="1"/>
  <c r="BA377" s="1"/>
  <c r="L77"/>
  <c r="N77" s="1"/>
  <c r="AP140" s="1"/>
  <c r="L110"/>
  <c r="N110" s="1"/>
  <c r="L628"/>
  <c r="N628" s="1"/>
  <c r="AE691"/>
  <c r="AF691" s="1"/>
  <c r="AY691" s="1"/>
  <c r="BA691" s="1"/>
  <c r="J230"/>
  <c r="L230" s="1"/>
  <c r="N230" s="1"/>
  <c r="AL293"/>
  <c r="AN293"/>
  <c r="AE293"/>
  <c r="AF293" s="1"/>
  <c r="AY293" s="1"/>
  <c r="BA293" s="1"/>
  <c r="L282" i="31"/>
  <c r="N282" s="1"/>
  <c r="AE345"/>
  <c r="AF345"/>
  <c r="AY345" s="1"/>
  <c r="BA345" s="1"/>
  <c r="L713"/>
  <c r="N713"/>
  <c r="AE776"/>
  <c r="AF776" s="1"/>
  <c r="AY776" s="1"/>
  <c r="BA776"/>
  <c r="L660"/>
  <c r="N660" s="1"/>
  <c r="AE723"/>
  <c r="AF723"/>
  <c r="AY723" s="1"/>
  <c r="BA723" s="1"/>
  <c r="L614"/>
  <c r="N614" s="1"/>
  <c r="AE677"/>
  <c r="AF677" s="1"/>
  <c r="AY677" s="1"/>
  <c r="BA677" s="1"/>
  <c r="AE407"/>
  <c r="AF407" s="1"/>
  <c r="AY407" s="1"/>
  <c r="BA407" s="1"/>
  <c r="F504"/>
  <c r="J504"/>
  <c r="L504" s="1"/>
  <c r="N504" s="1"/>
  <c r="AE567"/>
  <c r="AF567" s="1"/>
  <c r="AY567" s="1"/>
  <c r="BA567" s="1"/>
  <c r="J322"/>
  <c r="L322" s="1"/>
  <c r="N322" s="1"/>
  <c r="AE385"/>
  <c r="AF385"/>
  <c r="AY385" s="1"/>
  <c r="BA385" s="1"/>
  <c r="L380"/>
  <c r="N380" s="1"/>
  <c r="AE443"/>
  <c r="AF443" s="1"/>
  <c r="AY443" s="1"/>
  <c r="BA443" s="1"/>
  <c r="L638" i="34"/>
  <c r="N638" s="1"/>
  <c r="AE701"/>
  <c r="AF701" s="1"/>
  <c r="AY701" s="1"/>
  <c r="BA701" s="1"/>
  <c r="J433"/>
  <c r="L433" s="1"/>
  <c r="N433" s="1"/>
  <c r="AE496"/>
  <c r="AF496"/>
  <c r="AY496"/>
  <c r="BA496" s="1"/>
  <c r="J451"/>
  <c r="L451" s="1"/>
  <c r="N451" s="1"/>
  <c r="S514"/>
  <c r="AE514"/>
  <c r="AF514" s="1"/>
  <c r="AY514" s="1"/>
  <c r="BA514"/>
  <c r="AG125"/>
  <c r="BR125" s="1"/>
  <c r="BT125" s="1"/>
  <c r="J470" i="31"/>
  <c r="L470" s="1"/>
  <c r="N470" s="1"/>
  <c r="AE533"/>
  <c r="AF533" s="1"/>
  <c r="AY533" s="1"/>
  <c r="BA533" s="1"/>
  <c r="AL140" i="34"/>
  <c r="AN140"/>
  <c r="AE140"/>
  <c r="AF140"/>
  <c r="AY140" s="1"/>
  <c r="BA140" s="1"/>
  <c r="F452" i="31"/>
  <c r="J452" s="1"/>
  <c r="L452" s="1"/>
  <c r="N452" s="1"/>
  <c r="AE515"/>
  <c r="AF515" s="1"/>
  <c r="AY515" s="1"/>
  <c r="BA515" s="1"/>
  <c r="L199"/>
  <c r="N199" s="1"/>
  <c r="AL262"/>
  <c r="AN262" s="1"/>
  <c r="AF262"/>
  <c r="AY262"/>
  <c r="BA262" s="1"/>
  <c r="AL165"/>
  <c r="AN165"/>
  <c r="AE165"/>
  <c r="AF165" s="1"/>
  <c r="AY165" s="1"/>
  <c r="BA165" s="1"/>
  <c r="J435"/>
  <c r="L435" s="1"/>
  <c r="N435" s="1"/>
  <c r="AE498"/>
  <c r="AF498" s="1"/>
  <c r="AY498" s="1"/>
  <c r="BA498" s="1"/>
  <c r="J674"/>
  <c r="L674" s="1"/>
  <c r="N674" s="1"/>
  <c r="AE737"/>
  <c r="AF737" s="1"/>
  <c r="AY737" s="1"/>
  <c r="BA737" s="1"/>
  <c r="AE706" i="34"/>
  <c r="AF706" s="1"/>
  <c r="AY706" s="1"/>
  <c r="BA706" s="1"/>
  <c r="L413"/>
  <c r="N413" s="1"/>
  <c r="S476"/>
  <c r="T476"/>
  <c r="AL476" s="1"/>
  <c r="AN476" s="1"/>
  <c r="AE476"/>
  <c r="AF476"/>
  <c r="AY476"/>
  <c r="BA476" s="1"/>
  <c r="S433"/>
  <c r="T433"/>
  <c r="AL433"/>
  <c r="AN433"/>
  <c r="AP433" s="1"/>
  <c r="BC433" s="1"/>
  <c r="BE433" s="1"/>
  <c r="AE433"/>
  <c r="AF433"/>
  <c r="AY433" s="1"/>
  <c r="BA433" s="1"/>
  <c r="J334"/>
  <c r="L334"/>
  <c r="N334" s="1"/>
  <c r="AP397" s="1"/>
  <c r="BC397" s="1"/>
  <c r="BE397" s="1"/>
  <c r="S397"/>
  <c r="T397" s="1"/>
  <c r="AL397" s="1"/>
  <c r="AN397" s="1"/>
  <c r="AE397"/>
  <c r="AF397" s="1"/>
  <c r="AY397" s="1"/>
  <c r="BA397" s="1"/>
  <c r="L341"/>
  <c r="N341" s="1"/>
  <c r="S404"/>
  <c r="T404" s="1"/>
  <c r="AL404" s="1"/>
  <c r="AN404" s="1"/>
  <c r="AE404"/>
  <c r="AF404"/>
  <c r="AY404" s="1"/>
  <c r="BA404" s="1"/>
  <c r="L344"/>
  <c r="N344" s="1"/>
  <c r="S407"/>
  <c r="T407"/>
  <c r="AL407" s="1"/>
  <c r="AN407" s="1"/>
  <c r="AE407"/>
  <c r="AF407"/>
  <c r="AY407" s="1"/>
  <c r="BA407" s="1"/>
  <c r="S538"/>
  <c r="AF538"/>
  <c r="AY538"/>
  <c r="BA538" s="1"/>
  <c r="J565" i="31"/>
  <c r="L565" s="1"/>
  <c r="N565" s="1"/>
  <c r="AE628"/>
  <c r="AF628" s="1"/>
  <c r="AY628"/>
  <c r="BA628" s="1"/>
  <c r="J463"/>
  <c r="L463" s="1"/>
  <c r="N463" s="1"/>
  <c r="AE526"/>
  <c r="AF526" s="1"/>
  <c r="AY526" s="1"/>
  <c r="BA526" s="1"/>
  <c r="J407"/>
  <c r="L407" s="1"/>
  <c r="N407" s="1"/>
  <c r="AE470"/>
  <c r="AF470" s="1"/>
  <c r="AY470" s="1"/>
  <c r="BA470" s="1"/>
  <c r="L313"/>
  <c r="N313"/>
  <c r="AE376"/>
  <c r="AF376"/>
  <c r="AY376"/>
  <c r="BA376" s="1"/>
  <c r="L98"/>
  <c r="N98" s="1"/>
  <c r="AP161" s="1"/>
  <c r="AL161"/>
  <c r="AN161"/>
  <c r="AE161"/>
  <c r="AF161" s="1"/>
  <c r="AY161" s="1"/>
  <c r="BA161" s="1"/>
  <c r="L698" i="34"/>
  <c r="N698" s="1"/>
  <c r="AE761"/>
  <c r="AF761" s="1"/>
  <c r="AY761" s="1"/>
  <c r="BA761" s="1"/>
  <c r="L315"/>
  <c r="N315" s="1"/>
  <c r="S378"/>
  <c r="T378" s="1"/>
  <c r="AL378" s="1"/>
  <c r="AN378" s="1"/>
  <c r="AE378"/>
  <c r="AF378"/>
  <c r="AY378"/>
  <c r="BA378" s="1"/>
  <c r="F491"/>
  <c r="J491" s="1"/>
  <c r="L491" s="1"/>
  <c r="N491" s="1"/>
  <c r="S554"/>
  <c r="AE554"/>
  <c r="AF554" s="1"/>
  <c r="AY554" s="1"/>
  <c r="BA554" s="1"/>
  <c r="AL157" i="31"/>
  <c r="AN157" s="1"/>
  <c r="AE157"/>
  <c r="AF157" s="1"/>
  <c r="AY157" s="1"/>
  <c r="BA157" s="1"/>
  <c r="L92"/>
  <c r="N92" s="1"/>
  <c r="AP155" s="1"/>
  <c r="AL155"/>
  <c r="AN155"/>
  <c r="AE155"/>
  <c r="AF155" s="1"/>
  <c r="AY155" s="1"/>
  <c r="BA155"/>
  <c r="BC155" s="1"/>
  <c r="BE155" s="1"/>
  <c r="L227"/>
  <c r="N227" s="1"/>
  <c r="AP290" s="1"/>
  <c r="BC290" s="1"/>
  <c r="BE290" s="1"/>
  <c r="AL290"/>
  <c r="AN290" s="1"/>
  <c r="AF290"/>
  <c r="AY290"/>
  <c r="BA290" s="1"/>
  <c r="L122"/>
  <c r="N122" s="1"/>
  <c r="AP185" s="1"/>
  <c r="BC185" s="1"/>
  <c r="BE185" s="1"/>
  <c r="AL185"/>
  <c r="AN185"/>
  <c r="AE185"/>
  <c r="AF185" s="1"/>
  <c r="AY185" s="1"/>
  <c r="BA185" s="1"/>
  <c r="L253"/>
  <c r="N253" s="1"/>
  <c r="AE316"/>
  <c r="AF316" s="1"/>
  <c r="H647"/>
  <c r="L456"/>
  <c r="N456"/>
  <c r="AE519"/>
  <c r="AF519" s="1"/>
  <c r="AY519" s="1"/>
  <c r="BA519" s="1"/>
  <c r="L611" i="34"/>
  <c r="N611" s="1"/>
  <c r="AE674"/>
  <c r="AF674" s="1"/>
  <c r="AY674" s="1"/>
  <c r="BA674" s="1"/>
  <c r="F465"/>
  <c r="J465" s="1"/>
  <c r="L465" s="1"/>
  <c r="N465" s="1"/>
  <c r="S528"/>
  <c r="AE528"/>
  <c r="AF528"/>
  <c r="AY528" s="1"/>
  <c r="BA528"/>
  <c r="J607"/>
  <c r="L607"/>
  <c r="N607" s="1"/>
  <c r="AE670"/>
  <c r="AF670" s="1"/>
  <c r="AY670" s="1"/>
  <c r="BA670" s="1"/>
  <c r="F408"/>
  <c r="J408" s="1"/>
  <c r="L408" s="1"/>
  <c r="N408" s="1"/>
  <c r="S471"/>
  <c r="T471" s="1"/>
  <c r="AL471" s="1"/>
  <c r="AN471"/>
  <c r="AE471"/>
  <c r="AF471"/>
  <c r="AY471" s="1"/>
  <c r="BA471" s="1"/>
  <c r="J243"/>
  <c r="L243" s="1"/>
  <c r="N243" s="1"/>
  <c r="S306"/>
  <c r="T306" s="1"/>
  <c r="AL306"/>
  <c r="AN306" s="1"/>
  <c r="AE306"/>
  <c r="AF306" s="1"/>
  <c r="AY306" s="1"/>
  <c r="BA306" s="1"/>
  <c r="J220"/>
  <c r="L220"/>
  <c r="N220" s="1"/>
  <c r="AP283" s="1"/>
  <c r="BC283" s="1"/>
  <c r="BE283" s="1"/>
  <c r="AL283"/>
  <c r="AN283" s="1"/>
  <c r="AE283"/>
  <c r="AF283"/>
  <c r="AY283"/>
  <c r="BA283"/>
  <c r="L293"/>
  <c r="N293" s="1"/>
  <c r="AP356" s="1"/>
  <c r="S356"/>
  <c r="T356"/>
  <c r="AL356"/>
  <c r="AN356" s="1"/>
  <c r="AE356"/>
  <c r="AF356" s="1"/>
  <c r="AY356"/>
  <c r="BA356" s="1"/>
  <c r="L264"/>
  <c r="N264"/>
  <c r="S327"/>
  <c r="T327" s="1"/>
  <c r="AL327" s="1"/>
  <c r="AN327" s="1"/>
  <c r="AE327"/>
  <c r="AF327" s="1"/>
  <c r="AY327" s="1"/>
  <c r="BA327" s="1"/>
  <c r="L703"/>
  <c r="N703" s="1"/>
  <c r="AE766"/>
  <c r="AF766" s="1"/>
  <c r="AY766" s="1"/>
  <c r="BA766" s="1"/>
  <c r="J83" i="31"/>
  <c r="L83" s="1"/>
  <c r="N83" s="1"/>
  <c r="AP146" s="1"/>
  <c r="AL146"/>
  <c r="AN146" s="1"/>
  <c r="AE146"/>
  <c r="AF146"/>
  <c r="AY146" s="1"/>
  <c r="BA146" s="1"/>
  <c r="L691"/>
  <c r="N691"/>
  <c r="AF754"/>
  <c r="AY754" s="1"/>
  <c r="BA754" s="1"/>
  <c r="AW754"/>
  <c r="J666"/>
  <c r="L666" s="1"/>
  <c r="N666" s="1"/>
  <c r="AF729"/>
  <c r="AY729" s="1"/>
  <c r="BA729" s="1"/>
  <c r="AW729"/>
  <c r="L405"/>
  <c r="N405" s="1"/>
  <c r="AE468"/>
  <c r="AF468"/>
  <c r="AY468" s="1"/>
  <c r="BA468" s="1"/>
  <c r="L346"/>
  <c r="N346" s="1"/>
  <c r="AE409"/>
  <c r="AF409"/>
  <c r="AY409" s="1"/>
  <c r="BA409" s="1"/>
  <c r="J546"/>
  <c r="L546" s="1"/>
  <c r="N546" s="1"/>
  <c r="AE609"/>
  <c r="AF609"/>
  <c r="AY609" s="1"/>
  <c r="BA609" s="1"/>
  <c r="AE398"/>
  <c r="AF398"/>
  <c r="AY398" s="1"/>
  <c r="BA398" s="1"/>
  <c r="J612" i="34"/>
  <c r="L612" s="1"/>
  <c r="N612" s="1"/>
  <c r="AE675"/>
  <c r="AF675"/>
  <c r="AY675" s="1"/>
  <c r="BA675" s="1"/>
  <c r="J443"/>
  <c r="L443"/>
  <c r="N443" s="1"/>
  <c r="S506"/>
  <c r="AE506"/>
  <c r="AF506"/>
  <c r="AY506" s="1"/>
  <c r="BA506" s="1"/>
  <c r="L679"/>
  <c r="N679" s="1"/>
  <c r="AE742"/>
  <c r="AF742" s="1"/>
  <c r="AY742"/>
  <c r="BA742" s="1"/>
  <c r="L246"/>
  <c r="N246"/>
  <c r="S309"/>
  <c r="T309" s="1"/>
  <c r="AL309" s="1"/>
  <c r="AN309"/>
  <c r="AE309"/>
  <c r="AF309" s="1"/>
  <c r="AY309" s="1"/>
  <c r="BA309"/>
  <c r="J563" i="31"/>
  <c r="L563" s="1"/>
  <c r="N563" s="1"/>
  <c r="AE626"/>
  <c r="AF626" s="1"/>
  <c r="L168"/>
  <c r="N168" s="1"/>
  <c r="AP231" s="1"/>
  <c r="AL231"/>
  <c r="AN231" s="1"/>
  <c r="AE231"/>
  <c r="AF231" s="1"/>
  <c r="AY231" s="1"/>
  <c r="BA231" s="1"/>
  <c r="J480"/>
  <c r="L480" s="1"/>
  <c r="N480" s="1"/>
  <c r="AE543"/>
  <c r="AF543"/>
  <c r="AY543" s="1"/>
  <c r="BA543" s="1"/>
  <c r="J285"/>
  <c r="L285" s="1"/>
  <c r="N285" s="1"/>
  <c r="AE348"/>
  <c r="AF348" s="1"/>
  <c r="AY348" s="1"/>
  <c r="BA348" s="1"/>
  <c r="L107"/>
  <c r="N107" s="1"/>
  <c r="AL170"/>
  <c r="AN170" s="1"/>
  <c r="AE170"/>
  <c r="AF170" s="1"/>
  <c r="AY170" s="1"/>
  <c r="BA170" s="1"/>
  <c r="J287" i="34"/>
  <c r="L287" s="1"/>
  <c r="N287" s="1"/>
  <c r="S350"/>
  <c r="T350" s="1"/>
  <c r="AL350"/>
  <c r="AN350" s="1"/>
  <c r="AE350"/>
  <c r="AF350"/>
  <c r="AY350" s="1"/>
  <c r="BA350" s="1"/>
  <c r="L411" i="31"/>
  <c r="N411" s="1"/>
  <c r="AE474"/>
  <c r="AF474" s="1"/>
  <c r="AY474"/>
  <c r="BA474" s="1"/>
  <c r="L601" i="34"/>
  <c r="N601" s="1"/>
  <c r="AP664" s="1"/>
  <c r="AL664"/>
  <c r="AN664" s="1"/>
  <c r="AE664"/>
  <c r="AF664"/>
  <c r="AY664" s="1"/>
  <c r="BA664"/>
  <c r="BC664" s="1"/>
  <c r="BE664" s="1"/>
  <c r="AE714"/>
  <c r="AF714" s="1"/>
  <c r="AY714" s="1"/>
  <c r="BA714" s="1"/>
  <c r="J624"/>
  <c r="L624" s="1"/>
  <c r="N624" s="1"/>
  <c r="AE687"/>
  <c r="AF687" s="1"/>
  <c r="AY687" s="1"/>
  <c r="BA687" s="1"/>
  <c r="L450"/>
  <c r="N450"/>
  <c r="S513"/>
  <c r="AE513"/>
  <c r="AF513"/>
  <c r="AY513"/>
  <c r="BA513" s="1"/>
  <c r="J627"/>
  <c r="L627" s="1"/>
  <c r="N627" s="1"/>
  <c r="AF690"/>
  <c r="AY690" s="1"/>
  <c r="BA690" s="1"/>
  <c r="J519"/>
  <c r="L519" s="1"/>
  <c r="N519" s="1"/>
  <c r="S582"/>
  <c r="AE582"/>
  <c r="AF582" s="1"/>
  <c r="AY582" s="1"/>
  <c r="BA582" s="1"/>
  <c r="L201"/>
  <c r="N201" s="1"/>
  <c r="AL264"/>
  <c r="AN264" s="1"/>
  <c r="AE264"/>
  <c r="AF264" s="1"/>
  <c r="AY264" s="1"/>
  <c r="BA264" s="1"/>
  <c r="J90"/>
  <c r="L90" s="1"/>
  <c r="N90" s="1"/>
  <c r="AP153" s="1"/>
  <c r="AL153"/>
  <c r="AN153" s="1"/>
  <c r="AE153"/>
  <c r="AF153" s="1"/>
  <c r="AY153"/>
  <c r="BA153" s="1"/>
  <c r="J107"/>
  <c r="L107" s="1"/>
  <c r="N107" s="1"/>
  <c r="AP170" s="1"/>
  <c r="AL170"/>
  <c r="AN170" s="1"/>
  <c r="AE170"/>
  <c r="AF170" s="1"/>
  <c r="AY170" s="1"/>
  <c r="BA170" s="1"/>
  <c r="BC170"/>
  <c r="BE170" s="1"/>
  <c r="J189" i="31"/>
  <c r="L189" s="1"/>
  <c r="N189" s="1"/>
  <c r="AP252" s="1"/>
  <c r="AL252"/>
  <c r="AN252" s="1"/>
  <c r="AE252"/>
  <c r="AF252" s="1"/>
  <c r="AY252" s="1"/>
  <c r="BA252" s="1"/>
  <c r="J572"/>
  <c r="L572" s="1"/>
  <c r="N572" s="1"/>
  <c r="AE635"/>
  <c r="AF635" s="1"/>
  <c r="AY635"/>
  <c r="BA635" s="1"/>
  <c r="L648"/>
  <c r="N648" s="1"/>
  <c r="AE711"/>
  <c r="AF711"/>
  <c r="AY711" s="1"/>
  <c r="BA711" s="1"/>
  <c r="J685"/>
  <c r="L685" s="1"/>
  <c r="N685" s="1"/>
  <c r="AE748"/>
  <c r="AF748"/>
  <c r="AY748"/>
  <c r="BA748" s="1"/>
  <c r="F632"/>
  <c r="J632" s="1"/>
  <c r="L632" s="1"/>
  <c r="N632" s="1"/>
  <c r="AE695"/>
  <c r="AF695" s="1"/>
  <c r="AY695" s="1"/>
  <c r="BA695" s="1"/>
  <c r="J626"/>
  <c r="L626" s="1"/>
  <c r="N626" s="1"/>
  <c r="AE689"/>
  <c r="AF689" s="1"/>
  <c r="AY689" s="1"/>
  <c r="BA689" s="1"/>
  <c r="J713" i="34"/>
  <c r="L713" s="1"/>
  <c r="N713" s="1"/>
  <c r="AE776"/>
  <c r="AF776"/>
  <c r="AY776" s="1"/>
  <c r="BA776" s="1"/>
  <c r="L652"/>
  <c r="N652"/>
  <c r="AE715"/>
  <c r="AF715" s="1"/>
  <c r="AY715" s="1"/>
  <c r="BA715" s="1"/>
  <c r="S615"/>
  <c r="AE615"/>
  <c r="AF615" s="1"/>
  <c r="AY615" s="1"/>
  <c r="BA615" s="1"/>
  <c r="J596"/>
  <c r="L596" s="1"/>
  <c r="N596" s="1"/>
  <c r="S659"/>
  <c r="AE659"/>
  <c r="AF659" s="1"/>
  <c r="AY659"/>
  <c r="BA659" s="1"/>
  <c r="S423"/>
  <c r="T423" s="1"/>
  <c r="AL423" s="1"/>
  <c r="AN423" s="1"/>
  <c r="AE423"/>
  <c r="AF423" s="1"/>
  <c r="AY423" s="1"/>
  <c r="BA423" s="1"/>
  <c r="L297"/>
  <c r="N297" s="1"/>
  <c r="S360"/>
  <c r="T360"/>
  <c r="AL360" s="1"/>
  <c r="AN360" s="1"/>
  <c r="AE360"/>
  <c r="AF360" s="1"/>
  <c r="AY360" s="1"/>
  <c r="BA360" s="1"/>
  <c r="J72"/>
  <c r="L72" s="1"/>
  <c r="N72" s="1"/>
  <c r="L380"/>
  <c r="N380" s="1"/>
  <c r="AP443" s="1"/>
  <c r="BC443" s="1"/>
  <c r="BE443" s="1"/>
  <c r="S443"/>
  <c r="T443"/>
  <c r="AL443" s="1"/>
  <c r="AN443" s="1"/>
  <c r="AF443"/>
  <c r="AY443" s="1"/>
  <c r="BA443"/>
  <c r="L319"/>
  <c r="N319" s="1"/>
  <c r="S382"/>
  <c r="T382"/>
  <c r="AL382" s="1"/>
  <c r="AN382" s="1"/>
  <c r="AE382"/>
  <c r="AF382"/>
  <c r="AY382" s="1"/>
  <c r="BA382" s="1"/>
  <c r="L289"/>
  <c r="N289" s="1"/>
  <c r="AP352" s="1"/>
  <c r="S352"/>
  <c r="T352" s="1"/>
  <c r="AL352" s="1"/>
  <c r="AN352" s="1"/>
  <c r="AE352"/>
  <c r="AF352" s="1"/>
  <c r="AY352" s="1"/>
  <c r="BA352" s="1"/>
  <c r="L379"/>
  <c r="N379" s="1"/>
  <c r="S442"/>
  <c r="T442" s="1"/>
  <c r="AL442" s="1"/>
  <c r="AN442" s="1"/>
  <c r="AE442"/>
  <c r="AF442" s="1"/>
  <c r="AY442"/>
  <c r="BA442" s="1"/>
  <c r="J232" i="31"/>
  <c r="L232" s="1"/>
  <c r="N232" s="1"/>
  <c r="AP295" s="1"/>
  <c r="AL295"/>
  <c r="AN295"/>
  <c r="AE295"/>
  <c r="AF295"/>
  <c r="AY295" s="1"/>
  <c r="BA295" s="1"/>
  <c r="J695"/>
  <c r="L695" s="1"/>
  <c r="N695" s="1"/>
  <c r="AE758"/>
  <c r="AF758"/>
  <c r="AY758" s="1"/>
  <c r="BA758" s="1"/>
  <c r="L595"/>
  <c r="N595" s="1"/>
  <c r="AE658"/>
  <c r="AF658" s="1"/>
  <c r="AY658" s="1"/>
  <c r="BA658" s="1"/>
  <c r="J482"/>
  <c r="L482" s="1"/>
  <c r="N482" s="1"/>
  <c r="AE545"/>
  <c r="AF545" s="1"/>
  <c r="AY545" s="1"/>
  <c r="BA545" s="1"/>
  <c r="J525"/>
  <c r="L525" s="1"/>
  <c r="N525" s="1"/>
  <c r="AE588"/>
  <c r="AF588" s="1"/>
  <c r="AY588" s="1"/>
  <c r="BA588" s="1"/>
  <c r="L374"/>
  <c r="N374" s="1"/>
  <c r="AF437"/>
  <c r="AY437" s="1"/>
  <c r="BA437" s="1"/>
  <c r="L696"/>
  <c r="N696" s="1"/>
  <c r="AE759"/>
  <c r="AF759" s="1"/>
  <c r="AY759" s="1"/>
  <c r="BA759"/>
  <c r="F606"/>
  <c r="J606" s="1"/>
  <c r="L606" s="1"/>
  <c r="N606" s="1"/>
  <c r="AE669"/>
  <c r="AF669" s="1"/>
  <c r="AY669"/>
  <c r="BA669"/>
  <c r="J548"/>
  <c r="L548" s="1"/>
  <c r="N548" s="1"/>
  <c r="AE611"/>
  <c r="AF611" s="1"/>
  <c r="AY611"/>
  <c r="BA611" s="1"/>
  <c r="L431"/>
  <c r="N431" s="1"/>
  <c r="AE494"/>
  <c r="AF494" s="1"/>
  <c r="AY494"/>
  <c r="BA494" s="1"/>
  <c r="J692" i="34"/>
  <c r="L692"/>
  <c r="N692" s="1"/>
  <c r="AE755"/>
  <c r="AF755" s="1"/>
  <c r="AY755" s="1"/>
  <c r="BA755"/>
  <c r="L372"/>
  <c r="N372" s="1"/>
  <c r="AP435" s="1"/>
  <c r="S435"/>
  <c r="T435" s="1"/>
  <c r="AL435" s="1"/>
  <c r="AN435" s="1"/>
  <c r="AE435"/>
  <c r="AF435" s="1"/>
  <c r="AY435" s="1"/>
  <c r="BA435" s="1"/>
  <c r="L221"/>
  <c r="N221" s="1"/>
  <c r="AL284"/>
  <c r="AN284" s="1"/>
  <c r="AE284"/>
  <c r="AF284" s="1"/>
  <c r="AY284" s="1"/>
  <c r="BA284" s="1"/>
  <c r="L613" i="31"/>
  <c r="N613" s="1"/>
  <c r="AE676"/>
  <c r="AF676" s="1"/>
  <c r="AY676" s="1"/>
  <c r="BA676" s="1"/>
  <c r="J222" i="34"/>
  <c r="L222" s="1"/>
  <c r="N222" s="1"/>
  <c r="AP285" s="1"/>
  <c r="AL285"/>
  <c r="AN285" s="1"/>
  <c r="AE285"/>
  <c r="AF285" s="1"/>
  <c r="AY285"/>
  <c r="BA285" s="1"/>
  <c r="F554"/>
  <c r="J554" s="1"/>
  <c r="L554" s="1"/>
  <c r="N554" s="1"/>
  <c r="S617"/>
  <c r="AE617"/>
  <c r="AF617" s="1"/>
  <c r="AY617" s="1"/>
  <c r="BA617" s="1"/>
  <c r="S470"/>
  <c r="T470" s="1"/>
  <c r="AL470" s="1"/>
  <c r="AN470" s="1"/>
  <c r="AE470"/>
  <c r="AF470"/>
  <c r="AY470" s="1"/>
  <c r="BA470" s="1"/>
  <c r="F476"/>
  <c r="J476" s="1"/>
  <c r="L476" s="1"/>
  <c r="N476"/>
  <c r="S539"/>
  <c r="AE539"/>
  <c r="AF539" s="1"/>
  <c r="AY539" s="1"/>
  <c r="BA539" s="1"/>
  <c r="AE749"/>
  <c r="AF749"/>
  <c r="AY749" s="1"/>
  <c r="BA749" s="1"/>
  <c r="L480"/>
  <c r="N480" s="1"/>
  <c r="S543"/>
  <c r="AF543"/>
  <c r="AY543"/>
  <c r="BA543" s="1"/>
  <c r="L364"/>
  <c r="N364" s="1"/>
  <c r="S427"/>
  <c r="T427" s="1"/>
  <c r="AL427"/>
  <c r="AN427" s="1"/>
  <c r="AE427"/>
  <c r="AF427"/>
  <c r="AY427" s="1"/>
  <c r="BA427" s="1"/>
  <c r="L86"/>
  <c r="N86" s="1"/>
  <c r="AP149" s="1"/>
  <c r="F301"/>
  <c r="J301" s="1"/>
  <c r="L301" s="1"/>
  <c r="N301" s="1"/>
  <c r="AP364" s="1"/>
  <c r="AU364" s="1"/>
  <c r="S364"/>
  <c r="T364"/>
  <c r="AL364" s="1"/>
  <c r="AN364" s="1"/>
  <c r="AE364"/>
  <c r="AF364" s="1"/>
  <c r="AY364" s="1"/>
  <c r="BA364" s="1"/>
  <c r="J104"/>
  <c r="L104" s="1"/>
  <c r="N104" s="1"/>
  <c r="AP167" s="1"/>
  <c r="AL167"/>
  <c r="AN167" s="1"/>
  <c r="AE167"/>
  <c r="AF167" s="1"/>
  <c r="AY167" s="1"/>
  <c r="BA167" s="1"/>
  <c r="L105"/>
  <c r="N105" s="1"/>
  <c r="AP168" s="1"/>
  <c r="AN168"/>
  <c r="AE168"/>
  <c r="AF168"/>
  <c r="AY168" s="1"/>
  <c r="BA168" s="1"/>
  <c r="H523"/>
  <c r="L177"/>
  <c r="N177" s="1"/>
  <c r="AL240"/>
  <c r="AN240"/>
  <c r="AE240"/>
  <c r="AF240" s="1"/>
  <c r="AY240" s="1"/>
  <c r="BA240" s="1"/>
  <c r="J225" i="31"/>
  <c r="L225" s="1"/>
  <c r="N225" s="1"/>
  <c r="AL288"/>
  <c r="AN288"/>
  <c r="AE288"/>
  <c r="AF288"/>
  <c r="AY288"/>
  <c r="BA288" s="1"/>
  <c r="J541"/>
  <c r="L541" s="1"/>
  <c r="N541" s="1"/>
  <c r="AE604"/>
  <c r="AF604" s="1"/>
  <c r="AY604" s="1"/>
  <c r="BA604" s="1"/>
  <c r="J396" i="34"/>
  <c r="L396" s="1"/>
  <c r="N396" s="1"/>
  <c r="S459"/>
  <c r="T459" s="1"/>
  <c r="AL459" s="1"/>
  <c r="AN459" s="1"/>
  <c r="AF459"/>
  <c r="AY459" s="1"/>
  <c r="BA459"/>
  <c r="J610" i="31"/>
  <c r="L610" s="1"/>
  <c r="N610" s="1"/>
  <c r="AE673"/>
  <c r="AF673"/>
  <c r="AY673" s="1"/>
  <c r="BA673" s="1"/>
  <c r="L453" i="34"/>
  <c r="N453" s="1"/>
  <c r="AE516"/>
  <c r="AF516"/>
  <c r="AY516" s="1"/>
  <c r="BA516" s="1"/>
  <c r="AL149"/>
  <c r="AN149"/>
  <c r="AE149"/>
  <c r="AF149" s="1"/>
  <c r="AY149" s="1"/>
  <c r="BA149" s="1"/>
  <c r="H331"/>
  <c r="J701" i="31"/>
  <c r="L701"/>
  <c r="N701" s="1"/>
  <c r="AE764"/>
  <c r="AF764" s="1"/>
  <c r="AY764" s="1"/>
  <c r="BA764" s="1"/>
  <c r="J631"/>
  <c r="L631" s="1"/>
  <c r="N631" s="1"/>
  <c r="AE694"/>
  <c r="AF694"/>
  <c r="AY694"/>
  <c r="BA694"/>
  <c r="L406"/>
  <c r="N406"/>
  <c r="AF469"/>
  <c r="AY469" s="1"/>
  <c r="BA469" s="1"/>
  <c r="L457"/>
  <c r="N457"/>
  <c r="AE520"/>
  <c r="AF520"/>
  <c r="AY520" s="1"/>
  <c r="BA520" s="1"/>
  <c r="BN129"/>
  <c r="BP129" s="1"/>
  <c r="AE129"/>
  <c r="AF129" s="1"/>
  <c r="AG129"/>
  <c r="BR129" s="1"/>
  <c r="L684"/>
  <c r="N684" s="1"/>
  <c r="AF747"/>
  <c r="AY747" s="1"/>
  <c r="BA747" s="1"/>
  <c r="L290"/>
  <c r="N290" s="1"/>
  <c r="AE353"/>
  <c r="AF353" s="1"/>
  <c r="AY353" s="1"/>
  <c r="BA353"/>
  <c r="S570" i="34"/>
  <c r="AE570"/>
  <c r="AF570" s="1"/>
  <c r="AY570" s="1"/>
  <c r="BA570" s="1"/>
  <c r="J642"/>
  <c r="L642" s="1"/>
  <c r="N642" s="1"/>
  <c r="AE705"/>
  <c r="AF705" s="1"/>
  <c r="AY705" s="1"/>
  <c r="BA705" s="1"/>
  <c r="J237"/>
  <c r="L237" s="1"/>
  <c r="N237" s="1"/>
  <c r="AP300" s="1"/>
  <c r="BC300" s="1"/>
  <c r="BE300" s="1"/>
  <c r="AL300"/>
  <c r="AN300" s="1"/>
  <c r="AE300"/>
  <c r="AF300"/>
  <c r="AY300"/>
  <c r="BA300" s="1"/>
  <c r="L716"/>
  <c r="N716" s="1"/>
  <c r="AE779"/>
  <c r="AF779" s="1"/>
  <c r="AY779" s="1"/>
  <c r="BA779" s="1"/>
  <c r="L230" i="31"/>
  <c r="N230" s="1"/>
  <c r="AL293"/>
  <c r="AN293"/>
  <c r="AE293"/>
  <c r="AF293" s="1"/>
  <c r="AY293" s="1"/>
  <c r="BA293" s="1"/>
  <c r="L71" i="34"/>
  <c r="N71" s="1"/>
  <c r="J129"/>
  <c r="L129" s="1"/>
  <c r="N129" s="1"/>
  <c r="AP192" s="1"/>
  <c r="BC192" s="1"/>
  <c r="BE192" s="1"/>
  <c r="AL192"/>
  <c r="AN192" s="1"/>
  <c r="AE192"/>
  <c r="AF192"/>
  <c r="AY192"/>
  <c r="BA192" s="1"/>
  <c r="J288"/>
  <c r="L288" s="1"/>
  <c r="N288" s="1"/>
  <c r="S351"/>
  <c r="T351"/>
  <c r="AL351" s="1"/>
  <c r="AN351" s="1"/>
  <c r="AE351"/>
  <c r="AF351" s="1"/>
  <c r="AY351" s="1"/>
  <c r="BA351" s="1"/>
  <c r="J305"/>
  <c r="L305" s="1"/>
  <c r="N305" s="1"/>
  <c r="AP368" s="1"/>
  <c r="S368"/>
  <c r="T368" s="1"/>
  <c r="AL368" s="1"/>
  <c r="AN368" s="1"/>
  <c r="AE368"/>
  <c r="AF368"/>
  <c r="AY368" s="1"/>
  <c r="BA368" s="1"/>
  <c r="BC368" s="1"/>
  <c r="BE368" s="1"/>
  <c r="J152"/>
  <c r="L152" s="1"/>
  <c r="N152" s="1"/>
  <c r="AP215" s="1"/>
  <c r="AL215"/>
  <c r="AN215"/>
  <c r="AE215"/>
  <c r="AF215"/>
  <c r="AY215" s="1"/>
  <c r="BA215" s="1"/>
  <c r="L580" i="31"/>
  <c r="N580"/>
  <c r="AE643"/>
  <c r="AF643"/>
  <c r="AY643" s="1"/>
  <c r="BA643"/>
  <c r="L434"/>
  <c r="N434"/>
  <c r="AE497"/>
  <c r="AF497" s="1"/>
  <c r="AY497"/>
  <c r="BA497" s="1"/>
  <c r="L304" i="34"/>
  <c r="N304" s="1"/>
  <c r="S367"/>
  <c r="T367" s="1"/>
  <c r="AL367" s="1"/>
  <c r="AN367" s="1"/>
  <c r="AE367"/>
  <c r="AF367"/>
  <c r="AY367" s="1"/>
  <c r="BA367"/>
  <c r="J573" i="31"/>
  <c r="L573" s="1"/>
  <c r="N573" s="1"/>
  <c r="AE636"/>
  <c r="AF636" s="1"/>
  <c r="L302" i="34"/>
  <c r="N302" s="1"/>
  <c r="S365"/>
  <c r="T365" s="1"/>
  <c r="AL365" s="1"/>
  <c r="AN365" s="1"/>
  <c r="AE365"/>
  <c r="AF365" s="1"/>
  <c r="AY365" s="1"/>
  <c r="BA365" s="1"/>
  <c r="J93" i="31"/>
  <c r="L93" s="1"/>
  <c r="N93" s="1"/>
  <c r="AP156" s="1"/>
  <c r="AL156"/>
  <c r="AN156"/>
  <c r="AE156"/>
  <c r="AF156"/>
  <c r="AY156" s="1"/>
  <c r="BA156" s="1"/>
  <c r="AE484"/>
  <c r="AF484"/>
  <c r="AY484" s="1"/>
  <c r="BA484"/>
  <c r="AE723" i="34"/>
  <c r="AF723" s="1"/>
  <c r="AY723" s="1"/>
  <c r="BA723"/>
  <c r="J505"/>
  <c r="L505" s="1"/>
  <c r="N505" s="1"/>
  <c r="S568"/>
  <c r="AE568"/>
  <c r="AF568" s="1"/>
  <c r="AY568" s="1"/>
  <c r="BA568" s="1"/>
  <c r="L586"/>
  <c r="N586" s="1"/>
  <c r="S649"/>
  <c r="AE649"/>
  <c r="AF649" s="1"/>
  <c r="AY649" s="1"/>
  <c r="BA649" s="1"/>
  <c r="AL178"/>
  <c r="AN178" s="1"/>
  <c r="AE178"/>
  <c r="AF178"/>
  <c r="AY178" s="1"/>
  <c r="BA178" s="1"/>
  <c r="J633" i="31"/>
  <c r="L633" s="1"/>
  <c r="N633" s="1"/>
  <c r="AE696"/>
  <c r="AF696" s="1"/>
  <c r="AY696" s="1"/>
  <c r="BA696" s="1"/>
  <c r="L496"/>
  <c r="N496" s="1"/>
  <c r="AE559"/>
  <c r="AF559"/>
  <c r="AY559" s="1"/>
  <c r="BA559" s="1"/>
  <c r="J536" i="34"/>
  <c r="L536"/>
  <c r="N536" s="1"/>
  <c r="S599"/>
  <c r="AE599"/>
  <c r="AF599"/>
  <c r="AY599"/>
  <c r="BA599" s="1"/>
  <c r="J704"/>
  <c r="L704" s="1"/>
  <c r="N704" s="1"/>
  <c r="AE767"/>
  <c r="AF767" s="1"/>
  <c r="AY767" s="1"/>
  <c r="BA767" s="1"/>
  <c r="L466"/>
  <c r="N466" s="1"/>
  <c r="S529"/>
  <c r="AE529"/>
  <c r="AF529" s="1"/>
  <c r="AY529" s="1"/>
  <c r="BA529"/>
  <c r="S390"/>
  <c r="T390" s="1"/>
  <c r="AL390" s="1"/>
  <c r="AN390" s="1"/>
  <c r="AE390"/>
  <c r="AF390" s="1"/>
  <c r="AY390" s="1"/>
  <c r="BA390"/>
  <c r="L92"/>
  <c r="N92" s="1"/>
  <c r="AP155" s="1"/>
  <c r="BC155" s="1"/>
  <c r="BE155" s="1"/>
  <c r="AL155"/>
  <c r="AN155" s="1"/>
  <c r="AE155"/>
  <c r="AF155"/>
  <c r="AY155" s="1"/>
  <c r="BA155" s="1"/>
  <c r="J183"/>
  <c r="L183" s="1"/>
  <c r="N183" s="1"/>
  <c r="AL246"/>
  <c r="AN246" s="1"/>
  <c r="AF246"/>
  <c r="AY246" s="1"/>
  <c r="BA246" s="1"/>
  <c r="F447"/>
  <c r="J447" s="1"/>
  <c r="L447" s="1"/>
  <c r="N447" s="1"/>
  <c r="S510"/>
  <c r="AE510"/>
  <c r="AF510" s="1"/>
  <c r="AY510" s="1"/>
  <c r="BA510" s="1"/>
  <c r="AL174"/>
  <c r="AN174"/>
  <c r="AF174"/>
  <c r="AY174"/>
  <c r="BA174" s="1"/>
  <c r="L429"/>
  <c r="N429" s="1"/>
  <c r="AE492"/>
  <c r="AF492" s="1"/>
  <c r="AY492" s="1"/>
  <c r="BA492" s="1"/>
  <c r="F685"/>
  <c r="AE748"/>
  <c r="AF748" s="1"/>
  <c r="AY748"/>
  <c r="BA748" s="1"/>
  <c r="J644" i="31"/>
  <c r="L644" s="1"/>
  <c r="N644" s="1"/>
  <c r="AE707"/>
  <c r="AF707" s="1"/>
  <c r="AY707" s="1"/>
  <c r="BA707" s="1"/>
  <c r="L542"/>
  <c r="N542" s="1"/>
  <c r="AE605"/>
  <c r="AF605"/>
  <c r="AY605" s="1"/>
  <c r="BA605" s="1"/>
  <c r="L441" i="34"/>
  <c r="N441" s="1"/>
  <c r="AE504"/>
  <c r="AF504" s="1"/>
  <c r="AY504" s="1"/>
  <c r="BA504" s="1"/>
  <c r="L484"/>
  <c r="N484"/>
  <c r="S547"/>
  <c r="AE547"/>
  <c r="AF547"/>
  <c r="AY547" s="1"/>
  <c r="BA547" s="1"/>
  <c r="L461" i="31"/>
  <c r="N461" s="1"/>
  <c r="AE524"/>
  <c r="AF524" s="1"/>
  <c r="L179"/>
  <c r="N179" s="1"/>
  <c r="AL242"/>
  <c r="AN242" s="1"/>
  <c r="AE242"/>
  <c r="AF242" s="1"/>
  <c r="AY242" s="1"/>
  <c r="BA242" s="1"/>
  <c r="J162"/>
  <c r="L162" s="1"/>
  <c r="N162" s="1"/>
  <c r="AP225" s="1"/>
  <c r="AL225"/>
  <c r="AN225" s="1"/>
  <c r="AE225"/>
  <c r="AF225"/>
  <c r="AY225" s="1"/>
  <c r="BA225" s="1"/>
  <c r="L121"/>
  <c r="N121" s="1"/>
  <c r="AP184" s="1"/>
  <c r="AL184"/>
  <c r="AN184" s="1"/>
  <c r="AE184"/>
  <c r="AF184"/>
  <c r="AY184"/>
  <c r="BA184" s="1"/>
  <c r="J711" i="34"/>
  <c r="L711" s="1"/>
  <c r="N711" s="1"/>
  <c r="AE774"/>
  <c r="AF774" s="1"/>
  <c r="AY774" s="1"/>
  <c r="BA774" s="1"/>
  <c r="L126"/>
  <c r="N126" s="1"/>
  <c r="AP189" s="1"/>
  <c r="AL189"/>
  <c r="AN189" s="1"/>
  <c r="AE189"/>
  <c r="AF189"/>
  <c r="AY189" s="1"/>
  <c r="BA189" s="1"/>
  <c r="J147"/>
  <c r="L147" s="1"/>
  <c r="N147" s="1"/>
  <c r="AP210" s="1"/>
  <c r="AU210" s="1"/>
  <c r="AL210"/>
  <c r="AN210"/>
  <c r="AE210"/>
  <c r="AF210" s="1"/>
  <c r="AY210" s="1"/>
  <c r="BA210" s="1"/>
  <c r="BC210" s="1"/>
  <c r="BE210" s="1"/>
  <c r="J253"/>
  <c r="L253" s="1"/>
  <c r="N253" s="1"/>
  <c r="S316"/>
  <c r="T316" s="1"/>
  <c r="AE316"/>
  <c r="AF316" s="1"/>
  <c r="AY316" s="1"/>
  <c r="BA316" s="1"/>
  <c r="L446" i="31"/>
  <c r="N446" s="1"/>
  <c r="AE509"/>
  <c r="AF509"/>
  <c r="AY509" s="1"/>
  <c r="BA509" s="1"/>
  <c r="J677"/>
  <c r="L677" s="1"/>
  <c r="N677" s="1"/>
  <c r="AE740"/>
  <c r="AF740" s="1"/>
  <c r="AY740" s="1"/>
  <c r="BA740" s="1"/>
  <c r="J641"/>
  <c r="L641" s="1"/>
  <c r="N641" s="1"/>
  <c r="AE704"/>
  <c r="AF704"/>
  <c r="AG704" s="1"/>
  <c r="L468"/>
  <c r="N468" s="1"/>
  <c r="AF531"/>
  <c r="AY531" s="1"/>
  <c r="BA531" s="1"/>
  <c r="L79"/>
  <c r="N79" s="1"/>
  <c r="AL142"/>
  <c r="AN142" s="1"/>
  <c r="AE142"/>
  <c r="AF142" s="1"/>
  <c r="AY142" s="1"/>
  <c r="BA142" s="1"/>
  <c r="J546" i="34"/>
  <c r="L546" s="1"/>
  <c r="N546" s="1"/>
  <c r="S609"/>
  <c r="AE609"/>
  <c r="AF609" s="1"/>
  <c r="AY609" s="1"/>
  <c r="BA609"/>
  <c r="J348"/>
  <c r="L348" s="1"/>
  <c r="N348" s="1"/>
  <c r="AP411" s="1"/>
  <c r="AS411" s="1"/>
  <c r="S411"/>
  <c r="T411"/>
  <c r="AL411"/>
  <c r="AN411" s="1"/>
  <c r="AE411"/>
  <c r="AF411" s="1"/>
  <c r="AY411" s="1"/>
  <c r="BA411" s="1"/>
  <c r="J557"/>
  <c r="L557" s="1"/>
  <c r="N557" s="1"/>
  <c r="S620"/>
  <c r="AE620"/>
  <c r="AF620" s="1"/>
  <c r="AY620" s="1"/>
  <c r="BA620" s="1"/>
  <c r="L117"/>
  <c r="N117" s="1"/>
  <c r="AP180" s="1"/>
  <c r="BC180" s="1"/>
  <c r="BE180" s="1"/>
  <c r="AL180"/>
  <c r="AN180" s="1"/>
  <c r="AE180"/>
  <c r="AF180"/>
  <c r="AY180"/>
  <c r="BA180" s="1"/>
  <c r="J629"/>
  <c r="L629"/>
  <c r="N629" s="1"/>
  <c r="AE692"/>
  <c r="AF692" s="1"/>
  <c r="AY692" s="1"/>
  <c r="BA692" s="1"/>
  <c r="L587"/>
  <c r="N587" s="1"/>
  <c r="S650"/>
  <c r="AE650"/>
  <c r="AF650" s="1"/>
  <c r="AY650" s="1"/>
  <c r="BA650" s="1"/>
  <c r="S446"/>
  <c r="T446" s="1"/>
  <c r="AL446" s="1"/>
  <c r="AN446" s="1"/>
  <c r="AE446"/>
  <c r="AF446" s="1"/>
  <c r="AY446" s="1"/>
  <c r="BA446" s="1"/>
  <c r="L430" i="31"/>
  <c r="N430" s="1"/>
  <c r="AE493"/>
  <c r="AF493" s="1"/>
  <c r="AY493" s="1"/>
  <c r="BA493" s="1"/>
  <c r="L571"/>
  <c r="N571" s="1"/>
  <c r="AE634"/>
  <c r="AF634"/>
  <c r="AY634"/>
  <c r="BA634" s="1"/>
  <c r="L650"/>
  <c r="N650" s="1"/>
  <c r="AE713"/>
  <c r="AF713" s="1"/>
  <c r="AY713" s="1"/>
  <c r="BA713" s="1"/>
  <c r="L530" i="34"/>
  <c r="N530" s="1"/>
  <c r="S593"/>
  <c r="AE593"/>
  <c r="AF593"/>
  <c r="AY593" s="1"/>
  <c r="BA593" s="1"/>
  <c r="L647"/>
  <c r="N647"/>
  <c r="AE710"/>
  <c r="AF710"/>
  <c r="AY710" s="1"/>
  <c r="BA710" s="1"/>
  <c r="L420"/>
  <c r="N420" s="1"/>
  <c r="S483"/>
  <c r="T483"/>
  <c r="AL483" s="1"/>
  <c r="AN483" s="1"/>
  <c r="AP483" s="1"/>
  <c r="BC483" s="1"/>
  <c r="BE483" s="1"/>
  <c r="AE483"/>
  <c r="AF483" s="1"/>
  <c r="AY483" s="1"/>
  <c r="BA483" s="1"/>
  <c r="L321"/>
  <c r="N321" s="1"/>
  <c r="S384"/>
  <c r="T384" s="1"/>
  <c r="AL384" s="1"/>
  <c r="AN384" s="1"/>
  <c r="AE384"/>
  <c r="AF384"/>
  <c r="AY384"/>
  <c r="BA384" s="1"/>
  <c r="AL287" i="31"/>
  <c r="AN287"/>
  <c r="AE287"/>
  <c r="AF287"/>
  <c r="AY287" s="1"/>
  <c r="BA287" s="1"/>
  <c r="L178" i="34"/>
  <c r="N178" s="1"/>
  <c r="AL241"/>
  <c r="AN241" s="1"/>
  <c r="AE241"/>
  <c r="AF241"/>
  <c r="AY241" s="1"/>
  <c r="BA241" s="1"/>
  <c r="L653"/>
  <c r="N653" s="1"/>
  <c r="AE716"/>
  <c r="AF716"/>
  <c r="AY716"/>
  <c r="BA716" s="1"/>
  <c r="L103"/>
  <c r="N103" s="1"/>
  <c r="J319" i="31"/>
  <c r="L319" s="1"/>
  <c r="N319" s="1"/>
  <c r="AE382"/>
  <c r="AF382" s="1"/>
  <c r="AY382" s="1"/>
  <c r="BA382" s="1"/>
  <c r="L662" i="34"/>
  <c r="N662"/>
  <c r="AE725"/>
  <c r="AF725"/>
  <c r="AY725" s="1"/>
  <c r="BA725" s="1"/>
  <c r="L564"/>
  <c r="N564" s="1"/>
  <c r="S627"/>
  <c r="AE627"/>
  <c r="AF627" s="1"/>
  <c r="AY627" s="1"/>
  <c r="BA627" s="1"/>
  <c r="L351"/>
  <c r="N351" s="1"/>
  <c r="AP414" s="1"/>
  <c r="S414"/>
  <c r="T414" s="1"/>
  <c r="AL414" s="1"/>
  <c r="AN414" s="1"/>
  <c r="AE414"/>
  <c r="AF414"/>
  <c r="AY414"/>
  <c r="BA414" s="1"/>
  <c r="F618"/>
  <c r="J618" s="1"/>
  <c r="L618" s="1"/>
  <c r="N618" s="1"/>
  <c r="AE681"/>
  <c r="AF681"/>
  <c r="AY681" s="1"/>
  <c r="BA681" s="1"/>
  <c r="L247"/>
  <c r="N247" s="1"/>
  <c r="S310"/>
  <c r="T310"/>
  <c r="AL310" s="1"/>
  <c r="AN310" s="1"/>
  <c r="AP310"/>
  <c r="BC310" s="1"/>
  <c r="BE310" s="1"/>
  <c r="AE310"/>
  <c r="AF310" s="1"/>
  <c r="AY310" s="1"/>
  <c r="BA310" s="1"/>
  <c r="F474"/>
  <c r="J474" s="1"/>
  <c r="L474" s="1"/>
  <c r="N474" s="1"/>
  <c r="S537"/>
  <c r="AE537"/>
  <c r="AF537" s="1"/>
  <c r="AY537" s="1"/>
  <c r="BA537" s="1"/>
  <c r="J143"/>
  <c r="L143" s="1"/>
  <c r="N143" s="1"/>
  <c r="AP206" s="1"/>
  <c r="AL206"/>
  <c r="AN206"/>
  <c r="AE206"/>
  <c r="AF206"/>
  <c r="AY206" s="1"/>
  <c r="BA206" s="1"/>
  <c r="J186"/>
  <c r="L186" s="1"/>
  <c r="N186" s="1"/>
  <c r="AP249" s="1"/>
  <c r="AU249" s="1"/>
  <c r="AL249"/>
  <c r="AN249" s="1"/>
  <c r="AE249"/>
  <c r="AF249" s="1"/>
  <c r="J424"/>
  <c r="L424" s="1"/>
  <c r="N424" s="1"/>
  <c r="AE487"/>
  <c r="AF487"/>
  <c r="AY487" s="1"/>
  <c r="BA487" s="1"/>
  <c r="L219"/>
  <c r="N219"/>
  <c r="AL282"/>
  <c r="AN282"/>
  <c r="AP282" s="1"/>
  <c r="AS282" s="1"/>
  <c r="AE282"/>
  <c r="AF282" s="1"/>
  <c r="AY282" s="1"/>
  <c r="BA282" s="1"/>
  <c r="J214"/>
  <c r="L214" s="1"/>
  <c r="N214" s="1"/>
  <c r="AP277" s="1"/>
  <c r="AL277"/>
  <c r="AN277" s="1"/>
  <c r="AE277"/>
  <c r="AF277" s="1"/>
  <c r="L216" i="31"/>
  <c r="N216" s="1"/>
  <c r="AP279" s="1"/>
  <c r="AL279"/>
  <c r="AN279" s="1"/>
  <c r="AE279"/>
  <c r="AF279" s="1"/>
  <c r="AY279" s="1"/>
  <c r="BA279" s="1"/>
  <c r="L665"/>
  <c r="N665"/>
  <c r="AE728"/>
  <c r="AF728"/>
  <c r="AY728" s="1"/>
  <c r="BA728" s="1"/>
  <c r="L372"/>
  <c r="N372" s="1"/>
  <c r="AE435"/>
  <c r="AF435" s="1"/>
  <c r="AY435" s="1"/>
  <c r="BA435" s="1"/>
  <c r="F144"/>
  <c r="J144" s="1"/>
  <c r="L144" s="1"/>
  <c r="N144" s="1"/>
  <c r="AP207" s="1"/>
  <c r="AL207"/>
  <c r="AN207" s="1"/>
  <c r="AE207"/>
  <c r="AF207"/>
  <c r="AY207" s="1"/>
  <c r="BA207" s="1"/>
  <c r="J119"/>
  <c r="L119" s="1"/>
  <c r="N119" s="1"/>
  <c r="AP182" s="1"/>
  <c r="AL182"/>
  <c r="AN182"/>
  <c r="AE182"/>
  <c r="AF182" s="1"/>
  <c r="AY182" s="1"/>
  <c r="BA182" s="1"/>
  <c r="L217"/>
  <c r="N217" s="1"/>
  <c r="AP280" s="1"/>
  <c r="AL280"/>
  <c r="AN280" s="1"/>
  <c r="AE280"/>
  <c r="AF280" s="1"/>
  <c r="AY280"/>
  <c r="BA280" s="1"/>
  <c r="L592" i="34"/>
  <c r="N592" s="1"/>
  <c r="S655"/>
  <c r="AE655"/>
  <c r="AF655" s="1"/>
  <c r="AY655" s="1"/>
  <c r="BA655" s="1"/>
  <c r="J609" i="31"/>
  <c r="L609" s="1"/>
  <c r="N609" s="1"/>
  <c r="AE672"/>
  <c r="AF672" s="1"/>
  <c r="AY672"/>
  <c r="BA672" s="1"/>
  <c r="L305"/>
  <c r="N305" s="1"/>
  <c r="AE368"/>
  <c r="AF368"/>
  <c r="AY368" s="1"/>
  <c r="BA368" s="1"/>
  <c r="L193" i="34"/>
  <c r="N193" s="1"/>
  <c r="AP256" s="1"/>
  <c r="AL256"/>
  <c r="AN256"/>
  <c r="AE256"/>
  <c r="AF256"/>
  <c r="AY256"/>
  <c r="BA256" s="1"/>
  <c r="L186" i="31"/>
  <c r="N186" s="1"/>
  <c r="AL249"/>
  <c r="AN249"/>
  <c r="AE249"/>
  <c r="AF249" s="1"/>
  <c r="AY249" s="1"/>
  <c r="BA249" s="1"/>
  <c r="L132"/>
  <c r="N132" s="1"/>
  <c r="AP195" s="1"/>
  <c r="AL195"/>
  <c r="AN195" s="1"/>
  <c r="AE195"/>
  <c r="AF195" s="1"/>
  <c r="AY195"/>
  <c r="BA195"/>
  <c r="L512"/>
  <c r="N512" s="1"/>
  <c r="AE575"/>
  <c r="AF575" s="1"/>
  <c r="AY575" s="1"/>
  <c r="BA575" s="1"/>
  <c r="J561" i="34"/>
  <c r="L561" s="1"/>
  <c r="N561" s="1"/>
  <c r="S624"/>
  <c r="AE624"/>
  <c r="AF624"/>
  <c r="AY624"/>
  <c r="BA624" s="1"/>
  <c r="J522"/>
  <c r="L522"/>
  <c r="N522" s="1"/>
  <c r="S585"/>
  <c r="AE585"/>
  <c r="AF585"/>
  <c r="AY585"/>
  <c r="BA585" s="1"/>
  <c r="L290"/>
  <c r="N290"/>
  <c r="S353"/>
  <c r="T353"/>
  <c r="AL353"/>
  <c r="AN353" s="1"/>
  <c r="AP353" s="1"/>
  <c r="BC353" s="1"/>
  <c r="BE353" s="1"/>
  <c r="AE353"/>
  <c r="AF353" s="1"/>
  <c r="AY353" s="1"/>
  <c r="BA353" s="1"/>
  <c r="L585"/>
  <c r="N585" s="1"/>
  <c r="S648"/>
  <c r="AE648"/>
  <c r="AF648"/>
  <c r="AY648" s="1"/>
  <c r="BA648" s="1"/>
  <c r="L428"/>
  <c r="N428"/>
  <c r="AE491"/>
  <c r="AF491" s="1"/>
  <c r="AY491"/>
  <c r="BA491" s="1"/>
  <c r="F641"/>
  <c r="J641" s="1"/>
  <c r="L641" s="1"/>
  <c r="N641" s="1"/>
  <c r="AE704"/>
  <c r="AF704" s="1"/>
  <c r="AY704" s="1"/>
  <c r="BA704" s="1"/>
  <c r="L208"/>
  <c r="N208"/>
  <c r="AP271" s="1"/>
  <c r="BC271" s="1"/>
  <c r="BE271" s="1"/>
  <c r="AL271"/>
  <c r="AN271" s="1"/>
  <c r="AE271"/>
  <c r="AF271"/>
  <c r="AY271"/>
  <c r="BA271" s="1"/>
  <c r="L451" i="31"/>
  <c r="N451" s="1"/>
  <c r="AF514"/>
  <c r="AY514" s="1"/>
  <c r="BA514" s="1"/>
  <c r="AW514"/>
  <c r="L141"/>
  <c r="N141" s="1"/>
  <c r="AP204" s="1"/>
  <c r="BC204" s="1"/>
  <c r="BE204" s="1"/>
  <c r="AL204"/>
  <c r="AN204" s="1"/>
  <c r="AE204"/>
  <c r="AF204"/>
  <c r="AY204" s="1"/>
  <c r="BA204" s="1"/>
  <c r="J687"/>
  <c r="L687" s="1"/>
  <c r="N687" s="1"/>
  <c r="AE750"/>
  <c r="AF750"/>
  <c r="AY750"/>
  <c r="BA750" s="1"/>
  <c r="L83" i="34"/>
  <c r="N83" s="1"/>
  <c r="AP146" s="1"/>
  <c r="AL146"/>
  <c r="AN146"/>
  <c r="AE146"/>
  <c r="AF146"/>
  <c r="AY146"/>
  <c r="BA146" s="1"/>
  <c r="L78" i="31"/>
  <c r="N78" s="1"/>
  <c r="AP141" s="1"/>
  <c r="AL141"/>
  <c r="AN141"/>
  <c r="AE141"/>
  <c r="AF141" s="1"/>
  <c r="AY141" s="1"/>
  <c r="BA141" s="1"/>
  <c r="J675" i="34"/>
  <c r="L675" s="1"/>
  <c r="N675" s="1"/>
  <c r="AE738"/>
  <c r="AF738"/>
  <c r="AY738"/>
  <c r="BA738" s="1"/>
  <c r="L571"/>
  <c r="N571" s="1"/>
  <c r="S634"/>
  <c r="AE634"/>
  <c r="AF634"/>
  <c r="AY634"/>
  <c r="BA634" s="1"/>
  <c r="L226"/>
  <c r="N226"/>
  <c r="AP289" s="1"/>
  <c r="BC289" s="1"/>
  <c r="BE289" s="1"/>
  <c r="AL289"/>
  <c r="AN289"/>
  <c r="AE289"/>
  <c r="AF289"/>
  <c r="AY289" s="1"/>
  <c r="BA289" s="1"/>
  <c r="L506"/>
  <c r="N506" s="1"/>
  <c r="S569"/>
  <c r="AE569"/>
  <c r="AF569"/>
  <c r="AY569"/>
  <c r="BA569" s="1"/>
  <c r="L568"/>
  <c r="N568" s="1"/>
  <c r="S631"/>
  <c r="AF631"/>
  <c r="AY631" s="1"/>
  <c r="BA631" s="1"/>
  <c r="J567"/>
  <c r="L567" s="1"/>
  <c r="N567" s="1"/>
  <c r="S630"/>
  <c r="AE630"/>
  <c r="AF630" s="1"/>
  <c r="AY630" s="1"/>
  <c r="BA630"/>
  <c r="J102"/>
  <c r="L102" s="1"/>
  <c r="N102" s="1"/>
  <c r="AL165"/>
  <c r="AN165"/>
  <c r="AP165"/>
  <c r="BC165" s="1"/>
  <c r="BE165" s="1"/>
  <c r="AE165"/>
  <c r="AF165"/>
  <c r="AY165" s="1"/>
  <c r="BA165" s="1"/>
  <c r="L368" i="31"/>
  <c r="N368" s="1"/>
  <c r="AE431"/>
  <c r="AF431"/>
  <c r="AY431" s="1"/>
  <c r="BA431"/>
  <c r="L644" i="34"/>
  <c r="N644" s="1"/>
  <c r="AF707"/>
  <c r="AY707" s="1"/>
  <c r="BA707" s="1"/>
  <c r="L436"/>
  <c r="N436" s="1"/>
  <c r="AE499"/>
  <c r="AF499"/>
  <c r="AY499"/>
  <c r="BA499" s="1"/>
  <c r="L402"/>
  <c r="N402" s="1"/>
  <c r="S465"/>
  <c r="T465"/>
  <c r="AL465"/>
  <c r="AN465"/>
  <c r="AE465"/>
  <c r="AF465" s="1"/>
  <c r="AY465" s="1"/>
  <c r="BA465" s="1"/>
  <c r="L367"/>
  <c r="N367" s="1"/>
  <c r="S430"/>
  <c r="T430" s="1"/>
  <c r="AL430" s="1"/>
  <c r="AN430" s="1"/>
  <c r="AP430"/>
  <c r="BC430" s="1"/>
  <c r="BE430" s="1"/>
  <c r="AE430"/>
  <c r="AF430"/>
  <c r="AY430"/>
  <c r="BA430" s="1"/>
  <c r="L654"/>
  <c r="N654"/>
  <c r="AE717"/>
  <c r="AF717"/>
  <c r="AY717" s="1"/>
  <c r="BA717" s="1"/>
  <c r="L636"/>
  <c r="N636" s="1"/>
  <c r="AF699"/>
  <c r="AY699" s="1"/>
  <c r="BA699"/>
  <c r="L112"/>
  <c r="N112" s="1"/>
  <c r="AP175" s="1"/>
  <c r="L417" i="31"/>
  <c r="N417" s="1"/>
  <c r="AE480"/>
  <c r="AF480"/>
  <c r="AY480"/>
  <c r="BA480" s="1"/>
  <c r="L698"/>
  <c r="N698" s="1"/>
  <c r="AE761"/>
  <c r="AF761" s="1"/>
  <c r="AY761" s="1"/>
  <c r="BA761" s="1"/>
  <c r="J524"/>
  <c r="L524" s="1"/>
  <c r="N524" s="1"/>
  <c r="AE587"/>
  <c r="AF587" s="1"/>
  <c r="AY587"/>
  <c r="BA587" s="1"/>
  <c r="J494"/>
  <c r="L494" s="1"/>
  <c r="N494" s="1"/>
  <c r="AE557"/>
  <c r="AF557"/>
  <c r="AY557"/>
  <c r="BA557"/>
  <c r="L433"/>
  <c r="N433" s="1"/>
  <c r="AE496"/>
  <c r="AF496" s="1"/>
  <c r="AY496" s="1"/>
  <c r="BA496" s="1"/>
  <c r="L356"/>
  <c r="N356" s="1"/>
  <c r="AE419"/>
  <c r="AF419"/>
  <c r="AY419" s="1"/>
  <c r="BA419" s="1"/>
  <c r="L317"/>
  <c r="N317" s="1"/>
  <c r="AE380"/>
  <c r="AF380" s="1"/>
  <c r="AY380"/>
  <c r="BA380" s="1"/>
  <c r="J677" i="34"/>
  <c r="L677" s="1"/>
  <c r="N677" s="1"/>
  <c r="AE740"/>
  <c r="AF740" s="1"/>
  <c r="AY740" s="1"/>
  <c r="BA740" s="1"/>
  <c r="L417"/>
  <c r="N417" s="1"/>
  <c r="AP480" s="1"/>
  <c r="BC480" s="1"/>
  <c r="BE480" s="1"/>
  <c r="S480"/>
  <c r="T480" s="1"/>
  <c r="AL480" s="1"/>
  <c r="AN480" s="1"/>
  <c r="AE480"/>
  <c r="AF480" s="1"/>
  <c r="AY480" s="1"/>
  <c r="BA480" s="1"/>
  <c r="J154"/>
  <c r="L154" s="1"/>
  <c r="N154" s="1"/>
  <c r="AP217" s="1"/>
  <c r="AL217"/>
  <c r="AN217" s="1"/>
  <c r="AE217"/>
  <c r="AF217" s="1"/>
  <c r="J715" i="31"/>
  <c r="L715" s="1"/>
  <c r="N715" s="1"/>
  <c r="AF778"/>
  <c r="AY778"/>
  <c r="BA778"/>
  <c r="AE730"/>
  <c r="AF730" s="1"/>
  <c r="AY730" s="1"/>
  <c r="BA730" s="1"/>
  <c r="L408"/>
  <c r="N408"/>
  <c r="AE471"/>
  <c r="AF471" s="1"/>
  <c r="AY471" s="1"/>
  <c r="BA471" s="1"/>
  <c r="J473"/>
  <c r="L473" s="1"/>
  <c r="N473" s="1"/>
  <c r="AE536"/>
  <c r="AF536"/>
  <c r="AY536" s="1"/>
  <c r="BA536" s="1"/>
  <c r="J635" i="34"/>
  <c r="L635" s="1"/>
  <c r="N635" s="1"/>
  <c r="AE698"/>
  <c r="AF698" s="1"/>
  <c r="AY698" s="1"/>
  <c r="BA698" s="1"/>
  <c r="L598"/>
  <c r="N598" s="1"/>
  <c r="S661"/>
  <c r="AE661"/>
  <c r="AF661"/>
  <c r="AY661"/>
  <c r="BA661" s="1"/>
  <c r="L532"/>
  <c r="N532" s="1"/>
  <c r="S595"/>
  <c r="AE595"/>
  <c r="AF595" s="1"/>
  <c r="AY595"/>
  <c r="BA595" s="1"/>
  <c r="L625"/>
  <c r="N625" s="1"/>
  <c r="AE688"/>
  <c r="AF688"/>
  <c r="AY688" s="1"/>
  <c r="BA688" s="1"/>
  <c r="L495"/>
  <c r="N495" s="1"/>
  <c r="S558"/>
  <c r="AE558"/>
  <c r="AF558"/>
  <c r="AY558" s="1"/>
  <c r="BA558"/>
  <c r="F656"/>
  <c r="J656" s="1"/>
  <c r="L656" s="1"/>
  <c r="N656" s="1"/>
  <c r="AE719"/>
  <c r="AF719"/>
  <c r="AY719" s="1"/>
  <c r="BA719" s="1"/>
  <c r="F468"/>
  <c r="J468" s="1"/>
  <c r="L468" s="1"/>
  <c r="N468" s="1"/>
  <c r="S531"/>
  <c r="AE531"/>
  <c r="AF531" s="1"/>
  <c r="AY531" s="1"/>
  <c r="BA531" s="1"/>
  <c r="L281"/>
  <c r="N281" s="1"/>
  <c r="S344"/>
  <c r="T344" s="1"/>
  <c r="AL344" s="1"/>
  <c r="AN344" s="1"/>
  <c r="AE344"/>
  <c r="AF344"/>
  <c r="AY344" s="1"/>
  <c r="BA344" s="1"/>
  <c r="L350"/>
  <c r="N350" s="1"/>
  <c r="S413"/>
  <c r="T413"/>
  <c r="AL413" s="1"/>
  <c r="AN413" s="1"/>
  <c r="AE413"/>
  <c r="AF413" s="1"/>
  <c r="AY413"/>
  <c r="BA413" s="1"/>
  <c r="J355"/>
  <c r="L355" s="1"/>
  <c r="N355" s="1"/>
  <c r="S418"/>
  <c r="T418"/>
  <c r="AL418" s="1"/>
  <c r="AN418"/>
  <c r="AP418" s="1"/>
  <c r="BC418" s="1"/>
  <c r="BE418" s="1"/>
  <c r="AE418"/>
  <c r="AF418" s="1"/>
  <c r="AY418" s="1"/>
  <c r="BA418" s="1"/>
  <c r="L421"/>
  <c r="N421" s="1"/>
  <c r="AE484"/>
  <c r="AF484"/>
  <c r="AY484" s="1"/>
  <c r="BA484" s="1"/>
  <c r="AE129"/>
  <c r="AF129"/>
  <c r="AG129"/>
  <c r="BR129" s="1"/>
  <c r="BT129" s="1"/>
  <c r="J364" i="31"/>
  <c r="L364" s="1"/>
  <c r="N364" s="1"/>
  <c r="AE427"/>
  <c r="AF427" s="1"/>
  <c r="AY427" s="1"/>
  <c r="BA427" s="1"/>
  <c r="AE762"/>
  <c r="AF762" s="1"/>
  <c r="AY762" s="1"/>
  <c r="BA762" s="1"/>
  <c r="J569"/>
  <c r="L569" s="1"/>
  <c r="N569" s="1"/>
  <c r="AE632"/>
  <c r="AF632" s="1"/>
  <c r="AY632" s="1"/>
  <c r="BA632" s="1"/>
  <c r="L425"/>
  <c r="N425" s="1"/>
  <c r="AE488"/>
  <c r="AF488" s="1"/>
  <c r="AY488" s="1"/>
  <c r="BA488" s="1"/>
  <c r="J371"/>
  <c r="L371" s="1"/>
  <c r="N371" s="1"/>
  <c r="AE434"/>
  <c r="AF434" s="1"/>
  <c r="AY434" s="1"/>
  <c r="BA434" s="1"/>
  <c r="L673"/>
  <c r="N673"/>
  <c r="AE736"/>
  <c r="AF736"/>
  <c r="AY736" s="1"/>
  <c r="BA736" s="1"/>
  <c r="J310"/>
  <c r="L310" s="1"/>
  <c r="N310" s="1"/>
  <c r="AE373"/>
  <c r="AF373" s="1"/>
  <c r="AY373" s="1"/>
  <c r="BA373" s="1"/>
  <c r="J516" i="34"/>
  <c r="L516" s="1"/>
  <c r="N516" s="1"/>
  <c r="S579"/>
  <c r="AE579"/>
  <c r="AF579" s="1"/>
  <c r="AY579" s="1"/>
  <c r="BA579" s="1"/>
  <c r="H176"/>
  <c r="L518"/>
  <c r="N518" s="1"/>
  <c r="S581"/>
  <c r="AE581"/>
  <c r="AF581"/>
  <c r="AY581" s="1"/>
  <c r="BA581" s="1"/>
  <c r="J358"/>
  <c r="L358" s="1"/>
  <c r="N358" s="1"/>
  <c r="AP421" s="1"/>
  <c r="S421"/>
  <c r="T421" s="1"/>
  <c r="AL421" s="1"/>
  <c r="AN421" s="1"/>
  <c r="AE421"/>
  <c r="AF421"/>
  <c r="AY421" s="1"/>
  <c r="BA421" s="1"/>
  <c r="L617" i="31"/>
  <c r="N617" s="1"/>
  <c r="AE680"/>
  <c r="AF680"/>
  <c r="AY680" s="1"/>
  <c r="BA680" s="1"/>
  <c r="L453"/>
  <c r="N453" s="1"/>
  <c r="AE516"/>
  <c r="AF516" s="1"/>
  <c r="AY516" s="1"/>
  <c r="BA516" s="1"/>
  <c r="L173"/>
  <c r="N173"/>
  <c r="AL236"/>
  <c r="AN236" s="1"/>
  <c r="AE236"/>
  <c r="AF236"/>
  <c r="AY236" s="1"/>
  <c r="BA236"/>
  <c r="L286"/>
  <c r="N286" s="1"/>
  <c r="AE349"/>
  <c r="AF349" s="1"/>
  <c r="L619" i="34"/>
  <c r="N619" s="1"/>
  <c r="AE682"/>
  <c r="AF682" s="1"/>
  <c r="AY682" s="1"/>
  <c r="BA682" s="1"/>
  <c r="L673"/>
  <c r="N673" s="1"/>
  <c r="AE736"/>
  <c r="AF736" s="1"/>
  <c r="AY736" s="1"/>
  <c r="BA736" s="1"/>
  <c r="L676"/>
  <c r="N676" s="1"/>
  <c r="AE739"/>
  <c r="AF739" s="1"/>
  <c r="AY739" s="1"/>
  <c r="BA739" s="1"/>
  <c r="L390"/>
  <c r="N390" s="1"/>
  <c r="S453"/>
  <c r="T453"/>
  <c r="AL453" s="1"/>
  <c r="AN453" s="1"/>
  <c r="AE453"/>
  <c r="AF453"/>
  <c r="AY453" s="1"/>
  <c r="BA453" s="1"/>
  <c r="L388"/>
  <c r="N388" s="1"/>
  <c r="S451"/>
  <c r="T451"/>
  <c r="AL451" s="1"/>
  <c r="AN451"/>
  <c r="AE451"/>
  <c r="AF451" s="1"/>
  <c r="AY451" s="1"/>
  <c r="BA451" s="1"/>
  <c r="J231"/>
  <c r="L231" s="1"/>
  <c r="N231" s="1"/>
  <c r="AP294" s="1"/>
  <c r="AL294"/>
  <c r="AN294" s="1"/>
  <c r="AE294"/>
  <c r="AF294" s="1"/>
  <c r="AY294" s="1"/>
  <c r="BA294" s="1"/>
  <c r="L266"/>
  <c r="N266" s="1"/>
  <c r="S329"/>
  <c r="T329" s="1"/>
  <c r="AL329"/>
  <c r="AN329"/>
  <c r="AE329"/>
  <c r="AF329" s="1"/>
  <c r="AY329" s="1"/>
  <c r="BA329" s="1"/>
  <c r="L75"/>
  <c r="N75" s="1"/>
  <c r="AP138" s="1"/>
  <c r="AU138" s="1"/>
  <c r="AL138"/>
  <c r="AN138" s="1"/>
  <c r="AE138"/>
  <c r="AF138" s="1"/>
  <c r="AY138"/>
  <c r="BA138" s="1"/>
  <c r="AL184"/>
  <c r="AN184" s="1"/>
  <c r="AE184"/>
  <c r="AF184"/>
  <c r="AY184"/>
  <c r="BA184"/>
  <c r="J113"/>
  <c r="L113" s="1"/>
  <c r="N113" s="1"/>
  <c r="AL176"/>
  <c r="AN176" s="1"/>
  <c r="AE176"/>
  <c r="AF176" s="1"/>
  <c r="AY176" s="1"/>
  <c r="BA176" s="1"/>
  <c r="L215"/>
  <c r="N215" s="1"/>
  <c r="AP278" s="1"/>
  <c r="AL278"/>
  <c r="AN278" s="1"/>
  <c r="AE278"/>
  <c r="AF278" s="1"/>
  <c r="AY278" s="1"/>
  <c r="BA278" s="1"/>
  <c r="BC278" s="1"/>
  <c r="BE278" s="1"/>
  <c r="AE719" i="31"/>
  <c r="AF719"/>
  <c r="AY719" s="1"/>
  <c r="BA719" s="1"/>
  <c r="J303"/>
  <c r="L303" s="1"/>
  <c r="N303" s="1"/>
  <c r="AE366"/>
  <c r="AF366" s="1"/>
  <c r="AY366" s="1"/>
  <c r="BA366"/>
  <c r="J341"/>
  <c r="L341" s="1"/>
  <c r="N341" s="1"/>
  <c r="AE404"/>
  <c r="AF404" s="1"/>
  <c r="AY404" s="1"/>
  <c r="BA404" s="1"/>
  <c r="L336"/>
  <c r="N336" s="1"/>
  <c r="AE399"/>
  <c r="AF399" s="1"/>
  <c r="AY399" s="1"/>
  <c r="BA399" s="1"/>
  <c r="L415"/>
  <c r="N415" s="1"/>
  <c r="AE478"/>
  <c r="AF478" s="1"/>
  <c r="AY478" s="1"/>
  <c r="BA478" s="1"/>
  <c r="L196" i="34"/>
  <c r="N196" s="1"/>
  <c r="AL259"/>
  <c r="AN259" s="1"/>
  <c r="AP259"/>
  <c r="AE259"/>
  <c r="AF259" s="1"/>
  <c r="AY259" s="1"/>
  <c r="BA259" s="1"/>
  <c r="L714"/>
  <c r="N714" s="1"/>
  <c r="AE777"/>
  <c r="AF777"/>
  <c r="AY777"/>
  <c r="BA777" s="1"/>
  <c r="L411"/>
  <c r="N411"/>
  <c r="S474"/>
  <c r="T474"/>
  <c r="AL474" s="1"/>
  <c r="AN474" s="1"/>
  <c r="AP474" s="1"/>
  <c r="BC474" s="1"/>
  <c r="BE474" s="1"/>
  <c r="AE474"/>
  <c r="AF474" s="1"/>
  <c r="AY474" s="1"/>
  <c r="BA474" s="1"/>
  <c r="J670"/>
  <c r="L670" s="1"/>
  <c r="N670" s="1"/>
  <c r="AE733"/>
  <c r="AF733" s="1"/>
  <c r="S449"/>
  <c r="T449"/>
  <c r="AL449" s="1"/>
  <c r="AN449" s="1"/>
  <c r="AE449"/>
  <c r="AF449" s="1"/>
  <c r="AY449"/>
  <c r="BA449"/>
  <c r="J325"/>
  <c r="L325" s="1"/>
  <c r="N325" s="1"/>
  <c r="S388"/>
  <c r="T388"/>
  <c r="AL388" s="1"/>
  <c r="AN388" s="1"/>
  <c r="AE388"/>
  <c r="AF388" s="1"/>
  <c r="AY388" s="1"/>
  <c r="BA388" s="1"/>
  <c r="J84"/>
  <c r="L84" s="1"/>
  <c r="N84" s="1"/>
  <c r="AP147" s="1"/>
  <c r="AL147"/>
  <c r="AN147"/>
  <c r="AE147"/>
  <c r="AF147" s="1"/>
  <c r="L363"/>
  <c r="N363" s="1"/>
  <c r="S426"/>
  <c r="T426" s="1"/>
  <c r="AL426"/>
  <c r="AN426" s="1"/>
  <c r="AE426"/>
  <c r="AF426"/>
  <c r="AY426" s="1"/>
  <c r="BA426" s="1"/>
  <c r="AL182"/>
  <c r="AN182" s="1"/>
  <c r="AP182" s="1"/>
  <c r="AS182" s="1"/>
  <c r="AE182"/>
  <c r="AF182" s="1"/>
  <c r="AY182"/>
  <c r="BA182" s="1"/>
  <c r="J206" i="31"/>
  <c r="L206" s="1"/>
  <c r="N206" s="1"/>
  <c r="AP269" s="1"/>
  <c r="AL269"/>
  <c r="AN269"/>
  <c r="AE269"/>
  <c r="AF269" s="1"/>
  <c r="L703"/>
  <c r="N703" s="1"/>
  <c r="AE766"/>
  <c r="AF766" s="1"/>
  <c r="AY766"/>
  <c r="BA766" s="1"/>
  <c r="J620"/>
  <c r="L620" s="1"/>
  <c r="N620" s="1"/>
  <c r="AE683"/>
  <c r="AF683" s="1"/>
  <c r="AY683" s="1"/>
  <c r="BA683" s="1"/>
  <c r="J544"/>
  <c r="L544" s="1"/>
  <c r="N544" s="1"/>
  <c r="AE607"/>
  <c r="AF607" s="1"/>
  <c r="AG607" s="1"/>
  <c r="J625"/>
  <c r="L625"/>
  <c r="N625" s="1"/>
  <c r="AF688"/>
  <c r="AY688" s="1"/>
  <c r="BA688" s="1"/>
  <c r="J412"/>
  <c r="L412" s="1"/>
  <c r="N412" s="1"/>
  <c r="AE475"/>
  <c r="AF475" s="1"/>
  <c r="AY475" s="1"/>
  <c r="BA475" s="1"/>
  <c r="L329"/>
  <c r="N329"/>
  <c r="AE392"/>
  <c r="AF392" s="1"/>
  <c r="AY392" s="1"/>
  <c r="BA392" s="1"/>
  <c r="AE123" i="34"/>
  <c r="AF123" s="1"/>
  <c r="AG123"/>
  <c r="BR123" s="1"/>
  <c r="BT123" s="1"/>
  <c r="L116" i="31"/>
  <c r="N116" s="1"/>
  <c r="AP179" s="1"/>
  <c r="AU179" s="1"/>
  <c r="AL179"/>
  <c r="AN179"/>
  <c r="AE179"/>
  <c r="AF179" s="1"/>
  <c r="AY179"/>
  <c r="BA179" s="1"/>
  <c r="J575"/>
  <c r="L575" s="1"/>
  <c r="N575" s="1"/>
  <c r="AE638"/>
  <c r="AF638" s="1"/>
  <c r="AY638"/>
  <c r="BA638" s="1"/>
  <c r="J704"/>
  <c r="L704" s="1"/>
  <c r="N704" s="1"/>
  <c r="AE767"/>
  <c r="AF767" s="1"/>
  <c r="AY767" s="1"/>
  <c r="BA767" s="1"/>
  <c r="L663"/>
  <c r="N663" s="1"/>
  <c r="AE726"/>
  <c r="AF726"/>
  <c r="AY726" s="1"/>
  <c r="BA726"/>
  <c r="L592"/>
  <c r="N592"/>
  <c r="AE655"/>
  <c r="AF655" s="1"/>
  <c r="AY655" s="1"/>
  <c r="BA655" s="1"/>
  <c r="J439"/>
  <c r="L439" s="1"/>
  <c r="N439" s="1"/>
  <c r="AE502"/>
  <c r="AF502"/>
  <c r="AY502" s="1"/>
  <c r="BA502" s="1"/>
  <c r="L432" i="34"/>
  <c r="N432" s="1"/>
  <c r="AE495"/>
  <c r="AF495"/>
  <c r="AY495" s="1"/>
  <c r="BA495"/>
  <c r="J212"/>
  <c r="L212" s="1"/>
  <c r="N212" s="1"/>
  <c r="AP275" s="1"/>
  <c r="AL275"/>
  <c r="AN275"/>
  <c r="AE275"/>
  <c r="AF275" s="1"/>
  <c r="AY275" s="1"/>
  <c r="BA275" s="1"/>
  <c r="L623"/>
  <c r="N623" s="1"/>
  <c r="AE686"/>
  <c r="AF686"/>
  <c r="AY686" s="1"/>
  <c r="BA686" s="1"/>
  <c r="L568" i="31"/>
  <c r="N568" s="1"/>
  <c r="AE631"/>
  <c r="AF631" s="1"/>
  <c r="AY631" s="1"/>
  <c r="BA631" s="1"/>
  <c r="H632"/>
  <c r="J158" i="34"/>
  <c r="L158" s="1"/>
  <c r="N158" s="1"/>
  <c r="AL221"/>
  <c r="AN221" s="1"/>
  <c r="AP221"/>
  <c r="AS221" s="1"/>
  <c r="AE221"/>
  <c r="AF221" s="1"/>
  <c r="AY221" s="1"/>
  <c r="BA221" s="1"/>
  <c r="J580"/>
  <c r="L580" s="1"/>
  <c r="N580" s="1"/>
  <c r="S643"/>
  <c r="AE643"/>
  <c r="AF643"/>
  <c r="AY643"/>
  <c r="BA643"/>
  <c r="L431"/>
  <c r="N431" s="1"/>
  <c r="AE494"/>
  <c r="AF494" s="1"/>
  <c r="AY494" s="1"/>
  <c r="BA494" s="1"/>
  <c r="L500"/>
  <c r="N500"/>
  <c r="S563"/>
  <c r="AE563"/>
  <c r="AF563" s="1"/>
  <c r="AY563" s="1"/>
  <c r="BA563" s="1"/>
  <c r="L269"/>
  <c r="N269" s="1"/>
  <c r="S332"/>
  <c r="T332" s="1"/>
  <c r="AL332" s="1"/>
  <c r="AN332" s="1"/>
  <c r="AE332"/>
  <c r="AF332" s="1"/>
  <c r="AY332" s="1"/>
  <c r="BA332" s="1"/>
  <c r="L265"/>
  <c r="N265" s="1"/>
  <c r="AP328" s="1"/>
  <c r="BC328" s="1"/>
  <c r="BE328" s="1"/>
  <c r="S328"/>
  <c r="T328" s="1"/>
  <c r="AL328" s="1"/>
  <c r="AN328"/>
  <c r="AF328"/>
  <c r="AY328" s="1"/>
  <c r="BA328" s="1"/>
  <c r="L461"/>
  <c r="N461" s="1"/>
  <c r="S524"/>
  <c r="AE524"/>
  <c r="AF524"/>
  <c r="AY524"/>
  <c r="BA524" s="1"/>
  <c r="L74"/>
  <c r="N74" s="1"/>
  <c r="AL137"/>
  <c r="AN137"/>
  <c r="AP137" s="1"/>
  <c r="AE137"/>
  <c r="AF137" s="1"/>
  <c r="F520"/>
  <c r="J520" s="1"/>
  <c r="L520" s="1"/>
  <c r="N520" s="1"/>
  <c r="S583"/>
  <c r="AF583"/>
  <c r="AY583"/>
  <c r="BA583" s="1"/>
  <c r="J156"/>
  <c r="L156" s="1"/>
  <c r="N156" s="1"/>
  <c r="AL219"/>
  <c r="AN219" s="1"/>
  <c r="AE219"/>
  <c r="AF219" s="1"/>
  <c r="AY219" s="1"/>
  <c r="BA219" s="1"/>
  <c r="J148"/>
  <c r="L148" s="1"/>
  <c r="N148" s="1"/>
  <c r="AP211" s="1"/>
  <c r="AS211" s="1"/>
  <c r="AL211"/>
  <c r="AN211"/>
  <c r="AE211"/>
  <c r="AF211"/>
  <c r="AY211"/>
  <c r="BA211" s="1"/>
  <c r="J139" i="31"/>
  <c r="L139" s="1"/>
  <c r="N139" s="1"/>
  <c r="AL202"/>
  <c r="AN202"/>
  <c r="AE202"/>
  <c r="AF202" s="1"/>
  <c r="AY202" s="1"/>
  <c r="BA202" s="1"/>
  <c r="J661" i="34"/>
  <c r="L661" s="1"/>
  <c r="N661" s="1"/>
  <c r="AE724"/>
  <c r="AF724" s="1"/>
  <c r="AY724" s="1"/>
  <c r="BA724" s="1"/>
  <c r="J326"/>
  <c r="L326"/>
  <c r="N326" s="1"/>
  <c r="S389"/>
  <c r="T389"/>
  <c r="AL389" s="1"/>
  <c r="AN389" s="1"/>
  <c r="AE389"/>
  <c r="AF389"/>
  <c r="AY389"/>
  <c r="BA389" s="1"/>
  <c r="L123"/>
  <c r="N123"/>
  <c r="AL186"/>
  <c r="AN186"/>
  <c r="AE186"/>
  <c r="AF186"/>
  <c r="AY186" s="1"/>
  <c r="BA186" s="1"/>
  <c r="L558"/>
  <c r="N558" s="1"/>
  <c r="S621"/>
  <c r="AE621"/>
  <c r="AF621"/>
  <c r="AY621"/>
  <c r="BA621" s="1"/>
  <c r="J470"/>
  <c r="L470"/>
  <c r="N470" s="1"/>
  <c r="S533"/>
  <c r="AF533"/>
  <c r="AY533" s="1"/>
  <c r="BA533" s="1"/>
  <c r="L279"/>
  <c r="N279" s="1"/>
  <c r="S342"/>
  <c r="T342" s="1"/>
  <c r="AL342" s="1"/>
  <c r="AN342" s="1"/>
  <c r="AE342"/>
  <c r="AF342" s="1"/>
  <c r="AY342" s="1"/>
  <c r="BA342" s="1"/>
  <c r="J709" i="31"/>
  <c r="L709" s="1"/>
  <c r="N709" s="1"/>
  <c r="AE772"/>
  <c r="AF772" s="1"/>
  <c r="AG772" s="1"/>
  <c r="L567"/>
  <c r="N567" s="1"/>
  <c r="AE630"/>
  <c r="AF630" s="1"/>
  <c r="AY630" s="1"/>
  <c r="BA630" s="1"/>
  <c r="J443"/>
  <c r="L443" s="1"/>
  <c r="N443" s="1"/>
  <c r="AF506"/>
  <c r="AY506"/>
  <c r="BA506" s="1"/>
  <c r="AW506"/>
  <c r="J523"/>
  <c r="L523" s="1"/>
  <c r="N523" s="1"/>
  <c r="AE586"/>
  <c r="AF586"/>
  <c r="AY586" s="1"/>
  <c r="BA586" s="1"/>
  <c r="L464" i="34"/>
  <c r="N464" s="1"/>
  <c r="S527"/>
  <c r="AE527"/>
  <c r="AF527" s="1"/>
  <c r="AY527" s="1"/>
  <c r="BA527" s="1"/>
  <c r="BD527"/>
  <c r="L182" i="31"/>
  <c r="N182" s="1"/>
  <c r="AL245"/>
  <c r="AN245" s="1"/>
  <c r="AE245"/>
  <c r="AF245" s="1"/>
  <c r="AY245" s="1"/>
  <c r="BA245" s="1"/>
  <c r="L518"/>
  <c r="N518" s="1"/>
  <c r="AE581"/>
  <c r="AF581" s="1"/>
  <c r="AY581" s="1"/>
  <c r="BA581"/>
  <c r="L554"/>
  <c r="N554" s="1"/>
  <c r="AE617"/>
  <c r="AF617" s="1"/>
  <c r="AY617" s="1"/>
  <c r="BA617" s="1"/>
  <c r="L161"/>
  <c r="N161" s="1"/>
  <c r="AL224"/>
  <c r="AN224" s="1"/>
  <c r="AE224"/>
  <c r="AF224" s="1"/>
  <c r="AY224" s="1"/>
  <c r="BA224"/>
  <c r="L437" i="34"/>
  <c r="N437" s="1"/>
  <c r="AE500"/>
  <c r="AF500" s="1"/>
  <c r="AY500" s="1"/>
  <c r="BA500" s="1"/>
  <c r="AE693"/>
  <c r="AF693" s="1"/>
  <c r="AY693"/>
  <c r="BA693" s="1"/>
  <c r="L714" i="31"/>
  <c r="N714" s="1"/>
  <c r="AE777"/>
  <c r="AF777"/>
  <c r="AY777" s="1"/>
  <c r="BA777" s="1"/>
  <c r="L587"/>
  <c r="N587" s="1"/>
  <c r="AE650"/>
  <c r="AF650"/>
  <c r="AY650" s="1"/>
  <c r="BA650" s="1"/>
  <c r="J570"/>
  <c r="L570" s="1"/>
  <c r="N570" s="1"/>
  <c r="AE633"/>
  <c r="AF633" s="1"/>
  <c r="AY633" s="1"/>
  <c r="BA633"/>
  <c r="L197"/>
  <c r="N197" s="1"/>
  <c r="AL260"/>
  <c r="AN260" s="1"/>
  <c r="AE260"/>
  <c r="AF260"/>
  <c r="AY260" s="1"/>
  <c r="BA260" s="1"/>
  <c r="F550" i="34"/>
  <c r="J550" s="1"/>
  <c r="L550" s="1"/>
  <c r="N550" s="1"/>
  <c r="S613"/>
  <c r="AF613"/>
  <c r="AY613"/>
  <c r="BA613"/>
  <c r="J692" i="31"/>
  <c r="L692" s="1"/>
  <c r="N692" s="1"/>
  <c r="AE755"/>
  <c r="AF755" s="1"/>
  <c r="AY755" s="1"/>
  <c r="BA755" s="1"/>
  <c r="J693" i="34"/>
  <c r="L693" s="1"/>
  <c r="N693"/>
  <c r="AE756"/>
  <c r="AF756" s="1"/>
  <c r="AY756" s="1"/>
  <c r="BA756" s="1"/>
  <c r="L666"/>
  <c r="N666" s="1"/>
  <c r="AE729"/>
  <c r="AF729" s="1"/>
  <c r="AY729" s="1"/>
  <c r="BA729" s="1"/>
  <c r="J668"/>
  <c r="L668" s="1"/>
  <c r="N668" s="1"/>
  <c r="AE731"/>
  <c r="AF731"/>
  <c r="AY731" s="1"/>
  <c r="BA731" s="1"/>
  <c r="L511"/>
  <c r="N511" s="1"/>
  <c r="S574"/>
  <c r="AE574"/>
  <c r="AF574" s="1"/>
  <c r="AY574"/>
  <c r="BA574" s="1"/>
  <c r="J662" i="31"/>
  <c r="L662" s="1"/>
  <c r="N662" s="1"/>
  <c r="AE725"/>
  <c r="AF725" s="1"/>
  <c r="AY725" s="1"/>
  <c r="BA725" s="1"/>
  <c r="S549" i="34"/>
  <c r="AF549"/>
  <c r="AY549" s="1"/>
  <c r="BA549"/>
  <c r="L228"/>
  <c r="N228" s="1"/>
  <c r="AL291"/>
  <c r="AN291"/>
  <c r="AP291"/>
  <c r="AS291" s="1"/>
  <c r="AE291"/>
  <c r="AF291" s="1"/>
  <c r="AY291" s="1"/>
  <c r="BA291" s="1"/>
  <c r="J130"/>
  <c r="L130" s="1"/>
  <c r="N130" s="1"/>
  <c r="AP193" s="1"/>
  <c r="AL193"/>
  <c r="AN193" s="1"/>
  <c r="AE193"/>
  <c r="AF193" s="1"/>
  <c r="AY193"/>
  <c r="BA193" s="1"/>
  <c r="J581" i="31"/>
  <c r="L581" s="1"/>
  <c r="N581" s="1"/>
  <c r="AE644"/>
  <c r="AF644" s="1"/>
  <c r="AY644" s="1"/>
  <c r="BA644" s="1"/>
  <c r="L384"/>
  <c r="N384" s="1"/>
  <c r="AE447"/>
  <c r="AF447"/>
  <c r="AY447" s="1"/>
  <c r="BA447" s="1"/>
  <c r="J352"/>
  <c r="L352"/>
  <c r="N352" s="1"/>
  <c r="AE415"/>
  <c r="AF415"/>
  <c r="AY415"/>
  <c r="BA415" s="1"/>
  <c r="J117"/>
  <c r="L117" s="1"/>
  <c r="N117" s="1"/>
  <c r="L134"/>
  <c r="N134" s="1"/>
  <c r="AL197"/>
  <c r="AN197"/>
  <c r="AE197"/>
  <c r="AF197" s="1"/>
  <c r="AY197" s="1"/>
  <c r="BA197" s="1"/>
  <c r="J267" i="34"/>
  <c r="L267" s="1"/>
  <c r="N267" s="1"/>
  <c r="S330"/>
  <c r="T330" s="1"/>
  <c r="AL330" s="1"/>
  <c r="AN330"/>
  <c r="AE330"/>
  <c r="AF330" s="1"/>
  <c r="AY330" s="1"/>
  <c r="BA330" s="1"/>
  <c r="L340"/>
  <c r="N340" s="1"/>
  <c r="AP403" s="1"/>
  <c r="BC403" s="1"/>
  <c r="BE403" s="1"/>
  <c r="S403"/>
  <c r="T403" s="1"/>
  <c r="AL403" s="1"/>
  <c r="AN403" s="1"/>
  <c r="AE403"/>
  <c r="AF403"/>
  <c r="AY403"/>
  <c r="BA403" s="1"/>
  <c r="J318" i="31"/>
  <c r="L318" s="1"/>
  <c r="N318" s="1"/>
  <c r="AE381"/>
  <c r="AF381" s="1"/>
  <c r="AY381" s="1"/>
  <c r="BA381" s="1"/>
  <c r="L538"/>
  <c r="N538" s="1"/>
  <c r="AE601"/>
  <c r="AF601" s="1"/>
  <c r="AY601" s="1"/>
  <c r="BA601" s="1"/>
  <c r="J494" i="34"/>
  <c r="L494" s="1"/>
  <c r="N494" s="1"/>
  <c r="S557"/>
  <c r="AE557"/>
  <c r="AF557" s="1"/>
  <c r="AY557" s="1"/>
  <c r="BA557" s="1"/>
  <c r="J138" i="31"/>
  <c r="L138" s="1"/>
  <c r="N138" s="1"/>
  <c r="AP201" s="1"/>
  <c r="AL201"/>
  <c r="AN201" s="1"/>
  <c r="AE201"/>
  <c r="AF201" s="1"/>
  <c r="J649" i="34"/>
  <c r="L649" s="1"/>
  <c r="N649" s="1"/>
  <c r="AF712"/>
  <c r="AY712"/>
  <c r="BA712" s="1"/>
  <c r="L426" i="31"/>
  <c r="N426" s="1"/>
  <c r="AE489"/>
  <c r="AF489" s="1"/>
  <c r="AY489" s="1"/>
  <c r="BA489" s="1"/>
  <c r="L259"/>
  <c r="N259" s="1"/>
  <c r="AE322"/>
  <c r="AF322" s="1"/>
  <c r="AY322" s="1"/>
  <c r="BA322" s="1"/>
  <c r="J258"/>
  <c r="L258" s="1"/>
  <c r="N258" s="1"/>
  <c r="AE321"/>
  <c r="AF321" s="1"/>
  <c r="AY321" s="1"/>
  <c r="BA321" s="1"/>
  <c r="L540" i="34"/>
  <c r="N540"/>
  <c r="S603"/>
  <c r="AE603"/>
  <c r="AF603" s="1"/>
  <c r="AY603" s="1"/>
  <c r="BA603" s="1"/>
  <c r="L646"/>
  <c r="N646" s="1"/>
  <c r="AE709"/>
  <c r="AF709" s="1"/>
  <c r="AY709" s="1"/>
  <c r="BA709" s="1"/>
  <c r="J645" i="31"/>
  <c r="L645"/>
  <c r="N645" s="1"/>
  <c r="AE708"/>
  <c r="AF708"/>
  <c r="AY708" s="1"/>
  <c r="BA708" s="1"/>
  <c r="J489" i="34"/>
  <c r="L489" s="1"/>
  <c r="N489" s="1"/>
  <c r="S552"/>
  <c r="AE552"/>
  <c r="AF552" s="1"/>
  <c r="AY552" s="1"/>
  <c r="BA552" s="1"/>
  <c r="L532" i="31"/>
  <c r="N532" s="1"/>
  <c r="AE595"/>
  <c r="AF595" s="1"/>
  <c r="AY595" s="1"/>
  <c r="BA595" s="1"/>
  <c r="L74"/>
  <c r="N74" s="1"/>
  <c r="AL137"/>
  <c r="AN137" s="1"/>
  <c r="AF137"/>
  <c r="AY137" s="1"/>
  <c r="BA137" s="1"/>
  <c r="AW137"/>
  <c r="F526" i="34"/>
  <c r="J526" s="1"/>
  <c r="L526" s="1"/>
  <c r="N526" s="1"/>
  <c r="S589"/>
  <c r="AF589"/>
  <c r="AY589" s="1"/>
  <c r="BA589" s="1"/>
  <c r="L299"/>
  <c r="N299" s="1"/>
  <c r="S362"/>
  <c r="T362" s="1"/>
  <c r="AL362" s="1"/>
  <c r="AN362" s="1"/>
  <c r="AE362"/>
  <c r="AF362" s="1"/>
  <c r="AY362" s="1"/>
  <c r="BA362" s="1"/>
  <c r="J254" i="31"/>
  <c r="L254" s="1"/>
  <c r="N254" s="1"/>
  <c r="AE317"/>
  <c r="AF317" s="1"/>
  <c r="AY317"/>
  <c r="BA317" s="1"/>
  <c r="L540"/>
  <c r="N540" s="1"/>
  <c r="AE603"/>
  <c r="AF603" s="1"/>
  <c r="L178"/>
  <c r="N178" s="1"/>
  <c r="AP241" s="1"/>
  <c r="AL241"/>
  <c r="AN241" s="1"/>
  <c r="AE241"/>
  <c r="AF241" s="1"/>
  <c r="AY241" s="1"/>
  <c r="BA241" s="1"/>
  <c r="J649"/>
  <c r="L649" s="1"/>
  <c r="N649" s="1"/>
  <c r="AE712"/>
  <c r="AF712" s="1"/>
  <c r="AY712" s="1"/>
  <c r="BA712" s="1"/>
  <c r="AE684"/>
  <c r="AF684"/>
  <c r="AY684" s="1"/>
  <c r="BA684" s="1"/>
  <c r="J401" i="34"/>
  <c r="L401" s="1"/>
  <c r="N401" s="1"/>
  <c r="S464"/>
  <c r="T464" s="1"/>
  <c r="AL464" s="1"/>
  <c r="AN464" s="1"/>
  <c r="AF464"/>
  <c r="AY464" s="1"/>
  <c r="BA464" s="1"/>
  <c r="L600"/>
  <c r="N600" s="1"/>
  <c r="S663"/>
  <c r="AE663"/>
  <c r="AF663"/>
  <c r="AY663" s="1"/>
  <c r="BA663" s="1"/>
  <c r="L426"/>
  <c r="N426" s="1"/>
  <c r="AE489"/>
  <c r="AF489" s="1"/>
  <c r="AY489"/>
  <c r="BA489" s="1"/>
  <c r="L384"/>
  <c r="N384" s="1"/>
  <c r="S447"/>
  <c r="T447" s="1"/>
  <c r="AL447" s="1"/>
  <c r="AN447" s="1"/>
  <c r="AE447"/>
  <c r="AF447"/>
  <c r="AY447" s="1"/>
  <c r="BA447" s="1"/>
  <c r="L217"/>
  <c r="N217" s="1"/>
  <c r="AP280" s="1"/>
  <c r="AL280"/>
  <c r="AN280" s="1"/>
  <c r="AE280"/>
  <c r="AF280" s="1"/>
  <c r="AY280" s="1"/>
  <c r="BA280" s="1"/>
  <c r="L531" i="31"/>
  <c r="N531" s="1"/>
  <c r="AE594"/>
  <c r="AF594"/>
  <c r="AY594" s="1"/>
  <c r="BA594" s="1"/>
  <c r="F483" i="34"/>
  <c r="S546"/>
  <c r="AE546"/>
  <c r="AF546" s="1"/>
  <c r="AY546" s="1"/>
  <c r="BA546" s="1"/>
  <c r="F361"/>
  <c r="J361" s="1"/>
  <c r="L361" s="1"/>
  <c r="N361" s="1"/>
  <c r="S424"/>
  <c r="T424"/>
  <c r="AL424" s="1"/>
  <c r="AN424" s="1"/>
  <c r="AE424"/>
  <c r="AF424" s="1"/>
  <c r="AY424"/>
  <c r="BA424" s="1"/>
  <c r="L655" i="31"/>
  <c r="N655" s="1"/>
  <c r="AE718"/>
  <c r="AF718"/>
  <c r="AY718" s="1"/>
  <c r="BA718" s="1"/>
  <c r="J690"/>
  <c r="L690" s="1"/>
  <c r="N690" s="1"/>
  <c r="AE753"/>
  <c r="AF753"/>
  <c r="AY753" s="1"/>
  <c r="BA753"/>
  <c r="F360"/>
  <c r="J360"/>
  <c r="L360" s="1"/>
  <c r="N360" s="1"/>
  <c r="AE423"/>
  <c r="AF423"/>
  <c r="AY423" s="1"/>
  <c r="BA423"/>
  <c r="L618"/>
  <c r="N618"/>
  <c r="AE681"/>
  <c r="AF681" s="1"/>
  <c r="AY681" s="1"/>
  <c r="BA681"/>
  <c r="S635" i="34"/>
  <c r="AE635"/>
  <c r="AF635" s="1"/>
  <c r="AY635" s="1"/>
  <c r="BA635" s="1"/>
  <c r="L596" i="31"/>
  <c r="N596" s="1"/>
  <c r="AE659"/>
  <c r="AF659"/>
  <c r="AY659" s="1"/>
  <c r="BA659" s="1"/>
  <c r="J535" i="34"/>
  <c r="L535" s="1"/>
  <c r="N535" s="1"/>
  <c r="S598"/>
  <c r="AE598"/>
  <c r="AF598" s="1"/>
  <c r="AY598" s="1"/>
  <c r="BA598" s="1"/>
  <c r="J502" i="31"/>
  <c r="L502" s="1"/>
  <c r="N502" s="1"/>
  <c r="AF565"/>
  <c r="AY565"/>
  <c r="BA565" s="1"/>
  <c r="J533" i="34"/>
  <c r="L533" s="1"/>
  <c r="N533"/>
  <c r="S596"/>
  <c r="AE596"/>
  <c r="AF596"/>
  <c r="AY596" s="1"/>
  <c r="BA596" s="1"/>
  <c r="L570"/>
  <c r="N570" s="1"/>
  <c r="S633"/>
  <c r="AE633"/>
  <c r="AF633" s="1"/>
  <c r="AY633"/>
  <c r="BA633"/>
  <c r="L498"/>
  <c r="N498" s="1"/>
  <c r="S561"/>
  <c r="AE561"/>
  <c r="AF561"/>
  <c r="AY561" s="1"/>
  <c r="BA561"/>
  <c r="L400"/>
  <c r="N400" s="1"/>
  <c r="S463"/>
  <c r="T463" s="1"/>
  <c r="AL463" s="1"/>
  <c r="AN463" s="1"/>
  <c r="AE463"/>
  <c r="AF463" s="1"/>
  <c r="AY463" s="1"/>
  <c r="BA463" s="1"/>
  <c r="J424" i="31"/>
  <c r="L424" s="1"/>
  <c r="N424" s="1"/>
  <c r="AE487"/>
  <c r="AF487" s="1"/>
  <c r="AY487"/>
  <c r="BA487" s="1"/>
  <c r="L91"/>
  <c r="N91" s="1"/>
  <c r="AP154" s="1"/>
  <c r="F524" i="34"/>
  <c r="J524" s="1"/>
  <c r="L524" s="1"/>
  <c r="N524" s="1"/>
  <c r="S587"/>
  <c r="AE587"/>
  <c r="AF587"/>
  <c r="AY587" s="1"/>
  <c r="BA587"/>
  <c r="L209"/>
  <c r="N209"/>
  <c r="AP272" s="1"/>
  <c r="AL272"/>
  <c r="AN272"/>
  <c r="AE272"/>
  <c r="AF272"/>
  <c r="AY272" s="1"/>
  <c r="BA272" s="1"/>
  <c r="BC272"/>
  <c r="BE272" s="1"/>
  <c r="L343"/>
  <c r="N343" s="1"/>
  <c r="S406"/>
  <c r="T406"/>
  <c r="AL406" s="1"/>
  <c r="AN406" s="1"/>
  <c r="AE406"/>
  <c r="AF406" s="1"/>
  <c r="AY406" s="1"/>
  <c r="BA406" s="1"/>
  <c r="L153"/>
  <c r="N153" s="1"/>
  <c r="AL216"/>
  <c r="AN216"/>
  <c r="AE216"/>
  <c r="AF216" s="1"/>
  <c r="AY216"/>
  <c r="BA216" s="1"/>
  <c r="J184"/>
  <c r="L184" s="1"/>
  <c r="N184" s="1"/>
  <c r="AP247" s="1"/>
  <c r="AS247" s="1"/>
  <c r="AL247"/>
  <c r="AN247" s="1"/>
  <c r="AE247"/>
  <c r="AF247"/>
  <c r="AY247" s="1"/>
  <c r="BA247" s="1"/>
  <c r="L204"/>
  <c r="N204" s="1"/>
  <c r="AL267"/>
  <c r="AN267"/>
  <c r="AE267"/>
  <c r="AF267"/>
  <c r="AY267" s="1"/>
  <c r="BA267" s="1"/>
  <c r="L210"/>
  <c r="N210"/>
  <c r="AP273" s="1"/>
  <c r="AS273" s="1"/>
  <c r="AL273"/>
  <c r="AN273" s="1"/>
  <c r="AE273"/>
  <c r="AF273" s="1"/>
  <c r="AY273" s="1"/>
  <c r="BA273" s="1"/>
  <c r="F653" i="31"/>
  <c r="J653" s="1"/>
  <c r="L653" s="1"/>
  <c r="N653" s="1"/>
  <c r="AE716"/>
  <c r="AF716"/>
  <c r="AY716" s="1"/>
  <c r="BA716" s="1"/>
  <c r="L370"/>
  <c r="N370" s="1"/>
  <c r="AE433"/>
  <c r="AF433" s="1"/>
  <c r="AY433" s="1"/>
  <c r="BA433" s="1"/>
  <c r="L497" i="34"/>
  <c r="N497" s="1"/>
  <c r="S560"/>
  <c r="AE560"/>
  <c r="AF560" s="1"/>
  <c r="AY560" s="1"/>
  <c r="BA560" s="1"/>
  <c r="J700" i="31"/>
  <c r="L700"/>
  <c r="N700" s="1"/>
  <c r="AE763"/>
  <c r="AF763" s="1"/>
  <c r="L151" i="34"/>
  <c r="N151" s="1"/>
  <c r="AP214" s="1"/>
  <c r="BC214" s="1"/>
  <c r="BE214" s="1"/>
  <c r="AL214"/>
  <c r="AN214"/>
  <c r="AF214"/>
  <c r="AY214" s="1"/>
  <c r="BA214"/>
  <c r="J574"/>
  <c r="L574" s="1"/>
  <c r="N574" s="1"/>
  <c r="S637"/>
  <c r="AE637"/>
  <c r="AF637"/>
  <c r="AY637" s="1"/>
  <c r="BA637" s="1"/>
  <c r="S462"/>
  <c r="T462"/>
  <c r="AL462" s="1"/>
  <c r="AN462" s="1"/>
  <c r="AE462"/>
  <c r="AF462" s="1"/>
  <c r="AY462" s="1"/>
  <c r="BA462" s="1"/>
  <c r="L463"/>
  <c r="N463" s="1"/>
  <c r="S526"/>
  <c r="AE526"/>
  <c r="AF526"/>
  <c r="AY526" s="1"/>
  <c r="BA526" s="1"/>
  <c r="L171"/>
  <c r="N171" s="1"/>
  <c r="AL234"/>
  <c r="AN234" s="1"/>
  <c r="AE234"/>
  <c r="AF234" s="1"/>
  <c r="AY234" s="1"/>
  <c r="BA234" s="1"/>
  <c r="J619" i="31"/>
  <c r="L619" s="1"/>
  <c r="N619" s="1"/>
  <c r="AE682"/>
  <c r="AF682" s="1"/>
  <c r="L584"/>
  <c r="N584" s="1"/>
  <c r="AE647"/>
  <c r="AF647"/>
  <c r="AY647" s="1"/>
  <c r="BA647" s="1"/>
  <c r="L130"/>
  <c r="N130" s="1"/>
  <c r="AL193"/>
  <c r="AN193" s="1"/>
  <c r="AP193"/>
  <c r="AE193"/>
  <c r="AF193" s="1"/>
  <c r="AY193" s="1"/>
  <c r="BA193"/>
  <c r="J687" i="34"/>
  <c r="L687" s="1"/>
  <c r="N687" s="1"/>
  <c r="AE750"/>
  <c r="AF750" s="1"/>
  <c r="AY750" s="1"/>
  <c r="BA750" s="1"/>
  <c r="J263"/>
  <c r="L263" s="1"/>
  <c r="N263" s="1"/>
  <c r="AP326" s="1"/>
  <c r="S326"/>
  <c r="T326" s="1"/>
  <c r="AL326" s="1"/>
  <c r="AN326" s="1"/>
  <c r="AE326"/>
  <c r="AF326" s="1"/>
  <c r="AY326" s="1"/>
  <c r="BA326" s="1"/>
  <c r="F658" i="31"/>
  <c r="J658" s="1"/>
  <c r="L658" s="1"/>
  <c r="N658" s="1"/>
  <c r="AE721"/>
  <c r="AF721" s="1"/>
  <c r="AY721"/>
  <c r="BA721" s="1"/>
  <c r="L390"/>
  <c r="N390" s="1"/>
  <c r="AE453"/>
  <c r="AF453" s="1"/>
  <c r="J122" i="34"/>
  <c r="L122"/>
  <c r="N122" s="1"/>
  <c r="AP185" s="1"/>
  <c r="AU185" s="1"/>
  <c r="L680"/>
  <c r="N680" s="1"/>
  <c r="AE743"/>
  <c r="AF743"/>
  <c r="AY743" s="1"/>
  <c r="BA743" s="1"/>
  <c r="J504"/>
  <c r="L504" s="1"/>
  <c r="N504" s="1"/>
  <c r="S567"/>
  <c r="AE567"/>
  <c r="AF567" s="1"/>
  <c r="AY567" s="1"/>
  <c r="BA567" s="1"/>
  <c r="L255" i="31"/>
  <c r="N255" s="1"/>
  <c r="AE318"/>
  <c r="AF318"/>
  <c r="AY318" s="1"/>
  <c r="BA318" s="1"/>
  <c r="J393"/>
  <c r="L393"/>
  <c r="N393" s="1"/>
  <c r="AF456"/>
  <c r="AY456" s="1"/>
  <c r="BA456" s="1"/>
  <c r="AW456"/>
  <c r="L621" i="34"/>
  <c r="N621" s="1"/>
  <c r="AE684"/>
  <c r="AF684" s="1"/>
  <c r="AY684" s="1"/>
  <c r="BA684" s="1"/>
  <c r="J583"/>
  <c r="L583" s="1"/>
  <c r="N583" s="1"/>
  <c r="S646"/>
  <c r="AE646"/>
  <c r="AF646"/>
  <c r="AY646"/>
  <c r="BA646" s="1"/>
  <c r="L416"/>
  <c r="N416"/>
  <c r="S479"/>
  <c r="T479"/>
  <c r="AL479"/>
  <c r="AN479" s="1"/>
  <c r="AE479"/>
  <c r="AF479" s="1"/>
  <c r="AY479" s="1"/>
  <c r="BA479" s="1"/>
  <c r="L323"/>
  <c r="N323" s="1"/>
  <c r="S386"/>
  <c r="T386" s="1"/>
  <c r="AL386" s="1"/>
  <c r="AN386" s="1"/>
  <c r="AP386" s="1"/>
  <c r="BC386" s="1"/>
  <c r="BE386" s="1"/>
  <c r="AE386"/>
  <c r="AF386" s="1"/>
  <c r="AY386" s="1"/>
  <c r="BA386" s="1"/>
  <c r="L362"/>
  <c r="N362" s="1"/>
  <c r="AP425" s="1"/>
  <c r="S425"/>
  <c r="T425" s="1"/>
  <c r="AL425" s="1"/>
  <c r="AN425" s="1"/>
  <c r="AE425"/>
  <c r="AF425" s="1"/>
  <c r="AY425" s="1"/>
  <c r="BA425" s="1"/>
  <c r="L87"/>
  <c r="N87" s="1"/>
  <c r="AP150" s="1"/>
  <c r="BC150" s="1"/>
  <c r="BE150" s="1"/>
  <c r="AL150"/>
  <c r="AN150" s="1"/>
  <c r="AE150"/>
  <c r="AF150"/>
  <c r="AY150"/>
  <c r="BA150" s="1"/>
  <c r="AL134"/>
  <c r="AN134"/>
  <c r="AE134"/>
  <c r="AF134" s="1"/>
  <c r="J252" i="31"/>
  <c r="L252" s="1"/>
  <c r="N252" s="1"/>
  <c r="AE315"/>
  <c r="AF315" s="1"/>
  <c r="AY315" s="1"/>
  <c r="BA315" s="1"/>
  <c r="F622"/>
  <c r="J622" s="1"/>
  <c r="L622" s="1"/>
  <c r="N622" s="1"/>
  <c r="AE685"/>
  <c r="AF685"/>
  <c r="AY685" s="1"/>
  <c r="BA685" s="1"/>
  <c r="L387"/>
  <c r="N387" s="1"/>
  <c r="AE450"/>
  <c r="AF450" s="1"/>
  <c r="AY450" s="1"/>
  <c r="BA450" s="1"/>
  <c r="L307"/>
  <c r="N307"/>
  <c r="AE370"/>
  <c r="AF370" s="1"/>
  <c r="L263"/>
  <c r="N263"/>
  <c r="AE326"/>
  <c r="AF326" s="1"/>
  <c r="AY326" s="1"/>
  <c r="BA326" s="1"/>
  <c r="L577" i="34"/>
  <c r="N577" s="1"/>
  <c r="S640"/>
  <c r="AE640"/>
  <c r="AF640" s="1"/>
  <c r="AY640" s="1"/>
  <c r="BA640" s="1"/>
  <c r="L131"/>
  <c r="N131" s="1"/>
  <c r="AL194"/>
  <c r="AN194"/>
  <c r="AE194"/>
  <c r="AF194" s="1"/>
  <c r="AY194"/>
  <c r="BA194" s="1"/>
  <c r="J63"/>
  <c r="L63" s="1"/>
  <c r="N63" s="1"/>
  <c r="L403" i="31"/>
  <c r="N403" s="1"/>
  <c r="AF466"/>
  <c r="AY466" s="1"/>
  <c r="BA466" s="1"/>
  <c r="AW466"/>
  <c r="L529" i="34"/>
  <c r="N529" s="1"/>
  <c r="S592"/>
  <c r="AE592"/>
  <c r="AF592" s="1"/>
  <c r="AY592" s="1"/>
  <c r="BA592" s="1"/>
  <c r="L365" i="31"/>
  <c r="N365" s="1"/>
  <c r="AE428"/>
  <c r="AF428"/>
  <c r="AY428" s="1"/>
  <c r="BA428"/>
  <c r="F681" i="34"/>
  <c r="J681" s="1"/>
  <c r="L681"/>
  <c r="N681" s="1"/>
  <c r="AE744"/>
  <c r="AF744" s="1"/>
  <c r="AY744" s="1"/>
  <c r="BA744" s="1"/>
  <c r="L593"/>
  <c r="N593" s="1"/>
  <c r="S656"/>
  <c r="AE656"/>
  <c r="AF656" s="1"/>
  <c r="AY656" s="1"/>
  <c r="BA656" s="1"/>
  <c r="L578"/>
  <c r="N578" s="1"/>
  <c r="S641"/>
  <c r="AE641"/>
  <c r="AF641" s="1"/>
  <c r="AY641" s="1"/>
  <c r="BA641" s="1"/>
  <c r="F462"/>
  <c r="J462" s="1"/>
  <c r="L462" s="1"/>
  <c r="N462" s="1"/>
  <c r="S525"/>
  <c r="AE525"/>
  <c r="AF525"/>
  <c r="AY525" s="1"/>
  <c r="BA525" s="1"/>
  <c r="J637"/>
  <c r="L637" s="1"/>
  <c r="N637" s="1"/>
  <c r="AE700"/>
  <c r="AF700" s="1"/>
  <c r="AY700" s="1"/>
  <c r="BA700" s="1"/>
  <c r="S550"/>
  <c r="AF550"/>
  <c r="AY550" s="1"/>
  <c r="BA550"/>
  <c r="L448"/>
  <c r="N448" s="1"/>
  <c r="S511"/>
  <c r="AF511"/>
  <c r="AY511"/>
  <c r="BA511" s="1"/>
  <c r="F449"/>
  <c r="J449" s="1"/>
  <c r="L449" s="1"/>
  <c r="N449" s="1"/>
  <c r="S512"/>
  <c r="AF512"/>
  <c r="AY512" s="1"/>
  <c r="BA512" s="1"/>
  <c r="J345"/>
  <c r="L345" s="1"/>
  <c r="N345" s="1"/>
  <c r="AP408" s="1"/>
  <c r="S408"/>
  <c r="T408"/>
  <c r="AL408" s="1"/>
  <c r="AN408" s="1"/>
  <c r="AE408"/>
  <c r="AF408" s="1"/>
  <c r="AY408" s="1"/>
  <c r="BA408" s="1"/>
  <c r="AL175"/>
  <c r="AN175" s="1"/>
  <c r="AE175"/>
  <c r="AF175" s="1"/>
  <c r="AG175" s="1"/>
  <c r="J198"/>
  <c r="L198" s="1"/>
  <c r="N198" s="1"/>
  <c r="AP261" s="1"/>
  <c r="AL261"/>
  <c r="AN261"/>
  <c r="AE261"/>
  <c r="AF261"/>
  <c r="AY261" s="1"/>
  <c r="BA261" s="1"/>
  <c r="J144"/>
  <c r="L144" s="1"/>
  <c r="N144" s="1"/>
  <c r="AP207" s="1"/>
  <c r="AN207"/>
  <c r="AE207"/>
  <c r="AF207"/>
  <c r="L471"/>
  <c r="N471" s="1"/>
  <c r="S534"/>
  <c r="AE534"/>
  <c r="AF534"/>
  <c r="AY534" s="1"/>
  <c r="BA534"/>
  <c r="L558" i="31"/>
  <c r="N558" s="1"/>
  <c r="AE621"/>
  <c r="AF621"/>
  <c r="AY621" s="1"/>
  <c r="BA621" s="1"/>
  <c r="AE522"/>
  <c r="AF522"/>
  <c r="AY522" s="1"/>
  <c r="BA522" s="1"/>
  <c r="J223"/>
  <c r="L223" s="1"/>
  <c r="N223" s="1"/>
  <c r="AL286"/>
  <c r="AN286"/>
  <c r="AE286"/>
  <c r="AF286"/>
  <c r="L298" i="34"/>
  <c r="N298" s="1"/>
  <c r="S361"/>
  <c r="T361"/>
  <c r="AL361" s="1"/>
  <c r="AN361" s="1"/>
  <c r="AE361"/>
  <c r="AF361"/>
  <c r="AY361" s="1"/>
  <c r="BA361"/>
  <c r="L667"/>
  <c r="N667" s="1"/>
  <c r="AE730"/>
  <c r="AF730" s="1"/>
  <c r="AY730" s="1"/>
  <c r="BA730" s="1"/>
  <c r="J514"/>
  <c r="L514"/>
  <c r="N514" s="1"/>
  <c r="S577"/>
  <c r="AE577"/>
  <c r="AF577"/>
  <c r="AY577" s="1"/>
  <c r="BA577" s="1"/>
  <c r="L225"/>
  <c r="N225" s="1"/>
  <c r="AP288" s="1"/>
  <c r="AL288"/>
  <c r="AN288"/>
  <c r="AE288"/>
  <c r="AF288"/>
  <c r="AY288" s="1"/>
  <c r="BA288" s="1"/>
  <c r="BC288" s="1"/>
  <c r="BE288" s="1"/>
  <c r="L276" i="31"/>
  <c r="N276" s="1"/>
  <c r="AE339"/>
  <c r="AF339"/>
  <c r="AY339" s="1"/>
  <c r="BA339" s="1"/>
  <c r="J87"/>
  <c r="L87" s="1"/>
  <c r="N87" s="1"/>
  <c r="AP150" s="1"/>
  <c r="AL150"/>
  <c r="AN150"/>
  <c r="AE150"/>
  <c r="AF150" s="1"/>
  <c r="AY150"/>
  <c r="BA150" s="1"/>
  <c r="L113"/>
  <c r="N113" s="1"/>
  <c r="AP176" s="1"/>
  <c r="AL176"/>
  <c r="AN176" s="1"/>
  <c r="AE176"/>
  <c r="AF176" s="1"/>
  <c r="AY176" s="1"/>
  <c r="BA176" s="1"/>
  <c r="J484"/>
  <c r="L484" s="1"/>
  <c r="N484" s="1"/>
  <c r="AE547"/>
  <c r="AF547"/>
  <c r="AY547"/>
  <c r="BA547" s="1"/>
  <c r="F16"/>
  <c r="F17" s="1"/>
  <c r="F665" i="34"/>
  <c r="J665" s="1"/>
  <c r="L665" s="1"/>
  <c r="N665" s="1"/>
  <c r="AF728"/>
  <c r="AY728"/>
  <c r="BA728" s="1"/>
  <c r="S481"/>
  <c r="T481"/>
  <c r="AL481"/>
  <c r="AN481" s="1"/>
  <c r="AE481"/>
  <c r="AF481" s="1"/>
  <c r="AY481" s="1"/>
  <c r="BA481" s="1"/>
  <c r="L477"/>
  <c r="N477" s="1"/>
  <c r="S540"/>
  <c r="AE540"/>
  <c r="AF540" s="1"/>
  <c r="AY540" s="1"/>
  <c r="BA540" s="1"/>
  <c r="L469"/>
  <c r="N469" s="1"/>
  <c r="S532"/>
  <c r="AF532"/>
  <c r="AY532" s="1"/>
  <c r="BA532"/>
  <c r="F517"/>
  <c r="J517"/>
  <c r="L517" s="1"/>
  <c r="N517" s="1"/>
  <c r="S580"/>
  <c r="AE580"/>
  <c r="AF580" s="1"/>
  <c r="AY580" s="1"/>
  <c r="BA580" s="1"/>
  <c r="L349"/>
  <c r="N349" s="1"/>
  <c r="AP412" s="1"/>
  <c r="S412"/>
  <c r="T412" s="1"/>
  <c r="AL412" s="1"/>
  <c r="AN412" s="1"/>
  <c r="AE412"/>
  <c r="AF412" s="1"/>
  <c r="AY412"/>
  <c r="BA412" s="1"/>
  <c r="L82"/>
  <c r="N82"/>
  <c r="AG128"/>
  <c r="BR128" s="1"/>
  <c r="BT128" s="1"/>
  <c r="AE760"/>
  <c r="AF760"/>
  <c r="AY760"/>
  <c r="BA760" s="1"/>
  <c r="S385"/>
  <c r="T385"/>
  <c r="AL385" s="1"/>
  <c r="AN385" s="1"/>
  <c r="AF385"/>
  <c r="AY385"/>
  <c r="BA385"/>
  <c r="J136"/>
  <c r="L136" s="1"/>
  <c r="N136" s="1"/>
  <c r="AP199" s="1"/>
  <c r="AL199"/>
  <c r="AN199"/>
  <c r="AE199"/>
  <c r="AF199"/>
  <c r="AY199"/>
  <c r="BA199" s="1"/>
  <c r="L110" i="31"/>
  <c r="N110" s="1"/>
  <c r="AP173" s="1"/>
  <c r="J706"/>
  <c r="L706"/>
  <c r="N706" s="1"/>
  <c r="AF769"/>
  <c r="AY769" s="1"/>
  <c r="BA769"/>
  <c r="J689"/>
  <c r="L689" s="1"/>
  <c r="N689" s="1"/>
  <c r="AE752"/>
  <c r="AF752"/>
  <c r="AY752" s="1"/>
  <c r="BA752"/>
  <c r="L556"/>
  <c r="N556" s="1"/>
  <c r="AE619"/>
  <c r="AF619"/>
  <c r="AY619"/>
  <c r="BA619" s="1"/>
  <c r="L377"/>
  <c r="N377" s="1"/>
  <c r="AE440"/>
  <c r="AF440"/>
  <c r="AY440"/>
  <c r="BA440" s="1"/>
  <c r="L231"/>
  <c r="N231" s="1"/>
  <c r="AL294"/>
  <c r="AN294"/>
  <c r="AE294"/>
  <c r="AF294"/>
  <c r="AY294" s="1"/>
  <c r="BA294" s="1"/>
  <c r="J539" i="34"/>
  <c r="L539" s="1"/>
  <c r="N539" s="1"/>
  <c r="S602"/>
  <c r="AE602"/>
  <c r="AF602"/>
  <c r="AY602" s="1"/>
  <c r="BA602"/>
  <c r="J251" i="31"/>
  <c r="L251" s="1"/>
  <c r="N251" s="1"/>
  <c r="AE314"/>
  <c r="AF314" s="1"/>
  <c r="AY314"/>
  <c r="BA314" s="1"/>
  <c r="J715" i="34"/>
  <c r="L715" s="1"/>
  <c r="N715" s="1"/>
  <c r="AE778"/>
  <c r="AF778"/>
  <c r="AY778" s="1"/>
  <c r="BA778" s="1"/>
  <c r="S363"/>
  <c r="T363"/>
  <c r="AL363" s="1"/>
  <c r="AN363" s="1"/>
  <c r="AE363"/>
  <c r="AF363"/>
  <c r="AY363" s="1"/>
  <c r="BA363" s="1"/>
  <c r="J166"/>
  <c r="L166" s="1"/>
  <c r="N166" s="1"/>
  <c r="AL229"/>
  <c r="AN229" s="1"/>
  <c r="AP229"/>
  <c r="AS229" s="1"/>
  <c r="AE229"/>
  <c r="AF229" s="1"/>
  <c r="J646" i="31"/>
  <c r="L646"/>
  <c r="N646" s="1"/>
  <c r="AE709"/>
  <c r="AF709" s="1"/>
  <c r="AY709" s="1"/>
  <c r="BA709" s="1"/>
  <c r="J359"/>
  <c r="L359" s="1"/>
  <c r="N359" s="1"/>
  <c r="AE422"/>
  <c r="AF422"/>
  <c r="AY422" s="1"/>
  <c r="BA422" s="1"/>
  <c r="L145"/>
  <c r="N145"/>
  <c r="AL208"/>
  <c r="AN208"/>
  <c r="AF208"/>
  <c r="AY208"/>
  <c r="BA208"/>
  <c r="AW208"/>
  <c r="AL166"/>
  <c r="AN166"/>
  <c r="AP166" s="1"/>
  <c r="AU166" s="1"/>
  <c r="AE166"/>
  <c r="AF166" s="1"/>
  <c r="AY166" s="1"/>
  <c r="BA166" s="1"/>
  <c r="L207"/>
  <c r="N207" s="1"/>
  <c r="AL270"/>
  <c r="AN270"/>
  <c r="AE270"/>
  <c r="AF270" s="1"/>
  <c r="AY270"/>
  <c r="BA270"/>
  <c r="F675"/>
  <c r="J454"/>
  <c r="L454" s="1"/>
  <c r="N454" s="1"/>
  <c r="AE517"/>
  <c r="AF517"/>
  <c r="J671" i="34"/>
  <c r="L671"/>
  <c r="N671" s="1"/>
  <c r="AE734"/>
  <c r="AF734" s="1"/>
  <c r="AY734" s="1"/>
  <c r="BA734" s="1"/>
  <c r="AE708"/>
  <c r="AF708" s="1"/>
  <c r="AY708" s="1"/>
  <c r="BA708" s="1"/>
  <c r="J573"/>
  <c r="L573" s="1"/>
  <c r="N573"/>
  <c r="S636"/>
  <c r="AE636"/>
  <c r="AF636" s="1"/>
  <c r="AY636" s="1"/>
  <c r="BA636" s="1"/>
  <c r="J423"/>
  <c r="L423" s="1"/>
  <c r="N423" s="1"/>
  <c r="AE486"/>
  <c r="AF486" s="1"/>
  <c r="AY486" s="1"/>
  <c r="BA486" s="1"/>
  <c r="L521"/>
  <c r="N521"/>
  <c r="S584"/>
  <c r="AE584"/>
  <c r="AF584" s="1"/>
  <c r="AG584" s="1"/>
  <c r="J442"/>
  <c r="L442"/>
  <c r="N442" s="1"/>
  <c r="S505"/>
  <c r="AE505"/>
  <c r="AF505"/>
  <c r="AY505" s="1"/>
  <c r="BA505" s="1"/>
  <c r="L254"/>
  <c r="N254"/>
  <c r="S317"/>
  <c r="T317"/>
  <c r="AL317"/>
  <c r="AN317" s="1"/>
  <c r="AP317" s="1"/>
  <c r="BC317" s="1"/>
  <c r="BE317" s="1"/>
  <c r="AE317"/>
  <c r="AF317" s="1"/>
  <c r="AY317" s="1"/>
  <c r="BA317" s="1"/>
  <c r="L525"/>
  <c r="N525"/>
  <c r="S588"/>
  <c r="AE588"/>
  <c r="AF588" s="1"/>
  <c r="AY588"/>
  <c r="BA588"/>
  <c r="L705"/>
  <c r="N705" s="1"/>
  <c r="AE768"/>
  <c r="AF768"/>
  <c r="AY768" s="1"/>
  <c r="BA768"/>
  <c r="AL173"/>
  <c r="AN173" s="1"/>
  <c r="AP173" s="1"/>
  <c r="BC173" s="1"/>
  <c r="BE173" s="1"/>
  <c r="AE173"/>
  <c r="AF173" s="1"/>
  <c r="AY173" s="1"/>
  <c r="BA173" s="1"/>
  <c r="J707" i="31"/>
  <c r="L707" s="1"/>
  <c r="N707" s="1"/>
  <c r="AE770"/>
  <c r="AF770"/>
  <c r="AY770" s="1"/>
  <c r="BA770" s="1"/>
  <c r="L601"/>
  <c r="N601" s="1"/>
  <c r="AL664"/>
  <c r="AN664"/>
  <c r="AE664"/>
  <c r="AF664" s="1"/>
  <c r="AY664"/>
  <c r="BA664" s="1"/>
  <c r="L528"/>
  <c r="N528" s="1"/>
  <c r="AE591"/>
  <c r="AF591" s="1"/>
  <c r="AY591" s="1"/>
  <c r="BA591" s="1"/>
  <c r="J389"/>
  <c r="L389" s="1"/>
  <c r="N389" s="1"/>
  <c r="AE452"/>
  <c r="AF452" s="1"/>
  <c r="AY452"/>
  <c r="BA452" s="1"/>
  <c r="AL145"/>
  <c r="AN145"/>
  <c r="AE145"/>
  <c r="AF145"/>
  <c r="AY145"/>
  <c r="BA145" s="1"/>
  <c r="J238" i="34"/>
  <c r="L238" s="1"/>
  <c r="N238" s="1"/>
  <c r="AL301"/>
  <c r="AN301"/>
  <c r="AE301"/>
  <c r="AF301" s="1"/>
  <c r="AY301"/>
  <c r="BA301" s="1"/>
  <c r="L549" i="31"/>
  <c r="N549" s="1"/>
  <c r="AE612"/>
  <c r="AF612" s="1"/>
  <c r="L430" i="34"/>
  <c r="N430" s="1"/>
  <c r="AF493"/>
  <c r="AY493"/>
  <c r="BA493" s="1"/>
  <c r="L455"/>
  <c r="N455" s="1"/>
  <c r="S518"/>
  <c r="AE518"/>
  <c r="AF518" s="1"/>
  <c r="AY518" s="1"/>
  <c r="BA518" s="1"/>
  <c r="L127"/>
  <c r="N127" s="1"/>
  <c r="AL190"/>
  <c r="AN190" s="1"/>
  <c r="AF190"/>
  <c r="AY190"/>
  <c r="BA190" s="1"/>
  <c r="J145"/>
  <c r="L145" s="1"/>
  <c r="N145" s="1"/>
  <c r="AP208" s="1"/>
  <c r="AL208"/>
  <c r="AN208"/>
  <c r="AE208"/>
  <c r="AF208"/>
  <c r="L600" i="31"/>
  <c r="N600" s="1"/>
  <c r="AE663"/>
  <c r="AF663"/>
  <c r="AY663"/>
  <c r="BA663" s="1"/>
  <c r="L550"/>
  <c r="N550" s="1"/>
  <c r="AE613"/>
  <c r="AF613" s="1"/>
  <c r="L708" i="34"/>
  <c r="N708"/>
  <c r="AE771"/>
  <c r="AF771" s="1"/>
  <c r="AY771" s="1"/>
  <c r="BA771" s="1"/>
  <c r="J688"/>
  <c r="L688" s="1"/>
  <c r="N688" s="1"/>
  <c r="AE751"/>
  <c r="AF751"/>
  <c r="AY751" s="1"/>
  <c r="BA751" s="1"/>
  <c r="J479"/>
  <c r="L479" s="1"/>
  <c r="N479" s="1"/>
  <c r="S542"/>
  <c r="AE542"/>
  <c r="AF542" s="1"/>
  <c r="AY542" s="1"/>
  <c r="BA542" s="1"/>
  <c r="F457"/>
  <c r="S520"/>
  <c r="AE520"/>
  <c r="AF520"/>
  <c r="AY520" s="1"/>
  <c r="BA520" s="1"/>
  <c r="L356"/>
  <c r="N356" s="1"/>
  <c r="S419"/>
  <c r="T419"/>
  <c r="AL419"/>
  <c r="AN419" s="1"/>
  <c r="AF419"/>
  <c r="AY419"/>
  <c r="BA419" s="1"/>
  <c r="J259"/>
  <c r="L259" s="1"/>
  <c r="N259" s="1"/>
  <c r="AP322" s="1"/>
  <c r="S322"/>
  <c r="T322"/>
  <c r="AL322"/>
  <c r="AN322" s="1"/>
  <c r="AE322"/>
  <c r="AF322" s="1"/>
  <c r="AY322" s="1"/>
  <c r="BA322" s="1"/>
  <c r="L303"/>
  <c r="N303"/>
  <c r="S366"/>
  <c r="T366" s="1"/>
  <c r="AL366" s="1"/>
  <c r="AN366" s="1"/>
  <c r="AP366"/>
  <c r="AS366" s="1"/>
  <c r="AE366"/>
  <c r="AF366" s="1"/>
  <c r="AY366"/>
  <c r="BA366" s="1"/>
  <c r="L101"/>
  <c r="N101"/>
  <c r="AP164" s="1"/>
  <c r="AL164"/>
  <c r="AN164" s="1"/>
  <c r="AE164"/>
  <c r="AF164" s="1"/>
  <c r="AY164" s="1"/>
  <c r="BA164" s="1"/>
  <c r="L162"/>
  <c r="N162"/>
  <c r="AL225"/>
  <c r="AN225" s="1"/>
  <c r="AE225"/>
  <c r="AF225"/>
  <c r="AY225"/>
  <c r="BA225" s="1"/>
  <c r="AL232"/>
  <c r="AN232"/>
  <c r="AE232"/>
  <c r="AF232"/>
  <c r="AY232" s="1"/>
  <c r="BA232" s="1"/>
  <c r="L140" i="31"/>
  <c r="N140" s="1"/>
  <c r="AP203" s="1"/>
  <c r="AU203" s="1"/>
  <c r="AL203"/>
  <c r="AN203"/>
  <c r="AE203"/>
  <c r="AF203"/>
  <c r="AY203" s="1"/>
  <c r="BA203" s="1"/>
  <c r="L694"/>
  <c r="N694" s="1"/>
  <c r="AE757"/>
  <c r="AF757" s="1"/>
  <c r="AY757"/>
  <c r="BA757" s="1"/>
  <c r="J669"/>
  <c r="L669" s="1"/>
  <c r="N669" s="1"/>
  <c r="AE732"/>
  <c r="AF732" s="1"/>
  <c r="AY732"/>
  <c r="BA732" s="1"/>
  <c r="J382"/>
  <c r="L382" s="1"/>
  <c r="N382" s="1"/>
  <c r="AE445"/>
  <c r="AF445" s="1"/>
  <c r="AY445" s="1"/>
  <c r="BA445" s="1"/>
  <c r="L349"/>
  <c r="N349"/>
  <c r="AF412"/>
  <c r="AY412" s="1"/>
  <c r="BA412" s="1"/>
  <c r="AW412"/>
  <c r="J560"/>
  <c r="L560" s="1"/>
  <c r="N560" s="1"/>
  <c r="AE623"/>
  <c r="AF623"/>
  <c r="AY623" s="1"/>
  <c r="BA623" s="1"/>
  <c r="J395"/>
  <c r="L395"/>
  <c r="N395" s="1"/>
  <c r="AE458"/>
  <c r="AF458"/>
  <c r="AY458" s="1"/>
  <c r="BA458" s="1"/>
  <c r="L448"/>
  <c r="N448" s="1"/>
  <c r="AE511"/>
  <c r="AF511"/>
  <c r="L89" i="34"/>
  <c r="N89" s="1"/>
  <c r="AP152" s="1"/>
  <c r="AL152"/>
  <c r="AN152"/>
  <c r="AE152"/>
  <c r="AF152"/>
  <c r="AY152" s="1"/>
  <c r="BA152" s="1"/>
  <c r="S625"/>
  <c r="AE625"/>
  <c r="AF625"/>
  <c r="AY625"/>
  <c r="BA625" s="1"/>
  <c r="L439"/>
  <c r="N439" s="1"/>
  <c r="AE502"/>
  <c r="AF502"/>
  <c r="AY502" s="1"/>
  <c r="BA502" s="1"/>
  <c r="F481"/>
  <c r="J481"/>
  <c r="L481" s="1"/>
  <c r="N481" s="1"/>
  <c r="S544"/>
  <c r="AE544"/>
  <c r="AF544" s="1"/>
  <c r="AY544"/>
  <c r="BA544" s="1"/>
  <c r="L278"/>
  <c r="N278" s="1"/>
  <c r="S341"/>
  <c r="T341" s="1"/>
  <c r="AL341"/>
  <c r="AN341" s="1"/>
  <c r="AE341"/>
  <c r="AF341"/>
  <c r="AY341" s="1"/>
  <c r="BA341" s="1"/>
  <c r="J392"/>
  <c r="L392" s="1"/>
  <c r="N392" s="1"/>
  <c r="AP455" s="1"/>
  <c r="BC455" s="1"/>
  <c r="BE455" s="1"/>
  <c r="S455"/>
  <c r="T455" s="1"/>
  <c r="AL455" s="1"/>
  <c r="AN455" s="1"/>
  <c r="AE455"/>
  <c r="AF455" s="1"/>
  <c r="AY455"/>
  <c r="BA455"/>
  <c r="L116"/>
  <c r="N116"/>
  <c r="AP179" s="1"/>
  <c r="AS179" s="1"/>
  <c r="AL179"/>
  <c r="AN179" s="1"/>
  <c r="AE179"/>
  <c r="AF179" s="1"/>
  <c r="AY179" s="1"/>
  <c r="BA179" s="1"/>
  <c r="J85"/>
  <c r="L85" s="1"/>
  <c r="N85" s="1"/>
  <c r="AP148" s="1"/>
  <c r="AS148" s="1"/>
  <c r="AL148"/>
  <c r="AN148"/>
  <c r="AE148"/>
  <c r="AF148" s="1"/>
  <c r="AY148" s="1"/>
  <c r="BA148" s="1"/>
  <c r="L67"/>
  <c r="N67" s="1"/>
  <c r="J167"/>
  <c r="L167" s="1"/>
  <c r="N167" s="1"/>
  <c r="AL230"/>
  <c r="AN230"/>
  <c r="AF230"/>
  <c r="AY230" s="1"/>
  <c r="BA230"/>
  <c r="J711" i="31"/>
  <c r="L711"/>
  <c r="N711" s="1"/>
  <c r="AE774"/>
  <c r="AF774"/>
  <c r="AY774"/>
  <c r="BA774" s="1"/>
  <c r="J686"/>
  <c r="L686" s="1"/>
  <c r="N686" s="1"/>
  <c r="AE749"/>
  <c r="AF749"/>
  <c r="AY749" s="1"/>
  <c r="BA749" s="1"/>
  <c r="J588"/>
  <c r="L588"/>
  <c r="N588" s="1"/>
  <c r="AE651"/>
  <c r="AF651"/>
  <c r="AY651" s="1"/>
  <c r="BA651" s="1"/>
  <c r="L678"/>
  <c r="N678" s="1"/>
  <c r="AE741"/>
  <c r="AF741" s="1"/>
  <c r="AY741" s="1"/>
  <c r="BA741" s="1"/>
  <c r="L465"/>
  <c r="N465" s="1"/>
  <c r="AE528"/>
  <c r="AF528" s="1"/>
  <c r="AY528" s="1"/>
  <c r="BA528" s="1"/>
  <c r="J279"/>
  <c r="L279" s="1"/>
  <c r="N279" s="1"/>
  <c r="AE342"/>
  <c r="AF342" s="1"/>
  <c r="AY342" s="1"/>
  <c r="BA342" s="1"/>
  <c r="H585"/>
  <c r="L712"/>
  <c r="N712" s="1"/>
  <c r="AE775"/>
  <c r="AF775" s="1"/>
  <c r="AY775" s="1"/>
  <c r="BA775" s="1"/>
  <c r="L589"/>
  <c r="N589"/>
  <c r="AE652"/>
  <c r="AF652" s="1"/>
  <c r="AY652" s="1"/>
  <c r="BA652" s="1"/>
  <c r="F640"/>
  <c r="AE703"/>
  <c r="AF703" s="1"/>
  <c r="AY703" s="1"/>
  <c r="BA703" s="1"/>
  <c r="L529"/>
  <c r="N529" s="1"/>
  <c r="AE592"/>
  <c r="AF592" s="1"/>
  <c r="AY592" s="1"/>
  <c r="BA592" s="1"/>
  <c r="AL185" i="34"/>
  <c r="AN185"/>
  <c r="AE185"/>
  <c r="AF185"/>
  <c r="AG185" s="1"/>
  <c r="AY185"/>
  <c r="BA185" s="1"/>
  <c r="L440"/>
  <c r="N440" s="1"/>
  <c r="AE503"/>
  <c r="AF503"/>
  <c r="AY503"/>
  <c r="BA503" s="1"/>
  <c r="J482"/>
  <c r="L482" s="1"/>
  <c r="N482" s="1"/>
  <c r="S545"/>
  <c r="AF545"/>
  <c r="AY545" s="1"/>
  <c r="BA545" s="1"/>
  <c r="J96"/>
  <c r="L96" s="1"/>
  <c r="N96" s="1"/>
  <c r="AP159" s="1"/>
  <c r="AU159" s="1"/>
  <c r="AL159"/>
  <c r="AN159" s="1"/>
  <c r="AE159"/>
  <c r="AF159"/>
  <c r="J129" i="31"/>
  <c r="L129" s="1"/>
  <c r="N129" s="1"/>
  <c r="AP192" s="1"/>
  <c r="AL192"/>
  <c r="AN192" s="1"/>
  <c r="AE192"/>
  <c r="AF192" s="1"/>
  <c r="AY192" s="1"/>
  <c r="BA192" s="1"/>
  <c r="BC192" s="1"/>
  <c r="BE192" s="1"/>
  <c r="L500"/>
  <c r="N500" s="1"/>
  <c r="AE563"/>
  <c r="AF563" s="1"/>
  <c r="AY563"/>
  <c r="BA563" s="1"/>
  <c r="J311"/>
  <c r="L311" s="1"/>
  <c r="N311" s="1"/>
  <c r="AE374"/>
  <c r="AF374"/>
  <c r="AY374" s="1"/>
  <c r="BA374" s="1"/>
  <c r="L672" i="34"/>
  <c r="N672" s="1"/>
  <c r="AE735"/>
  <c r="AF735"/>
  <c r="AY735" s="1"/>
  <c r="BA735" s="1"/>
  <c r="L515"/>
  <c r="N515" s="1"/>
  <c r="S578"/>
  <c r="AE578"/>
  <c r="AF578"/>
  <c r="AY578" s="1"/>
  <c r="BA578" s="1"/>
  <c r="AL665"/>
  <c r="AN665" s="1"/>
  <c r="AE665"/>
  <c r="AF665" s="1"/>
  <c r="AY665" s="1"/>
  <c r="BA665" s="1"/>
  <c r="J294"/>
  <c r="L294" s="1"/>
  <c r="N294"/>
  <c r="AP357" s="1"/>
  <c r="BC357" s="1"/>
  <c r="BE357" s="1"/>
  <c r="S357"/>
  <c r="T357" s="1"/>
  <c r="AL357" s="1"/>
  <c r="AN357" s="1"/>
  <c r="AE357"/>
  <c r="AF357" s="1"/>
  <c r="AY357" s="1"/>
  <c r="BA357" s="1"/>
  <c r="J313"/>
  <c r="L313" s="1"/>
  <c r="N313" s="1"/>
  <c r="AP376" s="1"/>
  <c r="S376"/>
  <c r="T376"/>
  <c r="AL376"/>
  <c r="AN376" s="1"/>
  <c r="AE376"/>
  <c r="AF376"/>
  <c r="AY376"/>
  <c r="BA376" s="1"/>
  <c r="L164"/>
  <c r="N164" s="1"/>
  <c r="AP227" s="1"/>
  <c r="AL227"/>
  <c r="AN227"/>
  <c r="AE227"/>
  <c r="AF227"/>
  <c r="AY227" s="1"/>
  <c r="BA227" s="1"/>
  <c r="J211"/>
  <c r="L211" s="1"/>
  <c r="N211" s="1"/>
  <c r="AL274"/>
  <c r="AN274" s="1"/>
  <c r="AE274"/>
  <c r="AF274" s="1"/>
  <c r="AY274" s="1"/>
  <c r="BA274" s="1"/>
  <c r="L531"/>
  <c r="N531" s="1"/>
  <c r="S594"/>
  <c r="AE594"/>
  <c r="AF594" s="1"/>
  <c r="AY594" s="1"/>
  <c r="BA594" s="1"/>
  <c r="AE667"/>
  <c r="AF667" s="1"/>
  <c r="AY667" s="1"/>
  <c r="BA667" s="1"/>
  <c r="J394"/>
  <c r="L394" s="1"/>
  <c r="N394" s="1"/>
  <c r="S457"/>
  <c r="T457" s="1"/>
  <c r="AL457" s="1"/>
  <c r="AN457" s="1"/>
  <c r="AE457"/>
  <c r="AF457" s="1"/>
  <c r="AY457"/>
  <c r="BA457" s="1"/>
  <c r="F725"/>
  <c r="J100"/>
  <c r="L100" s="1"/>
  <c r="N100" s="1"/>
  <c r="AP163" s="1"/>
  <c r="AL163"/>
  <c r="AN163"/>
  <c r="AE163"/>
  <c r="AF163"/>
  <c r="AY163" s="1"/>
  <c r="BA163"/>
  <c r="J262" i="31"/>
  <c r="L262" s="1"/>
  <c r="N262" s="1"/>
  <c r="AE325"/>
  <c r="AF325" s="1"/>
  <c r="AY325" s="1"/>
  <c r="BA325" s="1"/>
  <c r="L442"/>
  <c r="N442" s="1"/>
  <c r="AE505"/>
  <c r="AF505" s="1"/>
  <c r="AY505" s="1"/>
  <c r="BA505"/>
  <c r="L502" i="34"/>
  <c r="N502" s="1"/>
  <c r="S565"/>
  <c r="AF565"/>
  <c r="AY565"/>
  <c r="BA565" s="1"/>
  <c r="AL297"/>
  <c r="AN297" s="1"/>
  <c r="AE297"/>
  <c r="AF297"/>
  <c r="AY297" s="1"/>
  <c r="BA297" s="1"/>
  <c r="L508" i="31"/>
  <c r="N508" s="1"/>
  <c r="AF571"/>
  <c r="AY571" s="1"/>
  <c r="BA571" s="1"/>
  <c r="J216" i="34"/>
  <c r="L216" s="1"/>
  <c r="N216"/>
  <c r="AL279"/>
  <c r="AN279" s="1"/>
  <c r="AE279"/>
  <c r="AF279"/>
  <c r="AY279"/>
  <c r="BA279" s="1"/>
  <c r="L586" i="31"/>
  <c r="N586" s="1"/>
  <c r="AE649"/>
  <c r="AF649" s="1"/>
  <c r="AY649" s="1"/>
  <c r="BA649" s="1"/>
  <c r="L668"/>
  <c r="N668" s="1"/>
  <c r="AE731"/>
  <c r="AF731" s="1"/>
  <c r="AY731" s="1"/>
  <c r="BA731" s="1"/>
  <c r="J474"/>
  <c r="L474" s="1"/>
  <c r="N474" s="1"/>
  <c r="AE537"/>
  <c r="AF537" s="1"/>
  <c r="AY537"/>
  <c r="BA537" s="1"/>
  <c r="J325"/>
  <c r="L325" s="1"/>
  <c r="N325" s="1"/>
  <c r="AE388"/>
  <c r="AF388" s="1"/>
  <c r="AY388" s="1"/>
  <c r="BA388" s="1"/>
  <c r="AL290" i="34"/>
  <c r="AN290" s="1"/>
  <c r="AF290"/>
  <c r="AY290"/>
  <c r="BA290" s="1"/>
  <c r="J86" i="31"/>
  <c r="L86" s="1"/>
  <c r="N86" s="1"/>
  <c r="AL149"/>
  <c r="AN149" s="1"/>
  <c r="AE149"/>
  <c r="AF149" s="1"/>
  <c r="AY149"/>
  <c r="BA149" s="1"/>
  <c r="H408" i="34"/>
  <c r="J155" i="31"/>
  <c r="L155" s="1"/>
  <c r="N155" s="1"/>
  <c r="AP218" s="1"/>
  <c r="AL218"/>
  <c r="AN218" s="1"/>
  <c r="AE218"/>
  <c r="AF218" s="1"/>
  <c r="AY218"/>
  <c r="BA218" s="1"/>
  <c r="L268"/>
  <c r="N268" s="1"/>
  <c r="AE331"/>
  <c r="AF331"/>
  <c r="AY331" s="1"/>
  <c r="BA331" s="1"/>
  <c r="J551"/>
  <c r="L551" s="1"/>
  <c r="N551"/>
  <c r="AE614"/>
  <c r="AF614" s="1"/>
  <c r="L398"/>
  <c r="N398" s="1"/>
  <c r="AE461"/>
  <c r="AF461" s="1"/>
  <c r="J582"/>
  <c r="L582" s="1"/>
  <c r="N582" s="1"/>
  <c r="AF645"/>
  <c r="AY645"/>
  <c r="BA645" s="1"/>
  <c r="AW645"/>
  <c r="L314"/>
  <c r="N314" s="1"/>
  <c r="AE377"/>
  <c r="AF377"/>
  <c r="AY377" s="1"/>
  <c r="BA377" s="1"/>
  <c r="J272"/>
  <c r="L272" s="1"/>
  <c r="N272" s="1"/>
  <c r="AE335"/>
  <c r="AF335" s="1"/>
  <c r="AY335"/>
  <c r="BA335" s="1"/>
  <c r="F81"/>
  <c r="J81" s="1"/>
  <c r="L81" s="1"/>
  <c r="N81" s="1"/>
  <c r="AL144"/>
  <c r="AN144"/>
  <c r="AE144"/>
  <c r="AF144" s="1"/>
  <c r="L66"/>
  <c r="N66"/>
  <c r="L308"/>
  <c r="N308" s="1"/>
  <c r="AE371"/>
  <c r="AF371"/>
  <c r="AY371"/>
  <c r="BA371" s="1"/>
  <c r="AL173"/>
  <c r="AN173"/>
  <c r="AE173"/>
  <c r="AF173"/>
  <c r="J69" i="34"/>
  <c r="L69"/>
  <c r="N69" s="1"/>
  <c r="AP132" s="1"/>
  <c r="AN132"/>
  <c r="AY132"/>
  <c r="BA132"/>
  <c r="L219" i="31"/>
  <c r="N219" s="1"/>
  <c r="AP282" s="1"/>
  <c r="BC282" s="1"/>
  <c r="BE282" s="1"/>
  <c r="AL282"/>
  <c r="AN282"/>
  <c r="AE282"/>
  <c r="AF282" s="1"/>
  <c r="AY282" s="1"/>
  <c r="BA282" s="1"/>
  <c r="L118"/>
  <c r="N118" s="1"/>
  <c r="AP181" s="1"/>
  <c r="AL181"/>
  <c r="AN181" s="1"/>
  <c r="AE181"/>
  <c r="AF181"/>
  <c r="AY181"/>
  <c r="BA181" s="1"/>
  <c r="H241" i="34"/>
  <c r="J124" i="31"/>
  <c r="L124" s="1"/>
  <c r="N124" s="1"/>
  <c r="J68" i="34"/>
  <c r="L68" s="1"/>
  <c r="N68" s="1"/>
  <c r="AP131" s="1"/>
  <c r="AN131"/>
  <c r="AY131"/>
  <c r="BA131"/>
  <c r="L137"/>
  <c r="N137" s="1"/>
  <c r="AP200" s="1"/>
  <c r="AL200"/>
  <c r="AN200"/>
  <c r="AE200"/>
  <c r="AF200"/>
  <c r="AY200"/>
  <c r="BA200"/>
  <c r="J166" i="31"/>
  <c r="L166" s="1"/>
  <c r="N166"/>
  <c r="AL229"/>
  <c r="AN229"/>
  <c r="AE229"/>
  <c r="AF229"/>
  <c r="AY229" s="1"/>
  <c r="BA229" s="1"/>
  <c r="F750" i="34"/>
  <c r="J750" s="1"/>
  <c r="J64"/>
  <c r="L64" s="1"/>
  <c r="N64" s="1"/>
  <c r="AP127" s="1"/>
  <c r="AN127"/>
  <c r="AE127"/>
  <c r="AF127" s="1"/>
  <c r="AY127"/>
  <c r="BA127"/>
  <c r="J155"/>
  <c r="L155" s="1"/>
  <c r="N155"/>
  <c r="AL218"/>
  <c r="AN218" s="1"/>
  <c r="AE218"/>
  <c r="AF218"/>
  <c r="AY218"/>
  <c r="BA218" s="1"/>
  <c r="J108" i="31"/>
  <c r="L108" s="1"/>
  <c r="N108" s="1"/>
  <c r="AP171" s="1"/>
  <c r="AL171"/>
  <c r="AN171"/>
  <c r="AE171"/>
  <c r="AF171" s="1"/>
  <c r="AY171" s="1"/>
  <c r="BA171" s="1"/>
  <c r="AL233" i="34"/>
  <c r="AN233"/>
  <c r="AE233"/>
  <c r="AF233" s="1"/>
  <c r="J294" i="31"/>
  <c r="L294" s="1"/>
  <c r="N294" s="1"/>
  <c r="AE357"/>
  <c r="AF357"/>
  <c r="AY357"/>
  <c r="BA357" s="1"/>
  <c r="J208"/>
  <c r="L208" s="1"/>
  <c r="N208" s="1"/>
  <c r="AP271" s="1"/>
  <c r="AL271"/>
  <c r="AN271"/>
  <c r="AE271"/>
  <c r="AF271"/>
  <c r="J466"/>
  <c r="L466" s="1"/>
  <c r="N466" s="1"/>
  <c r="AE529"/>
  <c r="AF529"/>
  <c r="AY529" s="1"/>
  <c r="BA529" s="1"/>
  <c r="H617" i="34"/>
  <c r="L627" i="31"/>
  <c r="N627" s="1"/>
  <c r="AE690"/>
  <c r="AF690" s="1"/>
  <c r="AY690" s="1"/>
  <c r="BA690" s="1"/>
  <c r="F717" i="34"/>
  <c r="L260"/>
  <c r="N260" s="1"/>
  <c r="AP323" s="1"/>
  <c r="AU323" s="1"/>
  <c r="S323"/>
  <c r="T323" s="1"/>
  <c r="AL323" s="1"/>
  <c r="AN323" s="1"/>
  <c r="AE323"/>
  <c r="AF323"/>
  <c r="AY323" s="1"/>
  <c r="BA323" s="1"/>
  <c r="H144" i="31"/>
  <c r="F243"/>
  <c r="J243" s="1"/>
  <c r="L243" s="1"/>
  <c r="N243" s="1"/>
  <c r="H243"/>
  <c r="J477"/>
  <c r="L477" s="1"/>
  <c r="N477" s="1"/>
  <c r="AE540"/>
  <c r="AF540"/>
  <c r="AY540"/>
  <c r="BA540" s="1"/>
  <c r="J485"/>
  <c r="L485" s="1"/>
  <c r="N485" s="1"/>
  <c r="AF548"/>
  <c r="AY548"/>
  <c r="BA548"/>
  <c r="AW548"/>
  <c r="J184"/>
  <c r="L184"/>
  <c r="N184" s="1"/>
  <c r="AP247" s="1"/>
  <c r="AL247"/>
  <c r="AN247"/>
  <c r="AE247"/>
  <c r="AF247" s="1"/>
  <c r="AG247" s="1"/>
  <c r="L209"/>
  <c r="N209" s="1"/>
  <c r="AP272" s="1"/>
  <c r="BC272" s="1"/>
  <c r="BE272" s="1"/>
  <c r="AL272"/>
  <c r="AN272"/>
  <c r="AE272"/>
  <c r="AF272"/>
  <c r="AY272" s="1"/>
  <c r="BA272"/>
  <c r="H554" i="34"/>
  <c r="H476"/>
  <c r="H481"/>
  <c r="H361"/>
  <c r="J597" i="31"/>
  <c r="L597" s="1"/>
  <c r="N597"/>
  <c r="AE660"/>
  <c r="AF660"/>
  <c r="AY660"/>
  <c r="BA660" s="1"/>
  <c r="L422" i="34"/>
  <c r="N422"/>
  <c r="AE485"/>
  <c r="AF485" s="1"/>
  <c r="AY485" s="1"/>
  <c r="BA485" s="1"/>
  <c r="J173"/>
  <c r="L173" s="1"/>
  <c r="N173" s="1"/>
  <c r="AP236" s="1"/>
  <c r="AL236"/>
  <c r="AN236"/>
  <c r="AE236"/>
  <c r="AF236"/>
  <c r="AY236"/>
  <c r="BA236" s="1"/>
  <c r="L191" i="31"/>
  <c r="N191"/>
  <c r="AL254"/>
  <c r="AN254"/>
  <c r="AE254"/>
  <c r="AF254"/>
  <c r="AY254"/>
  <c r="BA254" s="1"/>
  <c r="L164"/>
  <c r="N164" s="1"/>
  <c r="AP227" s="1"/>
  <c r="BC227" s="1"/>
  <c r="BE227" s="1"/>
  <c r="AL227"/>
  <c r="AN227"/>
  <c r="AE227"/>
  <c r="AF227"/>
  <c r="AY227"/>
  <c r="BA227" s="1"/>
  <c r="J97"/>
  <c r="L97" s="1"/>
  <c r="N97" s="1"/>
  <c r="AP160" s="1"/>
  <c r="AL160"/>
  <c r="AN160" s="1"/>
  <c r="AE160"/>
  <c r="AF160" s="1"/>
  <c r="AY160" s="1"/>
  <c r="BA160" s="1"/>
  <c r="L682"/>
  <c r="N682" s="1"/>
  <c r="AE745"/>
  <c r="AF745"/>
  <c r="AY745"/>
  <c r="BA745"/>
  <c r="L205"/>
  <c r="N205" s="1"/>
  <c r="AL268"/>
  <c r="AN268"/>
  <c r="AE268"/>
  <c r="AF268"/>
  <c r="AY268" s="1"/>
  <c r="BA268" s="1"/>
  <c r="AL154"/>
  <c r="AN154"/>
  <c r="AF154"/>
  <c r="J228"/>
  <c r="L228" s="1"/>
  <c r="N228" s="1"/>
  <c r="AP291" s="1"/>
  <c r="AL291"/>
  <c r="AN291" s="1"/>
  <c r="AE291"/>
  <c r="AF291" s="1"/>
  <c r="AY291"/>
  <c r="BA291" s="1"/>
  <c r="J234"/>
  <c r="L234" s="1"/>
  <c r="N234" s="1"/>
  <c r="AL297"/>
  <c r="AN297"/>
  <c r="AE297"/>
  <c r="AF297"/>
  <c r="L185"/>
  <c r="N185" s="1"/>
  <c r="AL248"/>
  <c r="AN248" s="1"/>
  <c r="AF248"/>
  <c r="AY248"/>
  <c r="BA248" s="1"/>
  <c r="L90"/>
  <c r="N90" s="1"/>
  <c r="AP153" s="1"/>
  <c r="AL153"/>
  <c r="AN153"/>
  <c r="AE153"/>
  <c r="AF153"/>
  <c r="J242"/>
  <c r="L242" s="1"/>
  <c r="N242" s="1"/>
  <c r="AE305"/>
  <c r="AF305"/>
  <c r="AY305" s="1"/>
  <c r="BA305"/>
  <c r="L489"/>
  <c r="N489" s="1"/>
  <c r="AE552"/>
  <c r="AF552"/>
  <c r="AG552" s="1"/>
  <c r="L80"/>
  <c r="N80" s="1"/>
  <c r="J114"/>
  <c r="L114" s="1"/>
  <c r="N114" s="1"/>
  <c r="AP177" s="1"/>
  <c r="AL177"/>
  <c r="AN177" s="1"/>
  <c r="AE177"/>
  <c r="AF177" s="1"/>
  <c r="AG177" s="1"/>
  <c r="J578"/>
  <c r="L578"/>
  <c r="N578" s="1"/>
  <c r="AF641"/>
  <c r="AY641"/>
  <c r="BA641"/>
  <c r="AW641"/>
  <c r="J409"/>
  <c r="L409" s="1"/>
  <c r="N409" s="1"/>
  <c r="AF472"/>
  <c r="AY472"/>
  <c r="BA472" s="1"/>
  <c r="AW472"/>
  <c r="L309"/>
  <c r="N309" s="1"/>
  <c r="AE372"/>
  <c r="AF372"/>
  <c r="AY372"/>
  <c r="BA372" s="1"/>
  <c r="J158"/>
  <c r="L158" s="1"/>
  <c r="N158" s="1"/>
  <c r="AP221" s="1"/>
  <c r="AL221"/>
  <c r="AN221"/>
  <c r="AE221"/>
  <c r="AF221" s="1"/>
  <c r="AL180"/>
  <c r="AN180" s="1"/>
  <c r="AP180" s="1"/>
  <c r="AS180" s="1"/>
  <c r="AE180"/>
  <c r="AF180"/>
  <c r="AY180"/>
  <c r="BA180" s="1"/>
  <c r="L274"/>
  <c r="N274" s="1"/>
  <c r="AE337"/>
  <c r="AF337"/>
  <c r="AY337" s="1"/>
  <c r="BA337" s="1"/>
  <c r="J493"/>
  <c r="L493" s="1"/>
  <c r="N493" s="1"/>
  <c r="AE556"/>
  <c r="AF556"/>
  <c r="AY556" s="1"/>
  <c r="BA556" s="1"/>
  <c r="AL172" i="34"/>
  <c r="AN172"/>
  <c r="AE172"/>
  <c r="AF172"/>
  <c r="L555" i="31"/>
  <c r="N555" s="1"/>
  <c r="AE618"/>
  <c r="AF618" s="1"/>
  <c r="AG618" s="1"/>
  <c r="J190"/>
  <c r="L190" s="1"/>
  <c r="N190" s="1"/>
  <c r="AP253" s="1"/>
  <c r="AU253" s="1"/>
  <c r="AL253"/>
  <c r="AN253"/>
  <c r="AE253"/>
  <c r="AF253"/>
  <c r="AY253" s="1"/>
  <c r="BA253"/>
  <c r="L123"/>
  <c r="N123" s="1"/>
  <c r="AP186" s="1"/>
  <c r="AL186"/>
  <c r="AN186"/>
  <c r="AE186"/>
  <c r="AF186" s="1"/>
  <c r="AY186"/>
  <c r="BA186"/>
  <c r="AL158" i="34"/>
  <c r="AN158" s="1"/>
  <c r="AP158" s="1"/>
  <c r="AE158"/>
  <c r="AF158"/>
  <c r="AY158"/>
  <c r="BA158" s="1"/>
  <c r="L481" i="31"/>
  <c r="N481" s="1"/>
  <c r="AE544"/>
  <c r="AF544" s="1"/>
  <c r="AY544" s="1"/>
  <c r="BA544" s="1"/>
  <c r="L284"/>
  <c r="N284" s="1"/>
  <c r="AE347"/>
  <c r="AF347"/>
  <c r="AY347" s="1"/>
  <c r="BA347"/>
  <c r="J412" i="34"/>
  <c r="L412" s="1"/>
  <c r="N412" s="1"/>
  <c r="AP475" s="1"/>
  <c r="BC475" s="1"/>
  <c r="BE475" s="1"/>
  <c r="S475"/>
  <c r="T475" s="1"/>
  <c r="AL475"/>
  <c r="AN475" s="1"/>
  <c r="AF475"/>
  <c r="AY475" s="1"/>
  <c r="BA475" s="1"/>
  <c r="L401" i="31"/>
  <c r="N401" s="1"/>
  <c r="AE464"/>
  <c r="AF464"/>
  <c r="AY464" s="1"/>
  <c r="BA464" s="1"/>
  <c r="J299"/>
  <c r="L299" s="1"/>
  <c r="N299" s="1"/>
  <c r="AE362"/>
  <c r="AF362"/>
  <c r="AY362" s="1"/>
  <c r="BA362"/>
  <c r="F763" i="34"/>
  <c r="J763" s="1"/>
  <c r="L763" s="1"/>
  <c r="N763" s="1"/>
  <c r="H763"/>
  <c r="H681"/>
  <c r="L124"/>
  <c r="N124" s="1"/>
  <c r="AP187" s="1"/>
  <c r="AU187" s="1"/>
  <c r="J88"/>
  <c r="L88" s="1"/>
  <c r="N88" s="1"/>
  <c r="AL151"/>
  <c r="AN151" s="1"/>
  <c r="AE151"/>
  <c r="AF151" s="1"/>
  <c r="AY151" s="1"/>
  <c r="BA151" s="1"/>
  <c r="H81" i="31"/>
  <c r="L174" i="34"/>
  <c r="N174" s="1"/>
  <c r="AP237" s="1"/>
  <c r="AL237"/>
  <c r="AN237" s="1"/>
  <c r="AE237"/>
  <c r="AF237"/>
  <c r="AG237" s="1"/>
  <c r="L193" i="31"/>
  <c r="N193" s="1"/>
  <c r="AP256" s="1"/>
  <c r="AU256" s="1"/>
  <c r="AL256"/>
  <c r="AN256" s="1"/>
  <c r="AE256"/>
  <c r="AF256" s="1"/>
  <c r="AY256" s="1"/>
  <c r="BA256" s="1"/>
  <c r="BC256" s="1"/>
  <c r="BE256" s="1"/>
  <c r="J167"/>
  <c r="L167" s="1"/>
  <c r="N167" s="1"/>
  <c r="AP230" s="1"/>
  <c r="AL230"/>
  <c r="AN230"/>
  <c r="AE230"/>
  <c r="AF230" s="1"/>
  <c r="AL134"/>
  <c r="AN134" s="1"/>
  <c r="AF134"/>
  <c r="AY134" s="1"/>
  <c r="BA134" s="1"/>
  <c r="AW134"/>
  <c r="AL145" i="34"/>
  <c r="AN145"/>
  <c r="AE145"/>
  <c r="AF145"/>
  <c r="AY145"/>
  <c r="BA145" s="1"/>
  <c r="J497" i="31"/>
  <c r="L497" s="1"/>
  <c r="N497" s="1"/>
  <c r="AE560"/>
  <c r="AF560"/>
  <c r="AY560" s="1"/>
  <c r="BA560" s="1"/>
  <c r="J96"/>
  <c r="L96" s="1"/>
  <c r="N96" s="1"/>
  <c r="AL159"/>
  <c r="AN159"/>
  <c r="AE159"/>
  <c r="AF159"/>
  <c r="AY159"/>
  <c r="BA159" s="1"/>
  <c r="L392"/>
  <c r="N392" s="1"/>
  <c r="AE455"/>
  <c r="AF455" s="1"/>
  <c r="AY455" s="1"/>
  <c r="BA455" s="1"/>
  <c r="AE307"/>
  <c r="AF307" s="1"/>
  <c r="AY307" s="1"/>
  <c r="BA307" s="1"/>
  <c r="J115"/>
  <c r="L115" s="1"/>
  <c r="N115" s="1"/>
  <c r="AP178" s="1"/>
  <c r="AL178"/>
  <c r="AN178"/>
  <c r="AE178"/>
  <c r="AF178" s="1"/>
  <c r="AY178" s="1"/>
  <c r="BA178" s="1"/>
  <c r="S374" i="34"/>
  <c r="T374"/>
  <c r="AL374" s="1"/>
  <c r="AN374" s="1"/>
  <c r="AE374"/>
  <c r="AF374"/>
  <c r="AY374"/>
  <c r="BA374" s="1"/>
  <c r="AL168" i="31"/>
  <c r="AN168"/>
  <c r="AE168"/>
  <c r="AF168" s="1"/>
  <c r="AY168" s="1"/>
  <c r="BA168" s="1"/>
  <c r="AE397"/>
  <c r="AF397"/>
  <c r="AY397" s="1"/>
  <c r="BA397"/>
  <c r="AL135" i="34"/>
  <c r="AN135" s="1"/>
  <c r="AP135" s="1"/>
  <c r="AE135"/>
  <c r="AF135" s="1"/>
  <c r="AG135" s="1"/>
  <c r="L522" i="31"/>
  <c r="N522" s="1"/>
  <c r="AE585"/>
  <c r="AF585" s="1"/>
  <c r="AY585" s="1"/>
  <c r="BA585" s="1"/>
  <c r="J479"/>
  <c r="L479" s="1"/>
  <c r="N479" s="1"/>
  <c r="AE542"/>
  <c r="AF542"/>
  <c r="AG542" s="1"/>
  <c r="AY542"/>
  <c r="BA542" s="1"/>
  <c r="J72"/>
  <c r="L72" s="1"/>
  <c r="N72" s="1"/>
  <c r="AL135"/>
  <c r="AN135" s="1"/>
  <c r="AE135"/>
  <c r="AF135" s="1"/>
  <c r="AY135" s="1"/>
  <c r="BA135" s="1"/>
  <c r="J539"/>
  <c r="L539" s="1"/>
  <c r="N539" s="1"/>
  <c r="AE602"/>
  <c r="AF602" s="1"/>
  <c r="L128"/>
  <c r="N128" s="1"/>
  <c r="AP191" s="1"/>
  <c r="AU191" s="1"/>
  <c r="AL191"/>
  <c r="AN191" s="1"/>
  <c r="AE191"/>
  <c r="AF191"/>
  <c r="AY191" s="1"/>
  <c r="BA191"/>
  <c r="AL239"/>
  <c r="AN239"/>
  <c r="AE239"/>
  <c r="AF239"/>
  <c r="L564"/>
  <c r="N564" s="1"/>
  <c r="AE627"/>
  <c r="AF627"/>
  <c r="AG627" s="1"/>
  <c r="L526"/>
  <c r="N526" s="1"/>
  <c r="AE589"/>
  <c r="AF589" s="1"/>
  <c r="J402"/>
  <c r="L402" s="1"/>
  <c r="N402" s="1"/>
  <c r="AE465"/>
  <c r="AF465"/>
  <c r="AG465" s="1"/>
  <c r="J333"/>
  <c r="L333" s="1"/>
  <c r="N333" s="1"/>
  <c r="AE396"/>
  <c r="AF396" s="1"/>
  <c r="AG396" s="1"/>
  <c r="L256"/>
  <c r="N256" s="1"/>
  <c r="AE319"/>
  <c r="AF319" s="1"/>
  <c r="L192"/>
  <c r="N192" s="1"/>
  <c r="AP255" s="1"/>
  <c r="AS255" s="1"/>
  <c r="AL255"/>
  <c r="AN255" s="1"/>
  <c r="AE255"/>
  <c r="AF255" s="1"/>
  <c r="AY255"/>
  <c r="BA255"/>
  <c r="L125"/>
  <c r="N125" s="1"/>
  <c r="AL188"/>
  <c r="AN188" s="1"/>
  <c r="AE188"/>
  <c r="AF188" s="1"/>
  <c r="AY188" s="1"/>
  <c r="BA188" s="1"/>
  <c r="L168" i="34"/>
  <c r="N168" s="1"/>
  <c r="AP231" s="1"/>
  <c r="AL231"/>
  <c r="AN231"/>
  <c r="AE231"/>
  <c r="AF231"/>
  <c r="AY231"/>
  <c r="BA231" s="1"/>
  <c r="J338" i="31"/>
  <c r="L338" s="1"/>
  <c r="N338" s="1"/>
  <c r="AF401"/>
  <c r="AG401" s="1"/>
  <c r="J222"/>
  <c r="L222" s="1"/>
  <c r="N222" s="1"/>
  <c r="AL285"/>
  <c r="AN285" s="1"/>
  <c r="AE285"/>
  <c r="AF285"/>
  <c r="AY285" s="1"/>
  <c r="BA285" s="1"/>
  <c r="J533"/>
  <c r="L533" s="1"/>
  <c r="N533" s="1"/>
  <c r="AE596"/>
  <c r="AF596" s="1"/>
  <c r="L175" i="34"/>
  <c r="N175" s="1"/>
  <c r="AP238" s="1"/>
  <c r="BC238" s="1"/>
  <c r="BE238" s="1"/>
  <c r="AL238"/>
  <c r="AN238" s="1"/>
  <c r="AE238"/>
  <c r="AF238" s="1"/>
  <c r="AY238" s="1"/>
  <c r="BA238" s="1"/>
  <c r="J200" i="31"/>
  <c r="L200"/>
  <c r="N200" s="1"/>
  <c r="AL263"/>
  <c r="AN263" s="1"/>
  <c r="AE263"/>
  <c r="AF263" s="1"/>
  <c r="L127"/>
  <c r="N127" s="1"/>
  <c r="AP190" s="1"/>
  <c r="AU190" s="1"/>
  <c r="AL190"/>
  <c r="AN190" s="1"/>
  <c r="AE190"/>
  <c r="AF190" s="1"/>
  <c r="AY190" s="1"/>
  <c r="BA190"/>
  <c r="L328"/>
  <c r="N328"/>
  <c r="AE391"/>
  <c r="AF391" s="1"/>
  <c r="AY391" s="1"/>
  <c r="BA391" s="1"/>
  <c r="L211"/>
  <c r="N211" s="1"/>
  <c r="AP274" s="1"/>
  <c r="AL274"/>
  <c r="AN274" s="1"/>
  <c r="AE274"/>
  <c r="AF274" s="1"/>
  <c r="AY274"/>
  <c r="BA274" s="1"/>
  <c r="L441"/>
  <c r="N441" s="1"/>
  <c r="AE504"/>
  <c r="AF504" s="1"/>
  <c r="L326"/>
  <c r="N326" s="1"/>
  <c r="AE389"/>
  <c r="AF389"/>
  <c r="AY389"/>
  <c r="BA389" s="1"/>
  <c r="L196"/>
  <c r="N196"/>
  <c r="AL259"/>
  <c r="AN259"/>
  <c r="AP259"/>
  <c r="AU259" s="1"/>
  <c r="AE259"/>
  <c r="AF259" s="1"/>
  <c r="L289"/>
  <c r="N289" s="1"/>
  <c r="AE352"/>
  <c r="AF352"/>
  <c r="AY352"/>
  <c r="BA352" s="1"/>
  <c r="L537"/>
  <c r="N537"/>
  <c r="AE600"/>
  <c r="AF600"/>
  <c r="AY600"/>
  <c r="BA600" s="1"/>
  <c r="J475"/>
  <c r="L475" s="1"/>
  <c r="N475" s="1"/>
  <c r="AE538"/>
  <c r="AF538"/>
  <c r="AY538" s="1"/>
  <c r="BA538" s="1"/>
  <c r="J332"/>
  <c r="L332" s="1"/>
  <c r="N332"/>
  <c r="AE395"/>
  <c r="AF395" s="1"/>
  <c r="AY395" s="1"/>
  <c r="BA395" s="1"/>
  <c r="H504"/>
  <c r="H444" i="34"/>
  <c r="L161"/>
  <c r="N161"/>
  <c r="AL224"/>
  <c r="AN224" s="1"/>
  <c r="AE224"/>
  <c r="AF224"/>
  <c r="AY224"/>
  <c r="BA224" s="1"/>
  <c r="AL187"/>
  <c r="AN187"/>
  <c r="AE187"/>
  <c r="AF187"/>
  <c r="AY187" s="1"/>
  <c r="BA187" s="1"/>
  <c r="L239" i="31"/>
  <c r="N239" s="1"/>
  <c r="AP302" s="1"/>
  <c r="BC302" s="1"/>
  <c r="BE302" s="1"/>
  <c r="AL302"/>
  <c r="AN302" s="1"/>
  <c r="AE302"/>
  <c r="AF302"/>
  <c r="AY302" s="1"/>
  <c r="BA302" s="1"/>
  <c r="L419"/>
  <c r="N419" s="1"/>
  <c r="AE482"/>
  <c r="AF482"/>
  <c r="AY482" s="1"/>
  <c r="BA482" s="1"/>
  <c r="J260"/>
  <c r="L260"/>
  <c r="N260" s="1"/>
  <c r="AE323"/>
  <c r="AF323" s="1"/>
  <c r="L635"/>
  <c r="N635" s="1"/>
  <c r="AE698"/>
  <c r="AF698"/>
  <c r="AY698"/>
  <c r="BA698" s="1"/>
  <c r="J444"/>
  <c r="L444" s="1"/>
  <c r="N444" s="1"/>
  <c r="AE507"/>
  <c r="AF507"/>
  <c r="AY507" s="1"/>
  <c r="BA507" s="1"/>
  <c r="J358"/>
  <c r="L358" s="1"/>
  <c r="N358" s="1"/>
  <c r="AE421"/>
  <c r="AF421" s="1"/>
  <c r="J264"/>
  <c r="L264" s="1"/>
  <c r="N264" s="1"/>
  <c r="AE327"/>
  <c r="AF327" s="1"/>
  <c r="AY327"/>
  <c r="BA327"/>
  <c r="J505"/>
  <c r="L505" s="1"/>
  <c r="N505" s="1"/>
  <c r="H517" i="34"/>
  <c r="H656"/>
  <c r="F775"/>
  <c r="J775" s="1"/>
  <c r="L775" s="1"/>
  <c r="N775" s="1"/>
  <c r="H775"/>
  <c r="J181"/>
  <c r="L181" s="1"/>
  <c r="N181" s="1"/>
  <c r="AP244" s="1"/>
  <c r="AL244"/>
  <c r="AN244" s="1"/>
  <c r="AE244"/>
  <c r="AF244" s="1"/>
  <c r="AY244" s="1"/>
  <c r="BA244" s="1"/>
  <c r="L192"/>
  <c r="N192" s="1"/>
  <c r="AP255" s="1"/>
  <c r="AL255"/>
  <c r="AN255" s="1"/>
  <c r="AE255"/>
  <c r="AF255"/>
  <c r="AY255"/>
  <c r="BA255" s="1"/>
  <c r="L257"/>
  <c r="N257" s="1"/>
  <c r="AP320" s="1"/>
  <c r="AU320" s="1"/>
  <c r="S320"/>
  <c r="T320" s="1"/>
  <c r="AL320" s="1"/>
  <c r="AN320" s="1"/>
  <c r="AE320"/>
  <c r="AF320"/>
  <c r="AY320" s="1"/>
  <c r="BA320" s="1"/>
  <c r="AN123"/>
  <c r="AY123"/>
  <c r="BA123" s="1"/>
  <c r="L218"/>
  <c r="N218" s="1"/>
  <c r="AP281" s="1"/>
  <c r="AL281"/>
  <c r="AN281" s="1"/>
  <c r="AE281"/>
  <c r="AF281" s="1"/>
  <c r="AY281" s="1"/>
  <c r="BA281" s="1"/>
  <c r="J507" i="31"/>
  <c r="L507"/>
  <c r="N507" s="1"/>
  <c r="AE570"/>
  <c r="AF570"/>
  <c r="AY570" s="1"/>
  <c r="BA570" s="1"/>
  <c r="L240"/>
  <c r="N240" s="1"/>
  <c r="AP303" s="1"/>
  <c r="AL303"/>
  <c r="AN303"/>
  <c r="AE303"/>
  <c r="AF303" s="1"/>
  <c r="AS303" s="1"/>
  <c r="J213"/>
  <c r="L213" s="1"/>
  <c r="N213" s="1"/>
  <c r="AP276" s="1"/>
  <c r="AL276"/>
  <c r="AN276" s="1"/>
  <c r="AE276"/>
  <c r="AF276" s="1"/>
  <c r="AY276" s="1"/>
  <c r="BA276" s="1"/>
  <c r="L177"/>
  <c r="N177" s="1"/>
  <c r="AL240"/>
  <c r="AN240" s="1"/>
  <c r="AE240"/>
  <c r="AF240"/>
  <c r="AY240" s="1"/>
  <c r="BA240" s="1"/>
  <c r="L149"/>
  <c r="N149" s="1"/>
  <c r="AL212"/>
  <c r="AN212"/>
  <c r="AE212"/>
  <c r="AF212" s="1"/>
  <c r="AY212" s="1"/>
  <c r="BA212" s="1"/>
  <c r="J394"/>
  <c r="L394" s="1"/>
  <c r="N394" s="1"/>
  <c r="AE457"/>
  <c r="AF457" s="1"/>
  <c r="AY457" s="1"/>
  <c r="BA457" s="1"/>
  <c r="J218"/>
  <c r="L218" s="1"/>
  <c r="N218" s="1"/>
  <c r="AP281" s="1"/>
  <c r="AL281"/>
  <c r="AN281"/>
  <c r="AE281"/>
  <c r="AF281"/>
  <c r="AY281" s="1"/>
  <c r="BA281" s="1"/>
  <c r="L133"/>
  <c r="N133" s="1"/>
  <c r="AL196"/>
  <c r="AN196" s="1"/>
  <c r="AE196"/>
  <c r="AF196" s="1"/>
  <c r="AY196" s="1"/>
  <c r="BA196" s="1"/>
  <c r="J77"/>
  <c r="L77" s="1"/>
  <c r="N77" s="1"/>
  <c r="AP140" s="1"/>
  <c r="AS140" s="1"/>
  <c r="AL140"/>
  <c r="AN140" s="1"/>
  <c r="AE140"/>
  <c r="AF140"/>
  <c r="AY140" s="1"/>
  <c r="BA140" s="1"/>
  <c r="BD140"/>
  <c r="J361"/>
  <c r="L361" s="1"/>
  <c r="N361" s="1"/>
  <c r="AE424"/>
  <c r="AF424" s="1"/>
  <c r="AY424" s="1"/>
  <c r="BA424" s="1"/>
  <c r="J320"/>
  <c r="L320" s="1"/>
  <c r="N320" s="1"/>
  <c r="AE383"/>
  <c r="AF383" s="1"/>
  <c r="J292"/>
  <c r="L292" s="1"/>
  <c r="N292" s="1"/>
  <c r="AE355"/>
  <c r="AF355"/>
  <c r="J296"/>
  <c r="L296" s="1"/>
  <c r="N296" s="1"/>
  <c r="AE359"/>
  <c r="AF359"/>
  <c r="L172"/>
  <c r="N172" s="1"/>
  <c r="AP235" s="1"/>
  <c r="AU235" s="1"/>
  <c r="AL235"/>
  <c r="AN235" s="1"/>
  <c r="AE235"/>
  <c r="AF235"/>
  <c r="AY235" s="1"/>
  <c r="BA235" s="1"/>
  <c r="L315"/>
  <c r="N315" s="1"/>
  <c r="AF378"/>
  <c r="AY378"/>
  <c r="BA378" s="1"/>
  <c r="AW378"/>
  <c r="J106"/>
  <c r="L106" s="1"/>
  <c r="N106" s="1"/>
  <c r="AP169" s="1"/>
  <c r="AL169"/>
  <c r="AN169" s="1"/>
  <c r="AE169"/>
  <c r="AF169" s="1"/>
  <c r="AY169" s="1"/>
  <c r="BA169" s="1"/>
  <c r="J350"/>
  <c r="L350" s="1"/>
  <c r="N350" s="1"/>
  <c r="AE413"/>
  <c r="AF413" s="1"/>
  <c r="AY413" s="1"/>
  <c r="BA413" s="1"/>
  <c r="L265"/>
  <c r="N265" s="1"/>
  <c r="AE328"/>
  <c r="AF328" s="1"/>
  <c r="L249" i="34"/>
  <c r="N249" s="1"/>
  <c r="AP312" s="1"/>
  <c r="AU312" s="1"/>
  <c r="S312"/>
  <c r="T312" s="1"/>
  <c r="AL312" s="1"/>
  <c r="AN312" s="1"/>
  <c r="AF312"/>
  <c r="AY312" s="1"/>
  <c r="BA312"/>
  <c r="J487" i="31"/>
  <c r="L487" s="1"/>
  <c r="N487" s="1"/>
  <c r="AE550"/>
  <c r="AF550" s="1"/>
  <c r="AY550" s="1"/>
  <c r="BA550" s="1"/>
  <c r="J171"/>
  <c r="L171" s="1"/>
  <c r="N171"/>
  <c r="AP234" s="1"/>
  <c r="AS234" s="1"/>
  <c r="AL234"/>
  <c r="AN234" s="1"/>
  <c r="AE234"/>
  <c r="AF234"/>
  <c r="AY234" s="1"/>
  <c r="BA234" s="1"/>
  <c r="J499"/>
  <c r="L499" s="1"/>
  <c r="N499" s="1"/>
  <c r="AF562"/>
  <c r="AY562" s="1"/>
  <c r="BA562" s="1"/>
  <c r="AW562"/>
  <c r="L316"/>
  <c r="N316" s="1"/>
  <c r="AE379"/>
  <c r="AF379" s="1"/>
  <c r="AY379" s="1"/>
  <c r="BA379" s="1"/>
  <c r="L262" i="34"/>
  <c r="N262" s="1"/>
  <c r="S325"/>
  <c r="T325" s="1"/>
  <c r="AL325"/>
  <c r="AN325"/>
  <c r="AE325"/>
  <c r="AF325"/>
  <c r="AY325" s="1"/>
  <c r="BA325" s="1"/>
  <c r="J229" i="31"/>
  <c r="L229" s="1"/>
  <c r="N229" s="1"/>
  <c r="AP292" s="1"/>
  <c r="AL292"/>
  <c r="AN292" s="1"/>
  <c r="AE292"/>
  <c r="AF292"/>
  <c r="J612"/>
  <c r="L612"/>
  <c r="N612" s="1"/>
  <c r="AE675"/>
  <c r="AF675" s="1"/>
  <c r="AY675"/>
  <c r="BA675" s="1"/>
  <c r="L420"/>
  <c r="N420" s="1"/>
  <c r="AE483"/>
  <c r="AF483" s="1"/>
  <c r="H427" i="34"/>
  <c r="H465"/>
  <c r="AE738" i="31"/>
  <c r="AF738" s="1"/>
  <c r="AY738" s="1"/>
  <c r="BA738" s="1"/>
  <c r="J207" i="34"/>
  <c r="L207" s="1"/>
  <c r="N207" s="1"/>
  <c r="AP270" s="1"/>
  <c r="AL270"/>
  <c r="AN270"/>
  <c r="AE270"/>
  <c r="AF270"/>
  <c r="AY270" s="1"/>
  <c r="BA270" s="1"/>
  <c r="H622" i="31"/>
  <c r="F737"/>
  <c r="F749"/>
  <c r="H749" s="1"/>
  <c r="J749"/>
  <c r="L491"/>
  <c r="N491"/>
  <c r="AE554"/>
  <c r="AF554" s="1"/>
  <c r="AY554" s="1"/>
  <c r="BA554" s="1"/>
  <c r="J410"/>
  <c r="L410" s="1"/>
  <c r="N410" s="1"/>
  <c r="AE473"/>
  <c r="AF473" s="1"/>
  <c r="L203"/>
  <c r="N203" s="1"/>
  <c r="AL266"/>
  <c r="AN266" s="1"/>
  <c r="AF266"/>
  <c r="AY266"/>
  <c r="BA266" s="1"/>
  <c r="AW266"/>
  <c r="J143"/>
  <c r="L143" s="1"/>
  <c r="N143" s="1"/>
  <c r="AL206"/>
  <c r="AN206" s="1"/>
  <c r="AE206"/>
  <c r="AF206" s="1"/>
  <c r="L142"/>
  <c r="N142" s="1"/>
  <c r="AP205" s="1"/>
  <c r="AL205"/>
  <c r="AN205" s="1"/>
  <c r="AE205"/>
  <c r="AF205" s="1"/>
  <c r="AG205" s="1"/>
  <c r="L503"/>
  <c r="N503" s="1"/>
  <c r="AE566"/>
  <c r="AF566"/>
  <c r="AG566" s="1"/>
  <c r="L301"/>
  <c r="N301" s="1"/>
  <c r="AE364"/>
  <c r="AF364" s="1"/>
  <c r="AY364"/>
  <c r="BA364" s="1"/>
  <c r="L317" i="34"/>
  <c r="N317" s="1"/>
  <c r="S380"/>
  <c r="T380" s="1"/>
  <c r="AL380" s="1"/>
  <c r="AN380" s="1"/>
  <c r="AE380"/>
  <c r="AF380" s="1"/>
  <c r="AY380" s="1"/>
  <c r="BA380" s="1"/>
  <c r="AE568" i="31"/>
  <c r="AF568" s="1"/>
  <c r="AY568" s="1"/>
  <c r="BA568" s="1"/>
  <c r="L238"/>
  <c r="N238" s="1"/>
  <c r="AP301" s="1"/>
  <c r="AL301"/>
  <c r="AN301" s="1"/>
  <c r="AE301"/>
  <c r="AF301"/>
  <c r="AY301" s="1"/>
  <c r="BA301" s="1"/>
  <c r="L776" i="34"/>
  <c r="N776" s="1"/>
  <c r="AF839"/>
  <c r="AY839" s="1"/>
  <c r="BA839" s="1"/>
  <c r="AN124"/>
  <c r="AP124"/>
  <c r="BC124" s="1"/>
  <c r="BE124" s="1"/>
  <c r="AE124"/>
  <c r="AF124" s="1"/>
  <c r="AY124" s="1"/>
  <c r="BA124" s="1"/>
  <c r="H447"/>
  <c r="H468"/>
  <c r="H513"/>
  <c r="H526"/>
  <c r="L185"/>
  <c r="N185" s="1"/>
  <c r="AL248"/>
  <c r="AN248"/>
  <c r="AE248"/>
  <c r="AF248" s="1"/>
  <c r="AY248" s="1"/>
  <c r="BA248" s="1"/>
  <c r="L688" i="31"/>
  <c r="N688" s="1"/>
  <c r="AE751"/>
  <c r="AF751"/>
  <c r="AG751" s="1"/>
  <c r="AY751"/>
  <c r="BA751" s="1"/>
  <c r="L224" i="34"/>
  <c r="N224" s="1"/>
  <c r="AL287"/>
  <c r="AN287"/>
  <c r="AE287"/>
  <c r="AF287" s="1"/>
  <c r="AY287" s="1"/>
  <c r="BA287" s="1"/>
  <c r="J251"/>
  <c r="L251" s="1"/>
  <c r="N251" s="1"/>
  <c r="AP314" s="1"/>
  <c r="BC314" s="1"/>
  <c r="BE314" s="1"/>
  <c r="S314"/>
  <c r="T314"/>
  <c r="AL314" s="1"/>
  <c r="AN314" s="1"/>
  <c r="AE314"/>
  <c r="AF314" s="1"/>
  <c r="AY314" s="1"/>
  <c r="BA314" s="1"/>
  <c r="L630" i="31"/>
  <c r="N630" s="1"/>
  <c r="AE693"/>
  <c r="AF693" s="1"/>
  <c r="J266"/>
  <c r="L266" s="1"/>
  <c r="N266" s="1"/>
  <c r="AE329"/>
  <c r="AF329" s="1"/>
  <c r="AY329"/>
  <c r="BA329" s="1"/>
  <c r="L241"/>
  <c r="N241" s="1"/>
  <c r="AF304"/>
  <c r="AY304" s="1"/>
  <c r="BA304" s="1"/>
  <c r="AL187"/>
  <c r="AN187"/>
  <c r="AP187"/>
  <c r="AE187"/>
  <c r="AF187" s="1"/>
  <c r="AE444"/>
  <c r="AF444"/>
  <c r="AY444" s="1"/>
  <c r="BA444" s="1"/>
  <c r="J174"/>
  <c r="L174" s="1"/>
  <c r="N174" s="1"/>
  <c r="AP237" s="1"/>
  <c r="AL237"/>
  <c r="AN237"/>
  <c r="AE237"/>
  <c r="AF237" s="1"/>
  <c r="J267"/>
  <c r="L267" s="1"/>
  <c r="N267" s="1"/>
  <c r="AE330"/>
  <c r="AF330"/>
  <c r="AY330" s="1"/>
  <c r="BA330" s="1"/>
  <c r="L220"/>
  <c r="N220" s="1"/>
  <c r="AP283" s="1"/>
  <c r="AL283"/>
  <c r="AN283"/>
  <c r="AE283"/>
  <c r="AF283" s="1"/>
  <c r="L136"/>
  <c r="N136" s="1"/>
  <c r="AL199"/>
  <c r="AN199" s="1"/>
  <c r="AE199"/>
  <c r="AF199" s="1"/>
  <c r="AL143"/>
  <c r="AN143"/>
  <c r="AE143"/>
  <c r="AF143" s="1"/>
  <c r="L283"/>
  <c r="N283" s="1"/>
  <c r="AF346"/>
  <c r="AY346" s="1"/>
  <c r="BA346" s="1"/>
  <c r="J163"/>
  <c r="L163" s="1"/>
  <c r="N163" s="1"/>
  <c r="AL226"/>
  <c r="AN226" s="1"/>
  <c r="AE226"/>
  <c r="AF226" s="1"/>
  <c r="AY226" s="1"/>
  <c r="BA226" s="1"/>
  <c r="L293"/>
  <c r="N293" s="1"/>
  <c r="AE356"/>
  <c r="AF356" s="1"/>
  <c r="AY356" s="1"/>
  <c r="BA356" s="1"/>
  <c r="J204"/>
  <c r="L204" s="1"/>
  <c r="N204" s="1"/>
  <c r="AP267" s="1"/>
  <c r="AL267"/>
  <c r="AN267"/>
  <c r="AE267"/>
  <c r="AF267"/>
  <c r="AY267" s="1"/>
  <c r="BA267"/>
  <c r="L148"/>
  <c r="N148" s="1"/>
  <c r="AP211" s="1"/>
  <c r="AL211"/>
  <c r="AN211"/>
  <c r="AE211"/>
  <c r="AF211" s="1"/>
  <c r="J275"/>
  <c r="L275" s="1"/>
  <c r="N275" s="1"/>
  <c r="AE338"/>
  <c r="AF338" s="1"/>
  <c r="AY338"/>
  <c r="BA338" s="1"/>
  <c r="AE666" i="34"/>
  <c r="AF666"/>
  <c r="AY666" s="1"/>
  <c r="BA666" s="1"/>
  <c r="L543" i="31"/>
  <c r="N543" s="1"/>
  <c r="AE606"/>
  <c r="AF606"/>
  <c r="AY606" s="1"/>
  <c r="BA606"/>
  <c r="J297"/>
  <c r="L297" s="1"/>
  <c r="N297" s="1"/>
  <c r="AF360"/>
  <c r="AY360" s="1"/>
  <c r="BA360" s="1"/>
  <c r="L235"/>
  <c r="N235" s="1"/>
  <c r="AP298" s="1"/>
  <c r="AL298"/>
  <c r="AN298" s="1"/>
  <c r="AE298"/>
  <c r="AF298"/>
  <c r="AY298" s="1"/>
  <c r="BA298"/>
  <c r="J175"/>
  <c r="L175" s="1"/>
  <c r="N175" s="1"/>
  <c r="AP238" s="1"/>
  <c r="AL238"/>
  <c r="AN238" s="1"/>
  <c r="AE238"/>
  <c r="AF238"/>
  <c r="AY238"/>
  <c r="BA238" s="1"/>
  <c r="L154"/>
  <c r="N154" s="1"/>
  <c r="AL217"/>
  <c r="AN217" s="1"/>
  <c r="AE217"/>
  <c r="AF217" s="1"/>
  <c r="AY217"/>
  <c r="BA217" s="1"/>
  <c r="J99"/>
  <c r="L99" s="1"/>
  <c r="N99" s="1"/>
  <c r="AP162" s="1"/>
  <c r="AL162"/>
  <c r="AN162"/>
  <c r="AE162"/>
  <c r="AF162"/>
  <c r="AY162" s="1"/>
  <c r="BA162" s="1"/>
  <c r="AN129" i="34"/>
  <c r="AP129" s="1"/>
  <c r="AU129" s="1"/>
  <c r="AY129"/>
  <c r="BA129" s="1"/>
  <c r="J530" i="31"/>
  <c r="L530" s="1"/>
  <c r="N530" s="1"/>
  <c r="AF593"/>
  <c r="AG593" s="1"/>
  <c r="AW593"/>
  <c r="L354"/>
  <c r="N354" s="1"/>
  <c r="AE417"/>
  <c r="AF417"/>
  <c r="AY417"/>
  <c r="BA417" s="1"/>
  <c r="L109"/>
  <c r="N109" s="1"/>
  <c r="AP172" s="1"/>
  <c r="AS172" s="1"/>
  <c r="AL172"/>
  <c r="AN172"/>
  <c r="AE172"/>
  <c r="AF172"/>
  <c r="AG172" s="1"/>
  <c r="AL139"/>
  <c r="AN139" s="1"/>
  <c r="AP139" s="1"/>
  <c r="AE139"/>
  <c r="AF139" s="1"/>
  <c r="AL161" i="34"/>
  <c r="AN161"/>
  <c r="AP161" s="1"/>
  <c r="BC161" s="1"/>
  <c r="BE161" s="1"/>
  <c r="AE161"/>
  <c r="AF161" s="1"/>
  <c r="AG161" s="1"/>
  <c r="AY161"/>
  <c r="BA161" s="1"/>
  <c r="J495" i="31"/>
  <c r="L495" s="1"/>
  <c r="N495" s="1"/>
  <c r="AE558"/>
  <c r="AF558"/>
  <c r="AG558" s="1"/>
  <c r="L462"/>
  <c r="N462" s="1"/>
  <c r="AE525"/>
  <c r="AF525"/>
  <c r="L340"/>
  <c r="N340" s="1"/>
  <c r="AE403"/>
  <c r="AF403" s="1"/>
  <c r="L236"/>
  <c r="N236"/>
  <c r="AL299"/>
  <c r="AN299"/>
  <c r="AE299"/>
  <c r="AF299" s="1"/>
  <c r="AY299" s="1"/>
  <c r="BA299" s="1"/>
  <c r="L355"/>
  <c r="N355" s="1"/>
  <c r="AE418"/>
  <c r="AF418"/>
  <c r="AY418" s="1"/>
  <c r="BA418" s="1"/>
  <c r="J100"/>
  <c r="L100" s="1"/>
  <c r="N100" s="1"/>
  <c r="AP163" s="1"/>
  <c r="AL163"/>
  <c r="AN163" s="1"/>
  <c r="AE163"/>
  <c r="AF163"/>
  <c r="AY163" s="1"/>
  <c r="BA163"/>
  <c r="L414"/>
  <c r="N414" s="1"/>
  <c r="AE477"/>
  <c r="AF477" s="1"/>
  <c r="AY477" s="1"/>
  <c r="BA477" s="1"/>
  <c r="J629"/>
  <c r="L629" s="1"/>
  <c r="N629" s="1"/>
  <c r="AE692"/>
  <c r="AF692"/>
  <c r="AY692" s="1"/>
  <c r="BA692"/>
  <c r="L483"/>
  <c r="N483" s="1"/>
  <c r="AE546"/>
  <c r="AF546" s="1"/>
  <c r="AY546" s="1"/>
  <c r="BA546" s="1"/>
  <c r="J85"/>
  <c r="L85" s="1"/>
  <c r="N85" s="1"/>
  <c r="AL148"/>
  <c r="AN148"/>
  <c r="AE148"/>
  <c r="AF148" s="1"/>
  <c r="J179" i="34"/>
  <c r="L179" s="1"/>
  <c r="N179" s="1"/>
  <c r="AP242" s="1"/>
  <c r="AL242"/>
  <c r="AN242" s="1"/>
  <c r="AE242"/>
  <c r="AF242" s="1"/>
  <c r="AY242"/>
  <c r="BA242" s="1"/>
  <c r="J501" i="31"/>
  <c r="L501" s="1"/>
  <c r="N501" s="1"/>
  <c r="AE564"/>
  <c r="AF564" s="1"/>
  <c r="J195"/>
  <c r="L195" s="1"/>
  <c r="N195" s="1"/>
  <c r="AP258" s="1"/>
  <c r="AL258"/>
  <c r="AN258" s="1"/>
  <c r="AF258"/>
  <c r="AY258" s="1"/>
  <c r="BA258" s="1"/>
  <c r="L88"/>
  <c r="N88" s="1"/>
  <c r="AP151" s="1"/>
  <c r="AL151"/>
  <c r="AN151" s="1"/>
  <c r="AE151"/>
  <c r="AF151" s="1"/>
  <c r="L298"/>
  <c r="N298" s="1"/>
  <c r="AE361"/>
  <c r="AF361" s="1"/>
  <c r="J146"/>
  <c r="L146" s="1"/>
  <c r="N146" s="1"/>
  <c r="AP209" s="1"/>
  <c r="AL209"/>
  <c r="AN209" s="1"/>
  <c r="AE209"/>
  <c r="AF209" s="1"/>
  <c r="AE843" i="34"/>
  <c r="AF843" s="1"/>
  <c r="AY843" s="1"/>
  <c r="BA843" s="1"/>
  <c r="H499"/>
  <c r="H618"/>
  <c r="H665"/>
  <c r="J671" i="31"/>
  <c r="L671" s="1"/>
  <c r="N671" s="1"/>
  <c r="AE734"/>
  <c r="AF734" s="1"/>
  <c r="L182" i="34"/>
  <c r="N182" s="1"/>
  <c r="AP245" s="1"/>
  <c r="AL245"/>
  <c r="AN245"/>
  <c r="AE245"/>
  <c r="AF245"/>
  <c r="AY245"/>
  <c r="BA245" s="1"/>
  <c r="BC245" s="1"/>
  <c r="BE245" s="1"/>
  <c r="H636" i="31"/>
  <c r="L362"/>
  <c r="N362" s="1"/>
  <c r="AE425"/>
  <c r="AF425"/>
  <c r="AY425" s="1"/>
  <c r="BA425" s="1"/>
  <c r="J135"/>
  <c r="L135" s="1"/>
  <c r="N135" s="1"/>
  <c r="AP198" s="1"/>
  <c r="AL198"/>
  <c r="AN198"/>
  <c r="AE198"/>
  <c r="AF198"/>
  <c r="AG198" s="1"/>
  <c r="L214"/>
  <c r="N214" s="1"/>
  <c r="AL277"/>
  <c r="AN277"/>
  <c r="AE277"/>
  <c r="AF277"/>
  <c r="L75"/>
  <c r="N75" s="1"/>
  <c r="AP138" s="1"/>
  <c r="AL138"/>
  <c r="AN138"/>
  <c r="AF138"/>
  <c r="AY138"/>
  <c r="BA138" s="1"/>
  <c r="L273"/>
  <c r="N273"/>
  <c r="AE336"/>
  <c r="AF336" s="1"/>
  <c r="AG336" s="1"/>
  <c r="AY336"/>
  <c r="BA336" s="1"/>
  <c r="J221"/>
  <c r="L221" s="1"/>
  <c r="N221" s="1"/>
  <c r="AP284" s="1"/>
  <c r="AL284"/>
  <c r="AN284"/>
  <c r="AE284"/>
  <c r="AF284"/>
  <c r="AY284"/>
  <c r="BA284" s="1"/>
  <c r="J288"/>
  <c r="L288" s="1"/>
  <c r="N288" s="1"/>
  <c r="AJ351"/>
  <c r="AE351"/>
  <c r="AF351" s="1"/>
  <c r="AG351" s="1"/>
  <c r="AY351"/>
  <c r="BA351" s="1"/>
  <c r="L137"/>
  <c r="N137"/>
  <c r="AP200" s="1"/>
  <c r="AL200"/>
  <c r="AN200" s="1"/>
  <c r="AE200"/>
  <c r="AF200"/>
  <c r="AY200"/>
  <c r="BA200" s="1"/>
  <c r="L226"/>
  <c r="N226" s="1"/>
  <c r="AP289" s="1"/>
  <c r="AL289"/>
  <c r="AN289" s="1"/>
  <c r="AE289"/>
  <c r="AF289"/>
  <c r="AY289"/>
  <c r="BA289"/>
  <c r="AG124" i="34"/>
  <c r="BR124"/>
  <c r="AL126"/>
  <c r="AN126"/>
  <c r="AP126"/>
  <c r="AY126"/>
  <c r="BA126"/>
  <c r="AG127"/>
  <c r="BR127" s="1"/>
  <c r="AE843" i="31"/>
  <c r="AF843" s="1"/>
  <c r="AY843" s="1"/>
  <c r="BA843" s="1"/>
  <c r="H520" i="34"/>
  <c r="H419"/>
  <c r="H449"/>
  <c r="H491"/>
  <c r="H503"/>
  <c r="H633"/>
  <c r="H360" i="31"/>
  <c r="J338" i="34"/>
  <c r="L338" s="1"/>
  <c r="N338" s="1"/>
  <c r="S401"/>
  <c r="T401" s="1"/>
  <c r="AL401" s="1"/>
  <c r="AN401" s="1"/>
  <c r="AE401"/>
  <c r="AF401" s="1"/>
  <c r="AY401" s="1"/>
  <c r="BA401" s="1"/>
  <c r="AN129" i="31"/>
  <c r="AY129"/>
  <c r="BA129" s="1"/>
  <c r="J359" i="34"/>
  <c r="L359" s="1"/>
  <c r="N359" s="1"/>
  <c r="S422"/>
  <c r="T422"/>
  <c r="AL422" s="1"/>
  <c r="AN422" s="1"/>
  <c r="AE422"/>
  <c r="AF422"/>
  <c r="L141"/>
  <c r="N141"/>
  <c r="AL204"/>
  <c r="AN204" s="1"/>
  <c r="AP204" s="1"/>
  <c r="AE204"/>
  <c r="AF204"/>
  <c r="AG204" s="1"/>
  <c r="J632"/>
  <c r="L632" s="1"/>
  <c r="N632" s="1"/>
  <c r="AE695"/>
  <c r="AF695"/>
  <c r="AY695" s="1"/>
  <c r="BA695" s="1"/>
  <c r="AL166"/>
  <c r="AN166"/>
  <c r="AF166"/>
  <c r="AY166"/>
  <c r="BA166" s="1"/>
  <c r="L515" i="31"/>
  <c r="N515" s="1"/>
  <c r="AE578"/>
  <c r="AF578"/>
  <c r="AY578"/>
  <c r="BA578" s="1"/>
  <c r="L366"/>
  <c r="N366"/>
  <c r="AE429"/>
  <c r="AF429"/>
  <c r="J300"/>
  <c r="L300" s="1"/>
  <c r="N300" s="1"/>
  <c r="AE363"/>
  <c r="AF363" s="1"/>
  <c r="AG363" s="1"/>
  <c r="AE333"/>
  <c r="AF333"/>
  <c r="J157"/>
  <c r="L157" s="1"/>
  <c r="N157" s="1"/>
  <c r="AP220" s="1"/>
  <c r="AL220"/>
  <c r="AN220" s="1"/>
  <c r="AE220"/>
  <c r="AF220"/>
  <c r="AY220" s="1"/>
  <c r="BA220" s="1"/>
  <c r="L295"/>
  <c r="N295" s="1"/>
  <c r="AE358"/>
  <c r="AF358" s="1"/>
  <c r="AY358" s="1"/>
  <c r="BA358" s="1"/>
  <c r="J519"/>
  <c r="L519" s="1"/>
  <c r="N519" s="1"/>
  <c r="AE582"/>
  <c r="AF582" s="1"/>
  <c r="AY582" s="1"/>
  <c r="BA582" s="1"/>
  <c r="L397"/>
  <c r="N397" s="1"/>
  <c r="AE460"/>
  <c r="AF460" s="1"/>
  <c r="AG460" s="1"/>
  <c r="L147"/>
  <c r="N147" s="1"/>
  <c r="AP210" s="1"/>
  <c r="AU210" s="1"/>
  <c r="AL210"/>
  <c r="AN210" s="1"/>
  <c r="AF210"/>
  <c r="AG210" s="1"/>
  <c r="J464"/>
  <c r="L464" s="1"/>
  <c r="N464" s="1"/>
  <c r="AE527"/>
  <c r="AF527"/>
  <c r="AY527"/>
  <c r="BA527"/>
  <c r="AE306"/>
  <c r="AF306"/>
  <c r="AG306" s="1"/>
  <c r="AY306"/>
  <c r="BA306" s="1"/>
  <c r="L187"/>
  <c r="N187" s="1"/>
  <c r="AL250"/>
  <c r="AN250" s="1"/>
  <c r="AF250"/>
  <c r="AY250"/>
  <c r="BA250" s="1"/>
  <c r="AW250"/>
  <c r="L559"/>
  <c r="N559"/>
  <c r="AE622"/>
  <c r="AF622" s="1"/>
  <c r="J400"/>
  <c r="L400" s="1"/>
  <c r="N400" s="1"/>
  <c r="AE463"/>
  <c r="AF463"/>
  <c r="AG463" s="1"/>
  <c r="AY463"/>
  <c r="BA463" s="1"/>
  <c r="L339"/>
  <c r="N339" s="1"/>
  <c r="AE402"/>
  <c r="AF402" s="1"/>
  <c r="AY402" s="1"/>
  <c r="BA402" s="1"/>
  <c r="J261"/>
  <c r="L261" s="1"/>
  <c r="N261" s="1"/>
  <c r="AE324"/>
  <c r="AF324"/>
  <c r="AG324" s="1"/>
  <c r="L547"/>
  <c r="N547" s="1"/>
  <c r="AE610"/>
  <c r="AF610"/>
  <c r="AE332"/>
  <c r="AF332" s="1"/>
  <c r="AG332" s="1"/>
  <c r="L237"/>
  <c r="N237" s="1"/>
  <c r="AP300" s="1"/>
  <c r="AN300"/>
  <c r="AF300"/>
  <c r="AY300" s="1"/>
  <c r="BA300"/>
  <c r="AN130" i="34"/>
  <c r="AY130"/>
  <c r="BA130"/>
  <c r="J257" i="31"/>
  <c r="L257" s="1"/>
  <c r="N257" s="1"/>
  <c r="AE320"/>
  <c r="AF320"/>
  <c r="AG320" s="1"/>
  <c r="J212"/>
  <c r="L212" s="1"/>
  <c r="N212" s="1"/>
  <c r="AP275" s="1"/>
  <c r="AL275"/>
  <c r="AN275" s="1"/>
  <c r="AE275"/>
  <c r="AF275" s="1"/>
  <c r="AY275" s="1"/>
  <c r="BA275" s="1"/>
  <c r="J391"/>
  <c r="L391"/>
  <c r="N391" s="1"/>
  <c r="AE454"/>
  <c r="AF454"/>
  <c r="AG454" s="1"/>
  <c r="AY454"/>
  <c r="BA454" s="1"/>
  <c r="J89"/>
  <c r="L89" s="1"/>
  <c r="N89" s="1"/>
  <c r="AP152" s="1"/>
  <c r="AL152"/>
  <c r="AN152"/>
  <c r="AE152"/>
  <c r="AF152"/>
  <c r="AG426"/>
  <c r="AW426"/>
  <c r="AG562"/>
  <c r="H606"/>
  <c r="AG167" i="34"/>
  <c r="AD167"/>
  <c r="AG304" i="31"/>
  <c r="AW304"/>
  <c r="AW130"/>
  <c r="AG262"/>
  <c r="AW262"/>
  <c r="AD303"/>
  <c r="AD199"/>
  <c r="AG137"/>
  <c r="AW224"/>
  <c r="AG224"/>
  <c r="AG302"/>
  <c r="AD302"/>
  <c r="AG258"/>
  <c r="AW258"/>
  <c r="AW296"/>
  <c r="AG296"/>
  <c r="AG478"/>
  <c r="AD478"/>
  <c r="AD124"/>
  <c r="AG142"/>
  <c r="AD142"/>
  <c r="AG171"/>
  <c r="AD171"/>
  <c r="AD172"/>
  <c r="AD198"/>
  <c r="AD209"/>
  <c r="AG265"/>
  <c r="AD265"/>
  <c r="AG275"/>
  <c r="AD275"/>
  <c r="AG284"/>
  <c r="AD284"/>
  <c r="AG285"/>
  <c r="AD285"/>
  <c r="AG291"/>
  <c r="AD291"/>
  <c r="AD306"/>
  <c r="AW313"/>
  <c r="AG313"/>
  <c r="AD336"/>
  <c r="AG337"/>
  <c r="AD337"/>
  <c r="AG338"/>
  <c r="AD338"/>
  <c r="AG397"/>
  <c r="AD397"/>
  <c r="AG414"/>
  <c r="AD414"/>
  <c r="AG565"/>
  <c r="AW565"/>
  <c r="AG166"/>
  <c r="AW166"/>
  <c r="AU193"/>
  <c r="AS193"/>
  <c r="AD292"/>
  <c r="AG364"/>
  <c r="AD364"/>
  <c r="AD152"/>
  <c r="AG162"/>
  <c r="AW162"/>
  <c r="AG239"/>
  <c r="AD239"/>
  <c r="AW244"/>
  <c r="AG244"/>
  <c r="AG301"/>
  <c r="AD301"/>
  <c r="AG362"/>
  <c r="AD362"/>
  <c r="AU128"/>
  <c r="AS128"/>
  <c r="AD144"/>
  <c r="AW154"/>
  <c r="AG190"/>
  <c r="AD190"/>
  <c r="AG191"/>
  <c r="AD191"/>
  <c r="AG229"/>
  <c r="AD229"/>
  <c r="AD237"/>
  <c r="AG238"/>
  <c r="AD238"/>
  <c r="AW274"/>
  <c r="AG274"/>
  <c r="AG305"/>
  <c r="AD305"/>
  <c r="AG357"/>
  <c r="AW357"/>
  <c r="AG380"/>
  <c r="AD380"/>
  <c r="AG594"/>
  <c r="AD594"/>
  <c r="AU127"/>
  <c r="AS127"/>
  <c r="AG143"/>
  <c r="AD143"/>
  <c r="AD230"/>
  <c r="AW361"/>
  <c r="AD363"/>
  <c r="AG509"/>
  <c r="AD509"/>
  <c r="AG163"/>
  <c r="AD163"/>
  <c r="AG220"/>
  <c r="AD220"/>
  <c r="AD259"/>
  <c r="AW280"/>
  <c r="AG280"/>
  <c r="AG300"/>
  <c r="AW300"/>
  <c r="AD359"/>
  <c r="AG479"/>
  <c r="AD479"/>
  <c r="AD132"/>
  <c r="AG135"/>
  <c r="AD135"/>
  <c r="AU136"/>
  <c r="AS136"/>
  <c r="AD151"/>
  <c r="AG180"/>
  <c r="AD180"/>
  <c r="AG181"/>
  <c r="AD181"/>
  <c r="AG194"/>
  <c r="AD221"/>
  <c r="AU232"/>
  <c r="AG245"/>
  <c r="AD245"/>
  <c r="AG267"/>
  <c r="AD267"/>
  <c r="AG307"/>
  <c r="AD307"/>
  <c r="AW335"/>
  <c r="AG335"/>
  <c r="AW350"/>
  <c r="AG350"/>
  <c r="AG356"/>
  <c r="AW356"/>
  <c r="AD358"/>
  <c r="AG365"/>
  <c r="AD365"/>
  <c r="AG398"/>
  <c r="AD398"/>
  <c r="AG495"/>
  <c r="AW495"/>
  <c r="AW501"/>
  <c r="AG501"/>
  <c r="AG505"/>
  <c r="AD505"/>
  <c r="AG598"/>
  <c r="AD598"/>
  <c r="AG651"/>
  <c r="AD651"/>
  <c r="AG695"/>
  <c r="AD695"/>
  <c r="AG239" i="34"/>
  <c r="AD239"/>
  <c r="AG146"/>
  <c r="AG166"/>
  <c r="AW301"/>
  <c r="AG301"/>
  <c r="AD125" i="31"/>
  <c r="AD128"/>
  <c r="AD129"/>
  <c r="AW131"/>
  <c r="AU176"/>
  <c r="AS176"/>
  <c r="AU185"/>
  <c r="AS185"/>
  <c r="AU195"/>
  <c r="AS195"/>
  <c r="AG308"/>
  <c r="AD308"/>
  <c r="AG339"/>
  <c r="AD339"/>
  <c r="AD349"/>
  <c r="AD355"/>
  <c r="AG425"/>
  <c r="AW425"/>
  <c r="AG427"/>
  <c r="AD427"/>
  <c r="AW480"/>
  <c r="AG480"/>
  <c r="AW583"/>
  <c r="AG583"/>
  <c r="AW590"/>
  <c r="AG590"/>
  <c r="AG606"/>
  <c r="AW606"/>
  <c r="AG647"/>
  <c r="AD647"/>
  <c r="AF834"/>
  <c r="AG834" s="1"/>
  <c r="AU173" i="34"/>
  <c r="AG174"/>
  <c r="AG215"/>
  <c r="AD215"/>
  <c r="AG655" i="31"/>
  <c r="AD655"/>
  <c r="AF781"/>
  <c r="AG781" s="1"/>
  <c r="BN127" i="34"/>
  <c r="BP127" s="1"/>
  <c r="AG178"/>
  <c r="AD207"/>
  <c r="AG140" i="31"/>
  <c r="AD140"/>
  <c r="AG141"/>
  <c r="AD141"/>
  <c r="AG147"/>
  <c r="AD147"/>
  <c r="AG150"/>
  <c r="AD150"/>
  <c r="AU155"/>
  <c r="AS155"/>
  <c r="AG157"/>
  <c r="AD157"/>
  <c r="AG158"/>
  <c r="AD158"/>
  <c r="AG161"/>
  <c r="AD161"/>
  <c r="AG165"/>
  <c r="AD165"/>
  <c r="AG170"/>
  <c r="AW170"/>
  <c r="AG179"/>
  <c r="AD179"/>
  <c r="AW183"/>
  <c r="AG183"/>
  <c r="AG184"/>
  <c r="AD184"/>
  <c r="AG189"/>
  <c r="AD189"/>
  <c r="AU192"/>
  <c r="AS192"/>
  <c r="AG197"/>
  <c r="AD197"/>
  <c r="AG203"/>
  <c r="AD203"/>
  <c r="AG204"/>
  <c r="AD204"/>
  <c r="AG207"/>
  <c r="AD207"/>
  <c r="AU211"/>
  <c r="AS213"/>
  <c r="AW214"/>
  <c r="AG214"/>
  <c r="AW215"/>
  <c r="AG215"/>
  <c r="AG216"/>
  <c r="AD216"/>
  <c r="AG219"/>
  <c r="AW219"/>
  <c r="AG225"/>
  <c r="AD225"/>
  <c r="AG228"/>
  <c r="AD228"/>
  <c r="AG233"/>
  <c r="AD233"/>
  <c r="AG236"/>
  <c r="AD236"/>
  <c r="AW242"/>
  <c r="AG242"/>
  <c r="AG249"/>
  <c r="AD249"/>
  <c r="AU255"/>
  <c r="AG257"/>
  <c r="AD257"/>
  <c r="AG264"/>
  <c r="AW264"/>
  <c r="AS272"/>
  <c r="AG273"/>
  <c r="AD273"/>
  <c r="AG288"/>
  <c r="AD288"/>
  <c r="AG290"/>
  <c r="AW290"/>
  <c r="AW311"/>
  <c r="AG314"/>
  <c r="AD314"/>
  <c r="AG315"/>
  <c r="AD315"/>
  <c r="AG317"/>
  <c r="AD317"/>
  <c r="AW318"/>
  <c r="AG318"/>
  <c r="AG322"/>
  <c r="AD322"/>
  <c r="AG326"/>
  <c r="AD326"/>
  <c r="AG334"/>
  <c r="AD334"/>
  <c r="AW342"/>
  <c r="AG342"/>
  <c r="AG348"/>
  <c r="AD348"/>
  <c r="AG353"/>
  <c r="AD353"/>
  <c r="AG354"/>
  <c r="AD354"/>
  <c r="AD379"/>
  <c r="AW384"/>
  <c r="AG384"/>
  <c r="AD396"/>
  <c r="AD403"/>
  <c r="AD461"/>
  <c r="AD463"/>
  <c r="AG464"/>
  <c r="AD464"/>
  <c r="AD465"/>
  <c r="AW476"/>
  <c r="AG476"/>
  <c r="AG503"/>
  <c r="AW503"/>
  <c r="AD544"/>
  <c r="AD552"/>
  <c r="AG556"/>
  <c r="AD556"/>
  <c r="AD564"/>
  <c r="AG568"/>
  <c r="AD568"/>
  <c r="AD602"/>
  <c r="AD610"/>
  <c r="AD614"/>
  <c r="AD618"/>
  <c r="AW696"/>
  <c r="AG696"/>
  <c r="L719"/>
  <c r="N719" s="1"/>
  <c r="AE782"/>
  <c r="AF782" s="1"/>
  <c r="AY782" s="1"/>
  <c r="BA782" s="1"/>
  <c r="L743"/>
  <c r="N743" s="1"/>
  <c r="AE806"/>
  <c r="AF806" s="1"/>
  <c r="AY806" s="1"/>
  <c r="BA806" s="1"/>
  <c r="AE821"/>
  <c r="AF821" s="1"/>
  <c r="AD821"/>
  <c r="AG198" i="34"/>
  <c r="AG273"/>
  <c r="AG431"/>
  <c r="AD126" i="31"/>
  <c r="AG136"/>
  <c r="AD136"/>
  <c r="AD139"/>
  <c r="AG146"/>
  <c r="AD146"/>
  <c r="AG149"/>
  <c r="AD149"/>
  <c r="AW153"/>
  <c r="AG156"/>
  <c r="AD156"/>
  <c r="AG160"/>
  <c r="AD160"/>
  <c r="AG164"/>
  <c r="AD164"/>
  <c r="AG169"/>
  <c r="AD169"/>
  <c r="AG175"/>
  <c r="AD175"/>
  <c r="AG178"/>
  <c r="AD178"/>
  <c r="AD188"/>
  <c r="AG193"/>
  <c r="AD193"/>
  <c r="AG196"/>
  <c r="AW196"/>
  <c r="AG202"/>
  <c r="AD202"/>
  <c r="AD206"/>
  <c r="AW210"/>
  <c r="AW212"/>
  <c r="AG212"/>
  <c r="AG218"/>
  <c r="AD218"/>
  <c r="AG223"/>
  <c r="AD223"/>
  <c r="AG227"/>
  <c r="AD227"/>
  <c r="AW231"/>
  <c r="AG231"/>
  <c r="AG232"/>
  <c r="AD232"/>
  <c r="AG235"/>
  <c r="AD235"/>
  <c r="AG243"/>
  <c r="AD243"/>
  <c r="AU247"/>
  <c r="AS247"/>
  <c r="AG248"/>
  <c r="AW248"/>
  <c r="AG250"/>
  <c r="AG252"/>
  <c r="AD252"/>
  <c r="AG255"/>
  <c r="AD255"/>
  <c r="AG256"/>
  <c r="AW256"/>
  <c r="AW260"/>
  <c r="AG260"/>
  <c r="AG261"/>
  <c r="AD261"/>
  <c r="AD269"/>
  <c r="AG272"/>
  <c r="AD272"/>
  <c r="AG279"/>
  <c r="AD279"/>
  <c r="AU282"/>
  <c r="AS282"/>
  <c r="AD283"/>
  <c r="AG287"/>
  <c r="AD287"/>
  <c r="AW293"/>
  <c r="AG293"/>
  <c r="AG294"/>
  <c r="AD294"/>
  <c r="AG295"/>
  <c r="AD295"/>
  <c r="AG298"/>
  <c r="AD298"/>
  <c r="AG310"/>
  <c r="AD310"/>
  <c r="AD316"/>
  <c r="AD328"/>
  <c r="AG331"/>
  <c r="AD331"/>
  <c r="AD332"/>
  <c r="AD333"/>
  <c r="AG341"/>
  <c r="AD341"/>
  <c r="AG344"/>
  <c r="AD344"/>
  <c r="AG345"/>
  <c r="AD345"/>
  <c r="AG347"/>
  <c r="AD347"/>
  <c r="AD351"/>
  <c r="AG352"/>
  <c r="AD352"/>
  <c r="AD377"/>
  <c r="AG410"/>
  <c r="AW410"/>
  <c r="AG412"/>
  <c r="AD421"/>
  <c r="AD429"/>
  <c r="AW462"/>
  <c r="AG462"/>
  <c r="AG484"/>
  <c r="AD484"/>
  <c r="AG497"/>
  <c r="AW497"/>
  <c r="AW499"/>
  <c r="AG499"/>
  <c r="AG529"/>
  <c r="AD529"/>
  <c r="AG540"/>
  <c r="AD540"/>
  <c r="AG560"/>
  <c r="AD560"/>
  <c r="AG694"/>
  <c r="AD694"/>
  <c r="AW751"/>
  <c r="AG752"/>
  <c r="AD752"/>
  <c r="AE813"/>
  <c r="AF813"/>
  <c r="AY813" s="1"/>
  <c r="BA813" s="1"/>
  <c r="AD813"/>
  <c r="AE830"/>
  <c r="AF830" s="1"/>
  <c r="AY830" s="1"/>
  <c r="BA830" s="1"/>
  <c r="AW830"/>
  <c r="AG843"/>
  <c r="AD843"/>
  <c r="AG156" i="34"/>
  <c r="AW156"/>
  <c r="AG191"/>
  <c r="AD191"/>
  <c r="AW196"/>
  <c r="AG196"/>
  <c r="AG210"/>
  <c r="AW277"/>
  <c r="AE827" i="31"/>
  <c r="AF827" s="1"/>
  <c r="AY827" s="1"/>
  <c r="BA827" s="1"/>
  <c r="AG827"/>
  <c r="AD827"/>
  <c r="AG193" i="34"/>
  <c r="AD123" i="31"/>
  <c r="AW127"/>
  <c r="AD133"/>
  <c r="AG134"/>
  <c r="AG138"/>
  <c r="AW138"/>
  <c r="AG145"/>
  <c r="AD145"/>
  <c r="AS147"/>
  <c r="AU147"/>
  <c r="AD148"/>
  <c r="AS150"/>
  <c r="AU150"/>
  <c r="AG155"/>
  <c r="AD155"/>
  <c r="AG159"/>
  <c r="AD159"/>
  <c r="AG167"/>
  <c r="AD167"/>
  <c r="AG168"/>
  <c r="AD168"/>
  <c r="AG173"/>
  <c r="AD173"/>
  <c r="AG174"/>
  <c r="AD174"/>
  <c r="AG176"/>
  <c r="AD176"/>
  <c r="AD177"/>
  <c r="AS179"/>
  <c r="AG182"/>
  <c r="AD182"/>
  <c r="AS184"/>
  <c r="AU184"/>
  <c r="AG185"/>
  <c r="AD185"/>
  <c r="AG186"/>
  <c r="AW186"/>
  <c r="AD187"/>
  <c r="AG192"/>
  <c r="AD192"/>
  <c r="AG195"/>
  <c r="AD195"/>
  <c r="AG200"/>
  <c r="AD200"/>
  <c r="AG201"/>
  <c r="AD201"/>
  <c r="AS204"/>
  <c r="AD205"/>
  <c r="AG208"/>
  <c r="AD211"/>
  <c r="AG213"/>
  <c r="AD213"/>
  <c r="AS216"/>
  <c r="AU216"/>
  <c r="AG217"/>
  <c r="AD217"/>
  <c r="AG222"/>
  <c r="AD222"/>
  <c r="AG226"/>
  <c r="AD226"/>
  <c r="AD234"/>
  <c r="AG240"/>
  <c r="AD240"/>
  <c r="AG241"/>
  <c r="AD241"/>
  <c r="AG246"/>
  <c r="AD246"/>
  <c r="AD247"/>
  <c r="AG251"/>
  <c r="AD251"/>
  <c r="AG253"/>
  <c r="AD253"/>
  <c r="AG254"/>
  <c r="AD254"/>
  <c r="AS256"/>
  <c r="AD263"/>
  <c r="AU264"/>
  <c r="AS264"/>
  <c r="AG266"/>
  <c r="AG268"/>
  <c r="AD268"/>
  <c r="AG270"/>
  <c r="AD270"/>
  <c r="AD271"/>
  <c r="AW276"/>
  <c r="AG276"/>
  <c r="AD277"/>
  <c r="AG278"/>
  <c r="AD278"/>
  <c r="AG281"/>
  <c r="AD281"/>
  <c r="AG282"/>
  <c r="AD282"/>
  <c r="AD286"/>
  <c r="AG289"/>
  <c r="AD289"/>
  <c r="AW297"/>
  <c r="AD299"/>
  <c r="AG309"/>
  <c r="AD309"/>
  <c r="AG312"/>
  <c r="AD312"/>
  <c r="AD319"/>
  <c r="AD320"/>
  <c r="AG321"/>
  <c r="AW321"/>
  <c r="AD323"/>
  <c r="AD324"/>
  <c r="AD325"/>
  <c r="AG327"/>
  <c r="AD327"/>
  <c r="AG329"/>
  <c r="AD329"/>
  <c r="AG330"/>
  <c r="AD330"/>
  <c r="AG340"/>
  <c r="AD340"/>
  <c r="AG343"/>
  <c r="AD343"/>
  <c r="AG346"/>
  <c r="AW346"/>
  <c r="AW360"/>
  <c r="AG360"/>
  <c r="AW401"/>
  <c r="AW402"/>
  <c r="AG416"/>
  <c r="AD416"/>
  <c r="AW437"/>
  <c r="AG437"/>
  <c r="AG443"/>
  <c r="AD443"/>
  <c r="AG513"/>
  <c r="AD513"/>
  <c r="AD517"/>
  <c r="AG521"/>
  <c r="AW521"/>
  <c r="AG536"/>
  <c r="AD536"/>
  <c r="AG571"/>
  <c r="AW571"/>
  <c r="AG643"/>
  <c r="AD643"/>
  <c r="L727"/>
  <c r="N727" s="1"/>
  <c r="AE790"/>
  <c r="AF790" s="1"/>
  <c r="AY790" s="1"/>
  <c r="BA790" s="1"/>
  <c r="AG151" i="34"/>
  <c r="AD151"/>
  <c r="AG296"/>
  <c r="AD296"/>
  <c r="AG312"/>
  <c r="AG382"/>
  <c r="AG376" i="31"/>
  <c r="AD376"/>
  <c r="AG395"/>
  <c r="AD395"/>
  <c r="AG420"/>
  <c r="AD420"/>
  <c r="AG424"/>
  <c r="AD424"/>
  <c r="AG428"/>
  <c r="AD428"/>
  <c r="AG439"/>
  <c r="AD439"/>
  <c r="AG442"/>
  <c r="AD442"/>
  <c r="AG444"/>
  <c r="AD444"/>
  <c r="AG456"/>
  <c r="AD460"/>
  <c r="AG467"/>
  <c r="AD467"/>
  <c r="AG472"/>
  <c r="AG477"/>
  <c r="AD477"/>
  <c r="AD483"/>
  <c r="S487"/>
  <c r="R487"/>
  <c r="AD525"/>
  <c r="AG526"/>
  <c r="AD526"/>
  <c r="AG532"/>
  <c r="AD532"/>
  <c r="AG533"/>
  <c r="AD533"/>
  <c r="AG572"/>
  <c r="AD572"/>
  <c r="AG575"/>
  <c r="AD575"/>
  <c r="AG576"/>
  <c r="AD576"/>
  <c r="AG579"/>
  <c r="AD579"/>
  <c r="AD580"/>
  <c r="AG587"/>
  <c r="AD587"/>
  <c r="AD591"/>
  <c r="AG701"/>
  <c r="AD701"/>
  <c r="AG703"/>
  <c r="AD703"/>
  <c r="AG753"/>
  <c r="AD753"/>
  <c r="AE835"/>
  <c r="AF835" s="1"/>
  <c r="AW835"/>
  <c r="AD135" i="34"/>
  <c r="AD175"/>
  <c r="AU289"/>
  <c r="AS289"/>
  <c r="AW344"/>
  <c r="AG344"/>
  <c r="AG427"/>
  <c r="AW427"/>
  <c r="AD370" i="31"/>
  <c r="AG374"/>
  <c r="AD374"/>
  <c r="AG375"/>
  <c r="AD375"/>
  <c r="AG394"/>
  <c r="AD394"/>
  <c r="AG399"/>
  <c r="AD399"/>
  <c r="AG400"/>
  <c r="AD400"/>
  <c r="AW406"/>
  <c r="AG406"/>
  <c r="AW408"/>
  <c r="AG408"/>
  <c r="AG419"/>
  <c r="AD419"/>
  <c r="AG422"/>
  <c r="AD422"/>
  <c r="AG423"/>
  <c r="AD423"/>
  <c r="AG438"/>
  <c r="AW438"/>
  <c r="AG440"/>
  <c r="AW440"/>
  <c r="AG441"/>
  <c r="AW441"/>
  <c r="AW450"/>
  <c r="AG450"/>
  <c r="AG459"/>
  <c r="AD459"/>
  <c r="AW469"/>
  <c r="AG469"/>
  <c r="AG475"/>
  <c r="AD475"/>
  <c r="AG492"/>
  <c r="AG493"/>
  <c r="AD493"/>
  <c r="AG494"/>
  <c r="AD494"/>
  <c r="AG496"/>
  <c r="AD496"/>
  <c r="AG498"/>
  <c r="AD498"/>
  <c r="AG500"/>
  <c r="AD500"/>
  <c r="AG502"/>
  <c r="AD502"/>
  <c r="AG506"/>
  <c r="AG508"/>
  <c r="AD508"/>
  <c r="AG512"/>
  <c r="AD512"/>
  <c r="AG514"/>
  <c r="AG516"/>
  <c r="AD516"/>
  <c r="AG520"/>
  <c r="AD520"/>
  <c r="AW523"/>
  <c r="AG523"/>
  <c r="AG528"/>
  <c r="AW528"/>
  <c r="AG539"/>
  <c r="AD539"/>
  <c r="AG543"/>
  <c r="AD543"/>
  <c r="AG547"/>
  <c r="AD547"/>
  <c r="AG551"/>
  <c r="AD551"/>
  <c r="AG555"/>
  <c r="AD555"/>
  <c r="AG559"/>
  <c r="AW559"/>
  <c r="AG563"/>
  <c r="AD563"/>
  <c r="AG567"/>
  <c r="AD567"/>
  <c r="AG586"/>
  <c r="AD586"/>
  <c r="AW588"/>
  <c r="AG588"/>
  <c r="AG597"/>
  <c r="AD597"/>
  <c r="AG599"/>
  <c r="AG601"/>
  <c r="AW601"/>
  <c r="AG605"/>
  <c r="AD605"/>
  <c r="AG609"/>
  <c r="AD609"/>
  <c r="AD613"/>
  <c r="AG617"/>
  <c r="AD617"/>
  <c r="AW631"/>
  <c r="AG631"/>
  <c r="AG635"/>
  <c r="AD635"/>
  <c r="AG639"/>
  <c r="AD639"/>
  <c r="AG690"/>
  <c r="AD690"/>
  <c r="AD693"/>
  <c r="AG700"/>
  <c r="AD700"/>
  <c r="AG729"/>
  <c r="AE829"/>
  <c r="AF829" s="1"/>
  <c r="AD829"/>
  <c r="AE831"/>
  <c r="AF831" s="1"/>
  <c r="AW831"/>
  <c r="AE839"/>
  <c r="AF839"/>
  <c r="AG839" s="1"/>
  <c r="AY839"/>
  <c r="AD839"/>
  <c r="AW138" i="34"/>
  <c r="AG138"/>
  <c r="AG149"/>
  <c r="AW149"/>
  <c r="AG160"/>
  <c r="AD160"/>
  <c r="AW181"/>
  <c r="AG181"/>
  <c r="AG206"/>
  <c r="AG214"/>
  <c r="AG226"/>
  <c r="AG228"/>
  <c r="AW228"/>
  <c r="AG238"/>
  <c r="AW293"/>
  <c r="AG293"/>
  <c r="AG303"/>
  <c r="AW311"/>
  <c r="AG311"/>
  <c r="AG313"/>
  <c r="AD313"/>
  <c r="AG314"/>
  <c r="AD314"/>
  <c r="AG389"/>
  <c r="AG419"/>
  <c r="AW775"/>
  <c r="AG775"/>
  <c r="AG366" i="31"/>
  <c r="AD366"/>
  <c r="AG369"/>
  <c r="AD369"/>
  <c r="AG372"/>
  <c r="AD372"/>
  <c r="AG373"/>
  <c r="AD373"/>
  <c r="AG382"/>
  <c r="AD382"/>
  <c r="AG385"/>
  <c r="AD385"/>
  <c r="AG386"/>
  <c r="AD386"/>
  <c r="AG391"/>
  <c r="AD391"/>
  <c r="AG392"/>
  <c r="AW392"/>
  <c r="AG393"/>
  <c r="AW393"/>
  <c r="AG405"/>
  <c r="AD405"/>
  <c r="AG407"/>
  <c r="AD407"/>
  <c r="AG409"/>
  <c r="AD409"/>
  <c r="AG411"/>
  <c r="AD411"/>
  <c r="AG417"/>
  <c r="AD417"/>
  <c r="AG418"/>
  <c r="AD418"/>
  <c r="AW430"/>
  <c r="AG430"/>
  <c r="AW433"/>
  <c r="AG433"/>
  <c r="AG434"/>
  <c r="AD434"/>
  <c r="AG435"/>
  <c r="AD435"/>
  <c r="AG436"/>
  <c r="AW436"/>
  <c r="AG448"/>
  <c r="AD448"/>
  <c r="AG449"/>
  <c r="AD449"/>
  <c r="AG451"/>
  <c r="AD451"/>
  <c r="AD453"/>
  <c r="AG458"/>
  <c r="AW458"/>
  <c r="AG470"/>
  <c r="AD470"/>
  <c r="AG474"/>
  <c r="AD474"/>
  <c r="AG481"/>
  <c r="AG486"/>
  <c r="AD486"/>
  <c r="AW489"/>
  <c r="AG489"/>
  <c r="AD490"/>
  <c r="AG491"/>
  <c r="AD491"/>
  <c r="AD504"/>
  <c r="AW518"/>
  <c r="AG518"/>
  <c r="AD524"/>
  <c r="AG531"/>
  <c r="AW531"/>
  <c r="AG534"/>
  <c r="AD534"/>
  <c r="AG535"/>
  <c r="AD535"/>
  <c r="AW545"/>
  <c r="AG545"/>
  <c r="AW553"/>
  <c r="AG553"/>
  <c r="AG573"/>
  <c r="AD573"/>
  <c r="AG574"/>
  <c r="AD574"/>
  <c r="AG577"/>
  <c r="AD577"/>
  <c r="AG578"/>
  <c r="AW578"/>
  <c r="AG581"/>
  <c r="AD581"/>
  <c r="AG582"/>
  <c r="AW582"/>
  <c r="AD589"/>
  <c r="AG592"/>
  <c r="AD592"/>
  <c r="AD627"/>
  <c r="AG645"/>
  <c r="AG670"/>
  <c r="AW670"/>
  <c r="AG689"/>
  <c r="AD689"/>
  <c r="AG692"/>
  <c r="AD692"/>
  <c r="AG698"/>
  <c r="AD698"/>
  <c r="AG699"/>
  <c r="AD699"/>
  <c r="L717"/>
  <c r="N717" s="1"/>
  <c r="AE780"/>
  <c r="AF780"/>
  <c r="AY780" s="1"/>
  <c r="BA780" s="1"/>
  <c r="J721"/>
  <c r="L721" s="1"/>
  <c r="N721" s="1"/>
  <c r="AE784"/>
  <c r="AF784" s="1"/>
  <c r="AY784"/>
  <c r="BA784" s="1"/>
  <c r="J725"/>
  <c r="L725"/>
  <c r="N725" s="1"/>
  <c r="AE788"/>
  <c r="AF788"/>
  <c r="AY788"/>
  <c r="BA788"/>
  <c r="J729"/>
  <c r="L729" s="1"/>
  <c r="N729" s="1"/>
  <c r="AE792"/>
  <c r="AF792" s="1"/>
  <c r="AY792" s="1"/>
  <c r="BA792" s="1"/>
  <c r="J733"/>
  <c r="L733" s="1"/>
  <c r="N733" s="1"/>
  <c r="AE796"/>
  <c r="AF796" s="1"/>
  <c r="AE800"/>
  <c r="AF800"/>
  <c r="AY800" s="1"/>
  <c r="BA800" s="1"/>
  <c r="L741"/>
  <c r="N741" s="1"/>
  <c r="AE804"/>
  <c r="AF804" s="1"/>
  <c r="AY804" s="1"/>
  <c r="BA804" s="1"/>
  <c r="L745"/>
  <c r="N745" s="1"/>
  <c r="AE808"/>
  <c r="AF808"/>
  <c r="AY808"/>
  <c r="BA808" s="1"/>
  <c r="AE811"/>
  <c r="AF811" s="1"/>
  <c r="AG811" s="1"/>
  <c r="AY811"/>
  <c r="AD811"/>
  <c r="AE823"/>
  <c r="AF823" s="1"/>
  <c r="AD823"/>
  <c r="AE837"/>
  <c r="AF837" s="1"/>
  <c r="AD837"/>
  <c r="AB100" i="34"/>
  <c r="BN124"/>
  <c r="BP124" s="1"/>
  <c r="AG143"/>
  <c r="AD143"/>
  <c r="AG145"/>
  <c r="AG150"/>
  <c r="AG154"/>
  <c r="AG190"/>
  <c r="AU195"/>
  <c r="AS195"/>
  <c r="AG254"/>
  <c r="AG286"/>
  <c r="AW310"/>
  <c r="AG310"/>
  <c r="AG345"/>
  <c r="AD345"/>
  <c r="AW500"/>
  <c r="AG500"/>
  <c r="AG367" i="31"/>
  <c r="AD367"/>
  <c r="AG368"/>
  <c r="AD368"/>
  <c r="AG371"/>
  <c r="AD371"/>
  <c r="AG378"/>
  <c r="AG381"/>
  <c r="AD381"/>
  <c r="AD383"/>
  <c r="AG387"/>
  <c r="AD387"/>
  <c r="AG388"/>
  <c r="AW388"/>
  <c r="AG389"/>
  <c r="AD389"/>
  <c r="AG390"/>
  <c r="AW390"/>
  <c r="AG404"/>
  <c r="AD404"/>
  <c r="AG413"/>
  <c r="AD413"/>
  <c r="AG415"/>
  <c r="AD415"/>
  <c r="AG431"/>
  <c r="AD431"/>
  <c r="AG432"/>
  <c r="AD432"/>
  <c r="AG445"/>
  <c r="AD445"/>
  <c r="AG446"/>
  <c r="AD446"/>
  <c r="AG447"/>
  <c r="AD447"/>
  <c r="AG452"/>
  <c r="AD452"/>
  <c r="AW454"/>
  <c r="AG455"/>
  <c r="AD455"/>
  <c r="AG457"/>
  <c r="AD457"/>
  <c r="AG466"/>
  <c r="AW468"/>
  <c r="AG468"/>
  <c r="AG471"/>
  <c r="AD471"/>
  <c r="AD473"/>
  <c r="AW482"/>
  <c r="AG482"/>
  <c r="AG485"/>
  <c r="AD485"/>
  <c r="AG487"/>
  <c r="AD487"/>
  <c r="AG488"/>
  <c r="AD488"/>
  <c r="AG507"/>
  <c r="AD507"/>
  <c r="AG510"/>
  <c r="AD510"/>
  <c r="AW511"/>
  <c r="AG515"/>
  <c r="AD515"/>
  <c r="AG519"/>
  <c r="AD519"/>
  <c r="AG522"/>
  <c r="AD522"/>
  <c r="AG527"/>
  <c r="AD527"/>
  <c r="AG530"/>
  <c r="AD530"/>
  <c r="AG537"/>
  <c r="AD537"/>
  <c r="AG538"/>
  <c r="AW538"/>
  <c r="AG541"/>
  <c r="AD541"/>
  <c r="AW542"/>
  <c r="AG546"/>
  <c r="AD546"/>
  <c r="AG548"/>
  <c r="AG549"/>
  <c r="AD549"/>
  <c r="AG550"/>
  <c r="AD550"/>
  <c r="AG554"/>
  <c r="AD554"/>
  <c r="AG557"/>
  <c r="AD557"/>
  <c r="AD558"/>
  <c r="AG561"/>
  <c r="AD561"/>
  <c r="AD566"/>
  <c r="AG569"/>
  <c r="AD569"/>
  <c r="AG570"/>
  <c r="AD570"/>
  <c r="AG584"/>
  <c r="AD584"/>
  <c r="AG585"/>
  <c r="AD585"/>
  <c r="AG595"/>
  <c r="AD595"/>
  <c r="AD596"/>
  <c r="AG600"/>
  <c r="AD600"/>
  <c r="AD603"/>
  <c r="AG604"/>
  <c r="AD604"/>
  <c r="AD607"/>
  <c r="AD608"/>
  <c r="AG611"/>
  <c r="AD611"/>
  <c r="AD612"/>
  <c r="AG615"/>
  <c r="AD615"/>
  <c r="AG616"/>
  <c r="AD616"/>
  <c r="AG619"/>
  <c r="AD619"/>
  <c r="AG620"/>
  <c r="AD620"/>
  <c r="AG623"/>
  <c r="AD623"/>
  <c r="AG641"/>
  <c r="AG688"/>
  <c r="AW688"/>
  <c r="AG691"/>
  <c r="AD691"/>
  <c r="AG697"/>
  <c r="AD697"/>
  <c r="AD704"/>
  <c r="J731"/>
  <c r="L731"/>
  <c r="N731" s="1"/>
  <c r="AE794"/>
  <c r="AF794" s="1"/>
  <c r="AF810"/>
  <c r="AG810" s="1"/>
  <c r="AW810"/>
  <c r="AE819"/>
  <c r="AF819"/>
  <c r="AG819" s="1"/>
  <c r="AY819"/>
  <c r="BA819" s="1"/>
  <c r="AD819"/>
  <c r="AE825"/>
  <c r="AF825" s="1"/>
  <c r="AW825"/>
  <c r="AF833"/>
  <c r="AG833"/>
  <c r="AY833"/>
  <c r="BA833" s="1"/>
  <c r="AW833"/>
  <c r="AE841"/>
  <c r="AF841" s="1"/>
  <c r="AD841"/>
  <c r="AW128" i="34"/>
  <c r="AG157"/>
  <c r="AW157"/>
  <c r="AG168"/>
  <c r="AD168"/>
  <c r="AG199"/>
  <c r="AD199"/>
  <c r="AG202"/>
  <c r="AU227"/>
  <c r="AW244"/>
  <c r="AG255"/>
  <c r="AD255"/>
  <c r="AG271"/>
  <c r="AD271"/>
  <c r="AG274"/>
  <c r="AG281"/>
  <c r="AG287"/>
  <c r="AD287"/>
  <c r="AG305"/>
  <c r="AD305"/>
  <c r="AG535"/>
  <c r="AW535"/>
  <c r="AG658" i="31"/>
  <c r="AD658"/>
  <c r="AG661"/>
  <c r="AD661"/>
  <c r="AG662"/>
  <c r="AD662"/>
  <c r="R340"/>
  <c r="R362"/>
  <c r="R431"/>
  <c r="R471"/>
  <c r="R313"/>
  <c r="R319"/>
  <c r="R327"/>
  <c r="R332"/>
  <c r="R347"/>
  <c r="R372"/>
  <c r="R387"/>
  <c r="R390"/>
  <c r="R393"/>
  <c r="R456"/>
  <c r="R312"/>
  <c r="R325"/>
  <c r="R326"/>
  <c r="R339"/>
  <c r="R352"/>
  <c r="R359"/>
  <c r="R444"/>
  <c r="R463"/>
  <c r="R482"/>
  <c r="R416"/>
  <c r="R323"/>
  <c r="R329"/>
  <c r="R413"/>
  <c r="R429"/>
  <c r="R454"/>
  <c r="R331"/>
  <c r="R358"/>
  <c r="R432"/>
  <c r="R469"/>
  <c r="R330"/>
  <c r="R309"/>
  <c r="R315"/>
  <c r="R321"/>
  <c r="R322"/>
  <c r="R343"/>
  <c r="R370"/>
  <c r="R404"/>
  <c r="R430"/>
  <c r="R433"/>
  <c r="R455"/>
  <c r="R324"/>
  <c r="R384"/>
  <c r="R317"/>
  <c r="R314"/>
  <c r="R320"/>
  <c r="R328"/>
  <c r="R333"/>
  <c r="R363"/>
  <c r="R371"/>
  <c r="R417"/>
  <c r="R310"/>
  <c r="R311"/>
  <c r="R316"/>
  <c r="R318"/>
  <c r="R341"/>
  <c r="R342"/>
  <c r="R344"/>
  <c r="R345"/>
  <c r="R346"/>
  <c r="R383"/>
  <c r="R388"/>
  <c r="R389"/>
  <c r="R445"/>
  <c r="R446"/>
  <c r="R447"/>
  <c r="R306"/>
  <c r="R307"/>
  <c r="R335"/>
  <c r="R336"/>
  <c r="R337"/>
  <c r="R338"/>
  <c r="R356"/>
  <c r="R357"/>
  <c r="R360"/>
  <c r="R361"/>
  <c r="R364"/>
  <c r="R365"/>
  <c r="R381"/>
  <c r="R392"/>
  <c r="R428"/>
  <c r="R468"/>
  <c r="R474"/>
  <c r="R481"/>
  <c r="R349"/>
  <c r="R350"/>
  <c r="R351"/>
  <c r="R354"/>
  <c r="R355"/>
  <c r="R367"/>
  <c r="R368"/>
  <c r="R414"/>
  <c r="R415"/>
  <c r="R427"/>
  <c r="R436"/>
  <c r="R452"/>
  <c r="R458"/>
  <c r="R467"/>
  <c r="R473"/>
  <c r="R334"/>
  <c r="R348"/>
  <c r="R353"/>
  <c r="R380"/>
  <c r="R385"/>
  <c r="R391"/>
  <c r="R426"/>
  <c r="R457"/>
  <c r="R472"/>
  <c r="R366"/>
  <c r="R369"/>
  <c r="R382"/>
  <c r="R405"/>
  <c r="R406"/>
  <c r="R407"/>
  <c r="R408"/>
  <c r="R409"/>
  <c r="R410"/>
  <c r="R411"/>
  <c r="R412"/>
  <c r="R434"/>
  <c r="R435"/>
  <c r="R448"/>
  <c r="R449"/>
  <c r="R450"/>
  <c r="R451"/>
  <c r="R453"/>
  <c r="R470"/>
  <c r="R377"/>
  <c r="R378"/>
  <c r="R379"/>
  <c r="R396"/>
  <c r="R397"/>
  <c r="R398"/>
  <c r="R399"/>
  <c r="R402"/>
  <c r="R403"/>
  <c r="R421"/>
  <c r="R422"/>
  <c r="R425"/>
  <c r="R443"/>
  <c r="R461"/>
  <c r="R462"/>
  <c r="R464"/>
  <c r="R465"/>
  <c r="R466"/>
  <c r="R478"/>
  <c r="R479"/>
  <c r="R480"/>
  <c r="R375"/>
  <c r="R376"/>
  <c r="R395"/>
  <c r="R400"/>
  <c r="R401"/>
  <c r="R420"/>
  <c r="R423"/>
  <c r="R424"/>
  <c r="R438"/>
  <c r="R439"/>
  <c r="R440"/>
  <c r="R441"/>
  <c r="R442"/>
  <c r="R459"/>
  <c r="R460"/>
  <c r="R476"/>
  <c r="R477"/>
  <c r="R373"/>
  <c r="R374"/>
  <c r="R386"/>
  <c r="R394"/>
  <c r="R418"/>
  <c r="R419"/>
  <c r="R437"/>
  <c r="R475"/>
  <c r="AG769"/>
  <c r="AW769"/>
  <c r="L723"/>
  <c r="N723"/>
  <c r="AE786"/>
  <c r="AF786" s="1"/>
  <c r="AY786" s="1"/>
  <c r="BA786" s="1"/>
  <c r="J735"/>
  <c r="L735" s="1"/>
  <c r="N735" s="1"/>
  <c r="AE798"/>
  <c r="AF798" s="1"/>
  <c r="L739"/>
  <c r="N739" s="1"/>
  <c r="AE802"/>
  <c r="AF802" s="1"/>
  <c r="AG802" s="1"/>
  <c r="AY802"/>
  <c r="BA802" s="1"/>
  <c r="AG144" i="34"/>
  <c r="AD144"/>
  <c r="AU149"/>
  <c r="AG170"/>
  <c r="AS245"/>
  <c r="AG295"/>
  <c r="AD295"/>
  <c r="AG306"/>
  <c r="AD306"/>
  <c r="AG316"/>
  <c r="AG366"/>
  <c r="AG396"/>
  <c r="AD396"/>
  <c r="AW409"/>
  <c r="AG409"/>
  <c r="AG426"/>
  <c r="AW426"/>
  <c r="AD626" i="31"/>
  <c r="AG630"/>
  <c r="AD630"/>
  <c r="AG634"/>
  <c r="AD634"/>
  <c r="AG638"/>
  <c r="AD638"/>
  <c r="AG642"/>
  <c r="AD642"/>
  <c r="AG646"/>
  <c r="AD646"/>
  <c r="AG650"/>
  <c r="AD650"/>
  <c r="AG654"/>
  <c r="AD654"/>
  <c r="AW656"/>
  <c r="AG656"/>
  <c r="AS665"/>
  <c r="AG668"/>
  <c r="AD668"/>
  <c r="AG669"/>
  <c r="AD669"/>
  <c r="AG671"/>
  <c r="AD671"/>
  <c r="AG672"/>
  <c r="AD672"/>
  <c r="AG676"/>
  <c r="AG677"/>
  <c r="AD677"/>
  <c r="AG678"/>
  <c r="AD678"/>
  <c r="AG679"/>
  <c r="AD679"/>
  <c r="AG680"/>
  <c r="AW680"/>
  <c r="AG681"/>
  <c r="AD681"/>
  <c r="AD682"/>
  <c r="AG683"/>
  <c r="AD683"/>
  <c r="AG684"/>
  <c r="AD684"/>
  <c r="AG685"/>
  <c r="AD685"/>
  <c r="AG686"/>
  <c r="AD686"/>
  <c r="AG687"/>
  <c r="AD687"/>
  <c r="AG726"/>
  <c r="AD726"/>
  <c r="AG727"/>
  <c r="AD727"/>
  <c r="AG728"/>
  <c r="AD728"/>
  <c r="AG730"/>
  <c r="AD730"/>
  <c r="AG731"/>
  <c r="AD731"/>
  <c r="AG732"/>
  <c r="AD732"/>
  <c r="AG747"/>
  <c r="AW747"/>
  <c r="AG748"/>
  <c r="AD748"/>
  <c r="AG749"/>
  <c r="AD749"/>
  <c r="AG750"/>
  <c r="AD750"/>
  <c r="AG754"/>
  <c r="AG771"/>
  <c r="AW778"/>
  <c r="AG778"/>
  <c r="AE783"/>
  <c r="AF783"/>
  <c r="AG783" s="1"/>
  <c r="AY783"/>
  <c r="BA783" s="1"/>
  <c r="AD783"/>
  <c r="AE785"/>
  <c r="AF785" s="1"/>
  <c r="AD785"/>
  <c r="AW786"/>
  <c r="AG786"/>
  <c r="AE787"/>
  <c r="AF787"/>
  <c r="AY787" s="1"/>
  <c r="AW787"/>
  <c r="AE789"/>
  <c r="AF789" s="1"/>
  <c r="AG789" s="1"/>
  <c r="AY789"/>
  <c r="BA789" s="1"/>
  <c r="AD789"/>
  <c r="AE791"/>
  <c r="AF791" s="1"/>
  <c r="AD791"/>
  <c r="AE793"/>
  <c r="AF793" s="1"/>
  <c r="AD793"/>
  <c r="AE795"/>
  <c r="AF795"/>
  <c r="AG795" s="1"/>
  <c r="AY795"/>
  <c r="BA795" s="1"/>
  <c r="AD795"/>
  <c r="AE797"/>
  <c r="AF797"/>
  <c r="AD797"/>
  <c r="AW798"/>
  <c r="AE799"/>
  <c r="AF799"/>
  <c r="AY799" s="1"/>
  <c r="BA799" s="1"/>
  <c r="AD799"/>
  <c r="AE801"/>
  <c r="AF801" s="1"/>
  <c r="AG801" s="1"/>
  <c r="AY801"/>
  <c r="BA801" s="1"/>
  <c r="AD801"/>
  <c r="AW802"/>
  <c r="AE803"/>
  <c r="AF803"/>
  <c r="AG803" s="1"/>
  <c r="AY803"/>
  <c r="AD803"/>
  <c r="AE805"/>
  <c r="AF805"/>
  <c r="AD805"/>
  <c r="AE807"/>
  <c r="AF807"/>
  <c r="AY807" s="1"/>
  <c r="BA807" s="1"/>
  <c r="AD807"/>
  <c r="AE809"/>
  <c r="AF809" s="1"/>
  <c r="AD809"/>
  <c r="AE812"/>
  <c r="AF812" s="1"/>
  <c r="AG812" s="1"/>
  <c r="AD812"/>
  <c r="AE814"/>
  <c r="AF814" s="1"/>
  <c r="AY814" s="1"/>
  <c r="BA814" s="1"/>
  <c r="AG814"/>
  <c r="AD814"/>
  <c r="AE815"/>
  <c r="AF815" s="1"/>
  <c r="AD815"/>
  <c r="AE816"/>
  <c r="AF816" s="1"/>
  <c r="AD816"/>
  <c r="L754"/>
  <c r="N754" s="1"/>
  <c r="AF817"/>
  <c r="AY817" s="1"/>
  <c r="BA817" s="1"/>
  <c r="AW817"/>
  <c r="AE818"/>
  <c r="AF818" s="1"/>
  <c r="AD818"/>
  <c r="AE820"/>
  <c r="AF820"/>
  <c r="AG820" s="1"/>
  <c r="AD820"/>
  <c r="AE822"/>
  <c r="AF822" s="1"/>
  <c r="AD822"/>
  <c r="AE824"/>
  <c r="AF824" s="1"/>
  <c r="AD824"/>
  <c r="AE826"/>
  <c r="AF826" s="1"/>
  <c r="AY826" s="1"/>
  <c r="BA826" s="1"/>
  <c r="AG826"/>
  <c r="AD826"/>
  <c r="AE828"/>
  <c r="AF828" s="1"/>
  <c r="AD828"/>
  <c r="AE832"/>
  <c r="AF832" s="1"/>
  <c r="AD832"/>
  <c r="AE836"/>
  <c r="AF836"/>
  <c r="AY836" s="1"/>
  <c r="BA836" s="1"/>
  <c r="AG836"/>
  <c r="AD836"/>
  <c r="AE838"/>
  <c r="AF838" s="1"/>
  <c r="AD838"/>
  <c r="AE840"/>
  <c r="AF840"/>
  <c r="AY840"/>
  <c r="BA840" s="1"/>
  <c r="AG840"/>
  <c r="AD840"/>
  <c r="AE842"/>
  <c r="AF842" s="1"/>
  <c r="AD842"/>
  <c r="AD124" i="34"/>
  <c r="AU127"/>
  <c r="AU128"/>
  <c r="AW131"/>
  <c r="AG142"/>
  <c r="AD142"/>
  <c r="AW148"/>
  <c r="AG148"/>
  <c r="AG153"/>
  <c r="AG163"/>
  <c r="AD163"/>
  <c r="AU168"/>
  <c r="AS168"/>
  <c r="AG169"/>
  <c r="AG171"/>
  <c r="AD171"/>
  <c r="AG177"/>
  <c r="AW180"/>
  <c r="AG180"/>
  <c r="AU183"/>
  <c r="AS183"/>
  <c r="AG184"/>
  <c r="AD184"/>
  <c r="AW189"/>
  <c r="AG189"/>
  <c r="AU192"/>
  <c r="AS192"/>
  <c r="AG209"/>
  <c r="AG213"/>
  <c r="AW213"/>
  <c r="AG220"/>
  <c r="AW220"/>
  <c r="AG225"/>
  <c r="AG230"/>
  <c r="AG234"/>
  <c r="AG241"/>
  <c r="AG246"/>
  <c r="AG247"/>
  <c r="AD247"/>
  <c r="AU250"/>
  <c r="AS250"/>
  <c r="AU256"/>
  <c r="AS256"/>
  <c r="AG257"/>
  <c r="AG259"/>
  <c r="AD259"/>
  <c r="AG261"/>
  <c r="AW261"/>
  <c r="AG264"/>
  <c r="AD264"/>
  <c r="AG266"/>
  <c r="AG267"/>
  <c r="AD267"/>
  <c r="AW269"/>
  <c r="AG269"/>
  <c r="AG272"/>
  <c r="AD272"/>
  <c r="AW276"/>
  <c r="AG276"/>
  <c r="AG280"/>
  <c r="AD280"/>
  <c r="AG283"/>
  <c r="AD283"/>
  <c r="AU288"/>
  <c r="AS288"/>
  <c r="AG289"/>
  <c r="AU291"/>
  <c r="AG292"/>
  <c r="AW292"/>
  <c r="AG298"/>
  <c r="AG300"/>
  <c r="AW300"/>
  <c r="AG304"/>
  <c r="AG309"/>
  <c r="AD309"/>
  <c r="AG315"/>
  <c r="AW319"/>
  <c r="AG319"/>
  <c r="AD321"/>
  <c r="AW327"/>
  <c r="AG327"/>
  <c r="AG355"/>
  <c r="AW355"/>
  <c r="AW361"/>
  <c r="AG361"/>
  <c r="AG398"/>
  <c r="AG550"/>
  <c r="AG557"/>
  <c r="AG567"/>
  <c r="AG621" i="31"/>
  <c r="AD621"/>
  <c r="AW622"/>
  <c r="AW628"/>
  <c r="AG628"/>
  <c r="AW636"/>
  <c r="AW640"/>
  <c r="AG640"/>
  <c r="AG657"/>
  <c r="AD657"/>
  <c r="AG663"/>
  <c r="AD663"/>
  <c r="AG664"/>
  <c r="AD664"/>
  <c r="AW666"/>
  <c r="AG666"/>
  <c r="AG667"/>
  <c r="AD667"/>
  <c r="AG673"/>
  <c r="AD673"/>
  <c r="AG674"/>
  <c r="AD674"/>
  <c r="AG675"/>
  <c r="AD675"/>
  <c r="AW712"/>
  <c r="AG712"/>
  <c r="AG722"/>
  <c r="AD722"/>
  <c r="AG723"/>
  <c r="AD723"/>
  <c r="AG724"/>
  <c r="AD724"/>
  <c r="AG725"/>
  <c r="AD725"/>
  <c r="AG746"/>
  <c r="AD746"/>
  <c r="AW763"/>
  <c r="AW777"/>
  <c r="AG777"/>
  <c r="AG779"/>
  <c r="AD779"/>
  <c r="AD780"/>
  <c r="L718"/>
  <c r="N718" s="1"/>
  <c r="AW781"/>
  <c r="AG782"/>
  <c r="AD782"/>
  <c r="AG784"/>
  <c r="AD784"/>
  <c r="AG788"/>
  <c r="AD788"/>
  <c r="AG790"/>
  <c r="AD790"/>
  <c r="AG792"/>
  <c r="AD792"/>
  <c r="AD794"/>
  <c r="AD796"/>
  <c r="AG800"/>
  <c r="AD800"/>
  <c r="AG804"/>
  <c r="AD804"/>
  <c r="AG806"/>
  <c r="AD806"/>
  <c r="AG808"/>
  <c r="AD808"/>
  <c r="L762"/>
  <c r="N762" s="1"/>
  <c r="L768"/>
  <c r="N768" s="1"/>
  <c r="J770"/>
  <c r="L770" s="1"/>
  <c r="N770" s="1"/>
  <c r="L772"/>
  <c r="N772" s="1"/>
  <c r="BT124" i="34"/>
  <c r="AW129"/>
  <c r="AG140"/>
  <c r="AD140"/>
  <c r="AG141"/>
  <c r="AW141"/>
  <c r="AG152"/>
  <c r="AD152"/>
  <c r="AG158"/>
  <c r="AG159"/>
  <c r="AD159"/>
  <c r="AS161"/>
  <c r="AG162"/>
  <c r="AG165"/>
  <c r="AW165"/>
  <c r="AW173"/>
  <c r="AG173"/>
  <c r="AG182"/>
  <c r="AG183"/>
  <c r="AD183"/>
  <c r="AW188"/>
  <c r="AG188"/>
  <c r="AG192"/>
  <c r="AD192"/>
  <c r="AG195"/>
  <c r="AD195"/>
  <c r="AS197"/>
  <c r="AG201"/>
  <c r="AW204"/>
  <c r="AG205"/>
  <c r="AW205"/>
  <c r="AG212"/>
  <c r="AW212"/>
  <c r="AS214"/>
  <c r="AG219"/>
  <c r="AD219"/>
  <c r="AG222"/>
  <c r="AG224"/>
  <c r="AD224"/>
  <c r="AG227"/>
  <c r="AD227"/>
  <c r="AG232"/>
  <c r="AD232"/>
  <c r="AG236"/>
  <c r="AW236"/>
  <c r="AW237"/>
  <c r="AG243"/>
  <c r="AD243"/>
  <c r="AW245"/>
  <c r="AU245"/>
  <c r="AG245"/>
  <c r="AG248"/>
  <c r="AD248"/>
  <c r="AG251"/>
  <c r="AD251"/>
  <c r="AU252"/>
  <c r="AS252"/>
  <c r="AG253"/>
  <c r="AW253"/>
  <c r="AU254"/>
  <c r="AU255"/>
  <c r="AS255"/>
  <c r="AG258"/>
  <c r="AG260"/>
  <c r="AW260"/>
  <c r="AU260"/>
  <c r="AU265"/>
  <c r="AS265"/>
  <c r="AU270"/>
  <c r="AS270"/>
  <c r="AU271"/>
  <c r="AS271"/>
  <c r="AU278"/>
  <c r="AS278"/>
  <c r="AU281"/>
  <c r="AG282"/>
  <c r="AG285"/>
  <c r="AW285"/>
  <c r="AS290"/>
  <c r="AG291"/>
  <c r="AD291"/>
  <c r="AG297"/>
  <c r="AU305"/>
  <c r="AS305"/>
  <c r="AG307"/>
  <c r="AG308"/>
  <c r="AG350"/>
  <c r="AG371"/>
  <c r="AG385"/>
  <c r="AG394"/>
  <c r="AW394"/>
  <c r="AW401"/>
  <c r="AW418"/>
  <c r="AG418"/>
  <c r="AG444"/>
  <c r="AD444"/>
  <c r="AG461"/>
  <c r="AG532"/>
  <c r="AG603"/>
  <c r="AE783"/>
  <c r="AF783" s="1"/>
  <c r="AW783"/>
  <c r="AG624" i="31"/>
  <c r="AD624"/>
  <c r="AG625"/>
  <c r="AW625"/>
  <c r="AG629"/>
  <c r="AD629"/>
  <c r="AG632"/>
  <c r="AD632"/>
  <c r="AG633"/>
  <c r="AW633"/>
  <c r="AG637"/>
  <c r="AD637"/>
  <c r="AG644"/>
  <c r="AD644"/>
  <c r="AG648"/>
  <c r="AD648"/>
  <c r="AG649"/>
  <c r="AD649"/>
  <c r="AG652"/>
  <c r="AD652"/>
  <c r="AG653"/>
  <c r="AD653"/>
  <c r="AG659"/>
  <c r="AD659"/>
  <c r="AG660"/>
  <c r="AD660"/>
  <c r="AG665"/>
  <c r="AD665"/>
  <c r="AW702"/>
  <c r="AG702"/>
  <c r="AG705"/>
  <c r="AD705"/>
  <c r="AG706"/>
  <c r="AD706"/>
  <c r="AG707"/>
  <c r="AD707"/>
  <c r="AG708"/>
  <c r="AD708"/>
  <c r="AG709"/>
  <c r="AD709"/>
  <c r="AG710"/>
  <c r="AD710"/>
  <c r="AG711"/>
  <c r="AD711"/>
  <c r="AG713"/>
  <c r="AD713"/>
  <c r="AG714"/>
  <c r="AD714"/>
  <c r="AG715"/>
  <c r="AD715"/>
  <c r="AG716"/>
  <c r="AD716"/>
  <c r="AG717"/>
  <c r="AD717"/>
  <c r="AG718"/>
  <c r="AD718"/>
  <c r="AG719"/>
  <c r="AD719"/>
  <c r="AG720"/>
  <c r="AD720"/>
  <c r="AG721"/>
  <c r="AD721"/>
  <c r="AG733"/>
  <c r="AW733"/>
  <c r="AW734"/>
  <c r="AG735"/>
  <c r="AW735"/>
  <c r="AG736"/>
  <c r="AD736"/>
  <c r="AG737"/>
  <c r="AD737"/>
  <c r="AG738"/>
  <c r="AD738"/>
  <c r="AG739"/>
  <c r="AW739"/>
  <c r="AG740"/>
  <c r="AD740"/>
  <c r="AG741"/>
  <c r="AD741"/>
  <c r="AG742"/>
  <c r="AD742"/>
  <c r="AG743"/>
  <c r="AD743"/>
  <c r="AG744"/>
  <c r="AD744"/>
  <c r="R815"/>
  <c r="L751"/>
  <c r="N751" s="1"/>
  <c r="AG745"/>
  <c r="AD745"/>
  <c r="R214"/>
  <c r="R283"/>
  <c r="R286"/>
  <c r="R293"/>
  <c r="S503"/>
  <c r="R535"/>
  <c r="R671"/>
  <c r="R763"/>
  <c r="J763"/>
  <c r="L763" s="1"/>
  <c r="N763" s="1"/>
  <c r="R776"/>
  <c r="L776"/>
  <c r="N776" s="1"/>
  <c r="R830"/>
  <c r="L766"/>
  <c r="N766"/>
  <c r="R146"/>
  <c r="R156"/>
  <c r="R160"/>
  <c r="R192"/>
  <c r="R206"/>
  <c r="R227"/>
  <c r="S485"/>
  <c r="R514"/>
  <c r="R589"/>
  <c r="R624"/>
  <c r="R628"/>
  <c r="R630"/>
  <c r="R709"/>
  <c r="R741"/>
  <c r="R758"/>
  <c r="L758"/>
  <c r="N758" s="1"/>
  <c r="R127"/>
  <c r="R130"/>
  <c r="R149"/>
  <c r="R166"/>
  <c r="R176"/>
  <c r="R182"/>
  <c r="R186"/>
  <c r="R195"/>
  <c r="R202"/>
  <c r="R213"/>
  <c r="R217"/>
  <c r="R223"/>
  <c r="R243"/>
  <c r="R247"/>
  <c r="R253"/>
  <c r="R269"/>
  <c r="R272"/>
  <c r="R289"/>
  <c r="S494"/>
  <c r="R494"/>
  <c r="R518"/>
  <c r="R522"/>
  <c r="R541"/>
  <c r="R573"/>
  <c r="R656"/>
  <c r="R840"/>
  <c r="BA839"/>
  <c r="R167"/>
  <c r="R183"/>
  <c r="R136"/>
  <c r="R145"/>
  <c r="R282"/>
  <c r="S498"/>
  <c r="R498"/>
  <c r="R508"/>
  <c r="R577"/>
  <c r="R159"/>
  <c r="R205"/>
  <c r="R212"/>
  <c r="R268"/>
  <c r="R300"/>
  <c r="S495"/>
  <c r="R495"/>
  <c r="R582"/>
  <c r="R148"/>
  <c r="R154"/>
  <c r="R175"/>
  <c r="R178"/>
  <c r="R200"/>
  <c r="R211"/>
  <c r="R252"/>
  <c r="R271"/>
  <c r="R278"/>
  <c r="R294"/>
  <c r="R578"/>
  <c r="R777"/>
  <c r="L777"/>
  <c r="N777" s="1"/>
  <c r="R126"/>
  <c r="R173"/>
  <c r="R169"/>
  <c r="R232"/>
  <c r="R279"/>
  <c r="R295"/>
  <c r="R298"/>
  <c r="R561"/>
  <c r="R586"/>
  <c r="R762"/>
  <c r="R826"/>
  <c r="R185"/>
  <c r="R235"/>
  <c r="R242"/>
  <c r="R261"/>
  <c r="R264"/>
  <c r="R755"/>
  <c r="L755"/>
  <c r="N755" s="1"/>
  <c r="R138"/>
  <c r="R164"/>
  <c r="R168"/>
  <c r="R215"/>
  <c r="R231"/>
  <c r="R241"/>
  <c r="R245"/>
  <c r="R277"/>
  <c r="R281"/>
  <c r="R287"/>
  <c r="R297"/>
  <c r="R534"/>
  <c r="R537"/>
  <c r="R588"/>
  <c r="R597"/>
  <c r="R601"/>
  <c r="R744"/>
  <c r="L744"/>
  <c r="N744" s="1"/>
  <c r="R759"/>
  <c r="L759"/>
  <c r="N759" s="1"/>
  <c r="R132"/>
  <c r="R177"/>
  <c r="R139"/>
  <c r="R155"/>
  <c r="R188"/>
  <c r="R201"/>
  <c r="R222"/>
  <c r="R226"/>
  <c r="R246"/>
  <c r="R255"/>
  <c r="R574"/>
  <c r="R642"/>
  <c r="R728"/>
  <c r="J728"/>
  <c r="L728" s="1"/>
  <c r="N728" s="1"/>
  <c r="R153"/>
  <c r="R174"/>
  <c r="R187"/>
  <c r="R193"/>
  <c r="R196"/>
  <c r="R218"/>
  <c r="R234"/>
  <c r="R240"/>
  <c r="R248"/>
  <c r="R251"/>
  <c r="R254"/>
  <c r="R260"/>
  <c r="R263"/>
  <c r="R270"/>
  <c r="R290"/>
  <c r="R299"/>
  <c r="S500"/>
  <c r="R500"/>
  <c r="R530"/>
  <c r="R593"/>
  <c r="R650"/>
  <c r="R705"/>
  <c r="R727"/>
  <c r="R754"/>
  <c r="R133"/>
  <c r="R137"/>
  <c r="R147"/>
  <c r="R157"/>
  <c r="R158"/>
  <c r="R165"/>
  <c r="R184"/>
  <c r="R194"/>
  <c r="R203"/>
  <c r="R204"/>
  <c r="R216"/>
  <c r="R224"/>
  <c r="R225"/>
  <c r="R233"/>
  <c r="R244"/>
  <c r="R262"/>
  <c r="R280"/>
  <c r="R288"/>
  <c r="R296"/>
  <c r="S484"/>
  <c r="S493"/>
  <c r="R493"/>
  <c r="S499"/>
  <c r="R499"/>
  <c r="R545"/>
  <c r="R549"/>
  <c r="R553"/>
  <c r="R557"/>
  <c r="R565"/>
  <c r="R569"/>
  <c r="R581"/>
  <c r="R592"/>
  <c r="R605"/>
  <c r="R609"/>
  <c r="R613"/>
  <c r="R617"/>
  <c r="R646"/>
  <c r="R700"/>
  <c r="R706"/>
  <c r="R710"/>
  <c r="R735"/>
  <c r="R771"/>
  <c r="J771"/>
  <c r="L771" s="1"/>
  <c r="N771" s="1"/>
  <c r="R774"/>
  <c r="J774"/>
  <c r="L774" s="1"/>
  <c r="N774" s="1"/>
  <c r="R824"/>
  <c r="J760"/>
  <c r="L760" s="1"/>
  <c r="N760" s="1"/>
  <c r="R711"/>
  <c r="R128"/>
  <c r="R135"/>
  <c r="R144"/>
  <c r="R152"/>
  <c r="R163"/>
  <c r="R172"/>
  <c r="R181"/>
  <c r="R191"/>
  <c r="R199"/>
  <c r="R210"/>
  <c r="R221"/>
  <c r="R230"/>
  <c r="R238"/>
  <c r="R239"/>
  <c r="R250"/>
  <c r="R259"/>
  <c r="R267"/>
  <c r="R275"/>
  <c r="R276"/>
  <c r="R285"/>
  <c r="R292"/>
  <c r="R301"/>
  <c r="R302"/>
  <c r="S497"/>
  <c r="R497"/>
  <c r="S502"/>
  <c r="R502"/>
  <c r="R506"/>
  <c r="R510"/>
  <c r="R528"/>
  <c r="R543"/>
  <c r="R547"/>
  <c r="R551"/>
  <c r="R555"/>
  <c r="R559"/>
  <c r="R563"/>
  <c r="R567"/>
  <c r="R571"/>
  <c r="R584"/>
  <c r="R622"/>
  <c r="R626"/>
  <c r="R730"/>
  <c r="L730"/>
  <c r="N730" s="1"/>
  <c r="R743"/>
  <c r="R756"/>
  <c r="L756"/>
  <c r="N756" s="1"/>
  <c r="R760"/>
  <c r="R775"/>
  <c r="L775"/>
  <c r="N775" s="1"/>
  <c r="R818"/>
  <c r="R654"/>
  <c r="R673"/>
  <c r="R736"/>
  <c r="L736"/>
  <c r="N736" s="1"/>
  <c r="R131"/>
  <c r="R134"/>
  <c r="R142"/>
  <c r="R143"/>
  <c r="R151"/>
  <c r="R162"/>
  <c r="R171"/>
  <c r="R180"/>
  <c r="R190"/>
  <c r="R198"/>
  <c r="R208"/>
  <c r="R209"/>
  <c r="R220"/>
  <c r="R229"/>
  <c r="R237"/>
  <c r="R258"/>
  <c r="R265"/>
  <c r="R266"/>
  <c r="R274"/>
  <c r="R284"/>
  <c r="R291"/>
  <c r="S496"/>
  <c r="R496"/>
  <c r="R539"/>
  <c r="R595"/>
  <c r="R599"/>
  <c r="R632"/>
  <c r="R708"/>
  <c r="R712"/>
  <c r="R701"/>
  <c r="R707"/>
  <c r="R772"/>
  <c r="R838"/>
  <c r="R125"/>
  <c r="R129"/>
  <c r="R140"/>
  <c r="R141"/>
  <c r="R150"/>
  <c r="R161"/>
  <c r="R170"/>
  <c r="R179"/>
  <c r="R189"/>
  <c r="R197"/>
  <c r="R207"/>
  <c r="R219"/>
  <c r="R228"/>
  <c r="R236"/>
  <c r="R249"/>
  <c r="R256"/>
  <c r="R257"/>
  <c r="R273"/>
  <c r="S488"/>
  <c r="R488"/>
  <c r="S489"/>
  <c r="R489"/>
  <c r="S501"/>
  <c r="R501"/>
  <c r="R512"/>
  <c r="R516"/>
  <c r="R520"/>
  <c r="R524"/>
  <c r="R603"/>
  <c r="R607"/>
  <c r="R611"/>
  <c r="R615"/>
  <c r="R619"/>
  <c r="R740"/>
  <c r="J740"/>
  <c r="L740" s="1"/>
  <c r="N740" s="1"/>
  <c r="R757"/>
  <c r="J757"/>
  <c r="L757" s="1"/>
  <c r="N757" s="1"/>
  <c r="R761"/>
  <c r="L761"/>
  <c r="N761" s="1"/>
  <c r="R770"/>
  <c r="R773"/>
  <c r="L773"/>
  <c r="N773" s="1"/>
  <c r="R812"/>
  <c r="J748"/>
  <c r="L748" s="1"/>
  <c r="N748" s="1"/>
  <c r="BA811"/>
  <c r="S486"/>
  <c r="R486"/>
  <c r="S490"/>
  <c r="R490"/>
  <c r="S491"/>
  <c r="R491"/>
  <c r="S492"/>
  <c r="R492"/>
  <c r="R507"/>
  <c r="R511"/>
  <c r="R515"/>
  <c r="R519"/>
  <c r="R527"/>
  <c r="R531"/>
  <c r="R538"/>
  <c r="R542"/>
  <c r="R546"/>
  <c r="R550"/>
  <c r="R554"/>
  <c r="R558"/>
  <c r="R562"/>
  <c r="R566"/>
  <c r="R570"/>
  <c r="R585"/>
  <c r="R596"/>
  <c r="R600"/>
  <c r="R604"/>
  <c r="R608"/>
  <c r="R612"/>
  <c r="R616"/>
  <c r="R620"/>
  <c r="R634"/>
  <c r="R638"/>
  <c r="R657"/>
  <c r="R672"/>
  <c r="R699"/>
  <c r="R713"/>
  <c r="R714"/>
  <c r="R715"/>
  <c r="R716"/>
  <c r="R717"/>
  <c r="R718"/>
  <c r="R719"/>
  <c r="R720"/>
  <c r="L720"/>
  <c r="N720" s="1"/>
  <c r="R721"/>
  <c r="R729"/>
  <c r="R734"/>
  <c r="J734"/>
  <c r="L734" s="1"/>
  <c r="N734" s="1"/>
  <c r="R742"/>
  <c r="J742"/>
  <c r="L742" s="1"/>
  <c r="N742" s="1"/>
  <c r="R764"/>
  <c r="L764"/>
  <c r="N764" s="1"/>
  <c r="R765"/>
  <c r="J765"/>
  <c r="L765" s="1"/>
  <c r="N765" s="1"/>
  <c r="R766"/>
  <c r="R767"/>
  <c r="L767"/>
  <c r="N767" s="1"/>
  <c r="R768"/>
  <c r="R769"/>
  <c r="J769"/>
  <c r="L769" s="1"/>
  <c r="N769" s="1"/>
  <c r="R832"/>
  <c r="R526"/>
  <c r="R533"/>
  <c r="R572"/>
  <c r="R576"/>
  <c r="R580"/>
  <c r="R587"/>
  <c r="R591"/>
  <c r="R648"/>
  <c r="R652"/>
  <c r="R659"/>
  <c r="R670"/>
  <c r="R704"/>
  <c r="R726"/>
  <c r="L726"/>
  <c r="N726" s="1"/>
  <c r="R733"/>
  <c r="R739"/>
  <c r="R820"/>
  <c r="R834"/>
  <c r="R842"/>
  <c r="J778"/>
  <c r="L778" s="1"/>
  <c r="N778" s="1"/>
  <c r="R509"/>
  <c r="R513"/>
  <c r="R517"/>
  <c r="R521"/>
  <c r="R529"/>
  <c r="R536"/>
  <c r="R540"/>
  <c r="R544"/>
  <c r="R548"/>
  <c r="R552"/>
  <c r="R556"/>
  <c r="R560"/>
  <c r="R564"/>
  <c r="R568"/>
  <c r="R594"/>
  <c r="R598"/>
  <c r="R602"/>
  <c r="R606"/>
  <c r="R610"/>
  <c r="R614"/>
  <c r="R618"/>
  <c r="R644"/>
  <c r="R669"/>
  <c r="R703"/>
  <c r="R732"/>
  <c r="J732"/>
  <c r="L732" s="1"/>
  <c r="N732" s="1"/>
  <c r="R738"/>
  <c r="L738"/>
  <c r="N738" s="1"/>
  <c r="R753"/>
  <c r="L753"/>
  <c r="N753" s="1"/>
  <c r="R814"/>
  <c r="J750"/>
  <c r="L750" s="1"/>
  <c r="N750" s="1"/>
  <c r="R828"/>
  <c r="R525"/>
  <c r="R532"/>
  <c r="R575"/>
  <c r="R579"/>
  <c r="R583"/>
  <c r="R590"/>
  <c r="R621"/>
  <c r="R636"/>
  <c r="R640"/>
  <c r="R702"/>
  <c r="R731"/>
  <c r="R737"/>
  <c r="R745"/>
  <c r="R752"/>
  <c r="L752"/>
  <c r="N752" s="1"/>
  <c r="R778"/>
  <c r="R822"/>
  <c r="R836"/>
  <c r="R625"/>
  <c r="R629"/>
  <c r="R633"/>
  <c r="R637"/>
  <c r="R641"/>
  <c r="R645"/>
  <c r="R649"/>
  <c r="R653"/>
  <c r="R660"/>
  <c r="R722"/>
  <c r="L722"/>
  <c r="N722" s="1"/>
  <c r="R723"/>
  <c r="R724"/>
  <c r="L724"/>
  <c r="N724" s="1"/>
  <c r="R725"/>
  <c r="R779"/>
  <c r="L779"/>
  <c r="N779" s="1"/>
  <c r="R780"/>
  <c r="R782"/>
  <c r="R784"/>
  <c r="R786"/>
  <c r="R788"/>
  <c r="BA787"/>
  <c r="R790"/>
  <c r="R792"/>
  <c r="R794"/>
  <c r="R796"/>
  <c r="R798"/>
  <c r="R800"/>
  <c r="R802"/>
  <c r="R804"/>
  <c r="BA803"/>
  <c r="R806"/>
  <c r="R808"/>
  <c r="R810"/>
  <c r="L746"/>
  <c r="N746"/>
  <c r="R816"/>
  <c r="R662"/>
  <c r="R689"/>
  <c r="R690"/>
  <c r="R691"/>
  <c r="R692"/>
  <c r="R693"/>
  <c r="R694"/>
  <c r="R695"/>
  <c r="R696"/>
  <c r="R697"/>
  <c r="R698"/>
  <c r="R751"/>
  <c r="R811"/>
  <c r="L747"/>
  <c r="N747" s="1"/>
  <c r="R813"/>
  <c r="L749"/>
  <c r="N749" s="1"/>
  <c r="R817"/>
  <c r="R819"/>
  <c r="R821"/>
  <c r="R823"/>
  <c r="R825"/>
  <c r="R827"/>
  <c r="R829"/>
  <c r="R831"/>
  <c r="R833"/>
  <c r="R835"/>
  <c r="AY834"/>
  <c r="BA834" s="1"/>
  <c r="R837"/>
  <c r="R839"/>
  <c r="R841"/>
  <c r="R623"/>
  <c r="R627"/>
  <c r="R631"/>
  <c r="R635"/>
  <c r="R639"/>
  <c r="R643"/>
  <c r="R647"/>
  <c r="R651"/>
  <c r="R655"/>
  <c r="R677"/>
  <c r="R678"/>
  <c r="R679"/>
  <c r="R680"/>
  <c r="R681"/>
  <c r="R682"/>
  <c r="R683"/>
  <c r="R684"/>
  <c r="R685"/>
  <c r="R686"/>
  <c r="R687"/>
  <c r="R688"/>
  <c r="R748"/>
  <c r="R749"/>
  <c r="R750"/>
  <c r="R781"/>
  <c r="R783"/>
  <c r="R785"/>
  <c r="R787"/>
  <c r="R789"/>
  <c r="R791"/>
  <c r="R793"/>
  <c r="R795"/>
  <c r="R797"/>
  <c r="R799"/>
  <c r="R801"/>
  <c r="R803"/>
  <c r="R805"/>
  <c r="R807"/>
  <c r="R809"/>
  <c r="R658"/>
  <c r="R661"/>
  <c r="R674"/>
  <c r="R675"/>
  <c r="R676"/>
  <c r="R746"/>
  <c r="R747"/>
  <c r="AG755"/>
  <c r="AD755"/>
  <c r="AG756"/>
  <c r="AD756"/>
  <c r="AG757"/>
  <c r="AD757"/>
  <c r="AG758"/>
  <c r="AD758"/>
  <c r="AG759"/>
  <c r="AD759"/>
  <c r="AG760"/>
  <c r="AD760"/>
  <c r="AG761"/>
  <c r="AD761"/>
  <c r="AG762"/>
  <c r="AD762"/>
  <c r="AG764"/>
  <c r="AD764"/>
  <c r="AG765"/>
  <c r="AD765"/>
  <c r="AG766"/>
  <c r="AD766"/>
  <c r="AG767"/>
  <c r="AD767"/>
  <c r="AG768"/>
  <c r="AD768"/>
  <c r="AD770"/>
  <c r="AD772"/>
  <c r="AG773"/>
  <c r="AD773"/>
  <c r="AG774"/>
  <c r="AD774"/>
  <c r="AD775"/>
  <c r="AG776"/>
  <c r="AD776"/>
  <c r="AG817"/>
  <c r="AW834"/>
  <c r="AS124" i="34"/>
  <c r="AU124"/>
  <c r="AD130"/>
  <c r="AD132"/>
  <c r="AG136"/>
  <c r="AD136"/>
  <c r="AG139"/>
  <c r="AD139"/>
  <c r="AS141"/>
  <c r="AD147"/>
  <c r="AU150"/>
  <c r="AS150"/>
  <c r="AS153"/>
  <c r="AU153"/>
  <c r="AG155"/>
  <c r="AD155"/>
  <c r="AU157"/>
  <c r="AS157"/>
  <c r="AU160"/>
  <c r="AS160"/>
  <c r="AG164"/>
  <c r="AW164"/>
  <c r="AU165"/>
  <c r="AS170"/>
  <c r="AU170"/>
  <c r="AU171"/>
  <c r="AS171"/>
  <c r="AW172"/>
  <c r="AG172"/>
  <c r="AS175"/>
  <c r="AU175"/>
  <c r="AG176"/>
  <c r="AD176"/>
  <c r="AG179"/>
  <c r="AD179"/>
  <c r="AS185"/>
  <c r="AG186"/>
  <c r="AG187"/>
  <c r="AD187"/>
  <c r="AG194"/>
  <c r="AG197"/>
  <c r="AW197"/>
  <c r="AG200"/>
  <c r="AD200"/>
  <c r="AG203"/>
  <c r="AD203"/>
  <c r="AU205"/>
  <c r="AD208"/>
  <c r="AS210"/>
  <c r="AG211"/>
  <c r="AD211"/>
  <c r="AS212"/>
  <c r="AU213"/>
  <c r="AS213"/>
  <c r="AG216"/>
  <c r="AD216"/>
  <c r="AG218"/>
  <c r="AW221"/>
  <c r="AG221"/>
  <c r="AS222"/>
  <c r="AU222"/>
  <c r="AG223"/>
  <c r="AD223"/>
  <c r="AG229"/>
  <c r="AW229"/>
  <c r="AG231"/>
  <c r="AD231"/>
  <c r="AG235"/>
  <c r="AD235"/>
  <c r="AU238"/>
  <c r="AG240"/>
  <c r="AD240"/>
  <c r="AG242"/>
  <c r="AG250"/>
  <c r="AG252"/>
  <c r="AW252"/>
  <c r="AG256"/>
  <c r="AD256"/>
  <c r="AU257"/>
  <c r="AS259"/>
  <c r="AU259"/>
  <c r="AS260"/>
  <c r="AG262"/>
  <c r="AG263"/>
  <c r="AD263"/>
  <c r="AG265"/>
  <c r="AS266"/>
  <c r="AU266"/>
  <c r="AW268"/>
  <c r="AG268"/>
  <c r="AG270"/>
  <c r="AS272"/>
  <c r="AU272"/>
  <c r="AG275"/>
  <c r="AD275"/>
  <c r="AG278"/>
  <c r="AG279"/>
  <c r="AD279"/>
  <c r="AU283"/>
  <c r="AG284"/>
  <c r="AW284"/>
  <c r="AG288"/>
  <c r="AD288"/>
  <c r="AG290"/>
  <c r="AU292"/>
  <c r="AS292"/>
  <c r="AG294"/>
  <c r="AG299"/>
  <c r="AD299"/>
  <c r="AS300"/>
  <c r="AG302"/>
  <c r="AS303"/>
  <c r="AU303"/>
  <c r="AS304"/>
  <c r="AU304"/>
  <c r="AG317"/>
  <c r="AD317"/>
  <c r="AG318"/>
  <c r="AW318"/>
  <c r="AG320"/>
  <c r="AG322"/>
  <c r="AD322"/>
  <c r="AW354"/>
  <c r="AG354"/>
  <c r="AG356"/>
  <c r="AD356"/>
  <c r="AG393"/>
  <c r="AW393"/>
  <c r="AS410"/>
  <c r="AU410"/>
  <c r="AG452"/>
  <c r="AG750"/>
  <c r="AD750"/>
  <c r="AG331"/>
  <c r="AG332"/>
  <c r="AG336"/>
  <c r="AG341"/>
  <c r="AG357"/>
  <c r="AG365"/>
  <c r="AG374"/>
  <c r="AG375"/>
  <c r="AG405"/>
  <c r="AG413"/>
  <c r="AD413"/>
  <c r="AG421"/>
  <c r="AG428"/>
  <c r="AD428"/>
  <c r="AG436"/>
  <c r="AD436"/>
  <c r="AG437"/>
  <c r="AG440"/>
  <c r="AG443"/>
  <c r="AG445"/>
  <c r="AD445"/>
  <c r="AG448"/>
  <c r="AG453"/>
  <c r="AD453"/>
  <c r="AG456"/>
  <c r="AD456"/>
  <c r="AW465"/>
  <c r="AG465"/>
  <c r="AG612"/>
  <c r="AG767"/>
  <c r="AE829"/>
  <c r="AF829" s="1"/>
  <c r="AD829"/>
  <c r="AG326"/>
  <c r="AW326"/>
  <c r="AG329"/>
  <c r="AD329"/>
  <c r="AG335"/>
  <c r="AW335"/>
  <c r="AG340"/>
  <c r="AD340"/>
  <c r="AG343"/>
  <c r="AG349"/>
  <c r="AG353"/>
  <c r="AD353"/>
  <c r="AU357"/>
  <c r="AS357"/>
  <c r="AG360"/>
  <c r="AD360"/>
  <c r="AG370"/>
  <c r="AW370"/>
  <c r="AG378"/>
  <c r="AW378"/>
  <c r="AG381"/>
  <c r="AG388"/>
  <c r="AD388"/>
  <c r="AG392"/>
  <c r="AD392"/>
  <c r="AG397"/>
  <c r="AG400"/>
  <c r="AD400"/>
  <c r="AG417"/>
  <c r="AD417"/>
  <c r="AU418"/>
  <c r="AS418"/>
  <c r="AG425"/>
  <c r="AG430"/>
  <c r="AW434"/>
  <c r="AG434"/>
  <c r="AG439"/>
  <c r="AG447"/>
  <c r="AG451"/>
  <c r="AG455"/>
  <c r="AW457"/>
  <c r="AG457"/>
  <c r="AG477"/>
  <c r="AG485"/>
  <c r="AW510"/>
  <c r="AG510"/>
  <c r="AG538"/>
  <c r="AG575"/>
  <c r="AE811"/>
  <c r="AF811"/>
  <c r="AY811" s="1"/>
  <c r="BA811" s="1"/>
  <c r="AW811"/>
  <c r="AG325"/>
  <c r="AD325"/>
  <c r="AG328"/>
  <c r="AG330"/>
  <c r="AD330"/>
  <c r="AG333"/>
  <c r="AD333"/>
  <c r="AG337"/>
  <c r="AD337"/>
  <c r="AG339"/>
  <c r="AW339"/>
  <c r="AG347"/>
  <c r="AG358"/>
  <c r="AU363"/>
  <c r="AG364"/>
  <c r="AD364"/>
  <c r="AG368"/>
  <c r="AD368"/>
  <c r="AG373"/>
  <c r="AG376"/>
  <c r="AG377"/>
  <c r="AW377"/>
  <c r="AW386"/>
  <c r="AG386"/>
  <c r="AG387"/>
  <c r="AG390"/>
  <c r="AG391"/>
  <c r="AG395"/>
  <c r="AU398"/>
  <c r="AG403"/>
  <c r="AG404"/>
  <c r="AD404"/>
  <c r="AG407"/>
  <c r="AG411"/>
  <c r="AG412"/>
  <c r="AU415"/>
  <c r="AG416"/>
  <c r="AW416"/>
  <c r="AG435"/>
  <c r="AG441"/>
  <c r="AD441"/>
  <c r="AW449"/>
  <c r="AG449"/>
  <c r="AU450"/>
  <c r="AS450"/>
  <c r="AG473"/>
  <c r="AU474"/>
  <c r="AG530"/>
  <c r="AW530"/>
  <c r="AG545"/>
  <c r="AG559"/>
  <c r="AG583"/>
  <c r="AG672"/>
  <c r="AG692"/>
  <c r="AD692"/>
  <c r="AW730"/>
  <c r="AG730"/>
  <c r="AS314"/>
  <c r="AU314"/>
  <c r="AS321"/>
  <c r="AU321"/>
  <c r="AG323"/>
  <c r="AG324"/>
  <c r="AS328"/>
  <c r="AU328"/>
  <c r="AG334"/>
  <c r="AW334"/>
  <c r="AG338"/>
  <c r="AW338"/>
  <c r="AG342"/>
  <c r="AW346"/>
  <c r="AG346"/>
  <c r="AG348"/>
  <c r="AD348"/>
  <c r="AG351"/>
  <c r="AG352"/>
  <c r="AS353"/>
  <c r="AU353"/>
  <c r="AG359"/>
  <c r="AD359"/>
  <c r="AW362"/>
  <c r="AG362"/>
  <c r="AG363"/>
  <c r="AG367"/>
  <c r="AS368"/>
  <c r="AU368"/>
  <c r="AG369"/>
  <c r="AW369"/>
  <c r="AS370"/>
  <c r="AG372"/>
  <c r="AD372"/>
  <c r="AG379"/>
  <c r="AG380"/>
  <c r="AG383"/>
  <c r="AG384"/>
  <c r="AD384"/>
  <c r="AU390"/>
  <c r="AS397"/>
  <c r="AU397"/>
  <c r="AG399"/>
  <c r="AW402"/>
  <c r="AG402"/>
  <c r="AS403"/>
  <c r="AU403"/>
  <c r="AG406"/>
  <c r="AW410"/>
  <c r="AG410"/>
  <c r="AU411"/>
  <c r="AG414"/>
  <c r="AG415"/>
  <c r="AG420"/>
  <c r="AD420"/>
  <c r="AG423"/>
  <c r="AG424"/>
  <c r="AG429"/>
  <c r="AW432"/>
  <c r="AG432"/>
  <c r="AG433"/>
  <c r="AD433"/>
  <c r="AG438"/>
  <c r="AG442"/>
  <c r="AW442"/>
  <c r="AS443"/>
  <c r="AG446"/>
  <c r="AG450"/>
  <c r="AW450"/>
  <c r="AG454"/>
  <c r="AU455"/>
  <c r="AG492"/>
  <c r="AW492"/>
  <c r="AG512"/>
  <c r="AG518"/>
  <c r="AW518"/>
  <c r="AG543"/>
  <c r="AG629"/>
  <c r="AG726"/>
  <c r="AG739"/>
  <c r="AG740"/>
  <c r="AD740"/>
  <c r="AG464"/>
  <c r="AG469"/>
  <c r="AG470"/>
  <c r="AG480"/>
  <c r="AG515"/>
  <c r="AG521"/>
  <c r="AD521"/>
  <c r="AG524"/>
  <c r="AG527"/>
  <c r="AG534"/>
  <c r="AD534"/>
  <c r="AG541"/>
  <c r="AD541"/>
  <c r="AG548"/>
  <c r="AG555"/>
  <c r="AG562"/>
  <c r="AG569"/>
  <c r="AG572"/>
  <c r="AG578"/>
  <c r="AG580"/>
  <c r="AD580"/>
  <c r="AG586"/>
  <c r="AG668"/>
  <c r="AD668"/>
  <c r="AG681"/>
  <c r="AG691"/>
  <c r="AD691"/>
  <c r="AW697"/>
  <c r="AG697"/>
  <c r="AG705"/>
  <c r="AD705"/>
  <c r="AG727"/>
  <c r="AE782"/>
  <c r="AF782" s="1"/>
  <c r="AW782"/>
  <c r="AE800"/>
  <c r="AF800" s="1"/>
  <c r="AE810"/>
  <c r="AF810"/>
  <c r="AY810" s="1"/>
  <c r="BA810" s="1"/>
  <c r="AW810"/>
  <c r="AG810"/>
  <c r="AE812"/>
  <c r="AF812" s="1"/>
  <c r="AF815"/>
  <c r="AG815" s="1"/>
  <c r="AY815"/>
  <c r="BA815" s="1"/>
  <c r="AF818"/>
  <c r="AG818" s="1"/>
  <c r="AE827"/>
  <c r="AF827" s="1"/>
  <c r="AW827"/>
  <c r="AG460"/>
  <c r="AD460"/>
  <c r="AS470"/>
  <c r="AG472"/>
  <c r="AD472"/>
  <c r="AG476"/>
  <c r="AG487"/>
  <c r="AG489"/>
  <c r="AG490"/>
  <c r="AD490"/>
  <c r="AG491"/>
  <c r="AW491"/>
  <c r="AG497"/>
  <c r="AG498"/>
  <c r="AD498"/>
  <c r="AG499"/>
  <c r="AW499"/>
  <c r="AD505"/>
  <c r="AG507"/>
  <c r="AG529"/>
  <c r="AD529"/>
  <c r="AG540"/>
  <c r="AW542"/>
  <c r="AG542"/>
  <c r="AG552"/>
  <c r="AD552"/>
  <c r="AW558"/>
  <c r="AG558"/>
  <c r="AW563"/>
  <c r="AG563"/>
  <c r="AW573"/>
  <c r="AG573"/>
  <c r="AG577"/>
  <c r="AD577"/>
  <c r="AG585"/>
  <c r="AD585"/>
  <c r="AG613"/>
  <c r="AG650"/>
  <c r="AG667"/>
  <c r="AD667"/>
  <c r="AG748"/>
  <c r="AE784"/>
  <c r="AF784" s="1"/>
  <c r="AE793"/>
  <c r="AF793"/>
  <c r="AY793" s="1"/>
  <c r="BA793" s="1"/>
  <c r="AD793"/>
  <c r="J739"/>
  <c r="L739" s="1"/>
  <c r="N739" s="1"/>
  <c r="AF802"/>
  <c r="AY802" s="1"/>
  <c r="BA802" s="1"/>
  <c r="L754"/>
  <c r="N754" s="1"/>
  <c r="AE817"/>
  <c r="AF817"/>
  <c r="AY817" s="1"/>
  <c r="BA817" s="1"/>
  <c r="AF834"/>
  <c r="AY834" s="1"/>
  <c r="BA834" s="1"/>
  <c r="AG834"/>
  <c r="AW458"/>
  <c r="AG458"/>
  <c r="AG459"/>
  <c r="AW466"/>
  <c r="AG466"/>
  <c r="AG468"/>
  <c r="AD468"/>
  <c r="AU473"/>
  <c r="AS473"/>
  <c r="AU475"/>
  <c r="AS475"/>
  <c r="AW482"/>
  <c r="AG482"/>
  <c r="AU483"/>
  <c r="AS483"/>
  <c r="AG484"/>
  <c r="AW484"/>
  <c r="AG488"/>
  <c r="AG495"/>
  <c r="AG504"/>
  <c r="AD504"/>
  <c r="AG514"/>
  <c r="AG516"/>
  <c r="AD516"/>
  <c r="AG517"/>
  <c r="AW517"/>
  <c r="AG519"/>
  <c r="AG520"/>
  <c r="AD520"/>
  <c r="AG526"/>
  <c r="AG528"/>
  <c r="AG539"/>
  <c r="AG544"/>
  <c r="AG546"/>
  <c r="AG547"/>
  <c r="AW547"/>
  <c r="AG551"/>
  <c r="AG554"/>
  <c r="AG556"/>
  <c r="AG560"/>
  <c r="AG561"/>
  <c r="AW561"/>
  <c r="AG564"/>
  <c r="AW564"/>
  <c r="AG566"/>
  <c r="AW566"/>
  <c r="AG568"/>
  <c r="AD568"/>
  <c r="AG571"/>
  <c r="AG574"/>
  <c r="AW574"/>
  <c r="AG579"/>
  <c r="AW581"/>
  <c r="AG581"/>
  <c r="AD584"/>
  <c r="AG588"/>
  <c r="AG593"/>
  <c r="AD593"/>
  <c r="AW605"/>
  <c r="AG605"/>
  <c r="AG631"/>
  <c r="AG642"/>
  <c r="AG666"/>
  <c r="AD666"/>
  <c r="AG680"/>
  <c r="AG702"/>
  <c r="AG703"/>
  <c r="AD703"/>
  <c r="AG711"/>
  <c r="AG714"/>
  <c r="AW714"/>
  <c r="AW729"/>
  <c r="AG729"/>
  <c r="AG742"/>
  <c r="AW757"/>
  <c r="AG757"/>
  <c r="AG774"/>
  <c r="AD774"/>
  <c r="AE808"/>
  <c r="AF808" s="1"/>
  <c r="L759"/>
  <c r="N759" s="1"/>
  <c r="AE822"/>
  <c r="AF822" s="1"/>
  <c r="AF826"/>
  <c r="AG826"/>
  <c r="AY826"/>
  <c r="BA826" s="1"/>
  <c r="AW826"/>
  <c r="L770"/>
  <c r="N770" s="1"/>
  <c r="AE833"/>
  <c r="AF833" s="1"/>
  <c r="AE838"/>
  <c r="AF838" s="1"/>
  <c r="AW838"/>
  <c r="AE840"/>
  <c r="AF840" s="1"/>
  <c r="AS460"/>
  <c r="AG462"/>
  <c r="AG463"/>
  <c r="AG467"/>
  <c r="AG471"/>
  <c r="AW474"/>
  <c r="AG474"/>
  <c r="AG475"/>
  <c r="AG478"/>
  <c r="AG479"/>
  <c r="AS480"/>
  <c r="AW481"/>
  <c r="AG481"/>
  <c r="AG483"/>
  <c r="AG486"/>
  <c r="AD486"/>
  <c r="AG493"/>
  <c r="AG494"/>
  <c r="AD494"/>
  <c r="AG496"/>
  <c r="AG501"/>
  <c r="AG502"/>
  <c r="AD502"/>
  <c r="AG503"/>
  <c r="AD503"/>
  <c r="AG506"/>
  <c r="AG508"/>
  <c r="AG509"/>
  <c r="AW509"/>
  <c r="AG511"/>
  <c r="AG513"/>
  <c r="AD513"/>
  <c r="AG522"/>
  <c r="AG523"/>
  <c r="AG525"/>
  <c r="AD525"/>
  <c r="AG531"/>
  <c r="AG533"/>
  <c r="AG536"/>
  <c r="AD536"/>
  <c r="AG537"/>
  <c r="AD537"/>
  <c r="AG549"/>
  <c r="AW549"/>
  <c r="AG553"/>
  <c r="AG565"/>
  <c r="AG570"/>
  <c r="AG576"/>
  <c r="AG582"/>
  <c r="AW582"/>
  <c r="AG587"/>
  <c r="AG601"/>
  <c r="AD601"/>
  <c r="AG621"/>
  <c r="AG627"/>
  <c r="AG665"/>
  <c r="AD665"/>
  <c r="AG673"/>
  <c r="AG690"/>
  <c r="AW715"/>
  <c r="AG715"/>
  <c r="AG719"/>
  <c r="AD733"/>
  <c r="AG741"/>
  <c r="AD741"/>
  <c r="AG755"/>
  <c r="AW760"/>
  <c r="AG760"/>
  <c r="AE780"/>
  <c r="AF780" s="1"/>
  <c r="AE794"/>
  <c r="AF794"/>
  <c r="AY794" s="1"/>
  <c r="BA794" s="1"/>
  <c r="AW794"/>
  <c r="L761"/>
  <c r="N761" s="1"/>
  <c r="AE824"/>
  <c r="AF824" s="1"/>
  <c r="AE837"/>
  <c r="AF837" s="1"/>
  <c r="AD837"/>
  <c r="AG596"/>
  <c r="AG608"/>
  <c r="AG609"/>
  <c r="AD609"/>
  <c r="AG611"/>
  <c r="AG624"/>
  <c r="AD624"/>
  <c r="AG634"/>
  <c r="AG637"/>
  <c r="AG639"/>
  <c r="AG647"/>
  <c r="AG652"/>
  <c r="AG655"/>
  <c r="AG663"/>
  <c r="R384"/>
  <c r="R430"/>
  <c r="R373"/>
  <c r="R319"/>
  <c r="R334"/>
  <c r="R351"/>
  <c r="R399"/>
  <c r="R306"/>
  <c r="R338"/>
  <c r="R391"/>
  <c r="R343"/>
  <c r="R481"/>
  <c r="R369"/>
  <c r="R383"/>
  <c r="R433"/>
  <c r="R308"/>
  <c r="R317"/>
  <c r="R442"/>
  <c r="R464"/>
  <c r="R318"/>
  <c r="R325"/>
  <c r="R419"/>
  <c r="R339"/>
  <c r="R403"/>
  <c r="R445"/>
  <c r="R307"/>
  <c r="R330"/>
  <c r="R414"/>
  <c r="R450"/>
  <c r="R455"/>
  <c r="R376"/>
  <c r="R395"/>
  <c r="R406"/>
  <c r="S665"/>
  <c r="R328"/>
  <c r="R347"/>
  <c r="R396"/>
  <c r="R411"/>
  <c r="R435"/>
  <c r="R453"/>
  <c r="R313"/>
  <c r="R323"/>
  <c r="R348"/>
  <c r="R357"/>
  <c r="R407"/>
  <c r="R412"/>
  <c r="R423"/>
  <c r="R466"/>
  <c r="R320"/>
  <c r="R322"/>
  <c r="R372"/>
  <c r="R402"/>
  <c r="R425"/>
  <c r="R441"/>
  <c r="R449"/>
  <c r="R311"/>
  <c r="R312"/>
  <c r="R329"/>
  <c r="R346"/>
  <c r="R359"/>
  <c r="R367"/>
  <c r="R377"/>
  <c r="R381"/>
  <c r="R390"/>
  <c r="R404"/>
  <c r="R410"/>
  <c r="R416"/>
  <c r="R420"/>
  <c r="R432"/>
  <c r="R451"/>
  <c r="R468"/>
  <c r="R310"/>
  <c r="R315"/>
  <c r="R397"/>
  <c r="R428"/>
  <c r="R439"/>
  <c r="R443"/>
  <c r="R447"/>
  <c r="R474"/>
  <c r="R309"/>
  <c r="R316"/>
  <c r="R349"/>
  <c r="R358"/>
  <c r="R362"/>
  <c r="R386"/>
  <c r="R324"/>
  <c r="R333"/>
  <c r="R337"/>
  <c r="R342"/>
  <c r="R352"/>
  <c r="R363"/>
  <c r="R368"/>
  <c r="R380"/>
  <c r="R387"/>
  <c r="R415"/>
  <c r="R424"/>
  <c r="R429"/>
  <c r="R434"/>
  <c r="R438"/>
  <c r="R446"/>
  <c r="R454"/>
  <c r="R478"/>
  <c r="R327"/>
  <c r="R332"/>
  <c r="R341"/>
  <c r="R345"/>
  <c r="R355"/>
  <c r="R356"/>
  <c r="R366"/>
  <c r="R375"/>
  <c r="R379"/>
  <c r="R394"/>
  <c r="R409"/>
  <c r="R418"/>
  <c r="R422"/>
  <c r="R427"/>
  <c r="R437"/>
  <c r="R440"/>
  <c r="R444"/>
  <c r="R448"/>
  <c r="R336"/>
  <c r="R344"/>
  <c r="R350"/>
  <c r="R354"/>
  <c r="R361"/>
  <c r="R371"/>
  <c r="R382"/>
  <c r="R389"/>
  <c r="R393"/>
  <c r="R398"/>
  <c r="R401"/>
  <c r="R413"/>
  <c r="R426"/>
  <c r="R431"/>
  <c r="R436"/>
  <c r="R452"/>
  <c r="R456"/>
  <c r="R462"/>
  <c r="R476"/>
  <c r="R314"/>
  <c r="R321"/>
  <c r="R326"/>
  <c r="R331"/>
  <c r="R335"/>
  <c r="R340"/>
  <c r="R353"/>
  <c r="R360"/>
  <c r="R364"/>
  <c r="R365"/>
  <c r="R370"/>
  <c r="R374"/>
  <c r="R378"/>
  <c r="R385"/>
  <c r="R388"/>
  <c r="R392"/>
  <c r="R400"/>
  <c r="R405"/>
  <c r="R408"/>
  <c r="R417"/>
  <c r="R421"/>
  <c r="R458"/>
  <c r="R482"/>
  <c r="S666"/>
  <c r="R459"/>
  <c r="R463"/>
  <c r="R467"/>
  <c r="R471"/>
  <c r="R475"/>
  <c r="R479"/>
  <c r="R457"/>
  <c r="R465"/>
  <c r="R470"/>
  <c r="R461"/>
  <c r="R473"/>
  <c r="R477"/>
  <c r="R460"/>
  <c r="R469"/>
  <c r="R472"/>
  <c r="R480"/>
  <c r="S664"/>
  <c r="L744"/>
  <c r="N744" s="1"/>
  <c r="AF807"/>
  <c r="AG807" s="1"/>
  <c r="J751"/>
  <c r="L751" s="1"/>
  <c r="N751" s="1"/>
  <c r="AF814"/>
  <c r="AY814"/>
  <c r="BA814" s="1"/>
  <c r="AW589"/>
  <c r="AG589"/>
  <c r="AG590"/>
  <c r="AW590"/>
  <c r="AG592"/>
  <c r="AD592"/>
  <c r="AG595"/>
  <c r="AG598"/>
  <c r="AW598"/>
  <c r="AW607"/>
  <c r="AG607"/>
  <c r="AW614"/>
  <c r="AG614"/>
  <c r="AG615"/>
  <c r="AW615"/>
  <c r="AG618"/>
  <c r="AW622"/>
  <c r="AG622"/>
  <c r="AW630"/>
  <c r="AG630"/>
  <c r="AG636"/>
  <c r="AG643"/>
  <c r="AG644"/>
  <c r="AW644"/>
  <c r="AG654"/>
  <c r="AW654"/>
  <c r="AG657"/>
  <c r="AD657"/>
  <c r="AW661"/>
  <c r="AG661"/>
  <c r="AG662"/>
  <c r="AW662"/>
  <c r="AU664"/>
  <c r="AS664"/>
  <c r="AG669"/>
  <c r="AW677"/>
  <c r="AG677"/>
  <c r="AG685"/>
  <c r="AG694"/>
  <c r="AG696"/>
  <c r="AG701"/>
  <c r="AG707"/>
  <c r="AD708"/>
  <c r="AG710"/>
  <c r="AG716"/>
  <c r="AD716"/>
  <c r="AG718"/>
  <c r="AG721"/>
  <c r="AG723"/>
  <c r="AG724"/>
  <c r="AD724"/>
  <c r="AG725"/>
  <c r="AD725"/>
  <c r="AG728"/>
  <c r="AG732"/>
  <c r="AD732"/>
  <c r="AG735"/>
  <c r="AG736"/>
  <c r="AD736"/>
  <c r="AG738"/>
  <c r="AW738"/>
  <c r="AG745"/>
  <c r="AD745"/>
  <c r="AG747"/>
  <c r="AG752"/>
  <c r="AG754"/>
  <c r="AG759"/>
  <c r="AW759"/>
  <c r="AG763"/>
  <c r="AG771"/>
  <c r="AD771"/>
  <c r="AG773"/>
  <c r="AG777"/>
  <c r="AE781"/>
  <c r="AF781" s="1"/>
  <c r="AD781"/>
  <c r="AF785"/>
  <c r="AY785" s="1"/>
  <c r="BA785" s="1"/>
  <c r="AE786"/>
  <c r="AF786" s="1"/>
  <c r="J724"/>
  <c r="L724" s="1"/>
  <c r="N724" s="1"/>
  <c r="AF787"/>
  <c r="AY787" s="1"/>
  <c r="BA787" s="1"/>
  <c r="AE788"/>
  <c r="AF788" s="1"/>
  <c r="J727"/>
  <c r="L727" s="1"/>
  <c r="N727" s="1"/>
  <c r="AE790"/>
  <c r="AF790"/>
  <c r="AY790" s="1"/>
  <c r="BA790" s="1"/>
  <c r="AF791"/>
  <c r="AG791" s="1"/>
  <c r="AY791"/>
  <c r="AE792"/>
  <c r="AF792" s="1"/>
  <c r="L732"/>
  <c r="N732" s="1"/>
  <c r="AF795"/>
  <c r="AY795" s="1"/>
  <c r="BA795" s="1"/>
  <c r="L733"/>
  <c r="N733" s="1"/>
  <c r="AE796"/>
  <c r="AF796"/>
  <c r="AY796" s="1"/>
  <c r="BA796" s="1"/>
  <c r="L734"/>
  <c r="N734" s="1"/>
  <c r="AE797"/>
  <c r="AF797" s="1"/>
  <c r="AF799"/>
  <c r="AG799" s="1"/>
  <c r="AE803"/>
  <c r="AF803" s="1"/>
  <c r="AW803"/>
  <c r="AE804"/>
  <c r="AF804" s="1"/>
  <c r="J742"/>
  <c r="L742" s="1"/>
  <c r="N742" s="1"/>
  <c r="AF805"/>
  <c r="AY805" s="1"/>
  <c r="BA805" s="1"/>
  <c r="AW807"/>
  <c r="AE809"/>
  <c r="AF809" s="1"/>
  <c r="AD809"/>
  <c r="L750"/>
  <c r="N750" s="1"/>
  <c r="AE813"/>
  <c r="AF813" s="1"/>
  <c r="AW814"/>
  <c r="AG814"/>
  <c r="AE816"/>
  <c r="AF816" s="1"/>
  <c r="AE820"/>
  <c r="AF820" s="1"/>
  <c r="L758"/>
  <c r="N758" s="1"/>
  <c r="AE821"/>
  <c r="AF821" s="1"/>
  <c r="AE825"/>
  <c r="AF825" s="1"/>
  <c r="AD825"/>
  <c r="AE831"/>
  <c r="AF831" s="1"/>
  <c r="AE832"/>
  <c r="AF832" s="1"/>
  <c r="AF835"/>
  <c r="AG835" s="1"/>
  <c r="AY835"/>
  <c r="BA835" s="1"/>
  <c r="AE836"/>
  <c r="AF836" s="1"/>
  <c r="AE841"/>
  <c r="AF841"/>
  <c r="AY841" s="1"/>
  <c r="BA841" s="1"/>
  <c r="AD841"/>
  <c r="L779"/>
  <c r="N779" s="1"/>
  <c r="AF842"/>
  <c r="AG842" s="1"/>
  <c r="AG591"/>
  <c r="AG594"/>
  <c r="AG600"/>
  <c r="AG610"/>
  <c r="AG617"/>
  <c r="AD617"/>
  <c r="AG623"/>
  <c r="AW623"/>
  <c r="AG626"/>
  <c r="AG640"/>
  <c r="AD640"/>
  <c r="AG641"/>
  <c r="AD641"/>
  <c r="AW645"/>
  <c r="AG645"/>
  <c r="AG646"/>
  <c r="AW646"/>
  <c r="AG648"/>
  <c r="AD648"/>
  <c r="AG649"/>
  <c r="AD649"/>
  <c r="AG653"/>
  <c r="AG656"/>
  <c r="AD656"/>
  <c r="AG659"/>
  <c r="AG670"/>
  <c r="AG671"/>
  <c r="AD671"/>
  <c r="AG676"/>
  <c r="AD676"/>
  <c r="AG679"/>
  <c r="AD679"/>
  <c r="AG684"/>
  <c r="AD684"/>
  <c r="AG687"/>
  <c r="AD687"/>
  <c r="AG688"/>
  <c r="AW688"/>
  <c r="AG689"/>
  <c r="AW689"/>
  <c r="AG712"/>
  <c r="AG713"/>
  <c r="AD713"/>
  <c r="AG731"/>
  <c r="AG737"/>
  <c r="AW737"/>
  <c r="AG744"/>
  <c r="AD744"/>
  <c r="AG758"/>
  <c r="AG762"/>
  <c r="AD762"/>
  <c r="AG766"/>
  <c r="AG770"/>
  <c r="AD770"/>
  <c r="AG772"/>
  <c r="AG779"/>
  <c r="L719"/>
  <c r="N719" s="1"/>
  <c r="L721"/>
  <c r="N721"/>
  <c r="L726"/>
  <c r="N726" s="1"/>
  <c r="AF789"/>
  <c r="AY789"/>
  <c r="BA789" s="1"/>
  <c r="AE798"/>
  <c r="AF798" s="1"/>
  <c r="AW798"/>
  <c r="L738"/>
  <c r="N738"/>
  <c r="AE801"/>
  <c r="AF801" s="1"/>
  <c r="AG802"/>
  <c r="AE806"/>
  <c r="AF806" s="1"/>
  <c r="AW806"/>
  <c r="L747"/>
  <c r="N747" s="1"/>
  <c r="L749"/>
  <c r="N749" s="1"/>
  <c r="AG817"/>
  <c r="AD817"/>
  <c r="L755"/>
  <c r="N755" s="1"/>
  <c r="J756"/>
  <c r="L756" s="1"/>
  <c r="N756" s="1"/>
  <c r="AE819"/>
  <c r="AF819" s="1"/>
  <c r="AD821"/>
  <c r="AW822"/>
  <c r="AE823"/>
  <c r="AF823" s="1"/>
  <c r="AW823"/>
  <c r="J764"/>
  <c r="L764" s="1"/>
  <c r="N764" s="1"/>
  <c r="J765"/>
  <c r="L765"/>
  <c r="N765" s="1"/>
  <c r="AE828"/>
  <c r="AF828" s="1"/>
  <c r="L766"/>
  <c r="N766" s="1"/>
  <c r="L767"/>
  <c r="N767" s="1"/>
  <c r="AE830"/>
  <c r="AF830" s="1"/>
  <c r="AD833"/>
  <c r="AG597"/>
  <c r="AW597"/>
  <c r="AG599"/>
  <c r="AG602"/>
  <c r="AG604"/>
  <c r="AW606"/>
  <c r="AG606"/>
  <c r="AW616"/>
  <c r="AG616"/>
  <c r="AG619"/>
  <c r="AG620"/>
  <c r="AW620"/>
  <c r="AG625"/>
  <c r="AD625"/>
  <c r="AG628"/>
  <c r="AW628"/>
  <c r="AG632"/>
  <c r="AD632"/>
  <c r="AG633"/>
  <c r="AD633"/>
  <c r="AG635"/>
  <c r="AG638"/>
  <c r="AW638"/>
  <c r="AG651"/>
  <c r="AG658"/>
  <c r="AW660"/>
  <c r="AG660"/>
  <c r="AG664"/>
  <c r="AD664"/>
  <c r="AG674"/>
  <c r="AG675"/>
  <c r="AD675"/>
  <c r="AG678"/>
  <c r="AG682"/>
  <c r="AG683"/>
  <c r="AD683"/>
  <c r="AG693"/>
  <c r="AG695"/>
  <c r="AD695"/>
  <c r="AG698"/>
  <c r="AG699"/>
  <c r="AG700"/>
  <c r="AD700"/>
  <c r="AW704"/>
  <c r="AG704"/>
  <c r="AW706"/>
  <c r="AG706"/>
  <c r="AG709"/>
  <c r="AG717"/>
  <c r="AG720"/>
  <c r="AG722"/>
  <c r="AW722"/>
  <c r="AG734"/>
  <c r="AG743"/>
  <c r="AG746"/>
  <c r="AW749"/>
  <c r="AG749"/>
  <c r="AW751"/>
  <c r="AG751"/>
  <c r="AG753"/>
  <c r="AG756"/>
  <c r="AG761"/>
  <c r="AG764"/>
  <c r="AG765"/>
  <c r="AW765"/>
  <c r="AW768"/>
  <c r="AG768"/>
  <c r="AG769"/>
  <c r="AG776"/>
  <c r="AG778"/>
  <c r="L718"/>
  <c r="N718" s="1"/>
  <c r="L720"/>
  <c r="N720" s="1"/>
  <c r="L722"/>
  <c r="N722" s="1"/>
  <c r="L723"/>
  <c r="N723" s="1"/>
  <c r="AG787"/>
  <c r="AG789"/>
  <c r="AW790"/>
  <c r="BA791"/>
  <c r="J729"/>
  <c r="L729" s="1"/>
  <c r="N729" s="1"/>
  <c r="L730"/>
  <c r="N730" s="1"/>
  <c r="L731"/>
  <c r="N731" s="1"/>
  <c r="AW795"/>
  <c r="AD797"/>
  <c r="L736"/>
  <c r="N736" s="1"/>
  <c r="AD801"/>
  <c r="L740"/>
  <c r="N740" s="1"/>
  <c r="L741"/>
  <c r="N741" s="1"/>
  <c r="AG805"/>
  <c r="J743"/>
  <c r="L743" s="1"/>
  <c r="N743" s="1"/>
  <c r="L746"/>
  <c r="N746"/>
  <c r="J753"/>
  <c r="L753" s="1"/>
  <c r="N753" s="1"/>
  <c r="AW819"/>
  <c r="L760"/>
  <c r="N760" s="1"/>
  <c r="L762"/>
  <c r="N762" s="1"/>
  <c r="AW830"/>
  <c r="S205"/>
  <c r="R205"/>
  <c r="S188"/>
  <c r="R188"/>
  <c r="R581"/>
  <c r="S125"/>
  <c r="R125"/>
  <c r="S126"/>
  <c r="R126"/>
  <c r="S153"/>
  <c r="R153"/>
  <c r="S169"/>
  <c r="R169"/>
  <c r="S203"/>
  <c r="R203"/>
  <c r="S236"/>
  <c r="R236"/>
  <c r="S246"/>
  <c r="R246"/>
  <c r="S180"/>
  <c r="R180"/>
  <c r="S216"/>
  <c r="R216"/>
  <c r="S204"/>
  <c r="R204"/>
  <c r="S239"/>
  <c r="R239"/>
  <c r="S175"/>
  <c r="R175"/>
  <c r="S174"/>
  <c r="R174"/>
  <c r="S130"/>
  <c r="R130"/>
  <c r="S151"/>
  <c r="R151"/>
  <c r="S797"/>
  <c r="R797"/>
  <c r="S240"/>
  <c r="R240"/>
  <c r="S243"/>
  <c r="R243"/>
  <c r="R523"/>
  <c r="R563"/>
  <c r="R641"/>
  <c r="S824"/>
  <c r="R824"/>
  <c r="S177"/>
  <c r="R177"/>
  <c r="S190"/>
  <c r="R190"/>
  <c r="S191"/>
  <c r="R191"/>
  <c r="S218"/>
  <c r="R218"/>
  <c r="S219"/>
  <c r="R219"/>
  <c r="R618"/>
  <c r="S708"/>
  <c r="R708"/>
  <c r="S779"/>
  <c r="R779"/>
  <c r="S251"/>
  <c r="R251"/>
  <c r="R622"/>
  <c r="S140"/>
  <c r="R140"/>
  <c r="S141"/>
  <c r="R141"/>
  <c r="S156"/>
  <c r="R156"/>
  <c r="S209"/>
  <c r="R209"/>
  <c r="S257"/>
  <c r="R257"/>
  <c r="S289"/>
  <c r="R289"/>
  <c r="S291"/>
  <c r="R291"/>
  <c r="R640"/>
  <c r="S155"/>
  <c r="R155"/>
  <c r="S222"/>
  <c r="R222"/>
  <c r="S223"/>
  <c r="R223"/>
  <c r="S275"/>
  <c r="R275"/>
  <c r="S158"/>
  <c r="R158"/>
  <c r="S159"/>
  <c r="R159"/>
  <c r="S200"/>
  <c r="R200"/>
  <c r="S232"/>
  <c r="R232"/>
  <c r="R512"/>
  <c r="S816"/>
  <c r="R816"/>
  <c r="S131"/>
  <c r="R131"/>
  <c r="S147"/>
  <c r="R147"/>
  <c r="S162"/>
  <c r="R162"/>
  <c r="S187"/>
  <c r="R187"/>
  <c r="S201"/>
  <c r="R201"/>
  <c r="S269"/>
  <c r="R269"/>
  <c r="R589"/>
  <c r="S124"/>
  <c r="S164"/>
  <c r="R164"/>
  <c r="S195"/>
  <c r="R195"/>
  <c r="S198"/>
  <c r="R198"/>
  <c r="S212"/>
  <c r="R212"/>
  <c r="S215"/>
  <c r="R215"/>
  <c r="S229"/>
  <c r="R229"/>
  <c r="S234"/>
  <c r="R234"/>
  <c r="S245"/>
  <c r="R245"/>
  <c r="S248"/>
  <c r="R248"/>
  <c r="S253"/>
  <c r="R253"/>
  <c r="S256"/>
  <c r="R256"/>
  <c r="S276"/>
  <c r="R276"/>
  <c r="S279"/>
  <c r="R279"/>
  <c r="S282"/>
  <c r="R282"/>
  <c r="S285"/>
  <c r="R285"/>
  <c r="S288"/>
  <c r="R288"/>
  <c r="S298"/>
  <c r="R298"/>
  <c r="R549"/>
  <c r="S129"/>
  <c r="S137"/>
  <c r="R137"/>
  <c r="S152"/>
  <c r="R152"/>
  <c r="S189"/>
  <c r="R189"/>
  <c r="S192"/>
  <c r="R192"/>
  <c r="S197"/>
  <c r="R197"/>
  <c r="S208"/>
  <c r="R208"/>
  <c r="S211"/>
  <c r="R211"/>
  <c r="S258"/>
  <c r="R258"/>
  <c r="S266"/>
  <c r="R266"/>
  <c r="S278"/>
  <c r="R278"/>
  <c r="S284"/>
  <c r="R284"/>
  <c r="S290"/>
  <c r="R290"/>
  <c r="S297"/>
  <c r="R297"/>
  <c r="S132"/>
  <c r="R132"/>
  <c r="S179"/>
  <c r="R179"/>
  <c r="S241"/>
  <c r="R241"/>
  <c r="S263"/>
  <c r="R263"/>
  <c r="S271"/>
  <c r="R271"/>
  <c r="S295"/>
  <c r="R295"/>
  <c r="R550"/>
  <c r="R574"/>
  <c r="R577"/>
  <c r="R649"/>
  <c r="S736"/>
  <c r="R736"/>
  <c r="S769"/>
  <c r="R769"/>
  <c r="L769"/>
  <c r="N769" s="1"/>
  <c r="S809"/>
  <c r="R809"/>
  <c r="S136"/>
  <c r="R136"/>
  <c r="S139"/>
  <c r="R139"/>
  <c r="S148"/>
  <c r="R148"/>
  <c r="S165"/>
  <c r="R165"/>
  <c r="S170"/>
  <c r="R170"/>
  <c r="S173"/>
  <c r="R173"/>
  <c r="S176"/>
  <c r="R176"/>
  <c r="S182"/>
  <c r="R182"/>
  <c r="S217"/>
  <c r="R217"/>
  <c r="S227"/>
  <c r="R227"/>
  <c r="S230"/>
  <c r="R230"/>
  <c r="S235"/>
  <c r="R235"/>
  <c r="S299"/>
  <c r="R299"/>
  <c r="S667"/>
  <c r="S756"/>
  <c r="R756"/>
  <c r="S123"/>
  <c r="S138"/>
  <c r="R138"/>
  <c r="S149"/>
  <c r="R149"/>
  <c r="S150"/>
  <c r="R150"/>
  <c r="S157"/>
  <c r="R157"/>
  <c r="S163"/>
  <c r="R163"/>
  <c r="S181"/>
  <c r="R181"/>
  <c r="S196"/>
  <c r="R196"/>
  <c r="S202"/>
  <c r="R202"/>
  <c r="S210"/>
  <c r="R210"/>
  <c r="S228"/>
  <c r="R228"/>
  <c r="S242"/>
  <c r="R242"/>
  <c r="S247"/>
  <c r="R247"/>
  <c r="S252"/>
  <c r="R252"/>
  <c r="S264"/>
  <c r="R264"/>
  <c r="S265"/>
  <c r="R265"/>
  <c r="S270"/>
  <c r="R270"/>
  <c r="S277"/>
  <c r="R277"/>
  <c r="S283"/>
  <c r="R283"/>
  <c r="S303"/>
  <c r="R513"/>
  <c r="R540"/>
  <c r="R568"/>
  <c r="R652"/>
  <c r="S715"/>
  <c r="R715"/>
  <c r="S717"/>
  <c r="R717"/>
  <c r="S133"/>
  <c r="R133"/>
  <c r="S135"/>
  <c r="R135"/>
  <c r="S146"/>
  <c r="R146"/>
  <c r="S161"/>
  <c r="R161"/>
  <c r="S167"/>
  <c r="R167"/>
  <c r="S168"/>
  <c r="R168"/>
  <c r="S172"/>
  <c r="R172"/>
  <c r="S186"/>
  <c r="R186"/>
  <c r="S194"/>
  <c r="R194"/>
  <c r="S199"/>
  <c r="R199"/>
  <c r="S207"/>
  <c r="R207"/>
  <c r="S221"/>
  <c r="R221"/>
  <c r="S250"/>
  <c r="R250"/>
  <c r="S255"/>
  <c r="R255"/>
  <c r="S268"/>
  <c r="R268"/>
  <c r="S274"/>
  <c r="R274"/>
  <c r="S287"/>
  <c r="R287"/>
  <c r="S294"/>
  <c r="R294"/>
  <c r="S302"/>
  <c r="R302"/>
  <c r="R507"/>
  <c r="R543"/>
  <c r="R590"/>
  <c r="R602"/>
  <c r="R613"/>
  <c r="S668"/>
  <c r="S705"/>
  <c r="R705"/>
  <c r="S730"/>
  <c r="R730"/>
  <c r="S778"/>
  <c r="R778"/>
  <c r="J778"/>
  <c r="L778" s="1"/>
  <c r="N778" s="1"/>
  <c r="S807"/>
  <c r="R807"/>
  <c r="S134"/>
  <c r="R134"/>
  <c r="S143"/>
  <c r="R143"/>
  <c r="S145"/>
  <c r="R145"/>
  <c r="S154"/>
  <c r="R154"/>
  <c r="S160"/>
  <c r="R160"/>
  <c r="S171"/>
  <c r="R171"/>
  <c r="S178"/>
  <c r="R178"/>
  <c r="S185"/>
  <c r="R185"/>
  <c r="S214"/>
  <c r="R214"/>
  <c r="S226"/>
  <c r="R226"/>
  <c r="S233"/>
  <c r="R233"/>
  <c r="S244"/>
  <c r="R244"/>
  <c r="S262"/>
  <c r="R262"/>
  <c r="S267"/>
  <c r="R267"/>
  <c r="S273"/>
  <c r="R273"/>
  <c r="S281"/>
  <c r="R281"/>
  <c r="S293"/>
  <c r="R293"/>
  <c r="S296"/>
  <c r="R296"/>
  <c r="S301"/>
  <c r="R301"/>
  <c r="R516"/>
  <c r="R520"/>
  <c r="R538"/>
  <c r="R544"/>
  <c r="R546"/>
  <c r="R560"/>
  <c r="R587"/>
  <c r="R653"/>
  <c r="S743"/>
  <c r="R743"/>
  <c r="S758"/>
  <c r="R758"/>
  <c r="S768"/>
  <c r="R768"/>
  <c r="S127"/>
  <c r="R127"/>
  <c r="S128"/>
  <c r="R128"/>
  <c r="S142"/>
  <c r="R142"/>
  <c r="S144"/>
  <c r="R144"/>
  <c r="S166"/>
  <c r="R166"/>
  <c r="S183"/>
  <c r="R183"/>
  <c r="S184"/>
  <c r="R184"/>
  <c r="S193"/>
  <c r="R193"/>
  <c r="S206"/>
  <c r="R206"/>
  <c r="S213"/>
  <c r="R213"/>
  <c r="S220"/>
  <c r="R220"/>
  <c r="S224"/>
  <c r="R224"/>
  <c r="S225"/>
  <c r="R225"/>
  <c r="S231"/>
  <c r="R231"/>
  <c r="S237"/>
  <c r="R237"/>
  <c r="S238"/>
  <c r="R238"/>
  <c r="S249"/>
  <c r="R249"/>
  <c r="S254"/>
  <c r="R254"/>
  <c r="S259"/>
  <c r="R259"/>
  <c r="S260"/>
  <c r="R260"/>
  <c r="S261"/>
  <c r="R261"/>
  <c r="S272"/>
  <c r="R272"/>
  <c r="S280"/>
  <c r="R280"/>
  <c r="S286"/>
  <c r="R286"/>
  <c r="S292"/>
  <c r="R292"/>
  <c r="S300"/>
  <c r="R300"/>
  <c r="R547"/>
  <c r="R566"/>
  <c r="R595"/>
  <c r="R628"/>
  <c r="R632"/>
  <c r="R634"/>
  <c r="S691"/>
  <c r="R691"/>
  <c r="S749"/>
  <c r="R749"/>
  <c r="S785"/>
  <c r="R785"/>
  <c r="S488"/>
  <c r="R488"/>
  <c r="S494"/>
  <c r="R494"/>
  <c r="S495"/>
  <c r="R495"/>
  <c r="R525"/>
  <c r="R528"/>
  <c r="R531"/>
  <c r="R552"/>
  <c r="R559"/>
  <c r="R569"/>
  <c r="R583"/>
  <c r="R594"/>
  <c r="R614"/>
  <c r="R656"/>
  <c r="S696"/>
  <c r="R696"/>
  <c r="S700"/>
  <c r="R700"/>
  <c r="S704"/>
  <c r="R704"/>
  <c r="S752"/>
  <c r="R752"/>
  <c r="S819"/>
  <c r="R819"/>
  <c r="S831"/>
  <c r="R831"/>
  <c r="S486"/>
  <c r="S502"/>
  <c r="R502"/>
  <c r="S503"/>
  <c r="R524"/>
  <c r="R533"/>
  <c r="R545"/>
  <c r="R558"/>
  <c r="R561"/>
  <c r="R573"/>
  <c r="R585"/>
  <c r="R629"/>
  <c r="R636"/>
  <c r="S670"/>
  <c r="S766"/>
  <c r="R766"/>
  <c r="S813"/>
  <c r="R813"/>
  <c r="S835"/>
  <c r="R835"/>
  <c r="S841"/>
  <c r="R841"/>
  <c r="L777"/>
  <c r="N777" s="1"/>
  <c r="S843"/>
  <c r="R529"/>
  <c r="R536"/>
  <c r="R542"/>
  <c r="R551"/>
  <c r="R608"/>
  <c r="R623"/>
  <c r="S674"/>
  <c r="R674"/>
  <c r="S686"/>
  <c r="R686"/>
  <c r="S728"/>
  <c r="R728"/>
  <c r="S783"/>
  <c r="R783"/>
  <c r="S801"/>
  <c r="R801"/>
  <c r="S814"/>
  <c r="R814"/>
  <c r="S496"/>
  <c r="R496"/>
  <c r="S501"/>
  <c r="R501"/>
  <c r="R511"/>
  <c r="R517"/>
  <c r="R532"/>
  <c r="R539"/>
  <c r="R564"/>
  <c r="R576"/>
  <c r="R584"/>
  <c r="R644"/>
  <c r="S695"/>
  <c r="R695"/>
  <c r="S716"/>
  <c r="R716"/>
  <c r="S721"/>
  <c r="R721"/>
  <c r="S734"/>
  <c r="R734"/>
  <c r="S794"/>
  <c r="R794"/>
  <c r="S796"/>
  <c r="R796"/>
  <c r="S487"/>
  <c r="R487"/>
  <c r="R509"/>
  <c r="R514"/>
  <c r="R526"/>
  <c r="R537"/>
  <c r="R554"/>
  <c r="R556"/>
  <c r="R571"/>
  <c r="R579"/>
  <c r="R582"/>
  <c r="R617"/>
  <c r="R631"/>
  <c r="R643"/>
  <c r="R646"/>
  <c r="R661"/>
  <c r="S675"/>
  <c r="R675"/>
  <c r="S703"/>
  <c r="R703"/>
  <c r="S709"/>
  <c r="R709"/>
  <c r="S712"/>
  <c r="R712"/>
  <c r="S720"/>
  <c r="R720"/>
  <c r="S729"/>
  <c r="R729"/>
  <c r="S737"/>
  <c r="R737"/>
  <c r="S753"/>
  <c r="R753"/>
  <c r="S761"/>
  <c r="R761"/>
  <c r="S765"/>
  <c r="R765"/>
  <c r="S790"/>
  <c r="R790"/>
  <c r="S791"/>
  <c r="R791"/>
  <c r="S802"/>
  <c r="R802"/>
  <c r="S820"/>
  <c r="R820"/>
  <c r="S822"/>
  <c r="R822"/>
  <c r="S838"/>
  <c r="R838"/>
  <c r="S492"/>
  <c r="R492"/>
  <c r="S493"/>
  <c r="R493"/>
  <c r="S500"/>
  <c r="R500"/>
  <c r="R506"/>
  <c r="R508"/>
  <c r="R519"/>
  <c r="R522"/>
  <c r="R535"/>
  <c r="R541"/>
  <c r="R553"/>
  <c r="R570"/>
  <c r="R604"/>
  <c r="R625"/>
  <c r="R630"/>
  <c r="R648"/>
  <c r="R654"/>
  <c r="S683"/>
  <c r="R683"/>
  <c r="S698"/>
  <c r="R698"/>
  <c r="S707"/>
  <c r="R707"/>
  <c r="S714"/>
  <c r="R714"/>
  <c r="S722"/>
  <c r="R722"/>
  <c r="S731"/>
  <c r="R731"/>
  <c r="S764"/>
  <c r="R764"/>
  <c r="S772"/>
  <c r="R772"/>
  <c r="L772"/>
  <c r="N772" s="1"/>
  <c r="S781"/>
  <c r="R781"/>
  <c r="S485"/>
  <c r="S490"/>
  <c r="R490"/>
  <c r="S491"/>
  <c r="R491"/>
  <c r="S498"/>
  <c r="R498"/>
  <c r="S499"/>
  <c r="R499"/>
  <c r="R515"/>
  <c r="R527"/>
  <c r="R530"/>
  <c r="R555"/>
  <c r="R562"/>
  <c r="R565"/>
  <c r="R572"/>
  <c r="R578"/>
  <c r="R586"/>
  <c r="R592"/>
  <c r="R607"/>
  <c r="R615"/>
  <c r="R651"/>
  <c r="S693"/>
  <c r="R693"/>
  <c r="S746"/>
  <c r="R746"/>
  <c r="S751"/>
  <c r="R751"/>
  <c r="S484"/>
  <c r="S489"/>
  <c r="R489"/>
  <c r="S497"/>
  <c r="R497"/>
  <c r="R510"/>
  <c r="R518"/>
  <c r="R521"/>
  <c r="R534"/>
  <c r="R548"/>
  <c r="R557"/>
  <c r="R567"/>
  <c r="R575"/>
  <c r="R580"/>
  <c r="R598"/>
  <c r="R612"/>
  <c r="R638"/>
  <c r="R657"/>
  <c r="R662"/>
  <c r="S678"/>
  <c r="R678"/>
  <c r="S682"/>
  <c r="R682"/>
  <c r="S692"/>
  <c r="R692"/>
  <c r="S706"/>
  <c r="R706"/>
  <c r="S745"/>
  <c r="R745"/>
  <c r="S750"/>
  <c r="R750"/>
  <c r="S754"/>
  <c r="R754"/>
  <c r="S771"/>
  <c r="R771"/>
  <c r="S776"/>
  <c r="R776"/>
  <c r="S799"/>
  <c r="R799"/>
  <c r="S811"/>
  <c r="R811"/>
  <c r="S828"/>
  <c r="R828"/>
  <c r="S829"/>
  <c r="R829"/>
  <c r="S830"/>
  <c r="R830"/>
  <c r="R597"/>
  <c r="R600"/>
  <c r="R610"/>
  <c r="R620"/>
  <c r="R626"/>
  <c r="R633"/>
  <c r="R659"/>
  <c r="S669"/>
  <c r="S676"/>
  <c r="R676"/>
  <c r="S677"/>
  <c r="R677"/>
  <c r="S684"/>
  <c r="R684"/>
  <c r="S685"/>
  <c r="R685"/>
  <c r="S694"/>
  <c r="S699"/>
  <c r="R699"/>
  <c r="S713"/>
  <c r="R713"/>
  <c r="S735"/>
  <c r="R735"/>
  <c r="S744"/>
  <c r="R744"/>
  <c r="S757"/>
  <c r="R757"/>
  <c r="S762"/>
  <c r="R762"/>
  <c r="S763"/>
  <c r="R763"/>
  <c r="S770"/>
  <c r="R770"/>
  <c r="S777"/>
  <c r="R777"/>
  <c r="S786"/>
  <c r="R786"/>
  <c r="S789"/>
  <c r="R789"/>
  <c r="S792"/>
  <c r="R792"/>
  <c r="S804"/>
  <c r="R804"/>
  <c r="S817"/>
  <c r="R817"/>
  <c r="S826"/>
  <c r="R826"/>
  <c r="S833"/>
  <c r="R833"/>
  <c r="S836"/>
  <c r="R836"/>
  <c r="R591"/>
  <c r="R599"/>
  <c r="R606"/>
  <c r="R609"/>
  <c r="R616"/>
  <c r="R619"/>
  <c r="R635"/>
  <c r="R645"/>
  <c r="R658"/>
  <c r="S673"/>
  <c r="R673"/>
  <c r="S681"/>
  <c r="R681"/>
  <c r="S697"/>
  <c r="R697"/>
  <c r="S719"/>
  <c r="R719"/>
  <c r="S727"/>
  <c r="R727"/>
  <c r="S733"/>
  <c r="R733"/>
  <c r="S740"/>
  <c r="R740"/>
  <c r="S741"/>
  <c r="R741"/>
  <c r="S742"/>
  <c r="R742"/>
  <c r="S748"/>
  <c r="R748"/>
  <c r="S755"/>
  <c r="R755"/>
  <c r="S760"/>
  <c r="R760"/>
  <c r="S774"/>
  <c r="R774"/>
  <c r="S775"/>
  <c r="R775"/>
  <c r="S782"/>
  <c r="R782"/>
  <c r="S784"/>
  <c r="R784"/>
  <c r="S787"/>
  <c r="R787"/>
  <c r="S793"/>
  <c r="R793"/>
  <c r="S795"/>
  <c r="R795"/>
  <c r="S800"/>
  <c r="R800"/>
  <c r="S805"/>
  <c r="R805"/>
  <c r="S810"/>
  <c r="R810"/>
  <c r="S812"/>
  <c r="R812"/>
  <c r="S827"/>
  <c r="R827"/>
  <c r="S837"/>
  <c r="R837"/>
  <c r="L773"/>
  <c r="N773" s="1"/>
  <c r="S839"/>
  <c r="R839"/>
  <c r="S842"/>
  <c r="R842"/>
  <c r="R593"/>
  <c r="R596"/>
  <c r="R601"/>
  <c r="R611"/>
  <c r="R637"/>
  <c r="R655"/>
  <c r="R660"/>
  <c r="S672"/>
  <c r="R672"/>
  <c r="S680"/>
  <c r="R680"/>
  <c r="S702"/>
  <c r="R702"/>
  <c r="S711"/>
  <c r="R711"/>
  <c r="S724"/>
  <c r="R724"/>
  <c r="S725"/>
  <c r="R725"/>
  <c r="S726"/>
  <c r="R726"/>
  <c r="S732"/>
  <c r="R732"/>
  <c r="S738"/>
  <c r="R738"/>
  <c r="S739"/>
  <c r="R739"/>
  <c r="S759"/>
  <c r="R759"/>
  <c r="S767"/>
  <c r="R767"/>
  <c r="S780"/>
  <c r="R780"/>
  <c r="S803"/>
  <c r="R803"/>
  <c r="S808"/>
  <c r="R808"/>
  <c r="S815"/>
  <c r="R815"/>
  <c r="S818"/>
  <c r="R818"/>
  <c r="S825"/>
  <c r="R825"/>
  <c r="S834"/>
  <c r="R834"/>
  <c r="S840"/>
  <c r="R588"/>
  <c r="R603"/>
  <c r="R605"/>
  <c r="R621"/>
  <c r="R624"/>
  <c r="R627"/>
  <c r="R639"/>
  <c r="R642"/>
  <c r="R647"/>
  <c r="R650"/>
  <c r="S671"/>
  <c r="R671"/>
  <c r="S679"/>
  <c r="R679"/>
  <c r="S687"/>
  <c r="R687"/>
  <c r="S688"/>
  <c r="R688"/>
  <c r="S689"/>
  <c r="R689"/>
  <c r="S690"/>
  <c r="R690"/>
  <c r="S701"/>
  <c r="R701"/>
  <c r="S710"/>
  <c r="R710"/>
  <c r="S718"/>
  <c r="R718"/>
  <c r="S723"/>
  <c r="R723"/>
  <c r="S747"/>
  <c r="R747"/>
  <c r="S773"/>
  <c r="R773"/>
  <c r="S788"/>
  <c r="R788"/>
  <c r="S798"/>
  <c r="R798"/>
  <c r="S806"/>
  <c r="R806"/>
  <c r="S821"/>
  <c r="R821"/>
  <c r="S823"/>
  <c r="R823"/>
  <c r="S832"/>
  <c r="R832"/>
  <c r="AG839"/>
  <c r="AW842"/>
  <c r="AG843"/>
  <c r="AW843"/>
  <c r="AU241" i="31" l="1"/>
  <c r="AS241"/>
  <c r="AS280"/>
  <c r="AU280"/>
  <c r="AS178"/>
  <c r="AU178"/>
  <c r="AS269"/>
  <c r="AU269"/>
  <c r="BC295"/>
  <c r="BE295" s="1"/>
  <c r="AU295"/>
  <c r="AS295"/>
  <c r="AS161"/>
  <c r="AU161"/>
  <c r="AU189"/>
  <c r="AS189"/>
  <c r="AS214"/>
  <c r="AU214"/>
  <c r="AU174"/>
  <c r="BC174"/>
  <c r="BE174" s="1"/>
  <c r="AS174"/>
  <c r="BC146"/>
  <c r="BE146" s="1"/>
  <c r="AU146"/>
  <c r="AS146"/>
  <c r="BC175"/>
  <c r="BE175" s="1"/>
  <c r="AU175"/>
  <c r="AS175"/>
  <c r="AS124"/>
  <c r="AU124"/>
  <c r="BC222"/>
  <c r="BE222" s="1"/>
  <c r="AS222"/>
  <c r="AU222"/>
  <c r="BC225"/>
  <c r="BE225" s="1"/>
  <c r="AU225"/>
  <c r="AS225"/>
  <c r="AS243"/>
  <c r="AU243"/>
  <c r="AU123"/>
  <c r="AS123"/>
  <c r="BC231"/>
  <c r="BE231" s="1"/>
  <c r="AS231"/>
  <c r="AU231"/>
  <c r="AS244"/>
  <c r="AU244"/>
  <c r="AU141"/>
  <c r="AS141"/>
  <c r="AS265"/>
  <c r="AU265"/>
  <c r="AS194"/>
  <c r="AU194"/>
  <c r="BC296"/>
  <c r="BE296" s="1"/>
  <c r="AU296"/>
  <c r="AS296"/>
  <c r="AP188"/>
  <c r="AS188" s="1"/>
  <c r="AP134"/>
  <c r="BC134" s="1"/>
  <c r="BE134" s="1"/>
  <c r="AP263"/>
  <c r="AS263" s="1"/>
  <c r="AP208"/>
  <c r="BC253"/>
  <c r="BE253" s="1"/>
  <c r="H458"/>
  <c r="J102"/>
  <c r="L102" s="1"/>
  <c r="N102" s="1"/>
  <c r="AP165" s="1"/>
  <c r="AS190"/>
  <c r="AS259"/>
  <c r="AS191"/>
  <c r="AU272"/>
  <c r="AU213"/>
  <c r="AS237"/>
  <c r="AP254"/>
  <c r="AP229"/>
  <c r="AS229" s="1"/>
  <c r="AP242"/>
  <c r="AP288"/>
  <c r="BC244"/>
  <c r="BE244" s="1"/>
  <c r="AP257"/>
  <c r="BC257" s="1"/>
  <c r="BE257" s="1"/>
  <c r="BC665"/>
  <c r="BE665" s="1"/>
  <c r="AP250"/>
  <c r="AP148"/>
  <c r="AU148" s="1"/>
  <c r="BC124"/>
  <c r="BE124" s="1"/>
  <c r="AU246"/>
  <c r="AP294"/>
  <c r="AU294" s="1"/>
  <c r="J450"/>
  <c r="L450" s="1"/>
  <c r="N450" s="1"/>
  <c r="H561"/>
  <c r="AU290"/>
  <c r="AS278"/>
  <c r="AU130"/>
  <c r="AS261"/>
  <c r="AS215"/>
  <c r="AS203"/>
  <c r="H198"/>
  <c r="H422"/>
  <c r="AP143"/>
  <c r="AU143" s="1"/>
  <c r="AP212"/>
  <c r="BC191"/>
  <c r="BE191" s="1"/>
  <c r="AP135"/>
  <c r="BC135" s="1"/>
  <c r="BE135" s="1"/>
  <c r="BC203"/>
  <c r="BE203" s="1"/>
  <c r="AP249"/>
  <c r="AU249" s="1"/>
  <c r="J780"/>
  <c r="L780" s="1"/>
  <c r="N780" s="1"/>
  <c r="AP158"/>
  <c r="AS232"/>
  <c r="AP199"/>
  <c r="J535"/>
  <c r="L535" s="1"/>
  <c r="N535" s="1"/>
  <c r="BC265"/>
  <c r="BE265" s="1"/>
  <c r="AP251"/>
  <c r="AS251" s="1"/>
  <c r="AU278"/>
  <c r="AP157"/>
  <c r="AS290"/>
  <c r="AS130"/>
  <c r="AU261"/>
  <c r="AP277"/>
  <c r="AU277" s="1"/>
  <c r="BC255"/>
  <c r="BE255" s="1"/>
  <c r="AP159"/>
  <c r="AS159" s="1"/>
  <c r="AP297"/>
  <c r="AU297" s="1"/>
  <c r="AP144"/>
  <c r="H653"/>
  <c r="AP262"/>
  <c r="H188"/>
  <c r="AP206"/>
  <c r="AU206" s="1"/>
  <c r="AP293"/>
  <c r="AU204"/>
  <c r="BC193"/>
  <c r="BE193" s="1"/>
  <c r="BC241"/>
  <c r="BE241" s="1"/>
  <c r="BC190"/>
  <c r="BE190" s="1"/>
  <c r="H452"/>
  <c r="AP268"/>
  <c r="AS268" s="1"/>
  <c r="AP233"/>
  <c r="AS352" i="34"/>
  <c r="AU352"/>
  <c r="AS258"/>
  <c r="AU258"/>
  <c r="AU425"/>
  <c r="AS425"/>
  <c r="AU220"/>
  <c r="AS220"/>
  <c r="AS299"/>
  <c r="AU299"/>
  <c r="BC167"/>
  <c r="BE167" s="1"/>
  <c r="AU167"/>
  <c r="AS167"/>
  <c r="AS140"/>
  <c r="AU140"/>
  <c r="BC236"/>
  <c r="BE236" s="1"/>
  <c r="AU236"/>
  <c r="AS236"/>
  <c r="BC356"/>
  <c r="BE356" s="1"/>
  <c r="AU356"/>
  <c r="AS356"/>
  <c r="AS196"/>
  <c r="AU196"/>
  <c r="BC174"/>
  <c r="BE174" s="1"/>
  <c r="AU174"/>
  <c r="AS174"/>
  <c r="BC163"/>
  <c r="BE163" s="1"/>
  <c r="AU163"/>
  <c r="AS163"/>
  <c r="BC280"/>
  <c r="BE280" s="1"/>
  <c r="AS280"/>
  <c r="BC296"/>
  <c r="BE296" s="1"/>
  <c r="AS296"/>
  <c r="AU296"/>
  <c r="BC199"/>
  <c r="BE199" s="1"/>
  <c r="AS199"/>
  <c r="AU199"/>
  <c r="AU261"/>
  <c r="AS261"/>
  <c r="AU377"/>
  <c r="AS377"/>
  <c r="AU276"/>
  <c r="AS276"/>
  <c r="BC177"/>
  <c r="BE177" s="1"/>
  <c r="AU177"/>
  <c r="AS177"/>
  <c r="BC209"/>
  <c r="BE209" s="1"/>
  <c r="AS209"/>
  <c r="AU209"/>
  <c r="AU203"/>
  <c r="AS203"/>
  <c r="BC376"/>
  <c r="BE376" s="1"/>
  <c r="AU376"/>
  <c r="AS376"/>
  <c r="AS412"/>
  <c r="AU412"/>
  <c r="BC193"/>
  <c r="BE193" s="1"/>
  <c r="AS193"/>
  <c r="AU193"/>
  <c r="AS217"/>
  <c r="AU217"/>
  <c r="BC189"/>
  <c r="BE189" s="1"/>
  <c r="AU189"/>
  <c r="AS189"/>
  <c r="AS136"/>
  <c r="AU136"/>
  <c r="AS409"/>
  <c r="AU409"/>
  <c r="AS298"/>
  <c r="BC298"/>
  <c r="BE298" s="1"/>
  <c r="AU298"/>
  <c r="AS154"/>
  <c r="AU154"/>
  <c r="BC198"/>
  <c r="BE198" s="1"/>
  <c r="AS198"/>
  <c r="AU198"/>
  <c r="BC275"/>
  <c r="BE275" s="1"/>
  <c r="AU275"/>
  <c r="AS275"/>
  <c r="BC206"/>
  <c r="BE206" s="1"/>
  <c r="AS206"/>
  <c r="AU206"/>
  <c r="AS414"/>
  <c r="AU414"/>
  <c r="BC315"/>
  <c r="BE315" s="1"/>
  <c r="AS315"/>
  <c r="AU315"/>
  <c r="BC441"/>
  <c r="BE441" s="1"/>
  <c r="AU441"/>
  <c r="AS441"/>
  <c r="AS286"/>
  <c r="AU286"/>
  <c r="AU472"/>
  <c r="AS472"/>
  <c r="AU133"/>
  <c r="AS133"/>
  <c r="BC231"/>
  <c r="BE231" s="1"/>
  <c r="AS231"/>
  <c r="AU231"/>
  <c r="AU237"/>
  <c r="AS237"/>
  <c r="AS207"/>
  <c r="AU207"/>
  <c r="AS421"/>
  <c r="AU421"/>
  <c r="BC215"/>
  <c r="BE215" s="1"/>
  <c r="AU215"/>
  <c r="AS215"/>
  <c r="BC372"/>
  <c r="BE372" s="1"/>
  <c r="AS372"/>
  <c r="AU372"/>
  <c r="BC322"/>
  <c r="BE322" s="1"/>
  <c r="AS322"/>
  <c r="AU322"/>
  <c r="BC253"/>
  <c r="BE253" s="1"/>
  <c r="AS253"/>
  <c r="AU253"/>
  <c r="AU423"/>
  <c r="AS423"/>
  <c r="BC235"/>
  <c r="BE235" s="1"/>
  <c r="AS235"/>
  <c r="AU235"/>
  <c r="AS226"/>
  <c r="BC226"/>
  <c r="BE226" s="1"/>
  <c r="AU226"/>
  <c r="AU233"/>
  <c r="AS233"/>
  <c r="AU285"/>
  <c r="AS285"/>
  <c r="BC435"/>
  <c r="BE435" s="1"/>
  <c r="AU435"/>
  <c r="AS435"/>
  <c r="AU392"/>
  <c r="AS392"/>
  <c r="AU268"/>
  <c r="AS268"/>
  <c r="AS474"/>
  <c r="AP447"/>
  <c r="AU282"/>
  <c r="BC364"/>
  <c r="BE364" s="1"/>
  <c r="AP309"/>
  <c r="H623"/>
  <c r="AU430"/>
  <c r="AS390"/>
  <c r="AU454"/>
  <c r="AS364"/>
  <c r="AU300"/>
  <c r="AS257"/>
  <c r="AU247"/>
  <c r="AS205"/>
  <c r="AS191"/>
  <c r="AS143"/>
  <c r="AS138"/>
  <c r="AU125"/>
  <c r="AS310"/>
  <c r="AU243"/>
  <c r="AU221"/>
  <c r="AS155"/>
  <c r="AS263"/>
  <c r="H512"/>
  <c r="H460"/>
  <c r="AP123"/>
  <c r="H462"/>
  <c r="H324"/>
  <c r="H550"/>
  <c r="AP176"/>
  <c r="BC176" s="1"/>
  <c r="BE176" s="1"/>
  <c r="AP465"/>
  <c r="BC411"/>
  <c r="BE411" s="1"/>
  <c r="AP264"/>
  <c r="BC140"/>
  <c r="BE140" s="1"/>
  <c r="AP477"/>
  <c r="AP239"/>
  <c r="BC191"/>
  <c r="BE191" s="1"/>
  <c r="AU366"/>
  <c r="AS144"/>
  <c r="AS129"/>
  <c r="AU317"/>
  <c r="AS243"/>
  <c r="AP166"/>
  <c r="BC166" s="1"/>
  <c r="BE166" s="1"/>
  <c r="AP184"/>
  <c r="AP178"/>
  <c r="BC285"/>
  <c r="BE285" s="1"/>
  <c r="AP471"/>
  <c r="AP336"/>
  <c r="AU480"/>
  <c r="AU470"/>
  <c r="AS455"/>
  <c r="AU443"/>
  <c r="AU370"/>
  <c r="AS283"/>
  <c r="AS165"/>
  <c r="AU144"/>
  <c r="AS317"/>
  <c r="AU214"/>
  <c r="H524"/>
  <c r="AP330"/>
  <c r="AP186"/>
  <c r="AP407"/>
  <c r="AP466"/>
  <c r="AP262"/>
  <c r="AP139"/>
  <c r="AP232"/>
  <c r="BC414"/>
  <c r="BE414" s="1"/>
  <c r="AP442"/>
  <c r="AU202"/>
  <c r="AU141"/>
  <c r="AP287"/>
  <c r="AU287" s="1"/>
  <c r="AU345"/>
  <c r="AU375"/>
  <c r="AS173"/>
  <c r="BC212"/>
  <c r="BE212" s="1"/>
  <c r="AP346"/>
  <c r="AU460"/>
  <c r="AS375"/>
  <c r="AS433"/>
  <c r="AU181"/>
  <c r="AS169"/>
  <c r="AU142"/>
  <c r="AU211"/>
  <c r="AU182"/>
  <c r="AS128"/>
  <c r="AU297"/>
  <c r="AP130"/>
  <c r="AS130" s="1"/>
  <c r="H393"/>
  <c r="H474"/>
  <c r="H473"/>
  <c r="H641"/>
  <c r="BC297"/>
  <c r="BE297" s="1"/>
  <c r="BC425"/>
  <c r="BE425" s="1"/>
  <c r="AP479"/>
  <c r="BC169"/>
  <c r="BE169" s="1"/>
  <c r="AP445"/>
  <c r="AP405"/>
  <c r="AP188"/>
  <c r="AS142"/>
  <c r="AP401"/>
  <c r="AP145"/>
  <c r="AS145" s="1"/>
  <c r="AP481"/>
  <c r="AU481" s="1"/>
  <c r="BC421"/>
  <c r="BE421" s="1"/>
  <c r="AP156"/>
  <c r="AS430"/>
  <c r="AU433"/>
  <c r="AS181"/>
  <c r="AU143"/>
  <c r="AU310"/>
  <c r="AU155"/>
  <c r="AU263"/>
  <c r="H452"/>
  <c r="AP380"/>
  <c r="H301"/>
  <c r="AP267"/>
  <c r="AP388"/>
  <c r="AS277"/>
  <c r="AP402"/>
  <c r="BC220"/>
  <c r="BE220" s="1"/>
  <c r="BC276"/>
  <c r="BE276" s="1"/>
  <c r="AP400"/>
  <c r="BC472"/>
  <c r="BE472" s="1"/>
  <c r="BC202"/>
  <c r="BE202" s="1"/>
  <c r="AG781"/>
  <c r="AY781"/>
  <c r="BA781" s="1"/>
  <c r="AY780"/>
  <c r="BA780" s="1"/>
  <c r="AG780"/>
  <c r="AG824" i="31"/>
  <c r="AY824"/>
  <c r="BA824" s="1"/>
  <c r="BC242" i="34"/>
  <c r="BE242" s="1"/>
  <c r="AU242"/>
  <c r="AS242"/>
  <c r="BC132" i="31"/>
  <c r="BE132" s="1"/>
  <c r="AS132"/>
  <c r="AU132"/>
  <c r="AG836" i="34"/>
  <c r="AY836"/>
  <c r="BA836" s="1"/>
  <c r="AY825"/>
  <c r="BA825" s="1"/>
  <c r="AG825"/>
  <c r="AY813"/>
  <c r="BA813" s="1"/>
  <c r="AG813"/>
  <c r="AG804"/>
  <c r="AY804"/>
  <c r="BA804" s="1"/>
  <c r="AY796" i="31"/>
  <c r="BA796" s="1"/>
  <c r="AG796"/>
  <c r="AS151"/>
  <c r="AU151"/>
  <c r="BC162"/>
  <c r="BE162" s="1"/>
  <c r="AU162"/>
  <c r="AS162"/>
  <c r="BC281"/>
  <c r="BE281" s="1"/>
  <c r="AS281"/>
  <c r="AU281"/>
  <c r="AS274"/>
  <c r="BC274"/>
  <c r="BE274" s="1"/>
  <c r="AU274"/>
  <c r="AU171"/>
  <c r="AS171"/>
  <c r="BC171"/>
  <c r="BE171" s="1"/>
  <c r="BC326" i="34"/>
  <c r="BE326" s="1"/>
  <c r="AU326"/>
  <c r="AS326"/>
  <c r="AG823"/>
  <c r="AY823"/>
  <c r="BA823" s="1"/>
  <c r="AY798" i="31"/>
  <c r="BA798" s="1"/>
  <c r="AG798"/>
  <c r="AG835"/>
  <c r="AY835"/>
  <c r="BA835" s="1"/>
  <c r="AS289"/>
  <c r="AU289"/>
  <c r="BC289"/>
  <c r="BE289" s="1"/>
  <c r="AS284"/>
  <c r="BC284"/>
  <c r="BE284" s="1"/>
  <c r="AU284"/>
  <c r="BC380" i="34"/>
  <c r="BE380" s="1"/>
  <c r="AU380"/>
  <c r="AS380"/>
  <c r="BC169" i="31"/>
  <c r="BE169" s="1"/>
  <c r="AS169"/>
  <c r="AU169"/>
  <c r="BC158" i="34"/>
  <c r="BE158" s="1"/>
  <c r="AU158"/>
  <c r="AS158"/>
  <c r="AY733"/>
  <c r="BA733" s="1"/>
  <c r="AG733"/>
  <c r="AG801"/>
  <c r="AY801"/>
  <c r="BA801" s="1"/>
  <c r="AG786"/>
  <c r="AY786"/>
  <c r="BA786" s="1"/>
  <c r="AG816" i="31"/>
  <c r="AY816"/>
  <c r="BA816" s="1"/>
  <c r="AY785"/>
  <c r="BA785" s="1"/>
  <c r="AG785"/>
  <c r="BC131" i="34"/>
  <c r="BE131" s="1"/>
  <c r="AS131"/>
  <c r="AU131"/>
  <c r="AY816"/>
  <c r="BA816" s="1"/>
  <c r="AG816"/>
  <c r="AG808"/>
  <c r="AY808"/>
  <c r="BA808" s="1"/>
  <c r="AS204"/>
  <c r="AU204"/>
  <c r="AY806"/>
  <c r="BA806" s="1"/>
  <c r="AG806"/>
  <c r="AY831"/>
  <c r="BA831" s="1"/>
  <c r="AG831"/>
  <c r="AG797"/>
  <c r="AY797"/>
  <c r="BA797" s="1"/>
  <c r="AG792"/>
  <c r="AY792"/>
  <c r="BA792" s="1"/>
  <c r="AG824"/>
  <c r="AY824"/>
  <c r="BA824" s="1"/>
  <c r="AY838"/>
  <c r="BA838" s="1"/>
  <c r="AG838"/>
  <c r="AG784"/>
  <c r="AY784"/>
  <c r="BA784" s="1"/>
  <c r="AY783"/>
  <c r="BA783" s="1"/>
  <c r="AG783"/>
  <c r="AG838" i="31"/>
  <c r="AY838"/>
  <c r="BA838" s="1"/>
  <c r="AY794"/>
  <c r="BA794" s="1"/>
  <c r="AG794"/>
  <c r="BC220"/>
  <c r="BE220" s="1"/>
  <c r="AS220"/>
  <c r="AU220"/>
  <c r="AG564"/>
  <c r="AY564"/>
  <c r="BA564" s="1"/>
  <c r="AS163"/>
  <c r="AU163"/>
  <c r="BC163"/>
  <c r="BE163" s="1"/>
  <c r="AS301"/>
  <c r="AU301"/>
  <c r="BC301"/>
  <c r="BE301" s="1"/>
  <c r="AS212"/>
  <c r="BC212"/>
  <c r="BE212" s="1"/>
  <c r="AU212"/>
  <c r="AY602"/>
  <c r="BA602" s="1"/>
  <c r="AG602"/>
  <c r="AY830" i="34"/>
  <c r="BA830" s="1"/>
  <c r="AG830"/>
  <c r="AY230" i="31"/>
  <c r="BA230" s="1"/>
  <c r="AG230"/>
  <c r="AS230"/>
  <c r="AU230"/>
  <c r="AG833" i="34"/>
  <c r="AY833"/>
  <c r="BA833" s="1"/>
  <c r="AG829"/>
  <c r="AY829"/>
  <c r="BA829" s="1"/>
  <c r="AY798"/>
  <c r="BA798" s="1"/>
  <c r="AG798"/>
  <c r="AY832"/>
  <c r="BA832" s="1"/>
  <c r="AG832"/>
  <c r="AY820"/>
  <c r="BA820" s="1"/>
  <c r="AG820"/>
  <c r="AG809"/>
  <c r="AY809"/>
  <c r="BA809" s="1"/>
  <c r="AG837"/>
  <c r="AY837"/>
  <c r="BA837" s="1"/>
  <c r="AY822"/>
  <c r="BA822" s="1"/>
  <c r="AG822"/>
  <c r="AY800"/>
  <c r="BA800" s="1"/>
  <c r="AG800"/>
  <c r="BC258" i="31"/>
  <c r="BE258" s="1"/>
  <c r="AU258"/>
  <c r="AS258"/>
  <c r="AG206"/>
  <c r="AY206"/>
  <c r="BA206" s="1"/>
  <c r="BC206" s="1"/>
  <c r="BE206" s="1"/>
  <c r="AY589"/>
  <c r="BA589" s="1"/>
  <c r="AG589"/>
  <c r="AY821" i="34"/>
  <c r="BA821" s="1"/>
  <c r="AG821"/>
  <c r="AY812"/>
  <c r="BA812" s="1"/>
  <c r="AG812"/>
  <c r="AG782"/>
  <c r="AY782"/>
  <c r="BA782" s="1"/>
  <c r="AG825" i="31"/>
  <c r="AY825"/>
  <c r="BA825" s="1"/>
  <c r="BC267"/>
  <c r="BE267" s="1"/>
  <c r="AU267"/>
  <c r="AS267"/>
  <c r="BC181"/>
  <c r="BE181" s="1"/>
  <c r="AS181"/>
  <c r="AU181"/>
  <c r="AG828" i="34"/>
  <c r="AY828"/>
  <c r="BA828" s="1"/>
  <c r="AG819"/>
  <c r="AY819"/>
  <c r="BA819" s="1"/>
  <c r="AY803"/>
  <c r="BA803" s="1"/>
  <c r="AG803"/>
  <c r="AG788"/>
  <c r="AY788"/>
  <c r="BA788" s="1"/>
  <c r="AG840"/>
  <c r="AY840"/>
  <c r="BA840" s="1"/>
  <c r="AY827"/>
  <c r="BA827" s="1"/>
  <c r="AG827"/>
  <c r="AG832" i="31"/>
  <c r="AY832"/>
  <c r="BA832" s="1"/>
  <c r="AG793"/>
  <c r="AY793"/>
  <c r="BA793" s="1"/>
  <c r="AS250"/>
  <c r="BC250"/>
  <c r="BE250" s="1"/>
  <c r="AU250"/>
  <c r="BC209"/>
  <c r="BE209" s="1"/>
  <c r="AS209"/>
  <c r="AU209"/>
  <c r="AS199"/>
  <c r="AU199"/>
  <c r="AY805"/>
  <c r="BA805" s="1"/>
  <c r="AG805"/>
  <c r="AS138"/>
  <c r="AU138"/>
  <c r="AY361"/>
  <c r="BA361" s="1"/>
  <c r="AG361"/>
  <c r="AS298"/>
  <c r="BC298"/>
  <c r="BE298" s="1"/>
  <c r="AU298"/>
  <c r="AY283"/>
  <c r="BA283" s="1"/>
  <c r="BC283" s="1"/>
  <c r="BE283" s="1"/>
  <c r="AG283"/>
  <c r="AU276"/>
  <c r="BC276"/>
  <c r="BE276" s="1"/>
  <c r="AS276"/>
  <c r="BC251"/>
  <c r="BE251" s="1"/>
  <c r="AU251"/>
  <c r="BC164"/>
  <c r="BE164" s="1"/>
  <c r="AU164"/>
  <c r="AS164"/>
  <c r="AY133"/>
  <c r="BA133" s="1"/>
  <c r="AG133"/>
  <c r="BR133" s="1"/>
  <c r="BT133" s="1"/>
  <c r="AS133"/>
  <c r="AU133"/>
  <c r="BC281" i="34"/>
  <c r="BE281" s="1"/>
  <c r="AS281"/>
  <c r="AU137"/>
  <c r="AS137"/>
  <c r="AY693" i="31"/>
  <c r="BA693" s="1"/>
  <c r="AG693"/>
  <c r="AS291"/>
  <c r="BC291"/>
  <c r="BE291" s="1"/>
  <c r="AU291"/>
  <c r="AY137" i="34"/>
  <c r="BA137" s="1"/>
  <c r="BC137" s="1"/>
  <c r="BE137" s="1"/>
  <c r="AG137"/>
  <c r="BC182" i="31"/>
  <c r="BE182" s="1"/>
  <c r="AU182"/>
  <c r="AS182"/>
  <c r="AS205"/>
  <c r="BC205"/>
  <c r="BE205" s="1"/>
  <c r="AU205"/>
  <c r="AY355"/>
  <c r="BA355" s="1"/>
  <c r="AG355"/>
  <c r="AU134"/>
  <c r="AS208" i="34"/>
  <c r="AY208"/>
  <c r="BA208" s="1"/>
  <c r="AG818" i="31"/>
  <c r="AY818"/>
  <c r="BA818" s="1"/>
  <c r="AG809"/>
  <c r="AY809"/>
  <c r="BA809" s="1"/>
  <c r="AG837"/>
  <c r="AY837"/>
  <c r="BA837" s="1"/>
  <c r="AY143"/>
  <c r="BA143" s="1"/>
  <c r="BC143" s="1"/>
  <c r="BE143" s="1"/>
  <c r="AS143"/>
  <c r="H737"/>
  <c r="J737"/>
  <c r="L737" s="1"/>
  <c r="N737" s="1"/>
  <c r="AY483"/>
  <c r="BA483" s="1"/>
  <c r="AG483"/>
  <c r="AY319"/>
  <c r="BA319" s="1"/>
  <c r="AG319"/>
  <c r="AS153"/>
  <c r="AU153"/>
  <c r="AG153"/>
  <c r="AY153"/>
  <c r="BA153" s="1"/>
  <c r="AY173"/>
  <c r="BA173" s="1"/>
  <c r="BC173" s="1"/>
  <c r="BE173" s="1"/>
  <c r="AU173"/>
  <c r="AS173"/>
  <c r="BC148" i="34"/>
  <c r="BE148" s="1"/>
  <c r="AU148"/>
  <c r="AY511" i="31"/>
  <c r="BA511" s="1"/>
  <c r="AG511"/>
  <c r="AY763"/>
  <c r="BA763" s="1"/>
  <c r="AG763"/>
  <c r="BC273" i="34"/>
  <c r="BE273" s="1"/>
  <c r="AU273"/>
  <c r="AY603" i="31"/>
  <c r="BA603" s="1"/>
  <c r="AG603"/>
  <c r="AG793" i="34"/>
  <c r="AY566" i="31"/>
  <c r="BA566" s="1"/>
  <c r="AY210"/>
  <c r="BA210" s="1"/>
  <c r="BC210" s="1"/>
  <c r="BE210" s="1"/>
  <c r="AY807" i="34"/>
  <c r="BA807" s="1"/>
  <c r="AS363"/>
  <c r="AG775" i="31"/>
  <c r="AY172"/>
  <c r="BA172" s="1"/>
  <c r="BC172" s="1"/>
  <c r="BE172" s="1"/>
  <c r="AS408" i="34"/>
  <c r="AS374"/>
  <c r="AS166"/>
  <c r="AG401"/>
  <c r="AS244"/>
  <c r="AS176"/>
  <c r="AU161"/>
  <c r="AU180"/>
  <c r="AS253" i="31"/>
  <c r="AG188"/>
  <c r="AU172"/>
  <c r="AG358"/>
  <c r="AP422" i="34"/>
  <c r="AY198" i="31"/>
  <c r="BA198" s="1"/>
  <c r="BC198" s="1"/>
  <c r="BE198" s="1"/>
  <c r="AY558"/>
  <c r="BA558" s="1"/>
  <c r="BC129" i="34"/>
  <c r="BE129" s="1"/>
  <c r="AP151"/>
  <c r="BC233"/>
  <c r="BE233" s="1"/>
  <c r="AY596" i="31"/>
  <c r="BA596" s="1"/>
  <c r="AG596"/>
  <c r="AY147" i="34"/>
  <c r="BA147" s="1"/>
  <c r="AS147"/>
  <c r="AU147"/>
  <c r="BC146"/>
  <c r="BE146" s="1"/>
  <c r="AU146"/>
  <c r="AY636" i="31"/>
  <c r="BA636" s="1"/>
  <c r="AG636"/>
  <c r="AY311"/>
  <c r="BA311" s="1"/>
  <c r="AG311"/>
  <c r="BC269" i="34"/>
  <c r="BE269" s="1"/>
  <c r="AU269"/>
  <c r="AS131" i="31"/>
  <c r="AU131"/>
  <c r="AY403"/>
  <c r="BA403" s="1"/>
  <c r="AG403"/>
  <c r="AY504"/>
  <c r="BA504" s="1"/>
  <c r="AG504"/>
  <c r="BC158"/>
  <c r="BE158" s="1"/>
  <c r="AS158"/>
  <c r="AU158"/>
  <c r="AY842"/>
  <c r="BA842" s="1"/>
  <c r="AG842"/>
  <c r="AG829"/>
  <c r="AY829"/>
  <c r="BA829" s="1"/>
  <c r="AS277"/>
  <c r="AY525"/>
  <c r="BA525" s="1"/>
  <c r="AG525"/>
  <c r="AY237"/>
  <c r="BA237" s="1"/>
  <c r="BC237" s="1"/>
  <c r="BE237" s="1"/>
  <c r="AG237"/>
  <c r="AU187"/>
  <c r="AS187"/>
  <c r="AY328"/>
  <c r="BA328" s="1"/>
  <c r="AG328"/>
  <c r="AY144"/>
  <c r="BA144" s="1"/>
  <c r="BC144" s="1"/>
  <c r="BE144" s="1"/>
  <c r="AG144"/>
  <c r="AY461"/>
  <c r="BA461" s="1"/>
  <c r="AG461"/>
  <c r="BC227" i="34"/>
  <c r="BE227" s="1"/>
  <c r="AS227"/>
  <c r="BC152"/>
  <c r="BE152" s="1"/>
  <c r="AS152"/>
  <c r="AU152"/>
  <c r="AY229"/>
  <c r="BA229" s="1"/>
  <c r="BC229" s="1"/>
  <c r="BE229" s="1"/>
  <c r="AU229"/>
  <c r="AY682" i="31"/>
  <c r="BA682" s="1"/>
  <c r="AG682"/>
  <c r="BC279"/>
  <c r="BE279" s="1"/>
  <c r="AS279"/>
  <c r="AU279"/>
  <c r="BC249" i="34"/>
  <c r="BE249" s="1"/>
  <c r="AS249"/>
  <c r="AY626" i="31"/>
  <c r="BA626" s="1"/>
  <c r="AG626"/>
  <c r="BC168"/>
  <c r="BE168" s="1"/>
  <c r="AU168"/>
  <c r="AS168"/>
  <c r="AP196"/>
  <c r="AS386" i="34"/>
  <c r="AG244"/>
  <c r="AY584"/>
  <c r="BA584" s="1"/>
  <c r="AG841"/>
  <c r="AU386"/>
  <c r="AY812" i="31"/>
  <c r="BA812" s="1"/>
  <c r="AY460"/>
  <c r="BA460" s="1"/>
  <c r="AY396"/>
  <c r="BA396" s="1"/>
  <c r="AY818" i="34"/>
  <c r="BA818" s="1"/>
  <c r="AS398"/>
  <c r="AG811"/>
  <c r="AU440"/>
  <c r="AG770" i="31"/>
  <c r="AY820"/>
  <c r="BA820" s="1"/>
  <c r="AG591"/>
  <c r="AG402"/>
  <c r="AG795" i="34"/>
  <c r="AY842"/>
  <c r="BA842" s="1"/>
  <c r="AY799"/>
  <c r="BA799" s="1"/>
  <c r="AS446"/>
  <c r="AS440"/>
  <c r="AU280"/>
  <c r="AG208"/>
  <c r="AG147"/>
  <c r="AS320"/>
  <c r="AY781" i="31"/>
  <c r="BA781" s="1"/>
  <c r="AG807"/>
  <c r="AG799"/>
  <c r="AG787"/>
  <c r="AY810"/>
  <c r="BA810" s="1"/>
  <c r="AG325"/>
  <c r="AY363"/>
  <c r="BA363" s="1"/>
  <c r="AP217"/>
  <c r="AP226"/>
  <c r="AP240"/>
  <c r="AY237" i="34"/>
  <c r="BA237" s="1"/>
  <c r="BC237" s="1"/>
  <c r="BE237" s="1"/>
  <c r="BC180" i="31"/>
  <c r="BE180" s="1"/>
  <c r="AY247"/>
  <c r="BA247" s="1"/>
  <c r="H750" i="34"/>
  <c r="AP230"/>
  <c r="AY772" i="31"/>
  <c r="BA772" s="1"/>
  <c r="AY815"/>
  <c r="BA815" s="1"/>
  <c r="AG815"/>
  <c r="AY429"/>
  <c r="BA429" s="1"/>
  <c r="AG429"/>
  <c r="AY383"/>
  <c r="BA383" s="1"/>
  <c r="AG383"/>
  <c r="BC229"/>
  <c r="BE229" s="1"/>
  <c r="AU125"/>
  <c r="AS125"/>
  <c r="BC287" i="34"/>
  <c r="BE287" s="1"/>
  <c r="AS287"/>
  <c r="AY580" i="31"/>
  <c r="BA580" s="1"/>
  <c r="AG580"/>
  <c r="BC275"/>
  <c r="BE275" s="1"/>
  <c r="AS275"/>
  <c r="AU275"/>
  <c r="AY622"/>
  <c r="BA622" s="1"/>
  <c r="AG622"/>
  <c r="AS200"/>
  <c r="AU200"/>
  <c r="BC200"/>
  <c r="BE200" s="1"/>
  <c r="AU135" i="34"/>
  <c r="AS135"/>
  <c r="AG233"/>
  <c r="AY233"/>
  <c r="BA233" s="1"/>
  <c r="J483"/>
  <c r="L483" s="1"/>
  <c r="N483" s="1"/>
  <c r="H483"/>
  <c r="AY277"/>
  <c r="BA277" s="1"/>
  <c r="BC277" s="1"/>
  <c r="BE277" s="1"/>
  <c r="AG277"/>
  <c r="AS300" i="31"/>
  <c r="AU300"/>
  <c r="BC300"/>
  <c r="BE300" s="1"/>
  <c r="BC268"/>
  <c r="BE268" s="1"/>
  <c r="AU268"/>
  <c r="AG823"/>
  <c r="AY823"/>
  <c r="BA823" s="1"/>
  <c r="AU152"/>
  <c r="AS152"/>
  <c r="BC126" i="34"/>
  <c r="BE126" s="1"/>
  <c r="AS126"/>
  <c r="AU126"/>
  <c r="AG209" i="31"/>
  <c r="AY209"/>
  <c r="BA209" s="1"/>
  <c r="AU139"/>
  <c r="AS139"/>
  <c r="AY211"/>
  <c r="BA211" s="1"/>
  <c r="AG211"/>
  <c r="AY187"/>
  <c r="BA187" s="1"/>
  <c r="BC187" s="1"/>
  <c r="BE187" s="1"/>
  <c r="AG187"/>
  <c r="AG292"/>
  <c r="AY292"/>
  <c r="BA292" s="1"/>
  <c r="AY259"/>
  <c r="BA259" s="1"/>
  <c r="AG259"/>
  <c r="AU177"/>
  <c r="BC177"/>
  <c r="BE177" s="1"/>
  <c r="AS177"/>
  <c r="BC127" i="34"/>
  <c r="BE127" s="1"/>
  <c r="AS127"/>
  <c r="AY517" i="31"/>
  <c r="BA517" s="1"/>
  <c r="AG517"/>
  <c r="BC294" i="34"/>
  <c r="BE294" s="1"/>
  <c r="AS294"/>
  <c r="AU294"/>
  <c r="AY249"/>
  <c r="BA249" s="1"/>
  <c r="AG249"/>
  <c r="AG790"/>
  <c r="AG785"/>
  <c r="AU126" i="31"/>
  <c r="AY618"/>
  <c r="BA618" s="1"/>
  <c r="AP274" i="34"/>
  <c r="AG794"/>
  <c r="AS238"/>
  <c r="AG379" i="31"/>
  <c r="AY552"/>
  <c r="BA552" s="1"/>
  <c r="AP218" i="34"/>
  <c r="AG796"/>
  <c r="AG708"/>
  <c r="AG505"/>
  <c r="AS449"/>
  <c r="AU228"/>
  <c r="AS323"/>
  <c r="AS146"/>
  <c r="U384"/>
  <c r="AG299" i="31"/>
  <c r="AG234"/>
  <c r="AG830"/>
  <c r="AG544"/>
  <c r="AS235"/>
  <c r="BT127" i="34"/>
  <c r="BC138" i="31"/>
  <c r="BE138" s="1"/>
  <c r="BC235"/>
  <c r="BE235" s="1"/>
  <c r="BC323" i="34"/>
  <c r="BE323" s="1"/>
  <c r="BC408"/>
  <c r="BE408" s="1"/>
  <c r="BC479"/>
  <c r="BE479" s="1"/>
  <c r="BC247"/>
  <c r="BE247" s="1"/>
  <c r="AP342"/>
  <c r="AY704" i="31"/>
  <c r="BA704" s="1"/>
  <c r="AG828"/>
  <c r="AY828"/>
  <c r="BA828" s="1"/>
  <c r="AY821"/>
  <c r="BA821" s="1"/>
  <c r="AG821"/>
  <c r="AS210"/>
  <c r="BC263"/>
  <c r="BE263" s="1"/>
  <c r="H717" i="34"/>
  <c r="J717"/>
  <c r="L717" s="1"/>
  <c r="N717" s="1"/>
  <c r="BC145" i="31"/>
  <c r="BE145" s="1"/>
  <c r="AU145"/>
  <c r="AS145"/>
  <c r="AY286"/>
  <c r="BA286" s="1"/>
  <c r="AG286"/>
  <c r="J685" i="34"/>
  <c r="L685" s="1"/>
  <c r="N685" s="1"/>
  <c r="H685"/>
  <c r="BC290"/>
  <c r="BE290" s="1"/>
  <c r="AU290"/>
  <c r="AY333" i="31"/>
  <c r="BA333" s="1"/>
  <c r="AG333"/>
  <c r="AY614"/>
  <c r="BA614" s="1"/>
  <c r="AG614"/>
  <c r="AL316" i="34"/>
  <c r="AN316" s="1"/>
  <c r="AP316" s="1"/>
  <c r="AU257" i="31"/>
  <c r="AS257"/>
  <c r="AY841"/>
  <c r="BA841" s="1"/>
  <c r="AG841"/>
  <c r="BC211"/>
  <c r="BE211" s="1"/>
  <c r="AS211"/>
  <c r="AG422" i="34"/>
  <c r="AY422"/>
  <c r="BA422" s="1"/>
  <c r="AS144" i="31"/>
  <c r="AU144"/>
  <c r="AY822"/>
  <c r="BA822" s="1"/>
  <c r="AG822"/>
  <c r="AY797"/>
  <c r="BA797" s="1"/>
  <c r="AG797"/>
  <c r="AG831"/>
  <c r="AY831"/>
  <c r="BA831" s="1"/>
  <c r="AG277"/>
  <c r="AY277"/>
  <c r="BA277" s="1"/>
  <c r="BC238"/>
  <c r="BE238" s="1"/>
  <c r="AS238"/>
  <c r="AU238"/>
  <c r="BC312" i="34"/>
  <c r="BE312" s="1"/>
  <c r="AS312"/>
  <c r="AG303" i="31"/>
  <c r="AY303"/>
  <c r="BA303" s="1"/>
  <c r="AU303"/>
  <c r="AY221"/>
  <c r="BA221" s="1"/>
  <c r="BC221" s="1"/>
  <c r="BE221" s="1"/>
  <c r="AG221"/>
  <c r="AS221"/>
  <c r="AU221"/>
  <c r="AS227"/>
  <c r="AU227"/>
  <c r="AY271"/>
  <c r="BA271" s="1"/>
  <c r="AU271"/>
  <c r="AS271"/>
  <c r="AG271"/>
  <c r="BC218"/>
  <c r="BE218" s="1"/>
  <c r="AU218"/>
  <c r="AS218"/>
  <c r="AY159" i="34"/>
  <c r="BA159" s="1"/>
  <c r="BC159" s="1"/>
  <c r="BE159" s="1"/>
  <c r="AS159"/>
  <c r="AY316" i="31"/>
  <c r="BA316" s="1"/>
  <c r="AG316"/>
  <c r="AG408" i="34"/>
  <c r="AS269"/>
  <c r="BC320"/>
  <c r="BE320" s="1"/>
  <c r="BC481"/>
  <c r="BE481" s="1"/>
  <c r="AU446"/>
  <c r="AS415"/>
  <c r="AG686"/>
  <c r="AU408"/>
  <c r="AU374"/>
  <c r="AU449"/>
  <c r="AU277"/>
  <c r="AS228"/>
  <c r="AU166"/>
  <c r="AU176"/>
  <c r="AG780" i="31"/>
  <c r="AU208" i="34"/>
  <c r="AS180"/>
  <c r="AU180" i="31"/>
  <c r="AG377"/>
  <c r="AP248" i="34"/>
  <c r="AS198" i="31"/>
  <c r="AU198"/>
  <c r="AY148"/>
  <c r="BA148" s="1"/>
  <c r="AG148"/>
  <c r="AY139"/>
  <c r="BA139" s="1"/>
  <c r="BC139" s="1"/>
  <c r="BE139" s="1"/>
  <c r="AG139"/>
  <c r="AY323"/>
  <c r="BA323" s="1"/>
  <c r="AG323"/>
  <c r="BC186"/>
  <c r="BE186" s="1"/>
  <c r="AU186"/>
  <c r="AS186"/>
  <c r="AY172" i="34"/>
  <c r="BA172" s="1"/>
  <c r="AS172"/>
  <c r="AU172"/>
  <c r="BC160" i="31"/>
  <c r="BE160" s="1"/>
  <c r="AS160"/>
  <c r="AU160"/>
  <c r="BC166"/>
  <c r="BE166" s="1"/>
  <c r="AS166"/>
  <c r="AY207" i="34"/>
  <c r="BA207" s="1"/>
  <c r="BC207" s="1"/>
  <c r="BE207" s="1"/>
  <c r="AG207"/>
  <c r="AY134"/>
  <c r="BA134" s="1"/>
  <c r="AG134"/>
  <c r="AY201" i="31"/>
  <c r="BA201" s="1"/>
  <c r="AU201"/>
  <c r="AS201"/>
  <c r="AY217" i="34"/>
  <c r="BA217" s="1"/>
  <c r="BC217" s="1"/>
  <c r="BE217" s="1"/>
  <c r="AG217"/>
  <c r="BC207" i="31"/>
  <c r="BE207" s="1"/>
  <c r="AS207"/>
  <c r="AU207"/>
  <c r="BC156"/>
  <c r="BE156" s="1"/>
  <c r="AS156"/>
  <c r="AU156"/>
  <c r="BC252"/>
  <c r="BE252" s="1"/>
  <c r="AU252"/>
  <c r="AS252"/>
  <c r="BC302" i="34"/>
  <c r="BE302" s="1"/>
  <c r="AS302"/>
  <c r="AY608" i="31"/>
  <c r="BA608" s="1"/>
  <c r="AG608"/>
  <c r="BC251" i="34"/>
  <c r="BE251" s="1"/>
  <c r="AS251"/>
  <c r="AU251"/>
  <c r="AY490" i="31"/>
  <c r="BA490" s="1"/>
  <c r="AG490"/>
  <c r="BC156" i="34"/>
  <c r="BE156" s="1"/>
  <c r="AS156"/>
  <c r="AU156"/>
  <c r="BC270"/>
  <c r="BE270" s="1"/>
  <c r="BC261"/>
  <c r="BE261" s="1"/>
  <c r="AP384"/>
  <c r="AY734" i="31"/>
  <c r="BA734" s="1"/>
  <c r="AG734"/>
  <c r="AY199"/>
  <c r="BA199" s="1"/>
  <c r="BC199" s="1"/>
  <c r="BE199" s="1"/>
  <c r="AG199"/>
  <c r="AS283"/>
  <c r="AU283"/>
  <c r="AY359"/>
  <c r="BA359" s="1"/>
  <c r="AG359"/>
  <c r="AY263"/>
  <c r="BA263" s="1"/>
  <c r="AG263"/>
  <c r="AY613"/>
  <c r="BA613" s="1"/>
  <c r="AG613"/>
  <c r="AY612"/>
  <c r="BA612" s="1"/>
  <c r="AG612"/>
  <c r="AY370"/>
  <c r="BA370" s="1"/>
  <c r="AG370"/>
  <c r="AY453"/>
  <c r="BA453" s="1"/>
  <c r="AG453"/>
  <c r="BC249"/>
  <c r="BE249" s="1"/>
  <c r="AS249"/>
  <c r="AG813"/>
  <c r="AY332"/>
  <c r="BA332" s="1"/>
  <c r="AY204" i="34"/>
  <c r="BA204" s="1"/>
  <c r="BC204" s="1"/>
  <c r="BE204" s="1"/>
  <c r="AY205" i="31"/>
  <c r="BA205" s="1"/>
  <c r="BC255" i="34"/>
  <c r="BE255" s="1"/>
  <c r="AY401" i="31"/>
  <c r="BA401" s="1"/>
  <c r="AY627"/>
  <c r="BA627" s="1"/>
  <c r="AY135" i="34"/>
  <c r="BA135" s="1"/>
  <c r="BC135" s="1"/>
  <c r="BE135" s="1"/>
  <c r="BC271" i="31"/>
  <c r="BE271" s="1"/>
  <c r="AP457" i="34"/>
  <c r="AY152" i="31"/>
  <c r="BA152" s="1"/>
  <c r="BC152" s="1"/>
  <c r="BE152" s="1"/>
  <c r="AG152"/>
  <c r="BC130" i="34"/>
  <c r="BE130" s="1"/>
  <c r="AU130"/>
  <c r="AY151" i="31"/>
  <c r="BA151" s="1"/>
  <c r="BC151" s="1"/>
  <c r="BE151" s="1"/>
  <c r="AG151"/>
  <c r="AY473"/>
  <c r="BA473" s="1"/>
  <c r="AG473"/>
  <c r="BC292"/>
  <c r="BE292" s="1"/>
  <c r="AS292"/>
  <c r="AU292"/>
  <c r="BC234"/>
  <c r="BE234" s="1"/>
  <c r="AU234"/>
  <c r="AU140"/>
  <c r="BC140"/>
  <c r="BE140" s="1"/>
  <c r="BC244" i="34"/>
  <c r="BE244" s="1"/>
  <c r="AU244"/>
  <c r="AU302" i="31"/>
  <c r="AS302"/>
  <c r="AS239"/>
  <c r="AU239"/>
  <c r="AY297"/>
  <c r="BA297" s="1"/>
  <c r="BC297" s="1"/>
  <c r="BE297" s="1"/>
  <c r="AG297"/>
  <c r="BC154"/>
  <c r="BE154" s="1"/>
  <c r="AU154"/>
  <c r="AS154"/>
  <c r="BC132" i="34"/>
  <c r="BE132" s="1"/>
  <c r="AS132"/>
  <c r="AU132"/>
  <c r="BC179"/>
  <c r="BE179" s="1"/>
  <c r="AU179"/>
  <c r="AY269" i="31"/>
  <c r="BA269" s="1"/>
  <c r="BC269" s="1"/>
  <c r="BE269" s="1"/>
  <c r="AG269"/>
  <c r="AY349"/>
  <c r="BA349" s="1"/>
  <c r="AG349"/>
  <c r="AY524"/>
  <c r="BA524" s="1"/>
  <c r="AG524"/>
  <c r="BC149" i="34"/>
  <c r="BE149" s="1"/>
  <c r="AS149"/>
  <c r="BC303" i="31"/>
  <c r="BE303" s="1"/>
  <c r="BC247"/>
  <c r="BE247" s="1"/>
  <c r="BC412" i="34"/>
  <c r="BE412" s="1"/>
  <c r="AY175"/>
  <c r="BA175" s="1"/>
  <c r="AP424"/>
  <c r="BC447"/>
  <c r="BE447" s="1"/>
  <c r="AY791" i="31"/>
  <c r="BA791" s="1"/>
  <c r="AG791"/>
  <c r="AG610"/>
  <c r="AY610"/>
  <c r="BA610" s="1"/>
  <c r="AY421"/>
  <c r="BA421" s="1"/>
  <c r="AG421"/>
  <c r="BC187" i="34"/>
  <c r="BE187" s="1"/>
  <c r="AS187"/>
  <c r="AY154" i="31"/>
  <c r="BA154" s="1"/>
  <c r="AG154"/>
  <c r="AS200" i="34"/>
  <c r="AU200"/>
  <c r="BC200"/>
  <c r="BE200" s="1"/>
  <c r="BC164"/>
  <c r="BE164" s="1"/>
  <c r="AS164"/>
  <c r="AU164"/>
  <c r="AY320" i="31"/>
  <c r="BA320" s="1"/>
  <c r="AY324"/>
  <c r="BA324" s="1"/>
  <c r="AY593"/>
  <c r="BA593" s="1"/>
  <c r="AU237"/>
  <c r="AP266"/>
  <c r="AP224" i="34"/>
  <c r="AY465" i="31"/>
  <c r="BA465" s="1"/>
  <c r="AY239"/>
  <c r="BA239" s="1"/>
  <c r="BC239" s="1"/>
  <c r="BE239" s="1"/>
  <c r="BC230"/>
  <c r="BE230" s="1"/>
  <c r="AY177"/>
  <c r="BA177" s="1"/>
  <c r="BC153"/>
  <c r="BE153" s="1"/>
  <c r="AP279" i="34"/>
  <c r="AP665"/>
  <c r="BC185"/>
  <c r="BE185" s="1"/>
  <c r="AP464"/>
  <c r="AY607" i="31"/>
  <c r="BA607" s="1"/>
  <c r="AP344" i="34"/>
  <c r="AP134"/>
  <c r="AY321"/>
  <c r="BA321" s="1"/>
  <c r="AP301"/>
  <c r="BC150" i="31"/>
  <c r="BE150" s="1"/>
  <c r="AP224"/>
  <c r="AP219" i="34"/>
  <c r="BC138"/>
  <c r="BE138" s="1"/>
  <c r="AP351"/>
  <c r="BC294" i="31"/>
  <c r="BE294" s="1"/>
  <c r="AS294"/>
  <c r="BC208" i="34"/>
  <c r="BE208" s="1"/>
  <c r="AP234"/>
  <c r="AP463"/>
  <c r="BC259"/>
  <c r="BE259" s="1"/>
  <c r="BC161" i="31"/>
  <c r="BE161" s="1"/>
  <c r="H675"/>
  <c r="J675"/>
  <c r="L675" s="1"/>
  <c r="N675" s="1"/>
  <c r="AP325" i="34"/>
  <c r="BC259" i="31"/>
  <c r="BE259" s="1"/>
  <c r="AP285"/>
  <c r="BC178"/>
  <c r="BE178" s="1"/>
  <c r="AP248"/>
  <c r="AP129"/>
  <c r="AP149"/>
  <c r="BC221" i="34"/>
  <c r="BE221" s="1"/>
  <c r="BC175"/>
  <c r="BE175" s="1"/>
  <c r="AP142" i="31"/>
  <c r="J725" i="34"/>
  <c r="L725" s="1"/>
  <c r="N725" s="1"/>
  <c r="H725"/>
  <c r="J457"/>
  <c r="L457" s="1"/>
  <c r="N457" s="1"/>
  <c r="H457"/>
  <c r="AP299" i="31"/>
  <c r="BC172" i="34"/>
  <c r="BE172" s="1"/>
  <c r="AP341"/>
  <c r="BC366"/>
  <c r="BE366" s="1"/>
  <c r="AP385"/>
  <c r="BC176" i="31"/>
  <c r="BE176" s="1"/>
  <c r="BC147" i="34"/>
  <c r="BE147" s="1"/>
  <c r="AP350"/>
  <c r="H640" i="31"/>
  <c r="J640"/>
  <c r="L640" s="1"/>
  <c r="N640" s="1"/>
  <c r="AP137"/>
  <c r="AP260"/>
  <c r="AP329" i="34"/>
  <c r="AP236" i="31"/>
  <c r="BC141"/>
  <c r="BE141" s="1"/>
  <c r="BC195"/>
  <c r="BE195" s="1"/>
  <c r="AP246" i="34"/>
  <c r="BC264"/>
  <c r="BE264" s="1"/>
  <c r="AP378"/>
  <c r="BC262" i="31"/>
  <c r="BE262" s="1"/>
  <c r="AP225" i="34"/>
  <c r="AP664" i="31"/>
  <c r="AP270"/>
  <c r="AP361" i="34"/>
  <c r="AP216"/>
  <c r="AP406"/>
  <c r="AP362"/>
  <c r="AP202" i="31"/>
  <c r="BC182" i="34"/>
  <c r="BE182" s="1"/>
  <c r="AP426"/>
  <c r="BC282"/>
  <c r="BE282" s="1"/>
  <c r="AP241"/>
  <c r="AP365"/>
  <c r="AP419"/>
  <c r="AP190"/>
  <c r="BC291"/>
  <c r="BE291" s="1"/>
  <c r="AP451"/>
  <c r="AP327"/>
  <c r="BC377"/>
  <c r="BE377" s="1"/>
  <c r="BC136"/>
  <c r="BE136" s="1"/>
  <c r="AP286" i="31"/>
  <c r="AP194" i="34"/>
  <c r="BC201" i="31"/>
  <c r="BE201" s="1"/>
  <c r="AP197"/>
  <c r="AP389" i="34"/>
  <c r="BC211"/>
  <c r="BE211" s="1"/>
  <c r="BC280" i="31"/>
  <c r="BE280" s="1"/>
  <c r="BC168" i="34"/>
  <c r="BE168" s="1"/>
  <c r="AP245" i="31"/>
  <c r="BC153" i="34"/>
  <c r="BE153" s="1"/>
  <c r="AP339"/>
  <c r="AP379"/>
  <c r="BC304"/>
  <c r="BE304" s="1"/>
  <c r="BC184" i="31"/>
  <c r="BE184" s="1"/>
  <c r="AP367" i="34"/>
  <c r="AP170" i="31"/>
  <c r="BC409" i="34"/>
  <c r="BE409" s="1"/>
  <c r="AP462"/>
  <c r="BC179" i="31"/>
  <c r="BE179" s="1"/>
  <c r="AP413" i="34"/>
  <c r="BT129" i="31"/>
  <c r="AP240" i="34"/>
  <c r="AP427"/>
  <c r="BC352"/>
  <c r="BE352" s="1"/>
  <c r="AP382"/>
  <c r="BC423"/>
  <c r="BE423" s="1"/>
  <c r="AP306"/>
  <c r="AP347"/>
  <c r="H658" i="31"/>
  <c r="AP332" i="34"/>
  <c r="AP453"/>
  <c r="BC256"/>
  <c r="BE256" s="1"/>
  <c r="AP459"/>
  <c r="AP404"/>
  <c r="AP387"/>
  <c r="BT126"/>
  <c r="AP284"/>
  <c r="AP373"/>
  <c r="AP354"/>
  <c r="BC321"/>
  <c r="BE321" s="1"/>
  <c r="BC262"/>
  <c r="BE262" s="1"/>
  <c r="BC345"/>
  <c r="BE345" s="1"/>
  <c r="BC454"/>
  <c r="BE454" s="1"/>
  <c r="BC392"/>
  <c r="BE392" s="1"/>
  <c r="BC292"/>
  <c r="BE292" s="1"/>
  <c r="BC286"/>
  <c r="BE286" s="1"/>
  <c r="AP273" i="31"/>
  <c r="AP293" i="34"/>
  <c r="AP318"/>
  <c r="BC299"/>
  <c r="BE299" s="1"/>
  <c r="AP439"/>
  <c r="AP311"/>
  <c r="AP334"/>
  <c r="AP295"/>
  <c r="AG131" i="31"/>
  <c r="BR131" s="1"/>
  <c r="BT131" s="1"/>
  <c r="AY131"/>
  <c r="BA131" s="1"/>
  <c r="BC131" s="1"/>
  <c r="BE131" s="1"/>
  <c r="AP393" i="34"/>
  <c r="AP219" i="31"/>
  <c r="BC189"/>
  <c r="BE189" s="1"/>
  <c r="BC125" i="34"/>
  <c r="BE125" s="1"/>
  <c r="BC214" i="31"/>
  <c r="BE214" s="1"/>
  <c r="AP431" i="34"/>
  <c r="BC154"/>
  <c r="BE154" s="1"/>
  <c r="BC203"/>
  <c r="BE203" s="1"/>
  <c r="BT130"/>
  <c r="AP360"/>
  <c r="AP476"/>
  <c r="BC183"/>
  <c r="BE183" s="1"/>
  <c r="AP223" i="31"/>
  <c r="AP335" i="34"/>
  <c r="BC194" i="31"/>
  <c r="BE194" s="1"/>
  <c r="AP436" i="34"/>
  <c r="BC147" i="31"/>
  <c r="BE147" s="1"/>
  <c r="AP338" i="34"/>
  <c r="BC266"/>
  <c r="BE266" s="1"/>
  <c r="BC195"/>
  <c r="BE195" s="1"/>
  <c r="AG123" i="31"/>
  <c r="BR123" s="1"/>
  <c r="BT123" s="1"/>
  <c r="AY123"/>
  <c r="BA123" s="1"/>
  <c r="BC123" s="1"/>
  <c r="BE123" s="1"/>
  <c r="AP452" i="34"/>
  <c r="AP340"/>
  <c r="BC254"/>
  <c r="BE254" s="1"/>
  <c r="H224" i="31"/>
  <c r="J224"/>
  <c r="L224" s="1"/>
  <c r="N224" s="1"/>
  <c r="AP287" s="1"/>
  <c r="AY133" i="34"/>
  <c r="BA133" s="1"/>
  <c r="AG133"/>
  <c r="BR133" s="1"/>
  <c r="BT133" s="1"/>
  <c r="BC215" i="31"/>
  <c r="BE215" s="1"/>
  <c r="AP434" i="34"/>
  <c r="AP383"/>
  <c r="BC197"/>
  <c r="BE197" s="1"/>
  <c r="BC133"/>
  <c r="BE133" s="1"/>
  <c r="BC258"/>
  <c r="BE258" s="1"/>
  <c r="AP355"/>
  <c r="AP167" i="31"/>
  <c r="AP228"/>
  <c r="BC196" i="34"/>
  <c r="BE196" s="1"/>
  <c r="AP183" i="31"/>
  <c r="T391" i="34"/>
  <c r="T448"/>
  <c r="T313"/>
  <c r="AP369"/>
  <c r="S429"/>
  <c r="T429" s="1"/>
  <c r="S331"/>
  <c r="T331" s="1"/>
  <c r="S428"/>
  <c r="T428" s="1"/>
  <c r="S438"/>
  <c r="T438" s="1"/>
  <c r="AY126" i="31"/>
  <c r="BA126" s="1"/>
  <c r="BC126" s="1"/>
  <c r="BE126" s="1"/>
  <c r="AG126"/>
  <c r="BR126" s="1"/>
  <c r="BT126" s="1"/>
  <c r="BC157" i="34"/>
  <c r="BE157" s="1"/>
  <c r="BC243" i="31"/>
  <c r="BE243" s="1"/>
  <c r="BC213" i="34"/>
  <c r="BE213" s="1"/>
  <c r="T371"/>
  <c r="T395"/>
  <c r="S444"/>
  <c r="T444" s="1"/>
  <c r="T308"/>
  <c r="S420"/>
  <c r="T420" s="1"/>
  <c r="S432"/>
  <c r="T432" s="1"/>
  <c r="S469"/>
  <c r="T469" s="1"/>
  <c r="T467"/>
  <c r="S371"/>
  <c r="S395"/>
  <c r="S308"/>
  <c r="S456"/>
  <c r="T456" s="1"/>
  <c r="T458"/>
  <c r="T349"/>
  <c r="S467"/>
  <c r="S396"/>
  <c r="T396" s="1"/>
  <c r="T307"/>
  <c r="S324"/>
  <c r="T324" s="1"/>
  <c r="S468"/>
  <c r="T468" s="1"/>
  <c r="S343"/>
  <c r="S333"/>
  <c r="T333" s="1"/>
  <c r="S337"/>
  <c r="T337" s="1"/>
  <c r="S416"/>
  <c r="T416" s="1"/>
  <c r="AB73"/>
  <c r="S482"/>
  <c r="S559"/>
  <c r="S359"/>
  <c r="S586"/>
  <c r="S461"/>
  <c r="T461" s="1"/>
  <c r="T381"/>
  <c r="S616"/>
  <c r="T343"/>
  <c r="S564"/>
  <c r="S381"/>
  <c r="S478"/>
  <c r="T478" s="1"/>
  <c r="S576"/>
  <c r="S508"/>
  <c r="S437"/>
  <c r="T437" s="1"/>
  <c r="T482"/>
  <c r="T359"/>
  <c r="T358"/>
  <c r="T319"/>
  <c r="T399"/>
  <c r="S394"/>
  <c r="T394" s="1"/>
  <c r="AP417"/>
  <c r="AP348"/>
  <c r="BC246" i="31"/>
  <c r="BE246" s="1"/>
  <c r="S654" i="34"/>
  <c r="S653"/>
  <c r="S523"/>
  <c r="S611"/>
  <c r="S522"/>
  <c r="S519"/>
  <c r="S601"/>
  <c r="S604"/>
  <c r="S556"/>
  <c r="S521"/>
  <c r="S509"/>
  <c r="S605"/>
  <c r="S517"/>
  <c r="BC133" i="31"/>
  <c r="BE133" s="1"/>
  <c r="F296" i="34"/>
  <c r="H296" s="1"/>
  <c r="AP223"/>
  <c r="BC268"/>
  <c r="BE268" s="1"/>
  <c r="AP201"/>
  <c r="S656" i="31"/>
  <c r="S530"/>
  <c r="AB63"/>
  <c r="S653"/>
  <c r="S580"/>
  <c r="S579"/>
  <c r="AP162" i="34"/>
  <c r="AY125" i="31"/>
  <c r="BA125" s="1"/>
  <c r="BC125" s="1"/>
  <c r="BE125" s="1"/>
  <c r="AG132"/>
  <c r="BR132" s="1"/>
  <c r="BT132" s="1"/>
  <c r="BC293" l="1"/>
  <c r="BE293" s="1"/>
  <c r="AS293"/>
  <c r="AU293"/>
  <c r="BC288"/>
  <c r="BE288" s="1"/>
  <c r="AU288"/>
  <c r="AS288"/>
  <c r="AU135"/>
  <c r="BC188"/>
  <c r="BE188" s="1"/>
  <c r="AS297"/>
  <c r="AU188"/>
  <c r="BC277"/>
  <c r="BE277" s="1"/>
  <c r="AS134"/>
  <c r="AU159"/>
  <c r="BC233"/>
  <c r="BE233" s="1"/>
  <c r="AU233"/>
  <c r="AS233"/>
  <c r="BC254"/>
  <c r="BE254" s="1"/>
  <c r="AU254"/>
  <c r="AS254"/>
  <c r="BC157"/>
  <c r="BE157" s="1"/>
  <c r="AU157"/>
  <c r="AS157"/>
  <c r="AS206"/>
  <c r="BC165"/>
  <c r="BE165" s="1"/>
  <c r="AU165"/>
  <c r="AS165"/>
  <c r="BC148"/>
  <c r="BE148" s="1"/>
  <c r="AS135"/>
  <c r="AS148"/>
  <c r="BC159"/>
  <c r="BE159" s="1"/>
  <c r="BC242"/>
  <c r="BE242" s="1"/>
  <c r="AU242"/>
  <c r="AS242"/>
  <c r="AS262"/>
  <c r="AU262"/>
  <c r="BC208"/>
  <c r="BE208" s="1"/>
  <c r="AS208"/>
  <c r="AU208"/>
  <c r="AU229"/>
  <c r="AU263"/>
  <c r="BC401" i="34"/>
  <c r="BE401" s="1"/>
  <c r="AS401"/>
  <c r="BC407"/>
  <c r="BE407" s="1"/>
  <c r="AS407"/>
  <c r="AU407"/>
  <c r="AS400"/>
  <c r="BC400"/>
  <c r="BE400" s="1"/>
  <c r="AU400"/>
  <c r="BC405"/>
  <c r="BE405" s="1"/>
  <c r="AU405"/>
  <c r="AS405"/>
  <c r="BC139"/>
  <c r="BE139" s="1"/>
  <c r="AS139"/>
  <c r="AU139"/>
  <c r="AU264"/>
  <c r="AS264"/>
  <c r="J296"/>
  <c r="L296" s="1"/>
  <c r="N296" s="1"/>
  <c r="BC145"/>
  <c r="BE145" s="1"/>
  <c r="BC388"/>
  <c r="BE388" s="1"/>
  <c r="AS388"/>
  <c r="BC442"/>
  <c r="BE442" s="1"/>
  <c r="AU442"/>
  <c r="AS442"/>
  <c r="BC184"/>
  <c r="BE184" s="1"/>
  <c r="AU184"/>
  <c r="AS184"/>
  <c r="BC188"/>
  <c r="BE188" s="1"/>
  <c r="AS188"/>
  <c r="AU188"/>
  <c r="BC232"/>
  <c r="BE232" s="1"/>
  <c r="AS232"/>
  <c r="AU232"/>
  <c r="AU123"/>
  <c r="AS123"/>
  <c r="AU447"/>
  <c r="AS447"/>
  <c r="BC267"/>
  <c r="BE267" s="1"/>
  <c r="AS267"/>
  <c r="AU267"/>
  <c r="BC477"/>
  <c r="BE477" s="1"/>
  <c r="AS477"/>
  <c r="AU477"/>
  <c r="AU145"/>
  <c r="AU388"/>
  <c r="BC309"/>
  <c r="BE309" s="1"/>
  <c r="AS309"/>
  <c r="AU309"/>
  <c r="BC402"/>
  <c r="BE402" s="1"/>
  <c r="AU402"/>
  <c r="AS402"/>
  <c r="AS479"/>
  <c r="AU479"/>
  <c r="BC466"/>
  <c r="BE466" s="1"/>
  <c r="AU466"/>
  <c r="AS466"/>
  <c r="BC471"/>
  <c r="BE471" s="1"/>
  <c r="AS471"/>
  <c r="AU471"/>
  <c r="BC465"/>
  <c r="BE465" s="1"/>
  <c r="AS465"/>
  <c r="AU465"/>
  <c r="BC123"/>
  <c r="BE123" s="1"/>
  <c r="AU401"/>
  <c r="BC346"/>
  <c r="BE346" s="1"/>
  <c r="AU346"/>
  <c r="AS346"/>
  <c r="BC330"/>
  <c r="BE330" s="1"/>
  <c r="AU330"/>
  <c r="AS330"/>
  <c r="BC239"/>
  <c r="BE239" s="1"/>
  <c r="AS239"/>
  <c r="AU239"/>
  <c r="BC186"/>
  <c r="BE186" s="1"/>
  <c r="AS186"/>
  <c r="AU186"/>
  <c r="BC178"/>
  <c r="BE178" s="1"/>
  <c r="AU178"/>
  <c r="AS178"/>
  <c r="BC445"/>
  <c r="BE445" s="1"/>
  <c r="AS445"/>
  <c r="AU445"/>
  <c r="AS262"/>
  <c r="AU262"/>
  <c r="BC336"/>
  <c r="BE336" s="1"/>
  <c r="AS336"/>
  <c r="AU336"/>
  <c r="AS481"/>
  <c r="AL444"/>
  <c r="AN444" s="1"/>
  <c r="AP444" s="1"/>
  <c r="U444"/>
  <c r="AL420"/>
  <c r="AN420" s="1"/>
  <c r="AP420" s="1"/>
  <c r="U420"/>
  <c r="AL432"/>
  <c r="AN432" s="1"/>
  <c r="AP432" s="1"/>
  <c r="U432"/>
  <c r="AL478"/>
  <c r="AN478" s="1"/>
  <c r="AP478" s="1"/>
  <c r="U478"/>
  <c r="AL456"/>
  <c r="AN456" s="1"/>
  <c r="AP456" s="1"/>
  <c r="U456"/>
  <c r="AL461"/>
  <c r="AN461" s="1"/>
  <c r="AP461" s="1"/>
  <c r="U461"/>
  <c r="AL437"/>
  <c r="AN437" s="1"/>
  <c r="AP437" s="1"/>
  <c r="U437"/>
  <c r="AL337"/>
  <c r="AN337" s="1"/>
  <c r="AP337" s="1"/>
  <c r="U337"/>
  <c r="AL469"/>
  <c r="AN469" s="1"/>
  <c r="AP469" s="1"/>
  <c r="U469"/>
  <c r="AL396"/>
  <c r="AN396" s="1"/>
  <c r="AP396" s="1"/>
  <c r="U396"/>
  <c r="AL371"/>
  <c r="AN371" s="1"/>
  <c r="AP371" s="1"/>
  <c r="U371"/>
  <c r="AL313"/>
  <c r="AN313" s="1"/>
  <c r="AP313" s="1"/>
  <c r="U313"/>
  <c r="BC202" i="31"/>
  <c r="BE202" s="1"/>
  <c r="AS202"/>
  <c r="AU202"/>
  <c r="BC325" i="34"/>
  <c r="BE325" s="1"/>
  <c r="AS325"/>
  <c r="AU325"/>
  <c r="AB73" i="31"/>
  <c r="S462"/>
  <c r="T462" s="1"/>
  <c r="S313"/>
  <c r="T313" s="1"/>
  <c r="S365"/>
  <c r="T365" s="1"/>
  <c r="S367"/>
  <c r="S309"/>
  <c r="T430"/>
  <c r="S513"/>
  <c r="S573"/>
  <c r="S343"/>
  <c r="T343" s="1"/>
  <c r="AB96"/>
  <c r="S430"/>
  <c r="S438"/>
  <c r="T438" s="1"/>
  <c r="T309"/>
  <c r="S654"/>
  <c r="S393"/>
  <c r="T393" s="1"/>
  <c r="S390"/>
  <c r="S410"/>
  <c r="S625"/>
  <c r="S637"/>
  <c r="T405"/>
  <c r="T390"/>
  <c r="S406"/>
  <c r="T406" s="1"/>
  <c r="S597"/>
  <c r="T481"/>
  <c r="S661"/>
  <c r="S561"/>
  <c r="S420"/>
  <c r="S340"/>
  <c r="T340" s="1"/>
  <c r="S446"/>
  <c r="T446" s="1"/>
  <c r="S629"/>
  <c r="S405"/>
  <c r="S481"/>
  <c r="S583"/>
  <c r="S369"/>
  <c r="T369" s="1"/>
  <c r="S312"/>
  <c r="S624"/>
  <c r="T308"/>
  <c r="T367"/>
  <c r="S598"/>
  <c r="T442"/>
  <c r="T448"/>
  <c r="S311"/>
  <c r="T311" s="1"/>
  <c r="S387"/>
  <c r="T387" s="1"/>
  <c r="S436"/>
  <c r="T436" s="1"/>
  <c r="T410"/>
  <c r="S334"/>
  <c r="T334" s="1"/>
  <c r="S615"/>
  <c r="T420"/>
  <c r="S541"/>
  <c r="S394"/>
  <c r="T394" s="1"/>
  <c r="S532"/>
  <c r="S574"/>
  <c r="T416"/>
  <c r="S341"/>
  <c r="T341" s="1"/>
  <c r="S426"/>
  <c r="S414"/>
  <c r="T310"/>
  <c r="S646"/>
  <c r="T426"/>
  <c r="T400"/>
  <c r="S521"/>
  <c r="T345"/>
  <c r="S407"/>
  <c r="S432"/>
  <c r="T432" s="1"/>
  <c r="S449"/>
  <c r="T449" s="1"/>
  <c r="S310"/>
  <c r="S576"/>
  <c r="S400"/>
  <c r="S459"/>
  <c r="T459" s="1"/>
  <c r="S345"/>
  <c r="S567"/>
  <c r="S470"/>
  <c r="T470" s="1"/>
  <c r="S577"/>
  <c r="S572"/>
  <c r="S555"/>
  <c r="S308"/>
  <c r="S344"/>
  <c r="T344" s="1"/>
  <c r="S662"/>
  <c r="S448"/>
  <c r="T414"/>
  <c r="S523"/>
  <c r="S642"/>
  <c r="S441"/>
  <c r="S535"/>
  <c r="S479"/>
  <c r="T479" s="1"/>
  <c r="S467"/>
  <c r="S411"/>
  <c r="S551"/>
  <c r="T407"/>
  <c r="S526"/>
  <c r="S409"/>
  <c r="S658"/>
  <c r="S611"/>
  <c r="S443"/>
  <c r="S316"/>
  <c r="T316" s="1"/>
  <c r="S609"/>
  <c r="S437"/>
  <c r="S518"/>
  <c r="T439"/>
  <c r="S468"/>
  <c r="T468" s="1"/>
  <c r="S534"/>
  <c r="S375"/>
  <c r="T375" s="1"/>
  <c r="T476"/>
  <c r="S439"/>
  <c r="S512"/>
  <c r="S626"/>
  <c r="S520"/>
  <c r="T353"/>
  <c r="S599"/>
  <c r="T386"/>
  <c r="S553"/>
  <c r="S350"/>
  <c r="S608"/>
  <c r="S451"/>
  <c r="T451" s="1"/>
  <c r="S549"/>
  <c r="S533"/>
  <c r="S628"/>
  <c r="S376"/>
  <c r="S398"/>
  <c r="S474"/>
  <c r="S590"/>
  <c r="T443"/>
  <c r="T409"/>
  <c r="T469"/>
  <c r="S575"/>
  <c r="S373"/>
  <c r="S399"/>
  <c r="T399" s="1"/>
  <c r="S475"/>
  <c r="S630"/>
  <c r="S601"/>
  <c r="S322"/>
  <c r="S603"/>
  <c r="T350"/>
  <c r="T467"/>
  <c r="S469"/>
  <c r="S636"/>
  <c r="S524"/>
  <c r="S435"/>
  <c r="T435" s="1"/>
  <c r="S617"/>
  <c r="T447"/>
  <c r="T321"/>
  <c r="S595"/>
  <c r="S657"/>
  <c r="S354"/>
  <c r="T354" s="1"/>
  <c r="S543"/>
  <c r="S353"/>
  <c r="S559"/>
  <c r="S382"/>
  <c r="T382" s="1"/>
  <c r="S587"/>
  <c r="S419"/>
  <c r="T419" s="1"/>
  <c r="S471"/>
  <c r="T471" s="1"/>
  <c r="S434"/>
  <c r="T434" s="1"/>
  <c r="S607"/>
  <c r="S506"/>
  <c r="S447"/>
  <c r="S321"/>
  <c r="S384"/>
  <c r="S416"/>
  <c r="S476"/>
  <c r="T411"/>
  <c r="T376"/>
  <c r="S531"/>
  <c r="S514"/>
  <c r="S427"/>
  <c r="T427" s="1"/>
  <c r="T373"/>
  <c r="S349"/>
  <c r="T475"/>
  <c r="S655"/>
  <c r="S631"/>
  <c r="S644"/>
  <c r="T322"/>
  <c r="S565"/>
  <c r="T453"/>
  <c r="S480"/>
  <c r="S557"/>
  <c r="S380"/>
  <c r="T380" s="1"/>
  <c r="S638"/>
  <c r="S317"/>
  <c r="S433"/>
  <c r="T433" s="1"/>
  <c r="S456"/>
  <c r="S450"/>
  <c r="T450" s="1"/>
  <c r="S613"/>
  <c r="S445"/>
  <c r="S342"/>
  <c r="T342" s="1"/>
  <c r="T325"/>
  <c r="S571"/>
  <c r="S649"/>
  <c r="S388"/>
  <c r="T331"/>
  <c r="S554"/>
  <c r="S562"/>
  <c r="S371"/>
  <c r="S515"/>
  <c r="T398"/>
  <c r="S643"/>
  <c r="S368"/>
  <c r="T368" s="1"/>
  <c r="S431"/>
  <c r="T431" s="1"/>
  <c r="T415"/>
  <c r="T339"/>
  <c r="S591"/>
  <c r="S612"/>
  <c r="S325"/>
  <c r="S331"/>
  <c r="T408"/>
  <c r="S392"/>
  <c r="T392" s="1"/>
  <c r="S415"/>
  <c r="S381"/>
  <c r="T381" s="1"/>
  <c r="T315"/>
  <c r="S621"/>
  <c r="S339"/>
  <c r="S619"/>
  <c r="S511"/>
  <c r="S568"/>
  <c r="T312"/>
  <c r="S348"/>
  <c r="S318"/>
  <c r="T318" s="1"/>
  <c r="T466"/>
  <c r="S522"/>
  <c r="S547"/>
  <c r="S440"/>
  <c r="T440" s="1"/>
  <c r="S422"/>
  <c r="T422" s="1"/>
  <c r="S517"/>
  <c r="S663"/>
  <c r="S623"/>
  <c r="S374"/>
  <c r="T461"/>
  <c r="S635"/>
  <c r="S588"/>
  <c r="S634"/>
  <c r="S366"/>
  <c r="T366" s="1"/>
  <c r="S647"/>
  <c r="S458"/>
  <c r="T458" s="1"/>
  <c r="S377"/>
  <c r="S660"/>
  <c r="S585"/>
  <c r="S319"/>
  <c r="S596"/>
  <c r="S391"/>
  <c r="T391" s="1"/>
  <c r="S550"/>
  <c r="S483"/>
  <c r="T483" s="1"/>
  <c r="T473"/>
  <c r="S606"/>
  <c r="S304"/>
  <c r="T304" s="1"/>
  <c r="S408"/>
  <c r="S509"/>
  <c r="S563"/>
  <c r="T374"/>
  <c r="S566"/>
  <c r="S600"/>
  <c r="S560"/>
  <c r="S472"/>
  <c r="T472" s="1"/>
  <c r="T337"/>
  <c r="S602"/>
  <c r="S401"/>
  <c r="T401" s="1"/>
  <c r="S482"/>
  <c r="T482" s="1"/>
  <c r="S507"/>
  <c r="S355"/>
  <c r="T355" s="1"/>
  <c r="S359"/>
  <c r="T359" s="1"/>
  <c r="S378"/>
  <c r="T378" s="1"/>
  <c r="S473"/>
  <c r="T346"/>
  <c r="T356"/>
  <c r="T348"/>
  <c r="S478"/>
  <c r="T478" s="1"/>
  <c r="T456"/>
  <c r="T445"/>
  <c r="S412"/>
  <c r="T412" s="1"/>
  <c r="S505"/>
  <c r="S548"/>
  <c r="S552"/>
  <c r="S337"/>
  <c r="S618"/>
  <c r="S455"/>
  <c r="T455" s="1"/>
  <c r="T465"/>
  <c r="S328"/>
  <c r="T328" s="1"/>
  <c r="S593"/>
  <c r="T444"/>
  <c r="S346"/>
  <c r="S356"/>
  <c r="T441"/>
  <c r="S519"/>
  <c r="S604"/>
  <c r="S632"/>
  <c r="T349"/>
  <c r="S581"/>
  <c r="S659"/>
  <c r="S428"/>
  <c r="T428" s="1"/>
  <c r="T377"/>
  <c r="S540"/>
  <c r="S641"/>
  <c r="S578"/>
  <c r="S538"/>
  <c r="T319"/>
  <c r="S457"/>
  <c r="S383"/>
  <c r="T383" s="1"/>
  <c r="S413"/>
  <c r="S429"/>
  <c r="T429" s="1"/>
  <c r="S306"/>
  <c r="T306" s="1"/>
  <c r="S332"/>
  <c r="S386"/>
  <c r="S650"/>
  <c r="S594"/>
  <c r="S370"/>
  <c r="T370" s="1"/>
  <c r="S452"/>
  <c r="T452" s="1"/>
  <c r="S528"/>
  <c r="S652"/>
  <c r="S564"/>
  <c r="S627"/>
  <c r="S465"/>
  <c r="T396"/>
  <c r="T364"/>
  <c r="S444"/>
  <c r="T333"/>
  <c r="S402"/>
  <c r="T474"/>
  <c r="S586"/>
  <c r="S423"/>
  <c r="T423" s="1"/>
  <c r="S466"/>
  <c r="S461"/>
  <c r="S335"/>
  <c r="T335" s="1"/>
  <c r="T372"/>
  <c r="S396"/>
  <c r="S364"/>
  <c r="T336"/>
  <c r="S333"/>
  <c r="T358"/>
  <c r="AB100"/>
  <c r="T317"/>
  <c r="S315"/>
  <c r="S357"/>
  <c r="T357" s="1"/>
  <c r="S525"/>
  <c r="S372"/>
  <c r="T395"/>
  <c r="T424"/>
  <c r="S582"/>
  <c r="S558"/>
  <c r="T403"/>
  <c r="T361"/>
  <c r="S336"/>
  <c r="S351"/>
  <c r="T351" s="1"/>
  <c r="S358"/>
  <c r="S665"/>
  <c r="T437"/>
  <c r="T480"/>
  <c r="S453"/>
  <c r="T388"/>
  <c r="S589"/>
  <c r="S305"/>
  <c r="S330"/>
  <c r="S477"/>
  <c r="T402"/>
  <c r="S283"/>
  <c r="S671"/>
  <c r="S145"/>
  <c r="S159"/>
  <c r="S300"/>
  <c r="S173"/>
  <c r="S295"/>
  <c r="S826"/>
  <c r="S759"/>
  <c r="S123"/>
  <c r="S153"/>
  <c r="S196"/>
  <c r="S248"/>
  <c r="S263"/>
  <c r="S774"/>
  <c r="S711"/>
  <c r="S152"/>
  <c r="S191"/>
  <c r="S230"/>
  <c r="S259"/>
  <c r="S285"/>
  <c r="S303"/>
  <c r="S134"/>
  <c r="S162"/>
  <c r="S198"/>
  <c r="S229"/>
  <c r="S266"/>
  <c r="S712"/>
  <c r="S838"/>
  <c r="S125"/>
  <c r="S150"/>
  <c r="S189"/>
  <c r="S228"/>
  <c r="S257"/>
  <c r="S757"/>
  <c r="S713"/>
  <c r="S717"/>
  <c r="S764"/>
  <c r="S753"/>
  <c r="S668"/>
  <c r="S723"/>
  <c r="S779"/>
  <c r="S691"/>
  <c r="S695"/>
  <c r="S751"/>
  <c r="S783"/>
  <c r="S799"/>
  <c r="S676"/>
  <c r="S651"/>
  <c r="S570"/>
  <c r="S395"/>
  <c r="S527"/>
  <c r="T338"/>
  <c r="T460"/>
  <c r="S537"/>
  <c r="S614"/>
  <c r="S645"/>
  <c r="S546"/>
  <c r="S622"/>
  <c r="S421"/>
  <c r="T421" s="1"/>
  <c r="T329"/>
  <c r="S338"/>
  <c r="S363"/>
  <c r="T363" s="1"/>
  <c r="S460"/>
  <c r="S463"/>
  <c r="T463" s="1"/>
  <c r="S633"/>
  <c r="S542"/>
  <c r="T347"/>
  <c r="S610"/>
  <c r="T307"/>
  <c r="S389"/>
  <c r="T389" s="1"/>
  <c r="T457"/>
  <c r="S424"/>
  <c r="S329"/>
  <c r="S403"/>
  <c r="T425"/>
  <c r="T384"/>
  <c r="S536"/>
  <c r="T404"/>
  <c r="S592"/>
  <c r="S347"/>
  <c r="S307"/>
  <c r="T397"/>
  <c r="T477"/>
  <c r="S425"/>
  <c r="S324"/>
  <c r="T324" s="1"/>
  <c r="S320"/>
  <c r="T320" s="1"/>
  <c r="S314"/>
  <c r="T314" s="1"/>
  <c r="S417"/>
  <c r="T417" s="1"/>
  <c r="S146"/>
  <c r="S206"/>
  <c r="S166"/>
  <c r="S195"/>
  <c r="S223"/>
  <c r="S269"/>
  <c r="S136"/>
  <c r="S175"/>
  <c r="S252"/>
  <c r="S169"/>
  <c r="S168"/>
  <c r="S245"/>
  <c r="S297"/>
  <c r="S177"/>
  <c r="S201"/>
  <c r="S255"/>
  <c r="S251"/>
  <c r="S133"/>
  <c r="S158"/>
  <c r="S203"/>
  <c r="S225"/>
  <c r="S280"/>
  <c r="S700"/>
  <c r="S771"/>
  <c r="S144"/>
  <c r="S267"/>
  <c r="S190"/>
  <c r="S701"/>
  <c r="S140"/>
  <c r="S219"/>
  <c r="S715"/>
  <c r="S768"/>
  <c r="S722"/>
  <c r="S782"/>
  <c r="S788"/>
  <c r="S804"/>
  <c r="S690"/>
  <c r="S823"/>
  <c r="S126"/>
  <c r="S250"/>
  <c r="S756"/>
  <c r="S209"/>
  <c r="S161"/>
  <c r="S829"/>
  <c r="S687"/>
  <c r="S797"/>
  <c r="S664"/>
  <c r="S160"/>
  <c r="S213"/>
  <c r="S212"/>
  <c r="S279"/>
  <c r="S728"/>
  <c r="S216"/>
  <c r="S128"/>
  <c r="S258"/>
  <c r="S772"/>
  <c r="S767"/>
  <c r="S703"/>
  <c r="S697"/>
  <c r="S831"/>
  <c r="S326"/>
  <c r="T326" s="1"/>
  <c r="S242"/>
  <c r="S299"/>
  <c r="S740"/>
  <c r="S745"/>
  <c r="S682"/>
  <c r="S385"/>
  <c r="T385" s="1"/>
  <c r="S156"/>
  <c r="S176"/>
  <c r="S272"/>
  <c r="S205"/>
  <c r="S271"/>
  <c r="S254"/>
  <c r="S165"/>
  <c r="S288"/>
  <c r="S237"/>
  <c r="S766"/>
  <c r="S814"/>
  <c r="S813"/>
  <c r="S835"/>
  <c r="S843"/>
  <c r="S807"/>
  <c r="S529"/>
  <c r="S556"/>
  <c r="S464"/>
  <c r="T464" s="1"/>
  <c r="S397"/>
  <c r="S360"/>
  <c r="T360" s="1"/>
  <c r="S286"/>
  <c r="S830"/>
  <c r="S298"/>
  <c r="S185"/>
  <c r="S264"/>
  <c r="S744"/>
  <c r="S270"/>
  <c r="S181"/>
  <c r="S292"/>
  <c r="S730"/>
  <c r="S818"/>
  <c r="S143"/>
  <c r="S220"/>
  <c r="S170"/>
  <c r="S256"/>
  <c r="S770"/>
  <c r="S719"/>
  <c r="S729"/>
  <c r="S832"/>
  <c r="S726"/>
  <c r="S820"/>
  <c r="S834"/>
  <c r="S731"/>
  <c r="S667"/>
  <c r="S790"/>
  <c r="S806"/>
  <c r="S694"/>
  <c r="S825"/>
  <c r="S680"/>
  <c r="S684"/>
  <c r="S688"/>
  <c r="S781"/>
  <c r="S787"/>
  <c r="S793"/>
  <c r="S805"/>
  <c r="S746"/>
  <c r="S418"/>
  <c r="T418" s="1"/>
  <c r="S172"/>
  <c r="S708"/>
  <c r="S249"/>
  <c r="S812"/>
  <c r="S739"/>
  <c r="S702"/>
  <c r="S794"/>
  <c r="S693"/>
  <c r="S683"/>
  <c r="S809"/>
  <c r="S214"/>
  <c r="S741"/>
  <c r="S247"/>
  <c r="S278"/>
  <c r="S281"/>
  <c r="S226"/>
  <c r="S260"/>
  <c r="S184"/>
  <c r="S276"/>
  <c r="S171"/>
  <c r="S197"/>
  <c r="S791"/>
  <c r="S675"/>
  <c r="S776"/>
  <c r="S234"/>
  <c r="S239"/>
  <c r="S743"/>
  <c r="S673"/>
  <c r="S284"/>
  <c r="S699"/>
  <c r="S670"/>
  <c r="S738"/>
  <c r="S836"/>
  <c r="S692"/>
  <c r="S817"/>
  <c r="S678"/>
  <c r="T371"/>
  <c r="T330"/>
  <c r="S127"/>
  <c r="S277"/>
  <c r="S222"/>
  <c r="S204"/>
  <c r="S199"/>
  <c r="S707"/>
  <c r="S273"/>
  <c r="S716"/>
  <c r="S769"/>
  <c r="S842"/>
  <c r="S669"/>
  <c r="S784"/>
  <c r="S819"/>
  <c r="S839"/>
  <c r="S674"/>
  <c r="S404"/>
  <c r="S763"/>
  <c r="S192"/>
  <c r="S758"/>
  <c r="S149"/>
  <c r="S186"/>
  <c r="S217"/>
  <c r="S253"/>
  <c r="S183"/>
  <c r="S268"/>
  <c r="S154"/>
  <c r="S211"/>
  <c r="S294"/>
  <c r="S164"/>
  <c r="S241"/>
  <c r="S287"/>
  <c r="S132"/>
  <c r="S188"/>
  <c r="S246"/>
  <c r="S193"/>
  <c r="S754"/>
  <c r="S157"/>
  <c r="S194"/>
  <c r="S224"/>
  <c r="S262"/>
  <c r="S735"/>
  <c r="S135"/>
  <c r="S221"/>
  <c r="S180"/>
  <c r="S265"/>
  <c r="S129"/>
  <c r="S207"/>
  <c r="S714"/>
  <c r="S742"/>
  <c r="S765"/>
  <c r="S732"/>
  <c r="S780"/>
  <c r="S792"/>
  <c r="S808"/>
  <c r="S816"/>
  <c r="S689"/>
  <c r="S698"/>
  <c r="S827"/>
  <c r="S362"/>
  <c r="T362" s="1"/>
  <c r="S261"/>
  <c r="S736"/>
  <c r="S291"/>
  <c r="S718"/>
  <c r="S810"/>
  <c r="S679"/>
  <c r="S803"/>
  <c r="T305"/>
  <c r="S182"/>
  <c r="S289"/>
  <c r="S167"/>
  <c r="S200"/>
  <c r="S231"/>
  <c r="S155"/>
  <c r="S187"/>
  <c r="S147"/>
  <c r="S296"/>
  <c r="S828"/>
  <c r="S796"/>
  <c r="S785"/>
  <c r="S545"/>
  <c r="S379"/>
  <c r="T379" s="1"/>
  <c r="S163"/>
  <c r="S775"/>
  <c r="S822"/>
  <c r="S798"/>
  <c r="S686"/>
  <c r="S544"/>
  <c r="T332"/>
  <c r="S709"/>
  <c r="S243"/>
  <c r="S178"/>
  <c r="S215"/>
  <c r="S174"/>
  <c r="S705"/>
  <c r="S233"/>
  <c r="S841"/>
  <c r="S801"/>
  <c r="S442"/>
  <c r="S605"/>
  <c r="T413"/>
  <c r="S361"/>
  <c r="S815"/>
  <c r="S293"/>
  <c r="S777"/>
  <c r="S235"/>
  <c r="S755"/>
  <c r="S218"/>
  <c r="S290"/>
  <c r="S824"/>
  <c r="S238"/>
  <c r="S301"/>
  <c r="S760"/>
  <c r="S124"/>
  <c r="S151"/>
  <c r="S274"/>
  <c r="S179"/>
  <c r="S773"/>
  <c r="S672"/>
  <c r="S720"/>
  <c r="S734"/>
  <c r="S737"/>
  <c r="S778"/>
  <c r="S725"/>
  <c r="S786"/>
  <c r="S802"/>
  <c r="S811"/>
  <c r="S821"/>
  <c r="S677"/>
  <c r="S681"/>
  <c r="S685"/>
  <c r="S748"/>
  <c r="S789"/>
  <c r="S747"/>
  <c r="S666"/>
  <c r="S840"/>
  <c r="S240"/>
  <c r="S142"/>
  <c r="S721"/>
  <c r="S704"/>
  <c r="S752"/>
  <c r="S724"/>
  <c r="S750"/>
  <c r="S130"/>
  <c r="S148"/>
  <c r="S138"/>
  <c r="S727"/>
  <c r="S244"/>
  <c r="S710"/>
  <c r="S210"/>
  <c r="S761"/>
  <c r="S327"/>
  <c r="T327" s="1"/>
  <c r="S282"/>
  <c r="S762"/>
  <c r="S302"/>
  <c r="S208"/>
  <c r="S236"/>
  <c r="S733"/>
  <c r="S833"/>
  <c r="S749"/>
  <c r="S352"/>
  <c r="T352" s="1"/>
  <c r="S323"/>
  <c r="T323" s="1"/>
  <c r="S454"/>
  <c r="T454" s="1"/>
  <c r="S227"/>
  <c r="S202"/>
  <c r="S232"/>
  <c r="S139"/>
  <c r="S137"/>
  <c r="S706"/>
  <c r="S275"/>
  <c r="S131"/>
  <c r="S141"/>
  <c r="S800"/>
  <c r="S696"/>
  <c r="S837"/>
  <c r="S795"/>
  <c r="AL399" i="34"/>
  <c r="AN399" s="1"/>
  <c r="AP399" s="1"/>
  <c r="U399"/>
  <c r="BC167" i="31"/>
  <c r="BE167" s="1"/>
  <c r="AS167"/>
  <c r="AU167"/>
  <c r="BC295" i="34"/>
  <c r="BE295" s="1"/>
  <c r="AS295"/>
  <c r="AU295"/>
  <c r="BC316"/>
  <c r="BE316" s="1"/>
  <c r="AU316"/>
  <c r="AS316"/>
  <c r="BC196" i="31"/>
  <c r="BE196" s="1"/>
  <c r="AS196"/>
  <c r="AU196"/>
  <c r="AL343" i="34"/>
  <c r="AN343" s="1"/>
  <c r="AP343" s="1"/>
  <c r="U343"/>
  <c r="AL308"/>
  <c r="AN308" s="1"/>
  <c r="AP308" s="1"/>
  <c r="U308"/>
  <c r="BC270" i="31"/>
  <c r="BE270" s="1"/>
  <c r="AU270"/>
  <c r="AS270"/>
  <c r="BC350" i="34"/>
  <c r="BE350" s="1"/>
  <c r="AS350"/>
  <c r="AU350"/>
  <c r="BC142" i="31"/>
  <c r="BE142" s="1"/>
  <c r="AU142"/>
  <c r="AS142"/>
  <c r="AU285"/>
  <c r="AS285"/>
  <c r="BC285"/>
  <c r="BE285" s="1"/>
  <c r="BC424" i="34"/>
  <c r="BE424" s="1"/>
  <c r="AS424"/>
  <c r="AU424"/>
  <c r="BC240" i="31"/>
  <c r="BE240" s="1"/>
  <c r="AU240"/>
  <c r="AS240"/>
  <c r="BC201" i="34"/>
  <c r="BE201" s="1"/>
  <c r="AS201"/>
  <c r="AU201"/>
  <c r="AL482"/>
  <c r="AN482" s="1"/>
  <c r="AP482" s="1"/>
  <c r="U482"/>
  <c r="AU361"/>
  <c r="AS361"/>
  <c r="BC361"/>
  <c r="BE361" s="1"/>
  <c r="S504" i="31"/>
  <c r="AL467" i="34"/>
  <c r="AN467" s="1"/>
  <c r="AP467" s="1"/>
  <c r="U467"/>
  <c r="BC129" i="31"/>
  <c r="BE129" s="1"/>
  <c r="AS129"/>
  <c r="AU129"/>
  <c r="BC422" i="34"/>
  <c r="BE422" s="1"/>
  <c r="AU422"/>
  <c r="AS422"/>
  <c r="AL319"/>
  <c r="AN319" s="1"/>
  <c r="AP319" s="1"/>
  <c r="U319"/>
  <c r="BC293"/>
  <c r="BE293" s="1"/>
  <c r="AS293"/>
  <c r="AU293"/>
  <c r="BC378"/>
  <c r="BE378" s="1"/>
  <c r="AS378"/>
  <c r="AU378"/>
  <c r="BC665"/>
  <c r="BE665" s="1"/>
  <c r="AU665"/>
  <c r="AS665"/>
  <c r="AL416"/>
  <c r="AN416" s="1"/>
  <c r="AP416" s="1"/>
  <c r="U416"/>
  <c r="BC436"/>
  <c r="BE436" s="1"/>
  <c r="AU436"/>
  <c r="AS436"/>
  <c r="BC462"/>
  <c r="BE462" s="1"/>
  <c r="AS462"/>
  <c r="AU462"/>
  <c r="BC344"/>
  <c r="BE344" s="1"/>
  <c r="AS344"/>
  <c r="AU344"/>
  <c r="BC332"/>
  <c r="BE332" s="1"/>
  <c r="AS332"/>
  <c r="AU332"/>
  <c r="BC245" i="31"/>
  <c r="BE245" s="1"/>
  <c r="AU245"/>
  <c r="AS245"/>
  <c r="BC329" i="34"/>
  <c r="BE329" s="1"/>
  <c r="AU329"/>
  <c r="AS329"/>
  <c r="BC463"/>
  <c r="BE463" s="1"/>
  <c r="AU463"/>
  <c r="AS463"/>
  <c r="BC457"/>
  <c r="BE457" s="1"/>
  <c r="AU457"/>
  <c r="AS457"/>
  <c r="BC348"/>
  <c r="BE348" s="1"/>
  <c r="AU348"/>
  <c r="AS348"/>
  <c r="BC223" i="31"/>
  <c r="BE223" s="1"/>
  <c r="AU223"/>
  <c r="AS223"/>
  <c r="BC404" i="34"/>
  <c r="BE404" s="1"/>
  <c r="AU404"/>
  <c r="AS404"/>
  <c r="BC240"/>
  <c r="BE240" s="1"/>
  <c r="AS240"/>
  <c r="AU240"/>
  <c r="BC413"/>
  <c r="BE413" s="1"/>
  <c r="AS413"/>
  <c r="AU413"/>
  <c r="BC451"/>
  <c r="BE451" s="1"/>
  <c r="AU451"/>
  <c r="AS451"/>
  <c r="BC216"/>
  <c r="BE216" s="1"/>
  <c r="AS216"/>
  <c r="AU216"/>
  <c r="BC236" i="31"/>
  <c r="BE236" s="1"/>
  <c r="AU236"/>
  <c r="AS236"/>
  <c r="BC299"/>
  <c r="BE299" s="1"/>
  <c r="AS299"/>
  <c r="AU299"/>
  <c r="BC301" i="34"/>
  <c r="BE301" s="1"/>
  <c r="AS301"/>
  <c r="AU301"/>
  <c r="AU266" i="31"/>
  <c r="BC266"/>
  <c r="BE266" s="1"/>
  <c r="AS266"/>
  <c r="BC230" i="34"/>
  <c r="BE230" s="1"/>
  <c r="AS230"/>
  <c r="AU230"/>
  <c r="AL358"/>
  <c r="AN358" s="1"/>
  <c r="AP358" s="1"/>
  <c r="U358"/>
  <c r="AL349"/>
  <c r="AN349" s="1"/>
  <c r="AP349" s="1"/>
  <c r="U349"/>
  <c r="AL428"/>
  <c r="AN428" s="1"/>
  <c r="AP428" s="1"/>
  <c r="U428"/>
  <c r="BC419"/>
  <c r="BE419" s="1"/>
  <c r="AS419"/>
  <c r="AU419"/>
  <c r="BC260" i="31"/>
  <c r="BE260" s="1"/>
  <c r="AS260"/>
  <c r="AU260"/>
  <c r="BC384" i="34"/>
  <c r="BE384" s="1"/>
  <c r="AS384"/>
  <c r="AU384"/>
  <c r="AS217" i="31"/>
  <c r="AU217"/>
  <c r="BC217"/>
  <c r="BE217" s="1"/>
  <c r="BC459" i="34"/>
  <c r="BE459" s="1"/>
  <c r="AS459"/>
  <c r="AU459"/>
  <c r="BC170" i="31"/>
  <c r="BE170" s="1"/>
  <c r="AS170"/>
  <c r="AU170"/>
  <c r="BC190" i="34"/>
  <c r="BE190" s="1"/>
  <c r="AU190"/>
  <c r="AS190"/>
  <c r="BC246"/>
  <c r="BE246" s="1"/>
  <c r="AS246"/>
  <c r="AU246"/>
  <c r="BC287" i="31"/>
  <c r="BE287" s="1"/>
  <c r="AS287"/>
  <c r="AU287"/>
  <c r="BC387" i="34"/>
  <c r="BE387" s="1"/>
  <c r="AS387"/>
  <c r="AU387"/>
  <c r="BC224" i="31"/>
  <c r="BE224" s="1"/>
  <c r="AS224"/>
  <c r="AU224"/>
  <c r="AS226"/>
  <c r="AU226"/>
  <c r="BC226"/>
  <c r="BE226" s="1"/>
  <c r="AL394" i="34"/>
  <c r="AN394" s="1"/>
  <c r="AP394" s="1"/>
  <c r="U394"/>
  <c r="AB74"/>
  <c r="AB85"/>
  <c r="U446"/>
  <c r="U329"/>
  <c r="U424"/>
  <c r="U320"/>
  <c r="U348"/>
  <c r="U434"/>
  <c r="U306"/>
  <c r="U475"/>
  <c r="U336"/>
  <c r="U341"/>
  <c r="U378"/>
  <c r="U400"/>
  <c r="U408"/>
  <c r="U417"/>
  <c r="U345"/>
  <c r="U355"/>
  <c r="U361"/>
  <c r="U397"/>
  <c r="U439"/>
  <c r="U480"/>
  <c r="U464"/>
  <c r="AB75"/>
  <c r="U305"/>
  <c r="U369"/>
  <c r="U471"/>
  <c r="U357"/>
  <c r="U423"/>
  <c r="U421"/>
  <c r="U325"/>
  <c r="U447"/>
  <c r="U465"/>
  <c r="U327"/>
  <c r="U374"/>
  <c r="U393"/>
  <c r="U466"/>
  <c r="U304"/>
  <c r="U326"/>
  <c r="U388"/>
  <c r="U473"/>
  <c r="U312"/>
  <c r="U342"/>
  <c r="U338"/>
  <c r="U367"/>
  <c r="U335"/>
  <c r="U340"/>
  <c r="U370"/>
  <c r="U392"/>
  <c r="U354"/>
  <c r="U401"/>
  <c r="U443"/>
  <c r="U460"/>
  <c r="U472"/>
  <c r="U334"/>
  <c r="U413"/>
  <c r="U380"/>
  <c r="U433"/>
  <c r="U377"/>
  <c r="U452"/>
  <c r="U470"/>
  <c r="U351"/>
  <c r="U382"/>
  <c r="U385"/>
  <c r="U352"/>
  <c r="U386"/>
  <c r="U372"/>
  <c r="U402"/>
  <c r="U350"/>
  <c r="U318"/>
  <c r="U311"/>
  <c r="U317"/>
  <c r="U328"/>
  <c r="U415"/>
  <c r="U441"/>
  <c r="U373"/>
  <c r="U390"/>
  <c r="U412"/>
  <c r="U449"/>
  <c r="U414"/>
  <c r="U353"/>
  <c r="U364"/>
  <c r="U405"/>
  <c r="U453"/>
  <c r="U479"/>
  <c r="U339"/>
  <c r="U389"/>
  <c r="U425"/>
  <c r="U431"/>
  <c r="U455"/>
  <c r="U476"/>
  <c r="U411"/>
  <c r="U406"/>
  <c r="U440"/>
  <c r="U481"/>
  <c r="U375"/>
  <c r="U398"/>
  <c r="U422"/>
  <c r="U310"/>
  <c r="U322"/>
  <c r="U366"/>
  <c r="U321"/>
  <c r="U315"/>
  <c r="U454"/>
  <c r="U368"/>
  <c r="U347"/>
  <c r="U376"/>
  <c r="U403"/>
  <c r="U442"/>
  <c r="U450"/>
  <c r="U346"/>
  <c r="U379"/>
  <c r="U436"/>
  <c r="U483"/>
  <c r="U360"/>
  <c r="U365"/>
  <c r="U409"/>
  <c r="U418"/>
  <c r="U463"/>
  <c r="U330"/>
  <c r="U356"/>
  <c r="U426"/>
  <c r="U451"/>
  <c r="U459"/>
  <c r="U462"/>
  <c r="U477"/>
  <c r="U387"/>
  <c r="U435"/>
  <c r="U383"/>
  <c r="U445"/>
  <c r="U404"/>
  <c r="U309"/>
  <c r="U314"/>
  <c r="U407"/>
  <c r="U323"/>
  <c r="U419"/>
  <c r="U427"/>
  <c r="U430"/>
  <c r="U457"/>
  <c r="U363"/>
  <c r="U362"/>
  <c r="U410"/>
  <c r="U332"/>
  <c r="U474"/>
  <c r="BC340"/>
  <c r="BE340" s="1"/>
  <c r="AS340"/>
  <c r="AU340"/>
  <c r="BC306"/>
  <c r="BE306" s="1"/>
  <c r="AS306"/>
  <c r="AU306"/>
  <c r="BC219"/>
  <c r="BE219" s="1"/>
  <c r="AU219"/>
  <c r="AS219"/>
  <c r="BC417"/>
  <c r="BE417" s="1"/>
  <c r="AU417"/>
  <c r="AS417"/>
  <c r="AL324"/>
  <c r="AN324" s="1"/>
  <c r="AP324" s="1"/>
  <c r="U324"/>
  <c r="BC228" i="31"/>
  <c r="BE228" s="1"/>
  <c r="AU228"/>
  <c r="AS228"/>
  <c r="BC431" i="34"/>
  <c r="BE431" s="1"/>
  <c r="AS431"/>
  <c r="AU431"/>
  <c r="BC219" i="31"/>
  <c r="BE219" s="1"/>
  <c r="AS219"/>
  <c r="AU219"/>
  <c r="BC379" i="34"/>
  <c r="BE379" s="1"/>
  <c r="AS379"/>
  <c r="AU379"/>
  <c r="BC341"/>
  <c r="BE341" s="1"/>
  <c r="AS341"/>
  <c r="AU341"/>
  <c r="BC218"/>
  <c r="BE218" s="1"/>
  <c r="AS218"/>
  <c r="AU218"/>
  <c r="AL438"/>
  <c r="AN438" s="1"/>
  <c r="AP438" s="1"/>
  <c r="U438"/>
  <c r="BC183" i="31"/>
  <c r="BE183" s="1"/>
  <c r="AS183"/>
  <c r="AU183"/>
  <c r="BC453" i="34"/>
  <c r="BE453" s="1"/>
  <c r="AU453"/>
  <c r="AS453"/>
  <c r="BC197" i="31"/>
  <c r="BE197" s="1"/>
  <c r="AU197"/>
  <c r="AS197"/>
  <c r="BC335" i="34"/>
  <c r="BE335" s="1"/>
  <c r="AU335"/>
  <c r="AS335"/>
  <c r="BC427"/>
  <c r="BE427" s="1"/>
  <c r="AS427"/>
  <c r="AU427"/>
  <c r="BC367"/>
  <c r="BE367" s="1"/>
  <c r="AU367"/>
  <c r="AS367"/>
  <c r="BC194"/>
  <c r="BE194" s="1"/>
  <c r="AS194"/>
  <c r="AU194"/>
  <c r="AS241"/>
  <c r="BC241"/>
  <c r="BE241" s="1"/>
  <c r="AU241"/>
  <c r="BC426"/>
  <c r="BE426" s="1"/>
  <c r="AS426"/>
  <c r="AU426"/>
  <c r="BC406"/>
  <c r="BE406" s="1"/>
  <c r="AU406"/>
  <c r="AS406"/>
  <c r="AS224"/>
  <c r="AU224"/>
  <c r="BC224"/>
  <c r="BE224" s="1"/>
  <c r="BC342"/>
  <c r="BE342" s="1"/>
  <c r="AS342"/>
  <c r="AU342"/>
  <c r="BC274"/>
  <c r="BE274" s="1"/>
  <c r="AS274"/>
  <c r="AU274"/>
  <c r="S640" i="31"/>
  <c r="U344" i="34"/>
  <c r="S539" i="31"/>
  <c r="S510"/>
  <c r="AB84" i="34"/>
  <c r="S584" i="31"/>
  <c r="AP359" i="34"/>
  <c r="S516" i="31"/>
  <c r="AL333" i="34"/>
  <c r="AN333" s="1"/>
  <c r="AP333" s="1"/>
  <c r="U333"/>
  <c r="BC355"/>
  <c r="BE355" s="1"/>
  <c r="AU355"/>
  <c r="AS355"/>
  <c r="BC476"/>
  <c r="BE476" s="1"/>
  <c r="AU476"/>
  <c r="AS476"/>
  <c r="BC334"/>
  <c r="BE334" s="1"/>
  <c r="AU334"/>
  <c r="AS334"/>
  <c r="BC273" i="31"/>
  <c r="BE273" s="1"/>
  <c r="AU273"/>
  <c r="AS273"/>
  <c r="BC279" i="34"/>
  <c r="BE279" s="1"/>
  <c r="AU279"/>
  <c r="AS279"/>
  <c r="BC248"/>
  <c r="BE248" s="1"/>
  <c r="AU248"/>
  <c r="AS248"/>
  <c r="AL381"/>
  <c r="AN381" s="1"/>
  <c r="AP381" s="1"/>
  <c r="U381"/>
  <c r="AL395"/>
  <c r="AN395" s="1"/>
  <c r="AP395" s="1"/>
  <c r="U395"/>
  <c r="BC434"/>
  <c r="BE434" s="1"/>
  <c r="AU434"/>
  <c r="AS434"/>
  <c r="BC382"/>
  <c r="BE382" s="1"/>
  <c r="AS382"/>
  <c r="AU382"/>
  <c r="BC365"/>
  <c r="BE365" s="1"/>
  <c r="AU365"/>
  <c r="AS365"/>
  <c r="BC149" i="31"/>
  <c r="BE149" s="1"/>
  <c r="AS149"/>
  <c r="AU149"/>
  <c r="BC351" i="34"/>
  <c r="BE351" s="1"/>
  <c r="AS351"/>
  <c r="AU351"/>
  <c r="BC452"/>
  <c r="BE452" s="1"/>
  <c r="AS452"/>
  <c r="AU452"/>
  <c r="BC664" i="31"/>
  <c r="BE664" s="1"/>
  <c r="AS664"/>
  <c r="AU664"/>
  <c r="AL307" i="34"/>
  <c r="AN307" s="1"/>
  <c r="AP307" s="1"/>
  <c r="U307"/>
  <c r="BC393"/>
  <c r="BE393" s="1"/>
  <c r="AU393"/>
  <c r="AS393"/>
  <c r="BC339"/>
  <c r="BE339" s="1"/>
  <c r="AU339"/>
  <c r="AS339"/>
  <c r="BC286" i="31"/>
  <c r="BE286" s="1"/>
  <c r="AU286"/>
  <c r="AS286"/>
  <c r="BC234" i="34"/>
  <c r="BE234" s="1"/>
  <c r="AU234"/>
  <c r="AS234"/>
  <c r="BC134"/>
  <c r="BE134" s="1"/>
  <c r="AS134"/>
  <c r="AU134"/>
  <c r="AL359"/>
  <c r="AN359" s="1"/>
  <c r="U359"/>
  <c r="AL468"/>
  <c r="AN468" s="1"/>
  <c r="AP468" s="1"/>
  <c r="U468"/>
  <c r="BC369"/>
  <c r="BE369" s="1"/>
  <c r="AU369"/>
  <c r="AS369"/>
  <c r="BC327"/>
  <c r="BE327" s="1"/>
  <c r="AU327"/>
  <c r="AS327"/>
  <c r="AL429"/>
  <c r="AN429" s="1"/>
  <c r="AP429" s="1"/>
  <c r="U429"/>
  <c r="AL391"/>
  <c r="AN391" s="1"/>
  <c r="AP391" s="1"/>
  <c r="U391"/>
  <c r="BC383"/>
  <c r="BE383" s="1"/>
  <c r="AS383"/>
  <c r="AU383"/>
  <c r="BC360"/>
  <c r="BE360" s="1"/>
  <c r="AU360"/>
  <c r="AS360"/>
  <c r="BC439"/>
  <c r="BE439" s="1"/>
  <c r="AU439"/>
  <c r="AS439"/>
  <c r="BC373"/>
  <c r="BE373" s="1"/>
  <c r="AS373"/>
  <c r="AU373"/>
  <c r="BC162"/>
  <c r="BE162" s="1"/>
  <c r="AS162"/>
  <c r="AU162"/>
  <c r="BC223"/>
  <c r="BE223" s="1"/>
  <c r="AU223"/>
  <c r="AS223"/>
  <c r="AL458"/>
  <c r="AN458" s="1"/>
  <c r="AP458" s="1"/>
  <c r="U458"/>
  <c r="AL331"/>
  <c r="AN331" s="1"/>
  <c r="AP331" s="1"/>
  <c r="U331"/>
  <c r="AL448"/>
  <c r="AN448" s="1"/>
  <c r="AP448" s="1"/>
  <c r="U448"/>
  <c r="BC338"/>
  <c r="BE338" s="1"/>
  <c r="AS338"/>
  <c r="AU338"/>
  <c r="BC311"/>
  <c r="BE311" s="1"/>
  <c r="AS311"/>
  <c r="AU311"/>
  <c r="BC318"/>
  <c r="BE318" s="1"/>
  <c r="AS318"/>
  <c r="AU318"/>
  <c r="BC354"/>
  <c r="BE354" s="1"/>
  <c r="AS354"/>
  <c r="AU354"/>
  <c r="BC284"/>
  <c r="BE284" s="1"/>
  <c r="AU284"/>
  <c r="AS284"/>
  <c r="BC347"/>
  <c r="BE347" s="1"/>
  <c r="AU347"/>
  <c r="AS347"/>
  <c r="BC389"/>
  <c r="BE389" s="1"/>
  <c r="AS389"/>
  <c r="AU389"/>
  <c r="BC362"/>
  <c r="BE362" s="1"/>
  <c r="AS362"/>
  <c r="AU362"/>
  <c r="BC225"/>
  <c r="BE225" s="1"/>
  <c r="AS225"/>
  <c r="AU225"/>
  <c r="BC137" i="31"/>
  <c r="BE137" s="1"/>
  <c r="AU137"/>
  <c r="AS137"/>
  <c r="BC385" i="34"/>
  <c r="BE385" s="1"/>
  <c r="AU385"/>
  <c r="AS385"/>
  <c r="AU248" i="31"/>
  <c r="AS248"/>
  <c r="BC248"/>
  <c r="BE248" s="1"/>
  <c r="BC464" i="34"/>
  <c r="BE464" s="1"/>
  <c r="AU464"/>
  <c r="AS464"/>
  <c r="BC151"/>
  <c r="BE151" s="1"/>
  <c r="AU151"/>
  <c r="AS151"/>
  <c r="U316"/>
  <c r="S648" i="31"/>
  <c r="S616"/>
  <c r="AB96" i="34"/>
  <c r="S639" i="31"/>
  <c r="S508"/>
  <c r="S569"/>
  <c r="S620"/>
  <c r="AL385" l="1"/>
  <c r="AN385" s="1"/>
  <c r="AP385" s="1"/>
  <c r="U385"/>
  <c r="AL328"/>
  <c r="AN328" s="1"/>
  <c r="AP328" s="1"/>
  <c r="U328"/>
  <c r="AL378"/>
  <c r="AN378" s="1"/>
  <c r="AP378" s="1"/>
  <c r="U378"/>
  <c r="U304"/>
  <c r="AL304"/>
  <c r="AN304" s="1"/>
  <c r="AP304" s="1"/>
  <c r="AL365"/>
  <c r="AN365" s="1"/>
  <c r="AP365" s="1"/>
  <c r="U365"/>
  <c r="AL351"/>
  <c r="AN351" s="1"/>
  <c r="AP351" s="1"/>
  <c r="U351"/>
  <c r="AL368"/>
  <c r="AN368" s="1"/>
  <c r="AP368" s="1"/>
  <c r="U368"/>
  <c r="AL427"/>
  <c r="AN427" s="1"/>
  <c r="AP427" s="1"/>
  <c r="U427"/>
  <c r="AL468"/>
  <c r="AN468" s="1"/>
  <c r="AP468" s="1"/>
  <c r="U468"/>
  <c r="AL438"/>
  <c r="AN438" s="1"/>
  <c r="AP438" s="1"/>
  <c r="U438"/>
  <c r="AL464"/>
  <c r="AN464" s="1"/>
  <c r="AP464" s="1"/>
  <c r="U464"/>
  <c r="U324"/>
  <c r="AL324"/>
  <c r="AN324" s="1"/>
  <c r="AP324" s="1"/>
  <c r="AL392"/>
  <c r="AN392" s="1"/>
  <c r="AP392" s="1"/>
  <c r="U392"/>
  <c r="U450"/>
  <c r="AL450"/>
  <c r="AN450" s="1"/>
  <c r="AP450" s="1"/>
  <c r="AL344"/>
  <c r="AN344" s="1"/>
  <c r="AP344" s="1"/>
  <c r="U344"/>
  <c r="AL446"/>
  <c r="AN446" s="1"/>
  <c r="AP446" s="1"/>
  <c r="U446"/>
  <c r="AL363"/>
  <c r="AN363" s="1"/>
  <c r="AP363" s="1"/>
  <c r="U363"/>
  <c r="AL391"/>
  <c r="AN391" s="1"/>
  <c r="AP391" s="1"/>
  <c r="U391"/>
  <c r="AL419"/>
  <c r="AN419" s="1"/>
  <c r="AP419" s="1"/>
  <c r="U419"/>
  <c r="AL375"/>
  <c r="AN375" s="1"/>
  <c r="AP375" s="1"/>
  <c r="U375"/>
  <c r="AL334"/>
  <c r="AN334" s="1"/>
  <c r="AP334" s="1"/>
  <c r="U334"/>
  <c r="U483"/>
  <c r="AL483"/>
  <c r="AN483" s="1"/>
  <c r="AP483" s="1"/>
  <c r="AL352"/>
  <c r="AN352" s="1"/>
  <c r="AP352" s="1"/>
  <c r="U352"/>
  <c r="AL357"/>
  <c r="AN357" s="1"/>
  <c r="AP357" s="1"/>
  <c r="U357"/>
  <c r="AL306"/>
  <c r="AN306" s="1"/>
  <c r="AP306" s="1"/>
  <c r="U306"/>
  <c r="AL359"/>
  <c r="AN359" s="1"/>
  <c r="AP359" s="1"/>
  <c r="U359"/>
  <c r="AL435"/>
  <c r="AN435" s="1"/>
  <c r="AP435" s="1"/>
  <c r="U435"/>
  <c r="AL451"/>
  <c r="AN451" s="1"/>
  <c r="AP451" s="1"/>
  <c r="U451"/>
  <c r="AL394"/>
  <c r="AN394" s="1"/>
  <c r="AP394" s="1"/>
  <c r="U394"/>
  <c r="AL311"/>
  <c r="AN311" s="1"/>
  <c r="AP311" s="1"/>
  <c r="U311"/>
  <c r="AL369"/>
  <c r="AN369" s="1"/>
  <c r="AP369" s="1"/>
  <c r="U369"/>
  <c r="AL313"/>
  <c r="AN313" s="1"/>
  <c r="AP313" s="1"/>
  <c r="U313"/>
  <c r="AL360"/>
  <c r="AN360" s="1"/>
  <c r="AP360" s="1"/>
  <c r="U360"/>
  <c r="U314"/>
  <c r="AL314"/>
  <c r="AN314" s="1"/>
  <c r="AP314" s="1"/>
  <c r="AL370"/>
  <c r="AN370" s="1"/>
  <c r="AP370" s="1"/>
  <c r="U370"/>
  <c r="AL383"/>
  <c r="AN383" s="1"/>
  <c r="AP383" s="1"/>
  <c r="U383"/>
  <c r="AL428"/>
  <c r="AN428" s="1"/>
  <c r="AP428" s="1"/>
  <c r="U428"/>
  <c r="AL482"/>
  <c r="AN482" s="1"/>
  <c r="AP482" s="1"/>
  <c r="U482"/>
  <c r="AL381"/>
  <c r="AN381" s="1"/>
  <c r="AP381" s="1"/>
  <c r="U381"/>
  <c r="AL471"/>
  <c r="AN471" s="1"/>
  <c r="AP471" s="1"/>
  <c r="U471"/>
  <c r="AL399"/>
  <c r="AN399" s="1"/>
  <c r="AP399" s="1"/>
  <c r="U399"/>
  <c r="U316"/>
  <c r="AL316"/>
  <c r="AN316" s="1"/>
  <c r="AP316" s="1"/>
  <c r="AL393"/>
  <c r="AN393" s="1"/>
  <c r="AP393" s="1"/>
  <c r="U393"/>
  <c r="U417"/>
  <c r="AL417"/>
  <c r="AN417" s="1"/>
  <c r="AP417" s="1"/>
  <c r="AL463"/>
  <c r="AN463" s="1"/>
  <c r="AP463" s="1"/>
  <c r="U463"/>
  <c r="AL335"/>
  <c r="AN335" s="1"/>
  <c r="AP335" s="1"/>
  <c r="U335"/>
  <c r="AL452"/>
  <c r="AN452" s="1"/>
  <c r="AP452" s="1"/>
  <c r="U452"/>
  <c r="AL478"/>
  <c r="AN478" s="1"/>
  <c r="AP478" s="1"/>
  <c r="U478"/>
  <c r="AL458"/>
  <c r="AN458" s="1"/>
  <c r="AP458" s="1"/>
  <c r="U458"/>
  <c r="AL318"/>
  <c r="AN318" s="1"/>
  <c r="AP318" s="1"/>
  <c r="U318"/>
  <c r="U342"/>
  <c r="AL342"/>
  <c r="AN342" s="1"/>
  <c r="AP342" s="1"/>
  <c r="AL380"/>
  <c r="AN380" s="1"/>
  <c r="AP380" s="1"/>
  <c r="U380"/>
  <c r="AL434"/>
  <c r="AN434" s="1"/>
  <c r="AP434" s="1"/>
  <c r="U434"/>
  <c r="AL354"/>
  <c r="AN354" s="1"/>
  <c r="AP354" s="1"/>
  <c r="U354"/>
  <c r="AL470"/>
  <c r="AN470" s="1"/>
  <c r="AP470" s="1"/>
  <c r="U470"/>
  <c r="AL432"/>
  <c r="AN432" s="1"/>
  <c r="AP432" s="1"/>
  <c r="U432"/>
  <c r="AL323"/>
  <c r="AN323" s="1"/>
  <c r="AP323" s="1"/>
  <c r="U323"/>
  <c r="AL379"/>
  <c r="AN379" s="1"/>
  <c r="AP379" s="1"/>
  <c r="U379"/>
  <c r="AL421"/>
  <c r="AN421" s="1"/>
  <c r="AP421" s="1"/>
  <c r="U421"/>
  <c r="AL412"/>
  <c r="AN412" s="1"/>
  <c r="AP412" s="1"/>
  <c r="U412"/>
  <c r="AL472"/>
  <c r="AN472" s="1"/>
  <c r="AP472" s="1"/>
  <c r="U472"/>
  <c r="AL433"/>
  <c r="AN433" s="1"/>
  <c r="AP433" s="1"/>
  <c r="U433"/>
  <c r="AL387"/>
  <c r="AN387" s="1"/>
  <c r="AP387" s="1"/>
  <c r="U387"/>
  <c r="AL454"/>
  <c r="AN454" s="1"/>
  <c r="AP454" s="1"/>
  <c r="U454"/>
  <c r="U418"/>
  <c r="AL418"/>
  <c r="AN418" s="1"/>
  <c r="AP418" s="1"/>
  <c r="AL440"/>
  <c r="AN440" s="1"/>
  <c r="AP440" s="1"/>
  <c r="U440"/>
  <c r="AL382"/>
  <c r="AN382" s="1"/>
  <c r="AP382" s="1"/>
  <c r="U382"/>
  <c r="AL436"/>
  <c r="AN436" s="1"/>
  <c r="AP436" s="1"/>
  <c r="U436"/>
  <c r="AL340"/>
  <c r="AN340" s="1"/>
  <c r="AP340" s="1"/>
  <c r="U340"/>
  <c r="U362"/>
  <c r="AL362"/>
  <c r="AN362" s="1"/>
  <c r="AP362" s="1"/>
  <c r="AL326"/>
  <c r="AN326" s="1"/>
  <c r="AP326" s="1"/>
  <c r="U326"/>
  <c r="AL423"/>
  <c r="AN423" s="1"/>
  <c r="AP423" s="1"/>
  <c r="U423"/>
  <c r="AL422"/>
  <c r="AN422" s="1"/>
  <c r="AP422" s="1"/>
  <c r="U422"/>
  <c r="AL431"/>
  <c r="AN431" s="1"/>
  <c r="AP431" s="1"/>
  <c r="U431"/>
  <c r="AL479"/>
  <c r="AN479" s="1"/>
  <c r="AP479" s="1"/>
  <c r="U479"/>
  <c r="AL459"/>
  <c r="AN459" s="1"/>
  <c r="AP459" s="1"/>
  <c r="U459"/>
  <c r="AL320"/>
  <c r="AN320" s="1"/>
  <c r="AP320" s="1"/>
  <c r="U320"/>
  <c r="AL389"/>
  <c r="AN389" s="1"/>
  <c r="AP389" s="1"/>
  <c r="U389"/>
  <c r="AL401"/>
  <c r="AN401" s="1"/>
  <c r="AP401" s="1"/>
  <c r="U401"/>
  <c r="AL366"/>
  <c r="AN366" s="1"/>
  <c r="AP366" s="1"/>
  <c r="U366"/>
  <c r="AL341"/>
  <c r="AN341" s="1"/>
  <c r="AP341" s="1"/>
  <c r="U341"/>
  <c r="AL406"/>
  <c r="AN406" s="1"/>
  <c r="AP406" s="1"/>
  <c r="U406"/>
  <c r="U327"/>
  <c r="AL327"/>
  <c r="AN327" s="1"/>
  <c r="AP327" s="1"/>
  <c r="AL429"/>
  <c r="AN429" s="1"/>
  <c r="AP429" s="1"/>
  <c r="U429"/>
  <c r="AL455"/>
  <c r="AN455" s="1"/>
  <c r="AP455" s="1"/>
  <c r="U455"/>
  <c r="AL355"/>
  <c r="AN355" s="1"/>
  <c r="AP355" s="1"/>
  <c r="U355"/>
  <c r="AL449"/>
  <c r="AN449" s="1"/>
  <c r="AP449" s="1"/>
  <c r="U449"/>
  <c r="AL343"/>
  <c r="AN343" s="1"/>
  <c r="AP343" s="1"/>
  <c r="U343"/>
  <c r="AL462"/>
  <c r="AN462" s="1"/>
  <c r="AP462" s="1"/>
  <c r="U462"/>
  <c r="AL332"/>
  <c r="AN332" s="1"/>
  <c r="AP332" s="1"/>
  <c r="U332"/>
  <c r="U397"/>
  <c r="AL397"/>
  <c r="AN397" s="1"/>
  <c r="AP397" s="1"/>
  <c r="U437"/>
  <c r="AL437"/>
  <c r="AN437" s="1"/>
  <c r="AP437" s="1"/>
  <c r="AL336"/>
  <c r="AN336" s="1"/>
  <c r="AP336" s="1"/>
  <c r="U336"/>
  <c r="U396"/>
  <c r="AL396"/>
  <c r="AN396" s="1"/>
  <c r="AP396" s="1"/>
  <c r="AL319"/>
  <c r="AN319" s="1"/>
  <c r="AP319" s="1"/>
  <c r="U319"/>
  <c r="AL346"/>
  <c r="AN346" s="1"/>
  <c r="AP346" s="1"/>
  <c r="U346"/>
  <c r="AL374"/>
  <c r="AN374" s="1"/>
  <c r="AP374" s="1"/>
  <c r="U374"/>
  <c r="AL408"/>
  <c r="AN408" s="1"/>
  <c r="AP408" s="1"/>
  <c r="U408"/>
  <c r="U331"/>
  <c r="AL331"/>
  <c r="AN331" s="1"/>
  <c r="AP331" s="1"/>
  <c r="AL475"/>
  <c r="AN475" s="1"/>
  <c r="AP475" s="1"/>
  <c r="U475"/>
  <c r="AL411"/>
  <c r="AN411" s="1"/>
  <c r="AP411" s="1"/>
  <c r="U411"/>
  <c r="AL447"/>
  <c r="AN447" s="1"/>
  <c r="AP447" s="1"/>
  <c r="U447"/>
  <c r="AL443"/>
  <c r="AN443" s="1"/>
  <c r="AP443" s="1"/>
  <c r="U443"/>
  <c r="AL439"/>
  <c r="AN439" s="1"/>
  <c r="AP439" s="1"/>
  <c r="U439"/>
  <c r="AL426"/>
  <c r="AN426" s="1"/>
  <c r="AP426" s="1"/>
  <c r="U426"/>
  <c r="AL442"/>
  <c r="AN442" s="1"/>
  <c r="AP442" s="1"/>
  <c r="U442"/>
  <c r="AL405"/>
  <c r="AN405" s="1"/>
  <c r="AP405" s="1"/>
  <c r="U405"/>
  <c r="AL430"/>
  <c r="AN430" s="1"/>
  <c r="AP430" s="1"/>
  <c r="U430"/>
  <c r="BC469" i="34"/>
  <c r="BE469" s="1"/>
  <c r="AS469"/>
  <c r="AU469"/>
  <c r="BC456"/>
  <c r="BE456" s="1"/>
  <c r="AS456"/>
  <c r="AU456"/>
  <c r="BC444"/>
  <c r="BE444" s="1"/>
  <c r="AS444"/>
  <c r="AU444"/>
  <c r="BC458"/>
  <c r="BE458" s="1"/>
  <c r="AU458"/>
  <c r="AS458"/>
  <c r="BC395"/>
  <c r="BE395" s="1"/>
  <c r="AS395"/>
  <c r="AU395"/>
  <c r="AB79"/>
  <c r="BC308"/>
  <c r="BE308" s="1"/>
  <c r="AU308"/>
  <c r="AS308"/>
  <c r="BC399"/>
  <c r="BE399" s="1"/>
  <c r="AS399"/>
  <c r="AU399"/>
  <c r="U305" i="31"/>
  <c r="AL305"/>
  <c r="AN305" s="1"/>
  <c r="AP305" s="1"/>
  <c r="AL384"/>
  <c r="AN384" s="1"/>
  <c r="AP384" s="1"/>
  <c r="U384"/>
  <c r="AL329"/>
  <c r="AN329" s="1"/>
  <c r="AP329" s="1"/>
  <c r="U329"/>
  <c r="AL480"/>
  <c r="AN480" s="1"/>
  <c r="AP480" s="1"/>
  <c r="U480"/>
  <c r="AL361"/>
  <c r="AN361" s="1"/>
  <c r="AP361" s="1"/>
  <c r="U361"/>
  <c r="U364"/>
  <c r="AL364"/>
  <c r="AN364" s="1"/>
  <c r="AP364" s="1"/>
  <c r="AL356"/>
  <c r="AN356" s="1"/>
  <c r="AP356" s="1"/>
  <c r="U356"/>
  <c r="AL415"/>
  <c r="AN415" s="1"/>
  <c r="AP415" s="1"/>
  <c r="U415"/>
  <c r="AL376"/>
  <c r="AN376" s="1"/>
  <c r="AP376" s="1"/>
  <c r="U376"/>
  <c r="AL321"/>
  <c r="AN321" s="1"/>
  <c r="AP321" s="1"/>
  <c r="U321"/>
  <c r="AL409"/>
  <c r="AN409" s="1"/>
  <c r="AP409" s="1"/>
  <c r="U409"/>
  <c r="AL353"/>
  <c r="AN353" s="1"/>
  <c r="AP353" s="1"/>
  <c r="U353"/>
  <c r="AL400"/>
  <c r="AN400" s="1"/>
  <c r="AP400" s="1"/>
  <c r="U400"/>
  <c r="AL416"/>
  <c r="AN416" s="1"/>
  <c r="AP416" s="1"/>
  <c r="U416"/>
  <c r="AL420"/>
  <c r="AN420" s="1"/>
  <c r="AP420" s="1"/>
  <c r="U420"/>
  <c r="AL448"/>
  <c r="AN448" s="1"/>
  <c r="AP448" s="1"/>
  <c r="U448"/>
  <c r="AL390"/>
  <c r="AN390" s="1"/>
  <c r="AP390" s="1"/>
  <c r="U390"/>
  <c r="AL309"/>
  <c r="AN309" s="1"/>
  <c r="AP309" s="1"/>
  <c r="U309"/>
  <c r="BC358" i="34"/>
  <c r="BE358" s="1"/>
  <c r="AU358"/>
  <c r="AS358"/>
  <c r="BC416"/>
  <c r="BE416" s="1"/>
  <c r="AS416"/>
  <c r="AU416"/>
  <c r="U477" i="31"/>
  <c r="AL477"/>
  <c r="AN477" s="1"/>
  <c r="AP477" s="1"/>
  <c r="U307"/>
  <c r="AL307"/>
  <c r="AN307" s="1"/>
  <c r="AP307" s="1"/>
  <c r="AL348"/>
  <c r="AN348" s="1"/>
  <c r="AP348" s="1"/>
  <c r="U348"/>
  <c r="AL473"/>
  <c r="AN473" s="1"/>
  <c r="AP473" s="1"/>
  <c r="U473"/>
  <c r="AL469"/>
  <c r="AN469" s="1"/>
  <c r="AP469" s="1"/>
  <c r="U469"/>
  <c r="BC396" i="34"/>
  <c r="BE396" s="1"/>
  <c r="AU396"/>
  <c r="AS396"/>
  <c r="BC461"/>
  <c r="BE461" s="1"/>
  <c r="AU461"/>
  <c r="AS461"/>
  <c r="BC420"/>
  <c r="BE420" s="1"/>
  <c r="AU420"/>
  <c r="AS420"/>
  <c r="BC307"/>
  <c r="BE307" s="1"/>
  <c r="AU307"/>
  <c r="AS307"/>
  <c r="AL425" i="31"/>
  <c r="AN425" s="1"/>
  <c r="AP425" s="1"/>
  <c r="U425"/>
  <c r="U402"/>
  <c r="AL402"/>
  <c r="AN402" s="1"/>
  <c r="AP402" s="1"/>
  <c r="BC331" i="34"/>
  <c r="BE331" s="1"/>
  <c r="AU331"/>
  <c r="AS331"/>
  <c r="BC429"/>
  <c r="BE429" s="1"/>
  <c r="AS429"/>
  <c r="AU429"/>
  <c r="AL404" i="31"/>
  <c r="AN404" s="1"/>
  <c r="AP404" s="1"/>
  <c r="U404"/>
  <c r="AL395"/>
  <c r="AN395" s="1"/>
  <c r="AP395" s="1"/>
  <c r="U395"/>
  <c r="AL377"/>
  <c r="AN377" s="1"/>
  <c r="AP377" s="1"/>
  <c r="U377"/>
  <c r="BC349" i="34"/>
  <c r="BE349" s="1"/>
  <c r="AS349"/>
  <c r="AU349"/>
  <c r="AL424" i="31"/>
  <c r="AN424" s="1"/>
  <c r="AP424" s="1"/>
  <c r="U424"/>
  <c r="AL325"/>
  <c r="AN325" s="1"/>
  <c r="AP325" s="1"/>
  <c r="U325"/>
  <c r="AL350"/>
  <c r="AN350" s="1"/>
  <c r="AP350" s="1"/>
  <c r="U350"/>
  <c r="AL386"/>
  <c r="AN386" s="1"/>
  <c r="AP386" s="1"/>
  <c r="U386"/>
  <c r="AL308"/>
  <c r="AN308" s="1"/>
  <c r="AP308" s="1"/>
  <c r="U308"/>
  <c r="BC371" i="34"/>
  <c r="BE371" s="1"/>
  <c r="AU371"/>
  <c r="AS371"/>
  <c r="BC391"/>
  <c r="BE391" s="1"/>
  <c r="AS391"/>
  <c r="AU391"/>
  <c r="AL317" i="31"/>
  <c r="AN317" s="1"/>
  <c r="AP317" s="1"/>
  <c r="U317"/>
  <c r="AL372"/>
  <c r="AN372" s="1"/>
  <c r="AP372" s="1"/>
  <c r="U372"/>
  <c r="AL465"/>
  <c r="AN465" s="1"/>
  <c r="AP465" s="1"/>
  <c r="U465"/>
  <c r="AL445"/>
  <c r="AN445" s="1"/>
  <c r="AP445" s="1"/>
  <c r="U445"/>
  <c r="AL337"/>
  <c r="AN337" s="1"/>
  <c r="AP337" s="1"/>
  <c r="U337"/>
  <c r="AL461"/>
  <c r="AN461" s="1"/>
  <c r="AP461" s="1"/>
  <c r="U461"/>
  <c r="AL312"/>
  <c r="AN312" s="1"/>
  <c r="AP312" s="1"/>
  <c r="U312"/>
  <c r="AL398"/>
  <c r="AN398" s="1"/>
  <c r="AP398" s="1"/>
  <c r="U398"/>
  <c r="AL373"/>
  <c r="AN373" s="1"/>
  <c r="AP373" s="1"/>
  <c r="U373"/>
  <c r="AL407"/>
  <c r="AN407" s="1"/>
  <c r="AP407" s="1"/>
  <c r="U407"/>
  <c r="AL410"/>
  <c r="AN410" s="1"/>
  <c r="AP410" s="1"/>
  <c r="U410"/>
  <c r="AL367"/>
  <c r="AN367" s="1"/>
  <c r="AP367" s="1"/>
  <c r="U367"/>
  <c r="BC359" i="34"/>
  <c r="BE359" s="1"/>
  <c r="AS359"/>
  <c r="AU359"/>
  <c r="BC482"/>
  <c r="BE482" s="1"/>
  <c r="AU482"/>
  <c r="AS482"/>
  <c r="U460" i="31"/>
  <c r="AL460"/>
  <c r="AN460" s="1"/>
  <c r="AP460" s="1"/>
  <c r="BC468" i="34"/>
  <c r="BE468" s="1"/>
  <c r="AU468"/>
  <c r="AS468"/>
  <c r="AL371" i="31"/>
  <c r="AN371" s="1"/>
  <c r="AP371" s="1"/>
  <c r="U371"/>
  <c r="AL358"/>
  <c r="AN358" s="1"/>
  <c r="AP358" s="1"/>
  <c r="U358"/>
  <c r="AL444"/>
  <c r="AN444" s="1"/>
  <c r="AP444" s="1"/>
  <c r="U444"/>
  <c r="AL339"/>
  <c r="AN339" s="1"/>
  <c r="AP339" s="1"/>
  <c r="U339"/>
  <c r="AL414"/>
  <c r="AN414" s="1"/>
  <c r="AP414" s="1"/>
  <c r="U414"/>
  <c r="BC394" i="34"/>
  <c r="BE394" s="1"/>
  <c r="AU394"/>
  <c r="AS394"/>
  <c r="U413" i="31"/>
  <c r="AL413"/>
  <c r="AN413" s="1"/>
  <c r="AP413" s="1"/>
  <c r="AL349"/>
  <c r="AN349" s="1"/>
  <c r="AP349" s="1"/>
  <c r="U349"/>
  <c r="AL322"/>
  <c r="AN322" s="1"/>
  <c r="AP322" s="1"/>
  <c r="U322"/>
  <c r="AL476"/>
  <c r="AN476" s="1"/>
  <c r="AP476" s="1"/>
  <c r="U476"/>
  <c r="BC432" i="34"/>
  <c r="BE432" s="1"/>
  <c r="AS432"/>
  <c r="AU432"/>
  <c r="BC428"/>
  <c r="BE428" s="1"/>
  <c r="AU428"/>
  <c r="AS428"/>
  <c r="AL338" i="31"/>
  <c r="AN338" s="1"/>
  <c r="AP338" s="1"/>
  <c r="U338"/>
  <c r="AL474"/>
  <c r="AN474" s="1"/>
  <c r="AP474" s="1"/>
  <c r="U474"/>
  <c r="AL441"/>
  <c r="AN441" s="1"/>
  <c r="AP441" s="1"/>
  <c r="U441"/>
  <c r="AL453"/>
  <c r="AN453" s="1"/>
  <c r="AP453" s="1"/>
  <c r="U453"/>
  <c r="AL467"/>
  <c r="AN467" s="1"/>
  <c r="AP467" s="1"/>
  <c r="U467"/>
  <c r="AL310"/>
  <c r="AN310" s="1"/>
  <c r="AP310" s="1"/>
  <c r="U310"/>
  <c r="AB74"/>
  <c r="AB84"/>
  <c r="AB85"/>
  <c r="AB75"/>
  <c r="BC313" i="34"/>
  <c r="BE313" s="1"/>
  <c r="AS313"/>
  <c r="AU313"/>
  <c r="BC337"/>
  <c r="BE337" s="1"/>
  <c r="AU337"/>
  <c r="AS337"/>
  <c r="BC478"/>
  <c r="BE478" s="1"/>
  <c r="AS478"/>
  <c r="AU478"/>
  <c r="AL347" i="31"/>
  <c r="AN347" s="1"/>
  <c r="AP347" s="1"/>
  <c r="U347"/>
  <c r="AL403"/>
  <c r="AN403" s="1"/>
  <c r="AP403" s="1"/>
  <c r="U403"/>
  <c r="BC333" i="34"/>
  <c r="BE333" s="1"/>
  <c r="AS333"/>
  <c r="AU333"/>
  <c r="BC324"/>
  <c r="BE324" s="1"/>
  <c r="AS324"/>
  <c r="AU324"/>
  <c r="U388" i="31"/>
  <c r="AL388"/>
  <c r="AN388" s="1"/>
  <c r="AP388" s="1"/>
  <c r="AL466"/>
  <c r="AN466" s="1"/>
  <c r="AP466" s="1"/>
  <c r="U466"/>
  <c r="U330"/>
  <c r="AL330"/>
  <c r="AN330" s="1"/>
  <c r="AP330" s="1"/>
  <c r="U457"/>
  <c r="AL457"/>
  <c r="AN457" s="1"/>
  <c r="AP457" s="1"/>
  <c r="AL333"/>
  <c r="AN333" s="1"/>
  <c r="AP333" s="1"/>
  <c r="U333"/>
  <c r="AL456"/>
  <c r="AN456" s="1"/>
  <c r="AP456" s="1"/>
  <c r="U456"/>
  <c r="AL315"/>
  <c r="AN315" s="1"/>
  <c r="AP315" s="1"/>
  <c r="U315"/>
  <c r="AL345"/>
  <c r="AN345" s="1"/>
  <c r="AP345" s="1"/>
  <c r="U345"/>
  <c r="AL481"/>
  <c r="AN481" s="1"/>
  <c r="AP481" s="1"/>
  <c r="U481"/>
  <c r="BC437" i="34"/>
  <c r="BE437" s="1"/>
  <c r="AU437"/>
  <c r="AS437"/>
  <c r="BC448"/>
  <c r="BE448" s="1"/>
  <c r="AS448"/>
  <c r="AU448"/>
  <c r="BC381"/>
  <c r="BE381" s="1"/>
  <c r="AU381"/>
  <c r="AS381"/>
  <c r="BC438"/>
  <c r="BE438" s="1"/>
  <c r="AU438"/>
  <c r="AS438"/>
  <c r="BC319"/>
  <c r="BE319" s="1"/>
  <c r="AS319"/>
  <c r="AU319"/>
  <c r="BC467"/>
  <c r="BE467" s="1"/>
  <c r="AS467"/>
  <c r="AU467"/>
  <c r="BC343"/>
  <c r="BE343" s="1"/>
  <c r="AS343"/>
  <c r="AU343"/>
  <c r="BC456" i="31" l="1"/>
  <c r="BE456" s="1"/>
  <c r="AU456"/>
  <c r="AS456"/>
  <c r="BC453"/>
  <c r="BE453" s="1"/>
  <c r="AU453"/>
  <c r="AS453"/>
  <c r="BC322"/>
  <c r="BE322" s="1"/>
  <c r="AS322"/>
  <c r="AU322"/>
  <c r="BC410"/>
  <c r="BE410" s="1"/>
  <c r="AU410"/>
  <c r="AS410"/>
  <c r="BC312"/>
  <c r="BE312" s="1"/>
  <c r="AS312"/>
  <c r="AU312"/>
  <c r="BC465"/>
  <c r="BE465" s="1"/>
  <c r="AU465"/>
  <c r="AS465"/>
  <c r="BC350"/>
  <c r="BE350" s="1"/>
  <c r="AS350"/>
  <c r="AU350"/>
  <c r="BC430"/>
  <c r="BE430" s="1"/>
  <c r="AU430"/>
  <c r="AS430"/>
  <c r="BC439"/>
  <c r="BE439" s="1"/>
  <c r="AS439"/>
  <c r="AU439"/>
  <c r="BC475"/>
  <c r="BE475" s="1"/>
  <c r="AS475"/>
  <c r="AU475"/>
  <c r="BC346"/>
  <c r="BE346" s="1"/>
  <c r="AU346"/>
  <c r="AS346"/>
  <c r="BC462"/>
  <c r="BE462" s="1"/>
  <c r="AU462"/>
  <c r="AS462"/>
  <c r="BC455"/>
  <c r="BE455" s="1"/>
  <c r="AS455"/>
  <c r="AU455"/>
  <c r="BC341"/>
  <c r="BE341" s="1"/>
  <c r="AS341"/>
  <c r="AU341"/>
  <c r="AS320"/>
  <c r="AU320"/>
  <c r="BC320"/>
  <c r="BE320" s="1"/>
  <c r="BC422"/>
  <c r="BE422" s="1"/>
  <c r="AS422"/>
  <c r="AU422"/>
  <c r="BC340"/>
  <c r="BE340" s="1"/>
  <c r="AS340"/>
  <c r="AU340"/>
  <c r="BC472"/>
  <c r="BE472" s="1"/>
  <c r="AU472"/>
  <c r="AS472"/>
  <c r="BC323"/>
  <c r="BE323" s="1"/>
  <c r="AU323"/>
  <c r="AS323"/>
  <c r="BC434"/>
  <c r="BE434" s="1"/>
  <c r="AU434"/>
  <c r="AS434"/>
  <c r="BC458"/>
  <c r="BE458" s="1"/>
  <c r="AU458"/>
  <c r="AS458"/>
  <c r="AS463"/>
  <c r="AU463"/>
  <c r="BC463"/>
  <c r="BE463" s="1"/>
  <c r="BC399"/>
  <c r="BE399" s="1"/>
  <c r="AS399"/>
  <c r="AU399"/>
  <c r="BC428"/>
  <c r="BE428" s="1"/>
  <c r="AU428"/>
  <c r="AS428"/>
  <c r="AU360"/>
  <c r="BC360"/>
  <c r="BE360" s="1"/>
  <c r="AS360"/>
  <c r="BC394"/>
  <c r="BE394" s="1"/>
  <c r="AS394"/>
  <c r="AU394"/>
  <c r="AS306"/>
  <c r="BC306"/>
  <c r="BE306" s="1"/>
  <c r="AU306"/>
  <c r="BC334"/>
  <c r="BE334" s="1"/>
  <c r="AU334"/>
  <c r="AS334"/>
  <c r="BC363"/>
  <c r="BE363" s="1"/>
  <c r="AS363"/>
  <c r="AU363"/>
  <c r="BC392"/>
  <c r="BE392" s="1"/>
  <c r="AS392"/>
  <c r="AU392"/>
  <c r="BC468"/>
  <c r="BE468" s="1"/>
  <c r="AU468"/>
  <c r="AS468"/>
  <c r="BC365"/>
  <c r="BE365" s="1"/>
  <c r="AU365"/>
  <c r="AS365"/>
  <c r="BC385"/>
  <c r="BE385" s="1"/>
  <c r="AU385"/>
  <c r="AS385"/>
  <c r="AS358"/>
  <c r="BC358"/>
  <c r="BE358" s="1"/>
  <c r="AU358"/>
  <c r="AS425"/>
  <c r="AU425"/>
  <c r="BC425"/>
  <c r="BE425" s="1"/>
  <c r="BC473"/>
  <c r="BE473" s="1"/>
  <c r="AS473"/>
  <c r="AU473"/>
  <c r="BC390"/>
  <c r="BE390" s="1"/>
  <c r="AU390"/>
  <c r="AS390"/>
  <c r="BC400"/>
  <c r="BE400" s="1"/>
  <c r="AS400"/>
  <c r="AU400"/>
  <c r="BC376"/>
  <c r="BE376" s="1"/>
  <c r="AS376"/>
  <c r="AU376"/>
  <c r="BC361"/>
  <c r="BE361" s="1"/>
  <c r="AU361"/>
  <c r="AS361"/>
  <c r="AB89" i="34"/>
  <c r="BC437" i="31"/>
  <c r="BE437" s="1"/>
  <c r="AU437"/>
  <c r="AS437"/>
  <c r="AS418"/>
  <c r="AU418"/>
  <c r="BC418"/>
  <c r="BE418" s="1"/>
  <c r="BC315"/>
  <c r="BE315" s="1"/>
  <c r="AS315"/>
  <c r="AU315"/>
  <c r="BC467"/>
  <c r="BE467" s="1"/>
  <c r="AU467"/>
  <c r="AS467"/>
  <c r="AU338"/>
  <c r="AS338"/>
  <c r="BC338"/>
  <c r="BE338" s="1"/>
  <c r="BC476"/>
  <c r="BE476" s="1"/>
  <c r="AU476"/>
  <c r="AS476"/>
  <c r="BC367"/>
  <c r="BE367" s="1"/>
  <c r="AS367"/>
  <c r="AU367"/>
  <c r="BC398"/>
  <c r="BE398" s="1"/>
  <c r="AU398"/>
  <c r="AS398"/>
  <c r="AS445"/>
  <c r="AU445"/>
  <c r="BC445"/>
  <c r="BE445" s="1"/>
  <c r="BC386"/>
  <c r="BE386" s="1"/>
  <c r="AU386"/>
  <c r="AS386"/>
  <c r="BC305"/>
  <c r="BE305" s="1"/>
  <c r="AU305"/>
  <c r="AS305"/>
  <c r="BC426"/>
  <c r="BE426" s="1"/>
  <c r="AU426"/>
  <c r="AS426"/>
  <c r="BC411"/>
  <c r="BE411" s="1"/>
  <c r="AS411"/>
  <c r="AU411"/>
  <c r="AU374"/>
  <c r="BC374"/>
  <c r="BE374" s="1"/>
  <c r="AS374"/>
  <c r="AS336"/>
  <c r="BC336"/>
  <c r="BE336" s="1"/>
  <c r="AU336"/>
  <c r="BC355"/>
  <c r="BE355" s="1"/>
  <c r="AS355"/>
  <c r="AU355"/>
  <c r="BC406"/>
  <c r="BE406" s="1"/>
  <c r="AU406"/>
  <c r="AS406"/>
  <c r="AS389"/>
  <c r="AU389"/>
  <c r="BC389"/>
  <c r="BE389" s="1"/>
  <c r="BC431"/>
  <c r="BE431" s="1"/>
  <c r="AS431"/>
  <c r="AU431"/>
  <c r="BC440"/>
  <c r="BE440" s="1"/>
  <c r="AU440"/>
  <c r="AS440"/>
  <c r="BC433"/>
  <c r="BE433" s="1"/>
  <c r="AU433"/>
  <c r="AS433"/>
  <c r="BC379"/>
  <c r="BE379" s="1"/>
  <c r="AU379"/>
  <c r="AS379"/>
  <c r="BC354"/>
  <c r="BE354" s="1"/>
  <c r="AU354"/>
  <c r="AS354"/>
  <c r="BC318"/>
  <c r="BE318" s="1"/>
  <c r="AS318"/>
  <c r="AU318"/>
  <c r="BC335"/>
  <c r="BE335" s="1"/>
  <c r="AS335"/>
  <c r="AU335"/>
  <c r="BC482"/>
  <c r="BE482" s="1"/>
  <c r="AS482"/>
  <c r="AU482"/>
  <c r="BC311"/>
  <c r="BE311" s="1"/>
  <c r="AU311"/>
  <c r="AS311"/>
  <c r="BC359"/>
  <c r="BE359" s="1"/>
  <c r="AS359"/>
  <c r="AU359"/>
  <c r="BC391"/>
  <c r="BE391" s="1"/>
  <c r="AU391"/>
  <c r="AS391"/>
  <c r="BC438"/>
  <c r="BE438" s="1"/>
  <c r="AU438"/>
  <c r="AS438"/>
  <c r="BC351"/>
  <c r="BE351" s="1"/>
  <c r="AS351"/>
  <c r="AU351"/>
  <c r="BC328"/>
  <c r="BE328" s="1"/>
  <c r="AU328"/>
  <c r="AS328"/>
  <c r="AB78" i="34"/>
  <c r="BC466" i="31"/>
  <c r="BE466" s="1"/>
  <c r="AS466"/>
  <c r="AU466"/>
  <c r="AS460"/>
  <c r="AU460"/>
  <c r="BC460"/>
  <c r="BE460" s="1"/>
  <c r="BC309"/>
  <c r="BE309" s="1"/>
  <c r="AU309"/>
  <c r="AS309"/>
  <c r="BC474"/>
  <c r="BE474" s="1"/>
  <c r="AU474"/>
  <c r="AS474"/>
  <c r="BC337"/>
  <c r="BE337" s="1"/>
  <c r="AU337"/>
  <c r="AS337"/>
  <c r="AS424"/>
  <c r="AU424"/>
  <c r="BC424"/>
  <c r="BE424" s="1"/>
  <c r="AS364"/>
  <c r="AU364"/>
  <c r="BC364"/>
  <c r="BE364" s="1"/>
  <c r="BC442"/>
  <c r="BE442" s="1"/>
  <c r="AU442"/>
  <c r="AS442"/>
  <c r="BC326"/>
  <c r="BE326" s="1"/>
  <c r="AS326"/>
  <c r="AU326"/>
  <c r="BC470"/>
  <c r="BE470" s="1"/>
  <c r="AU470"/>
  <c r="AS470"/>
  <c r="AS464"/>
  <c r="AU464"/>
  <c r="BC464"/>
  <c r="BE464" s="1"/>
  <c r="AB79"/>
  <c r="BC413"/>
  <c r="BE413" s="1"/>
  <c r="AU413"/>
  <c r="AS413"/>
  <c r="BC339"/>
  <c r="BE339" s="1"/>
  <c r="AS339"/>
  <c r="AU339"/>
  <c r="AS395"/>
  <c r="BC395"/>
  <c r="BE395" s="1"/>
  <c r="AU395"/>
  <c r="BC420"/>
  <c r="BE420" s="1"/>
  <c r="AU420"/>
  <c r="AS420"/>
  <c r="BC409"/>
  <c r="BE409" s="1"/>
  <c r="AS409"/>
  <c r="AU409"/>
  <c r="BC356"/>
  <c r="BE356" s="1"/>
  <c r="AS356"/>
  <c r="AU356"/>
  <c r="AU329"/>
  <c r="AS329"/>
  <c r="BC329"/>
  <c r="BE329" s="1"/>
  <c r="BC396"/>
  <c r="BE396" s="1"/>
  <c r="AS396"/>
  <c r="AU396"/>
  <c r="AS327"/>
  <c r="BC327"/>
  <c r="BE327" s="1"/>
  <c r="AU327"/>
  <c r="BC342"/>
  <c r="BE342" s="1"/>
  <c r="AU342"/>
  <c r="AS342"/>
  <c r="BC416"/>
  <c r="BE416" s="1"/>
  <c r="AS416"/>
  <c r="AU416"/>
  <c r="BC384"/>
  <c r="BE384" s="1"/>
  <c r="AU384"/>
  <c r="AS384"/>
  <c r="BC347"/>
  <c r="BE347" s="1"/>
  <c r="AS347"/>
  <c r="AU347"/>
  <c r="BC317"/>
  <c r="BE317" s="1"/>
  <c r="AS317"/>
  <c r="AU317"/>
  <c r="BC402"/>
  <c r="BE402" s="1"/>
  <c r="AS402"/>
  <c r="AU402"/>
  <c r="BC477"/>
  <c r="BE477" s="1"/>
  <c r="AS477"/>
  <c r="AU477"/>
  <c r="BC447"/>
  <c r="BE447" s="1"/>
  <c r="AS447"/>
  <c r="AU447"/>
  <c r="AU332"/>
  <c r="AS332"/>
  <c r="BC332"/>
  <c r="BE332" s="1"/>
  <c r="BC401"/>
  <c r="BE401" s="1"/>
  <c r="AU401"/>
  <c r="AS401"/>
  <c r="BC387"/>
  <c r="BE387" s="1"/>
  <c r="AS387"/>
  <c r="AU387"/>
  <c r="BC452"/>
  <c r="BE452" s="1"/>
  <c r="AU452"/>
  <c r="AS452"/>
  <c r="BC378"/>
  <c r="BE378" s="1"/>
  <c r="AU378"/>
  <c r="AS378"/>
  <c r="AS457"/>
  <c r="BC457"/>
  <c r="BE457" s="1"/>
  <c r="AU457"/>
  <c r="BC441"/>
  <c r="BE441" s="1"/>
  <c r="AU441"/>
  <c r="AS441"/>
  <c r="BC461"/>
  <c r="BE461" s="1"/>
  <c r="AU461"/>
  <c r="AS461"/>
  <c r="BC307"/>
  <c r="BE307" s="1"/>
  <c r="AS307"/>
  <c r="AU307"/>
  <c r="BC405"/>
  <c r="BE405" s="1"/>
  <c r="AS405"/>
  <c r="AU405"/>
  <c r="BC443"/>
  <c r="BE443" s="1"/>
  <c r="AS443"/>
  <c r="AU443"/>
  <c r="BC319"/>
  <c r="BE319" s="1"/>
  <c r="AS319"/>
  <c r="AU319"/>
  <c r="BC343"/>
  <c r="BE343" s="1"/>
  <c r="AU343"/>
  <c r="AS343"/>
  <c r="BC429"/>
  <c r="BE429" s="1"/>
  <c r="AS429"/>
  <c r="AU429"/>
  <c r="BC366"/>
  <c r="BE366" s="1"/>
  <c r="AU366"/>
  <c r="AS366"/>
  <c r="BC459"/>
  <c r="BE459" s="1"/>
  <c r="AU459"/>
  <c r="AS459"/>
  <c r="AU423"/>
  <c r="BC423"/>
  <c r="BE423" s="1"/>
  <c r="AS423"/>
  <c r="BC436"/>
  <c r="BE436" s="1"/>
  <c r="AU436"/>
  <c r="AS436"/>
  <c r="BC454"/>
  <c r="BE454" s="1"/>
  <c r="AU454"/>
  <c r="AS454"/>
  <c r="AU412"/>
  <c r="AS412"/>
  <c r="BC412"/>
  <c r="BE412" s="1"/>
  <c r="BC432"/>
  <c r="BE432" s="1"/>
  <c r="AS432"/>
  <c r="AU432"/>
  <c r="BC380"/>
  <c r="BE380" s="1"/>
  <c r="AS380"/>
  <c r="AU380"/>
  <c r="BC478"/>
  <c r="BE478" s="1"/>
  <c r="AS478"/>
  <c r="AU478"/>
  <c r="BC471"/>
  <c r="BE471" s="1"/>
  <c r="AS471"/>
  <c r="AU471"/>
  <c r="AS383"/>
  <c r="BC383"/>
  <c r="BE383" s="1"/>
  <c r="AU383"/>
  <c r="BC313"/>
  <c r="BE313" s="1"/>
  <c r="AS313"/>
  <c r="AU313"/>
  <c r="BC451"/>
  <c r="BE451" s="1"/>
  <c r="AS451"/>
  <c r="AU451"/>
  <c r="AS357"/>
  <c r="AU357"/>
  <c r="BC357"/>
  <c r="BE357" s="1"/>
  <c r="BC375"/>
  <c r="BE375" s="1"/>
  <c r="AU375"/>
  <c r="AS375"/>
  <c r="BC446"/>
  <c r="BE446" s="1"/>
  <c r="AS446"/>
  <c r="AU446"/>
  <c r="BC427"/>
  <c r="BE427" s="1"/>
  <c r="AS427"/>
  <c r="AU427"/>
  <c r="BC330"/>
  <c r="BE330" s="1"/>
  <c r="AS330"/>
  <c r="AU330"/>
  <c r="BC444"/>
  <c r="BE444" s="1"/>
  <c r="AS444"/>
  <c r="AU444"/>
  <c r="BC404"/>
  <c r="BE404" s="1"/>
  <c r="AS404"/>
  <c r="AU404"/>
  <c r="BC469"/>
  <c r="BE469" s="1"/>
  <c r="AS469"/>
  <c r="AU469"/>
  <c r="BC321"/>
  <c r="BE321" s="1"/>
  <c r="AU321"/>
  <c r="AS321"/>
  <c r="AU362"/>
  <c r="BC362"/>
  <c r="BE362" s="1"/>
  <c r="AS362"/>
  <c r="BC316"/>
  <c r="BE316" s="1"/>
  <c r="AS316"/>
  <c r="AU316"/>
  <c r="BC314"/>
  <c r="BE314" s="1"/>
  <c r="AU314"/>
  <c r="AS314"/>
  <c r="BC483"/>
  <c r="BE483" s="1"/>
  <c r="AU483"/>
  <c r="AS483"/>
  <c r="BC450"/>
  <c r="BE450" s="1"/>
  <c r="AS450"/>
  <c r="AU450"/>
  <c r="BC345"/>
  <c r="BE345" s="1"/>
  <c r="AU345"/>
  <c r="AS345"/>
  <c r="BC310"/>
  <c r="BE310" s="1"/>
  <c r="AU310"/>
  <c r="AS310"/>
  <c r="BC373"/>
  <c r="BE373" s="1"/>
  <c r="AU373"/>
  <c r="AS373"/>
  <c r="BC308"/>
  <c r="BE308" s="1"/>
  <c r="AS308"/>
  <c r="AU308"/>
  <c r="BC408"/>
  <c r="BE408" s="1"/>
  <c r="AS408"/>
  <c r="AU408"/>
  <c r="BC449"/>
  <c r="BE449" s="1"/>
  <c r="AU449"/>
  <c r="AS449"/>
  <c r="BC479"/>
  <c r="BE479" s="1"/>
  <c r="AS479"/>
  <c r="AU479"/>
  <c r="BC382"/>
  <c r="BE382" s="1"/>
  <c r="AU382"/>
  <c r="AS382"/>
  <c r="BC421"/>
  <c r="BE421" s="1"/>
  <c r="AS421"/>
  <c r="AU421"/>
  <c r="BC393"/>
  <c r="BE393" s="1"/>
  <c r="AU393"/>
  <c r="AS393"/>
  <c r="BC381"/>
  <c r="BE381" s="1"/>
  <c r="AS381"/>
  <c r="AU381"/>
  <c r="BC370"/>
  <c r="BE370" s="1"/>
  <c r="AU370"/>
  <c r="AS370"/>
  <c r="BC369"/>
  <c r="BE369" s="1"/>
  <c r="AS369"/>
  <c r="AU369"/>
  <c r="BC435"/>
  <c r="BE435" s="1"/>
  <c r="AS435"/>
  <c r="AU435"/>
  <c r="AS352"/>
  <c r="AU352"/>
  <c r="BC352"/>
  <c r="BE352" s="1"/>
  <c r="BC419"/>
  <c r="BE419" s="1"/>
  <c r="AS419"/>
  <c r="AU419"/>
  <c r="BC344"/>
  <c r="BE344" s="1"/>
  <c r="AS344"/>
  <c r="AU344"/>
  <c r="BC368"/>
  <c r="BE368" s="1"/>
  <c r="AU368"/>
  <c r="AS368"/>
  <c r="BC481"/>
  <c r="BE481" s="1"/>
  <c r="AS481"/>
  <c r="AU481"/>
  <c r="BC333"/>
  <c r="BE333" s="1"/>
  <c r="AU333"/>
  <c r="AS333"/>
  <c r="AS403"/>
  <c r="AU403"/>
  <c r="BC403"/>
  <c r="BE403" s="1"/>
  <c r="AU349"/>
  <c r="AS349"/>
  <c r="BC349"/>
  <c r="BE349" s="1"/>
  <c r="BC407"/>
  <c r="BE407" s="1"/>
  <c r="AS407"/>
  <c r="AU407"/>
  <c r="AU372"/>
  <c r="BC372"/>
  <c r="BE372" s="1"/>
  <c r="AS372"/>
  <c r="BC325"/>
  <c r="BE325" s="1"/>
  <c r="AS325"/>
  <c r="AU325"/>
  <c r="BC388"/>
  <c r="BE388" s="1"/>
  <c r="AS388"/>
  <c r="AU388"/>
  <c r="BC414"/>
  <c r="BE414" s="1"/>
  <c r="AU414"/>
  <c r="AS414"/>
  <c r="AS371"/>
  <c r="BC371"/>
  <c r="BE371" s="1"/>
  <c r="AU371"/>
  <c r="BC377"/>
  <c r="BE377" s="1"/>
  <c r="AS377"/>
  <c r="AU377"/>
  <c r="BC348"/>
  <c r="BE348" s="1"/>
  <c r="AU348"/>
  <c r="AS348"/>
  <c r="BC448"/>
  <c r="BE448" s="1"/>
  <c r="AS448"/>
  <c r="AU448"/>
  <c r="BC353"/>
  <c r="BE353" s="1"/>
  <c r="AU353"/>
  <c r="AS353"/>
  <c r="BC415"/>
  <c r="BE415" s="1"/>
  <c r="AS415"/>
  <c r="AU415"/>
  <c r="BC480"/>
  <c r="BE480" s="1"/>
  <c r="AS480"/>
  <c r="AU480"/>
  <c r="BC331"/>
  <c r="BE331" s="1"/>
  <c r="AU331"/>
  <c r="AS331"/>
  <c r="BC397"/>
  <c r="BE397" s="1"/>
  <c r="AU397"/>
  <c r="AS397"/>
  <c r="AU417"/>
  <c r="AS417"/>
  <c r="BC417"/>
  <c r="BE417" s="1"/>
  <c r="BC324"/>
  <c r="BE324" s="1"/>
  <c r="AU324"/>
  <c r="AS324"/>
  <c r="BC304"/>
  <c r="BE304" s="1"/>
  <c r="AU304"/>
  <c r="AS304"/>
  <c r="AB89" l="1"/>
  <c r="AB88" i="34"/>
  <c r="AB87" s="1"/>
  <c r="U490"/>
  <c r="T490" s="1"/>
  <c r="AL490" s="1"/>
  <c r="AN490" s="1"/>
  <c r="AP490" s="1"/>
  <c r="U498"/>
  <c r="T498" s="1"/>
  <c r="AL498" s="1"/>
  <c r="AN498" s="1"/>
  <c r="AP498" s="1"/>
  <c r="U501"/>
  <c r="T501" s="1"/>
  <c r="AL501" s="1"/>
  <c r="AN501" s="1"/>
  <c r="AP501" s="1"/>
  <c r="U488"/>
  <c r="T488" s="1"/>
  <c r="AL488" s="1"/>
  <c r="AN488" s="1"/>
  <c r="AP488" s="1"/>
  <c r="U497"/>
  <c r="T497" s="1"/>
  <c r="AL497" s="1"/>
  <c r="AN497" s="1"/>
  <c r="AP497" s="1"/>
  <c r="U496"/>
  <c r="T496" s="1"/>
  <c r="AL496" s="1"/>
  <c r="AN496" s="1"/>
  <c r="AP496" s="1"/>
  <c r="U500"/>
  <c r="T500" s="1"/>
  <c r="AL500" s="1"/>
  <c r="AN500" s="1"/>
  <c r="AP500" s="1"/>
  <c r="U484"/>
  <c r="T484" s="1"/>
  <c r="AL484" s="1"/>
  <c r="AN484" s="1"/>
  <c r="AP484" s="1"/>
  <c r="U494"/>
  <c r="T494" s="1"/>
  <c r="AL494" s="1"/>
  <c r="AN494" s="1"/>
  <c r="AP494" s="1"/>
  <c r="U491"/>
  <c r="T491" s="1"/>
  <c r="AL491" s="1"/>
  <c r="AN491" s="1"/>
  <c r="AP491" s="1"/>
  <c r="U486"/>
  <c r="T486" s="1"/>
  <c r="AL486" s="1"/>
  <c r="AN486" s="1"/>
  <c r="AP486" s="1"/>
  <c r="U495"/>
  <c r="T495" s="1"/>
  <c r="AL495" s="1"/>
  <c r="AN495" s="1"/>
  <c r="AP495" s="1"/>
  <c r="U492"/>
  <c r="T492" s="1"/>
  <c r="AL492" s="1"/>
  <c r="AN492" s="1"/>
  <c r="AP492" s="1"/>
  <c r="U499"/>
  <c r="T499" s="1"/>
  <c r="AL499" s="1"/>
  <c r="AN499" s="1"/>
  <c r="AP499" s="1"/>
  <c r="U487"/>
  <c r="T487" s="1"/>
  <c r="AL487" s="1"/>
  <c r="AN487" s="1"/>
  <c r="AP487" s="1"/>
  <c r="U489"/>
  <c r="T489" s="1"/>
  <c r="AL489" s="1"/>
  <c r="AN489" s="1"/>
  <c r="AP489" s="1"/>
  <c r="U502"/>
  <c r="T502" s="1"/>
  <c r="AL502" s="1"/>
  <c r="AN502" s="1"/>
  <c r="AP502" s="1"/>
  <c r="U503"/>
  <c r="T503" s="1"/>
  <c r="AL503" s="1"/>
  <c r="AN503" s="1"/>
  <c r="AP503" s="1"/>
  <c r="U485"/>
  <c r="T485" s="1"/>
  <c r="AL485" s="1"/>
  <c r="AN485" s="1"/>
  <c r="AP485" s="1"/>
  <c r="U493"/>
  <c r="T493" s="1"/>
  <c r="AL493" s="1"/>
  <c r="AN493" s="1"/>
  <c r="AP493" s="1"/>
  <c r="AB78" i="31"/>
  <c r="AU487" i="34" l="1"/>
  <c r="BC487"/>
  <c r="BE487" s="1"/>
  <c r="AS487"/>
  <c r="BC489"/>
  <c r="BE489" s="1"/>
  <c r="AS489"/>
  <c r="AU489"/>
  <c r="T522"/>
  <c r="T519"/>
  <c r="T601"/>
  <c r="T604"/>
  <c r="T556"/>
  <c r="T628"/>
  <c r="T616"/>
  <c r="T590"/>
  <c r="T576"/>
  <c r="T654"/>
  <c r="T653"/>
  <c r="T523"/>
  <c r="T611"/>
  <c r="T605"/>
  <c r="T564"/>
  <c r="T508"/>
  <c r="T638"/>
  <c r="T559"/>
  <c r="T586"/>
  <c r="T517"/>
  <c r="T652"/>
  <c r="T555"/>
  <c r="T509"/>
  <c r="T629"/>
  <c r="T575"/>
  <c r="T644"/>
  <c r="T658"/>
  <c r="T516"/>
  <c r="T608"/>
  <c r="T657"/>
  <c r="T507"/>
  <c r="T571"/>
  <c r="T639"/>
  <c r="T610"/>
  <c r="T645"/>
  <c r="T623"/>
  <c r="T647"/>
  <c r="T591"/>
  <c r="T632"/>
  <c r="T573"/>
  <c r="T548"/>
  <c r="T530"/>
  <c r="T541"/>
  <c r="T642"/>
  <c r="T538"/>
  <c r="T614"/>
  <c r="T651"/>
  <c r="T566"/>
  <c r="T535"/>
  <c r="T562"/>
  <c r="T551"/>
  <c r="T619"/>
  <c r="T622"/>
  <c r="T607"/>
  <c r="T510"/>
  <c r="T626"/>
  <c r="T513"/>
  <c r="T582"/>
  <c r="T521"/>
  <c r="T597"/>
  <c r="T618"/>
  <c r="T515"/>
  <c r="T612"/>
  <c r="T528"/>
  <c r="T615"/>
  <c r="T572"/>
  <c r="T553"/>
  <c r="T539"/>
  <c r="T536"/>
  <c r="T504"/>
  <c r="T627"/>
  <c r="T617"/>
  <c r="T649"/>
  <c r="T609"/>
  <c r="T650"/>
  <c r="T593"/>
  <c r="T537"/>
  <c r="T624"/>
  <c r="T648"/>
  <c r="T631"/>
  <c r="T661"/>
  <c r="T579"/>
  <c r="T563"/>
  <c r="T583"/>
  <c r="T557"/>
  <c r="T662"/>
  <c r="T554"/>
  <c r="T570"/>
  <c r="T549"/>
  <c r="T514"/>
  <c r="T655"/>
  <c r="T561"/>
  <c r="T637"/>
  <c r="T634"/>
  <c r="T630"/>
  <c r="T531"/>
  <c r="T663"/>
  <c r="AB91"/>
  <c r="AB92" s="1"/>
  <c r="T640"/>
  <c r="T592"/>
  <c r="T656"/>
  <c r="T512"/>
  <c r="T542"/>
  <c r="T585"/>
  <c r="T633"/>
  <c r="T567"/>
  <c r="T577"/>
  <c r="T520"/>
  <c r="T625"/>
  <c r="T595"/>
  <c r="T613"/>
  <c r="T550"/>
  <c r="T540"/>
  <c r="T584"/>
  <c r="T588"/>
  <c r="T506"/>
  <c r="T543"/>
  <c r="T527"/>
  <c r="T552"/>
  <c r="T598"/>
  <c r="T596"/>
  <c r="T587"/>
  <c r="T532"/>
  <c r="T636"/>
  <c r="T544"/>
  <c r="T643"/>
  <c r="T574"/>
  <c r="T534"/>
  <c r="T518"/>
  <c r="T545"/>
  <c r="T659"/>
  <c r="T547"/>
  <c r="T620"/>
  <c r="T621"/>
  <c r="T533"/>
  <c r="T599"/>
  <c r="T646"/>
  <c r="T578"/>
  <c r="T565"/>
  <c r="T606"/>
  <c r="T560"/>
  <c r="T641"/>
  <c r="T511"/>
  <c r="T580"/>
  <c r="T569"/>
  <c r="T581"/>
  <c r="T546"/>
  <c r="T600"/>
  <c r="T568"/>
  <c r="T529"/>
  <c r="T603"/>
  <c r="T660"/>
  <c r="T525"/>
  <c r="T505"/>
  <c r="T594"/>
  <c r="T524"/>
  <c r="T602"/>
  <c r="T589"/>
  <c r="T526"/>
  <c r="T558"/>
  <c r="T635"/>
  <c r="BC490"/>
  <c r="BE490" s="1"/>
  <c r="AS490"/>
  <c r="AU490"/>
  <c r="BC491"/>
  <c r="BE491" s="1"/>
  <c r="AS491"/>
  <c r="AU491"/>
  <c r="BC485"/>
  <c r="BE485" s="1"/>
  <c r="AS485"/>
  <c r="AU485"/>
  <c r="BC499"/>
  <c r="BE499" s="1"/>
  <c r="AS499"/>
  <c r="AU499"/>
  <c r="BC496"/>
  <c r="BE496" s="1"/>
  <c r="AS496"/>
  <c r="AU496"/>
  <c r="U495" i="31"/>
  <c r="T495" s="1"/>
  <c r="AL495" s="1"/>
  <c r="AN495" s="1"/>
  <c r="AP495" s="1"/>
  <c r="U503"/>
  <c r="T503" s="1"/>
  <c r="AL503" s="1"/>
  <c r="AN503" s="1"/>
  <c r="AP503" s="1"/>
  <c r="U485"/>
  <c r="T485" s="1"/>
  <c r="AL485" s="1"/>
  <c r="AN485" s="1"/>
  <c r="AP485" s="1"/>
  <c r="U491"/>
  <c r="T491" s="1"/>
  <c r="AL491" s="1"/>
  <c r="AN491" s="1"/>
  <c r="AP491" s="1"/>
  <c r="U499"/>
  <c r="T499" s="1"/>
  <c r="AL499" s="1"/>
  <c r="AN499" s="1"/>
  <c r="AP499" s="1"/>
  <c r="U490"/>
  <c r="T490" s="1"/>
  <c r="AL490" s="1"/>
  <c r="AN490" s="1"/>
  <c r="AP490" s="1"/>
  <c r="U492"/>
  <c r="T492" s="1"/>
  <c r="AL492" s="1"/>
  <c r="AN492" s="1"/>
  <c r="AP492" s="1"/>
  <c r="U498"/>
  <c r="T498" s="1"/>
  <c r="AL498" s="1"/>
  <c r="AN498" s="1"/>
  <c r="AP498" s="1"/>
  <c r="U486"/>
  <c r="T486" s="1"/>
  <c r="AL486" s="1"/>
  <c r="AN486" s="1"/>
  <c r="AP486" s="1"/>
  <c r="U494"/>
  <c r="T494" s="1"/>
  <c r="AL494" s="1"/>
  <c r="AN494" s="1"/>
  <c r="AP494" s="1"/>
  <c r="U501"/>
  <c r="T501" s="1"/>
  <c r="AL501" s="1"/>
  <c r="AN501" s="1"/>
  <c r="AP501" s="1"/>
  <c r="U493"/>
  <c r="T493" s="1"/>
  <c r="AL493" s="1"/>
  <c r="AN493" s="1"/>
  <c r="AP493" s="1"/>
  <c r="U488"/>
  <c r="T488" s="1"/>
  <c r="AL488" s="1"/>
  <c r="AN488" s="1"/>
  <c r="AP488" s="1"/>
  <c r="U497"/>
  <c r="T497" s="1"/>
  <c r="AL497" s="1"/>
  <c r="AN497" s="1"/>
  <c r="AP497" s="1"/>
  <c r="U502"/>
  <c r="T502" s="1"/>
  <c r="AL502" s="1"/>
  <c r="AN502" s="1"/>
  <c r="AP502" s="1"/>
  <c r="AB88"/>
  <c r="AB87" s="1"/>
  <c r="U496"/>
  <c r="T496" s="1"/>
  <c r="AL496" s="1"/>
  <c r="AN496" s="1"/>
  <c r="AP496" s="1"/>
  <c r="U484"/>
  <c r="T484" s="1"/>
  <c r="AL484" s="1"/>
  <c r="AN484" s="1"/>
  <c r="AP484" s="1"/>
  <c r="U487"/>
  <c r="T487" s="1"/>
  <c r="AL487" s="1"/>
  <c r="AN487" s="1"/>
  <c r="AP487" s="1"/>
  <c r="U489"/>
  <c r="T489" s="1"/>
  <c r="AL489" s="1"/>
  <c r="AN489" s="1"/>
  <c r="AP489" s="1"/>
  <c r="U500"/>
  <c r="T500" s="1"/>
  <c r="AL500" s="1"/>
  <c r="AN500" s="1"/>
  <c r="AP500" s="1"/>
  <c r="BC494" i="34"/>
  <c r="BE494" s="1"/>
  <c r="AS494"/>
  <c r="AU494"/>
  <c r="BC500"/>
  <c r="BE500" s="1"/>
  <c r="AS500"/>
  <c r="AU500"/>
  <c r="BC484"/>
  <c r="BE484" s="1"/>
  <c r="AU484"/>
  <c r="AS484"/>
  <c r="BC502"/>
  <c r="BE502" s="1"/>
  <c r="AS502"/>
  <c r="AU502"/>
  <c r="BC503"/>
  <c r="BE503" s="1"/>
  <c r="AU503"/>
  <c r="AS503"/>
  <c r="BC498"/>
  <c r="BE498" s="1"/>
  <c r="AS498"/>
  <c r="AU498"/>
  <c r="BC486"/>
  <c r="BE486" s="1"/>
  <c r="AS486"/>
  <c r="AU486"/>
  <c r="BC501"/>
  <c r="BE501" s="1"/>
  <c r="AS501"/>
  <c r="AU501"/>
  <c r="BC493"/>
  <c r="BE493" s="1"/>
  <c r="AU493"/>
  <c r="AS493"/>
  <c r="BC495"/>
  <c r="BE495" s="1"/>
  <c r="AS495"/>
  <c r="AU495"/>
  <c r="BC488"/>
  <c r="BE488" s="1"/>
  <c r="AS488"/>
  <c r="AU488"/>
  <c r="BC492"/>
  <c r="BE492" s="1"/>
  <c r="AU492"/>
  <c r="AS492"/>
  <c r="BC497"/>
  <c r="BE497" s="1"/>
  <c r="AU497"/>
  <c r="AS497"/>
  <c r="BC491" i="31" l="1"/>
  <c r="BE491" s="1"/>
  <c r="AS491"/>
  <c r="AU491"/>
  <c r="AL600" i="34"/>
  <c r="AN600" s="1"/>
  <c r="AP600" s="1"/>
  <c r="U600"/>
  <c r="U750" s="1"/>
  <c r="AL506"/>
  <c r="AN506" s="1"/>
  <c r="AP506" s="1"/>
  <c r="U506"/>
  <c r="AL583"/>
  <c r="AN583" s="1"/>
  <c r="AP583" s="1"/>
  <c r="U583"/>
  <c r="U733" s="1"/>
  <c r="AL597"/>
  <c r="AN597" s="1"/>
  <c r="AP597" s="1"/>
  <c r="U597"/>
  <c r="U747" s="1"/>
  <c r="U516"/>
  <c r="U666" s="1"/>
  <c r="AL516"/>
  <c r="AN516" s="1"/>
  <c r="AP516" s="1"/>
  <c r="BC488" i="31"/>
  <c r="BE488" s="1"/>
  <c r="AS488"/>
  <c r="AU488"/>
  <c r="AL620" i="34"/>
  <c r="AN620" s="1"/>
  <c r="AP620" s="1"/>
  <c r="U620"/>
  <c r="U770" s="1"/>
  <c r="AL656"/>
  <c r="AN656" s="1"/>
  <c r="AP656" s="1"/>
  <c r="U656"/>
  <c r="U806" s="1"/>
  <c r="AL537"/>
  <c r="AN537" s="1"/>
  <c r="AP537" s="1"/>
  <c r="U537"/>
  <c r="U687" s="1"/>
  <c r="U837" s="1"/>
  <c r="AL622"/>
  <c r="AN622" s="1"/>
  <c r="AP622" s="1"/>
  <c r="U622"/>
  <c r="U772" s="1"/>
  <c r="AL652"/>
  <c r="AN652" s="1"/>
  <c r="AP652" s="1"/>
  <c r="U652"/>
  <c r="U802" s="1"/>
  <c r="BC497" i="31"/>
  <c r="BE497" s="1"/>
  <c r="AU497"/>
  <c r="AS497"/>
  <c r="AL621" i="34"/>
  <c r="AN621" s="1"/>
  <c r="AP621" s="1"/>
  <c r="U621"/>
  <c r="U771" s="1"/>
  <c r="AL595"/>
  <c r="AN595" s="1"/>
  <c r="AP595" s="1"/>
  <c r="U595"/>
  <c r="U745" s="1"/>
  <c r="AL624"/>
  <c r="AN624" s="1"/>
  <c r="AP624" s="1"/>
  <c r="U624"/>
  <c r="U774" s="1"/>
  <c r="AL607"/>
  <c r="AN607" s="1"/>
  <c r="AP607" s="1"/>
  <c r="U607"/>
  <c r="U757" s="1"/>
  <c r="AL605"/>
  <c r="AN605" s="1"/>
  <c r="AP605" s="1"/>
  <c r="U605"/>
  <c r="U755" s="1"/>
  <c r="BC492" i="31"/>
  <c r="BE492" s="1"/>
  <c r="AU492"/>
  <c r="AS492"/>
  <c r="U603" i="34"/>
  <c r="U753" s="1"/>
  <c r="AL603"/>
  <c r="AN603" s="1"/>
  <c r="AP603" s="1"/>
  <c r="AL552"/>
  <c r="AN552" s="1"/>
  <c r="AP552" s="1"/>
  <c r="U552"/>
  <c r="U702" s="1"/>
  <c r="AL630"/>
  <c r="AN630" s="1"/>
  <c r="AP630" s="1"/>
  <c r="U630"/>
  <c r="U780" s="1"/>
  <c r="AL510"/>
  <c r="AN510" s="1"/>
  <c r="AP510" s="1"/>
  <c r="U510"/>
  <c r="AL507"/>
  <c r="AN507" s="1"/>
  <c r="AP507" s="1"/>
  <c r="U507"/>
  <c r="T510" i="31"/>
  <c r="T616"/>
  <c r="T508"/>
  <c r="T569"/>
  <c r="T653"/>
  <c r="T590"/>
  <c r="T573"/>
  <c r="T516"/>
  <c r="T620"/>
  <c r="T656"/>
  <c r="T530"/>
  <c r="T513"/>
  <c r="T580"/>
  <c r="T654"/>
  <c r="T579"/>
  <c r="T597"/>
  <c r="T539"/>
  <c r="T615"/>
  <c r="T577"/>
  <c r="T541"/>
  <c r="T583"/>
  <c r="T598"/>
  <c r="T584"/>
  <c r="T642"/>
  <c r="T657"/>
  <c r="T661"/>
  <c r="T561"/>
  <c r="T629"/>
  <c r="T572"/>
  <c r="T625"/>
  <c r="T532"/>
  <c r="T574"/>
  <c r="T576"/>
  <c r="T567"/>
  <c r="T648"/>
  <c r="T555"/>
  <c r="T640"/>
  <c r="T608"/>
  <c r="T518"/>
  <c r="T549"/>
  <c r="T646"/>
  <c r="T521"/>
  <c r="T662"/>
  <c r="T534"/>
  <c r="T523"/>
  <c r="T512"/>
  <c r="T626"/>
  <c r="T520"/>
  <c r="T519"/>
  <c r="T543"/>
  <c r="T588"/>
  <c r="T637"/>
  <c r="T611"/>
  <c r="T553"/>
  <c r="T533"/>
  <c r="T636"/>
  <c r="T524"/>
  <c r="T617"/>
  <c r="T595"/>
  <c r="T628"/>
  <c r="T609"/>
  <c r="T658"/>
  <c r="T559"/>
  <c r="T587"/>
  <c r="T607"/>
  <c r="T506"/>
  <c r="T599"/>
  <c r="T624"/>
  <c r="T526"/>
  <c r="T545"/>
  <c r="T605"/>
  <c r="T509"/>
  <c r="T634"/>
  <c r="T575"/>
  <c r="T630"/>
  <c r="T601"/>
  <c r="T603"/>
  <c r="T594"/>
  <c r="T535"/>
  <c r="T515"/>
  <c r="T643"/>
  <c r="T655"/>
  <c r="T591"/>
  <c r="T612"/>
  <c r="T645"/>
  <c r="T631"/>
  <c r="T565"/>
  <c r="T621"/>
  <c r="T619"/>
  <c r="T511"/>
  <c r="T568"/>
  <c r="T644"/>
  <c r="T592"/>
  <c r="T563"/>
  <c r="T614"/>
  <c r="T551"/>
  <c r="T635"/>
  <c r="T586"/>
  <c r="T581"/>
  <c r="AB91"/>
  <c r="AB92" s="1"/>
  <c r="T528"/>
  <c r="T652"/>
  <c r="T537"/>
  <c r="T548"/>
  <c r="T522"/>
  <c r="T566"/>
  <c r="T600"/>
  <c r="T560"/>
  <c r="T602"/>
  <c r="T504"/>
  <c r="T507"/>
  <c r="T531"/>
  <c r="T613"/>
  <c r="T623"/>
  <c r="T505"/>
  <c r="T554"/>
  <c r="T552"/>
  <c r="T618"/>
  <c r="T593"/>
  <c r="T557"/>
  <c r="T536"/>
  <c r="T650"/>
  <c r="T547"/>
  <c r="T663"/>
  <c r="T571"/>
  <c r="T542"/>
  <c r="T546"/>
  <c r="T544"/>
  <c r="T570"/>
  <c r="T647"/>
  <c r="T517"/>
  <c r="T660"/>
  <c r="T585"/>
  <c r="T596"/>
  <c r="T550"/>
  <c r="T606"/>
  <c r="T604"/>
  <c r="T525"/>
  <c r="T540"/>
  <c r="T582"/>
  <c r="T558"/>
  <c r="T514"/>
  <c r="T632"/>
  <c r="T633"/>
  <c r="T659"/>
  <c r="T556"/>
  <c r="T564"/>
  <c r="T627"/>
  <c r="T589"/>
  <c r="T622"/>
  <c r="T649"/>
  <c r="T610"/>
  <c r="T638"/>
  <c r="T529"/>
  <c r="T527"/>
  <c r="T651"/>
  <c r="T641"/>
  <c r="T639"/>
  <c r="T578"/>
  <c r="T538"/>
  <c r="T562"/>
  <c r="U580" i="34"/>
  <c r="U730" s="1"/>
  <c r="AL580"/>
  <c r="AN580" s="1"/>
  <c r="AP580" s="1"/>
  <c r="AL550"/>
  <c r="AN550" s="1"/>
  <c r="AP550" s="1"/>
  <c r="U550"/>
  <c r="U700" s="1"/>
  <c r="AL631"/>
  <c r="AN631" s="1"/>
  <c r="AP631" s="1"/>
  <c r="U631"/>
  <c r="U781" s="1"/>
  <c r="BC486" i="31"/>
  <c r="BE486" s="1"/>
  <c r="AS486"/>
  <c r="AU486"/>
  <c r="AL569" i="34"/>
  <c r="AN569" s="1"/>
  <c r="AP569" s="1"/>
  <c r="U569"/>
  <c r="U719" s="1"/>
  <c r="AL518"/>
  <c r="AN518" s="1"/>
  <c r="AP518" s="1"/>
  <c r="U518"/>
  <c r="U668" s="1"/>
  <c r="U818" s="1"/>
  <c r="AL540"/>
  <c r="AN540" s="1"/>
  <c r="AP540" s="1"/>
  <c r="U540"/>
  <c r="U690" s="1"/>
  <c r="U840" s="1"/>
  <c r="U663"/>
  <c r="U813" s="1"/>
  <c r="AL663"/>
  <c r="AN663" s="1"/>
  <c r="AP663" s="1"/>
  <c r="AL649"/>
  <c r="AN649" s="1"/>
  <c r="AP649" s="1"/>
  <c r="U649"/>
  <c r="U799" s="1"/>
  <c r="AL513"/>
  <c r="AN513" s="1"/>
  <c r="AP513" s="1"/>
  <c r="U513"/>
  <c r="AL535"/>
  <c r="AN535" s="1"/>
  <c r="AP535" s="1"/>
  <c r="U535"/>
  <c r="U685" s="1"/>
  <c r="U835" s="1"/>
  <c r="AL639"/>
  <c r="AN639" s="1"/>
  <c r="AP639" s="1"/>
  <c r="U639"/>
  <c r="U789" s="1"/>
  <c r="AL575"/>
  <c r="AN575" s="1"/>
  <c r="AP575" s="1"/>
  <c r="U575"/>
  <c r="U725" s="1"/>
  <c r="AL522"/>
  <c r="AN522" s="1"/>
  <c r="AP522" s="1"/>
  <c r="U522"/>
  <c r="U672" s="1"/>
  <c r="U822" s="1"/>
  <c r="BC487" i="31"/>
  <c r="BE487" s="1"/>
  <c r="AS487"/>
  <c r="AU487"/>
  <c r="BC501"/>
  <c r="BE501" s="1"/>
  <c r="AU501"/>
  <c r="AS501"/>
  <c r="BC485"/>
  <c r="BE485" s="1"/>
  <c r="AS485"/>
  <c r="AU485"/>
  <c r="AL594" i="34"/>
  <c r="AN594" s="1"/>
  <c r="AP594" s="1"/>
  <c r="U594"/>
  <c r="U744" s="1"/>
  <c r="AL546"/>
  <c r="AN546" s="1"/>
  <c r="AP546" s="1"/>
  <c r="U546"/>
  <c r="U696" s="1"/>
  <c r="AL565"/>
  <c r="AN565" s="1"/>
  <c r="AP565" s="1"/>
  <c r="U565"/>
  <c r="U715" s="1"/>
  <c r="AL659"/>
  <c r="AN659" s="1"/>
  <c r="AP659" s="1"/>
  <c r="U659"/>
  <c r="U809" s="1"/>
  <c r="U532"/>
  <c r="U682" s="1"/>
  <c r="U832" s="1"/>
  <c r="AL532"/>
  <c r="AN532" s="1"/>
  <c r="AP532" s="1"/>
  <c r="AL588"/>
  <c r="AN588" s="1"/>
  <c r="AP588" s="1"/>
  <c r="U588"/>
  <c r="U738" s="1"/>
  <c r="AL577"/>
  <c r="AN577" s="1"/>
  <c r="AP577" s="1"/>
  <c r="U577"/>
  <c r="U727" s="1"/>
  <c r="U640"/>
  <c r="U790" s="1"/>
  <c r="AL640"/>
  <c r="AN640" s="1"/>
  <c r="AP640" s="1"/>
  <c r="AL655"/>
  <c r="AN655" s="1"/>
  <c r="AP655" s="1"/>
  <c r="U655"/>
  <c r="U805" s="1"/>
  <c r="AL563"/>
  <c r="AN563" s="1"/>
  <c r="AP563" s="1"/>
  <c r="U563"/>
  <c r="U713" s="1"/>
  <c r="AL650"/>
  <c r="AN650" s="1"/>
  <c r="AP650" s="1"/>
  <c r="U650"/>
  <c r="U800" s="1"/>
  <c r="U553"/>
  <c r="U703" s="1"/>
  <c r="AL553"/>
  <c r="AN553" s="1"/>
  <c r="AP553" s="1"/>
  <c r="AL521"/>
  <c r="AN521" s="1"/>
  <c r="AP521" s="1"/>
  <c r="U521"/>
  <c r="U671" s="1"/>
  <c r="U821" s="1"/>
  <c r="AL551"/>
  <c r="AN551" s="1"/>
  <c r="AP551" s="1"/>
  <c r="U551"/>
  <c r="U701" s="1"/>
  <c r="AL541"/>
  <c r="AN541" s="1"/>
  <c r="AP541" s="1"/>
  <c r="U541"/>
  <c r="U691" s="1"/>
  <c r="U841" s="1"/>
  <c r="AL645"/>
  <c r="AN645" s="1"/>
  <c r="AP645" s="1"/>
  <c r="U645"/>
  <c r="U795" s="1"/>
  <c r="AL658"/>
  <c r="AN658" s="1"/>
  <c r="AP658" s="1"/>
  <c r="U658"/>
  <c r="U808" s="1"/>
  <c r="AL586"/>
  <c r="AN586" s="1"/>
  <c r="AP586" s="1"/>
  <c r="U586"/>
  <c r="U736" s="1"/>
  <c r="AL653"/>
  <c r="AN653" s="1"/>
  <c r="AP653" s="1"/>
  <c r="U653"/>
  <c r="U803" s="1"/>
  <c r="AL601"/>
  <c r="AN601" s="1"/>
  <c r="AP601" s="1"/>
  <c r="U601"/>
  <c r="U751" s="1"/>
  <c r="AL606"/>
  <c r="AN606" s="1"/>
  <c r="AP606" s="1"/>
  <c r="U606"/>
  <c r="U756" s="1"/>
  <c r="AL520"/>
  <c r="AN520" s="1"/>
  <c r="AP520" s="1"/>
  <c r="U520"/>
  <c r="U670" s="1"/>
  <c r="U820" s="1"/>
  <c r="AL619"/>
  <c r="AN619" s="1"/>
  <c r="AP619" s="1"/>
  <c r="U619"/>
  <c r="U769" s="1"/>
  <c r="AL517"/>
  <c r="AN517" s="1"/>
  <c r="AP517" s="1"/>
  <c r="U517"/>
  <c r="U667" s="1"/>
  <c r="U817" s="1"/>
  <c r="BC499" i="31"/>
  <c r="BE499" s="1"/>
  <c r="AS499"/>
  <c r="AU499"/>
  <c r="AL568" i="34"/>
  <c r="AN568" s="1"/>
  <c r="AP568" s="1"/>
  <c r="U568"/>
  <c r="U718" s="1"/>
  <c r="AL543"/>
  <c r="AN543" s="1"/>
  <c r="AP543" s="1"/>
  <c r="U543"/>
  <c r="U693" s="1"/>
  <c r="U843" s="1"/>
  <c r="AL557"/>
  <c r="AN557" s="1"/>
  <c r="AP557" s="1"/>
  <c r="U557"/>
  <c r="U707" s="1"/>
  <c r="AL608"/>
  <c r="AN608" s="1"/>
  <c r="AP608" s="1"/>
  <c r="U608"/>
  <c r="U758" s="1"/>
  <c r="U529"/>
  <c r="U679" s="1"/>
  <c r="U829" s="1"/>
  <c r="AL529"/>
  <c r="AN529" s="1"/>
  <c r="AP529" s="1"/>
  <c r="AL527"/>
  <c r="AN527" s="1"/>
  <c r="AP527" s="1"/>
  <c r="U527"/>
  <c r="U677" s="1"/>
  <c r="U827" s="1"/>
  <c r="AL662"/>
  <c r="AN662" s="1"/>
  <c r="AP662" s="1"/>
  <c r="U662"/>
  <c r="U812" s="1"/>
  <c r="AL515"/>
  <c r="AN515" s="1"/>
  <c r="AP515" s="1"/>
  <c r="U515"/>
  <c r="U665" s="1"/>
  <c r="U815" s="1"/>
  <c r="AL591"/>
  <c r="AN591" s="1"/>
  <c r="AP591" s="1"/>
  <c r="U591"/>
  <c r="U741" s="1"/>
  <c r="AL628"/>
  <c r="AN628" s="1"/>
  <c r="AP628" s="1"/>
  <c r="U628"/>
  <c r="U778" s="1"/>
  <c r="AL526"/>
  <c r="AN526" s="1"/>
  <c r="AP526" s="1"/>
  <c r="U526"/>
  <c r="U676" s="1"/>
  <c r="U826" s="1"/>
  <c r="AL574"/>
  <c r="AN574" s="1"/>
  <c r="AP574" s="1"/>
  <c r="U574"/>
  <c r="U724" s="1"/>
  <c r="AL648"/>
  <c r="AN648" s="1"/>
  <c r="AP648" s="1"/>
  <c r="U648"/>
  <c r="U798" s="1"/>
  <c r="AL509"/>
  <c r="AN509" s="1"/>
  <c r="AP509" s="1"/>
  <c r="U509"/>
  <c r="AL660"/>
  <c r="AN660" s="1"/>
  <c r="AP660" s="1"/>
  <c r="U660"/>
  <c r="U810" s="1"/>
  <c r="AL598"/>
  <c r="AN598" s="1"/>
  <c r="AP598" s="1"/>
  <c r="U598"/>
  <c r="U748" s="1"/>
  <c r="AL531"/>
  <c r="AN531" s="1"/>
  <c r="AP531" s="1"/>
  <c r="U531"/>
  <c r="U681" s="1"/>
  <c r="U831" s="1"/>
  <c r="AL617"/>
  <c r="AN617" s="1"/>
  <c r="AP617" s="1"/>
  <c r="U617"/>
  <c r="U767" s="1"/>
  <c r="AL528"/>
  <c r="AN528" s="1"/>
  <c r="AP528" s="1"/>
  <c r="U528"/>
  <c r="U678" s="1"/>
  <c r="U828" s="1"/>
  <c r="AL626"/>
  <c r="AN626" s="1"/>
  <c r="AP626" s="1"/>
  <c r="U626"/>
  <c r="U776" s="1"/>
  <c r="AL566"/>
  <c r="AN566" s="1"/>
  <c r="AP566" s="1"/>
  <c r="U566"/>
  <c r="U716" s="1"/>
  <c r="AL573"/>
  <c r="AN573" s="1"/>
  <c r="AP573" s="1"/>
  <c r="U573"/>
  <c r="U723" s="1"/>
  <c r="AL571"/>
  <c r="AN571" s="1"/>
  <c r="AP571" s="1"/>
  <c r="U571"/>
  <c r="U721" s="1"/>
  <c r="AL629"/>
  <c r="AN629" s="1"/>
  <c r="AP629" s="1"/>
  <c r="U629"/>
  <c r="U779" s="1"/>
  <c r="AL508"/>
  <c r="AN508" s="1"/>
  <c r="AP508" s="1"/>
  <c r="U508"/>
  <c r="AL590"/>
  <c r="AN590" s="1"/>
  <c r="AP590" s="1"/>
  <c r="U590"/>
  <c r="U740" s="1"/>
  <c r="BC489" i="31"/>
  <c r="BE489" s="1"/>
  <c r="AS489"/>
  <c r="AU489"/>
  <c r="AL547" i="34"/>
  <c r="AN547" s="1"/>
  <c r="AP547" s="1"/>
  <c r="U547"/>
  <c r="U697" s="1"/>
  <c r="AL592"/>
  <c r="AN592" s="1"/>
  <c r="AP592" s="1"/>
  <c r="U592"/>
  <c r="U742" s="1"/>
  <c r="AL539"/>
  <c r="AN539" s="1"/>
  <c r="AP539" s="1"/>
  <c r="U539"/>
  <c r="U689" s="1"/>
  <c r="U839" s="1"/>
  <c r="AL623"/>
  <c r="AN623" s="1"/>
  <c r="AP623" s="1"/>
  <c r="U623"/>
  <c r="U773" s="1"/>
  <c r="AL604"/>
  <c r="AN604" s="1"/>
  <c r="AP604" s="1"/>
  <c r="U604"/>
  <c r="U754" s="1"/>
  <c r="AL560"/>
  <c r="AN560" s="1"/>
  <c r="AP560" s="1"/>
  <c r="U560"/>
  <c r="U710" s="1"/>
  <c r="AL625"/>
  <c r="AN625" s="1"/>
  <c r="AP625" s="1"/>
  <c r="U625"/>
  <c r="U775" s="1"/>
  <c r="AL536"/>
  <c r="AN536" s="1"/>
  <c r="AP536" s="1"/>
  <c r="U536"/>
  <c r="U686" s="1"/>
  <c r="U836" s="1"/>
  <c r="AL647"/>
  <c r="AN647" s="1"/>
  <c r="AP647" s="1"/>
  <c r="U647"/>
  <c r="U797" s="1"/>
  <c r="AL556"/>
  <c r="AN556" s="1"/>
  <c r="AP556" s="1"/>
  <c r="U556"/>
  <c r="U706" s="1"/>
  <c r="AL641"/>
  <c r="AN641" s="1"/>
  <c r="AP641" s="1"/>
  <c r="U641"/>
  <c r="U791" s="1"/>
  <c r="U634"/>
  <c r="U784" s="1"/>
  <c r="AL634"/>
  <c r="AN634" s="1"/>
  <c r="AP634" s="1"/>
  <c r="AL555"/>
  <c r="AN555" s="1"/>
  <c r="AP555" s="1"/>
  <c r="U555"/>
  <c r="U705" s="1"/>
  <c r="BC502" i="31"/>
  <c r="BE502" s="1"/>
  <c r="AU502"/>
  <c r="AS502"/>
  <c r="U533" i="34"/>
  <c r="U683" s="1"/>
  <c r="U833" s="1"/>
  <c r="AL533"/>
  <c r="AN533" s="1"/>
  <c r="AP533" s="1"/>
  <c r="AL542"/>
  <c r="AN542" s="1"/>
  <c r="AP542" s="1"/>
  <c r="U542"/>
  <c r="U692" s="1"/>
  <c r="U842" s="1"/>
  <c r="AL627"/>
  <c r="AN627" s="1"/>
  <c r="AP627" s="1"/>
  <c r="U627"/>
  <c r="U777" s="1"/>
  <c r="AL651"/>
  <c r="AN651" s="1"/>
  <c r="AP651" s="1"/>
  <c r="U651"/>
  <c r="U801" s="1"/>
  <c r="AL616"/>
  <c r="AN616" s="1"/>
  <c r="AP616" s="1"/>
  <c r="U616"/>
  <c r="U766" s="1"/>
  <c r="AL558"/>
  <c r="AN558" s="1"/>
  <c r="AP558" s="1"/>
  <c r="U558"/>
  <c r="U708" s="1"/>
  <c r="AL585"/>
  <c r="AN585" s="1"/>
  <c r="AP585" s="1"/>
  <c r="U585"/>
  <c r="U735" s="1"/>
  <c r="AL635"/>
  <c r="AN635" s="1"/>
  <c r="AP635" s="1"/>
  <c r="U635"/>
  <c r="U785" s="1"/>
  <c r="AL549"/>
  <c r="AN549" s="1"/>
  <c r="AP549" s="1"/>
  <c r="U549"/>
  <c r="U699" s="1"/>
  <c r="AL638"/>
  <c r="AN638" s="1"/>
  <c r="AP638" s="1"/>
  <c r="U638"/>
  <c r="U788" s="1"/>
  <c r="BC493" i="31"/>
  <c r="BE493" s="1"/>
  <c r="AS493"/>
  <c r="AU493"/>
  <c r="AL524" i="34"/>
  <c r="AN524" s="1"/>
  <c r="AP524" s="1"/>
  <c r="U524"/>
  <c r="U674" s="1"/>
  <c r="U824" s="1"/>
  <c r="U636"/>
  <c r="U786" s="1"/>
  <c r="AL636"/>
  <c r="AN636" s="1"/>
  <c r="AP636" s="1"/>
  <c r="AL561"/>
  <c r="AN561" s="1"/>
  <c r="AP561" s="1"/>
  <c r="U561"/>
  <c r="U711" s="1"/>
  <c r="AL593"/>
  <c r="AN593" s="1"/>
  <c r="AP593" s="1"/>
  <c r="U593"/>
  <c r="U743" s="1"/>
  <c r="AL642"/>
  <c r="AN642" s="1"/>
  <c r="AP642" s="1"/>
  <c r="U642"/>
  <c r="U792" s="1"/>
  <c r="AL523"/>
  <c r="AN523" s="1"/>
  <c r="AP523" s="1"/>
  <c r="U523"/>
  <c r="U673" s="1"/>
  <c r="U823" s="1"/>
  <c r="BC500" i="31"/>
  <c r="BE500" s="1"/>
  <c r="AU500"/>
  <c r="AS500"/>
  <c r="AL602" i="34"/>
  <c r="AN602" s="1"/>
  <c r="AP602" s="1"/>
  <c r="U602"/>
  <c r="U752" s="1"/>
  <c r="U544"/>
  <c r="U694" s="1"/>
  <c r="AL544"/>
  <c r="AN544" s="1"/>
  <c r="AP544" s="1"/>
  <c r="AL637"/>
  <c r="AN637" s="1"/>
  <c r="AP637" s="1"/>
  <c r="U637"/>
  <c r="U787" s="1"/>
  <c r="AL618"/>
  <c r="AN618" s="1"/>
  <c r="AP618" s="1"/>
  <c r="U618"/>
  <c r="U768" s="1"/>
  <c r="AL538"/>
  <c r="AN538" s="1"/>
  <c r="AP538" s="1"/>
  <c r="U538"/>
  <c r="U688" s="1"/>
  <c r="U838" s="1"/>
  <c r="AL611"/>
  <c r="AN611" s="1"/>
  <c r="AP611" s="1"/>
  <c r="U611"/>
  <c r="U761" s="1"/>
  <c r="BC490" i="31"/>
  <c r="BE490" s="1"/>
  <c r="AU490"/>
  <c r="AS490"/>
  <c r="AL589" i="34"/>
  <c r="AN589" s="1"/>
  <c r="AP589" s="1"/>
  <c r="U589"/>
  <c r="U739" s="1"/>
  <c r="AL643"/>
  <c r="AN643" s="1"/>
  <c r="AP643" s="1"/>
  <c r="U643"/>
  <c r="U793" s="1"/>
  <c r="AL512"/>
  <c r="AN512" s="1"/>
  <c r="AP512" s="1"/>
  <c r="U512"/>
  <c r="AL504"/>
  <c r="AN504" s="1"/>
  <c r="AP504" s="1"/>
  <c r="U504"/>
  <c r="AL614"/>
  <c r="AN614" s="1"/>
  <c r="AP614" s="1"/>
  <c r="U614"/>
  <c r="U764" s="1"/>
  <c r="AL657"/>
  <c r="AN657" s="1"/>
  <c r="AP657" s="1"/>
  <c r="U657"/>
  <c r="U807" s="1"/>
  <c r="AL511"/>
  <c r="AN511" s="1"/>
  <c r="AP511" s="1"/>
  <c r="U511"/>
  <c r="AL613"/>
  <c r="AN613" s="1"/>
  <c r="AP613" s="1"/>
  <c r="U613"/>
  <c r="U763" s="1"/>
  <c r="AL554"/>
  <c r="AN554" s="1"/>
  <c r="AP554" s="1"/>
  <c r="U554"/>
  <c r="U704" s="1"/>
  <c r="AL612"/>
  <c r="AN612" s="1"/>
  <c r="AP612" s="1"/>
  <c r="U612"/>
  <c r="U762" s="1"/>
  <c r="AL632"/>
  <c r="AN632" s="1"/>
  <c r="AP632" s="1"/>
  <c r="U632"/>
  <c r="U782" s="1"/>
  <c r="AL564"/>
  <c r="AN564" s="1"/>
  <c r="AP564" s="1"/>
  <c r="U564"/>
  <c r="U714" s="1"/>
  <c r="BC498" i="31"/>
  <c r="BE498" s="1"/>
  <c r="AS498"/>
  <c r="AU498"/>
  <c r="U599" i="34"/>
  <c r="U749" s="1"/>
  <c r="AL599"/>
  <c r="AN599" s="1"/>
  <c r="AP599" s="1"/>
  <c r="AL534"/>
  <c r="AN534" s="1"/>
  <c r="AP534" s="1"/>
  <c r="U534"/>
  <c r="U684" s="1"/>
  <c r="U834" s="1"/>
  <c r="AL570"/>
  <c r="AN570" s="1"/>
  <c r="AP570" s="1"/>
  <c r="U570"/>
  <c r="U720" s="1"/>
  <c r="BC496" i="31"/>
  <c r="BE496" s="1"/>
  <c r="AU496"/>
  <c r="AS496"/>
  <c r="BC495"/>
  <c r="BE495" s="1"/>
  <c r="AU495"/>
  <c r="AS495"/>
  <c r="U525" i="34"/>
  <c r="U675" s="1"/>
  <c r="U825" s="1"/>
  <c r="AL525"/>
  <c r="AN525" s="1"/>
  <c r="AP525" s="1"/>
  <c r="U646"/>
  <c r="U796" s="1"/>
  <c r="AL646"/>
  <c r="AN646" s="1"/>
  <c r="AP646" s="1"/>
  <c r="U596"/>
  <c r="U746" s="1"/>
  <c r="AL596"/>
  <c r="AN596" s="1"/>
  <c r="AP596" s="1"/>
  <c r="AL633"/>
  <c r="AN633" s="1"/>
  <c r="AP633" s="1"/>
  <c r="U633"/>
  <c r="U783" s="1"/>
  <c r="AL661"/>
  <c r="AN661" s="1"/>
  <c r="AP661" s="1"/>
  <c r="U661"/>
  <c r="U811" s="1"/>
  <c r="AL615"/>
  <c r="AN615" s="1"/>
  <c r="AP615" s="1"/>
  <c r="U615"/>
  <c r="U765" s="1"/>
  <c r="AL548"/>
  <c r="AN548" s="1"/>
  <c r="AP548" s="1"/>
  <c r="U548"/>
  <c r="U698" s="1"/>
  <c r="AL576"/>
  <c r="AN576" s="1"/>
  <c r="AP576" s="1"/>
  <c r="U576"/>
  <c r="U726" s="1"/>
  <c r="BC484" i="31"/>
  <c r="BE484" s="1"/>
  <c r="AU484"/>
  <c r="AS484"/>
  <c r="BC494"/>
  <c r="BE494" s="1"/>
  <c r="AU494"/>
  <c r="AS494"/>
  <c r="BC503"/>
  <c r="BE503" s="1"/>
  <c r="AU503"/>
  <c r="AS503"/>
  <c r="AL505" i="34"/>
  <c r="AN505" s="1"/>
  <c r="AP505" s="1"/>
  <c r="U505"/>
  <c r="AL581"/>
  <c r="AN581" s="1"/>
  <c r="AP581" s="1"/>
  <c r="U581"/>
  <c r="U731" s="1"/>
  <c r="AL578"/>
  <c r="AN578" s="1"/>
  <c r="AP578" s="1"/>
  <c r="U578"/>
  <c r="U728" s="1"/>
  <c r="AL545"/>
  <c r="AN545" s="1"/>
  <c r="AP545" s="1"/>
  <c r="U545"/>
  <c r="U695" s="1"/>
  <c r="AL587"/>
  <c r="AN587" s="1"/>
  <c r="AP587" s="1"/>
  <c r="U587"/>
  <c r="U737" s="1"/>
  <c r="AL584"/>
  <c r="AN584" s="1"/>
  <c r="AP584" s="1"/>
  <c r="U584"/>
  <c r="U734" s="1"/>
  <c r="AL567"/>
  <c r="AN567" s="1"/>
  <c r="AP567" s="1"/>
  <c r="U567"/>
  <c r="U717" s="1"/>
  <c r="AB93"/>
  <c r="AB97"/>
  <c r="U514"/>
  <c r="U664" s="1"/>
  <c r="U814" s="1"/>
  <c r="AL514"/>
  <c r="AN514" s="1"/>
  <c r="AP514" s="1"/>
  <c r="AL579"/>
  <c r="AN579" s="1"/>
  <c r="AP579" s="1"/>
  <c r="U579"/>
  <c r="U729" s="1"/>
  <c r="AL609"/>
  <c r="AN609" s="1"/>
  <c r="AP609" s="1"/>
  <c r="U609"/>
  <c r="U759" s="1"/>
  <c r="AL572"/>
  <c r="AN572" s="1"/>
  <c r="AP572" s="1"/>
  <c r="U572"/>
  <c r="U722" s="1"/>
  <c r="AL582"/>
  <c r="AN582" s="1"/>
  <c r="AP582" s="1"/>
  <c r="U582"/>
  <c r="U732" s="1"/>
  <c r="AL562"/>
  <c r="AN562" s="1"/>
  <c r="AP562" s="1"/>
  <c r="U562"/>
  <c r="U712" s="1"/>
  <c r="AL530"/>
  <c r="AN530" s="1"/>
  <c r="AP530" s="1"/>
  <c r="U530"/>
  <c r="U680" s="1"/>
  <c r="U830" s="1"/>
  <c r="AL610"/>
  <c r="AN610" s="1"/>
  <c r="AP610" s="1"/>
  <c r="U610"/>
  <c r="U760" s="1"/>
  <c r="AL644"/>
  <c r="AN644" s="1"/>
  <c r="AP644" s="1"/>
  <c r="U644"/>
  <c r="U794" s="1"/>
  <c r="AL559"/>
  <c r="AN559" s="1"/>
  <c r="AP559" s="1"/>
  <c r="U559"/>
  <c r="U709" s="1"/>
  <c r="AL654"/>
  <c r="AN654" s="1"/>
  <c r="AP654" s="1"/>
  <c r="U654"/>
  <c r="U804" s="1"/>
  <c r="AL519"/>
  <c r="AN519" s="1"/>
  <c r="AP519" s="1"/>
  <c r="U519"/>
  <c r="U669" s="1"/>
  <c r="U819" s="1"/>
  <c r="BC559" l="1"/>
  <c r="BE559" s="1"/>
  <c r="AS559"/>
  <c r="AU559"/>
  <c r="BC581"/>
  <c r="BE581" s="1"/>
  <c r="AU581"/>
  <c r="AS581"/>
  <c r="BC646"/>
  <c r="BE646" s="1"/>
  <c r="AU646"/>
  <c r="AS646"/>
  <c r="BC657"/>
  <c r="BE657" s="1"/>
  <c r="AU657"/>
  <c r="AS657"/>
  <c r="BC642"/>
  <c r="BE642" s="1"/>
  <c r="AS642"/>
  <c r="AU642"/>
  <c r="BC539"/>
  <c r="BE539" s="1"/>
  <c r="AS539"/>
  <c r="AU539"/>
  <c r="AL514" i="31"/>
  <c r="AN514" s="1"/>
  <c r="AP514" s="1"/>
  <c r="U514"/>
  <c r="U664" s="1"/>
  <c r="U814" s="1"/>
  <c r="AL504"/>
  <c r="AN504" s="1"/>
  <c r="AP504" s="1"/>
  <c r="U504"/>
  <c r="AL545"/>
  <c r="AN545" s="1"/>
  <c r="AP545" s="1"/>
  <c r="U545"/>
  <c r="U695" s="1"/>
  <c r="AL608"/>
  <c r="AN608" s="1"/>
  <c r="AP608" s="1"/>
  <c r="U608"/>
  <c r="U758" s="1"/>
  <c r="AL590"/>
  <c r="AN590" s="1"/>
  <c r="AP590" s="1"/>
  <c r="U590"/>
  <c r="U740" s="1"/>
  <c r="BC662" i="34"/>
  <c r="BE662" s="1"/>
  <c r="AS662"/>
  <c r="AU662"/>
  <c r="BC640"/>
  <c r="BE640" s="1"/>
  <c r="AU640"/>
  <c r="AS640"/>
  <c r="AL649" i="31"/>
  <c r="AN649" s="1"/>
  <c r="AP649" s="1"/>
  <c r="U649"/>
  <c r="U799" s="1"/>
  <c r="U593"/>
  <c r="U743" s="1"/>
  <c r="AL593"/>
  <c r="AN593" s="1"/>
  <c r="AP593" s="1"/>
  <c r="AL614"/>
  <c r="AN614" s="1"/>
  <c r="AP614" s="1"/>
  <c r="U614"/>
  <c r="U764" s="1"/>
  <c r="AL559"/>
  <c r="AN559" s="1"/>
  <c r="AP559" s="1"/>
  <c r="U559"/>
  <c r="U709" s="1"/>
  <c r="AL518"/>
  <c r="AN518" s="1"/>
  <c r="AP518" s="1"/>
  <c r="U518"/>
  <c r="U668" s="1"/>
  <c r="U818" s="1"/>
  <c r="AL579"/>
  <c r="AN579" s="1"/>
  <c r="AP579" s="1"/>
  <c r="U579"/>
  <c r="U729" s="1"/>
  <c r="BC507" i="34"/>
  <c r="BE507" s="1"/>
  <c r="AS507"/>
  <c r="AU507"/>
  <c r="BC530"/>
  <c r="BE530" s="1"/>
  <c r="AS530"/>
  <c r="AU530"/>
  <c r="BC511"/>
  <c r="BE511" s="1"/>
  <c r="AS511"/>
  <c r="AU511"/>
  <c r="BC544"/>
  <c r="BE544" s="1"/>
  <c r="AU544"/>
  <c r="AS544"/>
  <c r="BC606"/>
  <c r="BE606" s="1"/>
  <c r="AS606"/>
  <c r="AU606"/>
  <c r="AL538" i="31"/>
  <c r="AN538" s="1"/>
  <c r="AP538" s="1"/>
  <c r="U538"/>
  <c r="U688" s="1"/>
  <c r="U838" s="1"/>
  <c r="U606"/>
  <c r="U756" s="1"/>
  <c r="AL606"/>
  <c r="AN606" s="1"/>
  <c r="AP606" s="1"/>
  <c r="AL557"/>
  <c r="AN557" s="1"/>
  <c r="AP557" s="1"/>
  <c r="U557"/>
  <c r="U707" s="1"/>
  <c r="AL621"/>
  <c r="AN621" s="1"/>
  <c r="AP621" s="1"/>
  <c r="U621"/>
  <c r="U771" s="1"/>
  <c r="AL509"/>
  <c r="AN509" s="1"/>
  <c r="AP509" s="1"/>
  <c r="U509"/>
  <c r="AL549"/>
  <c r="AN549" s="1"/>
  <c r="AP549" s="1"/>
  <c r="U549"/>
  <c r="U699" s="1"/>
  <c r="AL642"/>
  <c r="AN642" s="1"/>
  <c r="AP642" s="1"/>
  <c r="U642"/>
  <c r="U792" s="1"/>
  <c r="U516"/>
  <c r="U666" s="1"/>
  <c r="AL516"/>
  <c r="AN516" s="1"/>
  <c r="AP516" s="1"/>
  <c r="AS603" i="34"/>
  <c r="AU603"/>
  <c r="BC603"/>
  <c r="BE603" s="1"/>
  <c r="U816"/>
  <c r="T718"/>
  <c r="AL718" s="1"/>
  <c r="AN718" s="1"/>
  <c r="AP718" s="1"/>
  <c r="T745"/>
  <c r="AL745" s="1"/>
  <c r="AN745" s="1"/>
  <c r="AP745" s="1"/>
  <c r="T754"/>
  <c r="AL754" s="1"/>
  <c r="AN754" s="1"/>
  <c r="AP754" s="1"/>
  <c r="T752"/>
  <c r="AL752" s="1"/>
  <c r="AN752" s="1"/>
  <c r="AP752" s="1"/>
  <c r="T703"/>
  <c r="AL703" s="1"/>
  <c r="AN703" s="1"/>
  <c r="AP703" s="1"/>
  <c r="T701"/>
  <c r="AL701" s="1"/>
  <c r="AN701" s="1"/>
  <c r="AP701" s="1"/>
  <c r="T675"/>
  <c r="AL675" s="1"/>
  <c r="AN675" s="1"/>
  <c r="AP675" s="1"/>
  <c r="T763"/>
  <c r="AL763" s="1"/>
  <c r="AN763" s="1"/>
  <c r="AP763" s="1"/>
  <c r="T712"/>
  <c r="AL712" s="1"/>
  <c r="AN712" s="1"/>
  <c r="AP712" s="1"/>
  <c r="T764"/>
  <c r="AL764" s="1"/>
  <c r="AN764" s="1"/>
  <c r="AP764" s="1"/>
  <c r="T760"/>
  <c r="AL760" s="1"/>
  <c r="AN760" s="1"/>
  <c r="AP760" s="1"/>
  <c r="T759"/>
  <c r="AL759" s="1"/>
  <c r="AN759" s="1"/>
  <c r="AP759" s="1"/>
  <c r="T728"/>
  <c r="AL728" s="1"/>
  <c r="AN728" s="1"/>
  <c r="AP728" s="1"/>
  <c r="T698"/>
  <c r="AL698" s="1"/>
  <c r="AN698" s="1"/>
  <c r="AP698" s="1"/>
  <c r="T825"/>
  <c r="AL825" s="1"/>
  <c r="AN825" s="1"/>
  <c r="AP825" s="1"/>
  <c r="T823"/>
  <c r="AL823" s="1"/>
  <c r="AN823" s="1"/>
  <c r="AP823" s="1"/>
  <c r="T786"/>
  <c r="AL786" s="1"/>
  <c r="AN786" s="1"/>
  <c r="AP786" s="1"/>
  <c r="T789"/>
  <c r="AL789" s="1"/>
  <c r="AN789" s="1"/>
  <c r="AP789" s="1"/>
  <c r="T802"/>
  <c r="AL802" s="1"/>
  <c r="AN802" s="1"/>
  <c r="AP802" s="1"/>
  <c r="T827"/>
  <c r="AL827" s="1"/>
  <c r="AN827" s="1"/>
  <c r="AP827" s="1"/>
  <c r="T841"/>
  <c r="AL841" s="1"/>
  <c r="AN841" s="1"/>
  <c r="AP841" s="1"/>
  <c r="T691"/>
  <c r="AL691" s="1"/>
  <c r="AN691" s="1"/>
  <c r="AP691" s="1"/>
  <c r="T749"/>
  <c r="AL749" s="1"/>
  <c r="AN749" s="1"/>
  <c r="AP749" s="1"/>
  <c r="T699"/>
  <c r="AL699" s="1"/>
  <c r="AN699" s="1"/>
  <c r="AP699" s="1"/>
  <c r="T756"/>
  <c r="AL756" s="1"/>
  <c r="AN756" s="1"/>
  <c r="AP756" s="1"/>
  <c r="T686"/>
  <c r="AL686" s="1"/>
  <c r="AN686" s="1"/>
  <c r="AP686" s="1"/>
  <c r="T700"/>
  <c r="AL700" s="1"/>
  <c r="AN700" s="1"/>
  <c r="AP700" s="1"/>
  <c r="T806"/>
  <c r="AL806" s="1"/>
  <c r="AN806" s="1"/>
  <c r="AP806" s="1"/>
  <c r="T794"/>
  <c r="AL794" s="1"/>
  <c r="AN794" s="1"/>
  <c r="AP794" s="1"/>
  <c r="T780"/>
  <c r="AL780" s="1"/>
  <c r="AN780" s="1"/>
  <c r="AP780" s="1"/>
  <c r="T832"/>
  <c r="AL832" s="1"/>
  <c r="AN832" s="1"/>
  <c r="AP832" s="1"/>
  <c r="T729"/>
  <c r="AL729" s="1"/>
  <c r="AN729" s="1"/>
  <c r="AP729" s="1"/>
  <c r="T819"/>
  <c r="AL819" s="1"/>
  <c r="AN819" s="1"/>
  <c r="AP819" s="1"/>
  <c r="T816"/>
  <c r="AL816" s="1"/>
  <c r="AN816" s="1"/>
  <c r="AP816" s="1"/>
  <c r="T797"/>
  <c r="AL797" s="1"/>
  <c r="AN797" s="1"/>
  <c r="AP797" s="1"/>
  <c r="T685"/>
  <c r="AL685" s="1"/>
  <c r="AN685" s="1"/>
  <c r="AP685" s="1"/>
  <c r="T689"/>
  <c r="AL689" s="1"/>
  <c r="AN689" s="1"/>
  <c r="AP689" s="1"/>
  <c r="T767"/>
  <c r="AL767" s="1"/>
  <c r="AN767" s="1"/>
  <c r="AP767" s="1"/>
  <c r="T710"/>
  <c r="AL710" s="1"/>
  <c r="AN710" s="1"/>
  <c r="AP710" s="1"/>
  <c r="T750"/>
  <c r="AL750" s="1"/>
  <c r="AN750" s="1"/>
  <c r="AP750" s="1"/>
  <c r="T783"/>
  <c r="AL783" s="1"/>
  <c r="AN783" s="1"/>
  <c r="AP783" s="1"/>
  <c r="T817"/>
  <c r="AL817" s="1"/>
  <c r="AN817" s="1"/>
  <c r="AP817" s="1"/>
  <c r="T695"/>
  <c r="AL695" s="1"/>
  <c r="AN695" s="1"/>
  <c r="AP695" s="1"/>
  <c r="T812"/>
  <c r="AL812" s="1"/>
  <c r="AN812" s="1"/>
  <c r="AP812" s="1"/>
  <c r="T772"/>
  <c r="AL772" s="1"/>
  <c r="AN772" s="1"/>
  <c r="AP772" s="1"/>
  <c r="T761"/>
  <c r="AL761" s="1"/>
  <c r="AN761" s="1"/>
  <c r="AP761" s="1"/>
  <c r="T757"/>
  <c r="AL757" s="1"/>
  <c r="AN757" s="1"/>
  <c r="AP757" s="1"/>
  <c r="T781"/>
  <c r="AL781" s="1"/>
  <c r="AN781" s="1"/>
  <c r="AP781" s="1"/>
  <c r="T834"/>
  <c r="AL834" s="1"/>
  <c r="AN834" s="1"/>
  <c r="AP834" s="1"/>
  <c r="T782"/>
  <c r="AL782" s="1"/>
  <c r="AN782" s="1"/>
  <c r="AP782" s="1"/>
  <c r="T697"/>
  <c r="AL697" s="1"/>
  <c r="AN697" s="1"/>
  <c r="AP697" s="1"/>
  <c r="T671"/>
  <c r="AL671" s="1"/>
  <c r="AN671" s="1"/>
  <c r="AP671" s="1"/>
  <c r="T733"/>
  <c r="AL733" s="1"/>
  <c r="AN733" s="1"/>
  <c r="AP733" s="1"/>
  <c r="T725"/>
  <c r="AL725" s="1"/>
  <c r="AN725" s="1"/>
  <c r="AP725" s="1"/>
  <c r="T777"/>
  <c r="AL777" s="1"/>
  <c r="AN777" s="1"/>
  <c r="AP777" s="1"/>
  <c r="T824"/>
  <c r="AL824" s="1"/>
  <c r="AN824" s="1"/>
  <c r="AP824" s="1"/>
  <c r="T784"/>
  <c r="AL784" s="1"/>
  <c r="AN784" s="1"/>
  <c r="AP784" s="1"/>
  <c r="T694"/>
  <c r="AL694" s="1"/>
  <c r="AN694" s="1"/>
  <c r="AP694" s="1"/>
  <c r="T769"/>
  <c r="AL769" s="1"/>
  <c r="AN769" s="1"/>
  <c r="AP769" s="1"/>
  <c r="T737"/>
  <c r="AL737" s="1"/>
  <c r="AN737" s="1"/>
  <c r="AP737" s="1"/>
  <c r="T770"/>
  <c r="AL770" s="1"/>
  <c r="AN770" s="1"/>
  <c r="AP770" s="1"/>
  <c r="T683"/>
  <c r="AL683" s="1"/>
  <c r="AN683" s="1"/>
  <c r="AP683" s="1"/>
  <c r="T717"/>
  <c r="AL717" s="1"/>
  <c r="AN717" s="1"/>
  <c r="AP717" s="1"/>
  <c r="T751"/>
  <c r="AL751" s="1"/>
  <c r="AN751" s="1"/>
  <c r="AP751" s="1"/>
  <c r="T666"/>
  <c r="AL666" s="1"/>
  <c r="AN666" s="1"/>
  <c r="AP666" s="1"/>
  <c r="T814"/>
  <c r="AL814" s="1"/>
  <c r="AN814" s="1"/>
  <c r="AP814" s="1"/>
  <c r="T741"/>
  <c r="AL741" s="1"/>
  <c r="AN741" s="1"/>
  <c r="AP741" s="1"/>
  <c r="T748"/>
  <c r="AL748" s="1"/>
  <c r="AN748" s="1"/>
  <c r="AP748" s="1"/>
  <c r="T738"/>
  <c r="AL738" s="1"/>
  <c r="AN738" s="1"/>
  <c r="AP738" s="1"/>
  <c r="T798"/>
  <c r="AL798" s="1"/>
  <c r="AN798" s="1"/>
  <c r="AP798" s="1"/>
  <c r="T821"/>
  <c r="AL821" s="1"/>
  <c r="AN821" s="1"/>
  <c r="AP821" s="1"/>
  <c r="T684"/>
  <c r="AL684" s="1"/>
  <c r="AN684" s="1"/>
  <c r="AP684" s="1"/>
  <c r="T828"/>
  <c r="AL828" s="1"/>
  <c r="AN828" s="1"/>
  <c r="AP828" s="1"/>
  <c r="T808"/>
  <c r="AL808" s="1"/>
  <c r="AN808" s="1"/>
  <c r="AP808" s="1"/>
  <c r="T726"/>
  <c r="AL726" s="1"/>
  <c r="AN726" s="1"/>
  <c r="AP726" s="1"/>
  <c r="T723"/>
  <c r="AL723" s="1"/>
  <c r="AN723" s="1"/>
  <c r="AP723" s="1"/>
  <c r="T680"/>
  <c r="AL680" s="1"/>
  <c r="AN680" s="1"/>
  <c r="AP680" s="1"/>
  <c r="T736"/>
  <c r="AL736" s="1"/>
  <c r="AN736" s="1"/>
  <c r="AP736" s="1"/>
  <c r="T835"/>
  <c r="AL835" s="1"/>
  <c r="AN835" s="1"/>
  <c r="AP835" s="1"/>
  <c r="T678"/>
  <c r="AL678" s="1"/>
  <c r="AN678" s="1"/>
  <c r="AP678" s="1"/>
  <c r="T706"/>
  <c r="AL706" s="1"/>
  <c r="AN706" s="1"/>
  <c r="AP706" s="1"/>
  <c r="T746"/>
  <c r="AL746" s="1"/>
  <c r="AN746" s="1"/>
  <c r="AP746" s="1"/>
  <c r="T778"/>
  <c r="AL778" s="1"/>
  <c r="AN778" s="1"/>
  <c r="AP778" s="1"/>
  <c r="T774"/>
  <c r="AL774" s="1"/>
  <c r="AN774" s="1"/>
  <c r="AP774" s="1"/>
  <c r="T669"/>
  <c r="AL669" s="1"/>
  <c r="AN669" s="1"/>
  <c r="AP669" s="1"/>
  <c r="T713"/>
  <c r="AL713" s="1"/>
  <c r="AN713" s="1"/>
  <c r="AP713" s="1"/>
  <c r="T775"/>
  <c r="AL775" s="1"/>
  <c r="AN775" s="1"/>
  <c r="AP775" s="1"/>
  <c r="T765"/>
  <c r="AL765" s="1"/>
  <c r="AN765" s="1"/>
  <c r="AP765" s="1"/>
  <c r="T715"/>
  <c r="AL715" s="1"/>
  <c r="AN715" s="1"/>
  <c r="AP715" s="1"/>
  <c r="T776"/>
  <c r="AL776" s="1"/>
  <c r="AN776" s="1"/>
  <c r="AP776" s="1"/>
  <c r="T688"/>
  <c r="AL688" s="1"/>
  <c r="AN688" s="1"/>
  <c r="AP688" s="1"/>
  <c r="T716"/>
  <c r="AL716" s="1"/>
  <c r="AN716" s="1"/>
  <c r="AP716" s="1"/>
  <c r="T739"/>
  <c r="AL739" s="1"/>
  <c r="AN739" s="1"/>
  <c r="AP739" s="1"/>
  <c r="T681"/>
  <c r="AL681" s="1"/>
  <c r="AN681" s="1"/>
  <c r="AP681" s="1"/>
  <c r="T744"/>
  <c r="AL744" s="1"/>
  <c r="AN744" s="1"/>
  <c r="AP744" s="1"/>
  <c r="T730"/>
  <c r="AL730" s="1"/>
  <c r="AN730" s="1"/>
  <c r="AP730" s="1"/>
  <c r="T839"/>
  <c r="AL839" s="1"/>
  <c r="AN839" s="1"/>
  <c r="AP839" s="1"/>
  <c r="T692"/>
  <c r="AL692" s="1"/>
  <c r="AN692" s="1"/>
  <c r="AP692" s="1"/>
  <c r="T800"/>
  <c r="AL800" s="1"/>
  <c r="AN800" s="1"/>
  <c r="AP800" s="1"/>
  <c r="T796"/>
  <c r="AL796" s="1"/>
  <c r="AN796" s="1"/>
  <c r="AP796" s="1"/>
  <c r="T810"/>
  <c r="AL810" s="1"/>
  <c r="AN810" s="1"/>
  <c r="AP810" s="1"/>
  <c r="T818"/>
  <c r="AL818" s="1"/>
  <c r="AN818" s="1"/>
  <c r="AP818" s="1"/>
  <c r="T785"/>
  <c r="AL785" s="1"/>
  <c r="AN785" s="1"/>
  <c r="AP785" s="1"/>
  <c r="T815"/>
  <c r="AL815" s="1"/>
  <c r="AN815" s="1"/>
  <c r="AP815" s="1"/>
  <c r="T826"/>
  <c r="AL826" s="1"/>
  <c r="AN826" s="1"/>
  <c r="AP826" s="1"/>
  <c r="T762"/>
  <c r="AL762" s="1"/>
  <c r="AN762" s="1"/>
  <c r="AP762" s="1"/>
  <c r="T711"/>
  <c r="AL711" s="1"/>
  <c r="AN711" s="1"/>
  <c r="AP711" s="1"/>
  <c r="T742"/>
  <c r="AL742" s="1"/>
  <c r="AN742" s="1"/>
  <c r="AP742" s="1"/>
  <c r="T682"/>
  <c r="AL682" s="1"/>
  <c r="AN682" s="1"/>
  <c r="AP682" s="1"/>
  <c r="T743"/>
  <c r="AL743" s="1"/>
  <c r="AN743" s="1"/>
  <c r="AP743" s="1"/>
  <c r="T801"/>
  <c r="AL801" s="1"/>
  <c r="AN801" s="1"/>
  <c r="AP801" s="1"/>
  <c r="T727"/>
  <c r="AL727" s="1"/>
  <c r="AN727" s="1"/>
  <c r="AP727" s="1"/>
  <c r="T747"/>
  <c r="AL747" s="1"/>
  <c r="AN747" s="1"/>
  <c r="AP747" s="1"/>
  <c r="T720"/>
  <c r="AL720" s="1"/>
  <c r="AN720" s="1"/>
  <c r="AP720" s="1"/>
  <c r="T667"/>
  <c r="AL667" s="1"/>
  <c r="AN667" s="1"/>
  <c r="AP667" s="1"/>
  <c r="T813"/>
  <c r="AL813" s="1"/>
  <c r="AN813" s="1"/>
  <c r="AP813" s="1"/>
  <c r="T809"/>
  <c r="AL809" s="1"/>
  <c r="AN809" s="1"/>
  <c r="AP809" s="1"/>
  <c r="T805"/>
  <c r="AL805" s="1"/>
  <c r="AN805" s="1"/>
  <c r="AP805" s="1"/>
  <c r="T803"/>
  <c r="AL803" s="1"/>
  <c r="AN803" s="1"/>
  <c r="AP803" s="1"/>
  <c r="T732"/>
  <c r="AL732" s="1"/>
  <c r="AN732" s="1"/>
  <c r="AP732" s="1"/>
  <c r="T714"/>
  <c r="AL714" s="1"/>
  <c r="AN714" s="1"/>
  <c r="AP714" s="1"/>
  <c r="T670"/>
  <c r="AL670" s="1"/>
  <c r="AN670" s="1"/>
  <c r="AP670" s="1"/>
  <c r="T704"/>
  <c r="AL704" s="1"/>
  <c r="AN704" s="1"/>
  <c r="AP704" s="1"/>
  <c r="T840"/>
  <c r="AL840" s="1"/>
  <c r="AN840" s="1"/>
  <c r="AP840" s="1"/>
  <c r="T791"/>
  <c r="AL791" s="1"/>
  <c r="AN791" s="1"/>
  <c r="AP791" s="1"/>
  <c r="T829"/>
  <c r="AL829" s="1"/>
  <c r="AN829" s="1"/>
  <c r="AP829" s="1"/>
  <c r="T722"/>
  <c r="AL722" s="1"/>
  <c r="AN722" s="1"/>
  <c r="AP722" s="1"/>
  <c r="T679"/>
  <c r="AL679" s="1"/>
  <c r="AN679" s="1"/>
  <c r="AP679" s="1"/>
  <c r="T677"/>
  <c r="AL677" s="1"/>
  <c r="AN677" s="1"/>
  <c r="AP677" s="1"/>
  <c r="T758"/>
  <c r="AL758" s="1"/>
  <c r="AN758" s="1"/>
  <c r="AP758" s="1"/>
  <c r="T702"/>
  <c r="AL702" s="1"/>
  <c r="AN702" s="1"/>
  <c r="AP702" s="1"/>
  <c r="T672"/>
  <c r="AL672" s="1"/>
  <c r="AN672" s="1"/>
  <c r="AP672" s="1"/>
  <c r="T779"/>
  <c r="AL779" s="1"/>
  <c r="AN779" s="1"/>
  <c r="AP779" s="1"/>
  <c r="T755"/>
  <c r="AL755" s="1"/>
  <c r="AN755" s="1"/>
  <c r="AP755" s="1"/>
  <c r="T676"/>
  <c r="AL676" s="1"/>
  <c r="AN676" s="1"/>
  <c r="AP676" s="1"/>
  <c r="T731"/>
  <c r="AL731" s="1"/>
  <c r="AN731" s="1"/>
  <c r="AP731" s="1"/>
  <c r="T740"/>
  <c r="AL740" s="1"/>
  <c r="AN740" s="1"/>
  <c r="AP740" s="1"/>
  <c r="T687"/>
  <c r="AL687" s="1"/>
  <c r="AN687" s="1"/>
  <c r="AP687" s="1"/>
  <c r="T693"/>
  <c r="AL693" s="1"/>
  <c r="AN693" s="1"/>
  <c r="AP693" s="1"/>
  <c r="T771"/>
  <c r="AL771" s="1"/>
  <c r="AN771" s="1"/>
  <c r="AP771" s="1"/>
  <c r="T708"/>
  <c r="AL708" s="1"/>
  <c r="AN708" s="1"/>
  <c r="AP708" s="1"/>
  <c r="T843"/>
  <c r="AL843" s="1"/>
  <c r="AN843" s="1"/>
  <c r="AP843" s="1"/>
  <c r="T842"/>
  <c r="AL842" s="1"/>
  <c r="AN842" s="1"/>
  <c r="AP842" s="1"/>
  <c r="T836"/>
  <c r="AL836" s="1"/>
  <c r="AN836" s="1"/>
  <c r="AP836" s="1"/>
  <c r="T820"/>
  <c r="AL820" s="1"/>
  <c r="AN820" s="1"/>
  <c r="AP820" s="1"/>
  <c r="T833"/>
  <c r="AL833" s="1"/>
  <c r="AN833" s="1"/>
  <c r="AP833" s="1"/>
  <c r="T804"/>
  <c r="AL804" s="1"/>
  <c r="AN804" s="1"/>
  <c r="AP804" s="1"/>
  <c r="T674"/>
  <c r="AL674" s="1"/>
  <c r="AN674" s="1"/>
  <c r="AP674" s="1"/>
  <c r="T822"/>
  <c r="AL822" s="1"/>
  <c r="AN822" s="1"/>
  <c r="AP822" s="1"/>
  <c r="T787"/>
  <c r="AL787" s="1"/>
  <c r="AN787" s="1"/>
  <c r="AP787" s="1"/>
  <c r="T768"/>
  <c r="AL768" s="1"/>
  <c r="AN768" s="1"/>
  <c r="AP768" s="1"/>
  <c r="T831"/>
  <c r="AL831" s="1"/>
  <c r="AN831" s="1"/>
  <c r="AP831" s="1"/>
  <c r="T792"/>
  <c r="AL792" s="1"/>
  <c r="AN792" s="1"/>
  <c r="AP792" s="1"/>
  <c r="T799"/>
  <c r="AL799" s="1"/>
  <c r="AN799" s="1"/>
  <c r="AP799" s="1"/>
  <c r="T696"/>
  <c r="AL696" s="1"/>
  <c r="AN696" s="1"/>
  <c r="AP696" s="1"/>
  <c r="T753"/>
  <c r="AL753" s="1"/>
  <c r="AN753" s="1"/>
  <c r="AP753" s="1"/>
  <c r="T668"/>
  <c r="AL668" s="1"/>
  <c r="AN668" s="1"/>
  <c r="AP668" s="1"/>
  <c r="T721"/>
  <c r="AL721" s="1"/>
  <c r="AN721" s="1"/>
  <c r="AP721" s="1"/>
  <c r="T673"/>
  <c r="AL673" s="1"/>
  <c r="AN673" s="1"/>
  <c r="AP673" s="1"/>
  <c r="T705"/>
  <c r="AL705" s="1"/>
  <c r="AN705" s="1"/>
  <c r="AP705" s="1"/>
  <c r="T690"/>
  <c r="AL690" s="1"/>
  <c r="AN690" s="1"/>
  <c r="AP690" s="1"/>
  <c r="T773"/>
  <c r="AL773" s="1"/>
  <c r="AN773" s="1"/>
  <c r="AP773" s="1"/>
  <c r="T724"/>
  <c r="AL724" s="1"/>
  <c r="AN724" s="1"/>
  <c r="AP724" s="1"/>
  <c r="T707"/>
  <c r="AL707" s="1"/>
  <c r="AN707" s="1"/>
  <c r="AP707" s="1"/>
  <c r="T735"/>
  <c r="AL735" s="1"/>
  <c r="AN735" s="1"/>
  <c r="AP735" s="1"/>
  <c r="T719"/>
  <c r="AL719" s="1"/>
  <c r="AN719" s="1"/>
  <c r="AP719" s="1"/>
  <c r="T766"/>
  <c r="AL766" s="1"/>
  <c r="AN766" s="1"/>
  <c r="AP766" s="1"/>
  <c r="T734"/>
  <c r="AL734" s="1"/>
  <c r="AN734" s="1"/>
  <c r="AP734" s="1"/>
  <c r="T807"/>
  <c r="AL807" s="1"/>
  <c r="AN807" s="1"/>
  <c r="AP807" s="1"/>
  <c r="T790"/>
  <c r="AL790" s="1"/>
  <c r="AN790" s="1"/>
  <c r="AP790" s="1"/>
  <c r="T838"/>
  <c r="AL838" s="1"/>
  <c r="AN838" s="1"/>
  <c r="AP838" s="1"/>
  <c r="T793"/>
  <c r="AL793" s="1"/>
  <c r="AN793" s="1"/>
  <c r="AP793" s="1"/>
  <c r="T837"/>
  <c r="AL837" s="1"/>
  <c r="AN837" s="1"/>
  <c r="AP837" s="1"/>
  <c r="T830"/>
  <c r="AL830" s="1"/>
  <c r="AN830" s="1"/>
  <c r="AP830" s="1"/>
  <c r="T795"/>
  <c r="AL795" s="1"/>
  <c r="AN795" s="1"/>
  <c r="AP795" s="1"/>
  <c r="T788"/>
  <c r="AL788" s="1"/>
  <c r="AN788" s="1"/>
  <c r="AP788" s="1"/>
  <c r="T709"/>
  <c r="AL709" s="1"/>
  <c r="AN709" s="1"/>
  <c r="AP709" s="1"/>
  <c r="T811"/>
  <c r="AL811" s="1"/>
  <c r="AN811" s="1"/>
  <c r="AP811" s="1"/>
  <c r="BC633"/>
  <c r="BE633" s="1"/>
  <c r="AS633"/>
  <c r="AU633"/>
  <c r="BC636"/>
  <c r="BE636" s="1"/>
  <c r="AU636"/>
  <c r="AS636"/>
  <c r="BC558"/>
  <c r="BE558" s="1"/>
  <c r="AU558"/>
  <c r="AS558"/>
  <c r="BC598"/>
  <c r="BE598" s="1"/>
  <c r="AS598"/>
  <c r="AU598"/>
  <c r="AL638" i="31"/>
  <c r="AN638" s="1"/>
  <c r="AP638" s="1"/>
  <c r="U638"/>
  <c r="U788" s="1"/>
  <c r="AL536"/>
  <c r="AN536" s="1"/>
  <c r="AP536" s="1"/>
  <c r="U536"/>
  <c r="U686" s="1"/>
  <c r="U836" s="1"/>
  <c r="AL522"/>
  <c r="AN522" s="1"/>
  <c r="AP522" s="1"/>
  <c r="U522"/>
  <c r="U672" s="1"/>
  <c r="U822" s="1"/>
  <c r="AL634"/>
  <c r="AN634" s="1"/>
  <c r="AP634" s="1"/>
  <c r="U634"/>
  <c r="U784" s="1"/>
  <c r="AL519"/>
  <c r="AN519" s="1"/>
  <c r="AP519" s="1"/>
  <c r="U519"/>
  <c r="U669" s="1"/>
  <c r="U819" s="1"/>
  <c r="AL657"/>
  <c r="AN657" s="1"/>
  <c r="AP657" s="1"/>
  <c r="U657"/>
  <c r="U807" s="1"/>
  <c r="AL620"/>
  <c r="AN620" s="1"/>
  <c r="AP620" s="1"/>
  <c r="U620"/>
  <c r="U770" s="1"/>
  <c r="BC552" i="34"/>
  <c r="BE552" s="1"/>
  <c r="AS552"/>
  <c r="AU552"/>
  <c r="BC516"/>
  <c r="BE516" s="1"/>
  <c r="AU516"/>
  <c r="AS516"/>
  <c r="BC610"/>
  <c r="BE610" s="1"/>
  <c r="AU610"/>
  <c r="AS610"/>
  <c r="AS613"/>
  <c r="AU613"/>
  <c r="BC613"/>
  <c r="BE613" s="1"/>
  <c r="BC570"/>
  <c r="BE570" s="1"/>
  <c r="AS570"/>
  <c r="AU570"/>
  <c r="BC585"/>
  <c r="BE585" s="1"/>
  <c r="AU585"/>
  <c r="AS585"/>
  <c r="BC531"/>
  <c r="BE531" s="1"/>
  <c r="AU531"/>
  <c r="AS531"/>
  <c r="BC591"/>
  <c r="BE591" s="1"/>
  <c r="AS591"/>
  <c r="AU591"/>
  <c r="BC644"/>
  <c r="BE644" s="1"/>
  <c r="AS644"/>
  <c r="AU644"/>
  <c r="BC582"/>
  <c r="BE582" s="1"/>
  <c r="AS582"/>
  <c r="AU582"/>
  <c r="BC587"/>
  <c r="BE587" s="1"/>
  <c r="AS587"/>
  <c r="AU587"/>
  <c r="BC505"/>
  <c r="BE505" s="1"/>
  <c r="AS505"/>
  <c r="AU505"/>
  <c r="BC525"/>
  <c r="BE525" s="1"/>
  <c r="AU525"/>
  <c r="AS525"/>
  <c r="BC614"/>
  <c r="BE614" s="1"/>
  <c r="AS614"/>
  <c r="AU614"/>
  <c r="BC589"/>
  <c r="BE589" s="1"/>
  <c r="AU589"/>
  <c r="AS589"/>
  <c r="BC593"/>
  <c r="BE593" s="1"/>
  <c r="AU593"/>
  <c r="AS593"/>
  <c r="BC514"/>
  <c r="BE514" s="1"/>
  <c r="AU514"/>
  <c r="AS514"/>
  <c r="BC615"/>
  <c r="BE615" s="1"/>
  <c r="AS615"/>
  <c r="AU615"/>
  <c r="BC538"/>
  <c r="BE538" s="1"/>
  <c r="AU538"/>
  <c r="AS538"/>
  <c r="BC602"/>
  <c r="BE602" s="1"/>
  <c r="AS602"/>
  <c r="AU602"/>
  <c r="BC635"/>
  <c r="BE635" s="1"/>
  <c r="AU635"/>
  <c r="AS635"/>
  <c r="BC651"/>
  <c r="BE651" s="1"/>
  <c r="AU651"/>
  <c r="AS651"/>
  <c r="BC590"/>
  <c r="BE590" s="1"/>
  <c r="AS590"/>
  <c r="AU590"/>
  <c r="BC573"/>
  <c r="BE573" s="1"/>
  <c r="AU573"/>
  <c r="AS573"/>
  <c r="BC617"/>
  <c r="BE617" s="1"/>
  <c r="AS617"/>
  <c r="AU617"/>
  <c r="BC509"/>
  <c r="BE509" s="1"/>
  <c r="AS509"/>
  <c r="AU509"/>
  <c r="BC628"/>
  <c r="BE628" s="1"/>
  <c r="AU628"/>
  <c r="AS628"/>
  <c r="BC527"/>
  <c r="BE527" s="1"/>
  <c r="AS527"/>
  <c r="AU527"/>
  <c r="BC543"/>
  <c r="BE543" s="1"/>
  <c r="AS543"/>
  <c r="AU543"/>
  <c r="BC522"/>
  <c r="BE522" s="1"/>
  <c r="AU522"/>
  <c r="AS522"/>
  <c r="BC513"/>
  <c r="BE513" s="1"/>
  <c r="AS513"/>
  <c r="AU513"/>
  <c r="BC518"/>
  <c r="BE518" s="1"/>
  <c r="AS518"/>
  <c r="AU518"/>
  <c r="AL641" i="31"/>
  <c r="AN641" s="1"/>
  <c r="AP641" s="1"/>
  <c r="U641"/>
  <c r="U791" s="1"/>
  <c r="U589"/>
  <c r="U739" s="1"/>
  <c r="AL589"/>
  <c r="AN589" s="1"/>
  <c r="AP589" s="1"/>
  <c r="AL558"/>
  <c r="AN558" s="1"/>
  <c r="AP558" s="1"/>
  <c r="U558"/>
  <c r="U708" s="1"/>
  <c r="U585"/>
  <c r="U735" s="1"/>
  <c r="AL585"/>
  <c r="AN585" s="1"/>
  <c r="AP585" s="1"/>
  <c r="AL571"/>
  <c r="AN571" s="1"/>
  <c r="AP571" s="1"/>
  <c r="U571"/>
  <c r="U721" s="1"/>
  <c r="U552"/>
  <c r="U702" s="1"/>
  <c r="AL552"/>
  <c r="AN552" s="1"/>
  <c r="AP552" s="1"/>
  <c r="U602"/>
  <c r="U752" s="1"/>
  <c r="AL602"/>
  <c r="AN602" s="1"/>
  <c r="AP602" s="1"/>
  <c r="U528"/>
  <c r="U678" s="1"/>
  <c r="U828" s="1"/>
  <c r="AL528"/>
  <c r="AN528" s="1"/>
  <c r="AP528" s="1"/>
  <c r="AL592"/>
  <c r="AN592" s="1"/>
  <c r="AP592" s="1"/>
  <c r="U592"/>
  <c r="U742" s="1"/>
  <c r="AL645"/>
  <c r="AN645" s="1"/>
  <c r="AP645" s="1"/>
  <c r="U645"/>
  <c r="U795" s="1"/>
  <c r="U603"/>
  <c r="U753" s="1"/>
  <c r="AL603"/>
  <c r="AN603" s="1"/>
  <c r="AP603" s="1"/>
  <c r="AL526"/>
  <c r="AN526" s="1"/>
  <c r="AP526" s="1"/>
  <c r="U526"/>
  <c r="U676" s="1"/>
  <c r="U826" s="1"/>
  <c r="AL609"/>
  <c r="AN609" s="1"/>
  <c r="AP609" s="1"/>
  <c r="U609"/>
  <c r="U759" s="1"/>
  <c r="AL611"/>
  <c r="AN611" s="1"/>
  <c r="AP611" s="1"/>
  <c r="U611"/>
  <c r="U761" s="1"/>
  <c r="AL523"/>
  <c r="AN523" s="1"/>
  <c r="AP523" s="1"/>
  <c r="U523"/>
  <c r="U673" s="1"/>
  <c r="U823" s="1"/>
  <c r="AL640"/>
  <c r="AN640" s="1"/>
  <c r="AP640" s="1"/>
  <c r="U640"/>
  <c r="U790" s="1"/>
  <c r="AL572"/>
  <c r="AN572" s="1"/>
  <c r="AP572" s="1"/>
  <c r="U572"/>
  <c r="U722" s="1"/>
  <c r="AL583"/>
  <c r="AN583" s="1"/>
  <c r="AP583" s="1"/>
  <c r="U583"/>
  <c r="U733" s="1"/>
  <c r="AL580"/>
  <c r="AN580" s="1"/>
  <c r="AP580" s="1"/>
  <c r="U580"/>
  <c r="U730" s="1"/>
  <c r="AL653"/>
  <c r="AN653" s="1"/>
  <c r="AP653" s="1"/>
  <c r="U653"/>
  <c r="U803" s="1"/>
  <c r="BC510" i="34"/>
  <c r="BE510" s="1"/>
  <c r="AS510"/>
  <c r="AU510"/>
  <c r="BC652"/>
  <c r="BE652" s="1"/>
  <c r="AS652"/>
  <c r="AU652"/>
  <c r="BC620"/>
  <c r="BE620" s="1"/>
  <c r="AS620"/>
  <c r="AU620"/>
  <c r="BC562"/>
  <c r="BE562" s="1"/>
  <c r="AS562"/>
  <c r="AU562"/>
  <c r="BC643"/>
  <c r="BE643" s="1"/>
  <c r="AU643"/>
  <c r="AS643"/>
  <c r="BC524"/>
  <c r="BE524" s="1"/>
  <c r="AU524"/>
  <c r="AS524"/>
  <c r="BC641"/>
  <c r="BE641" s="1"/>
  <c r="AU641"/>
  <c r="AS641"/>
  <c r="BC601"/>
  <c r="BE601" s="1"/>
  <c r="AU601"/>
  <c r="AS601"/>
  <c r="AL639" i="31"/>
  <c r="AN639" s="1"/>
  <c r="AP639" s="1"/>
  <c r="U639"/>
  <c r="U789" s="1"/>
  <c r="U542"/>
  <c r="U692" s="1"/>
  <c r="U842" s="1"/>
  <c r="AL542"/>
  <c r="AN542" s="1"/>
  <c r="AP542" s="1"/>
  <c r="AL563"/>
  <c r="AN563" s="1"/>
  <c r="AP563" s="1"/>
  <c r="U563"/>
  <c r="U713" s="1"/>
  <c r="AL658"/>
  <c r="AN658" s="1"/>
  <c r="AP658" s="1"/>
  <c r="U658"/>
  <c r="U808" s="1"/>
  <c r="AL625"/>
  <c r="AN625" s="1"/>
  <c r="AP625" s="1"/>
  <c r="U625"/>
  <c r="U775" s="1"/>
  <c r="BC548" i="34"/>
  <c r="BE548" s="1"/>
  <c r="AS548"/>
  <c r="AU548"/>
  <c r="BC528"/>
  <c r="BE528" s="1"/>
  <c r="AU528"/>
  <c r="AS528"/>
  <c r="BC540"/>
  <c r="BE540" s="1"/>
  <c r="AS540"/>
  <c r="AU540"/>
  <c r="AL632" i="31"/>
  <c r="AN632" s="1"/>
  <c r="AP632" s="1"/>
  <c r="U632"/>
  <c r="U782" s="1"/>
  <c r="AL507"/>
  <c r="AN507" s="1"/>
  <c r="AP507" s="1"/>
  <c r="U507"/>
  <c r="AL565"/>
  <c r="AN565" s="1"/>
  <c r="AP565" s="1"/>
  <c r="U565"/>
  <c r="U715" s="1"/>
  <c r="AL626"/>
  <c r="AN626" s="1"/>
  <c r="AP626" s="1"/>
  <c r="U626"/>
  <c r="U776" s="1"/>
  <c r="BC654" i="34"/>
  <c r="BE654" s="1"/>
  <c r="AS654"/>
  <c r="AU654"/>
  <c r="BC512"/>
  <c r="BE512" s="1"/>
  <c r="AU512"/>
  <c r="AS512"/>
  <c r="BC521"/>
  <c r="BE521" s="1"/>
  <c r="AU521"/>
  <c r="AS521"/>
  <c r="AL633" i="31"/>
  <c r="AN633" s="1"/>
  <c r="AP633" s="1"/>
  <c r="U633"/>
  <c r="U783" s="1"/>
  <c r="AL531"/>
  <c r="AN531" s="1"/>
  <c r="AP531" s="1"/>
  <c r="U531"/>
  <c r="U681" s="1"/>
  <c r="U831" s="1"/>
  <c r="AL587"/>
  <c r="AN587" s="1"/>
  <c r="AP587" s="1"/>
  <c r="U587"/>
  <c r="U737" s="1"/>
  <c r="BC542" i="34"/>
  <c r="BE542" s="1"/>
  <c r="AS542"/>
  <c r="AU542"/>
  <c r="BC629"/>
  <c r="BE629" s="1"/>
  <c r="AS629"/>
  <c r="AU629"/>
  <c r="BC608"/>
  <c r="BE608" s="1"/>
  <c r="AU608"/>
  <c r="AS608"/>
  <c r="U562" i="31"/>
  <c r="U712" s="1"/>
  <c r="AL562"/>
  <c r="AN562" s="1"/>
  <c r="AP562" s="1"/>
  <c r="U570"/>
  <c r="U720" s="1"/>
  <c r="AL570"/>
  <c r="AN570" s="1"/>
  <c r="AP570" s="1"/>
  <c r="AL635"/>
  <c r="AN635" s="1"/>
  <c r="AP635" s="1"/>
  <c r="U635"/>
  <c r="U785" s="1"/>
  <c r="AL524"/>
  <c r="AN524" s="1"/>
  <c r="AP524" s="1"/>
  <c r="U524"/>
  <c r="U674" s="1"/>
  <c r="U824" s="1"/>
  <c r="BC555" i="34"/>
  <c r="BE555" s="1"/>
  <c r="AU555"/>
  <c r="AS555"/>
  <c r="BC647"/>
  <c r="BE647" s="1"/>
  <c r="AS647"/>
  <c r="AU647"/>
  <c r="BC604"/>
  <c r="BE604" s="1"/>
  <c r="AS604"/>
  <c r="AU604"/>
  <c r="BC547"/>
  <c r="BE547" s="1"/>
  <c r="AU547"/>
  <c r="AS547"/>
  <c r="BC520"/>
  <c r="BE520" s="1"/>
  <c r="AU520"/>
  <c r="AS520"/>
  <c r="BC586"/>
  <c r="BE586" s="1"/>
  <c r="AU586"/>
  <c r="AS586"/>
  <c r="BC551"/>
  <c r="BE551" s="1"/>
  <c r="AU551"/>
  <c r="AS551"/>
  <c r="BC563"/>
  <c r="BE563" s="1"/>
  <c r="AU563"/>
  <c r="AS563"/>
  <c r="BC588"/>
  <c r="BE588" s="1"/>
  <c r="AS588"/>
  <c r="AU588"/>
  <c r="BC546"/>
  <c r="BE546" s="1"/>
  <c r="AS546"/>
  <c r="AU546"/>
  <c r="BC663"/>
  <c r="BE663" s="1"/>
  <c r="AS663"/>
  <c r="AU663"/>
  <c r="AL529" i="31"/>
  <c r="AN529" s="1"/>
  <c r="AP529" s="1"/>
  <c r="U529"/>
  <c r="U679" s="1"/>
  <c r="U829" s="1"/>
  <c r="AL556"/>
  <c r="AN556" s="1"/>
  <c r="AP556" s="1"/>
  <c r="U556"/>
  <c r="U706" s="1"/>
  <c r="U525"/>
  <c r="U675" s="1"/>
  <c r="U825" s="1"/>
  <c r="AL525"/>
  <c r="AN525" s="1"/>
  <c r="AP525" s="1"/>
  <c r="AL647"/>
  <c r="AN647" s="1"/>
  <c r="AP647" s="1"/>
  <c r="U647"/>
  <c r="U797" s="1"/>
  <c r="AL650"/>
  <c r="AN650" s="1"/>
  <c r="AP650" s="1"/>
  <c r="U650"/>
  <c r="U800" s="1"/>
  <c r="AL623"/>
  <c r="AN623" s="1"/>
  <c r="AP623" s="1"/>
  <c r="U623"/>
  <c r="U773" s="1"/>
  <c r="AL566"/>
  <c r="AN566" s="1"/>
  <c r="AP566" s="1"/>
  <c r="U566"/>
  <c r="U716" s="1"/>
  <c r="AL586"/>
  <c r="AN586" s="1"/>
  <c r="AP586" s="1"/>
  <c r="U586"/>
  <c r="U736" s="1"/>
  <c r="AL511"/>
  <c r="AN511" s="1"/>
  <c r="AP511" s="1"/>
  <c r="U511"/>
  <c r="AL655"/>
  <c r="AN655" s="1"/>
  <c r="AP655" s="1"/>
  <c r="U655"/>
  <c r="U805" s="1"/>
  <c r="AL575"/>
  <c r="AN575" s="1"/>
  <c r="AP575" s="1"/>
  <c r="U575"/>
  <c r="U725" s="1"/>
  <c r="AL506"/>
  <c r="AN506" s="1"/>
  <c r="AP506" s="1"/>
  <c r="U506"/>
  <c r="AL617"/>
  <c r="AN617" s="1"/>
  <c r="AP617" s="1"/>
  <c r="U617"/>
  <c r="U767" s="1"/>
  <c r="AL543"/>
  <c r="AN543" s="1"/>
  <c r="AP543" s="1"/>
  <c r="U543"/>
  <c r="U693" s="1"/>
  <c r="U843" s="1"/>
  <c r="AL521"/>
  <c r="AN521" s="1"/>
  <c r="AP521" s="1"/>
  <c r="U521"/>
  <c r="U671" s="1"/>
  <c r="U821" s="1"/>
  <c r="AL567"/>
  <c r="AN567" s="1"/>
  <c r="AP567" s="1"/>
  <c r="U567"/>
  <c r="U717" s="1"/>
  <c r="AL661"/>
  <c r="AN661" s="1"/>
  <c r="AP661" s="1"/>
  <c r="U661"/>
  <c r="U811" s="1"/>
  <c r="U615"/>
  <c r="U765" s="1"/>
  <c r="AL615"/>
  <c r="AN615" s="1"/>
  <c r="AP615" s="1"/>
  <c r="AL656"/>
  <c r="AN656" s="1"/>
  <c r="AP656" s="1"/>
  <c r="U656"/>
  <c r="U806" s="1"/>
  <c r="AL616"/>
  <c r="AN616" s="1"/>
  <c r="AP616" s="1"/>
  <c r="U616"/>
  <c r="U766" s="1"/>
  <c r="BC605" i="34"/>
  <c r="BE605" s="1"/>
  <c r="AS605"/>
  <c r="AU605"/>
  <c r="BC621"/>
  <c r="BE621" s="1"/>
  <c r="AS621"/>
  <c r="AU621"/>
  <c r="BC506"/>
  <c r="BE506" s="1"/>
  <c r="AS506"/>
  <c r="AU506"/>
  <c r="BC579"/>
  <c r="BE579" s="1"/>
  <c r="AU579"/>
  <c r="AS579"/>
  <c r="BC612"/>
  <c r="BE612" s="1"/>
  <c r="AU612"/>
  <c r="AS612"/>
  <c r="BC631"/>
  <c r="BE631" s="1"/>
  <c r="AS631"/>
  <c r="AU631"/>
  <c r="AL596" i="31"/>
  <c r="AN596" s="1"/>
  <c r="AP596" s="1"/>
  <c r="U596"/>
  <c r="U746" s="1"/>
  <c r="U652"/>
  <c r="U802" s="1"/>
  <c r="AL652"/>
  <c r="AN652" s="1"/>
  <c r="AP652" s="1"/>
  <c r="U594"/>
  <c r="U744" s="1"/>
  <c r="AL594"/>
  <c r="AN594" s="1"/>
  <c r="AP594" s="1"/>
  <c r="AL512"/>
  <c r="AN512" s="1"/>
  <c r="AP512" s="1"/>
  <c r="U512"/>
  <c r="AL654"/>
  <c r="AN654" s="1"/>
  <c r="AP654" s="1"/>
  <c r="U654"/>
  <c r="U804" s="1"/>
  <c r="BC624" i="34"/>
  <c r="BE624" s="1"/>
  <c r="AU624"/>
  <c r="AS624"/>
  <c r="BC611"/>
  <c r="BE611" s="1"/>
  <c r="AU611"/>
  <c r="AS611"/>
  <c r="AS549"/>
  <c r="AU549"/>
  <c r="BC549"/>
  <c r="BE549" s="1"/>
  <c r="BC660"/>
  <c r="BE660" s="1"/>
  <c r="AS660"/>
  <c r="AU660"/>
  <c r="U546" i="31"/>
  <c r="U696" s="1"/>
  <c r="AL546"/>
  <c r="AN546" s="1"/>
  <c r="AP546" s="1"/>
  <c r="AL535"/>
  <c r="AN535" s="1"/>
  <c r="AP535" s="1"/>
  <c r="U535"/>
  <c r="U685" s="1"/>
  <c r="U835" s="1"/>
  <c r="AL532"/>
  <c r="AN532" s="1"/>
  <c r="AP532" s="1"/>
  <c r="U532"/>
  <c r="U682" s="1"/>
  <c r="U832" s="1"/>
  <c r="BC656" i="34"/>
  <c r="BE656" s="1"/>
  <c r="AU656"/>
  <c r="AS656"/>
  <c r="BC567"/>
  <c r="BE567" s="1"/>
  <c r="AS567"/>
  <c r="AU567"/>
  <c r="BC599"/>
  <c r="BE599" s="1"/>
  <c r="AS599"/>
  <c r="AU599"/>
  <c r="BC623"/>
  <c r="BE623" s="1"/>
  <c r="AU623"/>
  <c r="AS623"/>
  <c r="BC658"/>
  <c r="BE658" s="1"/>
  <c r="AS658"/>
  <c r="AU658"/>
  <c r="BC594"/>
  <c r="BE594" s="1"/>
  <c r="AU594"/>
  <c r="AS594"/>
  <c r="U610" i="31"/>
  <c r="U760" s="1"/>
  <c r="AL610"/>
  <c r="AN610" s="1"/>
  <c r="AP610" s="1"/>
  <c r="U548"/>
  <c r="U698" s="1"/>
  <c r="AL548"/>
  <c r="AN548" s="1"/>
  <c r="AP548" s="1"/>
  <c r="AL520"/>
  <c r="AN520" s="1"/>
  <c r="AP520" s="1"/>
  <c r="U520"/>
  <c r="U670" s="1"/>
  <c r="U820" s="1"/>
  <c r="BC576" i="34"/>
  <c r="BE576" s="1"/>
  <c r="AS576"/>
  <c r="AU576"/>
  <c r="BC574"/>
  <c r="BE574" s="1"/>
  <c r="AU574"/>
  <c r="AS574"/>
  <c r="AL604" i="31"/>
  <c r="AN604" s="1"/>
  <c r="AP604" s="1"/>
  <c r="U604"/>
  <c r="U754" s="1"/>
  <c r="AL643"/>
  <c r="AN643" s="1"/>
  <c r="AP643" s="1"/>
  <c r="U643"/>
  <c r="U793" s="1"/>
  <c r="AL576"/>
  <c r="AN576" s="1"/>
  <c r="AP576" s="1"/>
  <c r="U576"/>
  <c r="U726" s="1"/>
  <c r="AB102" i="34"/>
  <c r="AB99"/>
  <c r="BC504"/>
  <c r="BE504" s="1"/>
  <c r="AU504"/>
  <c r="AS504"/>
  <c r="BC618"/>
  <c r="BE618" s="1"/>
  <c r="AU618"/>
  <c r="AS618"/>
  <c r="BC508"/>
  <c r="BE508" s="1"/>
  <c r="AU508"/>
  <c r="AS508"/>
  <c r="BC648"/>
  <c r="BE648" s="1"/>
  <c r="AU648"/>
  <c r="AS648"/>
  <c r="BC575"/>
  <c r="BE575" s="1"/>
  <c r="AU575"/>
  <c r="AS575"/>
  <c r="BC649"/>
  <c r="BE649" s="1"/>
  <c r="AS649"/>
  <c r="AU649"/>
  <c r="BC569"/>
  <c r="BE569" s="1"/>
  <c r="AS569"/>
  <c r="AU569"/>
  <c r="BC580"/>
  <c r="BE580" s="1"/>
  <c r="AS580"/>
  <c r="AU580"/>
  <c r="U527" i="31"/>
  <c r="U677" s="1"/>
  <c r="U827" s="1"/>
  <c r="AL527"/>
  <c r="AN527" s="1"/>
  <c r="AP527" s="1"/>
  <c r="U564"/>
  <c r="U714" s="1"/>
  <c r="AL564"/>
  <c r="AN564" s="1"/>
  <c r="AP564" s="1"/>
  <c r="AL540"/>
  <c r="AN540" s="1"/>
  <c r="AP540" s="1"/>
  <c r="U540"/>
  <c r="U690" s="1"/>
  <c r="U840" s="1"/>
  <c r="U517"/>
  <c r="U667" s="1"/>
  <c r="U817" s="1"/>
  <c r="AL517"/>
  <c r="AN517" s="1"/>
  <c r="AP517" s="1"/>
  <c r="U547"/>
  <c r="U697" s="1"/>
  <c r="AL547"/>
  <c r="AN547" s="1"/>
  <c r="AP547" s="1"/>
  <c r="AL505"/>
  <c r="AN505" s="1"/>
  <c r="AP505" s="1"/>
  <c r="U505"/>
  <c r="U600"/>
  <c r="U750" s="1"/>
  <c r="AL600"/>
  <c r="AN600" s="1"/>
  <c r="AP600" s="1"/>
  <c r="U581"/>
  <c r="U731" s="1"/>
  <c r="AL581"/>
  <c r="AN581" s="1"/>
  <c r="AP581" s="1"/>
  <c r="U568"/>
  <c r="U718" s="1"/>
  <c r="AL568"/>
  <c r="AN568" s="1"/>
  <c r="AP568" s="1"/>
  <c r="AL591"/>
  <c r="AN591" s="1"/>
  <c r="AP591" s="1"/>
  <c r="U591"/>
  <c r="U741" s="1"/>
  <c r="AL630"/>
  <c r="AN630" s="1"/>
  <c r="AP630" s="1"/>
  <c r="U630"/>
  <c r="U780" s="1"/>
  <c r="AL599"/>
  <c r="AN599" s="1"/>
  <c r="AP599" s="1"/>
  <c r="U599"/>
  <c r="U749" s="1"/>
  <c r="AL595"/>
  <c r="AN595" s="1"/>
  <c r="AP595" s="1"/>
  <c r="U595"/>
  <c r="U745" s="1"/>
  <c r="AL588"/>
  <c r="AN588" s="1"/>
  <c r="AP588" s="1"/>
  <c r="U588"/>
  <c r="U738" s="1"/>
  <c r="AL662"/>
  <c r="AN662" s="1"/>
  <c r="AP662" s="1"/>
  <c r="U662"/>
  <c r="U812" s="1"/>
  <c r="AL648"/>
  <c r="AN648" s="1"/>
  <c r="AP648" s="1"/>
  <c r="U648"/>
  <c r="U798" s="1"/>
  <c r="AL561"/>
  <c r="AN561" s="1"/>
  <c r="AP561" s="1"/>
  <c r="U561"/>
  <c r="U711" s="1"/>
  <c r="AL577"/>
  <c r="AN577" s="1"/>
  <c r="AP577" s="1"/>
  <c r="U577"/>
  <c r="U727" s="1"/>
  <c r="AL530"/>
  <c r="AN530" s="1"/>
  <c r="AP530" s="1"/>
  <c r="U530"/>
  <c r="U680" s="1"/>
  <c r="U830" s="1"/>
  <c r="AL508"/>
  <c r="AN508" s="1"/>
  <c r="AP508" s="1"/>
  <c r="U508"/>
  <c r="BC630" i="34"/>
  <c r="BE630" s="1"/>
  <c r="AS630"/>
  <c r="AU630"/>
  <c r="BC622"/>
  <c r="BE622" s="1"/>
  <c r="AS622"/>
  <c r="AU622"/>
  <c r="BC584"/>
  <c r="BE584" s="1"/>
  <c r="AS584"/>
  <c r="AU584"/>
  <c r="BC625"/>
  <c r="BE625" s="1"/>
  <c r="AU625"/>
  <c r="AS625"/>
  <c r="BC517"/>
  <c r="BE517" s="1"/>
  <c r="AS517"/>
  <c r="AU517"/>
  <c r="BC645"/>
  <c r="BE645" s="1"/>
  <c r="AU645"/>
  <c r="AS645"/>
  <c r="BC659"/>
  <c r="BE659" s="1"/>
  <c r="AU659"/>
  <c r="AS659"/>
  <c r="U622" i="31"/>
  <c r="U772" s="1"/>
  <c r="AL622"/>
  <c r="AN622" s="1"/>
  <c r="AP622" s="1"/>
  <c r="AL618"/>
  <c r="AN618" s="1"/>
  <c r="AP618" s="1"/>
  <c r="U618"/>
  <c r="U768" s="1"/>
  <c r="AL631"/>
  <c r="AN631" s="1"/>
  <c r="AP631" s="1"/>
  <c r="U631"/>
  <c r="U781" s="1"/>
  <c r="AL553"/>
  <c r="AN553" s="1"/>
  <c r="AP553" s="1"/>
  <c r="U553"/>
  <c r="U703" s="1"/>
  <c r="AL598"/>
  <c r="AN598" s="1"/>
  <c r="AP598" s="1"/>
  <c r="U598"/>
  <c r="U748" s="1"/>
  <c r="BC597" i="34"/>
  <c r="BE597" s="1"/>
  <c r="AU597"/>
  <c r="AS597"/>
  <c r="BC616"/>
  <c r="BE616" s="1"/>
  <c r="AS616"/>
  <c r="AU616"/>
  <c r="BC571"/>
  <c r="BE571" s="1"/>
  <c r="AS571"/>
  <c r="AU571"/>
  <c r="BC526"/>
  <c r="BE526" s="1"/>
  <c r="AS526"/>
  <c r="AU526"/>
  <c r="BC557"/>
  <c r="BE557" s="1"/>
  <c r="AS557"/>
  <c r="AU557"/>
  <c r="BC553"/>
  <c r="BE553" s="1"/>
  <c r="AU553"/>
  <c r="AS553"/>
  <c r="BC535"/>
  <c r="BE535" s="1"/>
  <c r="AS535"/>
  <c r="AU535"/>
  <c r="AL578" i="31"/>
  <c r="AN578" s="1"/>
  <c r="AP578" s="1"/>
  <c r="U578"/>
  <c r="U728" s="1"/>
  <c r="U550"/>
  <c r="U700" s="1"/>
  <c r="AL550"/>
  <c r="AN550" s="1"/>
  <c r="AP550" s="1"/>
  <c r="AL537"/>
  <c r="AN537" s="1"/>
  <c r="AP537" s="1"/>
  <c r="U537"/>
  <c r="U687" s="1"/>
  <c r="U837" s="1"/>
  <c r="AL605"/>
  <c r="AN605" s="1"/>
  <c r="AP605" s="1"/>
  <c r="U605"/>
  <c r="U755" s="1"/>
  <c r="AL533"/>
  <c r="AN533" s="1"/>
  <c r="AP533" s="1"/>
  <c r="U533"/>
  <c r="U683" s="1"/>
  <c r="U833" s="1"/>
  <c r="AL584"/>
  <c r="AN584" s="1"/>
  <c r="AP584" s="1"/>
  <c r="U584"/>
  <c r="U734" s="1"/>
  <c r="AL573"/>
  <c r="AN573" s="1"/>
  <c r="AP573" s="1"/>
  <c r="U573"/>
  <c r="U723" s="1"/>
  <c r="BC609" i="34"/>
  <c r="BE609" s="1"/>
  <c r="AS609"/>
  <c r="AU609"/>
  <c r="BC578"/>
  <c r="BE578" s="1"/>
  <c r="AU578"/>
  <c r="AS578"/>
  <c r="BC596"/>
  <c r="BE596" s="1"/>
  <c r="AS596"/>
  <c r="AU596"/>
  <c r="BC632"/>
  <c r="BE632" s="1"/>
  <c r="AU632"/>
  <c r="AS632"/>
  <c r="BC523"/>
  <c r="BE523" s="1"/>
  <c r="AS523"/>
  <c r="AU523"/>
  <c r="BC533"/>
  <c r="BE533" s="1"/>
  <c r="AU533"/>
  <c r="AS533"/>
  <c r="BC536"/>
  <c r="BE536" s="1"/>
  <c r="AS536"/>
  <c r="AU536"/>
  <c r="BC655"/>
  <c r="BE655" s="1"/>
  <c r="AS655"/>
  <c r="AU655"/>
  <c r="AL544" i="31"/>
  <c r="AN544" s="1"/>
  <c r="AP544" s="1"/>
  <c r="U544"/>
  <c r="U694" s="1"/>
  <c r="AL551"/>
  <c r="AN551" s="1"/>
  <c r="AP551" s="1"/>
  <c r="U551"/>
  <c r="U701" s="1"/>
  <c r="AL515"/>
  <c r="AN515" s="1"/>
  <c r="AP515" s="1"/>
  <c r="U515"/>
  <c r="U665" s="1"/>
  <c r="U815" s="1"/>
  <c r="AL636"/>
  <c r="AN636" s="1"/>
  <c r="AP636" s="1"/>
  <c r="U636"/>
  <c r="U786" s="1"/>
  <c r="AL574"/>
  <c r="AN574" s="1"/>
  <c r="AP574" s="1"/>
  <c r="U574"/>
  <c r="U724" s="1"/>
  <c r="AL597"/>
  <c r="AN597" s="1"/>
  <c r="AP597" s="1"/>
  <c r="U597"/>
  <c r="U747" s="1"/>
  <c r="BC607" i="34"/>
  <c r="BE607" s="1"/>
  <c r="AS607"/>
  <c r="AU607"/>
  <c r="BC600"/>
  <c r="BE600" s="1"/>
  <c r="AU600"/>
  <c r="AS600"/>
  <c r="BC534"/>
  <c r="BE534" s="1"/>
  <c r="AS534"/>
  <c r="AU534"/>
  <c r="BC637"/>
  <c r="BE637" s="1"/>
  <c r="AU637"/>
  <c r="AS637"/>
  <c r="BC638"/>
  <c r="BE638" s="1"/>
  <c r="AS638"/>
  <c r="AU638"/>
  <c r="BC634"/>
  <c r="BE634" s="1"/>
  <c r="AU634"/>
  <c r="AS634"/>
  <c r="BC626"/>
  <c r="BE626" s="1"/>
  <c r="AS626"/>
  <c r="AU626"/>
  <c r="BC515"/>
  <c r="BE515" s="1"/>
  <c r="AS515"/>
  <c r="AU515"/>
  <c r="BC532"/>
  <c r="BE532" s="1"/>
  <c r="AS532"/>
  <c r="AU532"/>
  <c r="BC639"/>
  <c r="BE639" s="1"/>
  <c r="AU639"/>
  <c r="AS639"/>
  <c r="AL659" i="31"/>
  <c r="AN659" s="1"/>
  <c r="AP659" s="1"/>
  <c r="U659"/>
  <c r="U809" s="1"/>
  <c r="AL613"/>
  <c r="AN613" s="1"/>
  <c r="AP613" s="1"/>
  <c r="U613"/>
  <c r="U763" s="1"/>
  <c r="AL619"/>
  <c r="AN619" s="1"/>
  <c r="AP619" s="1"/>
  <c r="U619"/>
  <c r="U769" s="1"/>
  <c r="AL607"/>
  <c r="AN607" s="1"/>
  <c r="AP607" s="1"/>
  <c r="U607"/>
  <c r="U757" s="1"/>
  <c r="AL646"/>
  <c r="AN646" s="1"/>
  <c r="AP646" s="1"/>
  <c r="U646"/>
  <c r="U796" s="1"/>
  <c r="AL539"/>
  <c r="AN539" s="1"/>
  <c r="AP539" s="1"/>
  <c r="U539"/>
  <c r="U689" s="1"/>
  <c r="U839" s="1"/>
  <c r="AL510"/>
  <c r="AN510" s="1"/>
  <c r="AP510" s="1"/>
  <c r="U510"/>
  <c r="BC537" i="34"/>
  <c r="BE537" s="1"/>
  <c r="AS537"/>
  <c r="AU537"/>
  <c r="BC519"/>
  <c r="BE519" s="1"/>
  <c r="AU519"/>
  <c r="AS519"/>
  <c r="BC572"/>
  <c r="BE572" s="1"/>
  <c r="AU572"/>
  <c r="AS572"/>
  <c r="BC545"/>
  <c r="BE545" s="1"/>
  <c r="AS545"/>
  <c r="AU545"/>
  <c r="BC564"/>
  <c r="BE564" s="1"/>
  <c r="AU564"/>
  <c r="AS564"/>
  <c r="BC561"/>
  <c r="BE561" s="1"/>
  <c r="AU561"/>
  <c r="AS561"/>
  <c r="BC661"/>
  <c r="BE661" s="1"/>
  <c r="AU661"/>
  <c r="AS661"/>
  <c r="BC627"/>
  <c r="BE627" s="1"/>
  <c r="AU627"/>
  <c r="AS627"/>
  <c r="BC566"/>
  <c r="BE566" s="1"/>
  <c r="AU566"/>
  <c r="AS566"/>
  <c r="BC568"/>
  <c r="BE568" s="1"/>
  <c r="AS568"/>
  <c r="AU568"/>
  <c r="BC554"/>
  <c r="BE554" s="1"/>
  <c r="AS554"/>
  <c r="AU554"/>
  <c r="BC556"/>
  <c r="BE556" s="1"/>
  <c r="AS556"/>
  <c r="AU556"/>
  <c r="BC560"/>
  <c r="BE560" s="1"/>
  <c r="AS560"/>
  <c r="AU560"/>
  <c r="BC592"/>
  <c r="BE592" s="1"/>
  <c r="AS592"/>
  <c r="AU592"/>
  <c r="BC529"/>
  <c r="BE529" s="1"/>
  <c r="AU529"/>
  <c r="AS529"/>
  <c r="BC619"/>
  <c r="BE619" s="1"/>
  <c r="AS619"/>
  <c r="AU619"/>
  <c r="BC653"/>
  <c r="BE653" s="1"/>
  <c r="AS653"/>
  <c r="AU653"/>
  <c r="BC541"/>
  <c r="BE541" s="1"/>
  <c r="AS541"/>
  <c r="AU541"/>
  <c r="BC650"/>
  <c r="BE650" s="1"/>
  <c r="AS650"/>
  <c r="AU650"/>
  <c r="BC577"/>
  <c r="BE577" s="1"/>
  <c r="AS577"/>
  <c r="AU577"/>
  <c r="BC565"/>
  <c r="BE565" s="1"/>
  <c r="AS565"/>
  <c r="AU565"/>
  <c r="BC550"/>
  <c r="BE550" s="1"/>
  <c r="AS550"/>
  <c r="AU550"/>
  <c r="AL651" i="31"/>
  <c r="AN651" s="1"/>
  <c r="AP651" s="1"/>
  <c r="U651"/>
  <c r="U801" s="1"/>
  <c r="AL627"/>
  <c r="AN627" s="1"/>
  <c r="AP627" s="1"/>
  <c r="U627"/>
  <c r="U777" s="1"/>
  <c r="U582"/>
  <c r="U732" s="1"/>
  <c r="AL582"/>
  <c r="AN582" s="1"/>
  <c r="AP582" s="1"/>
  <c r="U660"/>
  <c r="U810" s="1"/>
  <c r="AL660"/>
  <c r="AN660" s="1"/>
  <c r="AP660" s="1"/>
  <c r="AL663"/>
  <c r="AN663" s="1"/>
  <c r="AP663" s="1"/>
  <c r="U663"/>
  <c r="U813" s="1"/>
  <c r="U554"/>
  <c r="U704" s="1"/>
  <c r="AL554"/>
  <c r="AN554" s="1"/>
  <c r="AP554" s="1"/>
  <c r="AL560"/>
  <c r="AN560" s="1"/>
  <c r="AP560" s="1"/>
  <c r="U560"/>
  <c r="U710" s="1"/>
  <c r="AB93"/>
  <c r="AB97"/>
  <c r="AL644"/>
  <c r="AN644" s="1"/>
  <c r="AP644" s="1"/>
  <c r="U644"/>
  <c r="U794" s="1"/>
  <c r="AL612"/>
  <c r="AN612" s="1"/>
  <c r="AP612" s="1"/>
  <c r="U612"/>
  <c r="U762" s="1"/>
  <c r="AL601"/>
  <c r="AN601" s="1"/>
  <c r="AP601" s="1"/>
  <c r="U601"/>
  <c r="U751" s="1"/>
  <c r="AL624"/>
  <c r="AN624" s="1"/>
  <c r="AP624" s="1"/>
  <c r="U624"/>
  <c r="U774" s="1"/>
  <c r="AL628"/>
  <c r="AN628" s="1"/>
  <c r="AP628" s="1"/>
  <c r="U628"/>
  <c r="U778" s="1"/>
  <c r="AL637"/>
  <c r="AN637" s="1"/>
  <c r="AP637" s="1"/>
  <c r="U637"/>
  <c r="U787" s="1"/>
  <c r="AL534"/>
  <c r="AN534" s="1"/>
  <c r="AP534" s="1"/>
  <c r="U534"/>
  <c r="U684" s="1"/>
  <c r="U834" s="1"/>
  <c r="AL555"/>
  <c r="AN555" s="1"/>
  <c r="AP555" s="1"/>
  <c r="U555"/>
  <c r="U705" s="1"/>
  <c r="AL629"/>
  <c r="AN629" s="1"/>
  <c r="AP629" s="1"/>
  <c r="U629"/>
  <c r="U779" s="1"/>
  <c r="AL541"/>
  <c r="AN541" s="1"/>
  <c r="AP541" s="1"/>
  <c r="U541"/>
  <c r="U691" s="1"/>
  <c r="U841" s="1"/>
  <c r="AL513"/>
  <c r="AN513" s="1"/>
  <c r="AP513" s="1"/>
  <c r="U513"/>
  <c r="AL569"/>
  <c r="AN569" s="1"/>
  <c r="AP569" s="1"/>
  <c r="U569"/>
  <c r="U719" s="1"/>
  <c r="BC595" i="34"/>
  <c r="BE595" s="1"/>
  <c r="AU595"/>
  <c r="AS595"/>
  <c r="BC583"/>
  <c r="BE583" s="1"/>
  <c r="AS583"/>
  <c r="AU583"/>
  <c r="BC564" i="31" l="1"/>
  <c r="BE564" s="1"/>
  <c r="AU564"/>
  <c r="AS564"/>
  <c r="BC594"/>
  <c r="BE594" s="1"/>
  <c r="AS594"/>
  <c r="AU594"/>
  <c r="AS632"/>
  <c r="AU632"/>
  <c r="BC632"/>
  <c r="BE632" s="1"/>
  <c r="BC542"/>
  <c r="BE542" s="1"/>
  <c r="AS542"/>
  <c r="AU542"/>
  <c r="BC552"/>
  <c r="BE552" s="1"/>
  <c r="AS552"/>
  <c r="AU552"/>
  <c r="BC589"/>
  <c r="BE589" s="1"/>
  <c r="AU589"/>
  <c r="AS589"/>
  <c r="AU788" i="34"/>
  <c r="AS788"/>
  <c r="BC788"/>
  <c r="BE788" s="1"/>
  <c r="BC734"/>
  <c r="BE734" s="1"/>
  <c r="AS734"/>
  <c r="AU734"/>
  <c r="BC705"/>
  <c r="BE705" s="1"/>
  <c r="AS705"/>
  <c r="AU705"/>
  <c r="AS831"/>
  <c r="AU831"/>
  <c r="BC831"/>
  <c r="BE831" s="1"/>
  <c r="AU836"/>
  <c r="BC836"/>
  <c r="BE836" s="1"/>
  <c r="AS836"/>
  <c r="BC731"/>
  <c r="BE731" s="1"/>
  <c r="AU731"/>
  <c r="AS731"/>
  <c r="BC679"/>
  <c r="BE679" s="1"/>
  <c r="AS679"/>
  <c r="AU679"/>
  <c r="BC732"/>
  <c r="BE732" s="1"/>
  <c r="AS732"/>
  <c r="AU732"/>
  <c r="BC727"/>
  <c r="BE727" s="1"/>
  <c r="AU727"/>
  <c r="AS727"/>
  <c r="AS815"/>
  <c r="AU815"/>
  <c r="BC815"/>
  <c r="BE815" s="1"/>
  <c r="BC730"/>
  <c r="BE730" s="1"/>
  <c r="AS730"/>
  <c r="AU730"/>
  <c r="BC765"/>
  <c r="BE765" s="1"/>
  <c r="AS765"/>
  <c r="AU765"/>
  <c r="BC678"/>
  <c r="BE678" s="1"/>
  <c r="AU678"/>
  <c r="AS678"/>
  <c r="BC684"/>
  <c r="BE684" s="1"/>
  <c r="AS684"/>
  <c r="AU684"/>
  <c r="BC751"/>
  <c r="BE751" s="1"/>
  <c r="AU751"/>
  <c r="AS751"/>
  <c r="AU824"/>
  <c r="AS824"/>
  <c r="BC824"/>
  <c r="BE824" s="1"/>
  <c r="BC781"/>
  <c r="BE781" s="1"/>
  <c r="AS781"/>
  <c r="AU781"/>
  <c r="BC750"/>
  <c r="BE750" s="1"/>
  <c r="AS750"/>
  <c r="AU750"/>
  <c r="BC729"/>
  <c r="BE729" s="1"/>
  <c r="AS729"/>
  <c r="AU729"/>
  <c r="BC699"/>
  <c r="BE699" s="1"/>
  <c r="AS699"/>
  <c r="AU699"/>
  <c r="AU823"/>
  <c r="BC823"/>
  <c r="BE823" s="1"/>
  <c r="AS823"/>
  <c r="BC763"/>
  <c r="BE763" s="1"/>
  <c r="AS763"/>
  <c r="AU763"/>
  <c r="BC606" i="31"/>
  <c r="BE606" s="1"/>
  <c r="AU606"/>
  <c r="AS606"/>
  <c r="BC559"/>
  <c r="BE559" s="1"/>
  <c r="AS559"/>
  <c r="AU559"/>
  <c r="BC608"/>
  <c r="BE608" s="1"/>
  <c r="AS608"/>
  <c r="AU608"/>
  <c r="BC629"/>
  <c r="BE629" s="1"/>
  <c r="AU629"/>
  <c r="AS629"/>
  <c r="BC628"/>
  <c r="BE628" s="1"/>
  <c r="AS628"/>
  <c r="AU628"/>
  <c r="BC644"/>
  <c r="BE644" s="1"/>
  <c r="AS644"/>
  <c r="AU644"/>
  <c r="BC663"/>
  <c r="BE663" s="1"/>
  <c r="AS663"/>
  <c r="AU663"/>
  <c r="AS651"/>
  <c r="AU651"/>
  <c r="BC651"/>
  <c r="BE651" s="1"/>
  <c r="BC646"/>
  <c r="BE646" s="1"/>
  <c r="AS646"/>
  <c r="AU646"/>
  <c r="BC659"/>
  <c r="BE659" s="1"/>
  <c r="AU659"/>
  <c r="AS659"/>
  <c r="BC597"/>
  <c r="BE597" s="1"/>
  <c r="AU597"/>
  <c r="AS597"/>
  <c r="BC551"/>
  <c r="BE551" s="1"/>
  <c r="AS551"/>
  <c r="AU551"/>
  <c r="BC533"/>
  <c r="BE533" s="1"/>
  <c r="AS533"/>
  <c r="AU533"/>
  <c r="AU578"/>
  <c r="AS578"/>
  <c r="BC578"/>
  <c r="BE578" s="1"/>
  <c r="BC530"/>
  <c r="BE530" s="1"/>
  <c r="AU530"/>
  <c r="AS530"/>
  <c r="BC662"/>
  <c r="BE662" s="1"/>
  <c r="AS662"/>
  <c r="AU662"/>
  <c r="BC630"/>
  <c r="BE630" s="1"/>
  <c r="AU630"/>
  <c r="AS630"/>
  <c r="BC540"/>
  <c r="BE540" s="1"/>
  <c r="AU540"/>
  <c r="AS540"/>
  <c r="BC576"/>
  <c r="BE576" s="1"/>
  <c r="AS576"/>
  <c r="AU576"/>
  <c r="BC512"/>
  <c r="BE512" s="1"/>
  <c r="AS512"/>
  <c r="AU512"/>
  <c r="BC661"/>
  <c r="BE661" s="1"/>
  <c r="AS661"/>
  <c r="AU661"/>
  <c r="BC617"/>
  <c r="BE617" s="1"/>
  <c r="AU617"/>
  <c r="AS617"/>
  <c r="BC511"/>
  <c r="BE511" s="1"/>
  <c r="AS511"/>
  <c r="AU511"/>
  <c r="BC650"/>
  <c r="BE650" s="1"/>
  <c r="AU650"/>
  <c r="AS650"/>
  <c r="BC529"/>
  <c r="BE529" s="1"/>
  <c r="AS529"/>
  <c r="AU529"/>
  <c r="BC562"/>
  <c r="BE562" s="1"/>
  <c r="AS562"/>
  <c r="AU562"/>
  <c r="BC633"/>
  <c r="BE633" s="1"/>
  <c r="AS633"/>
  <c r="AU633"/>
  <c r="BC563"/>
  <c r="BE563" s="1"/>
  <c r="AS563"/>
  <c r="AU563"/>
  <c r="BC580"/>
  <c r="BE580" s="1"/>
  <c r="AS580"/>
  <c r="AU580"/>
  <c r="BC523"/>
  <c r="BE523" s="1"/>
  <c r="AS523"/>
  <c r="AU523"/>
  <c r="BC558"/>
  <c r="BE558" s="1"/>
  <c r="AS558"/>
  <c r="AU558"/>
  <c r="BC657"/>
  <c r="BE657" s="1"/>
  <c r="AU657"/>
  <c r="AS657"/>
  <c r="BC536"/>
  <c r="BE536" s="1"/>
  <c r="AS536"/>
  <c r="AU536"/>
  <c r="BC709" i="34"/>
  <c r="BE709" s="1"/>
  <c r="AS709"/>
  <c r="AU709"/>
  <c r="AS807"/>
  <c r="BC807"/>
  <c r="BE807" s="1"/>
  <c r="AU807"/>
  <c r="BC690"/>
  <c r="BE690" s="1"/>
  <c r="AS690"/>
  <c r="AU690"/>
  <c r="BC792"/>
  <c r="BE792" s="1"/>
  <c r="AU792"/>
  <c r="AS792"/>
  <c r="AU820"/>
  <c r="AS820"/>
  <c r="BC820"/>
  <c r="BE820" s="1"/>
  <c r="BC740"/>
  <c r="BE740" s="1"/>
  <c r="AS740"/>
  <c r="AU740"/>
  <c r="BC677"/>
  <c r="BE677" s="1"/>
  <c r="AU677"/>
  <c r="AS677"/>
  <c r="BC714"/>
  <c r="BE714" s="1"/>
  <c r="AS714"/>
  <c r="AU714"/>
  <c r="BC747"/>
  <c r="BE747" s="1"/>
  <c r="AU747"/>
  <c r="AS747"/>
  <c r="AU826"/>
  <c r="AS826"/>
  <c r="BC826"/>
  <c r="BE826" s="1"/>
  <c r="BC839"/>
  <c r="BE839" s="1"/>
  <c r="AS839"/>
  <c r="AU839"/>
  <c r="BC715"/>
  <c r="BE715" s="1"/>
  <c r="AS715"/>
  <c r="AU715"/>
  <c r="BC706"/>
  <c r="BE706" s="1"/>
  <c r="AS706"/>
  <c r="AU706"/>
  <c r="AU828"/>
  <c r="AS828"/>
  <c r="BC828"/>
  <c r="BE828" s="1"/>
  <c r="BC666"/>
  <c r="BE666" s="1"/>
  <c r="AS666"/>
  <c r="AU666"/>
  <c r="BC784"/>
  <c r="BE784" s="1"/>
  <c r="AS784"/>
  <c r="AU784"/>
  <c r="AU834"/>
  <c r="BC834"/>
  <c r="BE834" s="1"/>
  <c r="AS834"/>
  <c r="AS783"/>
  <c r="AU783"/>
  <c r="BC783"/>
  <c r="BE783" s="1"/>
  <c r="AS819"/>
  <c r="AU819"/>
  <c r="BC819"/>
  <c r="BE819" s="1"/>
  <c r="BC756"/>
  <c r="BE756" s="1"/>
  <c r="AU756"/>
  <c r="AS756"/>
  <c r="AU786"/>
  <c r="AS786"/>
  <c r="BC786"/>
  <c r="BE786" s="1"/>
  <c r="BC712"/>
  <c r="BE712" s="1"/>
  <c r="AU712"/>
  <c r="AS712"/>
  <c r="BC718"/>
  <c r="BE718" s="1"/>
  <c r="AS718"/>
  <c r="AU718"/>
  <c r="BC642" i="31"/>
  <c r="BE642" s="1"/>
  <c r="AS642"/>
  <c r="AU642"/>
  <c r="BC557"/>
  <c r="BE557" s="1"/>
  <c r="AU557"/>
  <c r="AS557"/>
  <c r="BC598"/>
  <c r="BE598" s="1"/>
  <c r="AS598"/>
  <c r="AU598"/>
  <c r="AS600"/>
  <c r="BC600"/>
  <c r="BE600" s="1"/>
  <c r="AU600"/>
  <c r="BC610"/>
  <c r="BE610" s="1"/>
  <c r="AS610"/>
  <c r="AU610"/>
  <c r="BC546"/>
  <c r="BE546" s="1"/>
  <c r="AU546"/>
  <c r="AS546"/>
  <c r="BC507"/>
  <c r="BE507" s="1"/>
  <c r="AS507"/>
  <c r="AU507"/>
  <c r="BC603"/>
  <c r="BE603" s="1"/>
  <c r="AS603"/>
  <c r="AU603"/>
  <c r="BC602"/>
  <c r="BE602" s="1"/>
  <c r="AS602"/>
  <c r="AU602"/>
  <c r="BC811" i="34"/>
  <c r="BE811" s="1"/>
  <c r="AS811"/>
  <c r="AU811"/>
  <c r="AS790"/>
  <c r="AU790"/>
  <c r="BC790"/>
  <c r="BE790" s="1"/>
  <c r="BC773"/>
  <c r="BE773" s="1"/>
  <c r="AS773"/>
  <c r="AU773"/>
  <c r="BC799"/>
  <c r="BE799" s="1"/>
  <c r="AU799"/>
  <c r="AS799"/>
  <c r="AU833"/>
  <c r="BC833"/>
  <c r="BE833" s="1"/>
  <c r="AS833"/>
  <c r="BC687"/>
  <c r="BE687" s="1"/>
  <c r="AS687"/>
  <c r="AU687"/>
  <c r="BC758"/>
  <c r="BE758" s="1"/>
  <c r="AS758"/>
  <c r="AU758"/>
  <c r="BC670"/>
  <c r="BE670" s="1"/>
  <c r="AS670"/>
  <c r="AU670"/>
  <c r="BC720"/>
  <c r="BE720" s="1"/>
  <c r="AU720"/>
  <c r="AS720"/>
  <c r="BC762"/>
  <c r="BE762" s="1"/>
  <c r="AU762"/>
  <c r="AS762"/>
  <c r="BC692"/>
  <c r="BE692" s="1"/>
  <c r="AS692"/>
  <c r="AU692"/>
  <c r="BC776"/>
  <c r="BE776" s="1"/>
  <c r="AU776"/>
  <c r="AS776"/>
  <c r="BC746"/>
  <c r="BE746" s="1"/>
  <c r="AU746"/>
  <c r="AS746"/>
  <c r="AS808"/>
  <c r="AU808"/>
  <c r="BC808"/>
  <c r="BE808" s="1"/>
  <c r="AS814"/>
  <c r="AU814"/>
  <c r="BC814"/>
  <c r="BE814" s="1"/>
  <c r="BC694"/>
  <c r="BE694" s="1"/>
  <c r="AU694"/>
  <c r="AS694"/>
  <c r="AS782"/>
  <c r="AU782"/>
  <c r="BC782"/>
  <c r="BE782" s="1"/>
  <c r="BC817"/>
  <c r="BE817" s="1"/>
  <c r="AS817"/>
  <c r="AU817"/>
  <c r="BC816"/>
  <c r="BE816" s="1"/>
  <c r="AU816"/>
  <c r="AS816"/>
  <c r="BC686"/>
  <c r="BE686" s="1"/>
  <c r="AS686"/>
  <c r="AU686"/>
  <c r="AU789"/>
  <c r="BC789"/>
  <c r="BE789" s="1"/>
  <c r="AS789"/>
  <c r="BC764"/>
  <c r="BE764" s="1"/>
  <c r="AS764"/>
  <c r="AU764"/>
  <c r="BC745"/>
  <c r="BE745" s="1"/>
  <c r="AU745"/>
  <c r="AS745"/>
  <c r="BC518" i="31"/>
  <c r="BE518" s="1"/>
  <c r="AU518"/>
  <c r="AS518"/>
  <c r="BC649"/>
  <c r="BE649" s="1"/>
  <c r="AS649"/>
  <c r="AU649"/>
  <c r="BC590"/>
  <c r="BE590" s="1"/>
  <c r="AS590"/>
  <c r="AU590"/>
  <c r="BC514"/>
  <c r="BE514" s="1"/>
  <c r="AS514"/>
  <c r="AU514"/>
  <c r="AS660"/>
  <c r="AU660"/>
  <c r="BC660"/>
  <c r="BE660" s="1"/>
  <c r="BC553"/>
  <c r="BE553" s="1"/>
  <c r="AU553"/>
  <c r="AS553"/>
  <c r="BC612"/>
  <c r="BE612" s="1"/>
  <c r="AS612"/>
  <c r="AU612"/>
  <c r="BC539"/>
  <c r="BE539" s="1"/>
  <c r="AS539"/>
  <c r="AU539"/>
  <c r="BC584"/>
  <c r="BE584" s="1"/>
  <c r="AU584"/>
  <c r="AS584"/>
  <c r="BC622"/>
  <c r="BE622" s="1"/>
  <c r="AS622"/>
  <c r="AU622"/>
  <c r="BC599"/>
  <c r="BE599" s="1"/>
  <c r="AU599"/>
  <c r="AS599"/>
  <c r="BC535"/>
  <c r="BE535" s="1"/>
  <c r="AU535"/>
  <c r="AS535"/>
  <c r="AS543"/>
  <c r="AU543"/>
  <c r="BC543"/>
  <c r="BE543" s="1"/>
  <c r="BC556"/>
  <c r="BE556" s="1"/>
  <c r="AS556"/>
  <c r="AU556"/>
  <c r="BC653"/>
  <c r="BE653" s="1"/>
  <c r="AS653"/>
  <c r="AU653"/>
  <c r="BC526"/>
  <c r="BE526" s="1"/>
  <c r="AU526"/>
  <c r="AS526"/>
  <c r="AU522"/>
  <c r="AS522"/>
  <c r="BC522"/>
  <c r="BE522" s="1"/>
  <c r="BC696" i="34"/>
  <c r="BE696" s="1"/>
  <c r="AU696"/>
  <c r="AS696"/>
  <c r="BC693"/>
  <c r="BE693" s="1"/>
  <c r="AU693"/>
  <c r="AS693"/>
  <c r="BC667"/>
  <c r="BE667" s="1"/>
  <c r="AS667"/>
  <c r="AU667"/>
  <c r="BC688"/>
  <c r="BE688" s="1"/>
  <c r="AU688"/>
  <c r="AS688"/>
  <c r="BC741"/>
  <c r="BE741" s="1"/>
  <c r="AU741"/>
  <c r="AS741"/>
  <c r="BC695"/>
  <c r="BE695" s="1"/>
  <c r="AU695"/>
  <c r="AS695"/>
  <c r="BC802"/>
  <c r="BE802" s="1"/>
  <c r="AS802"/>
  <c r="AU802"/>
  <c r="U816" i="31"/>
  <c r="T678"/>
  <c r="AL678" s="1"/>
  <c r="AN678" s="1"/>
  <c r="AP678" s="1"/>
  <c r="T724"/>
  <c r="AL724" s="1"/>
  <c r="AN724" s="1"/>
  <c r="AP724" s="1"/>
  <c r="T710"/>
  <c r="AL710" s="1"/>
  <c r="AN710" s="1"/>
  <c r="AP710" s="1"/>
  <c r="T754"/>
  <c r="AL754" s="1"/>
  <c r="AN754" s="1"/>
  <c r="AP754" s="1"/>
  <c r="T673"/>
  <c r="AL673" s="1"/>
  <c r="AN673" s="1"/>
  <c r="AP673" s="1"/>
  <c r="T759"/>
  <c r="AL759" s="1"/>
  <c r="AN759" s="1"/>
  <c r="AP759" s="1"/>
  <c r="T778"/>
  <c r="AL778" s="1"/>
  <c r="AN778" s="1"/>
  <c r="AP778" s="1"/>
  <c r="T712"/>
  <c r="AL712" s="1"/>
  <c r="AN712" s="1"/>
  <c r="AP712" s="1"/>
  <c r="T756"/>
  <c r="AL756" s="1"/>
  <c r="AN756" s="1"/>
  <c r="AP756" s="1"/>
  <c r="T769"/>
  <c r="AL769" s="1"/>
  <c r="AN769" s="1"/>
  <c r="AP769" s="1"/>
  <c r="T732"/>
  <c r="AL732" s="1"/>
  <c r="AN732" s="1"/>
  <c r="AP732" s="1"/>
  <c r="T716"/>
  <c r="AL716" s="1"/>
  <c r="AN716" s="1"/>
  <c r="AP716" s="1"/>
  <c r="T780"/>
  <c r="AL780" s="1"/>
  <c r="AN780" s="1"/>
  <c r="AP780" s="1"/>
  <c r="T833"/>
  <c r="AL833" s="1"/>
  <c r="AN833" s="1"/>
  <c r="AP833" s="1"/>
  <c r="T751"/>
  <c r="AL751" s="1"/>
  <c r="AN751" s="1"/>
  <c r="AP751" s="1"/>
  <c r="T784"/>
  <c r="AL784" s="1"/>
  <c r="AN784" s="1"/>
  <c r="AP784" s="1"/>
  <c r="T821"/>
  <c r="AL821" s="1"/>
  <c r="AN821" s="1"/>
  <c r="AP821" s="1"/>
  <c r="T818"/>
  <c r="AL818" s="1"/>
  <c r="AN818" s="1"/>
  <c r="AP818" s="1"/>
  <c r="T730"/>
  <c r="AL730" s="1"/>
  <c r="AN730" s="1"/>
  <c r="AP730" s="1"/>
  <c r="T843"/>
  <c r="AL843" s="1"/>
  <c r="AN843" s="1"/>
  <c r="AP843" s="1"/>
  <c r="T803"/>
  <c r="AL803" s="1"/>
  <c r="AN803" s="1"/>
  <c r="AP803" s="1"/>
  <c r="T703"/>
  <c r="AL703" s="1"/>
  <c r="AN703" s="1"/>
  <c r="AP703" s="1"/>
  <c r="T799"/>
  <c r="AL799" s="1"/>
  <c r="AN799" s="1"/>
  <c r="AP799" s="1"/>
  <c r="T668"/>
  <c r="AL668" s="1"/>
  <c r="AN668" s="1"/>
  <c r="AP668" s="1"/>
  <c r="T742"/>
  <c r="AL742" s="1"/>
  <c r="AN742" s="1"/>
  <c r="AP742" s="1"/>
  <c r="T679"/>
  <c r="AL679" s="1"/>
  <c r="AN679" s="1"/>
  <c r="AP679" s="1"/>
  <c r="T714"/>
  <c r="AL714" s="1"/>
  <c r="AN714" s="1"/>
  <c r="AP714" s="1"/>
  <c r="T748"/>
  <c r="AL748" s="1"/>
  <c r="AN748" s="1"/>
  <c r="AP748" s="1"/>
  <c r="T777"/>
  <c r="AL777" s="1"/>
  <c r="AN777" s="1"/>
  <c r="AP777" s="1"/>
  <c r="T762"/>
  <c r="AL762" s="1"/>
  <c r="AN762" s="1"/>
  <c r="AP762" s="1"/>
  <c r="T770"/>
  <c r="AL770" s="1"/>
  <c r="AN770" s="1"/>
  <c r="AP770" s="1"/>
  <c r="T681"/>
  <c r="AL681" s="1"/>
  <c r="AN681" s="1"/>
  <c r="AP681" s="1"/>
  <c r="T708"/>
  <c r="AL708" s="1"/>
  <c r="AN708" s="1"/>
  <c r="AP708" s="1"/>
  <c r="T692"/>
  <c r="AL692" s="1"/>
  <c r="AN692" s="1"/>
  <c r="AP692" s="1"/>
  <c r="T749"/>
  <c r="AL749" s="1"/>
  <c r="AN749" s="1"/>
  <c r="AP749" s="1"/>
  <c r="T729"/>
  <c r="AL729" s="1"/>
  <c r="AN729" s="1"/>
  <c r="AP729" s="1"/>
  <c r="T841"/>
  <c r="AL841" s="1"/>
  <c r="AN841" s="1"/>
  <c r="AP841" s="1"/>
  <c r="T840"/>
  <c r="AL840" s="1"/>
  <c r="AN840" s="1"/>
  <c r="AP840" s="1"/>
  <c r="T829"/>
  <c r="AL829" s="1"/>
  <c r="AN829" s="1"/>
  <c r="AP829" s="1"/>
  <c r="T837"/>
  <c r="AL837" s="1"/>
  <c r="AN837" s="1"/>
  <c r="AP837" s="1"/>
  <c r="T740"/>
  <c r="AL740" s="1"/>
  <c r="AN740" s="1"/>
  <c r="AP740" s="1"/>
  <c r="T783"/>
  <c r="AL783" s="1"/>
  <c r="AN783" s="1"/>
  <c r="AP783" s="1"/>
  <c r="T773"/>
  <c r="AL773" s="1"/>
  <c r="AN773" s="1"/>
  <c r="AP773" s="1"/>
  <c r="T746"/>
  <c r="AL746" s="1"/>
  <c r="AN746" s="1"/>
  <c r="AP746" s="1"/>
  <c r="T702"/>
  <c r="AL702" s="1"/>
  <c r="AN702" s="1"/>
  <c r="AP702" s="1"/>
  <c r="T739"/>
  <c r="AL739" s="1"/>
  <c r="AN739" s="1"/>
  <c r="AP739" s="1"/>
  <c r="T704"/>
  <c r="AL704" s="1"/>
  <c r="AN704" s="1"/>
  <c r="AP704" s="1"/>
  <c r="T767"/>
  <c r="AL767" s="1"/>
  <c r="AN767" s="1"/>
  <c r="AP767" s="1"/>
  <c r="T726"/>
  <c r="AL726" s="1"/>
  <c r="AN726" s="1"/>
  <c r="AP726" s="1"/>
  <c r="T693"/>
  <c r="AL693" s="1"/>
  <c r="AN693" s="1"/>
  <c r="AP693" s="1"/>
  <c r="T794"/>
  <c r="AL794" s="1"/>
  <c r="AN794" s="1"/>
  <c r="AP794" s="1"/>
  <c r="T806"/>
  <c r="AL806" s="1"/>
  <c r="AN806" s="1"/>
  <c r="AP806" s="1"/>
  <c r="T698"/>
  <c r="AL698" s="1"/>
  <c r="AN698" s="1"/>
  <c r="AP698" s="1"/>
  <c r="T825"/>
  <c r="AL825" s="1"/>
  <c r="AN825" s="1"/>
  <c r="AP825" s="1"/>
  <c r="T789"/>
  <c r="AL789" s="1"/>
  <c r="AN789" s="1"/>
  <c r="AP789" s="1"/>
  <c r="T805"/>
  <c r="AL805" s="1"/>
  <c r="AN805" s="1"/>
  <c r="AP805" s="1"/>
  <c r="T785"/>
  <c r="AL785" s="1"/>
  <c r="AN785" s="1"/>
  <c r="AP785" s="1"/>
  <c r="T691"/>
  <c r="AL691" s="1"/>
  <c r="AN691" s="1"/>
  <c r="AP691" s="1"/>
  <c r="T744"/>
  <c r="AL744" s="1"/>
  <c r="AN744" s="1"/>
  <c r="AP744" s="1"/>
  <c r="T697"/>
  <c r="AL697" s="1"/>
  <c r="AN697" s="1"/>
  <c r="AP697" s="1"/>
  <c r="T683"/>
  <c r="AL683" s="1"/>
  <c r="AN683" s="1"/>
  <c r="AP683" s="1"/>
  <c r="T768"/>
  <c r="AL768" s="1"/>
  <c r="AN768" s="1"/>
  <c r="AP768" s="1"/>
  <c r="T690"/>
  <c r="AL690" s="1"/>
  <c r="AN690" s="1"/>
  <c r="AP690" s="1"/>
  <c r="T718"/>
  <c r="AL718" s="1"/>
  <c r="AN718" s="1"/>
  <c r="AP718" s="1"/>
  <c r="T721"/>
  <c r="AL721" s="1"/>
  <c r="AN721" s="1"/>
  <c r="AP721" s="1"/>
  <c r="T814"/>
  <c r="AL814" s="1"/>
  <c r="AN814" s="1"/>
  <c r="AP814" s="1"/>
  <c r="T828"/>
  <c r="AL828" s="1"/>
  <c r="AN828" s="1"/>
  <c r="AP828" s="1"/>
  <c r="T787"/>
  <c r="AL787" s="1"/>
  <c r="AN787" s="1"/>
  <c r="AP787" s="1"/>
  <c r="T795"/>
  <c r="AL795" s="1"/>
  <c r="AN795" s="1"/>
  <c r="AP795" s="1"/>
  <c r="T733"/>
  <c r="AL733" s="1"/>
  <c r="AN733" s="1"/>
  <c r="AP733" s="1"/>
  <c r="T766"/>
  <c r="AL766" s="1"/>
  <c r="AN766" s="1"/>
  <c r="AP766" s="1"/>
  <c r="T782"/>
  <c r="AL782" s="1"/>
  <c r="AN782" s="1"/>
  <c r="AP782" s="1"/>
  <c r="T808"/>
  <c r="AL808" s="1"/>
  <c r="AN808" s="1"/>
  <c r="AP808" s="1"/>
  <c r="T826"/>
  <c r="AL826" s="1"/>
  <c r="AN826" s="1"/>
  <c r="AP826" s="1"/>
  <c r="T725"/>
  <c r="AL725" s="1"/>
  <c r="AN725" s="1"/>
  <c r="AP725" s="1"/>
  <c r="T817"/>
  <c r="AL817" s="1"/>
  <c r="AN817" s="1"/>
  <c r="AP817" s="1"/>
  <c r="T832"/>
  <c r="AL832" s="1"/>
  <c r="AN832" s="1"/>
  <c r="AP832" s="1"/>
  <c r="T790"/>
  <c r="AL790" s="1"/>
  <c r="AN790" s="1"/>
  <c r="AP790" s="1"/>
  <c r="T699"/>
  <c r="AL699" s="1"/>
  <c r="AN699" s="1"/>
  <c r="AP699" s="1"/>
  <c r="T717"/>
  <c r="AL717" s="1"/>
  <c r="AN717" s="1"/>
  <c r="AP717" s="1"/>
  <c r="T715"/>
  <c r="AL715" s="1"/>
  <c r="AN715" s="1"/>
  <c r="AP715" s="1"/>
  <c r="T793"/>
  <c r="AL793" s="1"/>
  <c r="AN793" s="1"/>
  <c r="AP793" s="1"/>
  <c r="T820"/>
  <c r="AL820" s="1"/>
  <c r="AN820" s="1"/>
  <c r="AP820" s="1"/>
  <c r="T674"/>
  <c r="AL674" s="1"/>
  <c r="AN674" s="1"/>
  <c r="AP674" s="1"/>
  <c r="T688"/>
  <c r="AL688" s="1"/>
  <c r="AN688" s="1"/>
  <c r="AP688" s="1"/>
  <c r="T731"/>
  <c r="AL731" s="1"/>
  <c r="AN731" s="1"/>
  <c r="AP731" s="1"/>
  <c r="T696"/>
  <c r="AL696" s="1"/>
  <c r="AN696" s="1"/>
  <c r="AP696" s="1"/>
  <c r="T824"/>
  <c r="AL824" s="1"/>
  <c r="AN824" s="1"/>
  <c r="AP824" s="1"/>
  <c r="T680"/>
  <c r="AL680" s="1"/>
  <c r="AN680" s="1"/>
  <c r="AP680" s="1"/>
  <c r="T792"/>
  <c r="AL792" s="1"/>
  <c r="AN792" s="1"/>
  <c r="AP792" s="1"/>
  <c r="T800"/>
  <c r="AL800" s="1"/>
  <c r="AN800" s="1"/>
  <c r="AP800" s="1"/>
  <c r="T835"/>
  <c r="AL835" s="1"/>
  <c r="AN835" s="1"/>
  <c r="AP835" s="1"/>
  <c r="T723"/>
  <c r="AL723" s="1"/>
  <c r="AN723" s="1"/>
  <c r="AP723" s="1"/>
  <c r="T687"/>
  <c r="AL687" s="1"/>
  <c r="AN687" s="1"/>
  <c r="AP687" s="1"/>
  <c r="T669"/>
  <c r="AL669" s="1"/>
  <c r="AN669" s="1"/>
  <c r="AP669" s="1"/>
  <c r="T737"/>
  <c r="AL737" s="1"/>
  <c r="AN737" s="1"/>
  <c r="AP737" s="1"/>
  <c r="T672"/>
  <c r="AL672" s="1"/>
  <c r="AN672" s="1"/>
  <c r="AP672" s="1"/>
  <c r="T755"/>
  <c r="AL755" s="1"/>
  <c r="AN755" s="1"/>
  <c r="AP755" s="1"/>
  <c r="T684"/>
  <c r="AL684" s="1"/>
  <c r="AN684" s="1"/>
  <c r="AP684" s="1"/>
  <c r="T753"/>
  <c r="AL753" s="1"/>
  <c r="AN753" s="1"/>
  <c r="AP753" s="1"/>
  <c r="T736"/>
  <c r="AL736" s="1"/>
  <c r="AN736" s="1"/>
  <c r="AP736" s="1"/>
  <c r="T798"/>
  <c r="AL798" s="1"/>
  <c r="AN798" s="1"/>
  <c r="AP798" s="1"/>
  <c r="T786"/>
  <c r="AL786" s="1"/>
  <c r="AN786" s="1"/>
  <c r="AP786" s="1"/>
  <c r="T809"/>
  <c r="AL809" s="1"/>
  <c r="AN809" s="1"/>
  <c r="AP809" s="1"/>
  <c r="T738"/>
  <c r="AL738" s="1"/>
  <c r="AN738" s="1"/>
  <c r="AP738" s="1"/>
  <c r="T838"/>
  <c r="AL838" s="1"/>
  <c r="AN838" s="1"/>
  <c r="AP838" s="1"/>
  <c r="T807"/>
  <c r="AL807" s="1"/>
  <c r="AN807" s="1"/>
  <c r="AP807" s="1"/>
  <c r="T802"/>
  <c r="AL802" s="1"/>
  <c r="AN802" s="1"/>
  <c r="AP802" s="1"/>
  <c r="T745"/>
  <c r="AL745" s="1"/>
  <c r="AN745" s="1"/>
  <c r="AP745" s="1"/>
  <c r="T816"/>
  <c r="AL816" s="1"/>
  <c r="AN816" s="1"/>
  <c r="AP816" s="1"/>
  <c r="T719"/>
  <c r="AL719" s="1"/>
  <c r="AN719" s="1"/>
  <c r="AP719" s="1"/>
  <c r="T750"/>
  <c r="AL750" s="1"/>
  <c r="AN750" s="1"/>
  <c r="AP750" s="1"/>
  <c r="T830"/>
  <c r="AL830" s="1"/>
  <c r="AN830" s="1"/>
  <c r="AP830" s="1"/>
  <c r="T771"/>
  <c r="AL771" s="1"/>
  <c r="AN771" s="1"/>
  <c r="AP771" s="1"/>
  <c r="T727"/>
  <c r="AL727" s="1"/>
  <c r="AN727" s="1"/>
  <c r="AP727" s="1"/>
  <c r="T764"/>
  <c r="AL764" s="1"/>
  <c r="AN764" s="1"/>
  <c r="AP764" s="1"/>
  <c r="T775"/>
  <c r="AL775" s="1"/>
  <c r="AN775" s="1"/>
  <c r="AP775" s="1"/>
  <c r="T836"/>
  <c r="AL836" s="1"/>
  <c r="AN836" s="1"/>
  <c r="AP836" s="1"/>
  <c r="T781"/>
  <c r="AL781" s="1"/>
  <c r="AN781" s="1"/>
  <c r="AP781" s="1"/>
  <c r="T667"/>
  <c r="AL667" s="1"/>
  <c r="AN667" s="1"/>
  <c r="AP667" s="1"/>
  <c r="T776"/>
  <c r="AL776" s="1"/>
  <c r="AN776" s="1"/>
  <c r="AP776" s="1"/>
  <c r="T796"/>
  <c r="AL796" s="1"/>
  <c r="AN796" s="1"/>
  <c r="AP796" s="1"/>
  <c r="T791"/>
  <c r="AL791" s="1"/>
  <c r="AN791" s="1"/>
  <c r="AP791" s="1"/>
  <c r="T842"/>
  <c r="AL842" s="1"/>
  <c r="AN842" s="1"/>
  <c r="AP842" s="1"/>
  <c r="T675"/>
  <c r="AL675" s="1"/>
  <c r="AN675" s="1"/>
  <c r="AP675" s="1"/>
  <c r="T722"/>
  <c r="AL722" s="1"/>
  <c r="AN722" s="1"/>
  <c r="AP722" s="1"/>
  <c r="T701"/>
  <c r="AL701" s="1"/>
  <c r="AN701" s="1"/>
  <c r="AP701" s="1"/>
  <c r="T743"/>
  <c r="AL743" s="1"/>
  <c r="AN743" s="1"/>
  <c r="AP743" s="1"/>
  <c r="T686"/>
  <c r="AL686" s="1"/>
  <c r="AN686" s="1"/>
  <c r="AP686" s="1"/>
  <c r="T707"/>
  <c r="AL707" s="1"/>
  <c r="AN707" s="1"/>
  <c r="AP707" s="1"/>
  <c r="T689"/>
  <c r="AL689" s="1"/>
  <c r="AN689" s="1"/>
  <c r="AP689" s="1"/>
  <c r="T758"/>
  <c r="AL758" s="1"/>
  <c r="AN758" s="1"/>
  <c r="AP758" s="1"/>
  <c r="T713"/>
  <c r="AL713" s="1"/>
  <c r="AN713" s="1"/>
  <c r="AP713" s="1"/>
  <c r="T774"/>
  <c r="AL774" s="1"/>
  <c r="AN774" s="1"/>
  <c r="AP774" s="1"/>
  <c r="T741"/>
  <c r="AL741" s="1"/>
  <c r="AN741" s="1"/>
  <c r="AP741" s="1"/>
  <c r="T747"/>
  <c r="AL747" s="1"/>
  <c r="AN747" s="1"/>
  <c r="AP747" s="1"/>
  <c r="T752"/>
  <c r="AL752" s="1"/>
  <c r="AN752" s="1"/>
  <c r="AP752" s="1"/>
  <c r="T772"/>
  <c r="AL772" s="1"/>
  <c r="AN772" s="1"/>
  <c r="AP772" s="1"/>
  <c r="T839"/>
  <c r="AL839" s="1"/>
  <c r="AN839" s="1"/>
  <c r="AP839" s="1"/>
  <c r="T831"/>
  <c r="AL831" s="1"/>
  <c r="AN831" s="1"/>
  <c r="AP831" s="1"/>
  <c r="T685"/>
  <c r="AL685" s="1"/>
  <c r="AN685" s="1"/>
  <c r="AP685" s="1"/>
  <c r="T811"/>
  <c r="AL811" s="1"/>
  <c r="AN811" s="1"/>
  <c r="AP811" s="1"/>
  <c r="T682"/>
  <c r="AL682" s="1"/>
  <c r="AN682" s="1"/>
  <c r="AP682" s="1"/>
  <c r="T827"/>
  <c r="AL827" s="1"/>
  <c r="AN827" s="1"/>
  <c r="AP827" s="1"/>
  <c r="T801"/>
  <c r="AL801" s="1"/>
  <c r="AN801" s="1"/>
  <c r="AP801" s="1"/>
  <c r="T822"/>
  <c r="AL822" s="1"/>
  <c r="AN822" s="1"/>
  <c r="AP822" s="1"/>
  <c r="T797"/>
  <c r="AL797" s="1"/>
  <c r="AN797" s="1"/>
  <c r="AP797" s="1"/>
  <c r="T706"/>
  <c r="AL706" s="1"/>
  <c r="AN706" s="1"/>
  <c r="AP706" s="1"/>
  <c r="T735"/>
  <c r="AL735" s="1"/>
  <c r="AN735" s="1"/>
  <c r="AP735" s="1"/>
  <c r="T760"/>
  <c r="AL760" s="1"/>
  <c r="AN760" s="1"/>
  <c r="AP760" s="1"/>
  <c r="T671"/>
  <c r="AL671" s="1"/>
  <c r="AN671" s="1"/>
  <c r="AP671" s="1"/>
  <c r="T695"/>
  <c r="AL695" s="1"/>
  <c r="AN695" s="1"/>
  <c r="AP695" s="1"/>
  <c r="T694"/>
  <c r="AL694" s="1"/>
  <c r="AN694" s="1"/>
  <c r="AP694" s="1"/>
  <c r="T779"/>
  <c r="AL779" s="1"/>
  <c r="AN779" s="1"/>
  <c r="AP779" s="1"/>
  <c r="T720"/>
  <c r="AL720" s="1"/>
  <c r="AN720" s="1"/>
  <c r="AP720" s="1"/>
  <c r="T761"/>
  <c r="AL761" s="1"/>
  <c r="AN761" s="1"/>
  <c r="AP761" s="1"/>
  <c r="T765"/>
  <c r="AL765" s="1"/>
  <c r="AN765" s="1"/>
  <c r="AP765" s="1"/>
  <c r="T677"/>
  <c r="AL677" s="1"/>
  <c r="AN677" s="1"/>
  <c r="AP677" s="1"/>
  <c r="T757"/>
  <c r="AL757" s="1"/>
  <c r="AN757" s="1"/>
  <c r="AP757" s="1"/>
  <c r="T804"/>
  <c r="AL804" s="1"/>
  <c r="AN804" s="1"/>
  <c r="AP804" s="1"/>
  <c r="T728"/>
  <c r="AL728" s="1"/>
  <c r="AN728" s="1"/>
  <c r="AP728" s="1"/>
  <c r="T812"/>
  <c r="AL812" s="1"/>
  <c r="AN812" s="1"/>
  <c r="AP812" s="1"/>
  <c r="T788"/>
  <c r="AL788" s="1"/>
  <c r="AN788" s="1"/>
  <c r="AP788" s="1"/>
  <c r="T815"/>
  <c r="AL815" s="1"/>
  <c r="AN815" s="1"/>
  <c r="AP815" s="1"/>
  <c r="T819"/>
  <c r="AL819" s="1"/>
  <c r="AN819" s="1"/>
  <c r="AP819" s="1"/>
  <c r="T813"/>
  <c r="AL813" s="1"/>
  <c r="AN813" s="1"/>
  <c r="AP813" s="1"/>
  <c r="T834"/>
  <c r="AL834" s="1"/>
  <c r="AN834" s="1"/>
  <c r="AP834" s="1"/>
  <c r="T823"/>
  <c r="AL823" s="1"/>
  <c r="AN823" s="1"/>
  <c r="AP823" s="1"/>
  <c r="T810"/>
  <c r="AL810" s="1"/>
  <c r="AN810" s="1"/>
  <c r="AP810" s="1"/>
  <c r="T734"/>
  <c r="AL734" s="1"/>
  <c r="AN734" s="1"/>
  <c r="AP734" s="1"/>
  <c r="T670"/>
  <c r="AL670" s="1"/>
  <c r="AN670" s="1"/>
  <c r="AP670" s="1"/>
  <c r="T666"/>
  <c r="AL666" s="1"/>
  <c r="AN666" s="1"/>
  <c r="AP666" s="1"/>
  <c r="T700"/>
  <c r="AL700" s="1"/>
  <c r="AN700" s="1"/>
  <c r="AP700" s="1"/>
  <c r="T705"/>
  <c r="AL705" s="1"/>
  <c r="AN705" s="1"/>
  <c r="AP705" s="1"/>
  <c r="T711"/>
  <c r="AL711" s="1"/>
  <c r="AN711" s="1"/>
  <c r="AP711" s="1"/>
  <c r="T676"/>
  <c r="AL676" s="1"/>
  <c r="AN676" s="1"/>
  <c r="AP676" s="1"/>
  <c r="T763"/>
  <c r="AL763" s="1"/>
  <c r="AN763" s="1"/>
  <c r="AP763" s="1"/>
  <c r="T709"/>
  <c r="AL709" s="1"/>
  <c r="AN709" s="1"/>
  <c r="AP709" s="1"/>
  <c r="BC554"/>
  <c r="BE554" s="1"/>
  <c r="AU554"/>
  <c r="AS554"/>
  <c r="BC618"/>
  <c r="BE618" s="1"/>
  <c r="AS618"/>
  <c r="AU618"/>
  <c r="BC517"/>
  <c r="BE517" s="1"/>
  <c r="AS517"/>
  <c r="AU517"/>
  <c r="BC548"/>
  <c r="BE548" s="1"/>
  <c r="AS548"/>
  <c r="AU548"/>
  <c r="BC635"/>
  <c r="BE635" s="1"/>
  <c r="AS635"/>
  <c r="AU635"/>
  <c r="BC585"/>
  <c r="BE585" s="1"/>
  <c r="AS585"/>
  <c r="AU585"/>
  <c r="BC674" i="34"/>
  <c r="BE674" s="1"/>
  <c r="AU674"/>
  <c r="AS674"/>
  <c r="AU813"/>
  <c r="AS813"/>
  <c r="BC813"/>
  <c r="BE813" s="1"/>
  <c r="BC716"/>
  <c r="BE716" s="1"/>
  <c r="AS716"/>
  <c r="AU716"/>
  <c r="BC748"/>
  <c r="BE748" s="1"/>
  <c r="AS748"/>
  <c r="AU748"/>
  <c r="BC812"/>
  <c r="BE812" s="1"/>
  <c r="AS812"/>
  <c r="AU812"/>
  <c r="AS827"/>
  <c r="AU827"/>
  <c r="BC827"/>
  <c r="BE827" s="1"/>
  <c r="BC504" i="31"/>
  <c r="BE504" s="1"/>
  <c r="AS504"/>
  <c r="AU504"/>
  <c r="BC560"/>
  <c r="BE560" s="1"/>
  <c r="AS560"/>
  <c r="AU560"/>
  <c r="BC510"/>
  <c r="BE510" s="1"/>
  <c r="AU510"/>
  <c r="AS510"/>
  <c r="BC619"/>
  <c r="BE619" s="1"/>
  <c r="AU619"/>
  <c r="AS619"/>
  <c r="BC636"/>
  <c r="BE636" s="1"/>
  <c r="AS636"/>
  <c r="AU636"/>
  <c r="BC573"/>
  <c r="BE573" s="1"/>
  <c r="AU573"/>
  <c r="AS573"/>
  <c r="BC537"/>
  <c r="BE537" s="1"/>
  <c r="AU537"/>
  <c r="AS537"/>
  <c r="BC561"/>
  <c r="BE561" s="1"/>
  <c r="AU561"/>
  <c r="AS561"/>
  <c r="BC595"/>
  <c r="BE595" s="1"/>
  <c r="AU595"/>
  <c r="AS595"/>
  <c r="BC604"/>
  <c r="BE604" s="1"/>
  <c r="AU604"/>
  <c r="AS604"/>
  <c r="BC520"/>
  <c r="BE520" s="1"/>
  <c r="AS520"/>
  <c r="AU520"/>
  <c r="BC532"/>
  <c r="BE532" s="1"/>
  <c r="AS532"/>
  <c r="AU532"/>
  <c r="BC656"/>
  <c r="BE656" s="1"/>
  <c r="AU656"/>
  <c r="AS656"/>
  <c r="BC521"/>
  <c r="BE521" s="1"/>
  <c r="AS521"/>
  <c r="AU521"/>
  <c r="BC575"/>
  <c r="BE575" s="1"/>
  <c r="AS575"/>
  <c r="AU575"/>
  <c r="BC566"/>
  <c r="BE566" s="1"/>
  <c r="AS566"/>
  <c r="AU566"/>
  <c r="BC587"/>
  <c r="BE587" s="1"/>
  <c r="AS587"/>
  <c r="AU587"/>
  <c r="BC625"/>
  <c r="BE625" s="1"/>
  <c r="AU625"/>
  <c r="AS625"/>
  <c r="BC639"/>
  <c r="BE639" s="1"/>
  <c r="AS639"/>
  <c r="AU639"/>
  <c r="BC572"/>
  <c r="BE572" s="1"/>
  <c r="AU572"/>
  <c r="AS572"/>
  <c r="BC609"/>
  <c r="BE609" s="1"/>
  <c r="AU609"/>
  <c r="AS609"/>
  <c r="BC592"/>
  <c r="BE592" s="1"/>
  <c r="AU592"/>
  <c r="AS592"/>
  <c r="BC571"/>
  <c r="BE571" s="1"/>
  <c r="AU571"/>
  <c r="AS571"/>
  <c r="BC641"/>
  <c r="BE641" s="1"/>
  <c r="AU641"/>
  <c r="AS641"/>
  <c r="BC634"/>
  <c r="BE634" s="1"/>
  <c r="AS634"/>
  <c r="AU634"/>
  <c r="AS837" i="34"/>
  <c r="BC837"/>
  <c r="BE837" s="1"/>
  <c r="AU837"/>
  <c r="BC735"/>
  <c r="BE735" s="1"/>
  <c r="AS735"/>
  <c r="AU735"/>
  <c r="BC668"/>
  <c r="BE668" s="1"/>
  <c r="AS668"/>
  <c r="AU668"/>
  <c r="AS822"/>
  <c r="AU822"/>
  <c r="BC822"/>
  <c r="BE822" s="1"/>
  <c r="BC708"/>
  <c r="BE708" s="1"/>
  <c r="AU708"/>
  <c r="AS708"/>
  <c r="BC779"/>
  <c r="BE779" s="1"/>
  <c r="AU779"/>
  <c r="AS779"/>
  <c r="AU791"/>
  <c r="AS791"/>
  <c r="BC791"/>
  <c r="BE791" s="1"/>
  <c r="AS809"/>
  <c r="BC809"/>
  <c r="BE809" s="1"/>
  <c r="AU809"/>
  <c r="BC682"/>
  <c r="BE682" s="1"/>
  <c r="AS682"/>
  <c r="AU682"/>
  <c r="AS810"/>
  <c r="AU810"/>
  <c r="BC810"/>
  <c r="BE810" s="1"/>
  <c r="BC739"/>
  <c r="BE739" s="1"/>
  <c r="AS739"/>
  <c r="AU739"/>
  <c r="BC669"/>
  <c r="BE669" s="1"/>
  <c r="AU669"/>
  <c r="AS669"/>
  <c r="BC680"/>
  <c r="BE680" s="1"/>
  <c r="AS680"/>
  <c r="AU680"/>
  <c r="BC738"/>
  <c r="BE738" s="1"/>
  <c r="AS738"/>
  <c r="AU738"/>
  <c r="BC770"/>
  <c r="BE770" s="1"/>
  <c r="AS770"/>
  <c r="AU770"/>
  <c r="BC733"/>
  <c r="BE733" s="1"/>
  <c r="AS733"/>
  <c r="AU733"/>
  <c r="BC772"/>
  <c r="BE772" s="1"/>
  <c r="AS772"/>
  <c r="AU772"/>
  <c r="BC689"/>
  <c r="BE689" s="1"/>
  <c r="AU689"/>
  <c r="AS689"/>
  <c r="BC794"/>
  <c r="BE794" s="1"/>
  <c r="AU794"/>
  <c r="AS794"/>
  <c r="BC841"/>
  <c r="BE841" s="1"/>
  <c r="AU841"/>
  <c r="AS841"/>
  <c r="BC728"/>
  <c r="BE728" s="1"/>
  <c r="AU728"/>
  <c r="AS728"/>
  <c r="BC703"/>
  <c r="BE703" s="1"/>
  <c r="AU703"/>
  <c r="AS703"/>
  <c r="BC509" i="31"/>
  <c r="BE509" s="1"/>
  <c r="AU509"/>
  <c r="AS509"/>
  <c r="BC538"/>
  <c r="BE538" s="1"/>
  <c r="AU538"/>
  <c r="AS538"/>
  <c r="BC593"/>
  <c r="BE593" s="1"/>
  <c r="AS593"/>
  <c r="AU593"/>
  <c r="BC637"/>
  <c r="BE637" s="1"/>
  <c r="AU637"/>
  <c r="AS637"/>
  <c r="AS627"/>
  <c r="BC627"/>
  <c r="BE627" s="1"/>
  <c r="AU627"/>
  <c r="BC613"/>
  <c r="BE613" s="1"/>
  <c r="AS613"/>
  <c r="AU613"/>
  <c r="BC515"/>
  <c r="BE515" s="1"/>
  <c r="AU515"/>
  <c r="AS515"/>
  <c r="BC648"/>
  <c r="BE648" s="1"/>
  <c r="AS648"/>
  <c r="AU648"/>
  <c r="AB104" i="34"/>
  <c r="AB114"/>
  <c r="AB109"/>
  <c r="BC596" i="31"/>
  <c r="BE596" s="1"/>
  <c r="AU596"/>
  <c r="AS596"/>
  <c r="BC655"/>
  <c r="BE655" s="1"/>
  <c r="AU655"/>
  <c r="AS655"/>
  <c r="BC531"/>
  <c r="BE531" s="1"/>
  <c r="AS531"/>
  <c r="AU531"/>
  <c r="BC640"/>
  <c r="BE640" s="1"/>
  <c r="AU640"/>
  <c r="AS640"/>
  <c r="BC724" i="34"/>
  <c r="BE724" s="1"/>
  <c r="AU724"/>
  <c r="AS724"/>
  <c r="BC702"/>
  <c r="BE702" s="1"/>
  <c r="AU702"/>
  <c r="AS702"/>
  <c r="AS800"/>
  <c r="BC800"/>
  <c r="BE800" s="1"/>
  <c r="AU800"/>
  <c r="BC726"/>
  <c r="BE726" s="1"/>
  <c r="AU726"/>
  <c r="AS726"/>
  <c r="BC769"/>
  <c r="BE769" s="1"/>
  <c r="AS769"/>
  <c r="AU769"/>
  <c r="AU797"/>
  <c r="BC797"/>
  <c r="BE797" s="1"/>
  <c r="AS797"/>
  <c r="BC760"/>
  <c r="BE760" s="1"/>
  <c r="AS760"/>
  <c r="AU760"/>
  <c r="BC621" i="31"/>
  <c r="BE621" s="1"/>
  <c r="AU621"/>
  <c r="AS621"/>
  <c r="BC707" i="34"/>
  <c r="BE707" s="1"/>
  <c r="AS707"/>
  <c r="AU707"/>
  <c r="AS771"/>
  <c r="AU771"/>
  <c r="BC771"/>
  <c r="BE771" s="1"/>
  <c r="BC672"/>
  <c r="BE672" s="1"/>
  <c r="AU672"/>
  <c r="AS672"/>
  <c r="BC742"/>
  <c r="BE742" s="1"/>
  <c r="AS742"/>
  <c r="AU742"/>
  <c r="BC774"/>
  <c r="BE774" s="1"/>
  <c r="AS774"/>
  <c r="AU774"/>
  <c r="BC671"/>
  <c r="BE671" s="1"/>
  <c r="AU671"/>
  <c r="AS671"/>
  <c r="AU806"/>
  <c r="BC806"/>
  <c r="BE806" s="1"/>
  <c r="AS806"/>
  <c r="BC752"/>
  <c r="BE752" s="1"/>
  <c r="AU752"/>
  <c r="AS752"/>
  <c r="BC534" i="31"/>
  <c r="BE534" s="1"/>
  <c r="AS534"/>
  <c r="AU534"/>
  <c r="BC631"/>
  <c r="BE631" s="1"/>
  <c r="AU631"/>
  <c r="AS631"/>
  <c r="AS568"/>
  <c r="AU568"/>
  <c r="BC568"/>
  <c r="BE568" s="1"/>
  <c r="BC547"/>
  <c r="BE547" s="1"/>
  <c r="AU547"/>
  <c r="AS547"/>
  <c r="BC527"/>
  <c r="BE527" s="1"/>
  <c r="AS527"/>
  <c r="AU527"/>
  <c r="BC652"/>
  <c r="BE652" s="1"/>
  <c r="AS652"/>
  <c r="AU652"/>
  <c r="AU525"/>
  <c r="BC525"/>
  <c r="BE525" s="1"/>
  <c r="AS525"/>
  <c r="BC524"/>
  <c r="BE524" s="1"/>
  <c r="AS524"/>
  <c r="AU524"/>
  <c r="BC626"/>
  <c r="BE626" s="1"/>
  <c r="AS626"/>
  <c r="AU626"/>
  <c r="AS830" i="34"/>
  <c r="BC830"/>
  <c r="BE830" s="1"/>
  <c r="AU830"/>
  <c r="BC719"/>
  <c r="BE719" s="1"/>
  <c r="AS719"/>
  <c r="AU719"/>
  <c r="BC721"/>
  <c r="BE721" s="1"/>
  <c r="AU721"/>
  <c r="AS721"/>
  <c r="AS787"/>
  <c r="AU787"/>
  <c r="BC787"/>
  <c r="BE787" s="1"/>
  <c r="BC843"/>
  <c r="BE843" s="1"/>
  <c r="AU843"/>
  <c r="AS843"/>
  <c r="BC755"/>
  <c r="BE755" s="1"/>
  <c r="AS755"/>
  <c r="AU755"/>
  <c r="AS829"/>
  <c r="AU829"/>
  <c r="BC829"/>
  <c r="BE829" s="1"/>
  <c r="AU805"/>
  <c r="AS805"/>
  <c r="BC805"/>
  <c r="BE805" s="1"/>
  <c r="BC743"/>
  <c r="BE743" s="1"/>
  <c r="AS743"/>
  <c r="AU743"/>
  <c r="AU818"/>
  <c r="AS818"/>
  <c r="BC818"/>
  <c r="BE818" s="1"/>
  <c r="BC681"/>
  <c r="BE681" s="1"/>
  <c r="AS681"/>
  <c r="AU681"/>
  <c r="BC713"/>
  <c r="BE713" s="1"/>
  <c r="AU713"/>
  <c r="AS713"/>
  <c r="BC736"/>
  <c r="BE736" s="1"/>
  <c r="AU736"/>
  <c r="AS736"/>
  <c r="AS798"/>
  <c r="BC798"/>
  <c r="BE798" s="1"/>
  <c r="AU798"/>
  <c r="BC683"/>
  <c r="BE683" s="1"/>
  <c r="AS683"/>
  <c r="AU683"/>
  <c r="BC725"/>
  <c r="BE725" s="1"/>
  <c r="AU725"/>
  <c r="AS725"/>
  <c r="BC761"/>
  <c r="BE761" s="1"/>
  <c r="AU761"/>
  <c r="AS761"/>
  <c r="BC767"/>
  <c r="BE767" s="1"/>
  <c r="AS767"/>
  <c r="AU767"/>
  <c r="AS780"/>
  <c r="BC780"/>
  <c r="BE780" s="1"/>
  <c r="AU780"/>
  <c r="BC691"/>
  <c r="BE691" s="1"/>
  <c r="AS691"/>
  <c r="AU691"/>
  <c r="BC698"/>
  <c r="BE698" s="1"/>
  <c r="AS698"/>
  <c r="AU698"/>
  <c r="BC701"/>
  <c r="BE701" s="1"/>
  <c r="AU701"/>
  <c r="AS701"/>
  <c r="BC614" i="31"/>
  <c r="BE614" s="1"/>
  <c r="AU614"/>
  <c r="AS614"/>
  <c r="BC545"/>
  <c r="BE545" s="1"/>
  <c r="AS545"/>
  <c r="AU545"/>
  <c r="BC541"/>
  <c r="BE541" s="1"/>
  <c r="AS541"/>
  <c r="AU541"/>
  <c r="BC508"/>
  <c r="BE508" s="1"/>
  <c r="AS508"/>
  <c r="AU508"/>
  <c r="BC654"/>
  <c r="BE654" s="1"/>
  <c r="AS654"/>
  <c r="AU654"/>
  <c r="BC623"/>
  <c r="BE623" s="1"/>
  <c r="AS623"/>
  <c r="AU623"/>
  <c r="BC570"/>
  <c r="BE570" s="1"/>
  <c r="AS570"/>
  <c r="AU570"/>
  <c r="BC658"/>
  <c r="BE658" s="1"/>
  <c r="AU658"/>
  <c r="AS658"/>
  <c r="BC620"/>
  <c r="BE620" s="1"/>
  <c r="AS620"/>
  <c r="AU620"/>
  <c r="AS838" i="34"/>
  <c r="BC838"/>
  <c r="BE838" s="1"/>
  <c r="AU838"/>
  <c r="AU804"/>
  <c r="AS804"/>
  <c r="BC804"/>
  <c r="BE804" s="1"/>
  <c r="BC704"/>
  <c r="BE704" s="1"/>
  <c r="AU704"/>
  <c r="AS704"/>
  <c r="BC711"/>
  <c r="BE711" s="1"/>
  <c r="AS711"/>
  <c r="AU711"/>
  <c r="BC778"/>
  <c r="BE778" s="1"/>
  <c r="AS778"/>
  <c r="AU778"/>
  <c r="BC697"/>
  <c r="BE697" s="1"/>
  <c r="AS697"/>
  <c r="AU697"/>
  <c r="BC700"/>
  <c r="BE700" s="1"/>
  <c r="AS700"/>
  <c r="AU700"/>
  <c r="BC754"/>
  <c r="BE754" s="1"/>
  <c r="AS754"/>
  <c r="AU754"/>
  <c r="BC550" i="31"/>
  <c r="BE550" s="1"/>
  <c r="AS550"/>
  <c r="AU550"/>
  <c r="BC581"/>
  <c r="BE581" s="1"/>
  <c r="AU581"/>
  <c r="AS581"/>
  <c r="BC615"/>
  <c r="BE615" s="1"/>
  <c r="AS615"/>
  <c r="AU615"/>
  <c r="BC565"/>
  <c r="BE565" s="1"/>
  <c r="AU565"/>
  <c r="AS565"/>
  <c r="BC528"/>
  <c r="BE528" s="1"/>
  <c r="AS528"/>
  <c r="AU528"/>
  <c r="BC793" i="34"/>
  <c r="BE793" s="1"/>
  <c r="AS793"/>
  <c r="AU793"/>
  <c r="BC753"/>
  <c r="BE753" s="1"/>
  <c r="AS753"/>
  <c r="AU753"/>
  <c r="AS840"/>
  <c r="AU840"/>
  <c r="BC840"/>
  <c r="BE840" s="1"/>
  <c r="BC796"/>
  <c r="BE796" s="1"/>
  <c r="AS796"/>
  <c r="AU796"/>
  <c r="BC723"/>
  <c r="BE723" s="1"/>
  <c r="AU723"/>
  <c r="AS723"/>
  <c r="BC737"/>
  <c r="BE737" s="1"/>
  <c r="AU737"/>
  <c r="AS737"/>
  <c r="BC685"/>
  <c r="BE685" s="1"/>
  <c r="AU685"/>
  <c r="AS685"/>
  <c r="BC759"/>
  <c r="BE759" s="1"/>
  <c r="AU759"/>
  <c r="AS759"/>
  <c r="BC516" i="31"/>
  <c r="BE516" s="1"/>
  <c r="AU516"/>
  <c r="AS516"/>
  <c r="BC579"/>
  <c r="BE579" s="1"/>
  <c r="AS579"/>
  <c r="AU579"/>
  <c r="BC513"/>
  <c r="BE513" s="1"/>
  <c r="AS513"/>
  <c r="AU513"/>
  <c r="BC601"/>
  <c r="BE601" s="1"/>
  <c r="AS601"/>
  <c r="AU601"/>
  <c r="BC582"/>
  <c r="BE582" s="1"/>
  <c r="AS582"/>
  <c r="AU582"/>
  <c r="BC569"/>
  <c r="BE569" s="1"/>
  <c r="AS569"/>
  <c r="AU569"/>
  <c r="BC555"/>
  <c r="BE555" s="1"/>
  <c r="AU555"/>
  <c r="AS555"/>
  <c r="BC624"/>
  <c r="BE624" s="1"/>
  <c r="AS624"/>
  <c r="AU624"/>
  <c r="AB99"/>
  <c r="AB102"/>
  <c r="BC607"/>
  <c r="BE607" s="1"/>
  <c r="AU607"/>
  <c r="AS607"/>
  <c r="BC574"/>
  <c r="BE574" s="1"/>
  <c r="AU574"/>
  <c r="AS574"/>
  <c r="BC544"/>
  <c r="BE544" s="1"/>
  <c r="AS544"/>
  <c r="AU544"/>
  <c r="BC605"/>
  <c r="BE605" s="1"/>
  <c r="AU605"/>
  <c r="AS605"/>
  <c r="BC577"/>
  <c r="BE577" s="1"/>
  <c r="AS577"/>
  <c r="AU577"/>
  <c r="BC588"/>
  <c r="BE588" s="1"/>
  <c r="AU588"/>
  <c r="AS588"/>
  <c r="BC591"/>
  <c r="BE591" s="1"/>
  <c r="AS591"/>
  <c r="AU591"/>
  <c r="BC505"/>
  <c r="BE505" s="1"/>
  <c r="AS505"/>
  <c r="AU505"/>
  <c r="BC643"/>
  <c r="BE643" s="1"/>
  <c r="AS643"/>
  <c r="AU643"/>
  <c r="BC616"/>
  <c r="BE616" s="1"/>
  <c r="AS616"/>
  <c r="AU616"/>
  <c r="BC567"/>
  <c r="BE567" s="1"/>
  <c r="AU567"/>
  <c r="AS567"/>
  <c r="BC506"/>
  <c r="BE506" s="1"/>
  <c r="AS506"/>
  <c r="AU506"/>
  <c r="BC586"/>
  <c r="BE586" s="1"/>
  <c r="AU586"/>
  <c r="AS586"/>
  <c r="BC647"/>
  <c r="BE647" s="1"/>
  <c r="AS647"/>
  <c r="AU647"/>
  <c r="BC583"/>
  <c r="BE583" s="1"/>
  <c r="AU583"/>
  <c r="AS583"/>
  <c r="BC611"/>
  <c r="BE611" s="1"/>
  <c r="AS611"/>
  <c r="AU611"/>
  <c r="AU645"/>
  <c r="AS645"/>
  <c r="BC645"/>
  <c r="BE645" s="1"/>
  <c r="BC519"/>
  <c r="BE519" s="1"/>
  <c r="AS519"/>
  <c r="AU519"/>
  <c r="BC638"/>
  <c r="BE638" s="1"/>
  <c r="AU638"/>
  <c r="AS638"/>
  <c r="AS795" i="34"/>
  <c r="AU795"/>
  <c r="BC795"/>
  <c r="BE795" s="1"/>
  <c r="BC766"/>
  <c r="BE766" s="1"/>
  <c r="AS766"/>
  <c r="AU766"/>
  <c r="BC673"/>
  <c r="BE673" s="1"/>
  <c r="AU673"/>
  <c r="AS673"/>
  <c r="BC768"/>
  <c r="BE768" s="1"/>
  <c r="AS768"/>
  <c r="AU768"/>
  <c r="BC842"/>
  <c r="BE842" s="1"/>
  <c r="AU842"/>
  <c r="AS842"/>
  <c r="BC676"/>
  <c r="BE676" s="1"/>
  <c r="AU676"/>
  <c r="AS676"/>
  <c r="BC722"/>
  <c r="BE722" s="1"/>
  <c r="AU722"/>
  <c r="AS722"/>
  <c r="AU803"/>
  <c r="BC803"/>
  <c r="BE803" s="1"/>
  <c r="AS803"/>
  <c r="AS801"/>
  <c r="AU801"/>
  <c r="BC801"/>
  <c r="BE801" s="1"/>
  <c r="AS785"/>
  <c r="BC785"/>
  <c r="BE785" s="1"/>
  <c r="AU785"/>
  <c r="BC744"/>
  <c r="BE744" s="1"/>
  <c r="AU744"/>
  <c r="AS744"/>
  <c r="BC775"/>
  <c r="BE775" s="1"/>
  <c r="AS775"/>
  <c r="AU775"/>
  <c r="BC835"/>
  <c r="BE835" s="1"/>
  <c r="AU835"/>
  <c r="AS835"/>
  <c r="AU821"/>
  <c r="AS821"/>
  <c r="BC821"/>
  <c r="BE821" s="1"/>
  <c r="BC717"/>
  <c r="BE717" s="1"/>
  <c r="AS717"/>
  <c r="AU717"/>
  <c r="BC777"/>
  <c r="BE777" s="1"/>
  <c r="AS777"/>
  <c r="AU777"/>
  <c r="BC757"/>
  <c r="BE757" s="1"/>
  <c r="AU757"/>
  <c r="AS757"/>
  <c r="BC710"/>
  <c r="BE710" s="1"/>
  <c r="AS710"/>
  <c r="AU710"/>
  <c r="AU832"/>
  <c r="AS832"/>
  <c r="BC832"/>
  <c r="BE832" s="1"/>
  <c r="BC749"/>
  <c r="BE749" s="1"/>
  <c r="AS749"/>
  <c r="AU749"/>
  <c r="BC825"/>
  <c r="BE825" s="1"/>
  <c r="AS825"/>
  <c r="AU825"/>
  <c r="BC675"/>
  <c r="BE675" s="1"/>
  <c r="AS675"/>
  <c r="AU675"/>
  <c r="BC549" i="31"/>
  <c r="BE549" s="1"/>
  <c r="AU549"/>
  <c r="AS549"/>
  <c r="AB118" i="34" l="1"/>
  <c r="AB116"/>
  <c r="BC700" i="31"/>
  <c r="BE700" s="1"/>
  <c r="AU700"/>
  <c r="AS700"/>
  <c r="BC685"/>
  <c r="BE685" s="1"/>
  <c r="AU685"/>
  <c r="AS685"/>
  <c r="AU745"/>
  <c r="BC745"/>
  <c r="BE745" s="1"/>
  <c r="AS745"/>
  <c r="BC832"/>
  <c r="BE832" s="1"/>
  <c r="AU832"/>
  <c r="AS832"/>
  <c r="BC702"/>
  <c r="BE702" s="1"/>
  <c r="AS702"/>
  <c r="AU702"/>
  <c r="BC780"/>
  <c r="BE780" s="1"/>
  <c r="AS780"/>
  <c r="AU780"/>
  <c r="BC705"/>
  <c r="BE705" s="1"/>
  <c r="AS705"/>
  <c r="AU705"/>
  <c r="BC811"/>
  <c r="BE811" s="1"/>
  <c r="AS811"/>
  <c r="AU811"/>
  <c r="BC816"/>
  <c r="BE816" s="1"/>
  <c r="AU816"/>
  <c r="AS816"/>
  <c r="AS790"/>
  <c r="AU790"/>
  <c r="BC790"/>
  <c r="BE790" s="1"/>
  <c r="BC739"/>
  <c r="BE739" s="1"/>
  <c r="AU739"/>
  <c r="AS739"/>
  <c r="AS833"/>
  <c r="BC833"/>
  <c r="BE833" s="1"/>
  <c r="AU833"/>
  <c r="BC757"/>
  <c r="BE757" s="1"/>
  <c r="AU757"/>
  <c r="AS757"/>
  <c r="BC701"/>
  <c r="BE701" s="1"/>
  <c r="AS701"/>
  <c r="AU701"/>
  <c r="BC696"/>
  <c r="BE696" s="1"/>
  <c r="AS696"/>
  <c r="AU696"/>
  <c r="AU829"/>
  <c r="BC829"/>
  <c r="BE829" s="1"/>
  <c r="AS829"/>
  <c r="BC778"/>
  <c r="BE778" s="1"/>
  <c r="AU778"/>
  <c r="AS778"/>
  <c r="BC676"/>
  <c r="BE676" s="1"/>
  <c r="AU676"/>
  <c r="AS676"/>
  <c r="AS827"/>
  <c r="AU827"/>
  <c r="BC827"/>
  <c r="BE827" s="1"/>
  <c r="AU750"/>
  <c r="BC750"/>
  <c r="BE750" s="1"/>
  <c r="AS750"/>
  <c r="BC717"/>
  <c r="BE717" s="1"/>
  <c r="AS717"/>
  <c r="AU717"/>
  <c r="BC767"/>
  <c r="BE767" s="1"/>
  <c r="AU767"/>
  <c r="AS767"/>
  <c r="BC668"/>
  <c r="BE668" s="1"/>
  <c r="AU668"/>
  <c r="AS668"/>
  <c r="BC666"/>
  <c r="BE666" s="1"/>
  <c r="AU666"/>
  <c r="AS666"/>
  <c r="AU815"/>
  <c r="AS815"/>
  <c r="BC815"/>
  <c r="BE815" s="1"/>
  <c r="BC761"/>
  <c r="BE761" s="1"/>
  <c r="AU761"/>
  <c r="AS761"/>
  <c r="BC706"/>
  <c r="BE706" s="1"/>
  <c r="AU706"/>
  <c r="AS706"/>
  <c r="AU831"/>
  <c r="BC831"/>
  <c r="BE831" s="1"/>
  <c r="AS831"/>
  <c r="BC758"/>
  <c r="BE758" s="1"/>
  <c r="AU758"/>
  <c r="AS758"/>
  <c r="AS842"/>
  <c r="BC842"/>
  <c r="BE842" s="1"/>
  <c r="AU842"/>
  <c r="AS764"/>
  <c r="AU764"/>
  <c r="BC764"/>
  <c r="BE764" s="1"/>
  <c r="AU802"/>
  <c r="AS802"/>
  <c r="BC802"/>
  <c r="BE802" s="1"/>
  <c r="BC753"/>
  <c r="BE753" s="1"/>
  <c r="AS753"/>
  <c r="AU753"/>
  <c r="AU835"/>
  <c r="BC835"/>
  <c r="BE835" s="1"/>
  <c r="AS835"/>
  <c r="BC674"/>
  <c r="BE674" s="1"/>
  <c r="AU674"/>
  <c r="AS674"/>
  <c r="BC817"/>
  <c r="BE817" s="1"/>
  <c r="AS817"/>
  <c r="AU817"/>
  <c r="AU787"/>
  <c r="BC787"/>
  <c r="BE787" s="1"/>
  <c r="AS787"/>
  <c r="BC697"/>
  <c r="BE697" s="1"/>
  <c r="AS697"/>
  <c r="AU697"/>
  <c r="AS806"/>
  <c r="AU806"/>
  <c r="BC806"/>
  <c r="BE806" s="1"/>
  <c r="BC746"/>
  <c r="BE746" s="1"/>
  <c r="AS746"/>
  <c r="AU746"/>
  <c r="BC729"/>
  <c r="BE729" s="1"/>
  <c r="AS729"/>
  <c r="AU729"/>
  <c r="BC748"/>
  <c r="BE748" s="1"/>
  <c r="AU748"/>
  <c r="AS748"/>
  <c r="BC843"/>
  <c r="BE843" s="1"/>
  <c r="AS843"/>
  <c r="AU843"/>
  <c r="AS716"/>
  <c r="BC716"/>
  <c r="BE716" s="1"/>
  <c r="AU716"/>
  <c r="BC754"/>
  <c r="BE754" s="1"/>
  <c r="AU754"/>
  <c r="AS754"/>
  <c r="BC765"/>
  <c r="BE765" s="1"/>
  <c r="AU765"/>
  <c r="AS765"/>
  <c r="BC675"/>
  <c r="BE675" s="1"/>
  <c r="AU675"/>
  <c r="AS675"/>
  <c r="BC723"/>
  <c r="BE723" s="1"/>
  <c r="AU723"/>
  <c r="AS723"/>
  <c r="BC683"/>
  <c r="BE683" s="1"/>
  <c r="AS683"/>
  <c r="AU683"/>
  <c r="BC803"/>
  <c r="BE803" s="1"/>
  <c r="AU803"/>
  <c r="AS803"/>
  <c r="BC677"/>
  <c r="BE677" s="1"/>
  <c r="AU677"/>
  <c r="AS677"/>
  <c r="BC722"/>
  <c r="BE722" s="1"/>
  <c r="AS722"/>
  <c r="AU722"/>
  <c r="BC687"/>
  <c r="BE687" s="1"/>
  <c r="AS687"/>
  <c r="AU687"/>
  <c r="BC768"/>
  <c r="BE768" s="1"/>
  <c r="AS768"/>
  <c r="AU768"/>
  <c r="BC762"/>
  <c r="BE762" s="1"/>
  <c r="AU762"/>
  <c r="AS762"/>
  <c r="BC682"/>
  <c r="BE682" s="1"/>
  <c r="AS682"/>
  <c r="AU682"/>
  <c r="BC786"/>
  <c r="BE786" s="1"/>
  <c r="AU786"/>
  <c r="AS786"/>
  <c r="BC766"/>
  <c r="BE766" s="1"/>
  <c r="AS766"/>
  <c r="AU766"/>
  <c r="BC704"/>
  <c r="BE704" s="1"/>
  <c r="AS704"/>
  <c r="AU704"/>
  <c r="BC751"/>
  <c r="BE751" s="1"/>
  <c r="AS751"/>
  <c r="AU751"/>
  <c r="BC695"/>
  <c r="BE695" s="1"/>
  <c r="AU695"/>
  <c r="AS695"/>
  <c r="BC667"/>
  <c r="BE667" s="1"/>
  <c r="AU667"/>
  <c r="AS667"/>
  <c r="AS824"/>
  <c r="BC824"/>
  <c r="BE824" s="1"/>
  <c r="AU824"/>
  <c r="AU805"/>
  <c r="BC805"/>
  <c r="BE805" s="1"/>
  <c r="AS805"/>
  <c r="AS784"/>
  <c r="AU784"/>
  <c r="BC784"/>
  <c r="BE784" s="1"/>
  <c r="BC763"/>
  <c r="BE763" s="1"/>
  <c r="AU763"/>
  <c r="AS763"/>
  <c r="BC810"/>
  <c r="BE810" s="1"/>
  <c r="AU810"/>
  <c r="AS810"/>
  <c r="BC728"/>
  <c r="BE728" s="1"/>
  <c r="AU728"/>
  <c r="AS728"/>
  <c r="BC694"/>
  <c r="BE694" s="1"/>
  <c r="AU694"/>
  <c r="AS694"/>
  <c r="BC801"/>
  <c r="BE801" s="1"/>
  <c r="AU801"/>
  <c r="AS801"/>
  <c r="BC752"/>
  <c r="BE752" s="1"/>
  <c r="AS752"/>
  <c r="AU752"/>
  <c r="BC686"/>
  <c r="BE686" s="1"/>
  <c r="AS686"/>
  <c r="AU686"/>
  <c r="BC776"/>
  <c r="BE776" s="1"/>
  <c r="AS776"/>
  <c r="AU776"/>
  <c r="AS830"/>
  <c r="AU830"/>
  <c r="BC830"/>
  <c r="BE830" s="1"/>
  <c r="AS738"/>
  <c r="AU738"/>
  <c r="BC738"/>
  <c r="BE738" s="1"/>
  <c r="BC672"/>
  <c r="BE672" s="1"/>
  <c r="AU672"/>
  <c r="AS672"/>
  <c r="BC680"/>
  <c r="BE680" s="1"/>
  <c r="AU680"/>
  <c r="AS680"/>
  <c r="BC715"/>
  <c r="BE715" s="1"/>
  <c r="AU715"/>
  <c r="AS715"/>
  <c r="AS808"/>
  <c r="AU808"/>
  <c r="BC808"/>
  <c r="BE808" s="1"/>
  <c r="BC721"/>
  <c r="BE721" s="1"/>
  <c r="AS721"/>
  <c r="AU721"/>
  <c r="BC785"/>
  <c r="BE785" s="1"/>
  <c r="AU785"/>
  <c r="AS785"/>
  <c r="BC726"/>
  <c r="BE726" s="1"/>
  <c r="AS726"/>
  <c r="AU726"/>
  <c r="BC740"/>
  <c r="BE740" s="1"/>
  <c r="AU740"/>
  <c r="AS740"/>
  <c r="BC708"/>
  <c r="BE708" s="1"/>
  <c r="AS708"/>
  <c r="AU708"/>
  <c r="BC742"/>
  <c r="BE742" s="1"/>
  <c r="AS742"/>
  <c r="AU742"/>
  <c r="AS821"/>
  <c r="BC821"/>
  <c r="BE821" s="1"/>
  <c r="AU821"/>
  <c r="BC756"/>
  <c r="BE756" s="1"/>
  <c r="AU756"/>
  <c r="AS756"/>
  <c r="BC678"/>
  <c r="BE678" s="1"/>
  <c r="AS678"/>
  <c r="AU678"/>
  <c r="BC735"/>
  <c r="BE735" s="1"/>
  <c r="AS735"/>
  <c r="AU735"/>
  <c r="BC775"/>
  <c r="BE775" s="1"/>
  <c r="AU775"/>
  <c r="AS775"/>
  <c r="BC688"/>
  <c r="BE688" s="1"/>
  <c r="AS688"/>
  <c r="AU688"/>
  <c r="BC698"/>
  <c r="BE698" s="1"/>
  <c r="AU698"/>
  <c r="AS698"/>
  <c r="BC777"/>
  <c r="BE777" s="1"/>
  <c r="AS777"/>
  <c r="AU777"/>
  <c r="BC760"/>
  <c r="BE760" s="1"/>
  <c r="AU760"/>
  <c r="AS760"/>
  <c r="BC836"/>
  <c r="BE836" s="1"/>
  <c r="AS836"/>
  <c r="AU836"/>
  <c r="BC731"/>
  <c r="BE731" s="1"/>
  <c r="AS731"/>
  <c r="AU731"/>
  <c r="BC825"/>
  <c r="BE825" s="1"/>
  <c r="AU825"/>
  <c r="AS825"/>
  <c r="BC703"/>
  <c r="BE703" s="1"/>
  <c r="AS703"/>
  <c r="AU703"/>
  <c r="BC711"/>
  <c r="BE711" s="1"/>
  <c r="AU711"/>
  <c r="AS711"/>
  <c r="BC671"/>
  <c r="BE671" s="1"/>
  <c r="AS671"/>
  <c r="AU671"/>
  <c r="BC719"/>
  <c r="BE719" s="1"/>
  <c r="AU719"/>
  <c r="AS719"/>
  <c r="BC699"/>
  <c r="BE699" s="1"/>
  <c r="AS699"/>
  <c r="AU699"/>
  <c r="AU789"/>
  <c r="BC789"/>
  <c r="BE789" s="1"/>
  <c r="AS789"/>
  <c r="BC799"/>
  <c r="BE799" s="1"/>
  <c r="AS799"/>
  <c r="AU799"/>
  <c r="AS804"/>
  <c r="AU804"/>
  <c r="BC804"/>
  <c r="BE804" s="1"/>
  <c r="BC743"/>
  <c r="BE743" s="1"/>
  <c r="AU743"/>
  <c r="AS743"/>
  <c r="BC737"/>
  <c r="BE737" s="1"/>
  <c r="AS737"/>
  <c r="AU737"/>
  <c r="BC718"/>
  <c r="BE718" s="1"/>
  <c r="AS718"/>
  <c r="AU718"/>
  <c r="BC681"/>
  <c r="BE681" s="1"/>
  <c r="AU681"/>
  <c r="AS681"/>
  <c r="BC709"/>
  <c r="BE709" s="1"/>
  <c r="AS709"/>
  <c r="AU709"/>
  <c r="AS734"/>
  <c r="BC734"/>
  <c r="BE734" s="1"/>
  <c r="AU734"/>
  <c r="AU812"/>
  <c r="BC812"/>
  <c r="BE812" s="1"/>
  <c r="AS812"/>
  <c r="BC779"/>
  <c r="BE779" s="1"/>
  <c r="AU779"/>
  <c r="AS779"/>
  <c r="BC822"/>
  <c r="BE822" s="1"/>
  <c r="AS822"/>
  <c r="AU822"/>
  <c r="BC772"/>
  <c r="BE772" s="1"/>
  <c r="AS772"/>
  <c r="AU772"/>
  <c r="BC707"/>
  <c r="BE707" s="1"/>
  <c r="AS707"/>
  <c r="AU707"/>
  <c r="BC796"/>
  <c r="BE796" s="1"/>
  <c r="AS796"/>
  <c r="AU796"/>
  <c r="BC771"/>
  <c r="BE771" s="1"/>
  <c r="AU771"/>
  <c r="AS771"/>
  <c r="BC838"/>
  <c r="BE838" s="1"/>
  <c r="AU838"/>
  <c r="AS838"/>
  <c r="BC755"/>
  <c r="BE755" s="1"/>
  <c r="AS755"/>
  <c r="AU755"/>
  <c r="BC792"/>
  <c r="BE792" s="1"/>
  <c r="AU792"/>
  <c r="AS792"/>
  <c r="AU793"/>
  <c r="AS793"/>
  <c r="BC793"/>
  <c r="BE793" s="1"/>
  <c r="BC826"/>
  <c r="BE826" s="1"/>
  <c r="AU826"/>
  <c r="AS826"/>
  <c r="BC814"/>
  <c r="BE814" s="1"/>
  <c r="AS814"/>
  <c r="AU814"/>
  <c r="BC691"/>
  <c r="BE691" s="1"/>
  <c r="AU691"/>
  <c r="AS691"/>
  <c r="BC693"/>
  <c r="BE693" s="1"/>
  <c r="AS693"/>
  <c r="AU693"/>
  <c r="BC783"/>
  <c r="BE783" s="1"/>
  <c r="AU783"/>
  <c r="AS783"/>
  <c r="BC692"/>
  <c r="BE692" s="1"/>
  <c r="AS692"/>
  <c r="AU692"/>
  <c r="BC679"/>
  <c r="BE679" s="1"/>
  <c r="AU679"/>
  <c r="AS679"/>
  <c r="AS818"/>
  <c r="BC818"/>
  <c r="BE818" s="1"/>
  <c r="AU818"/>
  <c r="BC769"/>
  <c r="BE769" s="1"/>
  <c r="AS769"/>
  <c r="AU769"/>
  <c r="BC724"/>
  <c r="BE724" s="1"/>
  <c r="AU724"/>
  <c r="AS724"/>
  <c r="AS819"/>
  <c r="AU819"/>
  <c r="BC819"/>
  <c r="BE819" s="1"/>
  <c r="BC713"/>
  <c r="BE713" s="1"/>
  <c r="AS713"/>
  <c r="AU713"/>
  <c r="AU736"/>
  <c r="BC736"/>
  <c r="BE736" s="1"/>
  <c r="AS736"/>
  <c r="AS795"/>
  <c r="BC795"/>
  <c r="BE795" s="1"/>
  <c r="AU795"/>
  <c r="AS841"/>
  <c r="BC841"/>
  <c r="BE841" s="1"/>
  <c r="AU841"/>
  <c r="BC673"/>
  <c r="BE673" s="1"/>
  <c r="AU673"/>
  <c r="AS673"/>
  <c r="AU813"/>
  <c r="AS813"/>
  <c r="BC813"/>
  <c r="BE813" s="1"/>
  <c r="BC774"/>
  <c r="BE774" s="1"/>
  <c r="AS774"/>
  <c r="AU774"/>
  <c r="AS798"/>
  <c r="BC798"/>
  <c r="BE798" s="1"/>
  <c r="AU798"/>
  <c r="BC733"/>
  <c r="BE733" s="1"/>
  <c r="AS733"/>
  <c r="AU733"/>
  <c r="BC840"/>
  <c r="BE840" s="1"/>
  <c r="AU840"/>
  <c r="AS840"/>
  <c r="BC759"/>
  <c r="BE759" s="1"/>
  <c r="AS759"/>
  <c r="AU759"/>
  <c r="BC834"/>
  <c r="BE834" s="1"/>
  <c r="AS834"/>
  <c r="AU834"/>
  <c r="BC741"/>
  <c r="BE741" s="1"/>
  <c r="AS741"/>
  <c r="AU741"/>
  <c r="BC781"/>
  <c r="BE781" s="1"/>
  <c r="AS781"/>
  <c r="AU781"/>
  <c r="BC669"/>
  <c r="BE669" s="1"/>
  <c r="AS669"/>
  <c r="AU669"/>
  <c r="BC690"/>
  <c r="BE690" s="1"/>
  <c r="AU690"/>
  <c r="AS690"/>
  <c r="BC770"/>
  <c r="BE770" s="1"/>
  <c r="AU770"/>
  <c r="AS770"/>
  <c r="AS823"/>
  <c r="AU823"/>
  <c r="BC823"/>
  <c r="BE823" s="1"/>
  <c r="BC747"/>
  <c r="BE747" s="1"/>
  <c r="AS747"/>
  <c r="AU747"/>
  <c r="AU809"/>
  <c r="AS809"/>
  <c r="BC809"/>
  <c r="BE809" s="1"/>
  <c r="BC782"/>
  <c r="BE782" s="1"/>
  <c r="AU782"/>
  <c r="AS782"/>
  <c r="AS837"/>
  <c r="BC837"/>
  <c r="BE837" s="1"/>
  <c r="AU837"/>
  <c r="BC712"/>
  <c r="BE712" s="1"/>
  <c r="AS712"/>
  <c r="AU712"/>
  <c r="AB114"/>
  <c r="AB104"/>
  <c r="AB109"/>
  <c r="BC670"/>
  <c r="BE670" s="1"/>
  <c r="AU670"/>
  <c r="AS670"/>
  <c r="AU788"/>
  <c r="AS788"/>
  <c r="BC788"/>
  <c r="BE788" s="1"/>
  <c r="BC720"/>
  <c r="BE720" s="1"/>
  <c r="AU720"/>
  <c r="AS720"/>
  <c r="AU797"/>
  <c r="AS797"/>
  <c r="BC797"/>
  <c r="BE797" s="1"/>
  <c r="BC839"/>
  <c r="BE839" s="1"/>
  <c r="AS839"/>
  <c r="AU839"/>
  <c r="BC689"/>
  <c r="BE689" s="1"/>
  <c r="AU689"/>
  <c r="AS689"/>
  <c r="BC791"/>
  <c r="BE791" s="1"/>
  <c r="AU791"/>
  <c r="AS791"/>
  <c r="BC727"/>
  <c r="BE727" s="1"/>
  <c r="AU727"/>
  <c r="AS727"/>
  <c r="BC807"/>
  <c r="BE807" s="1"/>
  <c r="AU807"/>
  <c r="AS807"/>
  <c r="BC684"/>
  <c r="BE684" s="1"/>
  <c r="AS684"/>
  <c r="AU684"/>
  <c r="AS800"/>
  <c r="AU800"/>
  <c r="BC800"/>
  <c r="BE800" s="1"/>
  <c r="AS820"/>
  <c r="BC820"/>
  <c r="BE820" s="1"/>
  <c r="AU820"/>
  <c r="BC725"/>
  <c r="BE725" s="1"/>
  <c r="AU725"/>
  <c r="AS725"/>
  <c r="AU828"/>
  <c r="AS828"/>
  <c r="BC828"/>
  <c r="BE828" s="1"/>
  <c r="BC744"/>
  <c r="BE744" s="1"/>
  <c r="AS744"/>
  <c r="AU744"/>
  <c r="AS794"/>
  <c r="BC794"/>
  <c r="BE794" s="1"/>
  <c r="AU794"/>
  <c r="BC773"/>
  <c r="BE773" s="1"/>
  <c r="AS773"/>
  <c r="AU773"/>
  <c r="BC749"/>
  <c r="BE749" s="1"/>
  <c r="AU749"/>
  <c r="AS749"/>
  <c r="BC714"/>
  <c r="BE714" s="1"/>
  <c r="AS714"/>
  <c r="AU714"/>
  <c r="AS730"/>
  <c r="BC730"/>
  <c r="BE730" s="1"/>
  <c r="AU730"/>
  <c r="BC732"/>
  <c r="BE732" s="1"/>
  <c r="AU732"/>
  <c r="AS732"/>
  <c r="BC710"/>
  <c r="BE710" s="1"/>
  <c r="AU710"/>
  <c r="AS710"/>
  <c r="AB118" l="1"/>
  <c r="AB116"/>
</calcChain>
</file>

<file path=xl/sharedStrings.xml><?xml version="1.0" encoding="utf-8"?>
<sst xmlns="http://schemas.openxmlformats.org/spreadsheetml/2006/main" count="470" uniqueCount="142">
  <si>
    <t>Nombre de cylindre:</t>
  </si>
  <si>
    <r>
      <t>cylindrée du moteur (</t>
    </r>
    <r>
      <rPr>
        <b/>
        <sz val="11"/>
        <color theme="1"/>
        <rFont val="Calibri"/>
        <family val="2"/>
        <scheme val="minor"/>
      </rPr>
      <t>cm3</t>
    </r>
    <r>
      <rPr>
        <sz val="11"/>
        <color theme="1"/>
        <rFont val="Calibri"/>
        <family val="2"/>
        <scheme val="minor"/>
      </rPr>
      <t>) :</t>
    </r>
  </si>
  <si>
    <r>
      <t>Diamètre du piston (</t>
    </r>
    <r>
      <rPr>
        <b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):</t>
    </r>
  </si>
  <si>
    <t>Mode d'emploi : remplir les cases jaunes (résultat dans les cases vertes)</t>
  </si>
  <si>
    <r>
      <t xml:space="preserve">tableau de </t>
    </r>
    <r>
      <rPr>
        <b/>
        <i/>
        <sz val="11"/>
        <color rgb="FFFF0000"/>
        <rFont val="Calibri"/>
        <family val="2"/>
        <scheme val="minor"/>
      </rPr>
      <t>calcul de la cylindrée</t>
    </r>
  </si>
  <si>
    <r>
      <t>Course du vilebrequin (</t>
    </r>
    <r>
      <rPr>
        <b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):</t>
    </r>
  </si>
  <si>
    <r>
      <t>Angle vilbrequin (</t>
    </r>
    <r>
      <rPr>
        <b/>
        <sz val="11"/>
        <color theme="1"/>
        <rFont val="Calibri"/>
        <family val="2"/>
        <scheme val="minor"/>
      </rPr>
      <t>degrée</t>
    </r>
    <r>
      <rPr>
        <sz val="11"/>
        <color theme="1"/>
        <rFont val="Calibri"/>
        <family val="2"/>
        <scheme val="minor"/>
      </rPr>
      <t>):</t>
    </r>
  </si>
  <si>
    <r>
      <t>Longueur "L" de la bielle (</t>
    </r>
    <r>
      <rPr>
        <b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):</t>
    </r>
  </si>
  <si>
    <r>
      <t>Distance "d" (</t>
    </r>
    <r>
      <rPr>
        <b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):</t>
    </r>
  </si>
  <si>
    <r>
      <t>Vitesse moyenne (</t>
    </r>
    <r>
      <rPr>
        <b/>
        <sz val="11"/>
        <color theme="1"/>
        <rFont val="Calibri"/>
        <family val="2"/>
        <scheme val="minor"/>
      </rPr>
      <t>m/s)</t>
    </r>
    <r>
      <rPr>
        <sz val="11"/>
        <color theme="1"/>
        <rFont val="Calibri"/>
        <family val="2"/>
        <scheme val="minor"/>
      </rPr>
      <t>:</t>
    </r>
  </si>
  <si>
    <r>
      <t xml:space="preserve">régime moteur </t>
    </r>
    <r>
      <rPr>
        <b/>
        <sz val="11"/>
        <color theme="1"/>
        <rFont val="Calibri"/>
        <family val="2"/>
        <scheme val="minor"/>
      </rPr>
      <t>(tr/min):</t>
    </r>
  </si>
  <si>
    <r>
      <t xml:space="preserve">tableau de </t>
    </r>
    <r>
      <rPr>
        <b/>
        <i/>
        <sz val="11"/>
        <color rgb="FFFF0000"/>
        <rFont val="Calibri"/>
        <family val="2"/>
        <scheme val="minor"/>
      </rPr>
      <t>calcul de la course du piston</t>
    </r>
    <r>
      <rPr>
        <i/>
        <sz val="11"/>
        <color theme="1"/>
        <rFont val="Calibri"/>
        <family val="2"/>
        <scheme val="minor"/>
      </rPr>
      <t xml:space="preserve"> vis-à-vis du PMH (distance "d")</t>
    </r>
  </si>
  <si>
    <t>SYSTÈME BIELLE VILEBREQUIN</t>
  </si>
  <si>
    <r>
      <t xml:space="preserve">tableau de </t>
    </r>
    <r>
      <rPr>
        <b/>
        <i/>
        <sz val="11"/>
        <color rgb="FFFF0000"/>
        <rFont val="Calibri"/>
        <family val="2"/>
        <scheme val="minor"/>
      </rPr>
      <t>calcul de la vitesse moyenne (linéaire) du piston</t>
    </r>
    <r>
      <rPr>
        <i/>
        <sz val="11"/>
        <color theme="1"/>
        <rFont val="Calibri"/>
        <family val="2"/>
        <scheme val="minor"/>
      </rPr>
      <t xml:space="preserve"> (VMP)</t>
    </r>
  </si>
  <si>
    <r>
      <t xml:space="preserve">tableau de </t>
    </r>
    <r>
      <rPr>
        <b/>
        <i/>
        <sz val="11"/>
        <color rgb="FFFF0000"/>
        <rFont val="Calibri"/>
        <family val="2"/>
        <scheme val="minor"/>
      </rPr>
      <t>calcul de la vitesse instantanée du piston</t>
    </r>
  </si>
  <si>
    <t>angle</t>
  </si>
  <si>
    <t>temps (t)</t>
  </si>
  <si>
    <t>rad/s (w)</t>
  </si>
  <si>
    <t>wt</t>
  </si>
  <si>
    <t>vitesse instantanée</t>
  </si>
  <si>
    <r>
      <t>Vitesse instantanée (</t>
    </r>
    <r>
      <rPr>
        <b/>
        <sz val="11"/>
        <color theme="1"/>
        <rFont val="Calibri"/>
        <family val="2"/>
        <scheme val="minor"/>
      </rPr>
      <t>m/s)</t>
    </r>
    <r>
      <rPr>
        <sz val="11"/>
        <color theme="1"/>
        <rFont val="Calibri"/>
        <family val="2"/>
        <scheme val="minor"/>
      </rPr>
      <t>:</t>
    </r>
  </si>
  <si>
    <r>
      <t xml:space="preserve">Vitesse instantanée </t>
    </r>
    <r>
      <rPr>
        <b/>
        <sz val="11"/>
        <color theme="1"/>
        <rFont val="Calibri"/>
        <family val="2"/>
        <scheme val="minor"/>
      </rPr>
      <t>(km/h)</t>
    </r>
    <r>
      <rPr>
        <sz val="11"/>
        <color theme="1"/>
        <rFont val="Calibri"/>
        <family val="2"/>
        <scheme val="minor"/>
      </rPr>
      <t>:</t>
    </r>
  </si>
  <si>
    <t>accélération</t>
  </si>
  <si>
    <r>
      <t xml:space="preserve">tableau de </t>
    </r>
    <r>
      <rPr>
        <b/>
        <i/>
        <sz val="11"/>
        <color rgb="FFFF0000"/>
        <rFont val="Calibri"/>
        <family val="2"/>
        <scheme val="minor"/>
      </rPr>
      <t>calcul de l'accélération du piston</t>
    </r>
  </si>
  <si>
    <r>
      <t>Accélération (</t>
    </r>
    <r>
      <rPr>
        <b/>
        <sz val="11"/>
        <color theme="1"/>
        <rFont val="Calibri"/>
        <family val="2"/>
        <scheme val="minor"/>
      </rPr>
      <t>m/s²)</t>
    </r>
    <r>
      <rPr>
        <sz val="11"/>
        <color theme="1"/>
        <rFont val="Calibri"/>
        <family val="2"/>
        <scheme val="minor"/>
      </rPr>
      <t>:</t>
    </r>
  </si>
  <si>
    <t>VALEURS POUR CALCUL NE PAS MODIFIER CI-DESSOUS</t>
  </si>
  <si>
    <t>effort en N</t>
  </si>
  <si>
    <r>
      <t xml:space="preserve">tableau de </t>
    </r>
    <r>
      <rPr>
        <b/>
        <i/>
        <sz val="11"/>
        <color rgb="FFFF0000"/>
        <rFont val="Calibri"/>
        <family val="2"/>
        <scheme val="minor"/>
      </rPr>
      <t>calcul d'effort pour une masse donnée, fonction de l'accélération</t>
    </r>
  </si>
  <si>
    <r>
      <t xml:space="preserve">Effort </t>
    </r>
    <r>
      <rPr>
        <b/>
        <sz val="11"/>
        <color theme="1"/>
        <rFont val="Calibri"/>
        <family val="2"/>
        <scheme val="minor"/>
      </rPr>
      <t>(Newton)</t>
    </r>
    <r>
      <rPr>
        <sz val="11"/>
        <color theme="1"/>
        <rFont val="Calibri"/>
        <family val="2"/>
        <scheme val="minor"/>
      </rPr>
      <t>:</t>
    </r>
  </si>
  <si>
    <r>
      <t xml:space="preserve"> selon la masse </t>
    </r>
    <r>
      <rPr>
        <b/>
        <sz val="11"/>
        <color theme="1"/>
        <rFont val="Calibri"/>
        <family val="2"/>
        <scheme val="minor"/>
      </rPr>
      <t>(en Kg)</t>
    </r>
    <r>
      <rPr>
        <sz val="11"/>
        <color theme="1"/>
        <rFont val="Calibri"/>
        <family val="2"/>
        <scheme val="minor"/>
      </rPr>
      <t xml:space="preserve"> : </t>
    </r>
  </si>
  <si>
    <r>
      <t xml:space="preserve">Masse équivalente </t>
    </r>
    <r>
      <rPr>
        <b/>
        <sz val="11"/>
        <color theme="1"/>
        <rFont val="Calibri"/>
        <family val="2"/>
        <scheme val="minor"/>
      </rPr>
      <t>(Kg)</t>
    </r>
    <r>
      <rPr>
        <sz val="11"/>
        <color theme="1"/>
        <rFont val="Calibri"/>
        <family val="2"/>
        <scheme val="minor"/>
      </rPr>
      <t>:</t>
    </r>
  </si>
  <si>
    <t>916Racing</t>
  </si>
  <si>
    <t>ETUDE D'UN MOTEUR A COMBUSTION INTERNE - BEAU DE ROCHAS</t>
  </si>
  <si>
    <t>Par jzijp - http://www.lyceeaubry.fr</t>
  </si>
  <si>
    <t>Résultats</t>
  </si>
  <si>
    <t>DONNEES TECHNIQUES MOTEUR</t>
  </si>
  <si>
    <r>
      <t xml:space="preserve">Rapport volumétrique </t>
    </r>
    <r>
      <rPr>
        <sz val="10"/>
        <rFont val="Symbol"/>
        <family val="1"/>
        <charset val="2"/>
      </rPr>
      <t>e</t>
    </r>
  </si>
  <si>
    <t>Cylindrée unitaire Cu (cm3)</t>
  </si>
  <si>
    <t>Volume au point mort bas V1 (cm3)</t>
  </si>
  <si>
    <t>Volume au point mort haut V2 (cm3)</t>
  </si>
  <si>
    <t>Nombre de cylindres</t>
  </si>
  <si>
    <t>DONNEES TECHNIQUES FLUIDE</t>
  </si>
  <si>
    <t>Constante du gaz parfait r (J/kgK)</t>
  </si>
  <si>
    <t>Chaleur massique à pression constante Cp (J/KgK)</t>
  </si>
  <si>
    <r>
      <t xml:space="preserve">Coefficient de compresssion adiabatique </t>
    </r>
    <r>
      <rPr>
        <sz val="10"/>
        <rFont val="Symbol"/>
        <family val="1"/>
        <charset val="2"/>
      </rPr>
      <t>g</t>
    </r>
  </si>
  <si>
    <t>Chaleur massique à volume constant Cv (J/KgK)</t>
  </si>
  <si>
    <t>Pouvoir Comburivore</t>
  </si>
  <si>
    <t>1/</t>
  </si>
  <si>
    <t>ETAT DU FLUIDE EN FIN D'ADMISSION</t>
  </si>
  <si>
    <t>Pression P1 (Bars)</t>
  </si>
  <si>
    <t>Masse totale admise (grammes)</t>
  </si>
  <si>
    <t>Température  T1 (K)</t>
  </si>
  <si>
    <t xml:space="preserve">Dont </t>
  </si>
  <si>
    <t>Melange (grammes)</t>
  </si>
  <si>
    <t>Richesse R</t>
  </si>
  <si>
    <t>EGR (grammes)</t>
  </si>
  <si>
    <t>EGR</t>
  </si>
  <si>
    <t>DEROULEMENT DE LA COMBUSTION</t>
  </si>
  <si>
    <t>Masse de gaz frais admise (grammes)</t>
  </si>
  <si>
    <t>Rendement de combustion</t>
  </si>
  <si>
    <t>Masse de carburant admise (grammes)</t>
  </si>
  <si>
    <t>Pouvoir calorifique inférieur du carburant Pci (kJ/kg)</t>
  </si>
  <si>
    <t>Etat aux différents points du cycle</t>
  </si>
  <si>
    <t>Fin de compression</t>
  </si>
  <si>
    <t>Pression P2 (bars)</t>
  </si>
  <si>
    <t>Température T2 (K)</t>
  </si>
  <si>
    <t>Travail echangé (J)</t>
  </si>
  <si>
    <t>Fin de combustion</t>
  </si>
  <si>
    <t>Pression P3 (bars)</t>
  </si>
  <si>
    <t>Température T3 (K)</t>
  </si>
  <si>
    <t>Chaleur apportée par la combustion (J)</t>
  </si>
  <si>
    <t>Fin de détente</t>
  </si>
  <si>
    <t>Pression P4 (bars)</t>
  </si>
  <si>
    <t>Température T4 (K)</t>
  </si>
  <si>
    <t>Ouverture echappement</t>
  </si>
  <si>
    <t>Pression P5 = 1 bar</t>
  </si>
  <si>
    <t>Température T5 (K)</t>
  </si>
  <si>
    <t>Chaleur perdue à l'échappement (J)</t>
  </si>
  <si>
    <t>Bilan energétique</t>
  </si>
  <si>
    <t>Travail de la boucle 1-2-3-4 (J)</t>
  </si>
  <si>
    <t>Travail de la boucle Aspiration/Refoulement (J)</t>
  </si>
  <si>
    <t>Travail total du cycle (J)</t>
  </si>
  <si>
    <t>Rendement Thermodynamique</t>
  </si>
  <si>
    <t>RENDEMENTS</t>
  </si>
  <si>
    <t>Rendement de forme</t>
  </si>
  <si>
    <t>Rendement mécanique</t>
  </si>
  <si>
    <t>Consommation Spécifique Csp (g/kWh)</t>
  </si>
  <si>
    <t>Pression moyenne effective, couple et puissance (Moteur)</t>
  </si>
  <si>
    <t>Fréquence de rotation (tr/min)</t>
  </si>
  <si>
    <t>Nombre de cycles par secondes (s-1)</t>
  </si>
  <si>
    <t>Puissance thermodynamique (kW)</t>
  </si>
  <si>
    <t>Couple Moyen Effectif (Nm)</t>
  </si>
  <si>
    <t>Pression moyenne effective (Bars)</t>
  </si>
  <si>
    <t>Admission isobare (0-&gt;1)</t>
  </si>
  <si>
    <t>Pourcentage</t>
  </si>
  <si>
    <t>Volume</t>
  </si>
  <si>
    <t>Pression</t>
  </si>
  <si>
    <t>Température</t>
  </si>
  <si>
    <t>Compression adiabatique (1-&gt;2)</t>
  </si>
  <si>
    <t xml:space="preserve">Pression </t>
  </si>
  <si>
    <t>Combustion isobare (2-&gt;3)</t>
  </si>
  <si>
    <t>Détente adiabatique (3-&gt;4)</t>
  </si>
  <si>
    <t>Détente isobare (4-&gt;5)</t>
  </si>
  <si>
    <t>Echappement isobare (5-&gt;6)</t>
  </si>
  <si>
    <t>MODELE :</t>
  </si>
  <si>
    <t>Rapport volumétrique</t>
  </si>
  <si>
    <t>poids piston complet (Kg)</t>
  </si>
  <si>
    <t>longueur bielle (mm)</t>
  </si>
  <si>
    <t>régime max (tr/min)</t>
  </si>
  <si>
    <t>alésage (mm)</t>
  </si>
  <si>
    <t>course (mm)</t>
  </si>
  <si>
    <t>cylindrée (cm3)</t>
  </si>
  <si>
    <t>angle vilo</t>
  </si>
  <si>
    <t>surface piston(cm²)</t>
  </si>
  <si>
    <t>angle B</t>
  </si>
  <si>
    <t>angle A (vilo)</t>
  </si>
  <si>
    <t>en rad</t>
  </si>
  <si>
    <t>r/l</t>
  </si>
  <si>
    <t>sinA</t>
  </si>
  <si>
    <t>r/lsinA</t>
  </si>
  <si>
    <t>angle B (bielle)</t>
  </si>
  <si>
    <t>B en degree</t>
  </si>
  <si>
    <t>K (Kg)</t>
  </si>
  <si>
    <t>N (Kg)</t>
  </si>
  <si>
    <t>Couple instantanée C (Nm)</t>
  </si>
  <si>
    <t>F (N)</t>
  </si>
  <si>
    <t>R (m)</t>
  </si>
  <si>
    <t>surface (m²)</t>
  </si>
  <si>
    <t>Pression (Pa)</t>
  </si>
  <si>
    <t>angle A</t>
  </si>
  <si>
    <t>C (Nm)</t>
  </si>
  <si>
    <t>Fg (daN)</t>
  </si>
  <si>
    <t>Fg (Kg)</t>
  </si>
  <si>
    <t>F=Fg+Fma(Kg)</t>
  </si>
  <si>
    <t>angle A (rad)</t>
  </si>
  <si>
    <t>angle B (rad)</t>
  </si>
  <si>
    <t>Sin (A+B)/cosB</t>
  </si>
  <si>
    <t>T (Kg)</t>
  </si>
  <si>
    <t>M (N.m)</t>
  </si>
  <si>
    <t>Force (Fma) en Kg</t>
  </si>
  <si>
    <t>CELLULE JAUNE A RENSEIGNER POUR CALCULS AUTOMATIQUES</t>
  </si>
  <si>
    <t>cellules couleur verte NE PAS MODIFIER</t>
  </si>
</sst>
</file>

<file path=xl/styles.xml><?xml version="1.0" encoding="utf-8"?>
<styleSheet xmlns="http://schemas.openxmlformats.org/spreadsheetml/2006/main">
  <numFmts count="4">
    <numFmt numFmtId="164" formatCode="0.0000"/>
    <numFmt numFmtId="165" formatCode="0.000000"/>
    <numFmt numFmtId="166" formatCode="0.0"/>
    <numFmt numFmtId="167" formatCode="0.000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91">
    <xf numFmtId="0" fontId="0" fillId="0" borderId="0" xfId="0"/>
    <xf numFmtId="0" fontId="0" fillId="4" borderId="1" xfId="0" applyFill="1" applyBorder="1"/>
    <xf numFmtId="2" fontId="0" fillId="5" borderId="1" xfId="0" applyNumberFormat="1" applyFill="1" applyBorder="1"/>
    <xf numFmtId="164" fontId="0" fillId="5" borderId="1" xfId="0" applyNumberFormat="1" applyFill="1" applyBorder="1"/>
    <xf numFmtId="0" fontId="0" fillId="0" borderId="0" xfId="0" applyFill="1" applyBorder="1"/>
    <xf numFmtId="164" fontId="0" fillId="0" borderId="0" xfId="0" applyNumberFormat="1" applyFill="1" applyBorder="1"/>
    <xf numFmtId="0" fontId="0" fillId="0" borderId="0" xfId="0" applyFill="1" applyBorder="1" applyAlignment="1"/>
    <xf numFmtId="0" fontId="2" fillId="0" borderId="0" xfId="0" applyFont="1" applyFill="1" applyBorder="1" applyAlignment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0" xfId="0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/>
    <xf numFmtId="0" fontId="0" fillId="0" borderId="0" xfId="0" applyBorder="1" applyAlignment="1">
      <alignment horizontal="right"/>
    </xf>
    <xf numFmtId="0" fontId="0" fillId="0" borderId="0" xfId="0" applyFill="1" applyAlignment="1"/>
    <xf numFmtId="2" fontId="0" fillId="0" borderId="0" xfId="0" applyNumberFormat="1" applyAlignment="1"/>
    <xf numFmtId="1" fontId="0" fillId="5" borderId="1" xfId="0" applyNumberFormat="1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center"/>
    </xf>
    <xf numFmtId="0" fontId="0" fillId="14" borderId="0" xfId="0" applyFill="1"/>
    <xf numFmtId="0" fontId="0" fillId="1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166" fontId="0" fillId="4" borderId="1" xfId="0" applyNumberForma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7" fillId="7" borderId="12" xfId="0" applyFont="1" applyFill="1" applyBorder="1"/>
    <xf numFmtId="0" fontId="0" fillId="7" borderId="13" xfId="0" applyFill="1" applyBorder="1"/>
    <xf numFmtId="0" fontId="0" fillId="7" borderId="14" xfId="0" applyFill="1" applyBorder="1"/>
    <xf numFmtId="0" fontId="8" fillId="0" borderId="6" xfId="0" applyFont="1" applyFill="1" applyBorder="1"/>
    <xf numFmtId="0" fontId="8" fillId="0" borderId="0" xfId="0" applyFont="1" applyFill="1" applyBorder="1"/>
    <xf numFmtId="0" fontId="0" fillId="0" borderId="7" xfId="0" applyFill="1" applyBorder="1"/>
    <xf numFmtId="0" fontId="0" fillId="0" borderId="0" xfId="0" applyBorder="1"/>
    <xf numFmtId="0" fontId="0" fillId="8" borderId="8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9" fillId="0" borderId="6" xfId="0" applyFont="1" applyBorder="1"/>
    <xf numFmtId="0" fontId="0" fillId="10" borderId="0" xfId="0" applyFill="1" applyBorder="1"/>
    <xf numFmtId="0" fontId="0" fillId="11" borderId="7" xfId="0" applyFill="1" applyBorder="1"/>
    <xf numFmtId="0" fontId="0" fillId="10" borderId="0" xfId="0" applyFill="1" applyBorder="1" applyAlignment="1">
      <alignment horizontal="right"/>
    </xf>
    <xf numFmtId="0" fontId="0" fillId="10" borderId="0" xfId="0" applyNumberFormat="1" applyFill="1" applyBorder="1" applyAlignment="1">
      <alignment horizontal="right"/>
    </xf>
    <xf numFmtId="0" fontId="0" fillId="12" borderId="7" xfId="0" applyFill="1" applyBorder="1"/>
    <xf numFmtId="0" fontId="0" fillId="13" borderId="3" xfId="0" applyFill="1" applyBorder="1"/>
    <xf numFmtId="0" fontId="0" fillId="13" borderId="4" xfId="0" applyFill="1" applyBorder="1"/>
    <xf numFmtId="0" fontId="0" fillId="13" borderId="5" xfId="0" applyFill="1" applyBorder="1"/>
    <xf numFmtId="0" fontId="11" fillId="0" borderId="0" xfId="0" applyFont="1" applyFill="1" applyBorder="1"/>
    <xf numFmtId="0" fontId="11" fillId="0" borderId="7" xfId="0" applyFont="1" applyFill="1" applyBorder="1"/>
    <xf numFmtId="0" fontId="11" fillId="13" borderId="3" xfId="0" applyFont="1" applyFill="1" applyBorder="1"/>
    <xf numFmtId="0" fontId="11" fillId="13" borderId="4" xfId="0" applyFont="1" applyFill="1" applyBorder="1"/>
    <xf numFmtId="0" fontId="11" fillId="13" borderId="5" xfId="0" applyFont="1" applyFill="1" applyBorder="1"/>
    <xf numFmtId="0" fontId="0" fillId="0" borderId="14" xfId="0" applyFill="1" applyBorder="1"/>
    <xf numFmtId="0" fontId="0" fillId="0" borderId="6" xfId="0" applyFill="1" applyBorder="1"/>
    <xf numFmtId="0" fontId="0" fillId="0" borderId="15" xfId="0" applyFill="1" applyBorder="1"/>
    <xf numFmtId="0" fontId="0" fillId="0" borderId="16" xfId="0" applyBorder="1"/>
    <xf numFmtId="0" fontId="9" fillId="0" borderId="0" xfId="0" applyFont="1"/>
    <xf numFmtId="0" fontId="0" fillId="5" borderId="1" xfId="0" applyFill="1" applyBorder="1"/>
    <xf numFmtId="0" fontId="0" fillId="16" borderId="0" xfId="0" applyFill="1" applyBorder="1"/>
    <xf numFmtId="0" fontId="0" fillId="16" borderId="0" xfId="0" applyFill="1"/>
    <xf numFmtId="0" fontId="0" fillId="14" borderId="0" xfId="0" applyFill="1" applyBorder="1"/>
    <xf numFmtId="0" fontId="0" fillId="17" borderId="0" xfId="0" applyFill="1" applyBorder="1"/>
    <xf numFmtId="0" fontId="0" fillId="17" borderId="0" xfId="0" applyFill="1"/>
    <xf numFmtId="0" fontId="0" fillId="6" borderId="0" xfId="0" applyFill="1" applyBorder="1"/>
    <xf numFmtId="0" fontId="0" fillId="6" borderId="0" xfId="0" applyFill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NumberFormat="1"/>
    <xf numFmtId="0" fontId="0" fillId="0" borderId="0" xfId="0" applyFill="1"/>
    <xf numFmtId="167" fontId="0" fillId="4" borderId="1" xfId="0" applyNumberForma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0" xfId="0" applyFont="1"/>
    <xf numFmtId="0" fontId="1" fillId="0" borderId="0" xfId="0" applyFont="1" applyFill="1" applyBorder="1" applyAlignment="1">
      <alignment horizontal="center"/>
    </xf>
    <xf numFmtId="0" fontId="12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/>
    </xf>
    <xf numFmtId="0" fontId="2" fillId="3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5" fillId="3" borderId="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5" fillId="5" borderId="17" xfId="0" applyFont="1" applyFill="1" applyBorder="1" applyAlignment="1">
      <alignment horizontal="center"/>
    </xf>
    <xf numFmtId="0" fontId="13" fillId="5" borderId="17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vitesse instantanée piston (m/s) </a:t>
            </a:r>
          </a:p>
        </c:rich>
      </c:tx>
      <c:layout/>
    </c:title>
    <c:plotArea>
      <c:layout/>
      <c:scatterChart>
        <c:scatterStyle val="smoothMarker"/>
        <c:ser>
          <c:idx val="0"/>
          <c:order val="1"/>
          <c:tx>
            <c:v>899</c:v>
          </c:tx>
          <c:marker>
            <c:symbol val="none"/>
          </c:marker>
          <c:xVal>
            <c:numRef>
              <c:f>'899'!$C$60:$C$780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'899'!$H$60:$H$780</c:f>
              <c:numCache>
                <c:formatCode>General</c:formatCode>
                <c:ptCount val="721"/>
                <c:pt idx="0">
                  <c:v>0</c:v>
                </c:pt>
                <c:pt idx="1">
                  <c:v>0.75155125219011842</c:v>
                </c:pt>
                <c:pt idx="2">
                  <c:v>1.5027361031899773</c:v>
                </c:pt>
                <c:pt idx="3">
                  <c:v>2.2531884309063921</c:v>
                </c:pt>
                <c:pt idx="4">
                  <c:v>3.0025426711512542</c:v>
                </c:pt>
                <c:pt idx="5">
                  <c:v>3.7504340958717233</c:v>
                </c:pt>
                <c:pt idx="6">
                  <c:v>4.4964990905145408</c:v>
                </c:pt>
                <c:pt idx="7">
                  <c:v>5.2403754302374201</c:v>
                </c:pt>
                <c:pt idx="8">
                  <c:v>5.9817025546817799</c:v>
                </c:pt>
                <c:pt idx="9">
                  <c:v>6.7201218410228183</c:v>
                </c:pt>
                <c:pt idx="10">
                  <c:v>7.455276875014845</c:v>
                </c:pt>
                <c:pt idx="11">
                  <c:v>8.1868137197522319</c:v>
                </c:pt>
                <c:pt idx="12">
                  <c:v>8.9143811818688867</c:v>
                </c:pt>
                <c:pt idx="13">
                  <c:v>9.6376310749022487</c:v>
                </c:pt>
                <c:pt idx="14">
                  <c:v>10.356218479550986</c:v>
                </c:pt>
                <c:pt idx="15">
                  <c:v>11.069802000559321</c:v>
                </c:pt>
                <c:pt idx="16">
                  <c:v>11.778044019964712</c:v>
                </c:pt>
                <c:pt idx="17">
                  <c:v>12.480610946449943</c:v>
                </c:pt>
                <c:pt idx="18">
                  <c:v>13.177173460545113</c:v>
                </c:pt>
                <c:pt idx="19">
                  <c:v>13.867406755429998</c:v>
                </c:pt>
                <c:pt idx="20">
                  <c:v>14.550990773092121</c:v>
                </c:pt>
                <c:pt idx="21">
                  <c:v>15.227610435601575</c:v>
                </c:pt>
                <c:pt idx="22">
                  <c:v>15.896955871269036</c:v>
                </c:pt>
                <c:pt idx="23">
                  <c:v>16.558722635459517</c:v>
                </c:pt>
                <c:pt idx="24">
                  <c:v>17.212611925840594</c:v>
                </c:pt>
                <c:pt idx="25">
                  <c:v>17.858330791850232</c:v>
                </c:pt>
                <c:pt idx="26">
                  <c:v>18.495592338176102</c:v>
                </c:pt>
                <c:pt idx="27">
                  <c:v>19.124115922045259</c:v>
                </c:pt>
                <c:pt idx="28">
                  <c:v>19.743627344130154</c:v>
                </c:pt>
                <c:pt idx="29">
                  <c:v>20.353859032884341</c:v>
                </c:pt>
                <c:pt idx="30">
                  <c:v>20.954550222129082</c:v>
                </c:pt>
                <c:pt idx="31">
                  <c:v>21.54544712171943</c:v>
                </c:pt>
                <c:pt idx="32">
                  <c:v>22.126303081126885</c:v>
                </c:pt>
                <c:pt idx="33">
                  <c:v>22.696878745783575</c:v>
                </c:pt>
                <c:pt idx="34">
                  <c:v>23.256942206041387</c:v>
                </c:pt>
                <c:pt idx="35">
                  <c:v>23.806269138608027</c:v>
                </c:pt>
                <c:pt idx="36">
                  <c:v>24.344642940330726</c:v>
                </c:pt>
                <c:pt idx="37">
                  <c:v>24.871854854207029</c:v>
                </c:pt>
                <c:pt idx="38">
                  <c:v>25.387704087511167</c:v>
                </c:pt>
                <c:pt idx="39">
                  <c:v>25.891997921933601</c:v>
                </c:pt>
                <c:pt idx="40">
                  <c:v>26.384551815640521</c:v>
                </c:pt>
                <c:pt idx="41">
                  <c:v>26.865189497169304</c:v>
                </c:pt>
                <c:pt idx="42">
                  <c:v>27.333743051085591</c:v>
                </c:pt>
                <c:pt idx="43">
                  <c:v>27.790052995336797</c:v>
                </c:pt>
                <c:pt idx="44">
                  <c:v>28.233968350246581</c:v>
                </c:pt>
                <c:pt idx="45">
                  <c:v>28.665346699104486</c:v>
                </c:pt>
                <c:pt idx="46">
                  <c:v>29.084054240314416</c:v>
                </c:pt>
                <c:pt idx="47">
                  <c:v>29.489965831075384</c:v>
                </c:pt>
                <c:pt idx="48">
                  <c:v>29.882965022577736</c:v>
                </c:pt>
                <c:pt idx="49">
                  <c:v>30.262944086707623</c:v>
                </c:pt>
                <c:pt idx="50">
                  <c:v>30.629804034262257</c:v>
                </c:pt>
                <c:pt idx="51">
                  <c:v>30.983454624688282</c:v>
                </c:pt>
                <c:pt idx="52">
                  <c:v>31.323814367365081</c:v>
                </c:pt>
                <c:pt idx="53">
                  <c:v>31.650810514464542</c:v>
                </c:pt>
                <c:pt idx="54">
                  <c:v>31.964379045428501</c:v>
                </c:pt>
                <c:pt idx="55">
                  <c:v>32.264464643114415</c:v>
                </c:pt>
                <c:pt idx="56">
                  <c:v>32.551020661669334</c:v>
                </c:pt>
                <c:pt idx="57">
                  <c:v>32.824009086201741</c:v>
                </c:pt>
                <c:pt idx="58">
                  <c:v>33.083400484329857</c:v>
                </c:pt>
                <c:pt idx="59">
                  <c:v>33.329173949694407</c:v>
                </c:pt>
                <c:pt idx="60">
                  <c:v>33.561317037532746</c:v>
                </c:pt>
                <c:pt idx="61">
                  <c:v>33.779825692420225</c:v>
                </c:pt>
                <c:pt idx="62">
                  <c:v>33.98470416829349</c:v>
                </c:pt>
                <c:pt idx="63">
                  <c:v>34.17596494087902</c:v>
                </c:pt>
                <c:pt idx="64">
                  <c:v>34.353628612658603</c:v>
                </c:pt>
                <c:pt idx="65">
                  <c:v>34.517723810512017</c:v>
                </c:pt>
                <c:pt idx="66">
                  <c:v>34.668287076185024</c:v>
                </c:pt>
                <c:pt idx="67">
                  <c:v>34.805362749738869</c:v>
                </c:pt>
                <c:pt idx="68">
                  <c:v>34.929002846145323</c:v>
                </c:pt>
                <c:pt idx="69">
                  <c:v>35.039266925198682</c:v>
                </c:pt>
                <c:pt idx="70">
                  <c:v>35.136221954923485</c:v>
                </c:pt>
                <c:pt idx="71">
                  <c:v>35.219942168664019</c:v>
                </c:pt>
                <c:pt idx="72">
                  <c:v>35.290508916048275</c:v>
                </c:pt>
                <c:pt idx="73">
                  <c:v>35.348010508025801</c:v>
                </c:pt>
                <c:pt idx="74">
                  <c:v>35.392542056185334</c:v>
                </c:pt>
                <c:pt idx="75">
                  <c:v>35.424205306564097</c:v>
                </c:pt>
                <c:pt idx="76">
                  <c:v>35.443108468166507</c:v>
                </c:pt>
                <c:pt idx="77">
                  <c:v>35.449366036415825</c:v>
                </c:pt>
                <c:pt idx="78">
                  <c:v>35.44309861176734</c:v>
                </c:pt>
                <c:pt idx="79">
                  <c:v>35.424432713716968</c:v>
                </c:pt>
                <c:pt idx="80">
                  <c:v>35.393500590443551</c:v>
                </c:pt>
                <c:pt idx="81">
                  <c:v>35.350440024328137</c:v>
                </c:pt>
                <c:pt idx="82">
                  <c:v>35.295394133596957</c:v>
                </c:pt>
                <c:pt idx="83">
                  <c:v>35.228511170339402</c:v>
                </c:pt>
                <c:pt idx="84">
                  <c:v>35.149944315155302</c:v>
                </c:pt>
                <c:pt idx="85">
                  <c:v>35.059851468689253</c:v>
                </c:pt>
                <c:pt idx="86">
                  <c:v>34.958395040312645</c:v>
                </c:pt>
                <c:pt idx="87">
                  <c:v>34.845741734216709</c:v>
                </c:pt>
                <c:pt idx="88">
                  <c:v>34.722062333181881</c:v>
                </c:pt>
                <c:pt idx="89">
                  <c:v>34.587531480291112</c:v>
                </c:pt>
                <c:pt idx="90">
                  <c:v>34.442327458856099</c:v>
                </c:pt>
                <c:pt idx="91">
                  <c:v>34.286631970826804</c:v>
                </c:pt>
                <c:pt idx="92">
                  <c:v>34.12062991395554</c:v>
                </c:pt>
                <c:pt idx="93">
                  <c:v>33.944509157987596</c:v>
                </c:pt>
                <c:pt idx="94">
                  <c:v>33.758460320150661</c:v>
                </c:pt>
                <c:pt idx="95">
                  <c:v>33.562676540215136</c:v>
                </c:pt>
                <c:pt idx="96">
                  <c:v>33.357353255397292</c:v>
                </c:pt>
                <c:pt idx="97">
                  <c:v>33.142687975376319</c:v>
                </c:pt>
                <c:pt idx="98">
                  <c:v>32.918880057695425</c:v>
                </c:pt>
                <c:pt idx="99">
                  <c:v>32.686130483815717</c:v>
                </c:pt>
                <c:pt idx="100">
                  <c:v>32.444641636089941</c:v>
                </c:pt>
                <c:pt idx="101">
                  <c:v>32.194617075921144</c:v>
                </c:pt>
                <c:pt idx="102">
                  <c:v>31.936261323368992</c:v>
                </c:pt>
                <c:pt idx="103">
                  <c:v>31.669779638463986</c:v>
                </c:pt>
                <c:pt idx="104">
                  <c:v>31.39537780448644</c:v>
                </c:pt>
                <c:pt idx="105">
                  <c:v>31.113261913464388</c:v>
                </c:pt>
                <c:pt idx="106">
                  <c:v>30.82363815414055</c:v>
                </c:pt>
                <c:pt idx="107">
                  <c:v>30.526712602654879</c:v>
                </c:pt>
                <c:pt idx="108">
                  <c:v>30.222691016184914</c:v>
                </c:pt>
                <c:pt idx="109">
                  <c:v>29.91177862978169</c:v>
                </c:pt>
                <c:pt idx="110">
                  <c:v>29.594179956634402</c:v>
                </c:pt>
                <c:pt idx="111">
                  <c:v>29.270098591991641</c:v>
                </c:pt>
                <c:pt idx="112">
                  <c:v>28.939737020962074</c:v>
                </c:pt>
                <c:pt idx="113">
                  <c:v>28.603296430411728</c:v>
                </c:pt>
                <c:pt idx="114">
                  <c:v>28.26097652516901</c:v>
                </c:pt>
                <c:pt idx="115">
                  <c:v>27.912975348743011</c:v>
                </c:pt>
                <c:pt idx="116">
                  <c:v>27.559489108753763</c:v>
                </c:pt>
                <c:pt idx="117">
                  <c:v>27.200712007266887</c:v>
                </c:pt>
                <c:pt idx="118">
                  <c:v>26.83683607621834</c:v>
                </c:pt>
                <c:pt idx="119">
                  <c:v>26.468051018107566</c:v>
                </c:pt>
                <c:pt idx="120">
                  <c:v>26.094544052130676</c:v>
                </c:pt>
                <c:pt idx="121">
                  <c:v>25.716499765917451</c:v>
                </c:pt>
                <c:pt idx="122">
                  <c:v>25.334099973028362</c:v>
                </c:pt>
                <c:pt idx="123">
                  <c:v>24.947523576360503</c:v>
                </c:pt>
                <c:pt idx="124">
                  <c:v>24.556946437602502</c:v>
                </c:pt>
                <c:pt idx="125">
                  <c:v>24.162541252871293</c:v>
                </c:pt>
                <c:pt idx="126">
                  <c:v>23.764477434654474</c:v>
                </c:pt>
                <c:pt idx="127">
                  <c:v>23.362921000174307</c:v>
                </c:pt>
                <c:pt idx="128">
                  <c:v>22.958034466280303</c:v>
                </c:pt>
                <c:pt idx="129">
                  <c:v>22.54997675096882</c:v>
                </c:pt>
                <c:pt idx="130">
                  <c:v>22.138903081619564</c:v>
                </c:pt>
                <c:pt idx="131">
                  <c:v>21.72496491002946</c:v>
                </c:pt>
                <c:pt idx="132">
                  <c:v>21.308309834316024</c:v>
                </c:pt>
                <c:pt idx="133">
                  <c:v>20.889081527752641</c:v>
                </c:pt>
                <c:pt idx="134">
                  <c:v>20.467419674589568</c:v>
                </c:pt>
                <c:pt idx="135">
                  <c:v>20.043459912905078</c:v>
                </c:pt>
                <c:pt idx="136">
                  <c:v>19.617333784521733</c:v>
                </c:pt>
                <c:pt idx="137">
                  <c:v>19.189168692014054</c:v>
                </c:pt>
                <c:pt idx="138">
                  <c:v>18.759087862823876</c:v>
                </c:pt>
                <c:pt idx="139">
                  <c:v>18.327210320491144</c:v>
                </c:pt>
                <c:pt idx="140">
                  <c:v>17.893650862997823</c:v>
                </c:pt>
                <c:pt idx="141">
                  <c:v>17.458520048214147</c:v>
                </c:pt>
                <c:pt idx="142">
                  <c:v>17.021924186426396</c:v>
                </c:pt>
                <c:pt idx="143">
                  <c:v>16.583965339916801</c:v>
                </c:pt>
                <c:pt idx="144">
                  <c:v>16.144741329556702</c:v>
                </c:pt>
                <c:pt idx="145">
                  <c:v>15.704345748364906</c:v>
                </c:pt>
                <c:pt idx="146">
                  <c:v>15.262867981974569</c:v>
                </c:pt>
                <c:pt idx="147">
                  <c:v>14.820393235942348</c:v>
                </c:pt>
                <c:pt idx="148">
                  <c:v>14.377002569825397</c:v>
                </c:pt>
                <c:pt idx="149">
                  <c:v>13.932772937942472</c:v>
                </c:pt>
                <c:pt idx="150">
                  <c:v>13.487777236727021</c:v>
                </c:pt>
                <c:pt idx="151">
                  <c:v>13.042084358571692</c:v>
                </c:pt>
                <c:pt idx="152">
                  <c:v>12.595759252055</c:v>
                </c:pt>
                <c:pt idx="153">
                  <c:v>12.148862988433143</c:v>
                </c:pt>
                <c:pt idx="154">
                  <c:v>11.701452834271274</c:v>
                </c:pt>
                <c:pt idx="155">
                  <c:v>11.253582330081231</c:v>
                </c:pt>
                <c:pt idx="156">
                  <c:v>10.805301374824591</c:v>
                </c:pt>
                <c:pt idx="157">
                  <c:v>10.356656316132369</c:v>
                </c:pt>
                <c:pt idx="158">
                  <c:v>9.9076900460857882</c:v>
                </c:pt>
                <c:pt idx="159">
                  <c:v>9.4584421023945495</c:v>
                </c:pt>
                <c:pt idx="160">
                  <c:v>9.0089487748030379</c:v>
                </c:pt>
                <c:pt idx="161">
                  <c:v>8.5592432165476726</c:v>
                </c:pt>
                <c:pt idx="162">
                  <c:v>8.1093555606817489</c:v>
                </c:pt>
                <c:pt idx="163">
                  <c:v>7.6593130410790309</c:v>
                </c:pt>
                <c:pt idx="164">
                  <c:v>7.2091401179199259</c:v>
                </c:pt>
                <c:pt idx="165">
                  <c:v>6.7588586074596169</c:v>
                </c:pt>
                <c:pt idx="166">
                  <c:v>6.308487815870933</c:v>
                </c:pt>
                <c:pt idx="167">
                  <c:v>5.8580446769504197</c:v>
                </c:pt>
                <c:pt idx="168">
                  <c:v>5.4075438934705451</c:v>
                </c:pt>
                <c:pt idx="169">
                  <c:v>4.956998081956403</c:v>
                </c:pt>
                <c:pt idx="170">
                  <c:v>4.5064179206612378</c:v>
                </c:pt>
                <c:pt idx="171">
                  <c:v>4.0558123005104116</c:v>
                </c:pt>
                <c:pt idx="172">
                  <c:v>3.6051884787802546</c:v>
                </c:pt>
                <c:pt idx="173">
                  <c:v>3.1545522352743411</c:v>
                </c:pt>
                <c:pt idx="174">
                  <c:v>2.7039080307565291</c:v>
                </c:pt>
                <c:pt idx="175">
                  <c:v>2.2532591673976192</c:v>
                </c:pt>
                <c:pt idx="176">
                  <c:v>1.8026079509892738</c:v>
                </c:pt>
                <c:pt idx="177">
                  <c:v>1.3519558546772896</c:v>
                </c:pt>
                <c:pt idx="178">
                  <c:v>0.90130368396365246</c:v>
                </c:pt>
                <c:pt idx="179">
                  <c:v>0.45065174272582464</c:v>
                </c:pt>
                <c:pt idx="180">
                  <c:v>1.4629966395817024E-14</c:v>
                </c:pt>
                <c:pt idx="181">
                  <c:v>-0.45065174272580677</c:v>
                </c:pt>
                <c:pt idx="182">
                  <c:v>-0.90130368396362326</c:v>
                </c:pt>
                <c:pt idx="183">
                  <c:v>-1.3519558546772605</c:v>
                </c:pt>
                <c:pt idx="184">
                  <c:v>-1.8026079509892559</c:v>
                </c:pt>
                <c:pt idx="185">
                  <c:v>-2.2532591673975899</c:v>
                </c:pt>
                <c:pt idx="186">
                  <c:v>-2.7039080307565118</c:v>
                </c:pt>
                <c:pt idx="187">
                  <c:v>-3.1545522352743127</c:v>
                </c:pt>
                <c:pt idx="188">
                  <c:v>-3.6051884787802368</c:v>
                </c:pt>
                <c:pt idx="189">
                  <c:v>-4.0558123005103823</c:v>
                </c:pt>
                <c:pt idx="190">
                  <c:v>-4.5064179206612085</c:v>
                </c:pt>
                <c:pt idx="191">
                  <c:v>-4.9569980819563852</c:v>
                </c:pt>
                <c:pt idx="192">
                  <c:v>-5.4075438934705158</c:v>
                </c:pt>
                <c:pt idx="193">
                  <c:v>-5.858044676950402</c:v>
                </c:pt>
                <c:pt idx="194">
                  <c:v>-6.3084878158709028</c:v>
                </c:pt>
                <c:pt idx="195">
                  <c:v>-6.7588586074595991</c:v>
                </c:pt>
                <c:pt idx="196">
                  <c:v>-7.2091401179199091</c:v>
                </c:pt>
                <c:pt idx="197">
                  <c:v>-7.6593130410789989</c:v>
                </c:pt>
                <c:pt idx="198">
                  <c:v>-8.1093555606817329</c:v>
                </c:pt>
                <c:pt idx="199">
                  <c:v>-8.5592432165476424</c:v>
                </c:pt>
                <c:pt idx="200">
                  <c:v>-9.0089487748030326</c:v>
                </c:pt>
                <c:pt idx="201">
                  <c:v>-9.4584421023945104</c:v>
                </c:pt>
                <c:pt idx="202">
                  <c:v>-9.907690046085758</c:v>
                </c:pt>
                <c:pt idx="203">
                  <c:v>-10.356656316132362</c:v>
                </c:pt>
                <c:pt idx="204">
                  <c:v>-10.805301374824563</c:v>
                </c:pt>
                <c:pt idx="205">
                  <c:v>-11.253582330081215</c:v>
                </c:pt>
                <c:pt idx="206">
                  <c:v>-11.701452834271244</c:v>
                </c:pt>
                <c:pt idx="207">
                  <c:v>-12.148862988433125</c:v>
                </c:pt>
                <c:pt idx="208">
                  <c:v>-12.595759252054982</c:v>
                </c:pt>
                <c:pt idx="209">
                  <c:v>-13.042084358571664</c:v>
                </c:pt>
                <c:pt idx="210">
                  <c:v>-13.487777236727004</c:v>
                </c:pt>
                <c:pt idx="211">
                  <c:v>-13.932772937942449</c:v>
                </c:pt>
                <c:pt idx="212">
                  <c:v>-14.377002569825377</c:v>
                </c:pt>
                <c:pt idx="213">
                  <c:v>-14.820393235942323</c:v>
                </c:pt>
                <c:pt idx="214">
                  <c:v>-15.262867981974541</c:v>
                </c:pt>
                <c:pt idx="215">
                  <c:v>-15.704345748364887</c:v>
                </c:pt>
                <c:pt idx="216">
                  <c:v>-16.14474132955667</c:v>
                </c:pt>
                <c:pt idx="217">
                  <c:v>-16.583965339916784</c:v>
                </c:pt>
                <c:pt idx="218">
                  <c:v>-17.021924186426368</c:v>
                </c:pt>
                <c:pt idx="219">
                  <c:v>-17.45852004821413</c:v>
                </c:pt>
                <c:pt idx="220">
                  <c:v>-17.893650862997802</c:v>
                </c:pt>
                <c:pt idx="221">
                  <c:v>-18.327210320491112</c:v>
                </c:pt>
                <c:pt idx="222">
                  <c:v>-18.759087862823861</c:v>
                </c:pt>
                <c:pt idx="223">
                  <c:v>-19.189168692014025</c:v>
                </c:pt>
                <c:pt idx="224">
                  <c:v>-19.617333784521716</c:v>
                </c:pt>
                <c:pt idx="225">
                  <c:v>-20.04345991290505</c:v>
                </c:pt>
                <c:pt idx="226">
                  <c:v>-20.467419674589539</c:v>
                </c:pt>
                <c:pt idx="227">
                  <c:v>-20.889081527752616</c:v>
                </c:pt>
                <c:pt idx="228">
                  <c:v>-21.308309834315999</c:v>
                </c:pt>
                <c:pt idx="229">
                  <c:v>-21.724964910029442</c:v>
                </c:pt>
                <c:pt idx="230">
                  <c:v>-22.138903081619549</c:v>
                </c:pt>
                <c:pt idx="231">
                  <c:v>-22.549976750968803</c:v>
                </c:pt>
                <c:pt idx="232">
                  <c:v>-22.958034466280278</c:v>
                </c:pt>
                <c:pt idx="233">
                  <c:v>-23.362921000174282</c:v>
                </c:pt>
                <c:pt idx="234">
                  <c:v>-23.764477434654459</c:v>
                </c:pt>
                <c:pt idx="235">
                  <c:v>-24.162541252871272</c:v>
                </c:pt>
                <c:pt idx="236">
                  <c:v>-24.556946437602491</c:v>
                </c:pt>
                <c:pt idx="237">
                  <c:v>-24.947523576360478</c:v>
                </c:pt>
                <c:pt idx="238">
                  <c:v>-25.334099973028337</c:v>
                </c:pt>
                <c:pt idx="239">
                  <c:v>-25.71649976591743</c:v>
                </c:pt>
                <c:pt idx="240">
                  <c:v>-26.094544052130662</c:v>
                </c:pt>
                <c:pt idx="241">
                  <c:v>-26.468051018107545</c:v>
                </c:pt>
                <c:pt idx="242">
                  <c:v>-26.836836076218315</c:v>
                </c:pt>
                <c:pt idx="243">
                  <c:v>-27.20071200726688</c:v>
                </c:pt>
                <c:pt idx="244">
                  <c:v>-27.559489108753748</c:v>
                </c:pt>
                <c:pt idx="245">
                  <c:v>-27.912975348742997</c:v>
                </c:pt>
                <c:pt idx="246">
                  <c:v>-28.260976525168985</c:v>
                </c:pt>
                <c:pt idx="247">
                  <c:v>-28.603296430411703</c:v>
                </c:pt>
                <c:pt idx="248">
                  <c:v>-28.939737020962067</c:v>
                </c:pt>
                <c:pt idx="249">
                  <c:v>-29.27009859199163</c:v>
                </c:pt>
                <c:pt idx="250">
                  <c:v>-29.594179956634392</c:v>
                </c:pt>
                <c:pt idx="251">
                  <c:v>-29.911778629781669</c:v>
                </c:pt>
                <c:pt idx="252">
                  <c:v>-30.222691016184882</c:v>
                </c:pt>
                <c:pt idx="253">
                  <c:v>-30.526712602654868</c:v>
                </c:pt>
                <c:pt idx="254">
                  <c:v>-30.823638154140536</c:v>
                </c:pt>
                <c:pt idx="255">
                  <c:v>-31.113261913464374</c:v>
                </c:pt>
                <c:pt idx="256">
                  <c:v>-31.395377804486426</c:v>
                </c:pt>
                <c:pt idx="257">
                  <c:v>-31.669779638463968</c:v>
                </c:pt>
                <c:pt idx="258">
                  <c:v>-31.936261323368981</c:v>
                </c:pt>
                <c:pt idx="259">
                  <c:v>-32.19461707592113</c:v>
                </c:pt>
                <c:pt idx="260">
                  <c:v>-32.444641636089933</c:v>
                </c:pt>
                <c:pt idx="261">
                  <c:v>-32.686130483815703</c:v>
                </c:pt>
                <c:pt idx="262">
                  <c:v>-32.918880057695411</c:v>
                </c:pt>
                <c:pt idx="263">
                  <c:v>-33.142687975376305</c:v>
                </c:pt>
                <c:pt idx="264">
                  <c:v>-33.357353255397271</c:v>
                </c:pt>
                <c:pt idx="265">
                  <c:v>-33.562676540215115</c:v>
                </c:pt>
                <c:pt idx="266">
                  <c:v>-33.758460320150647</c:v>
                </c:pt>
                <c:pt idx="267">
                  <c:v>-33.944509157987589</c:v>
                </c:pt>
                <c:pt idx="268">
                  <c:v>-34.120629913955526</c:v>
                </c:pt>
                <c:pt idx="269">
                  <c:v>-34.286631970826797</c:v>
                </c:pt>
                <c:pt idx="270">
                  <c:v>-34.442327458856091</c:v>
                </c:pt>
                <c:pt idx="271">
                  <c:v>-34.587531480291105</c:v>
                </c:pt>
                <c:pt idx="272">
                  <c:v>-34.722062333181874</c:v>
                </c:pt>
                <c:pt idx="273">
                  <c:v>-34.845741734216709</c:v>
                </c:pt>
                <c:pt idx="274">
                  <c:v>-34.958395040312638</c:v>
                </c:pt>
                <c:pt idx="275">
                  <c:v>-35.059851468689246</c:v>
                </c:pt>
                <c:pt idx="276">
                  <c:v>-35.149944315155302</c:v>
                </c:pt>
                <c:pt idx="277">
                  <c:v>-35.228511170339402</c:v>
                </c:pt>
                <c:pt idx="278">
                  <c:v>-35.295394133596957</c:v>
                </c:pt>
                <c:pt idx="279">
                  <c:v>-35.350440024328137</c:v>
                </c:pt>
                <c:pt idx="280">
                  <c:v>-35.393500590443558</c:v>
                </c:pt>
                <c:pt idx="281">
                  <c:v>-35.424432713716968</c:v>
                </c:pt>
                <c:pt idx="282">
                  <c:v>-35.44309861176734</c:v>
                </c:pt>
                <c:pt idx="283">
                  <c:v>-35.449366036415817</c:v>
                </c:pt>
                <c:pt idx="284">
                  <c:v>-35.443108468166507</c:v>
                </c:pt>
                <c:pt idx="285">
                  <c:v>-35.424205306564097</c:v>
                </c:pt>
                <c:pt idx="286">
                  <c:v>-35.392542056185334</c:v>
                </c:pt>
                <c:pt idx="287">
                  <c:v>-35.348010508025801</c:v>
                </c:pt>
                <c:pt idx="288">
                  <c:v>-35.290508916048282</c:v>
                </c:pt>
                <c:pt idx="289">
                  <c:v>-35.219942168664026</c:v>
                </c:pt>
                <c:pt idx="290">
                  <c:v>-35.136221954923485</c:v>
                </c:pt>
                <c:pt idx="291">
                  <c:v>-35.039266925198689</c:v>
                </c:pt>
                <c:pt idx="292">
                  <c:v>-34.929002846145337</c:v>
                </c:pt>
                <c:pt idx="293">
                  <c:v>-34.805362749738876</c:v>
                </c:pt>
                <c:pt idx="294">
                  <c:v>-34.668287076185038</c:v>
                </c:pt>
                <c:pt idx="295">
                  <c:v>-34.517723810512024</c:v>
                </c:pt>
                <c:pt idx="296">
                  <c:v>-34.353628612658611</c:v>
                </c:pt>
                <c:pt idx="297">
                  <c:v>-34.17596494087902</c:v>
                </c:pt>
                <c:pt idx="298">
                  <c:v>-33.984704168293511</c:v>
                </c:pt>
                <c:pt idx="299">
                  <c:v>-33.779825692420232</c:v>
                </c:pt>
                <c:pt idx="300">
                  <c:v>-33.56131703753276</c:v>
                </c:pt>
                <c:pt idx="301">
                  <c:v>-33.329173949694422</c:v>
                </c:pt>
                <c:pt idx="302">
                  <c:v>-33.083400484329879</c:v>
                </c:pt>
                <c:pt idx="303">
                  <c:v>-32.824009086201748</c:v>
                </c:pt>
                <c:pt idx="304">
                  <c:v>-32.551020661669348</c:v>
                </c:pt>
                <c:pt idx="305">
                  <c:v>-32.26446464311443</c:v>
                </c:pt>
                <c:pt idx="306">
                  <c:v>-31.964379045428522</c:v>
                </c:pt>
                <c:pt idx="307">
                  <c:v>-31.650810514464549</c:v>
                </c:pt>
                <c:pt idx="308">
                  <c:v>-31.323814367365109</c:v>
                </c:pt>
                <c:pt idx="309">
                  <c:v>-30.983454624688303</c:v>
                </c:pt>
                <c:pt idx="310">
                  <c:v>-30.629804034262278</c:v>
                </c:pt>
                <c:pt idx="311">
                  <c:v>-30.262944086707648</c:v>
                </c:pt>
                <c:pt idx="312">
                  <c:v>-29.882965022577771</c:v>
                </c:pt>
                <c:pt idx="313">
                  <c:v>-29.489965831075402</c:v>
                </c:pt>
                <c:pt idx="314">
                  <c:v>-29.084054240314419</c:v>
                </c:pt>
                <c:pt idx="315">
                  <c:v>-28.665346699104518</c:v>
                </c:pt>
                <c:pt idx="316">
                  <c:v>-28.233968350246595</c:v>
                </c:pt>
                <c:pt idx="317">
                  <c:v>-27.790052995336815</c:v>
                </c:pt>
                <c:pt idx="318">
                  <c:v>-27.333743051085641</c:v>
                </c:pt>
                <c:pt idx="319">
                  <c:v>-26.865189497169329</c:v>
                </c:pt>
                <c:pt idx="320">
                  <c:v>-26.384551815640531</c:v>
                </c:pt>
                <c:pt idx="321">
                  <c:v>-25.891997921933623</c:v>
                </c:pt>
                <c:pt idx="322">
                  <c:v>-25.387704087511192</c:v>
                </c:pt>
                <c:pt idx="323">
                  <c:v>-24.871854854207058</c:v>
                </c:pt>
                <c:pt idx="324">
                  <c:v>-24.344642940330736</c:v>
                </c:pt>
                <c:pt idx="325">
                  <c:v>-23.806269138608066</c:v>
                </c:pt>
                <c:pt idx="326">
                  <c:v>-23.256942206041408</c:v>
                </c:pt>
                <c:pt idx="327">
                  <c:v>-22.696878745783604</c:v>
                </c:pt>
                <c:pt idx="328">
                  <c:v>-22.126303081126892</c:v>
                </c:pt>
                <c:pt idx="329">
                  <c:v>-21.545447121719473</c:v>
                </c:pt>
                <c:pt idx="330">
                  <c:v>-20.954550222129104</c:v>
                </c:pt>
                <c:pt idx="331">
                  <c:v>-20.353859032884369</c:v>
                </c:pt>
                <c:pt idx="332">
                  <c:v>-19.743627344130186</c:v>
                </c:pt>
                <c:pt idx="333">
                  <c:v>-19.124115922045302</c:v>
                </c:pt>
                <c:pt idx="334">
                  <c:v>-18.495592338176117</c:v>
                </c:pt>
                <c:pt idx="335">
                  <c:v>-17.858330791850257</c:v>
                </c:pt>
                <c:pt idx="336">
                  <c:v>-17.212611925840626</c:v>
                </c:pt>
                <c:pt idx="337">
                  <c:v>-16.558722635459556</c:v>
                </c:pt>
                <c:pt idx="338">
                  <c:v>-15.89695587126905</c:v>
                </c:pt>
                <c:pt idx="339">
                  <c:v>-15.227610435601633</c:v>
                </c:pt>
                <c:pt idx="340">
                  <c:v>-14.550990773092151</c:v>
                </c:pt>
                <c:pt idx="341">
                  <c:v>-13.867406755430036</c:v>
                </c:pt>
                <c:pt idx="342">
                  <c:v>-13.177173460545163</c:v>
                </c:pt>
                <c:pt idx="343">
                  <c:v>-12.480610946449996</c:v>
                </c:pt>
                <c:pt idx="344">
                  <c:v>-11.778044019964739</c:v>
                </c:pt>
                <c:pt idx="345">
                  <c:v>-11.069802000559356</c:v>
                </c:pt>
                <c:pt idx="346">
                  <c:v>-10.356218479551028</c:v>
                </c:pt>
                <c:pt idx="347">
                  <c:v>-9.6376310749023002</c:v>
                </c:pt>
                <c:pt idx="348">
                  <c:v>-8.9143811818689116</c:v>
                </c:pt>
                <c:pt idx="349">
                  <c:v>-8.1868137197522994</c:v>
                </c:pt>
                <c:pt idx="350">
                  <c:v>-7.455276875014885</c:v>
                </c:pt>
                <c:pt idx="351">
                  <c:v>-6.7201218410228662</c:v>
                </c:pt>
                <c:pt idx="352">
                  <c:v>-5.9817025546817995</c:v>
                </c:pt>
                <c:pt idx="353">
                  <c:v>-5.240375430237485</c:v>
                </c:pt>
                <c:pt idx="354">
                  <c:v>-4.4964990905145772</c:v>
                </c:pt>
                <c:pt idx="355">
                  <c:v>-3.7504340958717299</c:v>
                </c:pt>
                <c:pt idx="356">
                  <c:v>-3.0025426711513075</c:v>
                </c:pt>
                <c:pt idx="357">
                  <c:v>-2.2531884309064534</c:v>
                </c:pt>
                <c:pt idx="358">
                  <c:v>-1.5027361031900095</c:v>
                </c:pt>
                <c:pt idx="359">
                  <c:v>-0.75155125219012064</c:v>
                </c:pt>
                <c:pt idx="360">
                  <c:v>-4.8800716862637747E-14</c:v>
                </c:pt>
                <c:pt idx="361">
                  <c:v>0.75155125219009955</c:v>
                </c:pt>
                <c:pt idx="362">
                  <c:v>1.50273610318995</c:v>
                </c:pt>
                <c:pt idx="363">
                  <c:v>2.2531884309063184</c:v>
                </c:pt>
                <c:pt idx="364">
                  <c:v>3.0025426711512102</c:v>
                </c:pt>
                <c:pt idx="365">
                  <c:v>3.7504340958717091</c:v>
                </c:pt>
                <c:pt idx="366">
                  <c:v>4.4964990905144804</c:v>
                </c:pt>
                <c:pt idx="367">
                  <c:v>5.2403754302373891</c:v>
                </c:pt>
                <c:pt idx="368">
                  <c:v>5.9817025546817426</c:v>
                </c:pt>
                <c:pt idx="369">
                  <c:v>6.7201218410228076</c:v>
                </c:pt>
                <c:pt idx="370">
                  <c:v>7.4552768750147891</c:v>
                </c:pt>
                <c:pt idx="371">
                  <c:v>8.1868137197522053</c:v>
                </c:pt>
                <c:pt idx="372">
                  <c:v>8.914381181868853</c:v>
                </c:pt>
                <c:pt idx="373">
                  <c:v>9.6376310749022061</c:v>
                </c:pt>
                <c:pt idx="374">
                  <c:v>10.356218479550934</c:v>
                </c:pt>
                <c:pt idx="375">
                  <c:v>11.069802000559301</c:v>
                </c:pt>
                <c:pt idx="376">
                  <c:v>11.778044019964685</c:v>
                </c:pt>
                <c:pt idx="377">
                  <c:v>12.480610946449906</c:v>
                </c:pt>
                <c:pt idx="378">
                  <c:v>13.177173460545072</c:v>
                </c:pt>
                <c:pt idx="379">
                  <c:v>13.867406755429981</c:v>
                </c:pt>
                <c:pt idx="380">
                  <c:v>14.55099077309206</c:v>
                </c:pt>
                <c:pt idx="381">
                  <c:v>15.227610435601544</c:v>
                </c:pt>
                <c:pt idx="382">
                  <c:v>15.896955871268997</c:v>
                </c:pt>
                <c:pt idx="383">
                  <c:v>16.558722635459507</c:v>
                </c:pt>
                <c:pt idx="384">
                  <c:v>17.212611925840541</c:v>
                </c:pt>
                <c:pt idx="385">
                  <c:v>17.858330791850204</c:v>
                </c:pt>
                <c:pt idx="386">
                  <c:v>18.495592338176067</c:v>
                </c:pt>
                <c:pt idx="387">
                  <c:v>19.12411592204522</c:v>
                </c:pt>
                <c:pt idx="388">
                  <c:v>19.743627344130104</c:v>
                </c:pt>
                <c:pt idx="389">
                  <c:v>20.353859032884323</c:v>
                </c:pt>
                <c:pt idx="390">
                  <c:v>20.954550222129058</c:v>
                </c:pt>
                <c:pt idx="391">
                  <c:v>21.545447121719395</c:v>
                </c:pt>
                <c:pt idx="392">
                  <c:v>22.126303081126846</c:v>
                </c:pt>
                <c:pt idx="393">
                  <c:v>22.696878745783565</c:v>
                </c:pt>
                <c:pt idx="394">
                  <c:v>23.256942206041334</c:v>
                </c:pt>
                <c:pt idx="395">
                  <c:v>23.806269138607995</c:v>
                </c:pt>
                <c:pt idx="396">
                  <c:v>24.34464294033069</c:v>
                </c:pt>
                <c:pt idx="397">
                  <c:v>24.87185485420699</c:v>
                </c:pt>
                <c:pt idx="398">
                  <c:v>25.387704087511125</c:v>
                </c:pt>
                <c:pt idx="399">
                  <c:v>25.891997921933587</c:v>
                </c:pt>
                <c:pt idx="400">
                  <c:v>26.384551815640517</c:v>
                </c:pt>
                <c:pt idx="401">
                  <c:v>26.865189497169268</c:v>
                </c:pt>
                <c:pt idx="402">
                  <c:v>27.333743051085559</c:v>
                </c:pt>
                <c:pt idx="403">
                  <c:v>27.790052995336779</c:v>
                </c:pt>
                <c:pt idx="404">
                  <c:v>28.233968350246535</c:v>
                </c:pt>
                <c:pt idx="405">
                  <c:v>28.665346699104461</c:v>
                </c:pt>
                <c:pt idx="406">
                  <c:v>29.084054240314408</c:v>
                </c:pt>
                <c:pt idx="407">
                  <c:v>29.489965831075367</c:v>
                </c:pt>
                <c:pt idx="408">
                  <c:v>29.882965022577721</c:v>
                </c:pt>
                <c:pt idx="409">
                  <c:v>30.262944086707602</c:v>
                </c:pt>
                <c:pt idx="410">
                  <c:v>30.62980403426225</c:v>
                </c:pt>
                <c:pt idx="411">
                  <c:v>30.98345462468826</c:v>
                </c:pt>
                <c:pt idx="412">
                  <c:v>31.323814367365067</c:v>
                </c:pt>
                <c:pt idx="413">
                  <c:v>31.650810514464524</c:v>
                </c:pt>
                <c:pt idx="414">
                  <c:v>31.964379045428494</c:v>
                </c:pt>
                <c:pt idx="415">
                  <c:v>32.264464643114394</c:v>
                </c:pt>
                <c:pt idx="416">
                  <c:v>32.551020661669327</c:v>
                </c:pt>
                <c:pt idx="417">
                  <c:v>32.824009086201734</c:v>
                </c:pt>
                <c:pt idx="418">
                  <c:v>33.083400484329843</c:v>
                </c:pt>
                <c:pt idx="419">
                  <c:v>33.329173949694393</c:v>
                </c:pt>
                <c:pt idx="420">
                  <c:v>33.561317037532739</c:v>
                </c:pt>
                <c:pt idx="421">
                  <c:v>33.779825692420204</c:v>
                </c:pt>
                <c:pt idx="422">
                  <c:v>33.984704168293483</c:v>
                </c:pt>
                <c:pt idx="423">
                  <c:v>34.175964940879005</c:v>
                </c:pt>
                <c:pt idx="424">
                  <c:v>34.353628612658603</c:v>
                </c:pt>
                <c:pt idx="425">
                  <c:v>34.517723810512003</c:v>
                </c:pt>
                <c:pt idx="426">
                  <c:v>34.668287076185017</c:v>
                </c:pt>
                <c:pt idx="427">
                  <c:v>34.805362749738862</c:v>
                </c:pt>
                <c:pt idx="428">
                  <c:v>34.929002846145316</c:v>
                </c:pt>
                <c:pt idx="429">
                  <c:v>35.039266925198675</c:v>
                </c:pt>
                <c:pt idx="430">
                  <c:v>35.136221954923478</c:v>
                </c:pt>
                <c:pt idx="431">
                  <c:v>35.219942168664019</c:v>
                </c:pt>
                <c:pt idx="432">
                  <c:v>35.290508916048267</c:v>
                </c:pt>
                <c:pt idx="433">
                  <c:v>35.348010508025794</c:v>
                </c:pt>
                <c:pt idx="434">
                  <c:v>35.392542056185334</c:v>
                </c:pt>
                <c:pt idx="435">
                  <c:v>35.424205306564097</c:v>
                </c:pt>
                <c:pt idx="436">
                  <c:v>35.443108468166507</c:v>
                </c:pt>
                <c:pt idx="437">
                  <c:v>35.449366036415825</c:v>
                </c:pt>
                <c:pt idx="438">
                  <c:v>35.44309861176734</c:v>
                </c:pt>
                <c:pt idx="439">
                  <c:v>35.424432713716975</c:v>
                </c:pt>
                <c:pt idx="440">
                  <c:v>35.393500590443566</c:v>
                </c:pt>
                <c:pt idx="441">
                  <c:v>35.350440024328137</c:v>
                </c:pt>
                <c:pt idx="442">
                  <c:v>35.295394133596957</c:v>
                </c:pt>
                <c:pt idx="443">
                  <c:v>35.228511170339402</c:v>
                </c:pt>
                <c:pt idx="444">
                  <c:v>35.149944315155309</c:v>
                </c:pt>
                <c:pt idx="445">
                  <c:v>35.05985146868926</c:v>
                </c:pt>
                <c:pt idx="446">
                  <c:v>34.958395040312652</c:v>
                </c:pt>
                <c:pt idx="447">
                  <c:v>34.845741734216709</c:v>
                </c:pt>
                <c:pt idx="448">
                  <c:v>34.722062333181881</c:v>
                </c:pt>
                <c:pt idx="449">
                  <c:v>34.587531480291119</c:v>
                </c:pt>
                <c:pt idx="450">
                  <c:v>34.442327458856106</c:v>
                </c:pt>
                <c:pt idx="451">
                  <c:v>34.286631970826804</c:v>
                </c:pt>
                <c:pt idx="452">
                  <c:v>34.120629913955554</c:v>
                </c:pt>
                <c:pt idx="453">
                  <c:v>33.944509157987611</c:v>
                </c:pt>
                <c:pt idx="454">
                  <c:v>33.758460320150668</c:v>
                </c:pt>
                <c:pt idx="455">
                  <c:v>33.562676540215136</c:v>
                </c:pt>
                <c:pt idx="456">
                  <c:v>33.3573532553973</c:v>
                </c:pt>
                <c:pt idx="457">
                  <c:v>33.142687975376319</c:v>
                </c:pt>
                <c:pt idx="458">
                  <c:v>32.918880057695432</c:v>
                </c:pt>
                <c:pt idx="459">
                  <c:v>32.686130483815731</c:v>
                </c:pt>
                <c:pt idx="460">
                  <c:v>32.444641636089948</c:v>
                </c:pt>
                <c:pt idx="461">
                  <c:v>32.194617075921158</c:v>
                </c:pt>
                <c:pt idx="462">
                  <c:v>31.936261323368999</c:v>
                </c:pt>
                <c:pt idx="463">
                  <c:v>31.669779638464014</c:v>
                </c:pt>
                <c:pt idx="464">
                  <c:v>31.395377804486465</c:v>
                </c:pt>
                <c:pt idx="465">
                  <c:v>31.113261913464392</c:v>
                </c:pt>
                <c:pt idx="466">
                  <c:v>30.823638154140575</c:v>
                </c:pt>
                <c:pt idx="467">
                  <c:v>30.526712602654889</c:v>
                </c:pt>
                <c:pt idx="468">
                  <c:v>30.222691016184914</c:v>
                </c:pt>
                <c:pt idx="469">
                  <c:v>29.911778629781711</c:v>
                </c:pt>
                <c:pt idx="470">
                  <c:v>29.594179956634413</c:v>
                </c:pt>
                <c:pt idx="471">
                  <c:v>29.270098591991665</c:v>
                </c:pt>
                <c:pt idx="472">
                  <c:v>28.939737020962099</c:v>
                </c:pt>
                <c:pt idx="473">
                  <c:v>28.60329643041176</c:v>
                </c:pt>
                <c:pt idx="474">
                  <c:v>28.260976525169035</c:v>
                </c:pt>
                <c:pt idx="475">
                  <c:v>27.912975348743021</c:v>
                </c:pt>
                <c:pt idx="476">
                  <c:v>27.559489108753795</c:v>
                </c:pt>
                <c:pt idx="477">
                  <c:v>27.200712007266915</c:v>
                </c:pt>
                <c:pt idx="478">
                  <c:v>26.836836076218344</c:v>
                </c:pt>
                <c:pt idx="479">
                  <c:v>26.468051018107595</c:v>
                </c:pt>
                <c:pt idx="480">
                  <c:v>26.094544052130697</c:v>
                </c:pt>
                <c:pt idx="481">
                  <c:v>25.716499765917483</c:v>
                </c:pt>
                <c:pt idx="482">
                  <c:v>25.334099973028383</c:v>
                </c:pt>
                <c:pt idx="483">
                  <c:v>24.947523576360549</c:v>
                </c:pt>
                <c:pt idx="484">
                  <c:v>24.556946437602537</c:v>
                </c:pt>
                <c:pt idx="485">
                  <c:v>24.162541252871307</c:v>
                </c:pt>
                <c:pt idx="486">
                  <c:v>23.76447743465447</c:v>
                </c:pt>
                <c:pt idx="487">
                  <c:v>23.362921000174332</c:v>
                </c:pt>
                <c:pt idx="488">
                  <c:v>22.95803446628031</c:v>
                </c:pt>
                <c:pt idx="489">
                  <c:v>22.549976750968817</c:v>
                </c:pt>
                <c:pt idx="490">
                  <c:v>22.138903081619581</c:v>
                </c:pt>
                <c:pt idx="491">
                  <c:v>21.724964910029509</c:v>
                </c:pt>
                <c:pt idx="492">
                  <c:v>21.308309834316052</c:v>
                </c:pt>
                <c:pt idx="493">
                  <c:v>20.889081527752644</c:v>
                </c:pt>
                <c:pt idx="494">
                  <c:v>20.467419674589607</c:v>
                </c:pt>
                <c:pt idx="495">
                  <c:v>20.043459912905092</c:v>
                </c:pt>
                <c:pt idx="496">
                  <c:v>19.61733378452174</c:v>
                </c:pt>
                <c:pt idx="497">
                  <c:v>19.189168692014082</c:v>
                </c:pt>
                <c:pt idx="498">
                  <c:v>18.759087862823897</c:v>
                </c:pt>
                <c:pt idx="499">
                  <c:v>18.32721032049114</c:v>
                </c:pt>
                <c:pt idx="500">
                  <c:v>17.893650862997852</c:v>
                </c:pt>
                <c:pt idx="501">
                  <c:v>17.458520048214154</c:v>
                </c:pt>
                <c:pt idx="502">
                  <c:v>17.021924186426425</c:v>
                </c:pt>
                <c:pt idx="503">
                  <c:v>16.583965339916816</c:v>
                </c:pt>
                <c:pt idx="504">
                  <c:v>16.144741329556737</c:v>
                </c:pt>
                <c:pt idx="505">
                  <c:v>15.704345748364933</c:v>
                </c:pt>
                <c:pt idx="506">
                  <c:v>15.262867981974575</c:v>
                </c:pt>
                <c:pt idx="507">
                  <c:v>14.82039323594238</c:v>
                </c:pt>
                <c:pt idx="508">
                  <c:v>14.377002569825411</c:v>
                </c:pt>
                <c:pt idx="509">
                  <c:v>13.93277293794247</c:v>
                </c:pt>
                <c:pt idx="510">
                  <c:v>13.487777236727052</c:v>
                </c:pt>
                <c:pt idx="511">
                  <c:v>13.042084358571698</c:v>
                </c:pt>
                <c:pt idx="512">
                  <c:v>12.595759252055039</c:v>
                </c:pt>
                <c:pt idx="513">
                  <c:v>12.14886298843316</c:v>
                </c:pt>
                <c:pt idx="514">
                  <c:v>11.701452834271315</c:v>
                </c:pt>
                <c:pt idx="515">
                  <c:v>11.253582330081262</c:v>
                </c:pt>
                <c:pt idx="516">
                  <c:v>10.805301374824598</c:v>
                </c:pt>
                <c:pt idx="517">
                  <c:v>10.356656316132376</c:v>
                </c:pt>
                <c:pt idx="518">
                  <c:v>9.9076900460858166</c:v>
                </c:pt>
                <c:pt idx="519">
                  <c:v>9.458442102394546</c:v>
                </c:pt>
                <c:pt idx="520">
                  <c:v>9.0089487748030805</c:v>
                </c:pt>
                <c:pt idx="521">
                  <c:v>8.5592432165476886</c:v>
                </c:pt>
                <c:pt idx="522">
                  <c:v>8.1093555606818022</c:v>
                </c:pt>
                <c:pt idx="523">
                  <c:v>7.6593130410790575</c:v>
                </c:pt>
                <c:pt idx="524">
                  <c:v>7.2091401179199437</c:v>
                </c:pt>
                <c:pt idx="525">
                  <c:v>6.7588586074596559</c:v>
                </c:pt>
                <c:pt idx="526">
                  <c:v>6.3084878158709516</c:v>
                </c:pt>
                <c:pt idx="527">
                  <c:v>5.858044676950426</c:v>
                </c:pt>
                <c:pt idx="528">
                  <c:v>5.4075438934705744</c:v>
                </c:pt>
                <c:pt idx="529">
                  <c:v>4.9569980819564208</c:v>
                </c:pt>
                <c:pt idx="530">
                  <c:v>4.5064179206612787</c:v>
                </c:pt>
                <c:pt idx="531">
                  <c:v>4.0558123005104294</c:v>
                </c:pt>
                <c:pt idx="532">
                  <c:v>3.6051884787803079</c:v>
                </c:pt>
                <c:pt idx="533">
                  <c:v>3.1545522352743713</c:v>
                </c:pt>
                <c:pt idx="534">
                  <c:v>2.7039080307565473</c:v>
                </c:pt>
                <c:pt idx="535">
                  <c:v>2.2532591673976592</c:v>
                </c:pt>
                <c:pt idx="536">
                  <c:v>1.8026079509893029</c:v>
                </c:pt>
                <c:pt idx="537">
                  <c:v>1.3519558546772958</c:v>
                </c:pt>
                <c:pt idx="538">
                  <c:v>0.90130368396368155</c:v>
                </c:pt>
                <c:pt idx="539">
                  <c:v>0.4506517427258423</c:v>
                </c:pt>
                <c:pt idx="540">
                  <c:v>5.5356478283751589E-14</c:v>
                </c:pt>
                <c:pt idx="541">
                  <c:v>-0.45065174272577746</c:v>
                </c:pt>
                <c:pt idx="542">
                  <c:v>-0.90130368396361682</c:v>
                </c:pt>
                <c:pt idx="543">
                  <c:v>-1.351955854677231</c:v>
                </c:pt>
                <c:pt idx="544">
                  <c:v>-1.8026079509892383</c:v>
                </c:pt>
                <c:pt idx="545">
                  <c:v>-2.2532591673975491</c:v>
                </c:pt>
                <c:pt idx="546">
                  <c:v>-2.7039080307565282</c:v>
                </c:pt>
                <c:pt idx="547">
                  <c:v>-3.1545522352743056</c:v>
                </c:pt>
                <c:pt idx="548">
                  <c:v>-3.6051884787801969</c:v>
                </c:pt>
                <c:pt idx="549">
                  <c:v>-4.0558123005103646</c:v>
                </c:pt>
                <c:pt idx="550">
                  <c:v>-4.5064179206612138</c:v>
                </c:pt>
                <c:pt idx="551">
                  <c:v>-4.9569980819563568</c:v>
                </c:pt>
                <c:pt idx="552">
                  <c:v>-5.4075438934705096</c:v>
                </c:pt>
                <c:pt idx="553">
                  <c:v>-5.858044676950362</c:v>
                </c:pt>
                <c:pt idx="554">
                  <c:v>-6.308487815870885</c:v>
                </c:pt>
                <c:pt idx="555">
                  <c:v>-6.7588586074595938</c:v>
                </c:pt>
                <c:pt idx="556">
                  <c:v>-7.209140117919878</c:v>
                </c:pt>
                <c:pt idx="557">
                  <c:v>-7.6593130410789474</c:v>
                </c:pt>
                <c:pt idx="558">
                  <c:v>-8.1093555606817382</c:v>
                </c:pt>
                <c:pt idx="559">
                  <c:v>-8.5592432165476247</c:v>
                </c:pt>
                <c:pt idx="560">
                  <c:v>-9.008948774803013</c:v>
                </c:pt>
                <c:pt idx="561">
                  <c:v>-9.458442102394482</c:v>
                </c:pt>
                <c:pt idx="562">
                  <c:v>-9.9076900460857527</c:v>
                </c:pt>
                <c:pt idx="563">
                  <c:v>-10.356656316132357</c:v>
                </c:pt>
                <c:pt idx="564">
                  <c:v>-10.805301374824534</c:v>
                </c:pt>
                <c:pt idx="565">
                  <c:v>-11.253582330081151</c:v>
                </c:pt>
                <c:pt idx="566">
                  <c:v>-11.701452834271251</c:v>
                </c:pt>
                <c:pt idx="567">
                  <c:v>-12.148862988433095</c:v>
                </c:pt>
                <c:pt idx="568">
                  <c:v>-12.595759252054931</c:v>
                </c:pt>
                <c:pt idx="569">
                  <c:v>-13.042084358571636</c:v>
                </c:pt>
                <c:pt idx="570">
                  <c:v>-13.487777236726988</c:v>
                </c:pt>
                <c:pt idx="571">
                  <c:v>-13.932772937942408</c:v>
                </c:pt>
                <c:pt idx="572">
                  <c:v>-14.377002569825351</c:v>
                </c:pt>
                <c:pt idx="573">
                  <c:v>-14.820393235942266</c:v>
                </c:pt>
                <c:pt idx="574">
                  <c:v>-15.262867981974509</c:v>
                </c:pt>
                <c:pt idx="575">
                  <c:v>-15.704345748364869</c:v>
                </c:pt>
                <c:pt idx="576">
                  <c:v>-16.144741329556631</c:v>
                </c:pt>
                <c:pt idx="577">
                  <c:v>-16.583965339916798</c:v>
                </c:pt>
                <c:pt idx="578">
                  <c:v>-17.021924186426361</c:v>
                </c:pt>
                <c:pt idx="579">
                  <c:v>-17.458520048214091</c:v>
                </c:pt>
                <c:pt idx="580">
                  <c:v>-17.893650862997788</c:v>
                </c:pt>
                <c:pt idx="581">
                  <c:v>-18.32721032049108</c:v>
                </c:pt>
                <c:pt idx="582">
                  <c:v>-18.759087862823829</c:v>
                </c:pt>
                <c:pt idx="583">
                  <c:v>-19.189168692014018</c:v>
                </c:pt>
                <c:pt idx="584">
                  <c:v>-19.617333784521676</c:v>
                </c:pt>
                <c:pt idx="585">
                  <c:v>-20.043459912904989</c:v>
                </c:pt>
                <c:pt idx="586">
                  <c:v>-20.467419674589546</c:v>
                </c:pt>
                <c:pt idx="587">
                  <c:v>-20.889081527752587</c:v>
                </c:pt>
                <c:pt idx="588">
                  <c:v>-21.308309834315949</c:v>
                </c:pt>
                <c:pt idx="589">
                  <c:v>-21.724964910029446</c:v>
                </c:pt>
                <c:pt idx="590">
                  <c:v>-22.138903081619517</c:v>
                </c:pt>
                <c:pt idx="591">
                  <c:v>-22.549976750968803</c:v>
                </c:pt>
                <c:pt idx="592">
                  <c:v>-22.958034466280253</c:v>
                </c:pt>
                <c:pt idx="593">
                  <c:v>-23.362921000174275</c:v>
                </c:pt>
                <c:pt idx="594">
                  <c:v>-23.764477434654452</c:v>
                </c:pt>
                <c:pt idx="595">
                  <c:v>-24.16254125287125</c:v>
                </c:pt>
                <c:pt idx="596">
                  <c:v>-24.556946437602445</c:v>
                </c:pt>
                <c:pt idx="597">
                  <c:v>-24.947523576360492</c:v>
                </c:pt>
                <c:pt idx="598">
                  <c:v>-25.334099973028327</c:v>
                </c:pt>
                <c:pt idx="599">
                  <c:v>-25.716499765917391</c:v>
                </c:pt>
                <c:pt idx="600">
                  <c:v>-26.09454405213064</c:v>
                </c:pt>
                <c:pt idx="601">
                  <c:v>-26.468051018107538</c:v>
                </c:pt>
                <c:pt idx="602">
                  <c:v>-26.836836076218294</c:v>
                </c:pt>
                <c:pt idx="603">
                  <c:v>-27.200712007266858</c:v>
                </c:pt>
                <c:pt idx="604">
                  <c:v>-27.559489108753706</c:v>
                </c:pt>
                <c:pt idx="605">
                  <c:v>-27.912975348742972</c:v>
                </c:pt>
                <c:pt idx="606">
                  <c:v>-28.260976525168985</c:v>
                </c:pt>
                <c:pt idx="607">
                  <c:v>-28.603296430411678</c:v>
                </c:pt>
                <c:pt idx="608">
                  <c:v>-28.939737020962045</c:v>
                </c:pt>
                <c:pt idx="609">
                  <c:v>-29.270098591991623</c:v>
                </c:pt>
                <c:pt idx="610">
                  <c:v>-29.59417995663437</c:v>
                </c:pt>
                <c:pt idx="611">
                  <c:v>-29.911778629781665</c:v>
                </c:pt>
                <c:pt idx="612">
                  <c:v>-30.222691016184868</c:v>
                </c:pt>
                <c:pt idx="613">
                  <c:v>-30.526712602654843</c:v>
                </c:pt>
                <c:pt idx="614">
                  <c:v>-30.823638154140536</c:v>
                </c:pt>
                <c:pt idx="615">
                  <c:v>-31.113261913464353</c:v>
                </c:pt>
                <c:pt idx="616">
                  <c:v>-31.395377804486394</c:v>
                </c:pt>
                <c:pt idx="617">
                  <c:v>-31.669779638463979</c:v>
                </c:pt>
                <c:pt idx="618">
                  <c:v>-31.936261323368964</c:v>
                </c:pt>
                <c:pt idx="619">
                  <c:v>-32.194617075921087</c:v>
                </c:pt>
                <c:pt idx="620">
                  <c:v>-32.444641636089912</c:v>
                </c:pt>
                <c:pt idx="621">
                  <c:v>-32.686130483815695</c:v>
                </c:pt>
                <c:pt idx="622">
                  <c:v>-32.918880057695389</c:v>
                </c:pt>
                <c:pt idx="623">
                  <c:v>-33.142687975376283</c:v>
                </c:pt>
                <c:pt idx="624">
                  <c:v>-33.35735325539725</c:v>
                </c:pt>
                <c:pt idx="625">
                  <c:v>-33.562676540215129</c:v>
                </c:pt>
                <c:pt idx="626">
                  <c:v>-33.758460320150647</c:v>
                </c:pt>
                <c:pt idx="627">
                  <c:v>-33.944509157987561</c:v>
                </c:pt>
                <c:pt idx="628">
                  <c:v>-34.12062991395554</c:v>
                </c:pt>
                <c:pt idx="629">
                  <c:v>-34.286631970826789</c:v>
                </c:pt>
                <c:pt idx="630">
                  <c:v>-34.442327458856077</c:v>
                </c:pt>
                <c:pt idx="631">
                  <c:v>-34.587531480291091</c:v>
                </c:pt>
                <c:pt idx="632">
                  <c:v>-34.722062333181874</c:v>
                </c:pt>
                <c:pt idx="633">
                  <c:v>-34.845741734216695</c:v>
                </c:pt>
                <c:pt idx="634">
                  <c:v>-34.958395040312631</c:v>
                </c:pt>
                <c:pt idx="635">
                  <c:v>-35.059851468689239</c:v>
                </c:pt>
                <c:pt idx="636">
                  <c:v>-35.149944315155288</c:v>
                </c:pt>
                <c:pt idx="637">
                  <c:v>-35.228511170339402</c:v>
                </c:pt>
                <c:pt idx="638">
                  <c:v>-35.295394133596943</c:v>
                </c:pt>
                <c:pt idx="639">
                  <c:v>-35.350440024328137</c:v>
                </c:pt>
                <c:pt idx="640">
                  <c:v>-35.393500590443558</c:v>
                </c:pt>
                <c:pt idx="641">
                  <c:v>-35.424432713716968</c:v>
                </c:pt>
                <c:pt idx="642">
                  <c:v>-35.44309861176734</c:v>
                </c:pt>
                <c:pt idx="643">
                  <c:v>-35.449366036415817</c:v>
                </c:pt>
                <c:pt idx="644">
                  <c:v>-35.443108468166507</c:v>
                </c:pt>
                <c:pt idx="645">
                  <c:v>-35.424205306564097</c:v>
                </c:pt>
                <c:pt idx="646">
                  <c:v>-35.392542056185341</c:v>
                </c:pt>
                <c:pt idx="647">
                  <c:v>-35.348010508025808</c:v>
                </c:pt>
                <c:pt idx="648">
                  <c:v>-35.290508916048282</c:v>
                </c:pt>
                <c:pt idx="649">
                  <c:v>-35.219942168664026</c:v>
                </c:pt>
                <c:pt idx="650">
                  <c:v>-35.136221954923499</c:v>
                </c:pt>
                <c:pt idx="651">
                  <c:v>-35.039266925198689</c:v>
                </c:pt>
                <c:pt idx="652">
                  <c:v>-34.929002846145337</c:v>
                </c:pt>
                <c:pt idx="653">
                  <c:v>-34.805362749738883</c:v>
                </c:pt>
                <c:pt idx="654">
                  <c:v>-34.668287076185038</c:v>
                </c:pt>
                <c:pt idx="655">
                  <c:v>-34.517723810512052</c:v>
                </c:pt>
                <c:pt idx="656">
                  <c:v>-34.353628612658611</c:v>
                </c:pt>
                <c:pt idx="657">
                  <c:v>-34.175964940879034</c:v>
                </c:pt>
                <c:pt idx="658">
                  <c:v>-33.984704168293526</c:v>
                </c:pt>
                <c:pt idx="659">
                  <c:v>-33.779825692420246</c:v>
                </c:pt>
                <c:pt idx="660">
                  <c:v>-33.56131703753276</c:v>
                </c:pt>
                <c:pt idx="661">
                  <c:v>-33.329173949694436</c:v>
                </c:pt>
                <c:pt idx="662">
                  <c:v>-33.083400484329879</c:v>
                </c:pt>
                <c:pt idx="663">
                  <c:v>-32.824009086201777</c:v>
                </c:pt>
                <c:pt idx="664">
                  <c:v>-32.551020661669369</c:v>
                </c:pt>
                <c:pt idx="665">
                  <c:v>-32.264464643114437</c:v>
                </c:pt>
                <c:pt idx="666">
                  <c:v>-31.964379045428544</c:v>
                </c:pt>
                <c:pt idx="667">
                  <c:v>-31.650810514464602</c:v>
                </c:pt>
                <c:pt idx="668">
                  <c:v>-31.323814367365095</c:v>
                </c:pt>
                <c:pt idx="669">
                  <c:v>-30.983454624688324</c:v>
                </c:pt>
                <c:pt idx="670">
                  <c:v>-30.629804034262282</c:v>
                </c:pt>
                <c:pt idx="671">
                  <c:v>-30.262944086707634</c:v>
                </c:pt>
                <c:pt idx="672">
                  <c:v>-29.882965022577778</c:v>
                </c:pt>
                <c:pt idx="673">
                  <c:v>-29.489965831075406</c:v>
                </c:pt>
                <c:pt idx="674">
                  <c:v>-29.084054240314465</c:v>
                </c:pt>
                <c:pt idx="675">
                  <c:v>-28.665346699104564</c:v>
                </c:pt>
                <c:pt idx="676">
                  <c:v>-28.233968350246602</c:v>
                </c:pt>
                <c:pt idx="677">
                  <c:v>-27.790052995336843</c:v>
                </c:pt>
                <c:pt idx="678">
                  <c:v>-27.333743051085673</c:v>
                </c:pt>
                <c:pt idx="679">
                  <c:v>-26.865189497169315</c:v>
                </c:pt>
                <c:pt idx="680">
                  <c:v>-26.384551815640563</c:v>
                </c:pt>
                <c:pt idx="681">
                  <c:v>-25.89199792193368</c:v>
                </c:pt>
                <c:pt idx="682">
                  <c:v>-25.387704087511224</c:v>
                </c:pt>
                <c:pt idx="683">
                  <c:v>-24.871854854207065</c:v>
                </c:pt>
                <c:pt idx="684">
                  <c:v>-24.344642940330797</c:v>
                </c:pt>
                <c:pt idx="685">
                  <c:v>-23.80626913860808</c:v>
                </c:pt>
                <c:pt idx="686">
                  <c:v>-23.256942206041472</c:v>
                </c:pt>
                <c:pt idx="687">
                  <c:v>-22.696878745783586</c:v>
                </c:pt>
                <c:pt idx="688">
                  <c:v>-22.126303081126927</c:v>
                </c:pt>
                <c:pt idx="689">
                  <c:v>-21.545447121719508</c:v>
                </c:pt>
                <c:pt idx="690">
                  <c:v>-20.954550222129143</c:v>
                </c:pt>
                <c:pt idx="691">
                  <c:v>-20.35385903288438</c:v>
                </c:pt>
                <c:pt idx="692">
                  <c:v>-19.743627344130221</c:v>
                </c:pt>
                <c:pt idx="693">
                  <c:v>-19.124115922045313</c:v>
                </c:pt>
                <c:pt idx="694">
                  <c:v>-18.495592338176191</c:v>
                </c:pt>
                <c:pt idx="695">
                  <c:v>-17.8583307918503</c:v>
                </c:pt>
                <c:pt idx="696">
                  <c:v>-17.21261192584064</c:v>
                </c:pt>
                <c:pt idx="697">
                  <c:v>-16.558722635459599</c:v>
                </c:pt>
                <c:pt idx="698">
                  <c:v>-15.89695587126916</c:v>
                </c:pt>
                <c:pt idx="699">
                  <c:v>-15.227610435601607</c:v>
                </c:pt>
                <c:pt idx="700">
                  <c:v>-14.550990773092195</c:v>
                </c:pt>
                <c:pt idx="701">
                  <c:v>-13.867406755430117</c:v>
                </c:pt>
                <c:pt idx="702">
                  <c:v>-13.177173460545205</c:v>
                </c:pt>
                <c:pt idx="703">
                  <c:v>-12.480610946450007</c:v>
                </c:pt>
                <c:pt idx="704">
                  <c:v>-11.778044019964753</c:v>
                </c:pt>
                <c:pt idx="705">
                  <c:v>-11.069802000559402</c:v>
                </c:pt>
                <c:pt idx="706">
                  <c:v>-10.35621847955111</c:v>
                </c:pt>
                <c:pt idx="707">
                  <c:v>-9.6376310749022736</c:v>
                </c:pt>
                <c:pt idx="708">
                  <c:v>-8.9143811818689596</c:v>
                </c:pt>
                <c:pt idx="709">
                  <c:v>-8.1868137197523474</c:v>
                </c:pt>
                <c:pt idx="710">
                  <c:v>-7.4552768750148584</c:v>
                </c:pt>
                <c:pt idx="711">
                  <c:v>-6.7201218410228769</c:v>
                </c:pt>
                <c:pt idx="712">
                  <c:v>-5.9817025546818856</c:v>
                </c:pt>
                <c:pt idx="713">
                  <c:v>-5.2403754302374956</c:v>
                </c:pt>
                <c:pt idx="714">
                  <c:v>-4.4964990905146642</c:v>
                </c:pt>
                <c:pt idx="715">
                  <c:v>-3.7504340958718165</c:v>
                </c:pt>
                <c:pt idx="716">
                  <c:v>-3.0025426711513177</c:v>
                </c:pt>
                <c:pt idx="717">
                  <c:v>-2.2531884309065022</c:v>
                </c:pt>
                <c:pt idx="718">
                  <c:v>-1.5027361031899815</c:v>
                </c:pt>
                <c:pt idx="719">
                  <c:v>-0.75155125219016938</c:v>
                </c:pt>
                <c:pt idx="720">
                  <c:v>-9.7601433725275494E-14</c:v>
                </c:pt>
              </c:numCache>
            </c:numRef>
          </c:yVal>
          <c:smooth val="1"/>
        </c:ser>
        <c:ser>
          <c:idx val="2"/>
          <c:order val="2"/>
          <c:tx>
            <c:v>1199</c:v>
          </c:tx>
          <c:marker>
            <c:symbol val="none"/>
          </c:marker>
          <c:xVal>
            <c:numRef>
              <c:f>'1199'!$C$60:$C$780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'1199'!$H$60:$H$780</c:f>
              <c:numCache>
                <c:formatCode>General</c:formatCode>
                <c:ptCount val="721"/>
                <c:pt idx="0">
                  <c:v>0</c:v>
                </c:pt>
                <c:pt idx="1">
                  <c:v>0.81532367538591222</c:v>
                </c:pt>
                <c:pt idx="2">
                  <c:v>1.6302378207785233</c:v>
                </c:pt>
                <c:pt idx="3">
                  <c:v>2.444333227297641</c:v>
                </c:pt>
                <c:pt idx="4">
                  <c:v>3.257201327952234</c:v>
                </c:pt>
                <c:pt idx="5">
                  <c:v>4.0684345177427668</c:v>
                </c:pt>
                <c:pt idx="6">
                  <c:v>4.8776264727539385</c:v>
                </c:pt>
                <c:pt idx="7">
                  <c:v>5.6843724679031453</c:v>
                </c:pt>
                <c:pt idx="8">
                  <c:v>6.4882696930115138</c:v>
                </c:pt>
                <c:pt idx="9">
                  <c:v>7.2889175668663952</c:v>
                </c:pt>
                <c:pt idx="10">
                  <c:v>8.0859180489464499</c:v>
                </c:pt>
                <c:pt idx="11">
                  <c:v>8.8788759484832873</c:v>
                </c:pt>
                <c:pt idx="12">
                  <c:v>9.6673992305366721</c:v>
                </c:pt>
                <c:pt idx="13">
                  <c:v>10.451099318763841</c:v>
                </c:pt>
                <c:pt idx="14">
                  <c:v>11.229591394567267</c:v>
                </c:pt>
                <c:pt idx="15">
                  <c:v>12.002494692309583</c:v>
                </c:pt>
                <c:pt idx="16">
                  <c:v>12.769432790288773</c:v>
                </c:pt>
                <c:pt idx="17">
                  <c:v>13.530033897171888</c:v>
                </c:pt>
                <c:pt idx="18">
                  <c:v>14.283931133590684</c:v>
                </c:pt>
                <c:pt idx="19">
                  <c:v>15.03076280860838</c:v>
                </c:pt>
                <c:pt idx="20">
                  <c:v>15.770172690772565</c:v>
                </c:pt>
                <c:pt idx="21">
                  <c:v>16.501810273475758</c:v>
                </c:pt>
                <c:pt idx="22">
                  <c:v>17.22533103435164</c:v>
                </c:pt>
                <c:pt idx="23">
                  <c:v>17.940396688441997</c:v>
                </c:pt>
                <c:pt idx="24">
                  <c:v>18.64667543487672</c:v>
                </c:pt>
                <c:pt idx="25">
                  <c:v>19.343842196816645</c:v>
                </c:pt>
                <c:pt idx="26">
                  <c:v>20.031578854417003</c:v>
                </c:pt>
                <c:pt idx="27">
                  <c:v>20.709574470577337</c:v>
                </c:pt>
                <c:pt idx="28">
                  <c:v>21.377525509252084</c:v>
                </c:pt>
                <c:pt idx="29">
                  <c:v>22.035136046104782</c:v>
                </c:pt>
                <c:pt idx="30">
                  <c:v>22.682117971297764</c:v>
                </c:pt>
                <c:pt idx="31">
                  <c:v>23.318191184218215</c:v>
                </c:pt>
                <c:pt idx="32">
                  <c:v>23.943083779951074</c:v>
                </c:pt>
                <c:pt idx="33">
                  <c:v>24.556532227318698</c:v>
                </c:pt>
                <c:pt idx="34">
                  <c:v>25.15828153831702</c:v>
                </c:pt>
                <c:pt idx="35">
                  <c:v>25.748085428787959</c:v>
                </c:pt>
                <c:pt idx="36">
                  <c:v>26.325706470178133</c:v>
                </c:pt>
                <c:pt idx="37">
                  <c:v>26.890916232243981</c:v>
                </c:pt>
                <c:pt idx="38">
                  <c:v>27.443495416574155</c:v>
                </c:pt>
                <c:pt idx="39">
                  <c:v>27.983233980810684</c:v>
                </c:pt>
                <c:pt idx="40">
                  <c:v>28.509931253460973</c:v>
                </c:pt>
                <c:pt idx="41">
                  <c:v>29.023396039203799</c:v>
                </c:pt>
                <c:pt idx="42">
                  <c:v>29.523446714603452</c:v>
                </c:pt>
                <c:pt idx="43">
                  <c:v>30.009911314157126</c:v>
                </c:pt>
                <c:pt idx="44">
                  <c:v>30.482627606611942</c:v>
                </c:pt>
                <c:pt idx="45">
                  <c:v>30.941443161499222</c:v>
                </c:pt>
                <c:pt idx="46">
                  <c:v>31.386215405844883</c:v>
                </c:pt>
                <c:pt idx="47">
                  <c:v>31.816811671026112</c:v>
                </c:pt>
                <c:pt idx="48">
                  <c:v>32.233109229755939</c:v>
                </c:pt>
                <c:pt idx="49">
                  <c:v>32.634995323188591</c:v>
                </c:pt>
                <c:pt idx="50">
                  <c:v>33.022367178149814</c:v>
                </c:pt>
                <c:pt idx="51">
                  <c:v>33.395132014507965</c:v>
                </c:pt>
                <c:pt idx="52">
                  <c:v>33.753207042712575</c:v>
                </c:pt>
                <c:pt idx="53">
                  <c:v>34.096519451538676</c:v>
                </c:pt>
                <c:pt idx="54">
                  <c:v>34.42500638608626</c:v>
                </c:pt>
                <c:pt idx="55">
                  <c:v>34.738614916095443</c:v>
                </c:pt>
                <c:pt idx="56">
                  <c:v>35.037301994648814</c:v>
                </c:pt>
                <c:pt idx="57">
                  <c:v>35.321034407343603</c:v>
                </c:pt>
                <c:pt idx="58">
                  <c:v>35.589788712026959</c:v>
                </c:pt>
                <c:pt idx="59">
                  <c:v>35.843551169198612</c:v>
                </c:pt>
                <c:pt idx="60">
                  <c:v>36.082317663195361</c:v>
                </c:pt>
                <c:pt idx="61">
                  <c:v>36.30609361428278</c:v>
                </c:pt>
                <c:pt idx="62">
                  <c:v>36.514893881789341</c:v>
                </c:pt>
                <c:pt idx="63">
                  <c:v>36.708742658428605</c:v>
                </c:pt>
                <c:pt idx="64">
                  <c:v>36.887673355964836</c:v>
                </c:pt>
                <c:pt idx="65">
                  <c:v>37.051728482387205</c:v>
                </c:pt>
                <c:pt idx="66">
                  <c:v>37.200959510767298</c:v>
                </c:pt>
                <c:pt idx="67">
                  <c:v>37.335426739983681</c:v>
                </c:pt>
                <c:pt idx="68">
                  <c:v>37.455199147506853</c:v>
                </c:pt>
                <c:pt idx="69">
                  <c:v>37.560354234446116</c:v>
                </c:pt>
                <c:pt idx="70">
                  <c:v>37.650977863068839</c:v>
                </c:pt>
                <c:pt idx="71">
                  <c:v>37.727164087010976</c:v>
                </c:pt>
                <c:pt idx="72">
                  <c:v>37.789014974405234</c:v>
                </c:pt>
                <c:pt idx="73">
                  <c:v>37.836640424161608</c:v>
                </c:pt>
                <c:pt idx="74">
                  <c:v>37.870157975642158</c:v>
                </c:pt>
                <c:pt idx="75">
                  <c:v>37.889692611978994</c:v>
                </c:pt>
                <c:pt idx="76">
                  <c:v>37.895376557291456</c:v>
                </c:pt>
                <c:pt idx="77">
                  <c:v>37.887349068064978</c:v>
                </c:pt>
                <c:pt idx="78">
                  <c:v>37.8657562189602</c:v>
                </c:pt>
                <c:pt idx="79">
                  <c:v>37.830750683326919</c:v>
                </c:pt>
                <c:pt idx="80">
                  <c:v>37.78249150870284</c:v>
                </c:pt>
                <c:pt idx="81">
                  <c:v>37.721143887582542</c:v>
                </c:pt>
                <c:pt idx="82">
                  <c:v>37.646878923746527</c:v>
                </c:pt>
                <c:pt idx="83">
                  <c:v>37.559873394445106</c:v>
                </c:pt>
                <c:pt idx="84">
                  <c:v>37.460309508735726</c:v>
                </c:pt>
                <c:pt idx="85">
                  <c:v>37.348374662276079</c:v>
                </c:pt>
                <c:pt idx="86">
                  <c:v>37.224261188879019</c:v>
                </c:pt>
                <c:pt idx="87">
                  <c:v>37.088166109137973</c:v>
                </c:pt>
                <c:pt idx="88">
                  <c:v>36.940290876434247</c:v>
                </c:pt>
                <c:pt idx="89">
                  <c:v>36.780841120640112</c:v>
                </c:pt>
                <c:pt idx="90">
                  <c:v>36.610026389833052</c:v>
                </c:pt>
                <c:pt idx="91">
                  <c:v>36.428059890338375</c:v>
                </c:pt>
                <c:pt idx="92">
                  <c:v>36.235158225418104</c:v>
                </c:pt>
                <c:pt idx="93">
                  <c:v>36.031541132925334</c:v>
                </c:pt>
                <c:pt idx="94">
                  <c:v>35.817431222242803</c:v>
                </c:pt>
                <c:pt idx="95">
                  <c:v>35.593053710825075</c:v>
                </c:pt>
                <c:pt idx="96">
                  <c:v>35.358636160662826</c:v>
                </c:pt>
                <c:pt idx="97">
                  <c:v>35.114408214986973</c:v>
                </c:pt>
                <c:pt idx="98">
                  <c:v>34.860601335529289</c:v>
                </c:pt>
                <c:pt idx="99">
                  <c:v>34.597448540654284</c:v>
                </c:pt>
                <c:pt idx="100">
                  <c:v>34.325184144675411</c:v>
                </c:pt>
                <c:pt idx="101">
                  <c:v>34.044043498666028</c:v>
                </c:pt>
                <c:pt idx="102">
                  <c:v>33.754262733072821</c:v>
                </c:pt>
                <c:pt idx="103">
                  <c:v>33.456078502436633</c:v>
                </c:pt>
                <c:pt idx="104">
                  <c:v>33.149727732521463</c:v>
                </c:pt>
                <c:pt idx="105">
                  <c:v>32.835447370149183</c:v>
                </c:pt>
                <c:pt idx="106">
                  <c:v>32.513474136032897</c:v>
                </c:pt>
                <c:pt idx="107">
                  <c:v>32.184044280897574</c:v>
                </c:pt>
                <c:pt idx="108">
                  <c:v>31.847393345171298</c:v>
                </c:pt>
                <c:pt idx="109">
                  <c:v>31.503755922525716</c:v>
                </c:pt>
                <c:pt idx="110">
                  <c:v>31.153365427538141</c:v>
                </c:pt>
                <c:pt idx="111">
                  <c:v>30.796453867742198</c:v>
                </c:pt>
                <c:pt idx="112">
                  <c:v>30.433251620327582</c:v>
                </c:pt>
                <c:pt idx="113">
                  <c:v>30.06398721374282</c:v>
                </c:pt>
                <c:pt idx="114">
                  <c:v>29.688887114448178</c:v>
                </c:pt>
                <c:pt idx="115">
                  <c:v>29.308175519058686</c:v>
                </c:pt>
                <c:pt idx="116">
                  <c:v>28.92207415210984</c:v>
                </c:pt>
                <c:pt idx="117">
                  <c:v>28.530802069670539</c:v>
                </c:pt>
                <c:pt idx="118">
                  <c:v>28.134575469020433</c:v>
                </c:pt>
                <c:pt idx="119">
                  <c:v>27.733607504599899</c:v>
                </c:pt>
                <c:pt idx="120">
                  <c:v>27.328108110432886</c:v>
                </c:pt>
                <c:pt idx="121">
                  <c:v>26.918283829213987</c:v>
                </c:pt>
                <c:pt idx="122">
                  <c:v>26.504337648241908</c:v>
                </c:pt>
                <c:pt idx="123">
                  <c:v>26.086468842372902</c:v>
                </c:pt>
                <c:pt idx="124">
                  <c:v>25.664872824157602</c:v>
                </c:pt>
                <c:pt idx="125">
                  <c:v>25.239741001315927</c:v>
                </c:pt>
                <c:pt idx="126">
                  <c:v>24.81126064169424</c:v>
                </c:pt>
                <c:pt idx="127">
                  <c:v>24.379614745839675</c:v>
                </c:pt>
                <c:pt idx="128">
                  <c:v>23.944981927316075</c:v>
                </c:pt>
                <c:pt idx="129">
                  <c:v>23.507536300875802</c:v>
                </c:pt>
                <c:pt idx="130">
                  <c:v>23.067447378591698</c:v>
                </c:pt>
                <c:pt idx="131">
                  <c:v>22.624879974042432</c:v>
                </c:pt>
                <c:pt idx="132">
                  <c:v>22.179994114634624</c:v>
                </c:pt>
                <c:pt idx="133">
                  <c:v>21.73294496213374</c:v>
                </c:pt>
                <c:pt idx="134">
                  <c:v>21.283882741465639</c:v>
                </c:pt>
                <c:pt idx="135">
                  <c:v>20.832952677839611</c:v>
                </c:pt>
                <c:pt idx="136">
                  <c:v>20.380294942232695</c:v>
                </c:pt>
                <c:pt idx="137">
                  <c:v>19.926044605264753</c:v>
                </c:pt>
                <c:pt idx="138">
                  <c:v>19.470331599482133</c:v>
                </c:pt>
                <c:pt idx="139">
                  <c:v>19.013280690057648</c:v>
                </c:pt>
                <c:pt idx="140">
                  <c:v>18.555011453902853</c:v>
                </c:pt>
                <c:pt idx="141">
                  <c:v>18.095638267178529</c:v>
                </c:pt>
                <c:pt idx="142">
                  <c:v>17.635270301177655</c:v>
                </c:pt>
                <c:pt idx="143">
                  <c:v>17.17401152654498</c:v>
                </c:pt>
                <c:pt idx="144">
                  <c:v>16.711960725786117</c:v>
                </c:pt>
                <c:pt idx="145">
                  <c:v>16.24921151400844</c:v>
                </c:pt>
                <c:pt idx="146">
                  <c:v>15.785852367825809</c:v>
                </c:pt>
                <c:pt idx="147">
                  <c:v>15.321966662348011</c:v>
                </c:pt>
                <c:pt idx="148">
                  <c:v>14.85763271616603</c:v>
                </c:pt>
                <c:pt idx="149">
                  <c:v>14.392923844233593</c:v>
                </c:pt>
                <c:pt idx="150">
                  <c:v>13.927908418535292</c:v>
                </c:pt>
                <c:pt idx="151">
                  <c:v>13.462649936421904</c:v>
                </c:pt>
                <c:pt idx="152">
                  <c:v>12.997207096483177</c:v>
                </c:pt>
                <c:pt idx="153">
                  <c:v>12.531633881819285</c:v>
                </c:pt>
                <c:pt idx="154">
                  <c:v>12.065979650562022</c:v>
                </c:pt>
                <c:pt idx="155">
                  <c:v>11.600289233488127</c:v>
                </c:pt>
                <c:pt idx="156">
                  <c:v>11.134603038557604</c:v>
                </c:pt>
                <c:pt idx="157">
                  <c:v>10.668957162201126</c:v>
                </c:pt>
                <c:pt idx="158">
                  <c:v>10.203383507172367</c:v>
                </c:pt>
                <c:pt idx="159">
                  <c:v>9.7379099067718684</c:v>
                </c:pt>
                <c:pt idx="160">
                  <c:v>9.2725602552418689</c:v>
                </c:pt>
                <c:pt idx="161">
                  <c:v>8.8073546441231265</c:v>
                </c:pt>
                <c:pt idx="162">
                  <c:v>8.3423095043567503</c:v>
                </c:pt>
                <c:pt idx="163">
                  <c:v>7.8774377539078575</c:v>
                </c:pt>
                <c:pt idx="164">
                  <c:v>7.4127489506795126</c:v>
                </c:pt>
                <c:pt idx="165">
                  <c:v>6.9482494504797767</c:v>
                </c:pt>
                <c:pt idx="166">
                  <c:v>6.4839425697972892</c:v>
                </c:pt>
                <c:pt idx="167">
                  <c:v>6.0198287531354984</c:v>
                </c:pt>
                <c:pt idx="168">
                  <c:v>5.5559057446492961</c:v>
                </c:pt>
                <c:pt idx="169">
                  <c:v>5.0921687638223938</c:v>
                </c:pt>
                <c:pt idx="170">
                  <c:v>4.6286106849190354</c:v>
                </c:pt>
                <c:pt idx="171">
                  <c:v>4.1652222199381548</c:v>
                </c:pt>
                <c:pt idx="172">
                  <c:v>3.7019921047942841</c:v>
                </c:pt>
                <c:pt idx="173">
                  <c:v>3.2389072884450196</c:v>
                </c:pt>
                <c:pt idx="174">
                  <c:v>2.7759531246810436</c:v>
                </c:pt>
                <c:pt idx="175">
                  <c:v>2.3131135662917774</c:v>
                </c:pt>
                <c:pt idx="176">
                  <c:v>1.8503713613160189</c:v>
                </c:pt>
                <c:pt idx="177">
                  <c:v>1.3877082510850127</c:v>
                </c:pt>
                <c:pt idx="178">
                  <c:v>0.92510516976239687</c:v>
                </c:pt>
                <c:pt idx="179">
                  <c:v>0.46254244508418069</c:v>
                </c:pt>
                <c:pt idx="180">
                  <c:v>1.5015877717200988E-14</c:v>
                </c:pt>
                <c:pt idx="181">
                  <c:v>-0.46254244508416231</c:v>
                </c:pt>
                <c:pt idx="182">
                  <c:v>-0.9251051697623669</c:v>
                </c:pt>
                <c:pt idx="183">
                  <c:v>-1.3877082510849827</c:v>
                </c:pt>
                <c:pt idx="184">
                  <c:v>-1.8503713613160002</c:v>
                </c:pt>
                <c:pt idx="185">
                  <c:v>-2.3131135662917481</c:v>
                </c:pt>
                <c:pt idx="186">
                  <c:v>-2.7759531246810258</c:v>
                </c:pt>
                <c:pt idx="187">
                  <c:v>-3.2389072884449899</c:v>
                </c:pt>
                <c:pt idx="188">
                  <c:v>-3.7019921047942663</c:v>
                </c:pt>
                <c:pt idx="189">
                  <c:v>-4.1652222199381246</c:v>
                </c:pt>
                <c:pt idx="190">
                  <c:v>-4.6286106849190061</c:v>
                </c:pt>
                <c:pt idx="191">
                  <c:v>-5.0921687638223752</c:v>
                </c:pt>
                <c:pt idx="192">
                  <c:v>-5.5559057446492659</c:v>
                </c:pt>
                <c:pt idx="193">
                  <c:v>-6.0198287531354797</c:v>
                </c:pt>
                <c:pt idx="194">
                  <c:v>-6.4839425697972572</c:v>
                </c:pt>
                <c:pt idx="195">
                  <c:v>-6.9482494504797572</c:v>
                </c:pt>
                <c:pt idx="196">
                  <c:v>-7.4127489506794948</c:v>
                </c:pt>
                <c:pt idx="197">
                  <c:v>-7.8774377539078255</c:v>
                </c:pt>
                <c:pt idx="198">
                  <c:v>-8.3423095043567344</c:v>
                </c:pt>
                <c:pt idx="199">
                  <c:v>-8.8073546441230945</c:v>
                </c:pt>
                <c:pt idx="200">
                  <c:v>-9.2725602552418618</c:v>
                </c:pt>
                <c:pt idx="201">
                  <c:v>-9.7379099067718258</c:v>
                </c:pt>
                <c:pt idx="202">
                  <c:v>-10.203383507172337</c:v>
                </c:pt>
                <c:pt idx="203">
                  <c:v>-10.668957162201119</c:v>
                </c:pt>
                <c:pt idx="204">
                  <c:v>-11.134603038557573</c:v>
                </c:pt>
                <c:pt idx="205">
                  <c:v>-11.600289233488111</c:v>
                </c:pt>
                <c:pt idx="206">
                  <c:v>-12.065979650561994</c:v>
                </c:pt>
                <c:pt idx="207">
                  <c:v>-12.531633881819264</c:v>
                </c:pt>
                <c:pt idx="208">
                  <c:v>-12.997207096483159</c:v>
                </c:pt>
                <c:pt idx="209">
                  <c:v>-13.462649936421876</c:v>
                </c:pt>
                <c:pt idx="210">
                  <c:v>-13.927908418535274</c:v>
                </c:pt>
                <c:pt idx="211">
                  <c:v>-14.392923844233565</c:v>
                </c:pt>
                <c:pt idx="212">
                  <c:v>-14.857632716166012</c:v>
                </c:pt>
                <c:pt idx="213">
                  <c:v>-15.321966662347982</c:v>
                </c:pt>
                <c:pt idx="214">
                  <c:v>-15.785852367825782</c:v>
                </c:pt>
                <c:pt idx="215">
                  <c:v>-16.249211514008422</c:v>
                </c:pt>
                <c:pt idx="216">
                  <c:v>-16.711960725786088</c:v>
                </c:pt>
                <c:pt idx="217">
                  <c:v>-17.174011526544966</c:v>
                </c:pt>
                <c:pt idx="218">
                  <c:v>-17.635270301177627</c:v>
                </c:pt>
                <c:pt idx="219">
                  <c:v>-18.095638267178508</c:v>
                </c:pt>
                <c:pt idx="220">
                  <c:v>-18.555011453902836</c:v>
                </c:pt>
                <c:pt idx="221">
                  <c:v>-19.013280690057616</c:v>
                </c:pt>
                <c:pt idx="222">
                  <c:v>-19.470331599482115</c:v>
                </c:pt>
                <c:pt idx="223">
                  <c:v>-19.926044605264725</c:v>
                </c:pt>
                <c:pt idx="224">
                  <c:v>-20.38029494223268</c:v>
                </c:pt>
                <c:pt idx="225">
                  <c:v>-20.832952677839582</c:v>
                </c:pt>
                <c:pt idx="226">
                  <c:v>-21.283882741465611</c:v>
                </c:pt>
                <c:pt idx="227">
                  <c:v>-21.732944962133711</c:v>
                </c:pt>
                <c:pt idx="228">
                  <c:v>-22.179994114634596</c:v>
                </c:pt>
                <c:pt idx="229">
                  <c:v>-22.624879974042415</c:v>
                </c:pt>
                <c:pt idx="230">
                  <c:v>-23.067447378591684</c:v>
                </c:pt>
                <c:pt idx="231">
                  <c:v>-23.507536300875785</c:v>
                </c:pt>
                <c:pt idx="232">
                  <c:v>-23.944981927316046</c:v>
                </c:pt>
                <c:pt idx="233">
                  <c:v>-24.379614745839646</c:v>
                </c:pt>
                <c:pt idx="234">
                  <c:v>-24.811260641694219</c:v>
                </c:pt>
                <c:pt idx="235">
                  <c:v>-25.239741001315906</c:v>
                </c:pt>
                <c:pt idx="236">
                  <c:v>-25.664872824157584</c:v>
                </c:pt>
                <c:pt idx="237">
                  <c:v>-26.086468842372874</c:v>
                </c:pt>
                <c:pt idx="238">
                  <c:v>-26.504337648241879</c:v>
                </c:pt>
                <c:pt idx="239">
                  <c:v>-26.918283829213966</c:v>
                </c:pt>
                <c:pt idx="240">
                  <c:v>-27.328108110432868</c:v>
                </c:pt>
                <c:pt idx="241">
                  <c:v>-27.73360750459987</c:v>
                </c:pt>
                <c:pt idx="242">
                  <c:v>-28.134575469020405</c:v>
                </c:pt>
                <c:pt idx="243">
                  <c:v>-28.530802069670528</c:v>
                </c:pt>
                <c:pt idx="244">
                  <c:v>-28.922074152109822</c:v>
                </c:pt>
                <c:pt idx="245">
                  <c:v>-29.308175519058672</c:v>
                </c:pt>
                <c:pt idx="246">
                  <c:v>-29.688887114448146</c:v>
                </c:pt>
                <c:pt idx="247">
                  <c:v>-30.063987213742791</c:v>
                </c:pt>
                <c:pt idx="248">
                  <c:v>-30.433251620327571</c:v>
                </c:pt>
                <c:pt idx="249">
                  <c:v>-30.796453867742187</c:v>
                </c:pt>
                <c:pt idx="250">
                  <c:v>-31.153365427538127</c:v>
                </c:pt>
                <c:pt idx="251">
                  <c:v>-31.503755922525698</c:v>
                </c:pt>
                <c:pt idx="252">
                  <c:v>-31.847393345171266</c:v>
                </c:pt>
                <c:pt idx="253">
                  <c:v>-32.18404428089756</c:v>
                </c:pt>
                <c:pt idx="254">
                  <c:v>-32.513474136032883</c:v>
                </c:pt>
                <c:pt idx="255">
                  <c:v>-32.835447370149161</c:v>
                </c:pt>
                <c:pt idx="256">
                  <c:v>-33.149727732521448</c:v>
                </c:pt>
                <c:pt idx="257">
                  <c:v>-33.456078502436611</c:v>
                </c:pt>
                <c:pt idx="258">
                  <c:v>-33.754262733072807</c:v>
                </c:pt>
                <c:pt idx="259">
                  <c:v>-34.044043498666007</c:v>
                </c:pt>
                <c:pt idx="260">
                  <c:v>-34.325184144675404</c:v>
                </c:pt>
                <c:pt idx="261">
                  <c:v>-34.597448540654263</c:v>
                </c:pt>
                <c:pt idx="262">
                  <c:v>-34.860601335529275</c:v>
                </c:pt>
                <c:pt idx="263">
                  <c:v>-35.114408214986959</c:v>
                </c:pt>
                <c:pt idx="264">
                  <c:v>-35.358636160662812</c:v>
                </c:pt>
                <c:pt idx="265">
                  <c:v>-35.59305371082506</c:v>
                </c:pt>
                <c:pt idx="266">
                  <c:v>-35.817431222242782</c:v>
                </c:pt>
                <c:pt idx="267">
                  <c:v>-36.031541132925327</c:v>
                </c:pt>
                <c:pt idx="268">
                  <c:v>-36.23515822541809</c:v>
                </c:pt>
                <c:pt idx="269">
                  <c:v>-36.428059890338361</c:v>
                </c:pt>
                <c:pt idx="270">
                  <c:v>-36.610026389833038</c:v>
                </c:pt>
                <c:pt idx="271">
                  <c:v>-36.780841120640105</c:v>
                </c:pt>
                <c:pt idx="272">
                  <c:v>-36.94029087643424</c:v>
                </c:pt>
                <c:pt idx="273">
                  <c:v>-37.088166109137973</c:v>
                </c:pt>
                <c:pt idx="274">
                  <c:v>-37.224261188879019</c:v>
                </c:pt>
                <c:pt idx="275">
                  <c:v>-37.348374662276072</c:v>
                </c:pt>
                <c:pt idx="276">
                  <c:v>-37.460309508735719</c:v>
                </c:pt>
                <c:pt idx="277">
                  <c:v>-37.559873394445106</c:v>
                </c:pt>
                <c:pt idx="278">
                  <c:v>-37.646878923746513</c:v>
                </c:pt>
                <c:pt idx="279">
                  <c:v>-37.721143887582542</c:v>
                </c:pt>
                <c:pt idx="280">
                  <c:v>-37.78249150870284</c:v>
                </c:pt>
                <c:pt idx="281">
                  <c:v>-37.830750683326912</c:v>
                </c:pt>
                <c:pt idx="282">
                  <c:v>-37.865756218960207</c:v>
                </c:pt>
                <c:pt idx="283">
                  <c:v>-37.887349068064971</c:v>
                </c:pt>
                <c:pt idx="284">
                  <c:v>-37.895376557291456</c:v>
                </c:pt>
                <c:pt idx="285">
                  <c:v>-37.889692611978994</c:v>
                </c:pt>
                <c:pt idx="286">
                  <c:v>-37.870157975642158</c:v>
                </c:pt>
                <c:pt idx="287">
                  <c:v>-37.836640424161608</c:v>
                </c:pt>
                <c:pt idx="288">
                  <c:v>-37.789014974405234</c:v>
                </c:pt>
                <c:pt idx="289">
                  <c:v>-37.727164087010983</c:v>
                </c:pt>
                <c:pt idx="290">
                  <c:v>-37.650977863068846</c:v>
                </c:pt>
                <c:pt idx="291">
                  <c:v>-37.560354234446116</c:v>
                </c:pt>
                <c:pt idx="292">
                  <c:v>-37.45519914750686</c:v>
                </c:pt>
                <c:pt idx="293">
                  <c:v>-37.335426739983689</c:v>
                </c:pt>
                <c:pt idx="294">
                  <c:v>-37.200959510767305</c:v>
                </c:pt>
                <c:pt idx="295">
                  <c:v>-37.051728482387226</c:v>
                </c:pt>
                <c:pt idx="296">
                  <c:v>-36.887673355964843</c:v>
                </c:pt>
                <c:pt idx="297">
                  <c:v>-36.708742658428605</c:v>
                </c:pt>
                <c:pt idx="298">
                  <c:v>-36.514893881789355</c:v>
                </c:pt>
                <c:pt idx="299">
                  <c:v>-36.306093614282787</c:v>
                </c:pt>
                <c:pt idx="300">
                  <c:v>-36.082317663195376</c:v>
                </c:pt>
                <c:pt idx="301">
                  <c:v>-35.843551169198626</c:v>
                </c:pt>
                <c:pt idx="302">
                  <c:v>-35.58978871202698</c:v>
                </c:pt>
                <c:pt idx="303">
                  <c:v>-35.32103440734361</c:v>
                </c:pt>
                <c:pt idx="304">
                  <c:v>-35.037301994648836</c:v>
                </c:pt>
                <c:pt idx="305">
                  <c:v>-34.738614916095464</c:v>
                </c:pt>
                <c:pt idx="306">
                  <c:v>-34.425006386086281</c:v>
                </c:pt>
                <c:pt idx="307">
                  <c:v>-34.096519451538683</c:v>
                </c:pt>
                <c:pt idx="308">
                  <c:v>-33.75320704271261</c:v>
                </c:pt>
                <c:pt idx="309">
                  <c:v>-33.395132014507986</c:v>
                </c:pt>
                <c:pt idx="310">
                  <c:v>-33.022367178149835</c:v>
                </c:pt>
                <c:pt idx="311">
                  <c:v>-32.634995323188619</c:v>
                </c:pt>
                <c:pt idx="312">
                  <c:v>-32.233109229755975</c:v>
                </c:pt>
                <c:pt idx="313">
                  <c:v>-31.816811671026134</c:v>
                </c:pt>
                <c:pt idx="314">
                  <c:v>-31.386215405844887</c:v>
                </c:pt>
                <c:pt idx="315">
                  <c:v>-30.941443161499254</c:v>
                </c:pt>
                <c:pt idx="316">
                  <c:v>-30.482627606611953</c:v>
                </c:pt>
                <c:pt idx="317">
                  <c:v>-30.009911314157144</c:v>
                </c:pt>
                <c:pt idx="318">
                  <c:v>-29.523446714603502</c:v>
                </c:pt>
                <c:pt idx="319">
                  <c:v>-29.023396039203831</c:v>
                </c:pt>
                <c:pt idx="320">
                  <c:v>-28.509931253460984</c:v>
                </c:pt>
                <c:pt idx="321">
                  <c:v>-27.983233980810706</c:v>
                </c:pt>
                <c:pt idx="322">
                  <c:v>-27.443495416574184</c:v>
                </c:pt>
                <c:pt idx="323">
                  <c:v>-26.890916232244013</c:v>
                </c:pt>
                <c:pt idx="324">
                  <c:v>-26.325706470178147</c:v>
                </c:pt>
                <c:pt idx="325">
                  <c:v>-25.748085428788002</c:v>
                </c:pt>
                <c:pt idx="326">
                  <c:v>-25.158281538317041</c:v>
                </c:pt>
                <c:pt idx="327">
                  <c:v>-24.55653222731873</c:v>
                </c:pt>
                <c:pt idx="328">
                  <c:v>-23.943083779951081</c:v>
                </c:pt>
                <c:pt idx="329">
                  <c:v>-23.318191184218261</c:v>
                </c:pt>
                <c:pt idx="330">
                  <c:v>-22.682117971297789</c:v>
                </c:pt>
                <c:pt idx="331">
                  <c:v>-22.035136046104814</c:v>
                </c:pt>
                <c:pt idx="332">
                  <c:v>-21.37752550925212</c:v>
                </c:pt>
                <c:pt idx="333">
                  <c:v>-20.709574470577383</c:v>
                </c:pt>
                <c:pt idx="334">
                  <c:v>-20.03157885441702</c:v>
                </c:pt>
                <c:pt idx="335">
                  <c:v>-19.343842196816667</c:v>
                </c:pt>
                <c:pt idx="336">
                  <c:v>-18.646675434876752</c:v>
                </c:pt>
                <c:pt idx="337">
                  <c:v>-17.940396688442039</c:v>
                </c:pt>
                <c:pt idx="338">
                  <c:v>-17.225331034351655</c:v>
                </c:pt>
                <c:pt idx="339">
                  <c:v>-16.501810273475819</c:v>
                </c:pt>
                <c:pt idx="340">
                  <c:v>-15.770172690772597</c:v>
                </c:pt>
                <c:pt idx="341">
                  <c:v>-15.03076280860842</c:v>
                </c:pt>
                <c:pt idx="342">
                  <c:v>-14.283931133590736</c:v>
                </c:pt>
                <c:pt idx="343">
                  <c:v>-13.530033897171947</c:v>
                </c:pt>
                <c:pt idx="344">
                  <c:v>-12.769432790288802</c:v>
                </c:pt>
                <c:pt idx="345">
                  <c:v>-12.00249469230962</c:v>
                </c:pt>
                <c:pt idx="346">
                  <c:v>-11.229591394567313</c:v>
                </c:pt>
                <c:pt idx="347">
                  <c:v>-10.451099318763896</c:v>
                </c:pt>
                <c:pt idx="348">
                  <c:v>-9.6673992305366987</c:v>
                </c:pt>
                <c:pt idx="349">
                  <c:v>-8.8788759484833619</c:v>
                </c:pt>
                <c:pt idx="350">
                  <c:v>-8.0859180489464944</c:v>
                </c:pt>
                <c:pt idx="351">
                  <c:v>-7.2889175668664477</c:v>
                </c:pt>
                <c:pt idx="352">
                  <c:v>-6.4882696930115351</c:v>
                </c:pt>
                <c:pt idx="353">
                  <c:v>-5.6843724679032164</c:v>
                </c:pt>
                <c:pt idx="354">
                  <c:v>-4.8776264727539793</c:v>
                </c:pt>
                <c:pt idx="355">
                  <c:v>-4.0684345177427739</c:v>
                </c:pt>
                <c:pt idx="356">
                  <c:v>-3.2572013279522918</c:v>
                </c:pt>
                <c:pt idx="357">
                  <c:v>-2.4443332272977081</c:v>
                </c:pt>
                <c:pt idx="358">
                  <c:v>-1.6302378207785584</c:v>
                </c:pt>
                <c:pt idx="359">
                  <c:v>-0.81532367538591466</c:v>
                </c:pt>
                <c:pt idx="360">
                  <c:v>-5.2941802240068729E-14</c:v>
                </c:pt>
                <c:pt idx="361">
                  <c:v>0.8153236753858919</c:v>
                </c:pt>
                <c:pt idx="362">
                  <c:v>1.6302378207784938</c:v>
                </c:pt>
                <c:pt idx="363">
                  <c:v>2.4443332272975611</c:v>
                </c:pt>
                <c:pt idx="364">
                  <c:v>3.2572013279521865</c:v>
                </c:pt>
                <c:pt idx="365">
                  <c:v>4.0684345177427517</c:v>
                </c:pt>
                <c:pt idx="366">
                  <c:v>4.8776264727538736</c:v>
                </c:pt>
                <c:pt idx="367">
                  <c:v>5.6843724679031116</c:v>
                </c:pt>
                <c:pt idx="368">
                  <c:v>6.4882696930114721</c:v>
                </c:pt>
                <c:pt idx="369">
                  <c:v>7.2889175668663846</c:v>
                </c:pt>
                <c:pt idx="370">
                  <c:v>8.0859180489463895</c:v>
                </c:pt>
                <c:pt idx="371">
                  <c:v>8.8788759484832589</c:v>
                </c:pt>
                <c:pt idx="372">
                  <c:v>9.6673992305366365</c:v>
                </c:pt>
                <c:pt idx="373">
                  <c:v>10.451099318763793</c:v>
                </c:pt>
                <c:pt idx="374">
                  <c:v>11.229591394567212</c:v>
                </c:pt>
                <c:pt idx="375">
                  <c:v>12.002494692309559</c:v>
                </c:pt>
                <c:pt idx="376">
                  <c:v>12.769432790288743</c:v>
                </c:pt>
                <c:pt idx="377">
                  <c:v>13.530033897171847</c:v>
                </c:pt>
                <c:pt idx="378">
                  <c:v>14.283931133590636</c:v>
                </c:pt>
                <c:pt idx="379">
                  <c:v>15.030762808608362</c:v>
                </c:pt>
                <c:pt idx="380">
                  <c:v>15.770172690772501</c:v>
                </c:pt>
                <c:pt idx="381">
                  <c:v>16.501810273475726</c:v>
                </c:pt>
                <c:pt idx="382">
                  <c:v>17.225331034351598</c:v>
                </c:pt>
                <c:pt idx="383">
                  <c:v>17.940396688441982</c:v>
                </c:pt>
                <c:pt idx="384">
                  <c:v>18.646675434876663</c:v>
                </c:pt>
                <c:pt idx="385">
                  <c:v>19.343842196816613</c:v>
                </c:pt>
                <c:pt idx="386">
                  <c:v>20.031578854416964</c:v>
                </c:pt>
                <c:pt idx="387">
                  <c:v>20.709574470577294</c:v>
                </c:pt>
                <c:pt idx="388">
                  <c:v>21.377525509252031</c:v>
                </c:pt>
                <c:pt idx="389">
                  <c:v>22.035136046104764</c:v>
                </c:pt>
                <c:pt idx="390">
                  <c:v>22.682117971297739</c:v>
                </c:pt>
                <c:pt idx="391">
                  <c:v>23.318191184218175</c:v>
                </c:pt>
                <c:pt idx="392">
                  <c:v>23.943083779951035</c:v>
                </c:pt>
                <c:pt idx="393">
                  <c:v>24.556532227318687</c:v>
                </c:pt>
                <c:pt idx="394">
                  <c:v>25.158281538316963</c:v>
                </c:pt>
                <c:pt idx="395">
                  <c:v>25.748085428787927</c:v>
                </c:pt>
                <c:pt idx="396">
                  <c:v>26.325706470178098</c:v>
                </c:pt>
                <c:pt idx="397">
                  <c:v>26.890916232243935</c:v>
                </c:pt>
                <c:pt idx="398">
                  <c:v>27.443495416574113</c:v>
                </c:pt>
                <c:pt idx="399">
                  <c:v>27.983233980810667</c:v>
                </c:pt>
                <c:pt idx="400">
                  <c:v>28.509931253460969</c:v>
                </c:pt>
                <c:pt idx="401">
                  <c:v>29.023396039203767</c:v>
                </c:pt>
                <c:pt idx="402">
                  <c:v>29.523446714603416</c:v>
                </c:pt>
                <c:pt idx="403">
                  <c:v>30.009911314157108</c:v>
                </c:pt>
                <c:pt idx="404">
                  <c:v>30.482627606611892</c:v>
                </c:pt>
                <c:pt idx="405">
                  <c:v>30.941443161499194</c:v>
                </c:pt>
                <c:pt idx="406">
                  <c:v>31.386215405844872</c:v>
                </c:pt>
                <c:pt idx="407">
                  <c:v>31.816811671026095</c:v>
                </c:pt>
                <c:pt idx="408">
                  <c:v>32.233109229755925</c:v>
                </c:pt>
                <c:pt idx="409">
                  <c:v>32.634995323188569</c:v>
                </c:pt>
                <c:pt idx="410">
                  <c:v>33.022367178149807</c:v>
                </c:pt>
                <c:pt idx="411">
                  <c:v>33.395132014507944</c:v>
                </c:pt>
                <c:pt idx="412">
                  <c:v>33.753207042712567</c:v>
                </c:pt>
                <c:pt idx="413">
                  <c:v>34.096519451538661</c:v>
                </c:pt>
                <c:pt idx="414">
                  <c:v>34.425006386086253</c:v>
                </c:pt>
                <c:pt idx="415">
                  <c:v>34.738614916095422</c:v>
                </c:pt>
                <c:pt idx="416">
                  <c:v>35.037301994648807</c:v>
                </c:pt>
                <c:pt idx="417">
                  <c:v>35.321034407343589</c:v>
                </c:pt>
                <c:pt idx="418">
                  <c:v>35.589788712026944</c:v>
                </c:pt>
                <c:pt idx="419">
                  <c:v>35.843551169198598</c:v>
                </c:pt>
                <c:pt idx="420">
                  <c:v>36.082317663195361</c:v>
                </c:pt>
                <c:pt idx="421">
                  <c:v>36.306093614282759</c:v>
                </c:pt>
                <c:pt idx="422">
                  <c:v>36.514893881789334</c:v>
                </c:pt>
                <c:pt idx="423">
                  <c:v>36.708742658428591</c:v>
                </c:pt>
                <c:pt idx="424">
                  <c:v>36.887673355964829</c:v>
                </c:pt>
                <c:pt idx="425">
                  <c:v>37.051728482387198</c:v>
                </c:pt>
                <c:pt idx="426">
                  <c:v>37.200959510767291</c:v>
                </c:pt>
                <c:pt idx="427">
                  <c:v>37.335426739983674</c:v>
                </c:pt>
                <c:pt idx="428">
                  <c:v>37.455199147506846</c:v>
                </c:pt>
                <c:pt idx="429">
                  <c:v>37.560354234446102</c:v>
                </c:pt>
                <c:pt idx="430">
                  <c:v>37.650977863068832</c:v>
                </c:pt>
                <c:pt idx="431">
                  <c:v>37.727164087010976</c:v>
                </c:pt>
                <c:pt idx="432">
                  <c:v>37.789014974405227</c:v>
                </c:pt>
                <c:pt idx="433">
                  <c:v>37.836640424161601</c:v>
                </c:pt>
                <c:pt idx="434">
                  <c:v>37.870157975642158</c:v>
                </c:pt>
                <c:pt idx="435">
                  <c:v>37.889692611978994</c:v>
                </c:pt>
                <c:pt idx="436">
                  <c:v>37.895376557291456</c:v>
                </c:pt>
                <c:pt idx="437">
                  <c:v>37.887349068064978</c:v>
                </c:pt>
                <c:pt idx="438">
                  <c:v>37.8657562189602</c:v>
                </c:pt>
                <c:pt idx="439">
                  <c:v>37.830750683326919</c:v>
                </c:pt>
                <c:pt idx="440">
                  <c:v>37.782491508702847</c:v>
                </c:pt>
                <c:pt idx="441">
                  <c:v>37.721143887582542</c:v>
                </c:pt>
                <c:pt idx="442">
                  <c:v>37.646878923746527</c:v>
                </c:pt>
                <c:pt idx="443">
                  <c:v>37.55987339444512</c:v>
                </c:pt>
                <c:pt idx="444">
                  <c:v>37.460309508735733</c:v>
                </c:pt>
                <c:pt idx="445">
                  <c:v>37.348374662276086</c:v>
                </c:pt>
                <c:pt idx="446">
                  <c:v>37.224261188879034</c:v>
                </c:pt>
                <c:pt idx="447">
                  <c:v>37.088166109137973</c:v>
                </c:pt>
                <c:pt idx="448">
                  <c:v>36.940290876434247</c:v>
                </c:pt>
                <c:pt idx="449">
                  <c:v>36.780841120640126</c:v>
                </c:pt>
                <c:pt idx="450">
                  <c:v>36.610026389833067</c:v>
                </c:pt>
                <c:pt idx="451">
                  <c:v>36.428059890338375</c:v>
                </c:pt>
                <c:pt idx="452">
                  <c:v>36.235158225418118</c:v>
                </c:pt>
                <c:pt idx="453">
                  <c:v>36.031541132925348</c:v>
                </c:pt>
                <c:pt idx="454">
                  <c:v>35.817431222242817</c:v>
                </c:pt>
                <c:pt idx="455">
                  <c:v>35.593053710825075</c:v>
                </c:pt>
                <c:pt idx="456">
                  <c:v>35.35863616066284</c:v>
                </c:pt>
                <c:pt idx="457">
                  <c:v>35.11440821498698</c:v>
                </c:pt>
                <c:pt idx="458">
                  <c:v>34.860601335529296</c:v>
                </c:pt>
                <c:pt idx="459">
                  <c:v>34.597448540654298</c:v>
                </c:pt>
                <c:pt idx="460">
                  <c:v>34.325184144675426</c:v>
                </c:pt>
                <c:pt idx="461">
                  <c:v>34.044043498666049</c:v>
                </c:pt>
                <c:pt idx="462">
                  <c:v>33.754262733072835</c:v>
                </c:pt>
                <c:pt idx="463">
                  <c:v>33.456078502436668</c:v>
                </c:pt>
                <c:pt idx="464">
                  <c:v>33.149727732521484</c:v>
                </c:pt>
                <c:pt idx="465">
                  <c:v>32.83544737014919</c:v>
                </c:pt>
                <c:pt idx="466">
                  <c:v>32.513474136032933</c:v>
                </c:pt>
                <c:pt idx="467">
                  <c:v>32.184044280897588</c:v>
                </c:pt>
                <c:pt idx="468">
                  <c:v>31.847393345171298</c:v>
                </c:pt>
                <c:pt idx="469">
                  <c:v>31.503755922525745</c:v>
                </c:pt>
                <c:pt idx="470">
                  <c:v>31.153365427538152</c:v>
                </c:pt>
                <c:pt idx="471">
                  <c:v>30.796453867742233</c:v>
                </c:pt>
                <c:pt idx="472">
                  <c:v>30.433251620327603</c:v>
                </c:pt>
                <c:pt idx="473">
                  <c:v>30.063987213742855</c:v>
                </c:pt>
                <c:pt idx="474">
                  <c:v>29.6888871144482</c:v>
                </c:pt>
                <c:pt idx="475">
                  <c:v>29.308175519058704</c:v>
                </c:pt>
                <c:pt idx="476">
                  <c:v>28.922074152109872</c:v>
                </c:pt>
                <c:pt idx="477">
                  <c:v>28.53080206967056</c:v>
                </c:pt>
                <c:pt idx="478">
                  <c:v>28.13457546902044</c:v>
                </c:pt>
                <c:pt idx="479">
                  <c:v>27.733607504599927</c:v>
                </c:pt>
                <c:pt idx="480">
                  <c:v>27.328108110432904</c:v>
                </c:pt>
                <c:pt idx="481">
                  <c:v>26.918283829214023</c:v>
                </c:pt>
                <c:pt idx="482">
                  <c:v>26.504337648241933</c:v>
                </c:pt>
                <c:pt idx="483">
                  <c:v>26.086468842372952</c:v>
                </c:pt>
                <c:pt idx="484">
                  <c:v>25.664872824157641</c:v>
                </c:pt>
                <c:pt idx="485">
                  <c:v>25.239741001315942</c:v>
                </c:pt>
                <c:pt idx="486">
                  <c:v>24.811260641694233</c:v>
                </c:pt>
                <c:pt idx="487">
                  <c:v>24.379614745839703</c:v>
                </c:pt>
                <c:pt idx="488">
                  <c:v>23.944981927316086</c:v>
                </c:pt>
                <c:pt idx="489">
                  <c:v>23.507536300875799</c:v>
                </c:pt>
                <c:pt idx="490">
                  <c:v>23.067447378591716</c:v>
                </c:pt>
                <c:pt idx="491">
                  <c:v>22.624879974042486</c:v>
                </c:pt>
                <c:pt idx="492">
                  <c:v>22.179994114634653</c:v>
                </c:pt>
                <c:pt idx="493">
                  <c:v>21.732944962133747</c:v>
                </c:pt>
                <c:pt idx="494">
                  <c:v>21.283882741465682</c:v>
                </c:pt>
                <c:pt idx="495">
                  <c:v>20.832952677839625</c:v>
                </c:pt>
                <c:pt idx="496">
                  <c:v>20.380294942232702</c:v>
                </c:pt>
                <c:pt idx="497">
                  <c:v>19.926044605264785</c:v>
                </c:pt>
                <c:pt idx="498">
                  <c:v>19.470331599482151</c:v>
                </c:pt>
                <c:pt idx="499">
                  <c:v>19.013280690057645</c:v>
                </c:pt>
                <c:pt idx="500">
                  <c:v>18.555011453902882</c:v>
                </c:pt>
                <c:pt idx="501">
                  <c:v>18.095638267178536</c:v>
                </c:pt>
                <c:pt idx="502">
                  <c:v>17.635270301177687</c:v>
                </c:pt>
                <c:pt idx="503">
                  <c:v>17.174011526545002</c:v>
                </c:pt>
                <c:pt idx="504">
                  <c:v>16.711960725786156</c:v>
                </c:pt>
                <c:pt idx="505">
                  <c:v>16.249211514008469</c:v>
                </c:pt>
                <c:pt idx="506">
                  <c:v>15.785852367825814</c:v>
                </c:pt>
                <c:pt idx="507">
                  <c:v>15.321966662348045</c:v>
                </c:pt>
                <c:pt idx="508">
                  <c:v>14.857632716166048</c:v>
                </c:pt>
                <c:pt idx="509">
                  <c:v>14.392923844233589</c:v>
                </c:pt>
                <c:pt idx="510">
                  <c:v>13.927908418535326</c:v>
                </c:pt>
                <c:pt idx="511">
                  <c:v>13.462649936421915</c:v>
                </c:pt>
                <c:pt idx="512">
                  <c:v>12.997207096483217</c:v>
                </c:pt>
                <c:pt idx="513">
                  <c:v>12.531633881819303</c:v>
                </c:pt>
                <c:pt idx="514">
                  <c:v>12.065979650562067</c:v>
                </c:pt>
                <c:pt idx="515">
                  <c:v>11.600289233488159</c:v>
                </c:pt>
                <c:pt idx="516">
                  <c:v>11.134603038557611</c:v>
                </c:pt>
                <c:pt idx="517">
                  <c:v>10.668957162201131</c:v>
                </c:pt>
                <c:pt idx="518">
                  <c:v>10.203383507172395</c:v>
                </c:pt>
                <c:pt idx="519">
                  <c:v>9.7379099067718649</c:v>
                </c:pt>
                <c:pt idx="520">
                  <c:v>9.2725602552419097</c:v>
                </c:pt>
                <c:pt idx="521">
                  <c:v>8.8073546441231443</c:v>
                </c:pt>
                <c:pt idx="522">
                  <c:v>8.3423095043568036</c:v>
                </c:pt>
                <c:pt idx="523">
                  <c:v>7.8774377539078859</c:v>
                </c:pt>
                <c:pt idx="524">
                  <c:v>7.4127489506795312</c:v>
                </c:pt>
                <c:pt idx="525">
                  <c:v>6.9482494504798176</c:v>
                </c:pt>
                <c:pt idx="526">
                  <c:v>6.483942569797307</c:v>
                </c:pt>
                <c:pt idx="527">
                  <c:v>6.0198287531355046</c:v>
                </c:pt>
                <c:pt idx="528">
                  <c:v>5.5559057446493263</c:v>
                </c:pt>
                <c:pt idx="529">
                  <c:v>5.0921687638224116</c:v>
                </c:pt>
                <c:pt idx="530">
                  <c:v>4.628610684919078</c:v>
                </c:pt>
                <c:pt idx="531">
                  <c:v>4.1652222199381725</c:v>
                </c:pt>
                <c:pt idx="532">
                  <c:v>3.7019921047943383</c:v>
                </c:pt>
                <c:pt idx="533">
                  <c:v>3.2389072884450503</c:v>
                </c:pt>
                <c:pt idx="534">
                  <c:v>2.7759531246810623</c:v>
                </c:pt>
                <c:pt idx="535">
                  <c:v>2.3131135662918196</c:v>
                </c:pt>
                <c:pt idx="536">
                  <c:v>1.8503713613160482</c:v>
                </c:pt>
                <c:pt idx="537">
                  <c:v>1.3877082510850189</c:v>
                </c:pt>
                <c:pt idx="538">
                  <c:v>0.92510516976242685</c:v>
                </c:pt>
                <c:pt idx="539">
                  <c:v>0.46254244508419884</c:v>
                </c:pt>
                <c:pt idx="540">
                  <c:v>5.6816679291988587E-14</c:v>
                </c:pt>
                <c:pt idx="541">
                  <c:v>-0.46254244508413223</c:v>
                </c:pt>
                <c:pt idx="542">
                  <c:v>-0.92510516976236024</c:v>
                </c:pt>
                <c:pt idx="543">
                  <c:v>-1.3877082510849523</c:v>
                </c:pt>
                <c:pt idx="544">
                  <c:v>-1.850371361315982</c:v>
                </c:pt>
                <c:pt idx="545">
                  <c:v>-2.3131135662917055</c:v>
                </c:pt>
                <c:pt idx="546">
                  <c:v>-2.7759531246810427</c:v>
                </c:pt>
                <c:pt idx="547">
                  <c:v>-3.2389072884449837</c:v>
                </c:pt>
                <c:pt idx="548">
                  <c:v>-3.7019921047942246</c:v>
                </c:pt>
                <c:pt idx="549">
                  <c:v>-4.1652222199381068</c:v>
                </c:pt>
                <c:pt idx="550">
                  <c:v>-4.6286106849190105</c:v>
                </c:pt>
                <c:pt idx="551">
                  <c:v>-5.092168763822345</c:v>
                </c:pt>
                <c:pt idx="552">
                  <c:v>-5.5559057446492588</c:v>
                </c:pt>
                <c:pt idx="553">
                  <c:v>-6.0198287531354389</c:v>
                </c:pt>
                <c:pt idx="554">
                  <c:v>-6.4839425697972413</c:v>
                </c:pt>
                <c:pt idx="555">
                  <c:v>-6.948249450479751</c:v>
                </c:pt>
                <c:pt idx="556">
                  <c:v>-7.4127489506794628</c:v>
                </c:pt>
                <c:pt idx="557">
                  <c:v>-7.8774377539077713</c:v>
                </c:pt>
                <c:pt idx="558">
                  <c:v>-8.3423095043567379</c:v>
                </c:pt>
                <c:pt idx="559">
                  <c:v>-8.8073546441230786</c:v>
                </c:pt>
                <c:pt idx="560">
                  <c:v>-9.2725602552418422</c:v>
                </c:pt>
                <c:pt idx="561">
                  <c:v>-9.7379099067717974</c:v>
                </c:pt>
                <c:pt idx="562">
                  <c:v>-10.20338350717233</c:v>
                </c:pt>
                <c:pt idx="563">
                  <c:v>-10.668957162201114</c:v>
                </c:pt>
                <c:pt idx="564">
                  <c:v>-11.134603038557543</c:v>
                </c:pt>
                <c:pt idx="565">
                  <c:v>-11.600289233488045</c:v>
                </c:pt>
                <c:pt idx="566">
                  <c:v>-12.065979650561996</c:v>
                </c:pt>
                <c:pt idx="567">
                  <c:v>-12.531633881819232</c:v>
                </c:pt>
                <c:pt idx="568">
                  <c:v>-12.997207096483104</c:v>
                </c:pt>
                <c:pt idx="569">
                  <c:v>-13.462649936421847</c:v>
                </c:pt>
                <c:pt idx="570">
                  <c:v>-13.927908418535257</c:v>
                </c:pt>
                <c:pt idx="571">
                  <c:v>-14.392923844233522</c:v>
                </c:pt>
                <c:pt idx="572">
                  <c:v>-14.85763271616598</c:v>
                </c:pt>
                <c:pt idx="573">
                  <c:v>-15.321966662347927</c:v>
                </c:pt>
                <c:pt idx="574">
                  <c:v>-15.785852367825751</c:v>
                </c:pt>
                <c:pt idx="575">
                  <c:v>-16.249211514008401</c:v>
                </c:pt>
                <c:pt idx="576">
                  <c:v>-16.711960725786042</c:v>
                </c:pt>
                <c:pt idx="577">
                  <c:v>-17.174011526544977</c:v>
                </c:pt>
                <c:pt idx="578">
                  <c:v>-17.63527030117762</c:v>
                </c:pt>
                <c:pt idx="579">
                  <c:v>-18.095638267178469</c:v>
                </c:pt>
                <c:pt idx="580">
                  <c:v>-18.555011453902814</c:v>
                </c:pt>
                <c:pt idx="581">
                  <c:v>-19.013280690057581</c:v>
                </c:pt>
                <c:pt idx="582">
                  <c:v>-19.470331599482087</c:v>
                </c:pt>
                <c:pt idx="583">
                  <c:v>-19.926044605264714</c:v>
                </c:pt>
                <c:pt idx="584">
                  <c:v>-20.380294942232634</c:v>
                </c:pt>
                <c:pt idx="585">
                  <c:v>-20.832952677839515</c:v>
                </c:pt>
                <c:pt idx="586">
                  <c:v>-21.283882741465614</c:v>
                </c:pt>
                <c:pt idx="587">
                  <c:v>-21.732944962133679</c:v>
                </c:pt>
                <c:pt idx="588">
                  <c:v>-22.179994114634546</c:v>
                </c:pt>
                <c:pt idx="589">
                  <c:v>-22.624879974042418</c:v>
                </c:pt>
                <c:pt idx="590">
                  <c:v>-23.067447378591652</c:v>
                </c:pt>
                <c:pt idx="591">
                  <c:v>-23.507536300875781</c:v>
                </c:pt>
                <c:pt idx="592">
                  <c:v>-23.944981927316022</c:v>
                </c:pt>
                <c:pt idx="593">
                  <c:v>-24.379614745839639</c:v>
                </c:pt>
                <c:pt idx="594">
                  <c:v>-24.811260641694215</c:v>
                </c:pt>
                <c:pt idx="595">
                  <c:v>-25.239741001315878</c:v>
                </c:pt>
                <c:pt idx="596">
                  <c:v>-25.664872824157538</c:v>
                </c:pt>
                <c:pt idx="597">
                  <c:v>-26.086468842372888</c:v>
                </c:pt>
                <c:pt idx="598">
                  <c:v>-26.504337648241872</c:v>
                </c:pt>
                <c:pt idx="599">
                  <c:v>-26.918283829213919</c:v>
                </c:pt>
                <c:pt idx="600">
                  <c:v>-27.32810811043284</c:v>
                </c:pt>
                <c:pt idx="601">
                  <c:v>-27.73360750459987</c:v>
                </c:pt>
                <c:pt idx="602">
                  <c:v>-28.134575469020376</c:v>
                </c:pt>
                <c:pt idx="603">
                  <c:v>-28.5308020696705</c:v>
                </c:pt>
                <c:pt idx="604">
                  <c:v>-28.922074152109783</c:v>
                </c:pt>
                <c:pt idx="605">
                  <c:v>-29.308175519058643</c:v>
                </c:pt>
                <c:pt idx="606">
                  <c:v>-29.688887114448146</c:v>
                </c:pt>
                <c:pt idx="607">
                  <c:v>-30.063987213742767</c:v>
                </c:pt>
                <c:pt idx="608">
                  <c:v>-30.43325162032755</c:v>
                </c:pt>
                <c:pt idx="609">
                  <c:v>-30.79645386774218</c:v>
                </c:pt>
                <c:pt idx="610">
                  <c:v>-31.153365427538105</c:v>
                </c:pt>
                <c:pt idx="611">
                  <c:v>-31.503755922525691</c:v>
                </c:pt>
                <c:pt idx="612">
                  <c:v>-31.847393345171248</c:v>
                </c:pt>
                <c:pt idx="613">
                  <c:v>-32.184044280897538</c:v>
                </c:pt>
                <c:pt idx="614">
                  <c:v>-32.513474136032883</c:v>
                </c:pt>
                <c:pt idx="615">
                  <c:v>-32.835447370149147</c:v>
                </c:pt>
                <c:pt idx="616">
                  <c:v>-33.149727732521406</c:v>
                </c:pt>
                <c:pt idx="617">
                  <c:v>-33.456078502436625</c:v>
                </c:pt>
                <c:pt idx="618">
                  <c:v>-33.754262733072785</c:v>
                </c:pt>
                <c:pt idx="619">
                  <c:v>-34.044043498665971</c:v>
                </c:pt>
                <c:pt idx="620">
                  <c:v>-34.325184144675383</c:v>
                </c:pt>
                <c:pt idx="621">
                  <c:v>-34.597448540654256</c:v>
                </c:pt>
                <c:pt idx="622">
                  <c:v>-34.860601335529246</c:v>
                </c:pt>
                <c:pt idx="623">
                  <c:v>-35.114408214986952</c:v>
                </c:pt>
                <c:pt idx="624">
                  <c:v>-35.358636160662783</c:v>
                </c:pt>
                <c:pt idx="625">
                  <c:v>-35.593053710825068</c:v>
                </c:pt>
                <c:pt idx="626">
                  <c:v>-35.817431222242782</c:v>
                </c:pt>
                <c:pt idx="627">
                  <c:v>-36.031541132925305</c:v>
                </c:pt>
                <c:pt idx="628">
                  <c:v>-36.235158225418104</c:v>
                </c:pt>
                <c:pt idx="629">
                  <c:v>-36.428059890338361</c:v>
                </c:pt>
                <c:pt idx="630">
                  <c:v>-36.610026389833031</c:v>
                </c:pt>
                <c:pt idx="631">
                  <c:v>-36.780841120640098</c:v>
                </c:pt>
                <c:pt idx="632">
                  <c:v>-36.94029087643424</c:v>
                </c:pt>
                <c:pt idx="633">
                  <c:v>-37.088166109137958</c:v>
                </c:pt>
                <c:pt idx="634">
                  <c:v>-37.224261188879012</c:v>
                </c:pt>
                <c:pt idx="635">
                  <c:v>-37.348374662276058</c:v>
                </c:pt>
                <c:pt idx="636">
                  <c:v>-37.460309508735705</c:v>
                </c:pt>
                <c:pt idx="637">
                  <c:v>-37.559873394445106</c:v>
                </c:pt>
                <c:pt idx="638">
                  <c:v>-37.646878923746513</c:v>
                </c:pt>
                <c:pt idx="639">
                  <c:v>-37.721143887582528</c:v>
                </c:pt>
                <c:pt idx="640">
                  <c:v>-37.78249150870284</c:v>
                </c:pt>
                <c:pt idx="641">
                  <c:v>-37.830750683326919</c:v>
                </c:pt>
                <c:pt idx="642">
                  <c:v>-37.8657562189602</c:v>
                </c:pt>
                <c:pt idx="643">
                  <c:v>-37.887349068064978</c:v>
                </c:pt>
                <c:pt idx="644">
                  <c:v>-37.895376557291456</c:v>
                </c:pt>
                <c:pt idx="645">
                  <c:v>-37.889692611978994</c:v>
                </c:pt>
                <c:pt idx="646">
                  <c:v>-37.870157975642165</c:v>
                </c:pt>
                <c:pt idx="647">
                  <c:v>-37.836640424161615</c:v>
                </c:pt>
                <c:pt idx="648">
                  <c:v>-37.789014974405234</c:v>
                </c:pt>
                <c:pt idx="649">
                  <c:v>-37.727164087010983</c:v>
                </c:pt>
                <c:pt idx="650">
                  <c:v>-37.65097786306886</c:v>
                </c:pt>
                <c:pt idx="651">
                  <c:v>-37.560354234446116</c:v>
                </c:pt>
                <c:pt idx="652">
                  <c:v>-37.455199147506868</c:v>
                </c:pt>
                <c:pt idx="653">
                  <c:v>-37.335426739983703</c:v>
                </c:pt>
                <c:pt idx="654">
                  <c:v>-37.200959510767312</c:v>
                </c:pt>
                <c:pt idx="655">
                  <c:v>-37.05172848238724</c:v>
                </c:pt>
                <c:pt idx="656">
                  <c:v>-36.887673355964836</c:v>
                </c:pt>
                <c:pt idx="657">
                  <c:v>-36.708742658428619</c:v>
                </c:pt>
                <c:pt idx="658">
                  <c:v>-36.514893881789369</c:v>
                </c:pt>
                <c:pt idx="659">
                  <c:v>-36.306093614282808</c:v>
                </c:pt>
                <c:pt idx="660">
                  <c:v>-36.082317663195383</c:v>
                </c:pt>
                <c:pt idx="661">
                  <c:v>-35.843551169198641</c:v>
                </c:pt>
                <c:pt idx="662">
                  <c:v>-35.589788712026987</c:v>
                </c:pt>
                <c:pt idx="663">
                  <c:v>-35.321034407343646</c:v>
                </c:pt>
                <c:pt idx="664">
                  <c:v>-35.037301994648857</c:v>
                </c:pt>
                <c:pt idx="665">
                  <c:v>-34.738614916095472</c:v>
                </c:pt>
                <c:pt idx="666">
                  <c:v>-34.425006386086302</c:v>
                </c:pt>
                <c:pt idx="667">
                  <c:v>-34.09651945153874</c:v>
                </c:pt>
                <c:pt idx="668">
                  <c:v>-33.753207042712596</c:v>
                </c:pt>
                <c:pt idx="669">
                  <c:v>-33.395132014508008</c:v>
                </c:pt>
                <c:pt idx="670">
                  <c:v>-33.022367178149842</c:v>
                </c:pt>
                <c:pt idx="671">
                  <c:v>-32.634995323188598</c:v>
                </c:pt>
                <c:pt idx="672">
                  <c:v>-32.233109229755982</c:v>
                </c:pt>
                <c:pt idx="673">
                  <c:v>-31.816811671026137</c:v>
                </c:pt>
                <c:pt idx="674">
                  <c:v>-31.386215405844936</c:v>
                </c:pt>
                <c:pt idx="675">
                  <c:v>-30.941443161499304</c:v>
                </c:pt>
                <c:pt idx="676">
                  <c:v>-30.482627606611963</c:v>
                </c:pt>
                <c:pt idx="677">
                  <c:v>-30.009911314157179</c:v>
                </c:pt>
                <c:pt idx="678">
                  <c:v>-29.523446714603537</c:v>
                </c:pt>
                <c:pt idx="679">
                  <c:v>-29.023396039203814</c:v>
                </c:pt>
                <c:pt idx="680">
                  <c:v>-28.509931253461023</c:v>
                </c:pt>
                <c:pt idx="681">
                  <c:v>-27.983233980810766</c:v>
                </c:pt>
                <c:pt idx="682">
                  <c:v>-27.443495416574216</c:v>
                </c:pt>
                <c:pt idx="683">
                  <c:v>-26.890916232244017</c:v>
                </c:pt>
                <c:pt idx="684">
                  <c:v>-26.325706470178211</c:v>
                </c:pt>
                <c:pt idx="685">
                  <c:v>-25.748085428788016</c:v>
                </c:pt>
                <c:pt idx="686">
                  <c:v>-25.158281538317109</c:v>
                </c:pt>
                <c:pt idx="687">
                  <c:v>-24.556532227318712</c:v>
                </c:pt>
                <c:pt idx="688">
                  <c:v>-23.943083779951124</c:v>
                </c:pt>
                <c:pt idx="689">
                  <c:v>-23.3181911842183</c:v>
                </c:pt>
                <c:pt idx="690">
                  <c:v>-22.682117971297831</c:v>
                </c:pt>
                <c:pt idx="691">
                  <c:v>-22.035136046104824</c:v>
                </c:pt>
                <c:pt idx="692">
                  <c:v>-21.377525509252159</c:v>
                </c:pt>
                <c:pt idx="693">
                  <c:v>-20.709574470577394</c:v>
                </c:pt>
                <c:pt idx="694">
                  <c:v>-20.031578854417099</c:v>
                </c:pt>
                <c:pt idx="695">
                  <c:v>-19.343842196816713</c:v>
                </c:pt>
                <c:pt idx="696">
                  <c:v>-18.646675434876766</c:v>
                </c:pt>
                <c:pt idx="697">
                  <c:v>-17.940396688442085</c:v>
                </c:pt>
                <c:pt idx="698">
                  <c:v>-17.225331034351772</c:v>
                </c:pt>
                <c:pt idx="699">
                  <c:v>-16.501810273475794</c:v>
                </c:pt>
                <c:pt idx="700">
                  <c:v>-15.770172690772645</c:v>
                </c:pt>
                <c:pt idx="701">
                  <c:v>-15.030762808608507</c:v>
                </c:pt>
                <c:pt idx="702">
                  <c:v>-14.283931133590782</c:v>
                </c:pt>
                <c:pt idx="703">
                  <c:v>-13.530033897171958</c:v>
                </c:pt>
                <c:pt idx="704">
                  <c:v>-12.769432790288814</c:v>
                </c:pt>
                <c:pt idx="705">
                  <c:v>-12.002494692309671</c:v>
                </c:pt>
                <c:pt idx="706">
                  <c:v>-11.229591394567404</c:v>
                </c:pt>
                <c:pt idx="707">
                  <c:v>-10.451099318763866</c:v>
                </c:pt>
                <c:pt idx="708">
                  <c:v>-9.6673992305367502</c:v>
                </c:pt>
                <c:pt idx="709">
                  <c:v>-8.8788759484834134</c:v>
                </c:pt>
                <c:pt idx="710">
                  <c:v>-8.0859180489464642</c:v>
                </c:pt>
                <c:pt idx="711">
                  <c:v>-7.2889175668664592</c:v>
                </c:pt>
                <c:pt idx="712">
                  <c:v>-6.4882696930116284</c:v>
                </c:pt>
                <c:pt idx="713">
                  <c:v>-5.684372467903227</c:v>
                </c:pt>
                <c:pt idx="714">
                  <c:v>-4.8776264727540726</c:v>
                </c:pt>
                <c:pt idx="715">
                  <c:v>-4.068434517742868</c:v>
                </c:pt>
                <c:pt idx="716">
                  <c:v>-3.2572013279523038</c:v>
                </c:pt>
                <c:pt idx="717">
                  <c:v>-2.4443332272977609</c:v>
                </c:pt>
                <c:pt idx="718">
                  <c:v>-1.6302378207785282</c:v>
                </c:pt>
                <c:pt idx="719">
                  <c:v>-0.81532367538596751</c:v>
                </c:pt>
                <c:pt idx="720">
                  <c:v>-1.0588360448013746E-13</c:v>
                </c:pt>
              </c:numCache>
            </c:numRef>
          </c:yVal>
          <c:smooth val="1"/>
        </c:ser>
        <c:ser>
          <c:idx val="1"/>
          <c:order val="0"/>
          <c:tx>
            <c:v>916 Racing</c:v>
          </c:tx>
          <c:marker>
            <c:symbol val="none"/>
          </c:marker>
          <c:xVal>
            <c:numRef>
              <c:f>'916Racing'!$C$60:$C$780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'916Racing'!$H$60:$H$780</c:f>
              <c:numCache>
                <c:formatCode>General</c:formatCode>
                <c:ptCount val="721"/>
                <c:pt idx="0">
                  <c:v>0</c:v>
                </c:pt>
                <c:pt idx="1">
                  <c:v>0.87813195343181005</c:v>
                </c:pt>
                <c:pt idx="2">
                  <c:v>1.7558277863168426</c:v>
                </c:pt>
                <c:pt idx="3">
                  <c:v>2.632651716408255</c:v>
                </c:pt>
                <c:pt idx="4">
                  <c:v>3.508168637705714</c:v>
                </c:pt>
                <c:pt idx="5">
                  <c:v>4.3819444576956519</c:v>
                </c:pt>
                <c:pt idx="6">
                  <c:v>5.2535464335330895</c:v>
                </c:pt>
                <c:pt idx="7">
                  <c:v>6.122543506814135</c:v>
                </c:pt>
                <c:pt idx="8">
                  <c:v>6.9885066365898929</c:v>
                </c:pt>
                <c:pt idx="9">
                  <c:v>7.851009130274635</c:v>
                </c:pt>
                <c:pt idx="10">
                  <c:v>8.7096269721034574</c:v>
                </c:pt>
                <c:pt idx="11">
                  <c:v>9.5639391487975711</c:v>
                </c:pt>
                <c:pt idx="12">
                  <c:v>10.413527972098619</c:v>
                </c:pt>
                <c:pt idx="13">
                  <c:v>11.257979397837056</c:v>
                </c:pt>
                <c:pt idx="14">
                  <c:v>12.09688334120365</c:v>
                </c:pt>
                <c:pt idx="15">
                  <c:v>12.929833987897672</c:v>
                </c:pt>
                <c:pt idx="16">
                  <c:v>13.756430100830057</c:v>
                </c:pt>
                <c:pt idx="17">
                  <c:v>14.576275322065079</c:v>
                </c:pt>
                <c:pt idx="18">
                  <c:v>15.388978469689544</c:v>
                </c:pt>
                <c:pt idx="19">
                  <c:v>16.194153829304586</c:v>
                </c:pt>
                <c:pt idx="20">
                  <c:v>16.991421439841183</c:v>
                </c:pt>
                <c:pt idx="21">
                  <c:v>17.780407373407364</c:v>
                </c:pt>
                <c:pt idx="22">
                  <c:v>18.560744008881858</c:v>
                </c:pt>
                <c:pt idx="23">
                  <c:v>19.332070298976316</c:v>
                </c:pt>
                <c:pt idx="24">
                  <c:v>20.094032030495786</c:v>
                </c:pt>
                <c:pt idx="25">
                  <c:v>20.846282077535125</c:v>
                </c:pt>
                <c:pt idx="26">
                  <c:v>21.588480647357109</c:v>
                </c:pt>
                <c:pt idx="27">
                  <c:v>22.320295518706679</c:v>
                </c:pt>
                <c:pt idx="28">
                  <c:v>23.041402272324483</c:v>
                </c:pt>
                <c:pt idx="29">
                  <c:v>23.751484513431869</c:v>
                </c:pt>
                <c:pt idx="30">
                  <c:v>24.45023408596899</c:v>
                </c:pt>
                <c:pt idx="31">
                  <c:v>25.137351278377103</c:v>
                </c:pt>
                <c:pt idx="32">
                  <c:v>25.812545020726045</c:v>
                </c:pt>
                <c:pt idx="33">
                  <c:v>26.475533072997919</c:v>
                </c:pt>
                <c:pt idx="34">
                  <c:v>27.126042204348238</c:v>
                </c:pt>
                <c:pt idx="35">
                  <c:v>27.763808363176242</c:v>
                </c:pt>
                <c:pt idx="36">
                  <c:v>28.388576837846863</c:v>
                </c:pt>
                <c:pt idx="37">
                  <c:v>29.000102407917478</c:v>
                </c:pt>
                <c:pt idx="38">
                  <c:v>29.598149485733696</c:v>
                </c:pt>
                <c:pt idx="39">
                  <c:v>30.182492248269547</c:v>
                </c:pt>
                <c:pt idx="40">
                  <c:v>30.75291475909874</c:v>
                </c:pt>
                <c:pt idx="41">
                  <c:v>31.309211080394935</c:v>
                </c:pt>
                <c:pt idx="42">
                  <c:v>31.85118537487077</c:v>
                </c:pt>
                <c:pt idx="43">
                  <c:v>32.378651997576682</c:v>
                </c:pt>
                <c:pt idx="44">
                  <c:v>32.891435577492416</c:v>
                </c:pt>
                <c:pt idx="45">
                  <c:v>33.389371088855931</c:v>
                </c:pt>
                <c:pt idx="46">
                  <c:v>33.872303912186069</c:v>
                </c:pt>
                <c:pt idx="47">
                  <c:v>34.340089884967355</c:v>
                </c:pt>
                <c:pt idx="48">
                  <c:v>34.792595341977091</c:v>
                </c:pt>
                <c:pt idx="49">
                  <c:v>35.229697145246838</c:v>
                </c:pt>
                <c:pt idx="50">
                  <c:v>35.651282703662282</c:v>
                </c:pt>
                <c:pt idx="51">
                  <c:v>36.057249982217257</c:v>
                </c:pt>
                <c:pt idx="52">
                  <c:v>36.447507500949747</c:v>
                </c:pt>
                <c:pt idx="53">
                  <c:v>36.821974323599221</c:v>
                </c:pt>
                <c:pt idx="54">
                  <c:v>37.180580036036602</c:v>
                </c:pt>
                <c:pt idx="55">
                  <c:v>37.523264714529766</c:v>
                </c:pt>
                <c:pt idx="56">
                  <c:v>37.849978883918943</c:v>
                </c:pt>
                <c:pt idx="57">
                  <c:v>38.160683465788111</c:v>
                </c:pt>
                <c:pt idx="58">
                  <c:v>38.455349716729472</c:v>
                </c:pt>
                <c:pt idx="59">
                  <c:v>38.733959156809775</c:v>
                </c:pt>
                <c:pt idx="60">
                  <c:v>38.996503488357838</c:v>
                </c:pt>
                <c:pt idx="61">
                  <c:v>39.242984505204035</c:v>
                </c:pt>
                <c:pt idx="62">
                  <c:v>39.47341399251296</c:v>
                </c:pt>
                <c:pt idx="63">
                  <c:v>39.687813617361016</c:v>
                </c:pt>
                <c:pt idx="64">
                  <c:v>39.886214810221531</c:v>
                </c:pt>
                <c:pt idx="65">
                  <c:v>40.068658637529495</c:v>
                </c:pt>
                <c:pt idx="66">
                  <c:v>40.235195665508591</c:v>
                </c:pt>
                <c:pt idx="67">
                  <c:v>40.385885815452482</c:v>
                </c:pt>
                <c:pt idx="68">
                  <c:v>40.520798210662193</c:v>
                </c:pt>
                <c:pt idx="69">
                  <c:v>40.640011015250181</c:v>
                </c:pt>
                <c:pt idx="70">
                  <c:v>40.74361126503122</c:v>
                </c:pt>
                <c:pt idx="71">
                  <c:v>40.831694690728462</c:v>
                </c:pt>
                <c:pt idx="72">
                  <c:v>40.904365533731649</c:v>
                </c:pt>
                <c:pt idx="73">
                  <c:v>40.961736354652608</c:v>
                </c:pt>
                <c:pt idx="74">
                  <c:v>41.003927834930778</c:v>
                </c:pt>
                <c:pt idx="75">
                  <c:v>41.031068571749337</c:v>
                </c:pt>
                <c:pt idx="76">
                  <c:v>41.043294866529251</c:v>
                </c:pt>
                <c:pt idx="77">
                  <c:v>41.040750507275789</c:v>
                </c:pt>
                <c:pt idx="78">
                  <c:v>41.023586545058379</c:v>
                </c:pt>
                <c:pt idx="79">
                  <c:v>40.991961064910718</c:v>
                </c:pt>
                <c:pt idx="80">
                  <c:v>40.946038951444272</c:v>
                </c:pt>
                <c:pt idx="81">
                  <c:v>40.885991649473084</c:v>
                </c:pt>
                <c:pt idx="82">
                  <c:v>40.811996919953557</c:v>
                </c:pt>
                <c:pt idx="83">
                  <c:v>40.724238591547191</c:v>
                </c:pt>
                <c:pt idx="84">
                  <c:v>40.622906308118587</c:v>
                </c:pt>
                <c:pt idx="85">
                  <c:v>40.508195272485104</c:v>
                </c:pt>
                <c:pt idx="86">
                  <c:v>40.380305986738087</c:v>
                </c:pt>
                <c:pt idx="87">
                  <c:v>40.239443989458614</c:v>
                </c:pt>
                <c:pt idx="88">
                  <c:v>40.085819590153655</c:v>
                </c:pt>
                <c:pt idx="89">
                  <c:v>39.919647601240641</c:v>
                </c:pt>
                <c:pt idx="90">
                  <c:v>39.74114706791088</c:v>
                </c:pt>
                <c:pt idx="91">
                  <c:v>39.550540996203097</c:v>
                </c:pt>
                <c:pt idx="92">
                  <c:v>39.348056079620292</c:v>
                </c:pt>
                <c:pt idx="93">
                  <c:v>39.133922424623265</c:v>
                </c:pt>
                <c:pt idx="94">
                  <c:v>38.908373275334952</c:v>
                </c:pt>
                <c:pt idx="95">
                  <c:v>38.67164473778918</c:v>
                </c:pt>
                <c:pt idx="96">
                  <c:v>38.423975504057474</c:v>
                </c:pt>
                <c:pt idx="97">
                  <c:v>38.16560657658632</c:v>
                </c:pt>
                <c:pt idx="98">
                  <c:v>37.896780993076113</c:v>
                </c:pt>
                <c:pt idx="99">
                  <c:v>37.617743552231367</c:v>
                </c:pt>
                <c:pt idx="100">
                  <c:v>37.328740540709752</c:v>
                </c:pt>
                <c:pt idx="101">
                  <c:v>37.030019461594776</c:v>
                </c:pt>
                <c:pt idx="102">
                  <c:v>36.72182876471431</c:v>
                </c:pt>
                <c:pt idx="103">
                  <c:v>36.404417579123987</c:v>
                </c:pt>
                <c:pt idx="104">
                  <c:v>36.078035448070302</c:v>
                </c:pt>
                <c:pt idx="105">
                  <c:v>35.742932066745063</c:v>
                </c:pt>
                <c:pt idx="106">
                  <c:v>35.399357023137547</c:v>
                </c:pt>
                <c:pt idx="107">
                  <c:v>35.047559542286635</c:v>
                </c:pt>
                <c:pt idx="108">
                  <c:v>34.687788234229714</c:v>
                </c:pt>
                <c:pt idx="109">
                  <c:v>34.320290845939667</c:v>
                </c:pt>
                <c:pt idx="110">
                  <c:v>33.945314017535566</c:v>
                </c:pt>
                <c:pt idx="111">
                  <c:v>33.56310304304634</c:v>
                </c:pt>
                <c:pt idx="112">
                  <c:v>33.173901636000188</c:v>
                </c:pt>
                <c:pt idx="113">
                  <c:v>32.777951700105888</c:v>
                </c:pt>
                <c:pt idx="114">
                  <c:v>32.375493105284527</c:v>
                </c:pt>
                <c:pt idx="115">
                  <c:v>31.966763469303228</c:v>
                </c:pt>
                <c:pt idx="116">
                  <c:v>31.551997945254271</c:v>
                </c:pt>
                <c:pt idx="117">
                  <c:v>31.131429015115028</c:v>
                </c:pt>
                <c:pt idx="118">
                  <c:v>30.70528628961608</c:v>
                </c:pt>
                <c:pt idx="119">
                  <c:v>30.273796314635717</c:v>
                </c:pt>
                <c:pt idx="120">
                  <c:v>29.837182384330728</c:v>
                </c:pt>
                <c:pt idx="121">
                  <c:v>29.395664361203906</c:v>
                </c:pt>
                <c:pt idx="122">
                  <c:v>28.949458503299233</c:v>
                </c:pt>
                <c:pt idx="123">
                  <c:v>28.498777298706777</c:v>
                </c:pt>
                <c:pt idx="124">
                  <c:v>28.043829307548549</c:v>
                </c:pt>
                <c:pt idx="125">
                  <c:v>27.584819011607578</c:v>
                </c:pt>
                <c:pt idx="126">
                  <c:v>27.121946671751441</c:v>
                </c:pt>
                <c:pt idx="127">
                  <c:v>26.655408193291755</c:v>
                </c:pt>
                <c:pt idx="128">
                  <c:v>26.185394999410306</c:v>
                </c:pt>
                <c:pt idx="129">
                  <c:v>25.712093912771707</c:v>
                </c:pt>
                <c:pt idx="130">
                  <c:v>25.235687045432122</c:v>
                </c:pt>
                <c:pt idx="131">
                  <c:v>24.756351697142097</c:v>
                </c:pt>
                <c:pt idx="132">
                  <c:v>24.274260262131094</c:v>
                </c:pt>
                <c:pt idx="133">
                  <c:v>23.789580144449591</c:v>
                </c:pt>
                <c:pt idx="134">
                  <c:v>23.302473681933904</c:v>
                </c:pt>
                <c:pt idx="135">
                  <c:v>22.813098078847407</c:v>
                </c:pt>
                <c:pt idx="136">
                  <c:v>22.321605347240247</c:v>
                </c:pt>
                <c:pt idx="137">
                  <c:v>21.828142257058907</c:v>
                </c:pt>
                <c:pt idx="138">
                  <c:v>21.332850295024766</c:v>
                </c:pt>
                <c:pt idx="139">
                  <c:v>20.835865632290194</c:v>
                </c:pt>
                <c:pt idx="140">
                  <c:v>20.337319100868573</c:v>
                </c:pt>
                <c:pt idx="141">
                  <c:v>19.837336178824003</c:v>
                </c:pt>
                <c:pt idx="142">
                  <c:v>19.336036984194259</c:v>
                </c:pt>
                <c:pt idx="143">
                  <c:v>18.833536277610015</c:v>
                </c:pt>
                <c:pt idx="144">
                  <c:v>18.329943473561702</c:v>
                </c:pt>
                <c:pt idx="145">
                  <c:v>17.825362660254061</c:v>
                </c:pt>
                <c:pt idx="146">
                  <c:v>17.319892627977858</c:v>
                </c:pt>
                <c:pt idx="147">
                  <c:v>16.813626905916603</c:v>
                </c:pt>
                <c:pt idx="148">
                  <c:v>16.306653807295813</c:v>
                </c:pt>
                <c:pt idx="149">
                  <c:v>15.799056482771242</c:v>
                </c:pt>
                <c:pt idx="150">
                  <c:v>15.290912981941897</c:v>
                </c:pt>
                <c:pt idx="151">
                  <c:v>14.782296322863553</c:v>
                </c:pt>
                <c:pt idx="152">
                  <c:v>14.27327456942761</c:v>
                </c:pt>
                <c:pt idx="153">
                  <c:v>13.763910916460706</c:v>
                </c:pt>
                <c:pt idx="154">
                  <c:v>13.254263782389863</c:v>
                </c:pt>
                <c:pt idx="155">
                  <c:v>12.744386909308869</c:v>
                </c:pt>
                <c:pt idx="156">
                  <c:v>12.234329470271733</c:v>
                </c:pt>
                <c:pt idx="157">
                  <c:v>11.724136183629707</c:v>
                </c:pt>
                <c:pt idx="158">
                  <c:v>11.213847434219858</c:v>
                </c:pt>
                <c:pt idx="159">
                  <c:v>10.703499401203548</c:v>
                </c:pt>
                <c:pt idx="160">
                  <c:v>10.193124192345538</c:v>
                </c:pt>
                <c:pt idx="161">
                  <c:v>9.6827499845157998</c:v>
                </c:pt>
                <c:pt idx="162">
                  <c:v>9.1724011701876051</c:v>
                </c:pt>
                <c:pt idx="163">
                  <c:v>8.6620985096991188</c:v>
                </c:pt>
                <c:pt idx="164">
                  <c:v>8.1518592890368318</c:v>
                </c:pt>
                <c:pt idx="165">
                  <c:v>7.6416974828934094</c:v>
                </c:pt>
                <c:pt idx="166">
                  <c:v>7.1316239227447173</c:v>
                </c:pt>
                <c:pt idx="167">
                  <c:v>6.6216464696852508</c:v>
                </c:pt>
                <c:pt idx="168">
                  <c:v>6.1117701917545704</c:v>
                </c:pt>
                <c:pt idx="169">
                  <c:v>5.6019975454816215</c:v>
                </c:pt>
                <c:pt idx="170">
                  <c:v>5.0923285613689453</c:v>
                </c:pt>
                <c:pt idx="171">
                  <c:v>4.582761033032936</c:v>
                </c:pt>
                <c:pt idx="172">
                  <c:v>4.0732907097124542</c:v>
                </c:pt>
                <c:pt idx="173">
                  <c:v>3.5639114918532804</c:v>
                </c:pt>
                <c:pt idx="174">
                  <c:v>3.0546156294719893</c:v>
                </c:pt>
                <c:pt idx="175">
                  <c:v>2.5453939229997422</c:v>
                </c:pt>
                <c:pt idx="176">
                  <c:v>2.0362359263025871</c:v>
                </c:pt>
                <c:pt idx="177">
                  <c:v>1.5271301515729154</c:v>
                </c:pt>
                <c:pt idx="178">
                  <c:v>1.018064275783499</c:v>
                </c:pt>
                <c:pt idx="179">
                  <c:v>0.50902534839427793</c:v>
                </c:pt>
                <c:pt idx="180">
                  <c:v>1.6524935914714793E-14</c:v>
                </c:pt>
                <c:pt idx="181">
                  <c:v>-0.50902534839425773</c:v>
                </c:pt>
                <c:pt idx="182">
                  <c:v>-1.0180642757834659</c:v>
                </c:pt>
                <c:pt idx="183">
                  <c:v>-1.5271301515728821</c:v>
                </c:pt>
                <c:pt idx="184">
                  <c:v>-2.0362359263025667</c:v>
                </c:pt>
                <c:pt idx="185">
                  <c:v>-2.5453939229997093</c:v>
                </c:pt>
                <c:pt idx="186">
                  <c:v>-3.0546156294719702</c:v>
                </c:pt>
                <c:pt idx="187">
                  <c:v>-3.563911491853248</c:v>
                </c:pt>
                <c:pt idx="188">
                  <c:v>-4.0732907097124338</c:v>
                </c:pt>
                <c:pt idx="189">
                  <c:v>-4.5827610330329032</c:v>
                </c:pt>
                <c:pt idx="190">
                  <c:v>-5.0923285613689124</c:v>
                </c:pt>
                <c:pt idx="191">
                  <c:v>-5.601997545481602</c:v>
                </c:pt>
                <c:pt idx="192">
                  <c:v>-6.1117701917545366</c:v>
                </c:pt>
                <c:pt idx="193">
                  <c:v>-6.6216464696852304</c:v>
                </c:pt>
                <c:pt idx="194">
                  <c:v>-7.1316239227446836</c:v>
                </c:pt>
                <c:pt idx="195">
                  <c:v>-7.6416974828933881</c:v>
                </c:pt>
                <c:pt idx="196">
                  <c:v>-8.1518592890368122</c:v>
                </c:pt>
                <c:pt idx="197">
                  <c:v>-8.662098509699085</c:v>
                </c:pt>
                <c:pt idx="198">
                  <c:v>-9.1724011701875856</c:v>
                </c:pt>
                <c:pt idx="199">
                  <c:v>-9.6827499845157643</c:v>
                </c:pt>
                <c:pt idx="200">
                  <c:v>-10.193124192345531</c:v>
                </c:pt>
                <c:pt idx="201">
                  <c:v>-10.703499401203501</c:v>
                </c:pt>
                <c:pt idx="202">
                  <c:v>-11.213847434219826</c:v>
                </c:pt>
                <c:pt idx="203">
                  <c:v>-11.7241361836297</c:v>
                </c:pt>
                <c:pt idx="204">
                  <c:v>-12.234329470271701</c:v>
                </c:pt>
                <c:pt idx="205">
                  <c:v>-12.744386909308847</c:v>
                </c:pt>
                <c:pt idx="206">
                  <c:v>-13.254263782389831</c:v>
                </c:pt>
                <c:pt idx="207">
                  <c:v>-13.763910916460686</c:v>
                </c:pt>
                <c:pt idx="208">
                  <c:v>-14.273274569427588</c:v>
                </c:pt>
                <c:pt idx="209">
                  <c:v>-14.78229632286352</c:v>
                </c:pt>
                <c:pt idx="210">
                  <c:v>-15.290912981941876</c:v>
                </c:pt>
                <c:pt idx="211">
                  <c:v>-15.799056482771213</c:v>
                </c:pt>
                <c:pt idx="212">
                  <c:v>-16.306653807295795</c:v>
                </c:pt>
                <c:pt idx="213">
                  <c:v>-16.813626905916571</c:v>
                </c:pt>
                <c:pt idx="214">
                  <c:v>-17.319892627977826</c:v>
                </c:pt>
                <c:pt idx="215">
                  <c:v>-17.825362660254044</c:v>
                </c:pt>
                <c:pt idx="216">
                  <c:v>-18.32994347356167</c:v>
                </c:pt>
                <c:pt idx="217">
                  <c:v>-18.833536277609994</c:v>
                </c:pt>
                <c:pt idx="218">
                  <c:v>-19.336036984194227</c:v>
                </c:pt>
                <c:pt idx="219">
                  <c:v>-19.837336178823985</c:v>
                </c:pt>
                <c:pt idx="220">
                  <c:v>-20.337319100868552</c:v>
                </c:pt>
                <c:pt idx="221">
                  <c:v>-20.835865632290158</c:v>
                </c:pt>
                <c:pt idx="222">
                  <c:v>-21.332850295024748</c:v>
                </c:pt>
                <c:pt idx="223">
                  <c:v>-21.828142257058882</c:v>
                </c:pt>
                <c:pt idx="224">
                  <c:v>-22.321605347240229</c:v>
                </c:pt>
                <c:pt idx="225">
                  <c:v>-22.813098078847379</c:v>
                </c:pt>
                <c:pt idx="226">
                  <c:v>-23.302473681933876</c:v>
                </c:pt>
                <c:pt idx="227">
                  <c:v>-23.789580144449559</c:v>
                </c:pt>
                <c:pt idx="228">
                  <c:v>-24.274260262131062</c:v>
                </c:pt>
                <c:pt idx="229">
                  <c:v>-24.75635169714208</c:v>
                </c:pt>
                <c:pt idx="230">
                  <c:v>-25.235687045432105</c:v>
                </c:pt>
                <c:pt idx="231">
                  <c:v>-25.712093912771685</c:v>
                </c:pt>
                <c:pt idx="232">
                  <c:v>-26.185394999410274</c:v>
                </c:pt>
                <c:pt idx="233">
                  <c:v>-26.65540819329172</c:v>
                </c:pt>
                <c:pt idx="234">
                  <c:v>-27.121946671751417</c:v>
                </c:pt>
                <c:pt idx="235">
                  <c:v>-27.584819011607564</c:v>
                </c:pt>
                <c:pt idx="236">
                  <c:v>-28.043829307548535</c:v>
                </c:pt>
                <c:pt idx="237">
                  <c:v>-28.498777298706752</c:v>
                </c:pt>
                <c:pt idx="238">
                  <c:v>-28.949458503299205</c:v>
                </c:pt>
                <c:pt idx="239">
                  <c:v>-29.395664361203888</c:v>
                </c:pt>
                <c:pt idx="240">
                  <c:v>-29.83718238433071</c:v>
                </c:pt>
                <c:pt idx="241">
                  <c:v>-30.273796314635689</c:v>
                </c:pt>
                <c:pt idx="242">
                  <c:v>-30.705286289616051</c:v>
                </c:pt>
                <c:pt idx="243">
                  <c:v>-31.131429015115021</c:v>
                </c:pt>
                <c:pt idx="244">
                  <c:v>-31.55199794525425</c:v>
                </c:pt>
                <c:pt idx="245">
                  <c:v>-31.96676346930321</c:v>
                </c:pt>
                <c:pt idx="246">
                  <c:v>-32.375493105284498</c:v>
                </c:pt>
                <c:pt idx="247">
                  <c:v>-32.777951700105859</c:v>
                </c:pt>
                <c:pt idx="248">
                  <c:v>-33.173901636000181</c:v>
                </c:pt>
                <c:pt idx="249">
                  <c:v>-33.563103043046326</c:v>
                </c:pt>
                <c:pt idx="250">
                  <c:v>-33.945314017535551</c:v>
                </c:pt>
                <c:pt idx="251">
                  <c:v>-34.320290845939638</c:v>
                </c:pt>
                <c:pt idx="252">
                  <c:v>-34.687788234229679</c:v>
                </c:pt>
                <c:pt idx="253">
                  <c:v>-35.047559542286621</c:v>
                </c:pt>
                <c:pt idx="254">
                  <c:v>-35.399357023137533</c:v>
                </c:pt>
                <c:pt idx="255">
                  <c:v>-35.742932066745048</c:v>
                </c:pt>
                <c:pt idx="256">
                  <c:v>-36.078035448070281</c:v>
                </c:pt>
                <c:pt idx="257">
                  <c:v>-36.404417579123958</c:v>
                </c:pt>
                <c:pt idx="258">
                  <c:v>-36.721828764714303</c:v>
                </c:pt>
                <c:pt idx="259">
                  <c:v>-37.030019461594762</c:v>
                </c:pt>
                <c:pt idx="260">
                  <c:v>-37.328740540709738</c:v>
                </c:pt>
                <c:pt idx="261">
                  <c:v>-37.617743552231346</c:v>
                </c:pt>
                <c:pt idx="262">
                  <c:v>-37.896780993076099</c:v>
                </c:pt>
                <c:pt idx="263">
                  <c:v>-38.165606576586313</c:v>
                </c:pt>
                <c:pt idx="264">
                  <c:v>-38.423975504057466</c:v>
                </c:pt>
                <c:pt idx="265">
                  <c:v>-38.671644737789158</c:v>
                </c:pt>
                <c:pt idx="266">
                  <c:v>-38.908373275334938</c:v>
                </c:pt>
                <c:pt idx="267">
                  <c:v>-39.133922424623258</c:v>
                </c:pt>
                <c:pt idx="268">
                  <c:v>-39.348056079620278</c:v>
                </c:pt>
                <c:pt idx="269">
                  <c:v>-39.55054099620309</c:v>
                </c:pt>
                <c:pt idx="270">
                  <c:v>-39.741147067910866</c:v>
                </c:pt>
                <c:pt idx="271">
                  <c:v>-39.919647601240634</c:v>
                </c:pt>
                <c:pt idx="272">
                  <c:v>-40.085819590153648</c:v>
                </c:pt>
                <c:pt idx="273">
                  <c:v>-40.239443989458614</c:v>
                </c:pt>
                <c:pt idx="274">
                  <c:v>-40.380305986738072</c:v>
                </c:pt>
                <c:pt idx="275">
                  <c:v>-40.508195272485096</c:v>
                </c:pt>
                <c:pt idx="276">
                  <c:v>-40.622906308118573</c:v>
                </c:pt>
                <c:pt idx="277">
                  <c:v>-40.724238591547177</c:v>
                </c:pt>
                <c:pt idx="278">
                  <c:v>-40.81199691995355</c:v>
                </c:pt>
                <c:pt idx="279">
                  <c:v>-40.885991649473077</c:v>
                </c:pt>
                <c:pt idx="280">
                  <c:v>-40.94603895144428</c:v>
                </c:pt>
                <c:pt idx="281">
                  <c:v>-40.991961064910726</c:v>
                </c:pt>
                <c:pt idx="282">
                  <c:v>-41.023586545058372</c:v>
                </c:pt>
                <c:pt idx="283">
                  <c:v>-41.040750507275796</c:v>
                </c:pt>
                <c:pt idx="284">
                  <c:v>-41.043294866529251</c:v>
                </c:pt>
                <c:pt idx="285">
                  <c:v>-41.031068571749337</c:v>
                </c:pt>
                <c:pt idx="286">
                  <c:v>-41.003927834930778</c:v>
                </c:pt>
                <c:pt idx="287">
                  <c:v>-40.961736354652608</c:v>
                </c:pt>
                <c:pt idx="288">
                  <c:v>-40.904365533731649</c:v>
                </c:pt>
                <c:pt idx="289">
                  <c:v>-40.831694690728462</c:v>
                </c:pt>
                <c:pt idx="290">
                  <c:v>-40.74361126503122</c:v>
                </c:pt>
                <c:pt idx="291">
                  <c:v>-40.640011015250188</c:v>
                </c:pt>
                <c:pt idx="292">
                  <c:v>-40.520798210662207</c:v>
                </c:pt>
                <c:pt idx="293">
                  <c:v>-40.385885815452497</c:v>
                </c:pt>
                <c:pt idx="294">
                  <c:v>-40.235195665508598</c:v>
                </c:pt>
                <c:pt idx="295">
                  <c:v>-40.068658637529502</c:v>
                </c:pt>
                <c:pt idx="296">
                  <c:v>-39.886214810221531</c:v>
                </c:pt>
                <c:pt idx="297">
                  <c:v>-39.687813617361016</c:v>
                </c:pt>
                <c:pt idx="298">
                  <c:v>-39.473413992512974</c:v>
                </c:pt>
                <c:pt idx="299">
                  <c:v>-39.242984505204049</c:v>
                </c:pt>
                <c:pt idx="300">
                  <c:v>-38.996503488357845</c:v>
                </c:pt>
                <c:pt idx="301">
                  <c:v>-38.733959156809789</c:v>
                </c:pt>
                <c:pt idx="302">
                  <c:v>-38.455349716729494</c:v>
                </c:pt>
                <c:pt idx="303">
                  <c:v>-38.160683465788118</c:v>
                </c:pt>
                <c:pt idx="304">
                  <c:v>-37.849978883918958</c:v>
                </c:pt>
                <c:pt idx="305">
                  <c:v>-37.523264714529788</c:v>
                </c:pt>
                <c:pt idx="306">
                  <c:v>-37.180580036036631</c:v>
                </c:pt>
                <c:pt idx="307">
                  <c:v>-36.821974323599228</c:v>
                </c:pt>
                <c:pt idx="308">
                  <c:v>-36.447507500949783</c:v>
                </c:pt>
                <c:pt idx="309">
                  <c:v>-36.057249982217279</c:v>
                </c:pt>
                <c:pt idx="310">
                  <c:v>-35.651282703662311</c:v>
                </c:pt>
                <c:pt idx="311">
                  <c:v>-35.229697145246874</c:v>
                </c:pt>
                <c:pt idx="312">
                  <c:v>-34.792595341977126</c:v>
                </c:pt>
                <c:pt idx="313">
                  <c:v>-34.340089884967377</c:v>
                </c:pt>
                <c:pt idx="314">
                  <c:v>-33.872303912186077</c:v>
                </c:pt>
                <c:pt idx="315">
                  <c:v>-33.389371088855967</c:v>
                </c:pt>
                <c:pt idx="316">
                  <c:v>-32.89143557749243</c:v>
                </c:pt>
                <c:pt idx="317">
                  <c:v>-32.378651997576704</c:v>
                </c:pt>
                <c:pt idx="318">
                  <c:v>-31.851185374870823</c:v>
                </c:pt>
                <c:pt idx="319">
                  <c:v>-31.309211080394967</c:v>
                </c:pt>
                <c:pt idx="320">
                  <c:v>-30.752914759098754</c:v>
                </c:pt>
                <c:pt idx="321">
                  <c:v>-30.182492248269575</c:v>
                </c:pt>
                <c:pt idx="322">
                  <c:v>-29.598149485733725</c:v>
                </c:pt>
                <c:pt idx="323">
                  <c:v>-29.000102407917517</c:v>
                </c:pt>
                <c:pt idx="324">
                  <c:v>-28.388576837846877</c:v>
                </c:pt>
                <c:pt idx="325">
                  <c:v>-27.763808363176292</c:v>
                </c:pt>
                <c:pt idx="326">
                  <c:v>-27.126042204348263</c:v>
                </c:pt>
                <c:pt idx="327">
                  <c:v>-26.475533072997955</c:v>
                </c:pt>
                <c:pt idx="328">
                  <c:v>-25.812545020726049</c:v>
                </c:pt>
                <c:pt idx="329">
                  <c:v>-25.137351278377153</c:v>
                </c:pt>
                <c:pt idx="330">
                  <c:v>-24.450234085969015</c:v>
                </c:pt>
                <c:pt idx="331">
                  <c:v>-23.751484513431901</c:v>
                </c:pt>
                <c:pt idx="332">
                  <c:v>-23.041402272324522</c:v>
                </c:pt>
                <c:pt idx="333">
                  <c:v>-22.320295518706729</c:v>
                </c:pt>
                <c:pt idx="334">
                  <c:v>-21.588480647357123</c:v>
                </c:pt>
                <c:pt idx="335">
                  <c:v>-20.84628207753515</c:v>
                </c:pt>
                <c:pt idx="336">
                  <c:v>-20.094032030495825</c:v>
                </c:pt>
                <c:pt idx="337">
                  <c:v>-19.332070298976362</c:v>
                </c:pt>
                <c:pt idx="338">
                  <c:v>-18.560744008881876</c:v>
                </c:pt>
                <c:pt idx="339">
                  <c:v>-17.780407373407428</c:v>
                </c:pt>
                <c:pt idx="340">
                  <c:v>-16.991421439841218</c:v>
                </c:pt>
                <c:pt idx="341">
                  <c:v>-16.194153829304629</c:v>
                </c:pt>
                <c:pt idx="342">
                  <c:v>-15.388978469689599</c:v>
                </c:pt>
                <c:pt idx="343">
                  <c:v>-14.576275322065142</c:v>
                </c:pt>
                <c:pt idx="344">
                  <c:v>-13.756430100830089</c:v>
                </c:pt>
                <c:pt idx="345">
                  <c:v>-12.929833987897712</c:v>
                </c:pt>
                <c:pt idx="346">
                  <c:v>-12.0968833412037</c:v>
                </c:pt>
                <c:pt idx="347">
                  <c:v>-11.257979397837119</c:v>
                </c:pt>
                <c:pt idx="348">
                  <c:v>-10.413527972098649</c:v>
                </c:pt>
                <c:pt idx="349">
                  <c:v>-9.5639391487976511</c:v>
                </c:pt>
                <c:pt idx="350">
                  <c:v>-8.7096269721035053</c:v>
                </c:pt>
                <c:pt idx="351">
                  <c:v>-7.8510091302746918</c:v>
                </c:pt>
                <c:pt idx="352">
                  <c:v>-6.988506636589916</c:v>
                </c:pt>
                <c:pt idx="353">
                  <c:v>-6.1225435068142113</c:v>
                </c:pt>
                <c:pt idx="354">
                  <c:v>-5.253546433533133</c:v>
                </c:pt>
                <c:pt idx="355">
                  <c:v>-4.3819444576956599</c:v>
                </c:pt>
                <c:pt idx="356">
                  <c:v>-3.5081686377057761</c:v>
                </c:pt>
                <c:pt idx="357">
                  <c:v>-2.6326517164083274</c:v>
                </c:pt>
                <c:pt idx="358">
                  <c:v>-1.7558277863168801</c:v>
                </c:pt>
                <c:pt idx="359">
                  <c:v>-0.87813195343181261</c:v>
                </c:pt>
                <c:pt idx="360">
                  <c:v>-5.7020108540884019E-14</c:v>
                </c:pt>
                <c:pt idx="361">
                  <c:v>0.87813195343178796</c:v>
                </c:pt>
                <c:pt idx="362">
                  <c:v>1.7558277863168108</c:v>
                </c:pt>
                <c:pt idx="363">
                  <c:v>2.6326517164081693</c:v>
                </c:pt>
                <c:pt idx="364">
                  <c:v>3.5081686377056625</c:v>
                </c:pt>
                <c:pt idx="365">
                  <c:v>4.381944457695635</c:v>
                </c:pt>
                <c:pt idx="366">
                  <c:v>5.2535464335330202</c:v>
                </c:pt>
                <c:pt idx="367">
                  <c:v>6.1225435068140994</c:v>
                </c:pt>
                <c:pt idx="368">
                  <c:v>6.9885066365898485</c:v>
                </c:pt>
                <c:pt idx="369">
                  <c:v>7.8510091302746243</c:v>
                </c:pt>
                <c:pt idx="370">
                  <c:v>8.7096269721033934</c:v>
                </c:pt>
                <c:pt idx="371">
                  <c:v>9.5639391487975391</c:v>
                </c:pt>
                <c:pt idx="372">
                  <c:v>10.413527972098581</c:v>
                </c:pt>
                <c:pt idx="373">
                  <c:v>11.257979397837007</c:v>
                </c:pt>
                <c:pt idx="374">
                  <c:v>12.096883341203592</c:v>
                </c:pt>
                <c:pt idx="375">
                  <c:v>12.929833987897647</c:v>
                </c:pt>
                <c:pt idx="376">
                  <c:v>13.756430100830023</c:v>
                </c:pt>
                <c:pt idx="377">
                  <c:v>14.576275322065037</c:v>
                </c:pt>
                <c:pt idx="378">
                  <c:v>15.388978469689494</c:v>
                </c:pt>
                <c:pt idx="379">
                  <c:v>16.194153829304568</c:v>
                </c:pt>
                <c:pt idx="380">
                  <c:v>16.991421439841112</c:v>
                </c:pt>
                <c:pt idx="381">
                  <c:v>17.780407373407328</c:v>
                </c:pt>
                <c:pt idx="382">
                  <c:v>18.560744008881812</c:v>
                </c:pt>
                <c:pt idx="383">
                  <c:v>19.332070298976301</c:v>
                </c:pt>
                <c:pt idx="384">
                  <c:v>20.094032030495725</c:v>
                </c:pt>
                <c:pt idx="385">
                  <c:v>20.846282077535097</c:v>
                </c:pt>
                <c:pt idx="386">
                  <c:v>21.588480647357066</c:v>
                </c:pt>
                <c:pt idx="387">
                  <c:v>22.320295518706633</c:v>
                </c:pt>
                <c:pt idx="388">
                  <c:v>23.041402272324429</c:v>
                </c:pt>
                <c:pt idx="389">
                  <c:v>23.751484513431848</c:v>
                </c:pt>
                <c:pt idx="390">
                  <c:v>24.450234085968962</c:v>
                </c:pt>
                <c:pt idx="391">
                  <c:v>25.137351278377061</c:v>
                </c:pt>
                <c:pt idx="392">
                  <c:v>25.812545020726002</c:v>
                </c:pt>
                <c:pt idx="393">
                  <c:v>26.475533072997905</c:v>
                </c:pt>
                <c:pt idx="394">
                  <c:v>27.126042204348181</c:v>
                </c:pt>
                <c:pt idx="395">
                  <c:v>27.76380836317621</c:v>
                </c:pt>
                <c:pt idx="396">
                  <c:v>28.388576837846827</c:v>
                </c:pt>
                <c:pt idx="397">
                  <c:v>29.000102407917435</c:v>
                </c:pt>
                <c:pt idx="398">
                  <c:v>29.598149485733646</c:v>
                </c:pt>
                <c:pt idx="399">
                  <c:v>30.182492248269529</c:v>
                </c:pt>
                <c:pt idx="400">
                  <c:v>30.752914759098736</c:v>
                </c:pt>
                <c:pt idx="401">
                  <c:v>31.309211080394899</c:v>
                </c:pt>
                <c:pt idx="402">
                  <c:v>31.851185374870731</c:v>
                </c:pt>
                <c:pt idx="403">
                  <c:v>32.378651997576654</c:v>
                </c:pt>
                <c:pt idx="404">
                  <c:v>32.891435577492366</c:v>
                </c:pt>
                <c:pt idx="405">
                  <c:v>33.389371088855903</c:v>
                </c:pt>
                <c:pt idx="406">
                  <c:v>33.872303912186062</c:v>
                </c:pt>
                <c:pt idx="407">
                  <c:v>34.340089884967341</c:v>
                </c:pt>
                <c:pt idx="408">
                  <c:v>34.792595341977076</c:v>
                </c:pt>
                <c:pt idx="409">
                  <c:v>35.229697145246817</c:v>
                </c:pt>
                <c:pt idx="410">
                  <c:v>35.651282703662275</c:v>
                </c:pt>
                <c:pt idx="411">
                  <c:v>36.057249982217229</c:v>
                </c:pt>
                <c:pt idx="412">
                  <c:v>36.447507500949733</c:v>
                </c:pt>
                <c:pt idx="413">
                  <c:v>36.8219743235992</c:v>
                </c:pt>
                <c:pt idx="414">
                  <c:v>37.180580036036602</c:v>
                </c:pt>
                <c:pt idx="415">
                  <c:v>37.523264714529745</c:v>
                </c:pt>
                <c:pt idx="416">
                  <c:v>37.849978883918936</c:v>
                </c:pt>
                <c:pt idx="417">
                  <c:v>38.160683465788104</c:v>
                </c:pt>
                <c:pt idx="418">
                  <c:v>38.455349716729458</c:v>
                </c:pt>
                <c:pt idx="419">
                  <c:v>38.733959156809753</c:v>
                </c:pt>
                <c:pt idx="420">
                  <c:v>38.996503488357824</c:v>
                </c:pt>
                <c:pt idx="421">
                  <c:v>39.242984505204021</c:v>
                </c:pt>
                <c:pt idx="422">
                  <c:v>39.473413992512938</c:v>
                </c:pt>
                <c:pt idx="423">
                  <c:v>39.687813617361002</c:v>
                </c:pt>
                <c:pt idx="424">
                  <c:v>39.886214810221524</c:v>
                </c:pt>
                <c:pt idx="425">
                  <c:v>40.068658637529481</c:v>
                </c:pt>
                <c:pt idx="426">
                  <c:v>40.235195665508584</c:v>
                </c:pt>
                <c:pt idx="427">
                  <c:v>40.385885815452482</c:v>
                </c:pt>
                <c:pt idx="428">
                  <c:v>40.520798210662186</c:v>
                </c:pt>
                <c:pt idx="429">
                  <c:v>40.640011015250174</c:v>
                </c:pt>
                <c:pt idx="430">
                  <c:v>40.74361126503122</c:v>
                </c:pt>
                <c:pt idx="431">
                  <c:v>40.831694690728455</c:v>
                </c:pt>
                <c:pt idx="432">
                  <c:v>40.904365533731642</c:v>
                </c:pt>
                <c:pt idx="433">
                  <c:v>40.961736354652601</c:v>
                </c:pt>
                <c:pt idx="434">
                  <c:v>41.003927834930771</c:v>
                </c:pt>
                <c:pt idx="435">
                  <c:v>41.031068571749337</c:v>
                </c:pt>
                <c:pt idx="436">
                  <c:v>41.043294866529251</c:v>
                </c:pt>
                <c:pt idx="437">
                  <c:v>41.040750507275789</c:v>
                </c:pt>
                <c:pt idx="438">
                  <c:v>41.023586545058372</c:v>
                </c:pt>
                <c:pt idx="439">
                  <c:v>40.991961064910733</c:v>
                </c:pt>
                <c:pt idx="440">
                  <c:v>40.94603895144428</c:v>
                </c:pt>
                <c:pt idx="441">
                  <c:v>40.885991649473084</c:v>
                </c:pt>
                <c:pt idx="442">
                  <c:v>40.811996919953557</c:v>
                </c:pt>
                <c:pt idx="443">
                  <c:v>40.724238591547198</c:v>
                </c:pt>
                <c:pt idx="444">
                  <c:v>40.622906308118587</c:v>
                </c:pt>
                <c:pt idx="445">
                  <c:v>40.508195272485111</c:v>
                </c:pt>
                <c:pt idx="446">
                  <c:v>40.380305986738094</c:v>
                </c:pt>
                <c:pt idx="447">
                  <c:v>40.239443989458621</c:v>
                </c:pt>
                <c:pt idx="448">
                  <c:v>40.085819590153655</c:v>
                </c:pt>
                <c:pt idx="449">
                  <c:v>39.919647601240662</c:v>
                </c:pt>
                <c:pt idx="450">
                  <c:v>39.741147067910894</c:v>
                </c:pt>
                <c:pt idx="451">
                  <c:v>39.550540996203104</c:v>
                </c:pt>
                <c:pt idx="452">
                  <c:v>39.348056079620306</c:v>
                </c:pt>
                <c:pt idx="453">
                  <c:v>39.133922424623279</c:v>
                </c:pt>
                <c:pt idx="454">
                  <c:v>38.908373275334959</c:v>
                </c:pt>
                <c:pt idx="455">
                  <c:v>38.67164473778918</c:v>
                </c:pt>
                <c:pt idx="456">
                  <c:v>38.423975504057495</c:v>
                </c:pt>
                <c:pt idx="457">
                  <c:v>38.165606576586327</c:v>
                </c:pt>
                <c:pt idx="458">
                  <c:v>37.896780993076121</c:v>
                </c:pt>
                <c:pt idx="459">
                  <c:v>37.617743552231381</c:v>
                </c:pt>
                <c:pt idx="460">
                  <c:v>37.328740540709759</c:v>
                </c:pt>
                <c:pt idx="461">
                  <c:v>37.030019461594797</c:v>
                </c:pt>
                <c:pt idx="462">
                  <c:v>36.721828764714324</c:v>
                </c:pt>
                <c:pt idx="463">
                  <c:v>36.404417579124015</c:v>
                </c:pt>
                <c:pt idx="464">
                  <c:v>36.078035448070324</c:v>
                </c:pt>
                <c:pt idx="465">
                  <c:v>35.742932066745077</c:v>
                </c:pt>
                <c:pt idx="466">
                  <c:v>35.399357023137583</c:v>
                </c:pt>
                <c:pt idx="467">
                  <c:v>35.047559542286656</c:v>
                </c:pt>
                <c:pt idx="468">
                  <c:v>34.687788234229714</c:v>
                </c:pt>
                <c:pt idx="469">
                  <c:v>34.320290845939695</c:v>
                </c:pt>
                <c:pt idx="470">
                  <c:v>33.945314017535587</c:v>
                </c:pt>
                <c:pt idx="471">
                  <c:v>33.563103043046375</c:v>
                </c:pt>
                <c:pt idx="472">
                  <c:v>33.17390163600021</c:v>
                </c:pt>
                <c:pt idx="473">
                  <c:v>32.777951700105923</c:v>
                </c:pt>
                <c:pt idx="474">
                  <c:v>32.375493105284555</c:v>
                </c:pt>
                <c:pt idx="475">
                  <c:v>31.966763469303238</c:v>
                </c:pt>
                <c:pt idx="476">
                  <c:v>31.55199794525431</c:v>
                </c:pt>
                <c:pt idx="477">
                  <c:v>31.131429015115057</c:v>
                </c:pt>
                <c:pt idx="478">
                  <c:v>30.705286289616083</c:v>
                </c:pt>
                <c:pt idx="479">
                  <c:v>30.273796314635746</c:v>
                </c:pt>
                <c:pt idx="480">
                  <c:v>29.837182384330752</c:v>
                </c:pt>
                <c:pt idx="481">
                  <c:v>29.395664361203941</c:v>
                </c:pt>
                <c:pt idx="482">
                  <c:v>28.949458503299262</c:v>
                </c:pt>
                <c:pt idx="483">
                  <c:v>28.498777298706838</c:v>
                </c:pt>
                <c:pt idx="484">
                  <c:v>28.043829307548592</c:v>
                </c:pt>
                <c:pt idx="485">
                  <c:v>27.584819011607596</c:v>
                </c:pt>
                <c:pt idx="486">
                  <c:v>27.121946671751434</c:v>
                </c:pt>
                <c:pt idx="487">
                  <c:v>26.65540819329178</c:v>
                </c:pt>
                <c:pt idx="488">
                  <c:v>26.185394999410313</c:v>
                </c:pt>
                <c:pt idx="489">
                  <c:v>25.712093912771703</c:v>
                </c:pt>
                <c:pt idx="490">
                  <c:v>25.235687045432144</c:v>
                </c:pt>
                <c:pt idx="491">
                  <c:v>24.756351697142151</c:v>
                </c:pt>
                <c:pt idx="492">
                  <c:v>24.274260262131122</c:v>
                </c:pt>
                <c:pt idx="493">
                  <c:v>23.789580144449594</c:v>
                </c:pt>
                <c:pt idx="494">
                  <c:v>23.302473681933954</c:v>
                </c:pt>
                <c:pt idx="495">
                  <c:v>22.813098078847425</c:v>
                </c:pt>
                <c:pt idx="496">
                  <c:v>22.321605347240258</c:v>
                </c:pt>
                <c:pt idx="497">
                  <c:v>21.828142257058943</c:v>
                </c:pt>
                <c:pt idx="498">
                  <c:v>21.332850295024791</c:v>
                </c:pt>
                <c:pt idx="499">
                  <c:v>20.83586563229019</c:v>
                </c:pt>
                <c:pt idx="500">
                  <c:v>20.337319100868605</c:v>
                </c:pt>
                <c:pt idx="501">
                  <c:v>19.837336178824014</c:v>
                </c:pt>
                <c:pt idx="502">
                  <c:v>19.336036984194294</c:v>
                </c:pt>
                <c:pt idx="503">
                  <c:v>18.833536277610033</c:v>
                </c:pt>
                <c:pt idx="504">
                  <c:v>18.329943473561745</c:v>
                </c:pt>
                <c:pt idx="505">
                  <c:v>17.825362660254093</c:v>
                </c:pt>
                <c:pt idx="506">
                  <c:v>17.319892627977865</c:v>
                </c:pt>
                <c:pt idx="507">
                  <c:v>16.813626905916639</c:v>
                </c:pt>
                <c:pt idx="508">
                  <c:v>16.306653807295831</c:v>
                </c:pt>
                <c:pt idx="509">
                  <c:v>15.799056482771238</c:v>
                </c:pt>
                <c:pt idx="510">
                  <c:v>15.290912981941933</c:v>
                </c:pt>
                <c:pt idx="511">
                  <c:v>14.782296322863562</c:v>
                </c:pt>
                <c:pt idx="512">
                  <c:v>14.273274569427654</c:v>
                </c:pt>
                <c:pt idx="513">
                  <c:v>13.763910916460727</c:v>
                </c:pt>
                <c:pt idx="514">
                  <c:v>13.254263782389909</c:v>
                </c:pt>
                <c:pt idx="515">
                  <c:v>12.744386909308904</c:v>
                </c:pt>
                <c:pt idx="516">
                  <c:v>12.234329470271742</c:v>
                </c:pt>
                <c:pt idx="517">
                  <c:v>11.724136183629714</c:v>
                </c:pt>
                <c:pt idx="518">
                  <c:v>11.213847434219891</c:v>
                </c:pt>
                <c:pt idx="519">
                  <c:v>10.703499401203542</c:v>
                </c:pt>
                <c:pt idx="520">
                  <c:v>10.193124192345586</c:v>
                </c:pt>
                <c:pt idx="521">
                  <c:v>9.6827499845158194</c:v>
                </c:pt>
                <c:pt idx="522">
                  <c:v>9.1724011701876638</c:v>
                </c:pt>
                <c:pt idx="523">
                  <c:v>8.6620985096991507</c:v>
                </c:pt>
                <c:pt idx="524">
                  <c:v>8.1518592890368513</c:v>
                </c:pt>
                <c:pt idx="525">
                  <c:v>7.6416974828934547</c:v>
                </c:pt>
                <c:pt idx="526">
                  <c:v>7.1316239227447378</c:v>
                </c:pt>
                <c:pt idx="527">
                  <c:v>6.6216464696852597</c:v>
                </c:pt>
                <c:pt idx="528">
                  <c:v>6.1117701917546032</c:v>
                </c:pt>
                <c:pt idx="529">
                  <c:v>5.601997545481642</c:v>
                </c:pt>
                <c:pt idx="530">
                  <c:v>5.0923285613689906</c:v>
                </c:pt>
                <c:pt idx="531">
                  <c:v>4.5827610330329547</c:v>
                </c:pt>
                <c:pt idx="532">
                  <c:v>4.0732907097125137</c:v>
                </c:pt>
                <c:pt idx="533">
                  <c:v>3.5639114918533141</c:v>
                </c:pt>
                <c:pt idx="534">
                  <c:v>3.054615629472011</c:v>
                </c:pt>
                <c:pt idx="535">
                  <c:v>2.545393922999788</c:v>
                </c:pt>
                <c:pt idx="536">
                  <c:v>2.0362359263026195</c:v>
                </c:pt>
                <c:pt idx="537">
                  <c:v>1.5271301515729223</c:v>
                </c:pt>
                <c:pt idx="538">
                  <c:v>1.0180642757835319</c:v>
                </c:pt>
                <c:pt idx="539">
                  <c:v>0.50902534839429792</c:v>
                </c:pt>
                <c:pt idx="540">
                  <c:v>6.2526613619894823E-14</c:v>
                </c:pt>
                <c:pt idx="541">
                  <c:v>-0.50902534839422464</c:v>
                </c:pt>
                <c:pt idx="542">
                  <c:v>-1.0180642757834586</c:v>
                </c:pt>
                <c:pt idx="543">
                  <c:v>-1.527130151572849</c:v>
                </c:pt>
                <c:pt idx="544">
                  <c:v>-2.0362359263025471</c:v>
                </c:pt>
                <c:pt idx="545">
                  <c:v>-2.5453939229996632</c:v>
                </c:pt>
                <c:pt idx="546">
                  <c:v>-3.0546156294719893</c:v>
                </c:pt>
                <c:pt idx="547">
                  <c:v>-3.5639114918532404</c:v>
                </c:pt>
                <c:pt idx="548">
                  <c:v>-4.0732907097123885</c:v>
                </c:pt>
                <c:pt idx="549">
                  <c:v>-4.5827610330328827</c:v>
                </c:pt>
                <c:pt idx="550">
                  <c:v>-5.0923285613689178</c:v>
                </c:pt>
                <c:pt idx="551">
                  <c:v>-5.60199754548157</c:v>
                </c:pt>
                <c:pt idx="552">
                  <c:v>-6.1117701917545304</c:v>
                </c:pt>
                <c:pt idx="553">
                  <c:v>-6.6216464696851851</c:v>
                </c:pt>
                <c:pt idx="554">
                  <c:v>-7.1316239227446632</c:v>
                </c:pt>
                <c:pt idx="555">
                  <c:v>-7.6416974828933819</c:v>
                </c:pt>
                <c:pt idx="556">
                  <c:v>-8.1518592890367785</c:v>
                </c:pt>
                <c:pt idx="557">
                  <c:v>-8.6620985096990246</c:v>
                </c:pt>
                <c:pt idx="558">
                  <c:v>-9.1724011701875909</c:v>
                </c:pt>
                <c:pt idx="559">
                  <c:v>-9.6827499845157448</c:v>
                </c:pt>
                <c:pt idx="560">
                  <c:v>-10.193124192345509</c:v>
                </c:pt>
                <c:pt idx="561">
                  <c:v>-10.703499401203469</c:v>
                </c:pt>
                <c:pt idx="562">
                  <c:v>-11.213847434219819</c:v>
                </c:pt>
                <c:pt idx="563">
                  <c:v>-11.724136183629692</c:v>
                </c:pt>
                <c:pt idx="564">
                  <c:v>-12.234329470271668</c:v>
                </c:pt>
                <c:pt idx="565">
                  <c:v>-12.744386909308776</c:v>
                </c:pt>
                <c:pt idx="566">
                  <c:v>-13.254263782389836</c:v>
                </c:pt>
                <c:pt idx="567">
                  <c:v>-13.763910916460654</c:v>
                </c:pt>
                <c:pt idx="568">
                  <c:v>-14.27327456942753</c:v>
                </c:pt>
                <c:pt idx="569">
                  <c:v>-14.782296322863488</c:v>
                </c:pt>
                <c:pt idx="570">
                  <c:v>-15.290912981941858</c:v>
                </c:pt>
                <c:pt idx="571">
                  <c:v>-15.799056482771169</c:v>
                </c:pt>
                <c:pt idx="572">
                  <c:v>-16.30665380729576</c:v>
                </c:pt>
                <c:pt idx="573">
                  <c:v>-16.813626905916511</c:v>
                </c:pt>
                <c:pt idx="574">
                  <c:v>-17.31989262797779</c:v>
                </c:pt>
                <c:pt idx="575">
                  <c:v>-17.825362660254015</c:v>
                </c:pt>
                <c:pt idx="576">
                  <c:v>-18.32994347356162</c:v>
                </c:pt>
                <c:pt idx="577">
                  <c:v>-18.833536277610012</c:v>
                </c:pt>
                <c:pt idx="578">
                  <c:v>-19.336036984194216</c:v>
                </c:pt>
                <c:pt idx="579">
                  <c:v>-19.837336178823939</c:v>
                </c:pt>
                <c:pt idx="580">
                  <c:v>-20.337319100868534</c:v>
                </c:pt>
                <c:pt idx="581">
                  <c:v>-20.835865632290115</c:v>
                </c:pt>
                <c:pt idx="582">
                  <c:v>-21.332850295024716</c:v>
                </c:pt>
                <c:pt idx="583">
                  <c:v>-21.828142257058872</c:v>
                </c:pt>
                <c:pt idx="584">
                  <c:v>-22.321605347240187</c:v>
                </c:pt>
                <c:pt idx="585">
                  <c:v>-22.813098078847307</c:v>
                </c:pt>
                <c:pt idx="586">
                  <c:v>-23.302473681933879</c:v>
                </c:pt>
                <c:pt idx="587">
                  <c:v>-23.789580144449527</c:v>
                </c:pt>
                <c:pt idx="588">
                  <c:v>-24.274260262131005</c:v>
                </c:pt>
                <c:pt idx="589">
                  <c:v>-24.756351697142083</c:v>
                </c:pt>
                <c:pt idx="590">
                  <c:v>-25.235687045432069</c:v>
                </c:pt>
                <c:pt idx="591">
                  <c:v>-25.712093912771682</c:v>
                </c:pt>
                <c:pt idx="592">
                  <c:v>-26.185394999410249</c:v>
                </c:pt>
                <c:pt idx="593">
                  <c:v>-26.655408193291713</c:v>
                </c:pt>
                <c:pt idx="594">
                  <c:v>-27.121946671751417</c:v>
                </c:pt>
                <c:pt idx="595">
                  <c:v>-27.584819011607529</c:v>
                </c:pt>
                <c:pt idx="596">
                  <c:v>-28.043829307548485</c:v>
                </c:pt>
                <c:pt idx="597">
                  <c:v>-28.49877729870677</c:v>
                </c:pt>
                <c:pt idx="598">
                  <c:v>-28.949458503299198</c:v>
                </c:pt>
                <c:pt idx="599">
                  <c:v>-29.395664361203835</c:v>
                </c:pt>
                <c:pt idx="600">
                  <c:v>-29.837182384330681</c:v>
                </c:pt>
                <c:pt idx="601">
                  <c:v>-30.273796314635682</c:v>
                </c:pt>
                <c:pt idx="602">
                  <c:v>-30.705286289616026</c:v>
                </c:pt>
                <c:pt idx="603">
                  <c:v>-31.131429015114993</c:v>
                </c:pt>
                <c:pt idx="604">
                  <c:v>-31.551997945254204</c:v>
                </c:pt>
                <c:pt idx="605">
                  <c:v>-31.966763469303189</c:v>
                </c:pt>
                <c:pt idx="606">
                  <c:v>-32.375493105284491</c:v>
                </c:pt>
                <c:pt idx="607">
                  <c:v>-32.777951700105831</c:v>
                </c:pt>
                <c:pt idx="608">
                  <c:v>-33.17390163600016</c:v>
                </c:pt>
                <c:pt idx="609">
                  <c:v>-33.563103043046318</c:v>
                </c:pt>
                <c:pt idx="610">
                  <c:v>-33.94531401753553</c:v>
                </c:pt>
                <c:pt idx="611">
                  <c:v>-34.320290845939638</c:v>
                </c:pt>
                <c:pt idx="612">
                  <c:v>-34.687788234229664</c:v>
                </c:pt>
                <c:pt idx="613">
                  <c:v>-35.047559542286599</c:v>
                </c:pt>
                <c:pt idx="614">
                  <c:v>-35.399357023137526</c:v>
                </c:pt>
                <c:pt idx="615">
                  <c:v>-35.742932066745027</c:v>
                </c:pt>
                <c:pt idx="616">
                  <c:v>-36.078035448070246</c:v>
                </c:pt>
                <c:pt idx="617">
                  <c:v>-36.404417579123972</c:v>
                </c:pt>
                <c:pt idx="618">
                  <c:v>-36.721828764714289</c:v>
                </c:pt>
                <c:pt idx="619">
                  <c:v>-37.030019461594719</c:v>
                </c:pt>
                <c:pt idx="620">
                  <c:v>-37.328740540709717</c:v>
                </c:pt>
                <c:pt idx="621">
                  <c:v>-37.617743552231346</c:v>
                </c:pt>
                <c:pt idx="622">
                  <c:v>-37.896780993076071</c:v>
                </c:pt>
                <c:pt idx="623">
                  <c:v>-38.165606576586292</c:v>
                </c:pt>
                <c:pt idx="624">
                  <c:v>-38.423975504057438</c:v>
                </c:pt>
                <c:pt idx="625">
                  <c:v>-38.671644737789173</c:v>
                </c:pt>
                <c:pt idx="626">
                  <c:v>-38.908373275334931</c:v>
                </c:pt>
                <c:pt idx="627">
                  <c:v>-39.133922424623236</c:v>
                </c:pt>
                <c:pt idx="628">
                  <c:v>-39.348056079620285</c:v>
                </c:pt>
                <c:pt idx="629">
                  <c:v>-39.550540996203082</c:v>
                </c:pt>
                <c:pt idx="630">
                  <c:v>-39.741147067910859</c:v>
                </c:pt>
                <c:pt idx="631">
                  <c:v>-39.919647601240626</c:v>
                </c:pt>
                <c:pt idx="632">
                  <c:v>-40.08581959015364</c:v>
                </c:pt>
                <c:pt idx="633">
                  <c:v>-40.2394439894586</c:v>
                </c:pt>
                <c:pt idx="634">
                  <c:v>-40.380305986738072</c:v>
                </c:pt>
                <c:pt idx="635">
                  <c:v>-40.508195272485082</c:v>
                </c:pt>
                <c:pt idx="636">
                  <c:v>-40.622906308118559</c:v>
                </c:pt>
                <c:pt idx="637">
                  <c:v>-40.724238591547177</c:v>
                </c:pt>
                <c:pt idx="638">
                  <c:v>-40.811996919953543</c:v>
                </c:pt>
                <c:pt idx="639">
                  <c:v>-40.885991649473077</c:v>
                </c:pt>
                <c:pt idx="640">
                  <c:v>-40.946038951444272</c:v>
                </c:pt>
                <c:pt idx="641">
                  <c:v>-40.991961064910718</c:v>
                </c:pt>
                <c:pt idx="642">
                  <c:v>-41.023586545058372</c:v>
                </c:pt>
                <c:pt idx="643">
                  <c:v>-41.040750507275789</c:v>
                </c:pt>
                <c:pt idx="644">
                  <c:v>-41.043294866529251</c:v>
                </c:pt>
                <c:pt idx="645">
                  <c:v>-41.031068571749337</c:v>
                </c:pt>
                <c:pt idx="646">
                  <c:v>-41.003927834930778</c:v>
                </c:pt>
                <c:pt idx="647">
                  <c:v>-40.961736354652615</c:v>
                </c:pt>
                <c:pt idx="648">
                  <c:v>-40.904365533731657</c:v>
                </c:pt>
                <c:pt idx="649">
                  <c:v>-40.831694690728469</c:v>
                </c:pt>
                <c:pt idx="650">
                  <c:v>-40.743611265031234</c:v>
                </c:pt>
                <c:pt idx="651">
                  <c:v>-40.640011015250188</c:v>
                </c:pt>
                <c:pt idx="652">
                  <c:v>-40.5207982106622</c:v>
                </c:pt>
                <c:pt idx="653">
                  <c:v>-40.385885815452511</c:v>
                </c:pt>
                <c:pt idx="654">
                  <c:v>-40.235195665508606</c:v>
                </c:pt>
                <c:pt idx="655">
                  <c:v>-40.068658637529524</c:v>
                </c:pt>
                <c:pt idx="656">
                  <c:v>-39.886214810221531</c:v>
                </c:pt>
                <c:pt idx="657">
                  <c:v>-39.68781361736103</c:v>
                </c:pt>
                <c:pt idx="658">
                  <c:v>-39.473413992512988</c:v>
                </c:pt>
                <c:pt idx="659">
                  <c:v>-39.242984505204063</c:v>
                </c:pt>
                <c:pt idx="660">
                  <c:v>-38.996503488357853</c:v>
                </c:pt>
                <c:pt idx="661">
                  <c:v>-38.733959156809803</c:v>
                </c:pt>
                <c:pt idx="662">
                  <c:v>-38.455349716729501</c:v>
                </c:pt>
                <c:pt idx="663">
                  <c:v>-38.160683465788154</c:v>
                </c:pt>
                <c:pt idx="664">
                  <c:v>-37.849978883918986</c:v>
                </c:pt>
                <c:pt idx="665">
                  <c:v>-37.523264714529788</c:v>
                </c:pt>
                <c:pt idx="666">
                  <c:v>-37.180580036036652</c:v>
                </c:pt>
                <c:pt idx="667">
                  <c:v>-36.821974323599292</c:v>
                </c:pt>
                <c:pt idx="668">
                  <c:v>-36.447507500949769</c:v>
                </c:pt>
                <c:pt idx="669">
                  <c:v>-36.057249982217307</c:v>
                </c:pt>
                <c:pt idx="670">
                  <c:v>-35.651282703662311</c:v>
                </c:pt>
                <c:pt idx="671">
                  <c:v>-35.22969714524686</c:v>
                </c:pt>
                <c:pt idx="672">
                  <c:v>-34.79259534197714</c:v>
                </c:pt>
                <c:pt idx="673">
                  <c:v>-34.340089884967384</c:v>
                </c:pt>
                <c:pt idx="674">
                  <c:v>-33.872303912186126</c:v>
                </c:pt>
                <c:pt idx="675">
                  <c:v>-33.389371088856024</c:v>
                </c:pt>
                <c:pt idx="676">
                  <c:v>-32.891435577492437</c:v>
                </c:pt>
                <c:pt idx="677">
                  <c:v>-32.378651997576739</c:v>
                </c:pt>
                <c:pt idx="678">
                  <c:v>-31.851185374870862</c:v>
                </c:pt>
                <c:pt idx="679">
                  <c:v>-31.309211080394945</c:v>
                </c:pt>
                <c:pt idx="680">
                  <c:v>-30.752914759098793</c:v>
                </c:pt>
                <c:pt idx="681">
                  <c:v>-30.182492248269639</c:v>
                </c:pt>
                <c:pt idx="682">
                  <c:v>-29.598149485733764</c:v>
                </c:pt>
                <c:pt idx="683">
                  <c:v>-29.00010240791752</c:v>
                </c:pt>
                <c:pt idx="684">
                  <c:v>-28.388576837846948</c:v>
                </c:pt>
                <c:pt idx="685">
                  <c:v>-27.763808363176302</c:v>
                </c:pt>
                <c:pt idx="686">
                  <c:v>-27.126042204348337</c:v>
                </c:pt>
                <c:pt idx="687">
                  <c:v>-26.47553307299793</c:v>
                </c:pt>
                <c:pt idx="688">
                  <c:v>-25.812545020726095</c:v>
                </c:pt>
                <c:pt idx="689">
                  <c:v>-25.137351278377199</c:v>
                </c:pt>
                <c:pt idx="690">
                  <c:v>-24.450234085969058</c:v>
                </c:pt>
                <c:pt idx="691">
                  <c:v>-23.751484513431912</c:v>
                </c:pt>
                <c:pt idx="692">
                  <c:v>-23.041402272324568</c:v>
                </c:pt>
                <c:pt idx="693">
                  <c:v>-22.320295518706736</c:v>
                </c:pt>
                <c:pt idx="694">
                  <c:v>-21.588480647357208</c:v>
                </c:pt>
                <c:pt idx="695">
                  <c:v>-20.8462820775352</c:v>
                </c:pt>
                <c:pt idx="696">
                  <c:v>-20.094032030495836</c:v>
                </c:pt>
                <c:pt idx="697">
                  <c:v>-19.332070298976411</c:v>
                </c:pt>
                <c:pt idx="698">
                  <c:v>-18.560744008882001</c:v>
                </c:pt>
                <c:pt idx="699">
                  <c:v>-17.7804073734074</c:v>
                </c:pt>
                <c:pt idx="700">
                  <c:v>-16.991421439841268</c:v>
                </c:pt>
                <c:pt idx="701">
                  <c:v>-16.194153829304724</c:v>
                </c:pt>
                <c:pt idx="702">
                  <c:v>-15.388978469689652</c:v>
                </c:pt>
                <c:pt idx="703">
                  <c:v>-14.576275322065154</c:v>
                </c:pt>
                <c:pt idx="704">
                  <c:v>-13.756430100830102</c:v>
                </c:pt>
                <c:pt idx="705">
                  <c:v>-12.929833987897766</c:v>
                </c:pt>
                <c:pt idx="706">
                  <c:v>-12.096883341203796</c:v>
                </c:pt>
                <c:pt idx="707">
                  <c:v>-11.257979397837085</c:v>
                </c:pt>
                <c:pt idx="708">
                  <c:v>-10.413527972098704</c:v>
                </c:pt>
                <c:pt idx="709">
                  <c:v>-9.5639391487977061</c:v>
                </c:pt>
                <c:pt idx="710">
                  <c:v>-8.7096269721034734</c:v>
                </c:pt>
                <c:pt idx="711">
                  <c:v>-7.851009130274706</c:v>
                </c:pt>
                <c:pt idx="712">
                  <c:v>-6.9885066365900164</c:v>
                </c:pt>
                <c:pt idx="713">
                  <c:v>-6.1225435068142238</c:v>
                </c:pt>
                <c:pt idx="714">
                  <c:v>-5.2535464335332343</c:v>
                </c:pt>
                <c:pt idx="715">
                  <c:v>-4.3819444576957611</c:v>
                </c:pt>
                <c:pt idx="716">
                  <c:v>-3.5081686377057881</c:v>
                </c:pt>
                <c:pt idx="717">
                  <c:v>-2.6326517164083842</c:v>
                </c:pt>
                <c:pt idx="718">
                  <c:v>-1.7558277863168477</c:v>
                </c:pt>
                <c:pt idx="719">
                  <c:v>-0.87813195343186945</c:v>
                </c:pt>
                <c:pt idx="720">
                  <c:v>-1.1404021708176804E-13</c:v>
                </c:pt>
              </c:numCache>
            </c:numRef>
          </c:yVal>
          <c:smooth val="1"/>
        </c:ser>
        <c:axId val="220088192"/>
        <c:axId val="220089728"/>
      </c:scatterChart>
      <c:valAx>
        <c:axId val="220088192"/>
        <c:scaling>
          <c:orientation val="minMax"/>
        </c:scaling>
        <c:axPos val="b"/>
        <c:numFmt formatCode="General" sourceLinked="1"/>
        <c:tickLblPos val="nextTo"/>
        <c:crossAx val="220089728"/>
        <c:crosses val="autoZero"/>
        <c:crossBetween val="midCat"/>
      </c:valAx>
      <c:valAx>
        <c:axId val="220089728"/>
        <c:scaling>
          <c:orientation val="minMax"/>
        </c:scaling>
        <c:axPos val="l"/>
        <c:majorGridlines/>
        <c:numFmt formatCode="General" sourceLinked="1"/>
        <c:tickLblPos val="nextTo"/>
        <c:crossAx val="220088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9087325426060771"/>
          <c:y val="0.35258751667549248"/>
          <c:w val="9.7318627353242801E-2"/>
          <c:h val="0.1297428640944539"/>
        </c:manualLayout>
      </c:layout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K (= Fma + Fg) au maneton (Kg) </a:t>
            </a:r>
          </a:p>
        </c:rich>
      </c:tx>
      <c:layout>
        <c:manualLayout>
          <c:xMode val="edge"/>
          <c:yMode val="edge"/>
          <c:x val="0.15966080633646212"/>
          <c:y val="4.0268428002305484E-2"/>
        </c:manualLayout>
      </c:layout>
    </c:title>
    <c:plotArea>
      <c:layout/>
      <c:scatterChart>
        <c:scatterStyle val="smoothMarker"/>
        <c:ser>
          <c:idx val="1"/>
          <c:order val="0"/>
          <c:tx>
            <c:v>Effort au maneton</c:v>
          </c:tx>
          <c:marker>
            <c:symbol val="none"/>
          </c:marker>
          <c:xVal>
            <c:numRef>
              <c:f>'899'!$AA$123:$AA$843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'899'!$AS$123:$AS$843</c:f>
              <c:numCache>
                <c:formatCode>General</c:formatCode>
                <c:ptCount val="721"/>
                <c:pt idx="0">
                  <c:v>-2529.217661988826</c:v>
                </c:pt>
                <c:pt idx="1">
                  <c:v>-2528.6154705122258</c:v>
                </c:pt>
                <c:pt idx="2">
                  <c:v>-2526.8092762418164</c:v>
                </c:pt>
                <c:pt idx="3">
                  <c:v>-2523.800219498246</c:v>
                </c:pt>
                <c:pt idx="4">
                  <c:v>-2519.5902002903358</c:v>
                </c:pt>
                <c:pt idx="5">
                  <c:v>-2514.1818775250431</c:v>
                </c:pt>
                <c:pt idx="6">
                  <c:v>-2507.5786678980703</c:v>
                </c:pt>
                <c:pt idx="7">
                  <c:v>-2499.7847444618355</c:v>
                </c:pt>
                <c:pt idx="8">
                  <c:v>-2490.8050348665524</c:v>
                </c:pt>
                <c:pt idx="9">
                  <c:v>-2480.6452192692705</c:v>
                </c:pt>
                <c:pt idx="10">
                  <c:v>-2469.3117279048329</c:v>
                </c:pt>
                <c:pt idx="11">
                  <c:v>-2456.8117383118088</c:v>
                </c:pt>
                <c:pt idx="12">
                  <c:v>-2443.1531722056297</c:v>
                </c:pt>
                <c:pt idx="13">
                  <c:v>-2428.3446919903022</c:v>
                </c:pt>
                <c:pt idx="14">
                  <c:v>-2412.3956968992984</c:v>
                </c:pt>
                <c:pt idx="15">
                  <c:v>-2395.3163187554169</c:v>
                </c:pt>
                <c:pt idx="16">
                  <c:v>-2377.1174173387244</c:v>
                </c:pt>
                <c:pt idx="17">
                  <c:v>-2357.8105753509558</c:v>
                </c:pt>
                <c:pt idx="18">
                  <c:v>-2337.40809296413</c:v>
                </c:pt>
                <c:pt idx="19">
                  <c:v>-2315.9229819405214</c:v>
                </c:pt>
                <c:pt idx="20">
                  <c:v>-2293.3689593105996</c:v>
                </c:pt>
                <c:pt idx="21">
                  <c:v>-2269.7604405950374</c:v>
                </c:pt>
                <c:pt idx="22">
                  <c:v>-2245.1125325564717</c:v>
                </c:pt>
                <c:pt idx="23">
                  <c:v>-2219.4410254663262</c:v>
                </c:pt>
                <c:pt idx="24">
                  <c:v>-2192.7623848717149</c:v>
                </c:pt>
                <c:pt idx="25">
                  <c:v>-2165.0937428472125</c:v>
                </c:pt>
                <c:pt idx="26">
                  <c:v>-2136.4528887161409</c:v>
                </c:pt>
                <c:pt idx="27">
                  <c:v>-2106.8582592259354</c:v>
                </c:pt>
                <c:pt idx="28">
                  <c:v>-2076.3289281622078</c:v>
                </c:pt>
                <c:pt idx="29">
                  <c:v>-2044.8845953862105</c:v>
                </c:pt>
                <c:pt idx="30">
                  <c:v>-2012.545575280606</c:v>
                </c:pt>
                <c:pt idx="31">
                  <c:v>-1979.3327845887929</c:v>
                </c:pt>
                <c:pt idx="32">
                  <c:v>-1945.2677296333948</c:v>
                </c:pt>
                <c:pt idx="33">
                  <c:v>-1910.3724929000746</c:v>
                </c:pt>
                <c:pt idx="34">
                  <c:v>-1874.6697189734523</c:v>
                </c:pt>
                <c:pt idx="35">
                  <c:v>-1838.1825998126283</c:v>
                </c:pt>
                <c:pt idx="36">
                  <c:v>-1800.9348593546983</c:v>
                </c:pt>
                <c:pt idx="37">
                  <c:v>-1762.950737435599</c:v>
                </c:pt>
                <c:pt idx="38">
                  <c:v>-1724.2549730187357</c:v>
                </c:pt>
                <c:pt idx="39">
                  <c:v>-1684.8727867230557</c:v>
                </c:pt>
                <c:pt idx="40">
                  <c:v>-1644.8298626435758</c:v>
                </c:pt>
                <c:pt idx="41">
                  <c:v>-1604.1523294588608</c:v>
                </c:pt>
                <c:pt idx="42">
                  <c:v>-1562.8667408215003</c:v>
                </c:pt>
                <c:pt idx="43">
                  <c:v>-1521.0000550294078</c:v>
                </c:pt>
                <c:pt idx="44">
                  <c:v>-1478.57961397756</c:v>
                </c:pt>
                <c:pt idx="45">
                  <c:v>-1435.6331213917774</c:v>
                </c:pt>
                <c:pt idx="46">
                  <c:v>-1392.1886203482234</c:v>
                </c:pt>
                <c:pt idx="47">
                  <c:v>-1348.274470084486</c:v>
                </c:pt>
                <c:pt idx="48">
                  <c:v>-1303.9193221104113</c:v>
                </c:pt>
                <c:pt idx="49">
                  <c:v>-1259.1520956292559</c:v>
                </c:pt>
                <c:pt idx="50">
                  <c:v>-1214.001952282232</c:v>
                </c:pt>
                <c:pt idx="51">
                  <c:v>-1168.4982702320906</c:v>
                </c:pt>
                <c:pt idx="52">
                  <c:v>-1122.670617604068</c:v>
                </c:pt>
                <c:pt idx="53">
                  <c:v>-1076.5487253052588</c:v>
                </c:pt>
                <c:pt idx="54">
                  <c:v>-1030.162459246247</c:v>
                </c:pt>
                <c:pt idx="55">
                  <c:v>-983.54179199170665</c:v>
                </c:pt>
                <c:pt idx="56">
                  <c:v>-936.71677386953399</c:v>
                </c:pt>
                <c:pt idx="57">
                  <c:v>-889.71750357097119</c:v>
                </c:pt>
                <c:pt idx="58">
                  <c:v>-842.5740982771091</c:v>
                </c:pt>
                <c:pt idx="59">
                  <c:v>-795.31666335002683</c:v>
                </c:pt>
                <c:pt idx="60">
                  <c:v>-747.97526162972315</c:v>
                </c:pt>
                <c:pt idx="61">
                  <c:v>-700.57988238080782</c:v>
                </c:pt>
                <c:pt idx="62">
                  <c:v>-653.1604099357188</c:v>
                </c:pt>
                <c:pt idx="63">
                  <c:v>-605.74659208391574</c:v>
                </c:pt>
                <c:pt idx="64">
                  <c:v>-558.36800825912223</c:v>
                </c:pt>
                <c:pt idx="65">
                  <c:v>-511.05403757918845</c:v>
                </c:pt>
                <c:pt idx="66">
                  <c:v>-463.83382679551158</c:v>
                </c:pt>
                <c:pt idx="67">
                  <c:v>-416.73625821119293</c:v>
                </c:pt>
                <c:pt idx="68">
                  <c:v>-369.7899176291595</c:v>
                </c:pt>
                <c:pt idx="69">
                  <c:v>-323.02306239337594</c:v>
                </c:pt>
                <c:pt idx="70">
                  <c:v>-276.46358958795207</c:v>
                </c:pt>
                <c:pt idx="71">
                  <c:v>-230.13900446042729</c:v>
                </c:pt>
                <c:pt idx="72">
                  <c:v>-184.07638913676115</c:v>
                </c:pt>
                <c:pt idx="73">
                  <c:v>-138.30237169656701</c:v>
                </c:pt>
                <c:pt idx="74">
                  <c:v>-92.843095677862507</c:v>
                </c:pt>
                <c:pt idx="75">
                  <c:v>-47.724190081113505</c:v>
                </c:pt>
                <c:pt idx="76">
                  <c:v>-2.9707399425323899</c:v>
                </c:pt>
                <c:pt idx="77">
                  <c:v>41.392742453466809</c:v>
                </c:pt>
                <c:pt idx="78">
                  <c:v>85.342345653145912</c:v>
                </c:pt>
                <c:pt idx="79">
                  <c:v>128.85478633478942</c:v>
                </c:pt>
                <c:pt idx="80">
                  <c:v>171.90743576464732</c:v>
                </c:pt>
                <c:pt idx="81">
                  <c:v>214.47834534086147</c:v>
                </c:pt>
                <c:pt idx="82">
                  <c:v>256.54627116032947</c:v>
                </c:pt>
                <c:pt idx="83">
                  <c:v>298.09069754534306</c:v>
                </c:pt>
                <c:pt idx="84">
                  <c:v>339.09185946899646</c:v>
                </c:pt>
                <c:pt idx="85">
                  <c:v>379.53076382079826</c:v>
                </c:pt>
                <c:pt idx="86">
                  <c:v>419.38920945666865</c:v>
                </c:pt>
                <c:pt idx="87">
                  <c:v>458.64980598047617</c:v>
                </c:pt>
                <c:pt idx="88">
                  <c:v>497.29599120751942</c:v>
                </c:pt>
                <c:pt idx="89">
                  <c:v>535.31204726384715</c:v>
                </c:pt>
                <c:pt idx="90">
                  <c:v>572.68311527900528</c:v>
                </c:pt>
                <c:pt idx="91">
                  <c:v>609.39520863370672</c:v>
                </c:pt>
                <c:pt idx="92">
                  <c:v>645.43522472801885</c:v>
                </c:pt>
                <c:pt idx="93">
                  <c:v>680.79095523989577</c:v>
                </c:pt>
                <c:pt idx="94">
                  <c:v>715.45109484829322</c:v>
                </c:pt>
                <c:pt idx="95">
                  <c:v>749.40524839958891</c:v>
                </c:pt>
                <c:pt idx="96">
                  <c:v>782.64393650064903</c:v>
                </c:pt>
                <c:pt idx="97">
                  <c:v>815.15859952652272</c:v>
                </c:pt>
                <c:pt idx="98">
                  <c:v>846.94160003547813</c:v>
                </c:pt>
                <c:pt idx="99">
                  <c:v>877.98622358879368</c:v>
                </c:pt>
                <c:pt idx="100">
                  <c:v>908.28667797744436</c:v>
                </c:pt>
                <c:pt idx="101">
                  <c:v>937.83809086249903</c:v>
                </c:pt>
                <c:pt idx="102">
                  <c:v>966.63650584067125</c:v>
                </c:pt>
                <c:pt idx="103">
                  <c:v>994.67887695098648</c:v>
                </c:pt>
                <c:pt idx="104">
                  <c:v>1021.9630616429964</c:v>
                </c:pt>
                <c:pt idx="105">
                  <c:v>1048.4878122312402</c:v>
                </c:pt>
                <c:pt idx="106">
                  <c:v>1074.2527658648335</c:v>
                </c:pt>
                <c:pt idx="107">
                  <c:v>1099.2584330450488</c:v>
                </c:pt>
                <c:pt idx="108">
                  <c:v>1123.5061847275558</c:v>
                </c:pt>
                <c:pt idx="109">
                  <c:v>1146.9982380495803</c:v>
                </c:pt>
                <c:pt idx="110">
                  <c:v>1169.7376407256468</c:v>
                </c:pt>
                <c:pt idx="111">
                  <c:v>1191.7282541586981</c:v>
                </c:pt>
                <c:pt idx="112">
                  <c:v>1212.9747353163098</c:v>
                </c:pt>
                <c:pt idx="113">
                  <c:v>1233.4825174243745</c:v>
                </c:pt>
                <c:pt idx="114">
                  <c:v>1253.2577895330362</c:v>
                </c:pt>
                <c:pt idx="115">
                  <c:v>1272.3074750117778</c:v>
                </c:pt>
                <c:pt idx="116">
                  <c:v>1290.6392090324568</c:v>
                </c:pt>
                <c:pt idx="117">
                  <c:v>1308.2613151006676</c:v>
                </c:pt>
                <c:pt idx="118">
                  <c:v>1325.182780697138</c:v>
                </c:pt>
                <c:pt idx="119">
                  <c:v>1341.4132320919484</c:v>
                </c:pt>
                <c:pt idx="120">
                  <c:v>1356.962908395137</c:v>
                </c:pt>
                <c:pt idx="121">
                  <c:v>1371.8426349078086</c:v>
                </c:pt>
                <c:pt idx="122">
                  <c:v>1386.0637958381515</c:v>
                </c:pt>
                <c:pt idx="123">
                  <c:v>1399.6383064467905</c:v>
                </c:pt>
                <c:pt idx="124">
                  <c:v>1412.5785846857384</c:v>
                </c:pt>
                <c:pt idx="125">
                  <c:v>1424.8975223947523</c:v>
                </c:pt>
                <c:pt idx="126">
                  <c:v>1436.6084561183029</c:v>
                </c:pt>
                <c:pt idx="127">
                  <c:v>1447.7251376054983</c:v>
                </c:pt>
                <c:pt idx="128">
                  <c:v>1458.2617040542887</c:v>
                </c:pt>
                <c:pt idx="129">
                  <c:v>1468.2326481600878</c:v>
                </c:pt>
                <c:pt idx="130">
                  <c:v>1477.652788027556</c:v>
                </c:pt>
                <c:pt idx="131">
                  <c:v>1486.5372370028042</c:v>
                </c:pt>
                <c:pt idx="132">
                  <c:v>1494.9013734816126</c:v>
                </c:pt>
                <c:pt idx="133">
                  <c:v>1502.7608107475137</c:v>
                </c:pt>
                <c:pt idx="134">
                  <c:v>1510.1313668917016</c:v>
                </c:pt>
                <c:pt idx="135">
                  <c:v>1517.0290348647884</c:v>
                </c:pt>
                <c:pt idx="136">
                  <c:v>1523.4699527083928</c:v>
                </c:pt>
                <c:pt idx="137">
                  <c:v>1529.4703740124467</c:v>
                </c:pt>
                <c:pt idx="138">
                  <c:v>1535.0466386419814</c:v>
                </c:pt>
                <c:pt idx="139">
                  <c:v>1540.2151437749606</c:v>
                </c:pt>
                <c:pt idx="140">
                  <c:v>1544.992315290554</c:v>
                </c:pt>
                <c:pt idx="141">
                  <c:v>1549.3945795450259</c:v>
                </c:pt>
                <c:pt idx="142">
                  <c:v>1553.4383355702162</c:v>
                </c:pt>
                <c:pt idx="143">
                  <c:v>1557.1399277274097</c:v>
                </c:pt>
                <c:pt idx="144">
                  <c:v>1560.5156188472029</c:v>
                </c:pt>
                <c:pt idx="145">
                  <c:v>1563.5815638838772</c:v>
                </c:pt>
                <c:pt idx="146">
                  <c:v>1566.3537841106615</c:v>
                </c:pt>
                <c:pt idx="147">
                  <c:v>1568.8481418802501</c:v>
                </c:pt>
                <c:pt idx="148">
                  <c:v>1571.0803159729428</c:v>
                </c:pt>
                <c:pt idx="149">
                  <c:v>1573.0657775528502</c:v>
                </c:pt>
                <c:pt idx="150">
                  <c:v>1574.8197667507632</c:v>
                </c:pt>
                <c:pt idx="151">
                  <c:v>1576.3572698904891</c:v>
                </c:pt>
                <c:pt idx="152">
                  <c:v>1577.6929973737676</c:v>
                </c:pt>
                <c:pt idx="153">
                  <c:v>1578.8413622372391</c:v>
                </c:pt>
                <c:pt idx="154">
                  <c:v>1579.8164593934198</c:v>
                </c:pt>
                <c:pt idx="155">
                  <c:v>1580.6320455661664</c:v>
                </c:pt>
                <c:pt idx="156">
                  <c:v>1581.301519929762</c:v>
                </c:pt>
                <c:pt idx="157">
                  <c:v>1581.8379054594666</c:v>
                </c:pt>
                <c:pt idx="158">
                  <c:v>1582.2538310002039</c:v>
                </c:pt>
                <c:pt idx="159">
                  <c:v>1582.5615140589448</c:v>
                </c:pt>
                <c:pt idx="160">
                  <c:v>1582.7727443253407</c:v>
                </c:pt>
                <c:pt idx="161">
                  <c:v>1582.898867924258</c:v>
                </c:pt>
                <c:pt idx="162">
                  <c:v>1582.9507724029991</c:v>
                </c:pt>
                <c:pt idx="163">
                  <c:v>1582.9388724552773</c:v>
                </c:pt>
                <c:pt idx="164">
                  <c:v>1582.8730963833254</c:v>
                </c:pt>
                <c:pt idx="165">
                  <c:v>1582.7628732989369</c:v>
                </c:pt>
                <c:pt idx="166">
                  <c:v>1582.6171210637381</c:v>
                </c:pt>
                <c:pt idx="167">
                  <c:v>1582.444234968538</c:v>
                </c:pt>
                <c:pt idx="168">
                  <c:v>1582.2520771512609</c:v>
                </c:pt>
                <c:pt idx="169">
                  <c:v>1582.0479667526429</c:v>
                </c:pt>
                <c:pt idx="170">
                  <c:v>1581.8386708086732</c:v>
                </c:pt>
                <c:pt idx="171">
                  <c:v>1581.6303958785675</c:v>
                </c:pt>
                <c:pt idx="172">
                  <c:v>1581.4287804069477</c:v>
                </c:pt>
                <c:pt idx="173">
                  <c:v>1581.2388878188547</c:v>
                </c:pt>
                <c:pt idx="174">
                  <c:v>1581.0652003461864</c:v>
                </c:pt>
                <c:pt idx="175">
                  <c:v>1580.9116135841937</c:v>
                </c:pt>
                <c:pt idx="176">
                  <c:v>1580.7814317767318</c:v>
                </c:pt>
                <c:pt idx="177">
                  <c:v>1580.6773638290713</c:v>
                </c:pt>
                <c:pt idx="178">
                  <c:v>1580.6015200471929</c:v>
                </c:pt>
                <c:pt idx="179">
                  <c:v>1580.5554096026704</c:v>
                </c:pt>
                <c:pt idx="180">
                  <c:v>1580.5399387224022</c:v>
                </c:pt>
                <c:pt idx="181">
                  <c:v>1580.5554096026704</c:v>
                </c:pt>
                <c:pt idx="182">
                  <c:v>1580.8901493286294</c:v>
                </c:pt>
                <c:pt idx="183">
                  <c:v>1581.2577049050096</c:v>
                </c:pt>
                <c:pt idx="184">
                  <c:v>1581.6571632441758</c:v>
                </c:pt>
                <c:pt idx="185">
                  <c:v>1582.0864959948472</c:v>
                </c:pt>
                <c:pt idx="186">
                  <c:v>1582.5430780219342</c:v>
                </c:pt>
                <c:pt idx="187">
                  <c:v>1583.0236906896921</c:v>
                </c:pt>
                <c:pt idx="188">
                  <c:v>1583.5245258721045</c:v>
                </c:pt>
                <c:pt idx="189">
                  <c:v>1584.0411906916213</c:v>
                </c:pt>
                <c:pt idx="190">
                  <c:v>1584.5687129874959</c:v>
                </c:pt>
                <c:pt idx="191">
                  <c:v>1585.1015475150807</c:v>
                </c:pt>
                <c:pt idx="192">
                  <c:v>1585.633582877512</c:v>
                </c:pt>
                <c:pt idx="193">
                  <c:v>1586.1581491912489</c:v>
                </c:pt>
                <c:pt idx="194">
                  <c:v>1586.6680264869074</c:v>
                </c:pt>
                <c:pt idx="195">
                  <c:v>1587.1554538467944</c:v>
                </c:pt>
                <c:pt idx="196">
                  <c:v>1587.6121392804148</c:v>
                </c:pt>
                <c:pt idx="197">
                  <c:v>1588.0292703390689</c:v>
                </c:pt>
                <c:pt idx="198">
                  <c:v>1588.3975254704351</c:v>
                </c:pt>
                <c:pt idx="199">
                  <c:v>1588.7070861137254</c:v>
                </c:pt>
                <c:pt idx="200">
                  <c:v>1588.9476495356728</c:v>
                </c:pt>
                <c:pt idx="201">
                  <c:v>1589.108442407143</c:v>
                </c:pt>
                <c:pt idx="202">
                  <c:v>1589.178235119703</c:v>
                </c:pt>
                <c:pt idx="203">
                  <c:v>1589.1453568408631</c:v>
                </c:pt>
                <c:pt idx="204">
                  <c:v>1588.9977113060725</c:v>
                </c:pt>
                <c:pt idx="205">
                  <c:v>1588.7227933448025</c:v>
                </c:pt>
                <c:pt idx="206">
                  <c:v>1588.3077061372162</c:v>
                </c:pt>
                <c:pt idx="207">
                  <c:v>1587.7391791970274</c:v>
                </c:pt>
                <c:pt idx="208">
                  <c:v>1587.0035870751412</c:v>
                </c:pt>
                <c:pt idx="209">
                  <c:v>1586.0869687775858</c:v>
                </c:pt>
                <c:pt idx="210">
                  <c:v>1584.9750478900671</c:v>
                </c:pt>
                <c:pt idx="211">
                  <c:v>1583.6532534002179</c:v>
                </c:pt>
                <c:pt idx="212">
                  <c:v>1582.1067412072482</c:v>
                </c:pt>
                <c:pt idx="213">
                  <c:v>1580.3204163072835</c:v>
                </c:pt>
                <c:pt idx="214">
                  <c:v>1578.278955641121</c:v>
                </c:pt>
                <c:pt idx="215">
                  <c:v>1575.9668315895592</c:v>
                </c:pt>
                <c:pt idx="216">
                  <c:v>1573.3683360997372</c:v>
                </c:pt>
                <c:pt idx="217">
                  <c:v>1570.467605424165</c:v>
                </c:pt>
                <c:pt idx="218">
                  <c:v>1567.2486454522934</c:v>
                </c:pt>
                <c:pt idx="219">
                  <c:v>1563.695357612547</c:v>
                </c:pt>
                <c:pt idx="220">
                  <c:v>1559.7915653207838</c:v>
                </c:pt>
                <c:pt idx="221">
                  <c:v>1555.5210409491299</c:v>
                </c:pt>
                <c:pt idx="222">
                  <c:v>1550.8675332870375</c:v>
                </c:pt>
                <c:pt idx="223">
                  <c:v>1545.8147954643302</c:v>
                </c:pt>
                <c:pt idx="224">
                  <c:v>1540.3466133038285</c:v>
                </c:pt>
                <c:pt idx="225">
                  <c:v>1534.446834068998</c:v>
                </c:pt>
                <c:pt idx="226">
                  <c:v>1528.0993955698689</c:v>
                </c:pt>
                <c:pt idx="227">
                  <c:v>1521.2883555883052</c:v>
                </c:pt>
                <c:pt idx="228">
                  <c:v>1513.9979215815199</c:v>
                </c:pt>
                <c:pt idx="229">
                  <c:v>1506.2124806205893</c:v>
                </c:pt>
                <c:pt idx="230">
                  <c:v>1497.9166295186076</c:v>
                </c:pt>
                <c:pt idx="231">
                  <c:v>1489.0952051010427</c:v>
                </c:pt>
                <c:pt idx="232">
                  <c:v>1479.7333145688726</c:v>
                </c:pt>
                <c:pt idx="233">
                  <c:v>1469.8163659031372</c:v>
                </c:pt>
                <c:pt idx="234">
                  <c:v>1459.3300982577098</c:v>
                </c:pt>
                <c:pt idx="235">
                  <c:v>1448.2606122853595</c:v>
                </c:pt>
                <c:pt idx="236">
                  <c:v>1436.5944003405648</c:v>
                </c:pt>
                <c:pt idx="237">
                  <c:v>1424.3183765010688</c:v>
                </c:pt>
                <c:pt idx="238">
                  <c:v>1411.4199063488238</c:v>
                </c:pt>
                <c:pt idx="239">
                  <c:v>1397.8868364498342</c:v>
                </c:pt>
                <c:pt idx="240">
                  <c:v>1383.7075234713927</c:v>
                </c:pt>
                <c:pt idx="241">
                  <c:v>1368.8708628744416</c:v>
                </c:pt>
                <c:pt idx="242">
                  <c:v>1353.366317118185</c:v>
                </c:pt>
                <c:pt idx="243">
                  <c:v>1337.1839433137088</c:v>
                </c:pt>
                <c:pt idx="244">
                  <c:v>1320.3144202632445</c:v>
                </c:pt>
                <c:pt idx="245">
                  <c:v>1302.7490748217695</c:v>
                </c:pt>
                <c:pt idx="246">
                  <c:v>1284.4799075180381</c:v>
                </c:pt>
                <c:pt idx="247">
                  <c:v>1265.4996173726977</c:v>
                </c:pt>
                <c:pt idx="248">
                  <c:v>1245.8016258520306</c:v>
                </c:pt>
                <c:pt idx="249">
                  <c:v>1225.380099897015</c:v>
                </c:pt>
                <c:pt idx="250">
                  <c:v>1204.2299739687683</c:v>
                </c:pt>
                <c:pt idx="251">
                  <c:v>1182.3469710531804</c:v>
                </c:pt>
                <c:pt idx="252">
                  <c:v>1159.7276225694641</c:v>
                </c:pt>
                <c:pt idx="253">
                  <c:v>1136.3692871295996</c:v>
                </c:pt>
                <c:pt idx="254">
                  <c:v>1112.2701680981852</c:v>
                </c:pt>
                <c:pt idx="255">
                  <c:v>1087.4293299049391</c:v>
                </c:pt>
                <c:pt idx="256">
                  <c:v>1061.8467130651961</c:v>
                </c:pt>
                <c:pt idx="257">
                  <c:v>1035.5231478669782</c:v>
                </c:pt>
                <c:pt idx="258">
                  <c:v>1008.4603666867877</c:v>
                </c:pt>
                <c:pt idx="259">
                  <c:v>980.66101490003803</c:v>
                </c:pt>
                <c:pt idx="260">
                  <c:v>952.12866035597835</c:v>
                </c:pt>
                <c:pt idx="261">
                  <c:v>922.8678013912139</c:v>
                </c:pt>
                <c:pt idx="262">
                  <c:v>892.88387336023345</c:v>
                </c:pt>
                <c:pt idx="263">
                  <c:v>862.18325366592978</c:v>
                </c:pt>
                <c:pt idx="264">
                  <c:v>830.77326527774505</c:v>
                </c:pt>
                <c:pt idx="265">
                  <c:v>798.66217872992627</c:v>
                </c:pt>
                <c:pt idx="266">
                  <c:v>765.85921259725023</c:v>
                </c:pt>
                <c:pt idx="267">
                  <c:v>732.37453245059987</c:v>
                </c:pt>
                <c:pt idx="268">
                  <c:v>698.21924829984232</c:v>
                </c:pt>
                <c:pt idx="269">
                  <c:v>663.40541053652521</c:v>
                </c:pt>
                <c:pt idx="270">
                  <c:v>627.94600439409328</c:v>
                </c:pt>
                <c:pt idx="271">
                  <c:v>591.85494294838213</c:v>
                </c:pt>
                <c:pt idx="272">
                  <c:v>555.14705868628641</c:v>
                </c:pt>
                <c:pt idx="273">
                  <c:v>517.83809367549543</c:v>
                </c:pt>
                <c:pt idx="274">
                  <c:v>479.94468837325996</c:v>
                </c:pt>
                <c:pt idx="275">
                  <c:v>441.48436911691869</c:v>
                </c:pt>
                <c:pt idx="276">
                  <c:v>402.47553434388954</c:v>
                </c:pt>
                <c:pt idx="277">
                  <c:v>362.93743959331147</c:v>
                </c:pt>
                <c:pt idx="278">
                  <c:v>322.89018134626917</c:v>
                </c:pt>
                <c:pt idx="279">
                  <c:v>282.35467976581879</c:v>
                </c:pt>
                <c:pt idx="280">
                  <c:v>241.3526604023844</c:v>
                </c:pt>
                <c:pt idx="281">
                  <c:v>199.90663493415067</c:v>
                </c:pt>
                <c:pt idx="282">
                  <c:v>158.03988101612887</c:v>
                </c:pt>
                <c:pt idx="283">
                  <c:v>115.77642131530828</c:v>
                </c:pt>
                <c:pt idx="284">
                  <c:v>73.141001813043914</c:v>
                </c:pt>
                <c:pt idx="285">
                  <c:v>30.159069459280644</c:v>
                </c:pt>
                <c:pt idx="286">
                  <c:v>-13.143250733231515</c:v>
                </c:pt>
                <c:pt idx="287">
                  <c:v>-56.739179063485814</c:v>
                </c:pt>
                <c:pt idx="288">
                  <c:v>-100.60130489086423</c:v>
                </c:pt>
                <c:pt idx="289">
                  <c:v>-144.70161066020711</c:v>
                </c:pt>
                <c:pt idx="290">
                  <c:v>-189.01149610242786</c:v>
                </c:pt>
                <c:pt idx="291">
                  <c:v>-233.50180250672577</c:v>
                </c:pt>
                <c:pt idx="292">
                  <c:v>-278.14283695717666</c:v>
                </c:pt>
                <c:pt idx="293">
                  <c:v>-322.90439642327868</c:v>
                </c:pt>
                <c:pt idx="294">
                  <c:v>-367.7557915904996</c:v>
                </c:pt>
                <c:pt idx="295">
                  <c:v>-412.66587031328316</c:v>
                </c:pt>
                <c:pt idx="296">
                  <c:v>-457.60304056882916</c:v>
                </c:pt>
                <c:pt idx="297">
                  <c:v>-502.53529278580703</c:v>
                </c:pt>
                <c:pt idx="298">
                  <c:v>-547.43022141706422</c:v>
                </c:pt>
                <c:pt idx="299">
                  <c:v>-592.25504562016226</c:v>
                </c:pt>
                <c:pt idx="300">
                  <c:v>-636.97662890316724</c:v>
                </c:pt>
                <c:pt idx="301">
                  <c:v>-681.56149758633865</c:v>
                </c:pt>
                <c:pt idx="302">
                  <c:v>-725.97585792207394</c:v>
                </c:pt>
                <c:pt idx="303">
                  <c:v>-770.18561170637213</c:v>
                </c:pt>
                <c:pt idx="304">
                  <c:v>-814.15637020432268</c:v>
                </c:pt>
                <c:pt idx="305">
                  <c:v>-857.85346619988456</c:v>
                </c:pt>
                <c:pt idx="306">
                  <c:v>-901.24196396589161</c:v>
                </c:pt>
                <c:pt idx="307">
                  <c:v>-944.28666693383468</c:v>
                </c:pt>
                <c:pt idx="308">
                  <c:v>-986.95212282381522</c:v>
                </c:pt>
                <c:pt idx="309">
                  <c:v>-1029.2026259730608</c:v>
                </c:pt>
                <c:pt idx="310">
                  <c:v>-1071.0022165755936</c:v>
                </c:pt>
                <c:pt idx="311">
                  <c:v>-1112.3146765161691</c:v>
                </c:pt>
                <c:pt idx="312">
                  <c:v>-1153.1035214468948</c:v>
                </c:pt>
                <c:pt idx="313">
                  <c:v>-1193.3319887150651</c:v>
                </c:pt>
                <c:pt idx="314">
                  <c:v>-1232.9630207041619</c:v>
                </c:pt>
                <c:pt idx="315">
                  <c:v>-1271.9592430959353</c:v>
                </c:pt>
                <c:pt idx="316">
                  <c:v>-1310.2829374984997</c:v>
                </c:pt>
                <c:pt idx="317">
                  <c:v>-1347.8960078119435</c:v>
                </c:pt>
                <c:pt idx="318">
                  <c:v>-1384.7599396174571</c:v>
                </c:pt>
                <c:pt idx="319">
                  <c:v>-1420.8357517757033</c:v>
                </c:pt>
                <c:pt idx="320">
                  <c:v>-1456.0839393030101</c:v>
                </c:pt>
                <c:pt idx="321">
                  <c:v>-1490.4644064564816</c:v>
                </c:pt>
                <c:pt idx="322">
                  <c:v>-1523.9363887973577</c:v>
                </c:pt>
                <c:pt idx="323">
                  <c:v>-1556.4583628115329</c:v>
                </c:pt>
                <c:pt idx="324">
                  <c:v>-1587.9879414411844</c:v>
                </c:pt>
                <c:pt idx="325">
                  <c:v>-1618.4817536150608</c:v>
                </c:pt>
                <c:pt idx="326">
                  <c:v>-1647.8953055488194</c:v>
                </c:pt>
                <c:pt idx="327">
                  <c:v>-1676.1828212101154</c:v>
                </c:pt>
                <c:pt idx="328">
                  <c:v>-1703.2970588936414</c:v>
                </c:pt>
                <c:pt idx="329">
                  <c:v>-1729.1891003122712</c:v>
                </c:pt>
                <c:pt idx="330">
                  <c:v>-1753.8081079629155</c:v>
                </c:pt>
                <c:pt idx="331">
                  <c:v>-1777.1010457439882</c:v>
                </c:pt>
                <c:pt idx="332">
                  <c:v>-1799.0123568552385</c:v>
                </c:pt>
                <c:pt idx="333">
                  <c:v>-1819.4835918600579</c:v>
                </c:pt>
                <c:pt idx="334">
                  <c:v>-1838.4529783862213</c:v>
                </c:pt>
                <c:pt idx="335">
                  <c:v>-1855.8549222194279</c:v>
                </c:pt>
                <c:pt idx="336">
                  <c:v>-1871.6194274243246</c:v>
                </c:pt>
                <c:pt idx="337">
                  <c:v>-1885.6714205050555</c:v>
                </c:pt>
                <c:pt idx="338">
                  <c:v>-1897.929960356963</c:v>
                </c:pt>
                <c:pt idx="339">
                  <c:v>-1908.307311686332</c:v>
                </c:pt>
                <c:pt idx="340">
                  <c:v>-1916.707854455301</c:v>
                </c:pt>
                <c:pt idx="341">
                  <c:v>-1923.0267954391611</c:v>
                </c:pt>
                <c:pt idx="342">
                  <c:v>-1927.1486397585022</c:v>
                </c:pt>
                <c:pt idx="343">
                  <c:v>-1928.9453697261488</c:v>
                </c:pt>
                <c:pt idx="344">
                  <c:v>-1928.2742647974517</c:v>
                </c:pt>
                <c:pt idx="345">
                  <c:v>-1924.9752788366468</c:v>
                </c:pt>
                <c:pt idx="346">
                  <c:v>-1918.8678679466857</c:v>
                </c:pt>
                <c:pt idx="347">
                  <c:v>-1909.7471318649161</c:v>
                </c:pt>
                <c:pt idx="348">
                  <c:v>-1897.379091760542</c:v>
                </c:pt>
                <c:pt idx="349">
                  <c:v>-1881.4948734507509</c:v>
                </c:pt>
                <c:pt idx="350">
                  <c:v>-1861.7834922546326</c:v>
                </c:pt>
                <c:pt idx="351">
                  <c:v>-1837.8828362343538</c:v>
                </c:pt>
                <c:pt idx="352">
                  <c:v>-1809.3683071824282</c:v>
                </c:pt>
                <c:pt idx="353">
                  <c:v>-1775.7383867322535</c:v>
                </c:pt>
                <c:pt idx="354">
                  <c:v>-1736.3961233406162</c:v>
                </c:pt>
                <c:pt idx="355">
                  <c:v>-1690.6251463723172</c:v>
                </c:pt>
                <c:pt idx="356">
                  <c:v>-1637.5582467647816</c:v>
                </c:pt>
                <c:pt idx="357">
                  <c:v>-1576.1357260132827</c:v>
                </c:pt>
                <c:pt idx="358">
                  <c:v>-1505.0494554771658</c:v>
                </c:pt>
                <c:pt idx="359">
                  <c:v>-1422.6666577801866</c:v>
                </c:pt>
                <c:pt idx="360">
                  <c:v>-1194.1736218292879</c:v>
                </c:pt>
                <c:pt idx="361">
                  <c:v>-1193.5586893942391</c:v>
                </c:pt>
                <c:pt idx="362">
                  <c:v>-891.72616326399839</c:v>
                </c:pt>
                <c:pt idx="363">
                  <c:v>-588.63674784451439</c:v>
                </c:pt>
                <c:pt idx="364">
                  <c:v>-284.27531374894039</c:v>
                </c:pt>
                <c:pt idx="365">
                  <c:v>21.372399083108789</c:v>
                </c:pt>
                <c:pt idx="366">
                  <c:v>328.31975269715582</c:v>
                </c:pt>
                <c:pt idx="367">
                  <c:v>636.57918285347341</c:v>
                </c:pt>
                <c:pt idx="368">
                  <c:v>946.16217120111378</c:v>
                </c:pt>
                <c:pt idx="369">
                  <c:v>1257.0792179243874</c:v>
                </c:pt>
                <c:pt idx="370">
                  <c:v>1569.3398148913266</c:v>
                </c:pt>
                <c:pt idx="371">
                  <c:v>1882.9524193354403</c:v>
                </c:pt>
                <c:pt idx="372">
                  <c:v>2197.9244281037436</c:v>
                </c:pt>
                <c:pt idx="373">
                  <c:v>2514.2621525059708</c:v>
                </c:pt>
                <c:pt idx="374">
                  <c:v>2831.9707938016836</c:v>
                </c:pt>
                <c:pt idx="375">
                  <c:v>3151.0544193639398</c:v>
                </c:pt>
                <c:pt idx="376">
                  <c:v>3471.5159395601954</c:v>
                </c:pt>
                <c:pt idx="377">
                  <c:v>3793.357085393066</c:v>
                </c:pt>
                <c:pt idx="378">
                  <c:v>4116.5783869455863</c:v>
                </c:pt>
                <c:pt idx="379">
                  <c:v>4441.1791526776624</c:v>
                </c:pt>
                <c:pt idx="380">
                  <c:v>4767.329071635545</c:v>
                </c:pt>
                <c:pt idx="381">
                  <c:v>4793.4906812440722</c:v>
                </c:pt>
                <c:pt idx="382">
                  <c:v>4158.9830453301565</c:v>
                </c:pt>
                <c:pt idx="383">
                  <c:v>3624.180801078463</c:v>
                </c:pt>
                <c:pt idx="384">
                  <c:v>3169.3718797425254</c:v>
                </c:pt>
                <c:pt idx="385">
                  <c:v>2779.6477028969389</c:v>
                </c:pt>
                <c:pt idx="386">
                  <c:v>2443.5406906970602</c:v>
                </c:pt>
                <c:pt idx="387">
                  <c:v>2152.0968601018553</c:v>
                </c:pt>
                <c:pt idx="388">
                  <c:v>1898.2305119284524</c:v>
                </c:pt>
                <c:pt idx="389">
                  <c:v>1676.2663054280708</c:v>
                </c:pt>
                <c:pt idx="390">
                  <c:v>1481.6085397939612</c:v>
                </c:pt>
                <c:pt idx="391">
                  <c:v>1310.4984875347234</c:v>
                </c:pt>
                <c:pt idx="392">
                  <c:v>1159.8337585542974</c:v>
                </c:pt>
                <c:pt idx="393">
                  <c:v>1027.0320672020887</c:v>
                </c:pt>
                <c:pt idx="394">
                  <c:v>909.9272504422097</c:v>
                </c:pt>
                <c:pt idx="395">
                  <c:v>806.68902560103777</c:v>
                </c:pt>
                <c:pt idx="396">
                  <c:v>715.76043818369283</c:v>
                </c:pt>
                <c:pt idx="397">
                  <c:v>635.8086418949938</c:v>
                </c:pt>
                <c:pt idx="398">
                  <c:v>565.68583236163249</c:v>
                </c:pt>
                <c:pt idx="399">
                  <c:v>504.39798940740968</c:v>
                </c:pt>
                <c:pt idx="400">
                  <c:v>451.07967899149895</c:v>
                </c:pt>
                <c:pt idx="401">
                  <c:v>404.97359751874978</c:v>
                </c:pt>
                <c:pt idx="402">
                  <c:v>365.41385704235728</c:v>
                </c:pt>
                <c:pt idx="403">
                  <c:v>331.81224331579381</c:v>
                </c:pt>
                <c:pt idx="404">
                  <c:v>303.64685284240318</c:v>
                </c:pt>
                <c:pt idx="405">
                  <c:v>280.45264621510597</c:v>
                </c:pt>
                <c:pt idx="406">
                  <c:v>261.81355460328018</c:v>
                </c:pt>
                <c:pt idx="407">
                  <c:v>247.35585243214081</c:v>
                </c:pt>
                <c:pt idx="408">
                  <c:v>236.74256803547706</c:v>
                </c:pt>
                <c:pt idx="409">
                  <c:v>229.66874966358222</c:v>
                </c:pt>
                <c:pt idx="410">
                  <c:v>225.85743986836582</c:v>
                </c:pt>
                <c:pt idx="411">
                  <c:v>225.0562393193905</c:v>
                </c:pt>
                <c:pt idx="412">
                  <c:v>227.03436328494283</c:v>
                </c:pt>
                <c:pt idx="413">
                  <c:v>231.58011166281668</c:v>
                </c:pt>
                <c:pt idx="414">
                  <c:v>238.49868756838248</c:v>
                </c:pt>
                <c:pt idx="415">
                  <c:v>247.61031084566065</c:v>
                </c:pt>
                <c:pt idx="416">
                  <c:v>258.74858204782157</c:v>
                </c:pt>
                <c:pt idx="417">
                  <c:v>271.75905988845682</c:v>
                </c:pt>
                <c:pt idx="418">
                  <c:v>286.49802124673602</c:v>
                </c:pt>
                <c:pt idx="419">
                  <c:v>302.83137779166259</c:v>
                </c:pt>
                <c:pt idx="420">
                  <c:v>320.63372738964523</c:v>
                </c:pt>
                <c:pt idx="421">
                  <c:v>339.78752184478685</c:v>
                </c:pt>
                <c:pt idx="422">
                  <c:v>360.18233532804493</c:v>
                </c:pt>
                <c:pt idx="423">
                  <c:v>381.71422018675679</c:v>
                </c:pt>
                <c:pt idx="424">
                  <c:v>404.28513877637772</c:v>
                </c:pt>
                <c:pt idx="425">
                  <c:v>427.80246159009801</c:v>
                </c:pt>
                <c:pt idx="426">
                  <c:v>452.17852333574956</c:v>
                </c:pt>
                <c:pt idx="427">
                  <c:v>477.33022976748276</c:v>
                </c:pt>
                <c:pt idx="428">
                  <c:v>503.17870905963241</c:v>
                </c:pt>
                <c:pt idx="429">
                  <c:v>529.6490023410928</c:v>
                </c:pt>
                <c:pt idx="430">
                  <c:v>556.66978871578863</c:v>
                </c:pt>
                <c:pt idx="431">
                  <c:v>584.17314069802285</c:v>
                </c:pt>
                <c:pt idx="432">
                  <c:v>612.09430650763159</c:v>
                </c:pt>
                <c:pt idx="433">
                  <c:v>640.37151611252261</c:v>
                </c:pt>
                <c:pt idx="434">
                  <c:v>668.94580828697394</c:v>
                </c:pt>
                <c:pt idx="435">
                  <c:v>697.76087628232574</c:v>
                </c:pt>
                <c:pt idx="436">
                  <c:v>726.76292999059558</c:v>
                </c:pt>
                <c:pt idx="437">
                  <c:v>755.90057272737943</c:v>
                </c:pt>
                <c:pt idx="438">
                  <c:v>785.1246909743661</c:v>
                </c:pt>
                <c:pt idx="439">
                  <c:v>814.38835560775271</c:v>
                </c:pt>
                <c:pt idx="440">
                  <c:v>843.64673330169546</c:v>
                </c:pt>
                <c:pt idx="441">
                  <c:v>872.85700693812237</c:v>
                </c:pt>
                <c:pt idx="442">
                  <c:v>901.97830397947428</c:v>
                </c:pt>
                <c:pt idx="443">
                  <c:v>930.97163187082219</c:v>
                </c:pt>
                <c:pt idx="444">
                  <c:v>959.79981963508851</c:v>
                </c:pt>
                <c:pt idx="445">
                  <c:v>988.42746491102844</c:v>
                </c:pt>
                <c:pt idx="446">
                  <c:v>1016.8208857600563</c:v>
                </c:pt>
                <c:pt idx="447">
                  <c:v>1044.9480766358161</c:v>
                </c:pt>
                <c:pt idx="448">
                  <c:v>1072.7786679712649</c:v>
                </c:pt>
                <c:pt idx="449">
                  <c:v>1100.2838888922129</c:v>
                </c:pt>
                <c:pt idx="450">
                  <c:v>1127.436532615138</c:v>
                </c:pt>
                <c:pt idx="451">
                  <c:v>1154.2109241310156</c:v>
                </c:pt>
                <c:pt idx="452">
                  <c:v>1180.5828898166594</c:v>
                </c:pt>
                <c:pt idx="453">
                  <c:v>1206.5297286509985</c:v>
                </c:pt>
                <c:pt idx="454">
                  <c:v>1232.0301847463652</c:v>
                </c:pt>
                <c:pt idx="455">
                  <c:v>1257.0644209347836</c:v>
                </c:pt>
                <c:pt idx="456">
                  <c:v>1281.6139931762666</c:v>
                </c:pt>
                <c:pt idx="457">
                  <c:v>1305.6618255811834</c:v>
                </c:pt>
                <c:pt idx="458">
                  <c:v>1329.1921858614758</c:v>
                </c:pt>
                <c:pt idx="459">
                  <c:v>1352.1906610466349</c:v>
                </c:pt>
                <c:pt idx="460">
                  <c:v>1374.6441333195892</c:v>
                </c:pt>
                <c:pt idx="461">
                  <c:v>1396.5407558455547</c:v>
                </c:pt>
                <c:pt idx="462">
                  <c:v>1417.8699284834038</c:v>
                </c:pt>
                <c:pt idx="463">
                  <c:v>1438.6222732842359</c:v>
                </c:pt>
                <c:pt idx="464">
                  <c:v>1458.7896096960776</c:v>
                </c:pt>
                <c:pt idx="465">
                  <c:v>1478.3649294064937</c:v>
                </c:pt>
                <c:pt idx="466">
                  <c:v>1497.3423707670884</c:v>
                </c:pt>
                <c:pt idx="467">
                  <c:v>1515.7171927549111</c:v>
                </c:pt>
                <c:pt idx="468">
                  <c:v>1533.4857484360682</c:v>
                </c:pt>
                <c:pt idx="469">
                  <c:v>1550.6454579063729</c:v>
                </c:pt>
                <c:pt idx="470">
                  <c:v>1567.1947806925236</c:v>
                </c:pt>
                <c:pt idx="471">
                  <c:v>1583.1331876052784</c:v>
                </c:pt>
                <c:pt idx="472">
                  <c:v>1598.461132043519</c:v>
                </c:pt>
                <c:pt idx="473">
                  <c:v>1613.1800207546119</c:v>
                </c:pt>
                <c:pt idx="474">
                  <c:v>1627.2921840627062</c:v>
                </c:pt>
                <c:pt idx="475">
                  <c:v>1640.8008455819004</c:v>
                </c:pt>
                <c:pt idx="476">
                  <c:v>1653.710091436282</c:v>
                </c:pt>
                <c:pt idx="477">
                  <c:v>1666.0248390131339</c:v>
                </c:pt>
                <c:pt idx="478">
                  <c:v>1677.7508052794597</c:v>
                </c:pt>
                <c:pt idx="479">
                  <c:v>1688.8944746954692</c:v>
                </c:pt>
                <c:pt idx="480">
                  <c:v>1699.4630667614833</c:v>
                </c:pt>
                <c:pt idx="481">
                  <c:v>1709.4645032372609</c:v>
                </c:pt>
                <c:pt idx="482">
                  <c:v>1718.9073750748601</c:v>
                </c:pt>
                <c:pt idx="483">
                  <c:v>1727.8009091077438</c:v>
                </c:pt>
                <c:pt idx="484">
                  <c:v>1736.1549345402686</c:v>
                </c:pt>
                <c:pt idx="485">
                  <c:v>1743.9798492825616</c:v>
                </c:pt>
                <c:pt idx="486">
                  <c:v>1751.2865861765249</c:v>
                </c:pt>
                <c:pt idx="487">
                  <c:v>1758.086579158982</c:v>
                </c:pt>
                <c:pt idx="488">
                  <c:v>1764.3917294080979</c:v>
                </c:pt>
                <c:pt idx="489">
                  <c:v>1770.2143715189575</c:v>
                </c:pt>
                <c:pt idx="490">
                  <c:v>1775.5672397538026</c:v>
                </c:pt>
                <c:pt idx="491">
                  <c:v>1780.4634344117378</c:v>
                </c:pt>
                <c:pt idx="492">
                  <c:v>1784.9163883618792</c:v>
                </c:pt>
                <c:pt idx="493">
                  <c:v>1788.9398337828943</c:v>
                </c:pt>
                <c:pt idx="494">
                  <c:v>1792.5477691507094</c:v>
                </c:pt>
                <c:pt idx="495">
                  <c:v>1795.7544265148149</c:v>
                </c:pt>
                <c:pt idx="496">
                  <c:v>1798.5742391021752</c:v>
                </c:pt>
                <c:pt idx="497">
                  <c:v>1801.021809286209</c:v>
                </c:pt>
                <c:pt idx="498">
                  <c:v>1803.1118769566713</c:v>
                </c:pt>
                <c:pt idx="499">
                  <c:v>1804.859288324559</c:v>
                </c:pt>
                <c:pt idx="500">
                  <c:v>1806.2789651944502</c:v>
                </c:pt>
                <c:pt idx="501">
                  <c:v>1807.3858747348474</c:v>
                </c:pt>
                <c:pt idx="502">
                  <c:v>1808.1949997753245</c:v>
                </c:pt>
                <c:pt idx="503">
                  <c:v>1808.7213096574285</c:v>
                </c:pt>
                <c:pt idx="504">
                  <c:v>1808.9797316644622</c:v>
                </c:pt>
                <c:pt idx="505">
                  <c:v>1808.9851230534744</c:v>
                </c:pt>
                <c:pt idx="506">
                  <c:v>1808.7522437109701</c:v>
                </c:pt>
                <c:pt idx="507">
                  <c:v>1808.2957294521109</c:v>
                </c:pt>
                <c:pt idx="508">
                  <c:v>1807.6300659814303</c:v>
                </c:pt>
                <c:pt idx="509">
                  <c:v>1806.7695635314401</c:v>
                </c:pt>
                <c:pt idx="510">
                  <c:v>1805.7283321938553</c:v>
                </c:pt>
                <c:pt idx="511">
                  <c:v>1804.5202579566198</c:v>
                </c:pt>
                <c:pt idx="512">
                  <c:v>1803.1589794584017</c:v>
                </c:pt>
                <c:pt idx="513">
                  <c:v>1801.6578654708198</c:v>
                </c:pt>
                <c:pt idx="514">
                  <c:v>1800.0299931172813</c:v>
                </c:pt>
                <c:pt idx="515">
                  <c:v>1798.2881268360497</c:v>
                </c:pt>
                <c:pt idx="516">
                  <c:v>1796.444698093952</c:v>
                </c:pt>
                <c:pt idx="517">
                  <c:v>1794.5117858560072</c:v>
                </c:pt>
                <c:pt idx="518">
                  <c:v>1792.5010978152336</c:v>
                </c:pt>
                <c:pt idx="519">
                  <c:v>1790.4239523859057</c:v>
                </c:pt>
                <c:pt idx="520">
                  <c:v>1788.2912614626773</c:v>
                </c:pt>
                <c:pt idx="521">
                  <c:v>1786.1135139471751</c:v>
                </c:pt>
                <c:pt idx="522">
                  <c:v>1783.9007600429511</c:v>
                </c:pt>
                <c:pt idx="523">
                  <c:v>1781.6625963190461</c:v>
                </c:pt>
                <c:pt idx="524">
                  <c:v>1779.4081515418452</c:v>
                </c:pt>
                <c:pt idx="525">
                  <c:v>1777.1460732744242</c:v>
                </c:pt>
                <c:pt idx="526">
                  <c:v>1774.8845152421716</c:v>
                </c:pt>
                <c:pt idx="527">
                  <c:v>1772.631125463103</c:v>
                </c:pt>
                <c:pt idx="528">
                  <c:v>1770.3930351410418</c:v>
                </c:pt>
                <c:pt idx="529">
                  <c:v>1768.1768483195763</c:v>
                </c:pt>
                <c:pt idx="530">
                  <c:v>1765.988632294584</c:v>
                </c:pt>
                <c:pt idx="531">
                  <c:v>1763.8339087829938</c:v>
                </c:pt>
                <c:pt idx="532">
                  <c:v>1761.7176458453994</c:v>
                </c:pt>
                <c:pt idx="533">
                  <c:v>1759.6442505601642</c:v>
                </c:pt>
                <c:pt idx="534">
                  <c:v>1757.6175624466739</c:v>
                </c:pt>
                <c:pt idx="535">
                  <c:v>1755.6408476354857</c:v>
                </c:pt>
                <c:pt idx="536">
                  <c:v>1753.7167937832583</c:v>
                </c:pt>
                <c:pt idx="537">
                  <c:v>1751.8475057304681</c:v>
                </c:pt>
                <c:pt idx="538">
                  <c:v>1750.0345019001352</c:v>
                </c:pt>
                <c:pt idx="539">
                  <c:v>1748.2787114359478</c:v>
                </c:pt>
                <c:pt idx="540">
                  <c:v>1746.5674650750584</c:v>
                </c:pt>
                <c:pt idx="541">
                  <c:v>1700.7224754028359</c:v>
                </c:pt>
                <c:pt idx="542">
                  <c:v>1660.7151900477957</c:v>
                </c:pt>
                <c:pt idx="543">
                  <c:v>1620.7361081629494</c:v>
                </c:pt>
                <c:pt idx="544">
                  <c:v>1620.8428463779653</c:v>
                </c:pt>
                <c:pt idx="545">
                  <c:v>1620.9764565885837</c:v>
                </c:pt>
                <c:pt idx="546">
                  <c:v>1621.1342262945398</c:v>
                </c:pt>
                <c:pt idx="547">
                  <c:v>1621.3128468617815</c:v>
                </c:pt>
                <c:pt idx="548">
                  <c:v>1621.5084175118959</c:v>
                </c:pt>
                <c:pt idx="549">
                  <c:v>1621.7164500395186</c:v>
                </c:pt>
                <c:pt idx="550">
                  <c:v>1621.9318742589448</c:v>
                </c:pt>
                <c:pt idx="551">
                  <c:v>1622.1490441812407</c:v>
                </c:pt>
                <c:pt idx="552">
                  <c:v>1622.3617449232534</c:v>
                </c:pt>
                <c:pt idx="553">
                  <c:v>1622.5632003499286</c:v>
                </c:pt>
                <c:pt idx="554">
                  <c:v>1622.7460814513315</c:v>
                </c:pt>
                <c:pt idx="555">
                  <c:v>1622.9025154557212</c:v>
                </c:pt>
                <c:pt idx="556">
                  <c:v>1623.0240956798905</c:v>
                </c:pt>
                <c:pt idx="557">
                  <c:v>1623.1018921178343</c:v>
                </c:pt>
                <c:pt idx="558">
                  <c:v>1623.1264627685714</c:v>
                </c:pt>
                <c:pt idx="559">
                  <c:v>1623.0878657036396</c:v>
                </c:pt>
                <c:pt idx="560">
                  <c:v>1622.97567187444</c:v>
                </c:pt>
                <c:pt idx="561">
                  <c:v>1622.7789786591607</c:v>
                </c:pt>
                <c:pt idx="562">
                  <c:v>1622.4864241484988</c:v>
                </c:pt>
                <c:pt idx="563">
                  <c:v>1622.0862021688231</c:v>
                </c:pt>
                <c:pt idx="564">
                  <c:v>1621.5660780407497</c:v>
                </c:pt>
                <c:pt idx="565">
                  <c:v>1620.9134050703449</c:v>
                </c:pt>
                <c:pt idx="566">
                  <c:v>1620.1151417693548</c:v>
                </c:pt>
                <c:pt idx="567">
                  <c:v>1619.1578697999162</c:v>
                </c:pt>
                <c:pt idx="568">
                  <c:v>1618.0278126382175</c:v>
                </c:pt>
                <c:pt idx="569">
                  <c:v>1616.7108549504601</c:v>
                </c:pt>
                <c:pt idx="570">
                  <c:v>1615.1925626733064</c:v>
                </c:pt>
                <c:pt idx="571">
                  <c:v>1613.4582037896928</c:v>
                </c:pt>
                <c:pt idx="572">
                  <c:v>1611.4927697895521</c:v>
                </c:pt>
                <c:pt idx="573">
                  <c:v>1609.2809978035157</c:v>
                </c:pt>
                <c:pt idx="574">
                  <c:v>1606.8073933961302</c:v>
                </c:pt>
                <c:pt idx="575">
                  <c:v>1604.0562540034971</c:v>
                </c:pt>
                <c:pt idx="576">
                  <c:v>1601.0116929985468</c:v>
                </c:pt>
                <c:pt idx="577">
                  <c:v>1597.6576643653561</c:v>
                </c:pt>
                <c:pt idx="578">
                  <c:v>1593.9779879620885</c:v>
                </c:pt>
                <c:pt idx="579">
                  <c:v>1589.9563753501732</c:v>
                </c:pt>
                <c:pt idx="580">
                  <c:v>1585.57645616539</c:v>
                </c:pt>
                <c:pt idx="581">
                  <c:v>1580.8218050044552</c:v>
                </c:pt>
                <c:pt idx="582">
                  <c:v>1575.6759687986059</c:v>
                </c:pt>
                <c:pt idx="583">
                  <c:v>1570.1224946435782</c:v>
                </c:pt>
                <c:pt idx="584">
                  <c:v>1564.1449580531523</c:v>
                </c:pt>
                <c:pt idx="585">
                  <c:v>1557.7269916012963</c:v>
                </c:pt>
                <c:pt idx="586">
                  <c:v>1550.8523139157012</c:v>
                </c:pt>
                <c:pt idx="587">
                  <c:v>1543.5047589833143</c:v>
                </c:pt>
                <c:pt idx="588">
                  <c:v>1535.6683057262424</c:v>
                </c:pt>
                <c:pt idx="589">
                  <c:v>1527.327107804274</c:v>
                </c:pt>
                <c:pt idx="590">
                  <c:v>1518.4655235980874</c:v>
                </c:pt>
                <c:pt idx="591">
                  <c:v>1509.0681463250935</c:v>
                </c:pt>
                <c:pt idx="592">
                  <c:v>1499.1198342379087</c:v>
                </c:pt>
                <c:pt idx="593">
                  <c:v>1488.6057408533834</c:v>
                </c:pt>
                <c:pt idx="594">
                  <c:v>1477.5113451583445</c:v>
                </c:pt>
                <c:pt idx="595">
                  <c:v>1465.8224817363518</c:v>
                </c:pt>
                <c:pt idx="596">
                  <c:v>1453.5253707581865</c:v>
                </c:pt>
                <c:pt idx="597">
                  <c:v>1440.6066477772333</c:v>
                </c:pt>
                <c:pt idx="598">
                  <c:v>1427.0533932695869</c:v>
                </c:pt>
                <c:pt idx="599">
                  <c:v>1412.8531618574245</c:v>
                </c:pt>
                <c:pt idx="600">
                  <c:v>1397.9940111532901</c:v>
                </c:pt>
                <c:pt idx="601">
                  <c:v>1382.4645301619657</c:v>
                </c:pt>
                <c:pt idx="602">
                  <c:v>1366.2538671760306</c:v>
                </c:pt>
                <c:pt idx="603">
                  <c:v>1349.3517571007794</c:v>
                </c:pt>
                <c:pt idx="604">
                  <c:v>1331.7485481439753</c:v>
                </c:pt>
                <c:pt idx="605">
                  <c:v>1313.4352278059152</c:v>
                </c:pt>
                <c:pt idx="606">
                  <c:v>1294.4034481056349</c:v>
                </c:pt>
                <c:pt idx="607">
                  <c:v>1274.645549979547</c:v>
                </c:pt>
                <c:pt idx="608">
                  <c:v>1254.1545867896414</c:v>
                </c:pt>
                <c:pt idx="609">
                  <c:v>1232.9243468794598</c:v>
                </c:pt>
                <c:pt idx="610">
                  <c:v>1210.9493751173154</c:v>
                </c:pt>
                <c:pt idx="611">
                  <c:v>1188.2249933678875</c:v>
                </c:pt>
                <c:pt idx="612">
                  <c:v>1164.7473198352016</c:v>
                </c:pt>
                <c:pt idx="613">
                  <c:v>1140.5132872220522</c:v>
                </c:pt>
                <c:pt idx="614">
                  <c:v>1115.5206596534617</c:v>
                </c:pt>
                <c:pt idx="615">
                  <c:v>1089.7680483143029</c:v>
                </c:pt>
                <c:pt idx="616">
                  <c:v>1063.2549257542012</c:v>
                </c:pt>
                <c:pt idx="617">
                  <c:v>1035.9816388159802</c:v>
                </c:pt>
                <c:pt idx="618">
                  <c:v>1007.9494201472917</c:v>
                </c:pt>
                <c:pt idx="619">
                  <c:v>979.16039825860946</c:v>
                </c:pt>
                <c:pt idx="620">
                  <c:v>949.61760609473254</c:v>
                </c:pt>
                <c:pt idx="621">
                  <c:v>919.32498809078049</c:v>
                </c:pt>
                <c:pt idx="622">
                  <c:v>888.28740568788862</c:v>
                </c:pt>
                <c:pt idx="623">
                  <c:v>856.51064128812368</c:v>
                </c:pt>
                <c:pt idx="624">
                  <c:v>824.00140063261779</c:v>
                </c:pt>
                <c:pt idx="625">
                  <c:v>790.76731359133066</c:v>
                </c:pt>
                <c:pt idx="626">
                  <c:v>756.81693335769421</c:v>
                </c:pt>
                <c:pt idx="627">
                  <c:v>722.15973404580018</c:v>
                </c:pt>
                <c:pt idx="628">
                  <c:v>686.80610669281407</c:v>
                </c:pt>
                <c:pt idx="629">
                  <c:v>650.76735367381866</c:v>
                </c:pt>
                <c:pt idx="630">
                  <c:v>614.05568154100024</c:v>
                </c:pt>
                <c:pt idx="631">
                  <c:v>576.68419230395978</c:v>
                </c:pt>
                <c:pt idx="632">
                  <c:v>538.66687317231606</c:v>
                </c:pt>
                <c:pt idx="633">
                  <c:v>500.01858478637951</c:v>
                </c:pt>
                <c:pt idx="634">
                  <c:v>460.75504796606981</c:v>
                </c:pt>
                <c:pt idx="635">
                  <c:v>420.89282901254427</c:v>
                </c:pt>
                <c:pt idx="636">
                  <c:v>380.44932360096772</c:v>
                </c:pt>
                <c:pt idx="637">
                  <c:v>339.44273930694288</c:v>
                </c:pt>
                <c:pt idx="638">
                  <c:v>297.89207681273979</c:v>
                </c:pt>
                <c:pt idx="639">
                  <c:v>255.81710984284888</c:v>
                </c:pt>
                <c:pt idx="640">
                  <c:v>213.23836388193348</c:v>
                </c:pt>
                <c:pt idx="641">
                  <c:v>170.17709373089886</c:v>
                </c:pt>
                <c:pt idx="642">
                  <c:v>126.65525995976665</c:v>
                </c:pt>
                <c:pt idx="643">
                  <c:v>82.695504318465396</c:v>
                </c:pt>
                <c:pt idx="644">
                  <c:v>38.321124168671531</c:v>
                </c:pt>
                <c:pt idx="645">
                  <c:v>-6.4439539980514713</c:v>
                </c:pt>
                <c:pt idx="646">
                  <c:v>-51.575201889230421</c:v>
                </c:pt>
                <c:pt idx="647">
                  <c:v>-97.047517519558184</c:v>
                </c:pt>
                <c:pt idx="648">
                  <c:v>-142.83525402911695</c:v>
                </c:pt>
                <c:pt idx="649">
                  <c:v>-188.91224914211719</c:v>
                </c:pt>
                <c:pt idx="650">
                  <c:v>-235.25185519627902</c:v>
                </c:pt>
                <c:pt idx="651">
                  <c:v>-281.82696967261001</c:v>
                </c:pt>
                <c:pt idx="652">
                  <c:v>-328.61006615582613</c:v>
                </c:pt>
                <c:pt idx="653">
                  <c:v>-375.5732256560168</c:v>
                </c:pt>
                <c:pt idx="654">
                  <c:v>-422.68816822290938</c:v>
                </c:pt>
                <c:pt idx="655">
                  <c:v>-469.92628478504514</c:v>
                </c:pt>
                <c:pt idx="656">
                  <c:v>-517.25866914760559</c:v>
                </c:pt>
                <c:pt idx="657">
                  <c:v>-564.65615008380144</c:v>
                </c:pt>
                <c:pt idx="658">
                  <c:v>-612.08932345682149</c:v>
                </c:pt>
                <c:pt idx="659">
                  <c:v>-659.52858431078687</c:v>
                </c:pt>
                <c:pt idx="660">
                  <c:v>-706.94415887156845</c:v>
                </c:pt>
                <c:pt idx="661">
                  <c:v>-754.30613640040735</c:v>
                </c:pt>
                <c:pt idx="662">
                  <c:v>-801.58450084567062</c:v>
                </c:pt>
                <c:pt idx="663">
                  <c:v>-848.74916224052163</c:v>
                </c:pt>
                <c:pt idx="664">
                  <c:v>-895.76998779708299</c:v>
                </c:pt>
                <c:pt idx="665">
                  <c:v>-942.61683265010515</c:v>
                </c:pt>
                <c:pt idx="666">
                  <c:v>-989.2595702061999</c:v>
                </c:pt>
                <c:pt idx="667">
                  <c:v>-1035.6681220573653</c:v>
                </c:pt>
                <c:pt idx="668">
                  <c:v>-1081.8124874204473</c:v>
                </c:pt>
                <c:pt idx="669">
                  <c:v>-1127.6627720670799</c:v>
                </c:pt>
                <c:pt idx="670">
                  <c:v>-1173.1892167116987</c:v>
                </c:pt>
                <c:pt idx="671">
                  <c:v>-1218.3622248277845</c:v>
                </c:pt>
                <c:pt idx="672">
                  <c:v>-1263.1523898657781</c:v>
                </c:pt>
                <c:pt idx="673">
                  <c:v>-1307.5305218486837</c:v>
                </c:pt>
                <c:pt idx="674">
                  <c:v>-1351.4676733242188</c:v>
                </c:pt>
                <c:pt idx="675">
                  <c:v>-1394.9351646552634</c:v>
                </c:pt>
                <c:pt idx="676">
                  <c:v>-1437.9046086327994</c:v>
                </c:pt>
                <c:pt idx="677">
                  <c:v>-1480.3479343982726</c:v>
                </c:pt>
                <c:pt idx="678">
                  <c:v>-1522.2374106648697</c:v>
                </c:pt>
                <c:pt idx="679">
                  <c:v>-1563.5456682293664</c:v>
                </c:pt>
                <c:pt idx="680">
                  <c:v>-1604.2457217687368</c:v>
                </c:pt>
                <c:pt idx="681">
                  <c:v>-1644.310990917902</c:v>
                </c:pt>
                <c:pt idx="682">
                  <c:v>-1683.7153206268597</c:v>
                </c:pt>
                <c:pt idx="683">
                  <c:v>-1722.43300079765</c:v>
                </c:pt>
                <c:pt idx="684">
                  <c:v>-1760.4387852033499</c:v>
                </c:pt>
                <c:pt idx="685">
                  <c:v>-1797.7079096930049</c:v>
                </c:pt>
                <c:pt idx="686">
                  <c:v>-1834.2161096879779</c:v>
                </c:pt>
                <c:pt idx="687">
                  <c:v>-1869.9396369768092</c:v>
                </c:pt>
                <c:pt idx="688">
                  <c:v>-1904.8552758167832</c:v>
                </c:pt>
                <c:pt idx="689">
                  <c:v>-1938.9403583519465</c:v>
                </c:pt>
                <c:pt idx="690">
                  <c:v>-1972.1727793580596</c:v>
                </c:pt>
                <c:pt idx="691">
                  <c:v>-2004.5310103262373</c:v>
                </c:pt>
                <c:pt idx="692">
                  <c:v>-2035.994112897755</c:v>
                </c:pt>
                <c:pt idx="693">
                  <c:v>-2066.541751663256</c:v>
                </c:pt>
                <c:pt idx="694">
                  <c:v>-2096.1542063402026</c:v>
                </c:pt>
                <c:pt idx="695">
                  <c:v>-2124.8123833430313</c:v>
                </c:pt>
                <c:pt idx="696">
                  <c:v>-2152.4978267607253</c:v>
                </c:pt>
                <c:pt idx="697">
                  <c:v>-2179.1927287569661</c:v>
                </c:pt>
                <c:pt idx="698">
                  <c:v>-2204.8799394081725</c:v>
                </c:pt>
                <c:pt idx="699">
                  <c:v>-2229.5429759948211</c:v>
                </c:pt>
                <c:pt idx="700">
                  <c:v>-2253.1660317614978</c:v>
                </c:pt>
                <c:pt idx="701">
                  <c:v>-2275.733984161136</c:v>
                </c:pt>
                <c:pt idx="702">
                  <c:v>-2297.2324025985545</c:v>
                </c:pt>
                <c:pt idx="703">
                  <c:v>-2317.6475556883975</c:v>
                </c:pt>
                <c:pt idx="704">
                  <c:v>-2336.9664180421591</c:v>
                </c:pt>
                <c:pt idx="705">
                  <c:v>-2355.1766765986308</c:v>
                </c:pt>
                <c:pt idx="706">
                  <c:v>-2372.2667365117022</c:v>
                </c:pt>
                <c:pt idx="707">
                  <c:v>-2388.2257266089118</c:v>
                </c:pt>
                <c:pt idx="708">
                  <c:v>-2403.0435044336359</c:v>
                </c:pt>
                <c:pt idx="709">
                  <c:v>-2416.71066088321</c:v>
                </c:pt>
                <c:pt idx="710">
                  <c:v>-2429.2185244545612</c:v>
                </c:pt>
                <c:pt idx="711">
                  <c:v>-2440.5591651083187</c:v>
                </c:pt>
                <c:pt idx="712">
                  <c:v>-2450.7253977616028</c:v>
                </c:pt>
                <c:pt idx="713">
                  <c:v>-2459.7107854189085</c:v>
                </c:pt>
                <c:pt idx="714">
                  <c:v>-2467.5096419497163</c:v>
                </c:pt>
                <c:pt idx="715">
                  <c:v>-2474.1170345206524</c:v>
                </c:pt>
                <c:pt idx="716">
                  <c:v>-2479.5287856891027</c:v>
                </c:pt>
                <c:pt idx="717">
                  <c:v>-2483.7414751643673</c:v>
                </c:pt>
                <c:pt idx="718">
                  <c:v>-2486.7524412415155</c:v>
                </c:pt>
                <c:pt idx="719">
                  <c:v>-2488.5597819121708</c:v>
                </c:pt>
                <c:pt idx="720">
                  <c:v>-2489.1623556555564</c:v>
                </c:pt>
              </c:numCache>
            </c:numRef>
          </c:yVal>
          <c:smooth val="1"/>
        </c:ser>
        <c:axId val="127329408"/>
        <c:axId val="127330944"/>
      </c:scatterChart>
      <c:valAx>
        <c:axId val="127329408"/>
        <c:scaling>
          <c:orientation val="minMax"/>
        </c:scaling>
        <c:axPos val="b"/>
        <c:numFmt formatCode="General" sourceLinked="1"/>
        <c:tickLblPos val="nextTo"/>
        <c:crossAx val="127330944"/>
        <c:crosses val="autoZero"/>
        <c:crossBetween val="midCat"/>
      </c:valAx>
      <c:valAx>
        <c:axId val="127330944"/>
        <c:scaling>
          <c:orientation val="minMax"/>
        </c:scaling>
        <c:axPos val="l"/>
        <c:majorGridlines/>
        <c:numFmt formatCode="General" sourceLinked="1"/>
        <c:tickLblPos val="nextTo"/>
        <c:crossAx val="12732940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N (Kg)</a:t>
            </a:r>
            <a:r>
              <a:rPr lang="fr-FR" baseline="0"/>
              <a:t> / angle vilo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Effort N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-11.047091050927722</c:v>
                </c:pt>
                <c:pt idx="2">
                  <c:v>-22.075037543245816</c:v>
                </c:pt>
                <c:pt idx="3">
                  <c:v>-33.064728565538182</c:v>
                </c:pt>
                <c:pt idx="4">
                  <c:v>-43.997120445179306</c:v>
                </c:pt>
                <c:pt idx="5">
                  <c:v>-54.853270228780325</c:v>
                </c:pt>
                <c:pt idx="6">
                  <c:v>-65.614368996014505</c:v>
                </c:pt>
                <c:pt idx="7">
                  <c:v>-76.26177495147985</c:v>
                </c:pt>
                <c:pt idx="8">
                  <c:v>-86.777046239427662</c:v>
                </c:pt>
                <c:pt idx="9">
                  <c:v>-97.141973426402146</c:v>
                </c:pt>
                <c:pt idx="10">
                  <c:v>-107.33861159709798</c:v>
                </c:pt>
                <c:pt idx="11">
                  <c:v>-117.34931200905173</c:v>
                </c:pt>
                <c:pt idx="12">
                  <c:v>-127.15675325214252</c:v>
                </c:pt>
                <c:pt idx="13">
                  <c:v>-136.74397185928609</c:v>
                </c:pt>
                <c:pt idx="14">
                  <c:v>-146.09439231517104</c:v>
                </c:pt>
                <c:pt idx="15">
                  <c:v>-155.19185641040349</c:v>
                </c:pt>
                <c:pt idx="16">
                  <c:v>-164.02065188900582</c:v>
                </c:pt>
                <c:pt idx="17">
                  <c:v>-172.56554033785173</c:v>
                </c:pt>
                <c:pt idx="18">
                  <c:v>-180.81178426732569</c:v>
                </c:pt>
                <c:pt idx="19">
                  <c:v>-188.7451733332631</c:v>
                </c:pt>
                <c:pt idx="20">
                  <c:v>-196.35204965106922</c:v>
                </c:pt>
                <c:pt idx="21">
                  <c:v>-203.61933215383206</c:v>
                </c:pt>
                <c:pt idx="22">
                  <c:v>-210.53453994723529</c:v>
                </c:pt>
                <c:pt idx="23">
                  <c:v>-217.08581461515337</c:v>
                </c:pt>
                <c:pt idx="24">
                  <c:v>-223.26194143097038</c:v>
                </c:pt>
                <c:pt idx="25">
                  <c:v>-229.05236943091262</c:v>
                </c:pt>
                <c:pt idx="26">
                  <c:v>-234.44723030702576</c:v>
                </c:pt>
                <c:pt idx="27">
                  <c:v>-239.43735607886475</c:v>
                </c:pt>
                <c:pt idx="28">
                  <c:v>-244.014295504502</c:v>
                </c:pt>
                <c:pt idx="29">
                  <c:v>-248.1703291931004</c:v>
                </c:pt>
                <c:pt idx="30">
                  <c:v>-251.89848338304299</c:v>
                </c:pt>
                <c:pt idx="31">
                  <c:v>-255.19254235147235</c:v>
                </c:pt>
                <c:pt idx="32">
                  <c:v>-258.04705942305714</c:v>
                </c:pt>
                <c:pt idx="33">
                  <c:v>-260.45736654789641</c:v>
                </c:pt>
                <c:pt idx="34">
                  <c:v>-262.41958242067034</c:v>
                </c:pt>
                <c:pt idx="35">
                  <c:v>-263.93061911547147</c:v>
                </c:pt>
                <c:pt idx="36">
                  <c:v>-264.9881872131989</c:v>
                </c:pt>
                <c:pt idx="37">
                  <c:v>-265.59079940096063</c:v>
                </c:pt>
                <c:pt idx="38">
                  <c:v>-265.73777252562536</c:v>
                </c:pt>
                <c:pt idx="39">
                  <c:v>-265.42922808647518</c:v>
                </c:pt>
                <c:pt idx="40">
                  <c:v>-264.66609115484903</c:v>
                </c:pt>
                <c:pt idx="41">
                  <c:v>-263.45008771172445</c:v>
                </c:pt>
                <c:pt idx="42">
                  <c:v>-261.78374039735593</c:v>
                </c:pt>
                <c:pt idx="43">
                  <c:v>-259.67036267038725</c:v>
                </c:pt>
                <c:pt idx="44">
                  <c:v>-257.11405137725166</c:v>
                </c:pt>
                <c:pt idx="45">
                  <c:v>-254.11967773618454</c:v>
                </c:pt>
                <c:pt idx="46">
                  <c:v>-250.69287674378953</c:v>
                </c:pt>
                <c:pt idx="47">
                  <c:v>-246.84003501579474</c:v>
                </c:pt>
                <c:pt idx="48">
                  <c:v>-242.56827707743926</c:v>
                </c:pt>
                <c:pt idx="49">
                  <c:v>-237.88545012279053</c:v>
                </c:pt>
                <c:pt idx="50">
                  <c:v>-232.80010726623973</c:v>
                </c:pt>
                <c:pt idx="51">
                  <c:v>-227.32148931341183</c:v>
                </c:pt>
                <c:pt idx="52">
                  <c:v>-221.45950508277241</c:v>
                </c:pt>
                <c:pt idx="53">
                  <c:v>-215.22471031328621</c:v>
                </c:pt>
                <c:pt idx="54">
                  <c:v>-208.62828519757431</c:v>
                </c:pt>
                <c:pt idx="55">
                  <c:v>-201.68201058411219</c:v>
                </c:pt>
                <c:pt idx="56">
                  <c:v>-194.39824289609723</c:v>
                </c:pt>
                <c:pt idx="57">
                  <c:v>-186.78988781866389</c:v>
                </c:pt>
                <c:pt idx="58">
                  <c:v>-178.87037281013679</c:v>
                </c:pt>
                <c:pt idx="59">
                  <c:v>-170.65361849695034</c:v>
                </c:pt>
                <c:pt idx="60">
                  <c:v>-162.15400901572383</c:v>
                </c:pt>
                <c:pt idx="61">
                  <c:v>-153.38636136973059</c:v>
                </c:pt>
                <c:pt idx="62">
                  <c:v>-144.3658938706337</c:v>
                </c:pt>
                <c:pt idx="63">
                  <c:v>-135.10819373984131</c:v>
                </c:pt>
                <c:pt idx="64">
                  <c:v>-125.62918394715612</c:v>
                </c:pt>
                <c:pt idx="65">
                  <c:v>-115.94508936752581</c:v>
                </c:pt>
                <c:pt idx="66">
                  <c:v>-106.07240233962978</c:v>
                </c:pt>
                <c:pt idx="67">
                  <c:v>-96.027847712736602</c:v>
                </c:pt>
                <c:pt idx="68">
                  <c:v>-85.828347470721184</c:v>
                </c:pt>
                <c:pt idx="69">
                  <c:v>-75.490985024319571</c:v>
                </c:pt>
                <c:pt idx="70">
                  <c:v>-65.03296926460375</c:v>
                </c:pt>
                <c:pt idx="71">
                  <c:v>-54.471598472261412</c:v>
                </c:pt>
                <c:pt idx="72">
                  <c:v>-43.824224178551724</c:v>
                </c:pt>
                <c:pt idx="73">
                  <c:v>-33.108215074763095</c:v>
                </c:pt>
                <c:pt idx="74">
                  <c:v>-22.340921067601926</c:v>
                </c:pt>
                <c:pt idx="75">
                  <c:v>-11.539637578196738</c:v>
                </c:pt>
                <c:pt idx="76">
                  <c:v>-0.72157018227863579</c:v>
                </c:pt>
                <c:pt idx="77">
                  <c:v>10.096200311389572</c:v>
                </c:pt>
                <c:pt idx="78">
                  <c:v>20.896752248142899</c:v>
                </c:pt>
                <c:pt idx="79">
                  <c:v>31.663356885164983</c:v>
                </c:pt>
                <c:pt idx="80">
                  <c:v>42.379511426574382</c:v>
                </c:pt>
                <c:pt idx="81">
                  <c:v>53.028971244591361</c:v>
                </c:pt>
                <c:pt idx="82">
                  <c:v>63.595781197943218</c:v>
                </c:pt>
                <c:pt idx="83">
                  <c:v>74.064305961462026</c:v>
                </c:pt>
                <c:pt idx="84">
                  <c:v>84.419259283986634</c:v>
                </c:pt>
                <c:pt idx="85">
                  <c:v>94.645732095197431</c:v>
                </c:pt>
                <c:pt idx="86">
                  <c:v>104.72921938587837</c:v>
                </c:pt>
                <c:pt idx="87">
                  <c:v>114.65564579028946</c:v>
                </c:pt>
                <c:pt idx="88">
                  <c:v>124.4113898038362</c:v>
                </c:pt>
                <c:pt idx="89">
                  <c:v>133.98330657401763</c:v>
                </c:pt>
                <c:pt idx="90">
                  <c:v>143.35874920769851</c:v>
                </c:pt>
                <c:pt idx="91">
                  <c:v>152.52558854305764</c:v>
                </c:pt>
                <c:pt idx="92">
                  <c:v>161.47223134009852</c:v>
                </c:pt>
                <c:pt idx="93">
                  <c:v>170.18763684932424</c:v>
                </c:pt>
                <c:pt idx="94">
                  <c:v>178.66133172407098</c:v>
                </c:pt>
                <c:pt idx="95">
                  <c:v>186.88342324800897</c:v>
                </c:pt>
                <c:pt idx="96">
                  <c:v>194.84461085545215</c:v>
                </c:pt>
                <c:pt idx="97">
                  <c:v>202.53619592830688</c:v>
                </c:pt>
                <c:pt idx="98">
                  <c:v>209.95008985973934</c:v>
                </c:pt>
                <c:pt idx="99">
                  <c:v>217.07882038088133</c:v>
                </c:pt>
                <c:pt idx="100">
                  <c:v>223.91553615312782</c:v>
                </c:pt>
                <c:pt idx="101">
                  <c:v>230.45400963474904</c:v>
                </c:pt>
                <c:pt idx="102">
                  <c:v>236.6886382366319</c:v>
                </c:pt>
                <c:pt idx="103">
                  <c:v>242.61444378793703</c:v>
                </c:pt>
                <c:pt idx="104">
                  <c:v>248.22707033829488</c:v>
                </c:pt>
                <c:pt idx="105">
                  <c:v>253.52278032881824</c:v>
                </c:pt>
                <c:pt idx="106">
                  <c:v>258.49844916967589</c:v>
                </c:pt>
                <c:pt idx="107">
                  <c:v>263.15155826721042</c:v>
                </c:pt>
                <c:pt idx="108">
                  <c:v>267.4801865485793</c:v>
                </c:pt>
                <c:pt idx="109">
                  <c:v>271.48300053662297</c:v>
                </c:pt>
                <c:pt idx="110">
                  <c:v>275.15924303211102</c:v>
                </c:pt>
                <c:pt idx="111">
                  <c:v>278.50872046465258</c:v>
                </c:pt>
                <c:pt idx="112">
                  <c:v>281.53178897737735</c:v>
                </c:pt>
                <c:pt idx="113">
                  <c:v>284.22933931398791</c:v>
                </c:pt>
                <c:pt idx="114">
                  <c:v>286.60278057993008</c:v>
                </c:pt>
                <c:pt idx="115">
                  <c:v>288.65402295222771</c:v>
                </c:pt>
                <c:pt idx="116">
                  <c:v>290.38545941497648</c:v>
                </c:pt>
                <c:pt idx="117">
                  <c:v>291.79994659957413</c:v>
                </c:pt>
                <c:pt idx="118">
                  <c:v>292.90078481049136</c:v>
                </c:pt>
                <c:pt idx="119">
                  <c:v>293.69169731875604</c:v>
                </c:pt>
                <c:pt idx="120">
                  <c:v>294.17680900633155</c:v>
                </c:pt>
                <c:pt idx="121">
                  <c:v>294.36062444522707</c:v>
                </c:pt>
                <c:pt idx="122">
                  <c:v>294.24800549549377</c:v>
                </c:pt>
                <c:pt idx="123">
                  <c:v>293.84414850623</c:v>
                </c:pt>
                <c:pt idx="124">
                  <c:v>293.1545612033741</c:v>
                </c:pt>
                <c:pt idx="125">
                  <c:v>292.18503934738436</c:v>
                </c:pt>
                <c:pt idx="126">
                  <c:v>290.94164324294485</c:v>
                </c:pt>
                <c:pt idx="127">
                  <c:v>289.43067418156522</c:v>
                </c:pt>
                <c:pt idx="128">
                  <c:v>287.65865089640778</c:v>
                </c:pt>
                <c:pt idx="129">
                  <c:v>285.63228610687912</c:v>
                </c:pt>
                <c:pt idx="130">
                  <c:v>283.35846322848454</c:v>
                </c:pt>
                <c:pt idx="131">
                  <c:v>280.84421332117023</c:v>
                </c:pt>
                <c:pt idx="132">
                  <c:v>278.09669234691148</c:v>
                </c:pt>
                <c:pt idx="133">
                  <c:v>275.12315880462859</c:v>
                </c:pt>
                <c:pt idx="134">
                  <c:v>271.93095180767904</c:v>
                </c:pt>
                <c:pt idx="135">
                  <c:v>268.52746966616701</c:v>
                </c:pt>
                <c:pt idx="136">
                  <c:v>264.92014903318523</c:v>
                </c:pt>
                <c:pt idx="137">
                  <c:v>261.11644467083607</c:v>
                </c:pt>
                <c:pt idx="138">
                  <c:v>257.12380988852516</c:v>
                </c:pt>
                <c:pt idx="139">
                  <c:v>252.94967770256625</c:v>
                </c:pt>
                <c:pt idx="140">
                  <c:v>248.60144276261764</c:v>
                </c:pt>
                <c:pt idx="141">
                  <c:v>244.08644408689329</c:v>
                </c:pt>
                <c:pt idx="142">
                  <c:v>239.41194864447624</c:v>
                </c:pt>
                <c:pt idx="143">
                  <c:v>234.58513581942012</c:v>
                </c:pt>
                <c:pt idx="144">
                  <c:v>229.6130827876658</c:v>
                </c:pt>
                <c:pt idx="145">
                  <c:v>224.50275083415241</c:v>
                </c:pt>
                <c:pt idx="146">
                  <c:v>219.26097263385597</c:v>
                </c:pt>
                <c:pt idx="147">
                  <c:v>213.89444051687562</c:v>
                </c:pt>
                <c:pt idx="148">
                  <c:v>208.40969573410311</c:v>
                </c:pt>
                <c:pt idx="149">
                  <c:v>202.81311873647658</c:v>
                </c:pt>
                <c:pt idx="150">
                  <c:v>197.11092047733837</c:v>
                </c:pt>
                <c:pt idx="151">
                  <c:v>191.30913474399478</c:v>
                </c:pt>
                <c:pt idx="152">
                  <c:v>185.41361152122363</c:v>
                </c:pt>
                <c:pt idx="153">
                  <c:v>179.43001138620889</c:v>
                </c:pt>
                <c:pt idx="154">
                  <c:v>173.36380093118444</c:v>
                </c:pt>
                <c:pt idx="155">
                  <c:v>167.22024920696924</c:v>
                </c:pt>
                <c:pt idx="156">
                  <c:v>161.00442517756778</c:v>
                </c:pt>
                <c:pt idx="157">
                  <c:v>154.72119617309772</c:v>
                </c:pt>
                <c:pt idx="158">
                  <c:v>148.37522732549255</c:v>
                </c:pt>
                <c:pt idx="159">
                  <c:v>141.97098196872335</c:v>
                </c:pt>
                <c:pt idx="160">
                  <c:v>135.51272298267745</c:v>
                </c:pt>
                <c:pt idx="161">
                  <c:v>129.00451505734202</c:v>
                </c:pt>
                <c:pt idx="162">
                  <c:v>122.45022785155558</c:v>
                </c:pt>
                <c:pt idx="163">
                  <c:v>115.85354001831782</c:v>
                </c:pt>
                <c:pt idx="164">
                  <c:v>109.21794406648272</c:v>
                </c:pt>
                <c:pt idx="165">
                  <c:v>102.54675202661942</c:v>
                </c:pt>
                <c:pt idx="166">
                  <c:v>95.843101886880802</c:v>
                </c:pt>
                <c:pt idx="167">
                  <c:v>89.109964762898329</c:v>
                </c:pt>
                <c:pt idx="168">
                  <c:v>82.350152764011483</c:v>
                </c:pt>
                <c:pt idx="169">
                  <c:v>75.566327516536688</c:v>
                </c:pt>
                <c:pt idx="170">
                  <c:v>68.761009303295879</c:v>
                </c:pt>
                <c:pt idx="171">
                  <c:v>61.936586777243669</c:v>
                </c:pt>
                <c:pt idx="172">
                  <c:v>55.095327205763432</c:v>
                </c:pt>
                <c:pt idx="173">
                  <c:v>48.23938720104902</c:v>
                </c:pt>
                <c:pt idx="174">
                  <c:v>41.370823890933444</c:v>
                </c:pt>
                <c:pt idx="175">
                  <c:v>34.491606483583688</c:v>
                </c:pt>
                <c:pt idx="176">
                  <c:v>27.60362817864975</c:v>
                </c:pt>
                <c:pt idx="177">
                  <c:v>20.708718376722128</c:v>
                </c:pt>
                <c:pt idx="178">
                  <c:v>13.808655138328595</c:v>
                </c:pt>
                <c:pt idx="179">
                  <c:v>6.9051778431854558</c:v>
                </c:pt>
                <c:pt idx="180">
                  <c:v>4.8473459453853416E-14</c:v>
                </c:pt>
                <c:pt idx="181">
                  <c:v>-6.905177843185359</c:v>
                </c:pt>
                <c:pt idx="182">
                  <c:v>-13.8111766987344</c:v>
                </c:pt>
                <c:pt idx="183">
                  <c:v>-20.716321522170343</c:v>
                </c:pt>
                <c:pt idx="184">
                  <c:v>-27.61892021417427</c:v>
                </c:pt>
                <c:pt idx="185">
                  <c:v>-34.517239530633319</c:v>
                </c:pt>
                <c:pt idx="186">
                  <c:v>-41.409494666206903</c:v>
                </c:pt>
                <c:pt idx="187">
                  <c:v>-48.293836783226162</c:v>
                </c:pt>
                <c:pt idx="188">
                  <c:v>-55.168340789159174</c:v>
                </c:pt>
                <c:pt idx="189">
                  <c:v>-62.030993411391421</c:v>
                </c:pt>
                <c:pt idx="190">
                  <c:v>-68.879681617433064</c:v>
                </c:pt>
                <c:pt idx="191">
                  <c:v>-75.712181427948764</c:v>
                </c:pt>
                <c:pt idx="192">
                  <c:v>-82.52614716916996</c:v>
                </c:pt>
                <c:pt idx="193">
                  <c:v>-89.319101210303614</c:v>
                </c:pt>
                <c:pt idx="194">
                  <c:v>-96.08842423050983</c:v>
                </c:pt>
                <c:pt idx="195">
                  <c:v>-102.83134605886303</c:v>
                </c:pt>
                <c:pt idx="196">
                  <c:v>-109.5449371294422</c:v>
                </c:pt>
                <c:pt idx="197">
                  <c:v>-116.22610059232396</c:v>
                </c:pt>
                <c:pt idx="198">
                  <c:v>-122.87156511976789</c:v>
                </c:pt>
                <c:pt idx="199">
                  <c:v>-129.47787844527713</c:v>
                </c:pt>
                <c:pt idx="200">
                  <c:v>-136.04140167152394</c:v>
                </c:pt>
                <c:pt idx="201">
                  <c:v>-142.5583043812903</c:v>
                </c:pt>
                <c:pt idx="202">
                  <c:v>-149.02456058365544</c:v>
                </c:pt>
                <c:pt idx="203">
                  <c:v>-155.4359455256097</c:v>
                </c:pt>
                <c:pt idx="204">
                  <c:v>-161.78803339711476</c:v>
                </c:pt>
                <c:pt idx="205">
                  <c:v>-168.07619595536605</c:v>
                </c:pt>
                <c:pt idx="206">
                  <c:v>-174.29560209162693</c:v>
                </c:pt>
                <c:pt idx="207">
                  <c:v>-180.44121836152178</c:v>
                </c:pt>
                <c:pt idx="208">
                  <c:v>-186.50781049706839</c:v>
                </c:pt>
                <c:pt idx="209">
                  <c:v>-192.48994591603272</c:v>
                </c:pt>
                <c:pt idx="210">
                  <c:v>-198.38199724138263</c:v>
                </c:pt>
                <c:pt idx="211">
                  <c:v>-204.1781468406999</c:v>
                </c:pt>
                <c:pt idx="212">
                  <c:v>-209.872392392417</c:v>
                </c:pt>
                <c:pt idx="213">
                  <c:v>-215.45855348263754</c:v>
                </c:pt>
                <c:pt idx="214">
                  <c:v>-220.93027923311737</c:v>
                </c:pt>
                <c:pt idx="215">
                  <c:v>-226.28105695771399</c:v>
                </c:pt>
                <c:pt idx="216">
                  <c:v>-231.50422184126438</c:v>
                </c:pt>
                <c:pt idx="217">
                  <c:v>-236.59296763143561</c:v>
                </c:pt>
                <c:pt idx="218">
                  <c:v>-241.54035833061818</c:v>
                </c:pt>
                <c:pt idx="219">
                  <c:v>-246.33934087139221</c:v>
                </c:pt>
                <c:pt idx="220">
                  <c:v>-250.9827587555246</c:v>
                </c:pt>
                <c:pt idx="221">
                  <c:v>-255.46336663284501</c:v>
                </c:pt>
                <c:pt idx="222">
                  <c:v>-259.77384579269847</c:v>
                </c:pt>
                <c:pt idx="223">
                  <c:v>-263.90682053703944</c:v>
                </c:pt>
                <c:pt idx="224">
                  <c:v>-267.8548754005659</c:v>
                </c:pt>
                <c:pt idx="225">
                  <c:v>-271.61057317965816</c:v>
                </c:pt>
                <c:pt idx="226">
                  <c:v>-275.16647372827748</c:v>
                </c:pt>
                <c:pt idx="227">
                  <c:v>-278.51515347539532</c:v>
                </c:pt>
                <c:pt idx="228">
                  <c:v>-281.64922561501544</c:v>
                </c:pt>
                <c:pt idx="229">
                  <c:v>-284.56136091639644</c:v>
                </c:pt>
                <c:pt idx="230">
                  <c:v>-287.24430909872746</c:v>
                </c:pt>
                <c:pt idx="231">
                  <c:v>-289.69092071124345</c:v>
                </c:pt>
                <c:pt idx="232">
                  <c:v>-291.89416945664033</c:v>
                </c:pt>
                <c:pt idx="233">
                  <c:v>-293.84717489264625</c:v>
                </c:pt>
                <c:pt idx="234">
                  <c:v>-295.54322544376174</c:v>
                </c:pt>
                <c:pt idx="235">
                  <c:v>-296.97580165251537</c:v>
                </c:pt>
                <c:pt idx="236">
                  <c:v>-298.13859959710203</c:v>
                </c:pt>
                <c:pt idx="237">
                  <c:v>-299.02555440000282</c:v>
                </c:pt>
                <c:pt idx="238">
                  <c:v>-299.63086375013631</c:v>
                </c:pt>
                <c:pt idx="239">
                  <c:v>-299.94901135930132</c:v>
                </c:pt>
                <c:pt idx="240">
                  <c:v>-299.97479027211307</c:v>
                </c:pt>
                <c:pt idx="241">
                  <c:v>-299.70332594738244</c:v>
                </c:pt>
                <c:pt idx="242">
                  <c:v>-299.13009902789838</c:v>
                </c:pt>
                <c:pt idx="243">
                  <c:v>-298.25096771490485</c:v>
                </c:pt>
                <c:pt idx="244">
                  <c:v>-297.06218966319875</c:v>
                </c:pt>
                <c:pt idx="245">
                  <c:v>-295.56044331274188</c:v>
                </c:pt>
                <c:pt idx="246">
                  <c:v>-293.74284857298863</c:v>
                </c:pt>
                <c:pt idx="247">
                  <c:v>-291.60698677676976</c:v>
                </c:pt>
                <c:pt idx="248">
                  <c:v>-289.15091982157918</c:v>
                </c:pt>
                <c:pt idx="249">
                  <c:v>-286.373208417461</c:v>
                </c:pt>
                <c:pt idx="250">
                  <c:v>-283.27292936240718</c:v>
                </c:pt>
                <c:pt idx="251">
                  <c:v>-279.84969176825365</c:v>
                </c:pt>
                <c:pt idx="252">
                  <c:v>-276.10365216248766</c:v>
                </c:pt>
                <c:pt idx="253">
                  <c:v>-272.03552839416636</c:v>
                </c:pt>
                <c:pt idx="254">
                  <c:v>-267.64661227528313</c:v>
                </c:pt>
                <c:pt idx="255">
                  <c:v>-262.93878089238279</c:v>
                </c:pt>
                <c:pt idx="256">
                  <c:v>-257.91450652704515</c:v>
                </c:pt>
                <c:pt idx="257">
                  <c:v>-252.57686512796047</c:v>
                </c:pt>
                <c:pt idx="258">
                  <c:v>-246.92954328175679</c:v>
                </c:pt>
                <c:pt idx="259">
                  <c:v>-240.97684363444208</c:v>
                </c:pt>
                <c:pt idx="260">
                  <c:v>-234.72368872029477</c:v>
                </c:pt>
                <c:pt idx="261">
                  <c:v>-228.17562316026661</c:v>
                </c:pt>
                <c:pt idx="262">
                  <c:v>-221.33881419739026</c:v>
                </c:pt>
                <c:pt idx="263">
                  <c:v>-214.22005054233148</c:v>
                </c:pt>
                <c:pt idx="264">
                  <c:v>-206.82673950802567</c:v>
                </c:pt>
                <c:pt idx="265">
                  <c:v>-199.16690241829869</c:v>
                </c:pt>
                <c:pt idx="266">
                  <c:v>-191.24916828142798</c:v>
                </c:pt>
                <c:pt idx="267">
                  <c:v>-183.08276572575136</c:v>
                </c:pt>
                <c:pt idx="268">
                  <c:v>-174.67751320063266</c:v>
                </c:pt>
                <c:pt idx="269">
                  <c:v>-166.04380745230475</c:v>
                </c:pt>
                <c:pt idx="270">
                  <c:v>-157.1926102903376</c:v>
                </c:pt>
                <c:pt idx="271">
                  <c:v>-148.13543366662864</c:v>
                </c:pt>
                <c:pt idx="272">
                  <c:v>-138.88432309491816</c:v>
                </c:pt>
                <c:pt idx="273">
                  <c:v>-129.45183944480669</c:v>
                </c:pt>
                <c:pt idx="274">
                  <c:v>-119.85103915012262</c:v>
                </c:pt>
                <c:pt idx="275">
                  <c:v>-110.09545287713867</c:v>
                </c:pt>
                <c:pt idx="276">
                  <c:v>-100.19906270366955</c:v>
                </c:pt>
                <c:pt idx="277">
                  <c:v>-90.176277865295646</c:v>
                </c:pt>
                <c:pt idx="278">
                  <c:v>-80.041909130023839</c:v>
                </c:pt>
                <c:pt idx="279">
                  <c:v>-69.811141867406135</c:v>
                </c:pt>
                <c:pt idx="280">
                  <c:v>-59.499507882604597</c:v>
                </c:pt>
                <c:pt idx="281">
                  <c:v>-49.122856090006543</c:v>
                </c:pt>
                <c:pt idx="282">
                  <c:v>-38.69732210481245</c:v>
                </c:pt>
                <c:pt idx="283">
                  <c:v>-28.239296834445078</c:v>
                </c:pt>
                <c:pt idx="284">
                  <c:v>-17.765394154727399</c:v>
                </c:pt>
                <c:pt idx="285">
                  <c:v>-7.292417758462677</c:v>
                </c:pt>
                <c:pt idx="286">
                  <c:v>3.1626727335939098</c:v>
                </c:pt>
                <c:pt idx="287">
                  <c:v>13.582796307505502</c:v>
                </c:pt>
                <c:pt idx="288">
                  <c:v>23.95078564321755</c:v>
                </c:pt>
                <c:pt idx="289">
                  <c:v>34.249422659372136</c:v>
                </c:pt>
                <c:pt idx="290">
                  <c:v>44.46147442057822</c:v>
                </c:pt>
                <c:pt idx="291">
                  <c:v>54.569729311526515</c:v>
                </c:pt>
                <c:pt idx="292">
                  <c:v>64.557033382378663</c:v>
                </c:pt>
                <c:pt idx="293">
                  <c:v>74.40632677033264</c:v>
                </c:pt>
                <c:pt idx="294">
                  <c:v>84.100680103079512</c:v>
                </c:pt>
                <c:pt idx="295">
                  <c:v>93.623330791095739</c:v>
                </c:pt>
                <c:pt idx="296">
                  <c:v>102.95771911724704</c:v>
                </c:pt>
                <c:pt idx="297">
                  <c:v>112.08752403415389</c:v>
                </c:pt>
                <c:pt idx="298">
                  <c:v>120.99669858197807</c:v>
                </c:pt>
                <c:pt idx="299">
                  <c:v>129.66950484193515</c:v>
                </c:pt>
                <c:pt idx="300">
                  <c:v>138.09054834369817</c:v>
                </c:pt>
                <c:pt idx="301">
                  <c:v>146.24481184813249</c:v>
                </c:pt>
                <c:pt idx="302">
                  <c:v>154.11768843026181</c:v>
                </c:pt>
                <c:pt idx="303">
                  <c:v>161.69501379120237</c:v>
                </c:pt>
                <c:pt idx="304">
                  <c:v>168.96309773185379</c:v>
                </c:pt>
                <c:pt idx="305">
                  <c:v>175.9087547254945</c:v>
                </c:pt>
                <c:pt idx="306">
                  <c:v>182.51933353101663</c:v>
                </c:pt>
                <c:pt idx="307">
                  <c:v>188.78274579342016</c:v>
                </c:pt>
                <c:pt idx="308">
                  <c:v>194.68749358330197</c:v>
                </c:pt>
                <c:pt idx="309">
                  <c:v>200.22269583248996</c:v>
                </c:pt>
                <c:pt idx="310">
                  <c:v>205.37811362861336</c:v>
                </c:pt>
                <c:pt idx="311">
                  <c:v>210.14417433741448</c:v>
                </c:pt>
                <c:pt idx="312">
                  <c:v>214.51199452784618</c:v>
                </c:pt>
                <c:pt idx="313">
                  <c:v>218.47340168165979</c:v>
                </c:pt>
                <c:pt idx="314">
                  <c:v>222.02095467618912</c:v>
                </c:pt>
                <c:pt idx="315">
                  <c:v>225.14796303650652</c:v>
                </c:pt>
                <c:pt idx="316">
                  <c:v>227.84850496108521</c:v>
                </c:pt>
                <c:pt idx="317">
                  <c:v>230.11744413364084</c:v>
                </c:pt>
                <c:pt idx="318">
                  <c:v>231.95044534310537</c:v>
                </c:pt>
                <c:pt idx="319">
                  <c:v>233.34398894370256</c:v>
                </c:pt>
                <c:pt idx="320">
                  <c:v>234.29538419815938</c:v>
                </c:pt>
                <c:pt idx="321">
                  <c:v>234.80278155928099</c:v>
                </c:pt>
                <c:pt idx="322">
                  <c:v>234.86518395870405</c:v>
                </c:pt>
                <c:pt idx="323">
                  <c:v>234.48245718693906</c:v>
                </c:pt>
                <c:pt idx="324">
                  <c:v>233.6553394661355</c:v>
                </c:pt>
                <c:pt idx="325">
                  <c:v>232.38545033679452</c:v>
                </c:pt>
                <c:pt idx="326">
                  <c:v>230.67529900248439</c:v>
                </c:pt>
                <c:pt idx="327">
                  <c:v>228.52829230306855</c:v>
                </c:pt>
                <c:pt idx="328">
                  <c:v>225.94874251796725</c:v>
                </c:pt>
                <c:pt idx="329">
                  <c:v>222.94187523742713</c:v>
                </c:pt>
                <c:pt idx="330">
                  <c:v>219.51383758310473</c:v>
                </c:pt>
                <c:pt idx="331">
                  <c:v>215.67170711088158</c:v>
                </c:pt>
                <c:pt idx="332">
                  <c:v>211.42350179096007</c:v>
                </c:pt>
                <c:pt idx="333">
                  <c:v>206.77819153525232</c:v>
                </c:pt>
                <c:pt idx="334">
                  <c:v>201.74571183330167</c:v>
                </c:pt>
                <c:pt idx="335">
                  <c:v>196.33698016944496</c:v>
                </c:pt>
                <c:pt idx="336">
                  <c:v>190.56391603102145</c:v>
                </c:pt>
                <c:pt idx="337">
                  <c:v>184.4394654869667</c:v>
                </c:pt>
                <c:pt idx="338">
                  <c:v>177.97763152692988</c:v>
                </c:pt>
                <c:pt idx="339">
                  <c:v>171.19351161481146</c:v>
                </c:pt>
                <c:pt idx="340">
                  <c:v>164.10334424240855</c:v>
                </c:pt>
                <c:pt idx="341">
                  <c:v>156.7245666889784</c:v>
                </c:pt>
                <c:pt idx="342">
                  <c:v>149.07588672768065</c:v>
                </c:pt>
                <c:pt idx="343">
                  <c:v>141.17737170613987</c:v>
                </c:pt>
                <c:pt idx="344">
                  <c:v>133.05055931438017</c:v>
                </c:pt>
                <c:pt idx="345">
                  <c:v>124.71859550558899</c:v>
                </c:pt>
                <c:pt idx="346">
                  <c:v>116.20640654478883</c:v>
                </c:pt>
                <c:pt idx="347">
                  <c:v>107.54091415418041</c:v>
                </c:pt>
                <c:pt idx="348">
                  <c:v>98.751305379253552</c:v>
                </c:pt>
                <c:pt idx="349">
                  <c:v>89.869372367831474</c:v>
                </c:pt>
                <c:pt idx="350">
                  <c:v>80.929942094662749</c:v>
                </c:pt>
                <c:pt idx="351">
                  <c:v>71.971422697402147</c:v>
                </c:pt>
                <c:pt idx="352">
                  <c:v>63.036502278845404</c:v>
                </c:pt>
                <c:pt idx="353">
                  <c:v>54.173048908190587</c:v>
                </c:pt>
                <c:pt idx="354">
                  <c:v>45.435278828409409</c:v>
                </c:pt>
                <c:pt idx="355">
                  <c:v>36.8852861594968</c:v>
                </c:pt>
                <c:pt idx="356">
                  <c:v>28.595065741486064</c:v>
                </c:pt>
                <c:pt idx="357">
                  <c:v>20.649217620496927</c:v>
                </c:pt>
                <c:pt idx="358">
                  <c:v>13.148607434081788</c:v>
                </c:pt>
                <c:pt idx="359">
                  <c:v>6.215388732251137</c:v>
                </c:pt>
                <c:pt idx="360">
                  <c:v>7.3248040394846381E-14</c:v>
                </c:pt>
                <c:pt idx="361">
                  <c:v>-5.2144549735325354</c:v>
                </c:pt>
                <c:pt idx="362">
                  <c:v>-7.7904132763137373</c:v>
                </c:pt>
                <c:pt idx="363">
                  <c:v>-7.7118284326995878</c:v>
                </c:pt>
                <c:pt idx="364">
                  <c:v>-4.964019631907604</c:v>
                </c:pt>
                <c:pt idx="365">
                  <c:v>0.46629322755964103</c:v>
                </c:pt>
                <c:pt idx="366">
                  <c:v>8.5909541654415502</c:v>
                </c:pt>
                <c:pt idx="367">
                  <c:v>19.420335486534032</c:v>
                </c:pt>
                <c:pt idx="368">
                  <c:v>32.963301956997469</c:v>
                </c:pt>
                <c:pt idx="369">
                  <c:v>49.227174863185311</c:v>
                </c:pt>
                <c:pt idx="370">
                  <c:v>68.217696028767008</c:v>
                </c:pt>
                <c:pt idx="371">
                  <c:v>89.938991868635355</c:v>
                </c:pt>
                <c:pt idx="372">
                  <c:v>114.39353756069796</c:v>
                </c:pt>
                <c:pt idx="373">
                  <c:v>141.58212141924261</c:v>
                </c:pt>
                <c:pt idx="374">
                  <c:v>171.50380955601622</c:v>
                </c:pt>
                <c:pt idx="375">
                  <c:v>204.15591091759606</c:v>
                </c:pt>
                <c:pt idx="376">
                  <c:v>239.53394278992073</c:v>
                </c:pt>
                <c:pt idx="377">
                  <c:v>277.63159686304994</c:v>
                </c:pt>
                <c:pt idx="378">
                  <c:v>318.4407059513689</c:v>
                </c:pt>
                <c:pt idx="379">
                  <c:v>361.95121146638689</c:v>
                </c:pt>
                <c:pt idx="380">
                  <c:v>408.16582555393023</c:v>
                </c:pt>
                <c:pt idx="381">
                  <c:v>430.02219694368017</c:v>
                </c:pt>
                <c:pt idx="382">
                  <c:v>390.0069904736107</c:v>
                </c:pt>
                <c:pt idx="383">
                  <c:v>354.4848601459953</c:v>
                </c:pt>
                <c:pt idx="384">
                  <c:v>322.69803781290085</c:v>
                </c:pt>
                <c:pt idx="385">
                  <c:v>294.06804884783566</c:v>
                </c:pt>
                <c:pt idx="386">
                  <c:v>268.14602376779027</c:v>
                </c:pt>
                <c:pt idx="387">
                  <c:v>244.57857093705724</c:v>
                </c:pt>
                <c:pt idx="388">
                  <c:v>223.08381624454498</c:v>
                </c:pt>
                <c:pt idx="389">
                  <c:v>203.43424845196128</c:v>
                </c:pt>
                <c:pt idx="390">
                  <c:v>185.44421986042553</c:v>
                </c:pt>
                <c:pt idx="391">
                  <c:v>168.96069391950331</c:v>
                </c:pt>
                <c:pt idx="392">
                  <c:v>153.85629764748776</c:v>
                </c:pt>
                <c:pt idx="393">
                  <c:v>140.0240364525024</c:v>
                </c:pt>
                <c:pt idx="394">
                  <c:v>127.37322562877252</c:v>
                </c:pt>
                <c:pt idx="395">
                  <c:v>115.8263243174214</c:v>
                </c:pt>
                <c:pt idx="396">
                  <c:v>105.31644718187236</c:v>
                </c:pt>
                <c:pt idx="397">
                  <c:v>95.785390868358931</c:v>
                </c:pt>
                <c:pt idx="398">
                  <c:v>87.182055666572907</c:v>
                </c:pt>
                <c:pt idx="399">
                  <c:v>79.461173586386053</c:v>
                </c:pt>
                <c:pt idx="400">
                  <c:v>72.582276227759706</c:v>
                </c:pt>
                <c:pt idx="401">
                  <c:v>66.508851951259359</c:v>
                </c:pt>
                <c:pt idx="402">
                  <c:v>61.207653724392983</c:v>
                </c:pt>
                <c:pt idx="403">
                  <c:v>56.648127838904657</c:v>
                </c:pt>
                <c:pt idx="404">
                  <c:v>52.801940310971503</c:v>
                </c:pt>
                <c:pt idx="405">
                  <c:v>49.642582784208408</c:v>
                </c:pt>
                <c:pt idx="406">
                  <c:v>47.145043577210465</c:v>
                </c:pt>
                <c:pt idx="407">
                  <c:v>45.285532456818991</c:v>
                </c:pt>
                <c:pt idx="408">
                  <c:v>44.041249995673759</c:v>
                </c:pt>
                <c:pt idx="409">
                  <c:v>43.390194149306645</c:v>
                </c:pt>
                <c:pt idx="410">
                  <c:v>43.310998083148135</c:v>
                </c:pt>
                <c:pt idx="411">
                  <c:v>43.782794382055819</c:v>
                </c:pt>
                <c:pt idx="412">
                  <c:v>44.785101650890098</c:v>
                </c:pt>
                <c:pt idx="413">
                  <c:v>46.297730214501343</c:v>
                </c:pt>
                <c:pt idx="414">
                  <c:v>48.300704187638949</c:v>
                </c:pt>
                <c:pt idx="415">
                  <c:v>50.774197638905122</c:v>
                </c:pt>
                <c:pt idx="416">
                  <c:v>53.698482940756008</c:v>
                </c:pt>
                <c:pt idx="417">
                  <c:v>57.053889697047232</c:v>
                </c:pt>
                <c:pt idx="418">
                  <c:v>60.820772884613604</c:v>
                </c:pt>
                <c:pt idx="419">
                  <c:v>64.979489046389645</c:v>
                </c:pt>
                <c:pt idx="420">
                  <c:v>69.510379539295215</c:v>
                </c:pt>
                <c:pt idx="421">
                  <c:v>74.393759977081316</c:v>
                </c:pt>
                <c:pt idx="422">
                  <c:v>79.60991512201872</c:v>
                </c:pt>
                <c:pt idx="423">
                  <c:v>85.139098573913685</c:v>
                </c:pt>
                <c:pt idx="424">
                  <c:v>90.961536684008806</c:v>
                </c:pt>
                <c:pt idx="425">
                  <c:v>97.057436187510021</c:v>
                </c:pt>
                <c:pt idx="426">
                  <c:v>103.40699510420751</c:v>
                </c:pt>
                <c:pt idx="427">
                  <c:v>109.99041650359165</c:v>
                </c:pt>
                <c:pt idx="428">
                  <c:v>116.78792477070381</c:v>
                </c:pt>
                <c:pt idx="429">
                  <c:v>123.77978404274195</c:v>
                </c:pt>
                <c:pt idx="430">
                  <c:v>130.94631851537301</c:v>
                </c:pt>
                <c:pt idx="431">
                  <c:v>138.26793434249956</c:v>
                </c:pt>
                <c:pt idx="432">
                  <c:v>145.72514287465765</c:v>
                </c:pt>
                <c:pt idx="433">
                  <c:v>153.29858499983911</c:v>
                </c:pt>
                <c:pt idx="434">
                  <c:v>160.96905636684733</c:v>
                </c:pt>
                <c:pt idx="435">
                  <c:v>168.71753328569307</c:v>
                </c:pt>
                <c:pt idx="436">
                  <c:v>176.52519911239304</c:v>
                </c:pt>
                <c:pt idx="437">
                  <c:v>184.373470937066</c:v>
                </c:pt>
                <c:pt idx="438">
                  <c:v>192.24402640480159</c:v>
                </c:pt>
                <c:pt idx="439">
                  <c:v>200.11883050842403</c:v>
                </c:pt>
                <c:pt idx="440">
                  <c:v>207.98016220136074</c:v>
                </c:pt>
                <c:pt idx="441">
                  <c:v>215.81064068729287</c:v>
                </c:pt>
                <c:pt idx="442">
                  <c:v>223.59325125143602</c:v>
                </c:pt>
                <c:pt idx="443">
                  <c:v>231.31137050606483</c:v>
                </c:pt>
                <c:pt idx="444">
                  <c:v>238.94879093051895</c:v>
                </c:pt>
                <c:pt idx="445">
                  <c:v>246.48974459334144</c:v>
                </c:pt>
                <c:pt idx="446">
                  <c:v>253.91892595155272</c:v>
                </c:pt>
                <c:pt idx="447">
                  <c:v>261.22151362929043</c:v>
                </c:pt>
                <c:pt idx="448">
                  <c:v>268.38319108532386</c:v>
                </c:pt>
                <c:pt idx="449">
                  <c:v>275.39016608613105</c:v>
                </c:pt>
                <c:pt idx="450">
                  <c:v>282.22918890847222</c:v>
                </c:pt>
                <c:pt idx="451">
                  <c:v>288.88756920261108</c:v>
                </c:pt>
                <c:pt idx="452">
                  <c:v>295.35319145460051</c:v>
                </c:pt>
                <c:pt idx="453">
                  <c:v>301.61452899328521</c:v>
                </c:pt>
                <c:pt idx="454">
                  <c:v>307.66065649492509</c:v>
                </c:pt>
                <c:pt idx="455">
                  <c:v>313.48126094561968</c:v>
                </c:pt>
                <c:pt idx="456">
                  <c:v>319.06665102889309</c:v>
                </c:pt>
                <c:pt idx="457">
                  <c:v>324.40776491301335</c:v>
                </c:pt>
                <c:pt idx="458">
                  <c:v>329.4961764197086</c:v>
                </c:pt>
                <c:pt idx="459">
                  <c:v>334.3240995630062</c:v>
                </c:pt>
                <c:pt idx="460">
                  <c:v>338.88439145383052</c:v>
                </c:pt>
                <c:pt idx="461">
                  <c:v>343.17055357281004</c:v>
                </c:pt>
                <c:pt idx="462">
                  <c:v>347.17673142040707</c:v>
                </c:pt>
                <c:pt idx="463">
                  <c:v>350.89771255994128</c:v>
                </c:pt>
                <c:pt idx="464">
                  <c:v>354.32892307540033</c:v>
                </c:pt>
                <c:pt idx="465">
                  <c:v>357.46642247195791</c:v>
                </c:pt>
                <c:pt idx="466">
                  <c:v>360.30689705297863</c:v>
                </c:pt>
                <c:pt idx="467">
                  <c:v>362.84765181283888</c:v>
                </c:pt>
                <c:pt idx="468">
                  <c:v>365.08660089017047</c:v>
                </c:pt>
                <c:pt idx="469">
                  <c:v>367.02225663114825</c:v>
                </c:pt>
                <c:pt idx="470">
                  <c:v>368.65371731708808</c:v>
                </c:pt>
                <c:pt idx="471">
                  <c:v>369.98065361497902</c:v>
                </c:pt>
                <c:pt idx="472">
                  <c:v>371.00329381358785</c:v>
                </c:pt>
                <c:pt idx="473">
                  <c:v>371.72240791140382</c:v>
                </c:pt>
                <c:pt idx="474">
                  <c:v>372.13929062602068</c:v>
                </c:pt>
                <c:pt idx="475">
                  <c:v>372.2557433974427</c:v>
                </c:pt>
                <c:pt idx="476">
                  <c:v>372.07405546039877</c:v>
                </c:pt>
                <c:pt idx="477">
                  <c:v>371.59698406291915</c:v>
                </c:pt>
                <c:pt idx="478">
                  <c:v>370.82773391023807</c:v>
                </c:pt>
                <c:pt idx="479">
                  <c:v>369.76993591455897</c:v>
                </c:pt>
                <c:pt idx="480">
                  <c:v>368.42762533228228</c:v>
                </c:pt>
                <c:pt idx="481">
                  <c:v>366.80521937101508</c:v>
                </c:pt>
                <c:pt idx="482">
                  <c:v>364.90749434907809</c:v>
                </c:pt>
                <c:pt idx="483">
                  <c:v>362.7395624902158</c:v>
                </c:pt>
                <c:pt idx="484">
                  <c:v>360.30684843594429</c:v>
                </c:pt>
                <c:pt idx="485">
                  <c:v>357.61506555732615</c:v>
                </c:pt>
                <c:pt idx="486">
                  <c:v>354.67019214702918</c:v>
                </c:pt>
                <c:pt idx="487">
                  <c:v>351.47844757131338</c:v>
                </c:pt>
                <c:pt idx="488">
                  <c:v>348.04626846006676</c:v>
                </c:pt>
                <c:pt idx="489">
                  <c:v>344.38028501126269</c:v>
                </c:pt>
                <c:pt idx="490">
                  <c:v>340.48729748418918</c:v>
                </c:pt>
                <c:pt idx="491">
                  <c:v>336.37425295356428</c:v>
                </c:pt>
                <c:pt idx="492">
                  <c:v>332.04822239421077</c:v>
                </c:pt>
                <c:pt idx="493">
                  <c:v>327.51637816330441</c:v>
                </c:pt>
                <c:pt idx="494">
                  <c:v>322.78597194441375</c:v>
                </c:pt>
                <c:pt idx="495">
                  <c:v>317.86431321455933</c:v>
                </c:pt>
                <c:pt idx="496">
                  <c:v>312.75874829242468</c:v>
                </c:pt>
                <c:pt idx="497">
                  <c:v>307.4766400225966</c:v>
                </c:pt>
                <c:pt idx="498">
                  <c:v>302.02534814740568</c:v>
                </c:pt>
                <c:pt idx="499">
                  <c:v>296.41221041447238</c:v>
                </c:pt>
                <c:pt idx="500">
                  <c:v>290.64452446461593</c:v>
                </c:pt>
                <c:pt idx="501">
                  <c:v>284.72953054118261</c:v>
                </c:pt>
                <c:pt idx="502">
                  <c:v>278.67439505830401</c:v>
                </c:pt>
                <c:pt idx="503">
                  <c:v>272.4861950619412</c:v>
                </c:pt>
                <c:pt idx="504">
                  <c:v>266.17190361396314</c:v>
                </c:pt>
                <c:pt idx="505">
                  <c:v>259.73837612588073</c:v>
                </c:pt>
                <c:pt idx="506">
                  <c:v>253.192337665217</c:v>
                </c:pt>
                <c:pt idx="507">
                  <c:v>246.5403712539426</c:v>
                </c:pt>
                <c:pt idx="508">
                  <c:v>239.78890717480942</c:v>
                </c:pt>
                <c:pt idx="509">
                  <c:v>232.94421329793562</c:v>
                </c:pt>
                <c:pt idx="510">
                  <c:v>226.01238643651746</c:v>
                </c:pt>
                <c:pt idx="511">
                  <c:v>218.99934473717019</c:v>
                </c:pt>
                <c:pt idx="512">
                  <c:v>211.91082110704241</c:v>
                </c:pt>
                <c:pt idx="513">
                  <c:v>204.75235767664563</c:v>
                </c:pt>
                <c:pt idx="514">
                  <c:v>197.52930129412846</c:v>
                </c:pt>
                <c:pt idx="515">
                  <c:v>190.24680004367917</c:v>
                </c:pt>
                <c:pt idx="516">
                  <c:v>182.90980077775032</c:v>
                </c:pt>
                <c:pt idx="517">
                  <c:v>175.52304764988935</c:v>
                </c:pt>
                <c:pt idx="518">
                  <c:v>168.09108163220915</c:v>
                </c:pt>
                <c:pt idx="519">
                  <c:v>160.61824099880309</c:v>
                </c:pt>
                <c:pt idx="520">
                  <c:v>153.10866275387542</c:v>
                </c:pt>
                <c:pt idx="521">
                  <c:v>145.56628498084584</c:v>
                </c:pt>
                <c:pt idx="522">
                  <c:v>137.99485008634935</c:v>
                </c:pt>
                <c:pt idx="523">
                  <c:v>130.39790891080028</c:v>
                </c:pt>
                <c:pt idx="524">
                  <c:v>122.77882567502768</c:v>
                </c:pt>
                <c:pt idx="525">
                  <c:v>115.14078373048416</c:v>
                </c:pt>
                <c:pt idx="526">
                  <c:v>107.48679207859463</c:v>
                </c:pt>
                <c:pt idx="527">
                  <c:v>99.819692623023073</c:v>
                </c:pt>
                <c:pt idx="528">
                  <c:v>92.142168116913197</c:v>
                </c:pt>
                <c:pt idx="529">
                  <c:v>84.456750765614515</c:v>
                </c:pt>
                <c:pt idx="530">
                  <c:v>76.765831443888231</c:v>
                </c:pt>
                <c:pt idx="531">
                  <c:v>69.071669485271499</c:v>
                </c:pt>
                <c:pt idx="532">
                  <c:v>61.376402999977479</c:v>
                </c:pt>
                <c:pt idx="533">
                  <c:v>53.682059676612766</c:v>
                </c:pt>
                <c:pt idx="534">
                  <c:v>45.990568021908416</c:v>
                </c:pt>
                <c:pt idx="535">
                  <c:v>38.303768991778242</c:v>
                </c:pt>
                <c:pt idx="536">
                  <c:v>30.623427966153425</c:v>
                </c:pt>
                <c:pt idx="537">
                  <c:v>22.951247019349911</c:v>
                </c:pt>
                <c:pt idx="538">
                  <c:v>15.288877437112845</c:v>
                </c:pt>
                <c:pt idx="539">
                  <c:v>7.6379324309513805</c:v>
                </c:pt>
                <c:pt idx="540">
                  <c:v>1.6069603518561577E-13</c:v>
                </c:pt>
                <c:pt idx="541">
                  <c:v>-7.4301673216959072</c:v>
                </c:pt>
                <c:pt idx="542">
                  <c:v>-14.508554529081316</c:v>
                </c:pt>
                <c:pt idx="543">
                  <c:v>-21.233534682641643</c:v>
                </c:pt>
                <c:pt idx="544">
                  <c:v>-28.303181178662228</c:v>
                </c:pt>
                <c:pt idx="545">
                  <c:v>-35.365722902780824</c:v>
                </c:pt>
                <c:pt idx="546">
                  <c:v>-42.419287050850933</c:v>
                </c:pt>
                <c:pt idx="547">
                  <c:v>-49.461936963670077</c:v>
                </c:pt>
                <c:pt idx="548">
                  <c:v>-56.491659906890092</c:v>
                </c:pt>
                <c:pt idx="549">
                  <c:v>-63.506355149529547</c:v>
                </c:pt>
                <c:pt idx="550">
                  <c:v>-70.503822389306336</c:v>
                </c:pt>
                <c:pt idx="551">
                  <c:v>-77.481750572232215</c:v>
                </c:pt>
                <c:pt idx="552">
                  <c:v>-84.437707153122247</c:v>
                </c:pt>
                <c:pt idx="553">
                  <c:v>-91.369127842683355</c:v>
                </c:pt>
                <c:pt idx="554">
                  <c:v>-98.27330688583713</c:v>
                </c:pt>
                <c:pt idx="555">
                  <c:v>-105.14738791474218</c:v>
                </c:pt>
                <c:pt idx="556">
                  <c:v>-111.98835541872884</c:v>
                </c:pt>
                <c:pt idx="557">
                  <c:v>-118.79302687197975</c:v>
                </c:pt>
                <c:pt idx="558">
                  <c:v>-125.55804555828662</c:v>
                </c:pt>
                <c:pt idx="559">
                  <c:v>-132.27987413064054</c:v>
                </c:pt>
                <c:pt idx="560">
                  <c:v>-138.95478894166351</c:v>
                </c:pt>
                <c:pt idx="561">
                  <c:v>-145.57887517910527</c:v>
                </c:pt>
                <c:pt idx="562">
                  <c:v>-152.14802283864853</c:v>
                </c:pt>
                <c:pt idx="563">
                  <c:v>-158.65792356425987</c:v>
                </c:pt>
                <c:pt idx="564">
                  <c:v>-165.10406838411782</c:v>
                </c:pt>
                <c:pt idx="565">
                  <c:v>-171.48174636791728</c:v>
                </c:pt>
                <c:pt idx="566">
                  <c:v>-177.78604422892363</c:v>
                </c:pt>
                <c:pt idx="567">
                  <c:v>-184.01184689169116</c:v>
                </c:pt>
                <c:pt idx="568">
                  <c:v>-190.15383904373365</c:v>
                </c:pt>
                <c:pt idx="569">
                  <c:v>-196.20650768672721</c:v>
                </c:pt>
                <c:pt idx="570">
                  <c:v>-202.164145700029</c:v>
                </c:pt>
                <c:pt idx="571">
                  <c:v>-208.02085642635939</c:v>
                </c:pt>
                <c:pt idx="572">
                  <c:v>-213.77055928650049</c:v>
                </c:pt>
                <c:pt idx="573">
                  <c:v>-219.40699642674275</c:v>
                </c:pt>
                <c:pt idx="574">
                  <c:v>-224.92374039964389</c:v>
                </c:pt>
                <c:pt idx="575">
                  <c:v>-230.31420287535127</c:v>
                </c:pt>
                <c:pt idx="576">
                  <c:v>-235.57164437742853</c:v>
                </c:pt>
                <c:pt idx="577">
                  <c:v>-240.68918503366146</c:v>
                </c:pt>
                <c:pt idx="578">
                  <c:v>-245.65981632886979</c:v>
                </c:pt>
                <c:pt idx="579">
                  <c:v>-250.47641384318621</c:v>
                </c:pt>
                <c:pt idx="580">
                  <c:v>-255.13175095568297</c:v>
                </c:pt>
                <c:pt idx="581">
                  <c:v>-259.61851348962591</c:v>
                </c:pt>
                <c:pt idx="582">
                  <c:v>-263.92931527195196</c:v>
                </c:pt>
                <c:pt idx="583">
                  <c:v>-268.0567145759556</c:v>
                </c:pt>
                <c:pt idx="584">
                  <c:v>-271.99323141246197</c:v>
                </c:pt>
                <c:pt idx="585">
                  <c:v>-275.73136563115878</c:v>
                </c:pt>
                <c:pt idx="586">
                  <c:v>-279.2636157901099</c:v>
                </c:pt>
                <c:pt idx="587">
                  <c:v>-282.5824987479092</c:v>
                </c:pt>
                <c:pt idx="588">
                  <c:v>-285.68056992938921</c:v>
                </c:pt>
                <c:pt idx="589">
                  <c:v>-288.55044421237079</c:v>
                </c:pt>
                <c:pt idx="590">
                  <c:v>-291.18481737955233</c:v>
                </c:pt>
                <c:pt idx="591">
                  <c:v>-293.57648807636963</c:v>
                </c:pt>
                <c:pt idx="592">
                  <c:v>-295.71838021254723</c:v>
                </c:pt>
                <c:pt idx="593">
                  <c:v>-297.60356574201313</c:v>
                </c:pt>
                <c:pt idx="594">
                  <c:v>-299.22528775304886</c:v>
                </c:pt>
                <c:pt idx="595">
                  <c:v>-300.57698379783028</c:v>
                </c:pt>
                <c:pt idx="596">
                  <c:v>-301.65230938807224</c:v>
                </c:pt>
                <c:pt idx="597">
                  <c:v>-302.44516158118455</c:v>
                </c:pt>
                <c:pt idx="598">
                  <c:v>-302.94970257933494</c:v>
                </c:pt>
                <c:pt idx="599">
                  <c:v>-303.16038326197202</c:v>
                </c:pt>
                <c:pt idx="600">
                  <c:v>-303.07196657086655</c:v>
                </c:pt>
                <c:pt idx="601">
                  <c:v>-302.67955066542351</c:v>
                </c:pt>
                <c:pt idx="602">
                  <c:v>-301.97859176506</c:v>
                </c:pt>
                <c:pt idx="603">
                  <c:v>-300.96492659476951</c:v>
                </c:pt>
                <c:pt idx="604">
                  <c:v>-299.63479434963517</c:v>
                </c:pt>
                <c:pt idx="605">
                  <c:v>-297.98485809402592</c:v>
                </c:pt>
                <c:pt idx="606">
                  <c:v>-296.01222551152142</c:v>
                </c:pt>
                <c:pt idx="607">
                  <c:v>-293.71446892226714</c:v>
                </c:pt>
                <c:pt idx="608">
                  <c:v>-291.08964448546118</c:v>
                </c:pt>
                <c:pt idx="609">
                  <c:v>-288.13631050606028</c:v>
                </c:pt>
                <c:pt idx="610">
                  <c:v>-284.8535447664874</c:v>
                </c:pt>
                <c:pt idx="611">
                  <c:v>-281.24096080623519</c:v>
                </c:pt>
                <c:pt idx="612">
                  <c:v>-277.29872307469844</c:v>
                </c:pt>
                <c:pt idx="613">
                  <c:v>-273.02756088534994</c:v>
                </c:pt>
                <c:pt idx="614">
                  <c:v>-268.42878110256237</c:v>
                </c:pt>
                <c:pt idx="615">
                  <c:v>-263.50427949582991</c:v>
                </c:pt>
                <c:pt idx="616">
                  <c:v>-258.25655069999493</c:v>
                </c:pt>
                <c:pt idx="617">
                  <c:v>-252.68869672421889</c:v>
                </c:pt>
                <c:pt idx="618">
                  <c:v>-246.80443395688206</c:v>
                </c:pt>
                <c:pt idx="619">
                  <c:v>-240.60809861831274</c:v>
                </c:pt>
                <c:pt idx="620">
                  <c:v>-234.10465061828441</c:v>
                </c:pt>
                <c:pt idx="621">
                  <c:v>-227.29967578042712</c:v>
                </c:pt>
                <c:pt idx="622">
                  <c:v>-220.19938640118116</c:v>
                </c:pt>
                <c:pt idx="623">
                  <c:v>-212.81062011659102</c:v>
                </c:pt>
                <c:pt idx="624">
                  <c:v>-205.14083705608155</c:v>
                </c:pt>
                <c:pt idx="625">
                  <c:v>-197.19811526831143</c:v>
                </c:pt>
                <c:pt idx="626">
                  <c:v>-188.99114441034484</c:v>
                </c:pt>
                <c:pt idx="627">
                  <c:v>-180.52921769749867</c:v>
                </c:pt>
                <c:pt idx="628">
                  <c:v>-171.8222221175283</c:v>
                </c:pt>
                <c:pt idx="629">
                  <c:v>-162.88062691902357</c:v>
                </c:pt>
                <c:pt idx="630">
                  <c:v>-153.71547039013225</c:v>
                </c:pt>
                <c:pt idx="631">
                  <c:v>-144.33834494998376</c:v>
                </c:pt>
                <c:pt idx="632">
                  <c:v>-134.76138058126637</c:v>
                </c:pt>
                <c:pt idx="633">
                  <c:v>-124.99722663846362</c:v>
                </c:pt>
                <c:pt idx="634">
                  <c:v>-115.05903207215229</c:v>
                </c:pt>
                <c:pt idx="635">
                  <c:v>-104.96042411550094</c:v>
                </c:pt>
                <c:pt idx="636">
                  <c:v>-94.715485484616735</c:v>
                </c:pt>
                <c:pt idx="637">
                  <c:v>-84.338730149745885</c:v>
                </c:pt>
                <c:pt idx="638">
                  <c:v>-73.84507773938509</c:v>
                </c:pt>
                <c:pt idx="639">
                  <c:v>-63.249826644137322</c:v>
                </c:pt>
                <c:pt idx="640">
                  <c:v>-52.568625891730441</c:v>
                </c:pt>
                <c:pt idx="641">
                  <c:v>-41.817445868728406</c:v>
                </c:pt>
                <c:pt idx="642">
                  <c:v>-31.012547968393168</c:v>
                </c:pt>
                <c:pt idx="643">
                  <c:v>-20.170453247672668</c:v>
                </c:pt>
                <c:pt idx="644">
                  <c:v>-9.307910179421258</c:v>
                </c:pt>
                <c:pt idx="645">
                  <c:v>1.5581384111851833</c:v>
                </c:pt>
                <c:pt idx="646">
                  <c:v>12.410589134714407</c:v>
                </c:pt>
                <c:pt idx="647">
                  <c:v>23.232212456622158</c:v>
                </c:pt>
                <c:pt idx="648">
                  <c:v>34.005687652432975</c:v>
                </c:pt>
                <c:pt idx="649">
                  <c:v>44.713638202648333</c:v>
                </c:pt>
                <c:pt idx="650">
                  <c:v>55.33866753022636</c:v>
                </c:pt>
                <c:pt idx="651">
                  <c:v>65.863394982910833</c:v>
                </c:pt>
                <c:pt idx="652">
                  <c:v>76.270491962636797</c:v>
                </c:pt>
                <c:pt idx="653">
                  <c:v>86.542718104456398</c:v>
                </c:pt>
                <c:pt idx="654">
                  <c:v>96.662957408037457</c:v>
                </c:pt>
                <c:pt idx="655">
                  <c:v>106.61425422572628</c:v>
                </c:pt>
                <c:pt idx="656">
                  <c:v>116.37984901249779</c:v>
                </c:pt>
                <c:pt idx="657">
                  <c:v>125.94321374464545</c:v>
                </c:pt>
                <c:pt idx="658">
                  <c:v>135.28808691606397</c:v>
                </c:pt>
                <c:pt idx="659">
                  <c:v>144.39850802306253</c:v>
                </c:pt>
                <c:pt idx="660">
                  <c:v>153.25885145118866</c:v>
                </c:pt>
                <c:pt idx="661">
                  <c:v>161.85385968020458</c:v>
                </c:pt>
                <c:pt idx="662">
                  <c:v>170.16867572629462</c:v>
                </c:pt>
                <c:pt idx="663">
                  <c:v>178.18887474370766</c:v>
                </c:pt>
                <c:pt idx="664">
                  <c:v>185.90049471139832</c:v>
                </c:pt>
                <c:pt idx="665">
                  <c:v>193.29006613366536</c:v>
                </c:pt>
                <c:pt idx="666">
                  <c:v>200.34464068746917</c:v>
                </c:pt>
                <c:pt idx="667">
                  <c:v>207.05181875283668</c:v>
                </c:pt>
                <c:pt idx="668">
                  <c:v>213.39977576663253</c:v>
                </c:pt>
                <c:pt idx="669">
                  <c:v>219.3772873439203</c:v>
                </c:pt>
                <c:pt idx="670">
                  <c:v>224.9737531151718</c:v>
                </c:pt>
                <c:pt idx="671">
                  <c:v>230.17921923159008</c:v>
                </c:pt>
                <c:pt idx="672">
                  <c:v>234.98439949496102</c:v>
                </c:pt>
                <c:pt idx="673">
                  <c:v>239.38069507251404</c:v>
                </c:pt>
                <c:pt idx="674">
                  <c:v>243.36021276135799</c:v>
                </c:pt>
                <c:pt idx="675">
                  <c:v>246.91578177119175</c:v>
                </c:pt>
                <c:pt idx="676">
                  <c:v>250.04096899797489</c:v>
                </c:pt>
                <c:pt idx="677">
                  <c:v>252.73009276526679</c:v>
                </c:pt>
                <c:pt idx="678">
                  <c:v>254.97823501392784</c:v>
                </c:pt>
                <c:pt idx="679">
                  <c:v>256.78125192466479</c:v>
                </c:pt>
                <c:pt idx="680">
                  <c:v>258.1357829617827</c:v>
                </c:pt>
                <c:pt idx="681">
                  <c:v>259.03925833018144</c:v>
                </c:pt>
                <c:pt idx="682">
                  <c:v>259.48990484123146</c:v>
                </c:pt>
                <c:pt idx="683">
                  <c:v>259.48675018671884</c:v>
                </c:pt>
                <c:pt idx="684">
                  <c:v>259.02962562343549</c:v>
                </c:pt>
                <c:pt idx="685">
                  <c:v>258.11916707427224</c:v>
                </c:pt>
                <c:pt idx="686">
                  <c:v>256.75681465488117</c:v>
                </c:pt>
                <c:pt idx="687">
                  <c:v>254.94481063802914</c:v>
                </c:pt>
                <c:pt idx="688">
                  <c:v>252.68619587066016</c:v>
                </c:pt>
                <c:pt idx="689">
                  <c:v>249.98480466158986</c:v>
                </c:pt>
                <c:pt idx="690">
                  <c:v>246.84525816035227</c:v>
                </c:pt>
                <c:pt idx="691">
                  <c:v>243.27295625036814</c:v>
                </c:pt>
                <c:pt idx="692">
                  <c:v>239.27406798199138</c:v>
                </c:pt>
                <c:pt idx="693">
                  <c:v>234.85552057338242</c:v>
                </c:pt>
                <c:pt idx="694">
                  <c:v>230.02498700928649</c:v>
                </c:pt>
                <c:pt idx="695">
                  <c:v>224.79087226996396</c:v>
                </c:pt>
                <c:pt idx="696">
                  <c:v>219.16229822442003</c:v>
                </c:pt>
                <c:pt idx="697">
                  <c:v>213.1490872239898</c:v>
                </c:pt>
                <c:pt idx="698">
                  <c:v>206.76174443407822</c:v>
                </c:pt>
                <c:pt idx="699">
                  <c:v>200.01143894345049</c:v>
                </c:pt>
                <c:pt idx="700">
                  <c:v>192.90998369208361</c:v>
                </c:pt>
                <c:pt idx="701">
                  <c:v>185.4698142599639</c:v>
                </c:pt>
                <c:pt idx="702">
                  <c:v>177.70396656059455</c:v>
                </c:pt>
                <c:pt idx="703">
                  <c:v>169.62605348419063</c:v>
                </c:pt>
                <c:pt idx="704">
                  <c:v>161.25024053676003</c:v>
                </c:pt>
                <c:pt idx="705">
                  <c:v>152.59122052228111</c:v>
                </c:pt>
                <c:pt idx="706">
                  <c:v>143.66418731621542</c:v>
                </c:pt>
                <c:pt idx="707">
                  <c:v>134.48480877950135</c:v>
                </c:pt>
                <c:pt idx="708">
                  <c:v>125.06919886303127</c:v>
                </c:pt>
                <c:pt idx="709">
                  <c:v>115.43388895335599</c:v>
                </c:pt>
                <c:pt idx="710">
                  <c:v>105.59579851108751</c:v>
                </c:pt>
                <c:pt idx="711">
                  <c:v>95.572205054116523</c:v>
                </c:pt>
                <c:pt idx="712">
                  <c:v>85.3807135383001</c:v>
                </c:pt>
                <c:pt idx="713">
                  <c:v>75.03922518885841</c:v>
                </c:pt>
                <c:pt idx="714">
                  <c:v>64.565905836097642</c:v>
                </c:pt>
                <c:pt idx="715">
                  <c:v>53.979153809581938</c:v>
                </c:pt>
                <c:pt idx="716">
                  <c:v>43.297567445166806</c:v>
                </c:pt>
                <c:pt idx="717">
                  <c:v>32.539912259619136</c:v>
                </c:pt>
                <c:pt idx="718">
                  <c:v>21.725087847870515</c:v>
                </c:pt>
                <c:pt idx="719">
                  <c:v>10.872094558090593</c:v>
                </c:pt>
                <c:pt idx="720">
                  <c:v>3.0535972566048435E-13</c:v>
                </c:pt>
              </c:numCache>
            </c:numRef>
          </c:yVal>
          <c:smooth val="1"/>
        </c:ser>
        <c:axId val="127232640"/>
        <c:axId val="127259008"/>
      </c:scatterChart>
      <c:valAx>
        <c:axId val="127232640"/>
        <c:scaling>
          <c:orientation val="minMax"/>
        </c:scaling>
        <c:axPos val="b"/>
        <c:numFmt formatCode="General" sourceLinked="1"/>
        <c:tickLblPos val="nextTo"/>
        <c:crossAx val="127259008"/>
        <c:crosses val="autoZero"/>
        <c:crossBetween val="midCat"/>
      </c:valAx>
      <c:valAx>
        <c:axId val="127259008"/>
        <c:scaling>
          <c:orientation val="minMax"/>
        </c:scaling>
        <c:axPos val="l"/>
        <c:majorGridlines/>
        <c:numFmt formatCode="0" sourceLinked="0"/>
        <c:tickLblPos val="nextTo"/>
        <c:crossAx val="1272326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Couple moteur instantané M (N.m)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M (N.m)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'899'!$BE$123:$BE$843</c:f>
              <c:numCache>
                <c:formatCode>General</c:formatCode>
                <c:ptCount val="721"/>
                <c:pt idx="0">
                  <c:v>0</c:v>
                </c:pt>
                <c:pt idx="1">
                  <c:v>-1.5780167914047596</c:v>
                </c:pt>
                <c:pt idx="2">
                  <c:v>-3.1529382655923515</c:v>
                </c:pt>
                <c:pt idx="3">
                  <c:v>-4.7216762809080359</c:v>
                </c:pt>
                <c:pt idx="4">
                  <c:v>-6.2811570274658379</c:v>
                </c:pt>
                <c:pt idx="5">
                  <c:v>-7.828328144697859</c:v>
                </c:pt>
                <c:pt idx="6">
                  <c:v>-9.3601657810558727</c:v>
                </c:pt>
                <c:pt idx="7">
                  <c:v>-10.873681576839488</c:v>
                </c:pt>
                <c:pt idx="8">
                  <c:v>-12.365929551344454</c:v>
                </c:pt>
                <c:pt idx="9">
                  <c:v>-13.834012875797898</c:v>
                </c:pt>
                <c:pt idx="10">
                  <c:v>-15.275090513873478</c:v>
                </c:pt>
                <c:pt idx="11">
                  <c:v>-16.686383711958076</c:v>
                </c:pt>
                <c:pt idx="12">
                  <c:v>-18.065182321771445</c:v>
                </c:pt>
                <c:pt idx="13">
                  <c:v>-19.408850938420599</c:v>
                </c:pt>
                <c:pt idx="14">
                  <c:v>-20.714834837499836</c:v>
                </c:pt>
                <c:pt idx="15">
                  <c:v>-21.980665695424193</c:v>
                </c:pt>
                <c:pt idx="16">
                  <c:v>-23.203967077807459</c:v>
                </c:pt>
                <c:pt idx="17">
                  <c:v>-24.382459681363429</c:v>
                </c:pt>
                <c:pt idx="18">
                  <c:v>-25.513966315519934</c:v>
                </c:pt>
                <c:pt idx="19">
                  <c:v>-26.596416610686724</c:v>
                </c:pt>
                <c:pt idx="20">
                  <c:v>-27.627851440909097</c:v>
                </c:pt>
                <c:pt idx="21">
                  <c:v>-28.606427049466888</c:v>
                </c:pt>
                <c:pt idx="22">
                  <c:v>-29.530418866840755</c:v>
                </c:pt>
                <c:pt idx="23">
                  <c:v>-30.398225011362754</c:v>
                </c:pt>
                <c:pt idx="24">
                  <c:v>-31.208369463792799</c:v>
                </c:pt>
                <c:pt idx="25">
                  <c:v>-31.959504908015138</c:v>
                </c:pt>
                <c:pt idx="26">
                  <c:v>-32.650415231025924</c:v>
                </c:pt>
                <c:pt idx="27">
                  <c:v>-33.280017676381995</c:v>
                </c:pt>
                <c:pt idx="28">
                  <c:v>-33.847364646299667</c:v>
                </c:pt>
                <c:pt idx="29">
                  <c:v>-34.351645148626531</c:v>
                </c:pt>
                <c:pt idx="30">
                  <c:v>-34.792185885957501</c:v>
                </c:pt>
                <c:pt idx="31">
                  <c:v>-35.168451985224408</c:v>
                </c:pt>
                <c:pt idx="32">
                  <c:v>-35.480047367153169</c:v>
                </c:pt>
                <c:pt idx="33">
                  <c:v>-35.726714756052012</c:v>
                </c:pt>
                <c:pt idx="34">
                  <c:v>-35.908335331463356</c:v>
                </c:pt>
                <c:pt idx="35">
                  <c:v>-36.024928024278324</c:v>
                </c:pt>
                <c:pt idx="36">
                  <c:v>-36.076648460973637</c:v>
                </c:pt>
                <c:pt idx="37">
                  <c:v>-36.0637875606809</c:v>
                </c:pt>
                <c:pt idx="38">
                  <c:v>-35.986769790836448</c:v>
                </c:pt>
                <c:pt idx="39">
                  <c:v>-35.846151088180406</c:v>
                </c:pt>
                <c:pt idx="40">
                  <c:v>-35.64261645287533</c:v>
                </c:pt>
                <c:pt idx="41">
                  <c:v>-35.376977224492236</c:v>
                </c:pt>
                <c:pt idx="42">
                  <c:v>-35.050168049562465</c:v>
                </c:pt>
                <c:pt idx="43">
                  <c:v>-34.663243551314814</c:v>
                </c:pt>
                <c:pt idx="44">
                  <c:v>-34.217374713104086</c:v>
                </c:pt>
                <c:pt idx="45">
                  <c:v>-33.713844987887178</c:v>
                </c:pt>
                <c:pt idx="46">
                  <c:v>-33.154046146912897</c:v>
                </c:pt>
                <c:pt idx="47">
                  <c:v>-32.539473881558187</c:v>
                </c:pt>
                <c:pt idx="48">
                  <c:v>-31.871723172964</c:v>
                </c:pt>
                <c:pt idx="49">
                  <c:v>-31.152483444794836</c:v>
                </c:pt>
                <c:pt idx="50">
                  <c:v>-30.383533515065512</c:v>
                </c:pt>
                <c:pt idx="51">
                  <c:v>-29.566736363542919</c:v>
                </c:pt>
                <c:pt idx="52">
                  <c:v>-28.704033731738061</c:v>
                </c:pt>
                <c:pt idx="53">
                  <c:v>-27.797440572952112</c:v>
                </c:pt>
                <c:pt idx="54">
                  <c:v>-26.849039370226215</c:v>
                </c:pt>
                <c:pt idx="55">
                  <c:v>-25.860974340368902</c:v>
                </c:pt>
                <c:pt idx="56">
                  <c:v>-24.835445542493201</c:v>
                </c:pt>
                <c:pt idx="57">
                  <c:v>-23.774702909687424</c:v>
                </c:pt>
                <c:pt idx="58">
                  <c:v>-22.681040222569113</c:v>
                </c:pt>
                <c:pt idx="59">
                  <c:v>-21.556789043527573</c:v>
                </c:pt>
                <c:pt idx="60">
                  <c:v>-20.404312630448693</c:v>
                </c:pt>
                <c:pt idx="61">
                  <c:v>-19.225999848633997</c:v>
                </c:pt>
                <c:pt idx="62">
                  <c:v>-18.024259099476083</c:v>
                </c:pt>
                <c:pt idx="63">
                  <c:v>-16.801512284233333</c:v>
                </c:pt>
                <c:pt idx="64">
                  <c:v>-15.560188820960054</c:v>
                </c:pt>
                <c:pt idx="65">
                  <c:v>-14.3027197322945</c:v>
                </c:pt>
                <c:pt idx="66">
                  <c:v>-13.031531821387686</c:v>
                </c:pt>
                <c:pt idx="67">
                  <c:v>-11.749041952772966</c:v>
                </c:pt>
                <c:pt idx="68">
                  <c:v>-10.457651454430973</c:v>
                </c:pt>
                <c:pt idx="69">
                  <c:v>-9.1597406567001105</c:v>
                </c:pt>
                <c:pt idx="70">
                  <c:v>-7.8576635830212505</c:v>
                </c:pt>
                <c:pt idx="71">
                  <c:v>-6.5537428067898515</c:v>
                </c:pt>
                <c:pt idx="72">
                  <c:v>-5.2502644878227667</c:v>
                </c:pt>
                <c:pt idx="73">
                  <c:v>-3.9494736011340819</c:v>
                </c:pt>
                <c:pt idx="74">
                  <c:v>-2.6535693698575487</c:v>
                </c:pt>
                <c:pt idx="75">
                  <c:v>-1.364700913258257</c:v>
                </c:pt>
                <c:pt idx="76">
                  <c:v>-8.4963119845136492E-2</c:v>
                </c:pt>
                <c:pt idx="77">
                  <c:v>1.1836072453644211</c:v>
                </c:pt>
                <c:pt idx="78">
                  <c:v>2.4390351913636787</c:v>
                </c:pt>
                <c:pt idx="79">
                  <c:v>3.6794109024022248</c:v>
                </c:pt>
                <c:pt idx="80">
                  <c:v>4.9028928839251495</c:v>
                </c:pt>
                <c:pt idx="81">
                  <c:v>6.1077108482069873</c:v>
                </c:pt>
                <c:pt idx="82">
                  <c:v>7.29216833572199</c:v>
                </c:pt>
                <c:pt idx="83">
                  <c:v>8.45464506933412</c:v>
                </c:pt>
                <c:pt idx="84">
                  <c:v>9.593599039427124</c:v>
                </c:pt>
                <c:pt idx="85">
                  <c:v>10.707568319122801</c:v>
                </c:pt>
                <c:pt idx="86">
                  <c:v>11.795172609749939</c:v>
                </c:pt>
                <c:pt idx="87">
                  <c:v>12.855114517720871</c:v>
                </c:pt>
                <c:pt idx="88">
                  <c:v>13.886180564943999</c:v>
                </c:pt>
                <c:pt idx="89">
                  <c:v>14.8872419358441</c:v>
                </c:pt>
                <c:pt idx="90">
                  <c:v>15.857254964972894</c:v>
                </c:pt>
                <c:pt idx="91">
                  <c:v>16.795261370066992</c:v>
                </c:pt>
                <c:pt idx="92">
                  <c:v>17.700388236245288</c:v>
                </c:pt>
                <c:pt idx="93">
                  <c:v>18.571847757828134</c:v>
                </c:pt>
                <c:pt idx="94">
                  <c:v>19.408936745005956</c:v>
                </c:pt>
                <c:pt idx="95">
                  <c:v>20.211035903279118</c:v>
                </c:pt>
                <c:pt idx="96">
                  <c:v>20.977608894234759</c:v>
                </c:pt>
                <c:pt idx="97">
                  <c:v>21.708201186814684</c:v>
                </c:pt>
                <c:pt idx="98">
                  <c:v>22.402438708762929</c:v>
                </c:pt>
                <c:pt idx="99">
                  <c:v>23.060026308417406</c:v>
                </c:pt>
                <c:pt idx="100">
                  <c:v>23.680746037429213</c:v>
                </c:pt>
                <c:pt idx="101">
                  <c:v>24.264455265353341</c:v>
                </c:pt>
                <c:pt idx="102">
                  <c:v>24.811084637356448</c:v>
                </c:pt>
                <c:pt idx="103">
                  <c:v>25.320635886529697</c:v>
                </c:pt>
                <c:pt idx="104">
                  <c:v>25.793179512481405</c:v>
                </c:pt>
                <c:pt idx="105">
                  <c:v>26.228852338011027</c:v>
                </c:pt>
                <c:pt idx="106">
                  <c:v>26.627854955739444</c:v>
                </c:pt>
                <c:pt idx="107">
                  <c:v>26.990449076588479</c:v>
                </c:pt>
                <c:pt idx="108">
                  <c:v>27.31695479196835</c:v>
                </c:pt>
                <c:pt idx="109">
                  <c:v>27.607747761446689</c:v>
                </c:pt>
                <c:pt idx="110">
                  <c:v>27.863256337541117</c:v>
                </c:pt>
                <c:pt idx="111">
                  <c:v>28.083958639098107</c:v>
                </c:pt>
                <c:pt idx="112">
                  <c:v>28.270379584500304</c:v>
                </c:pt>
                <c:pt idx="113">
                  <c:v>28.423087895683725</c:v>
                </c:pt>
                <c:pt idx="114">
                  <c:v>28.542693083648174</c:v>
                </c:pt>
                <c:pt idx="115">
                  <c:v>28.629842425812665</c:v>
                </c:pt>
                <c:pt idx="116">
                  <c:v>28.685217945205657</c:v>
                </c:pt>
                <c:pt idx="117">
                  <c:v>28.709533401090216</c:v>
                </c:pt>
                <c:pt idx="118">
                  <c:v>28.703531300210543</c:v>
                </c:pt>
                <c:pt idx="119">
                  <c:v>28.667979937412611</c:v>
                </c:pt>
                <c:pt idx="120">
                  <c:v>28.603670473938759</c:v>
                </c:pt>
                <c:pt idx="121">
                  <c:v>28.511414061230607</c:v>
                </c:pt>
                <c:pt idx="122">
                  <c:v>28.392039017596947</c:v>
                </c:pt>
                <c:pt idx="123">
                  <c:v>28.246388064617168</c:v>
                </c:pt>
                <c:pt idx="124">
                  <c:v>28.075315629660455</c:v>
                </c:pt>
                <c:pt idx="125">
                  <c:v>27.879685220406632</c:v>
                </c:pt>
                <c:pt idx="126">
                  <c:v>27.660366876761941</c:v>
                </c:pt>
                <c:pt idx="127">
                  <c:v>27.418234705071932</c:v>
                </c:pt>
                <c:pt idx="128">
                  <c:v>27.154164499047688</c:v>
                </c:pt>
                <c:pt idx="129">
                  <c:v>26.869031451343929</c:v>
                </c:pt>
                <c:pt idx="130">
                  <c:v>26.563707959257158</c:v>
                </c:pt>
                <c:pt idx="131">
                  <c:v>26.239061527554941</c:v>
                </c:pt>
                <c:pt idx="132">
                  <c:v>25.895952771000228</c:v>
                </c:pt>
                <c:pt idx="133">
                  <c:v>25.535233518704683</c:v>
                </c:pt>
                <c:pt idx="134">
                  <c:v>25.15774502202806</c:v>
                </c:pt>
                <c:pt idx="135">
                  <c:v>24.764316267340796</c:v>
                </c:pt>
                <c:pt idx="136">
                  <c:v>24.355762394585735</c:v>
                </c:pt>
                <c:pt idx="137">
                  <c:v>23.932883222210169</c:v>
                </c:pt>
                <c:pt idx="138">
                  <c:v>23.49646187869461</c:v>
                </c:pt>
                <c:pt idx="139">
                  <c:v>23.047263540578729</c:v>
                </c:pt>
                <c:pt idx="140">
                  <c:v>22.586034276578548</c:v>
                </c:pt>
                <c:pt idx="141">
                  <c:v>22.113499997102096</c:v>
                </c:pt>
                <c:pt idx="142">
                  <c:v>21.630365508204051</c:v>
                </c:pt>
                <c:pt idx="143">
                  <c:v>21.137313668772258</c:v>
                </c:pt>
                <c:pt idx="144">
                  <c:v>20.635004649510734</c:v>
                </c:pt>
                <c:pt idx="145">
                  <c:v>20.124075292075354</c:v>
                </c:pt>
                <c:pt idx="146">
                  <c:v>19.605138566527479</c:v>
                </c:pt>
                <c:pt idx="147">
                  <c:v>19.078783125098724</c:v>
                </c:pt>
                <c:pt idx="148">
                  <c:v>18.54557295010521</c:v>
                </c:pt>
                <c:pt idx="149">
                  <c:v>18.006047093711896</c:v>
                </c:pt>
                <c:pt idx="150">
                  <c:v>17.460719507126086</c:v>
                </c:pt>
                <c:pt idx="151">
                  <c:v>16.910078956692416</c:v>
                </c:pt>
                <c:pt idx="152">
                  <c:v>16.354589024270677</c:v>
                </c:pt>
                <c:pt idx="153">
                  <c:v>15.794688189199794</c:v>
                </c:pt>
                <c:pt idx="154">
                  <c:v>15.230789989086515</c:v>
                </c:pt>
                <c:pt idx="155">
                  <c:v>14.663283256604867</c:v>
                </c:pt>
                <c:pt idx="156">
                  <c:v>14.092532429450692</c:v>
                </c:pt>
                <c:pt idx="157">
                  <c:v>13.518877930565379</c:v>
                </c:pt>
                <c:pt idx="158">
                  <c:v>12.942636615720369</c:v>
                </c:pt>
                <c:pt idx="159">
                  <c:v>12.364102285542049</c:v>
                </c:pt>
                <c:pt idx="160">
                  <c:v>11.783546259050901</c:v>
                </c:pt>
                <c:pt idx="161">
                  <c:v>11.201218005791327</c:v>
                </c:pt>
                <c:pt idx="162">
                  <c:v>10.61734583363585</c:v>
                </c:pt>
                <c:pt idx="163">
                  <c:v>10.032137629361308</c:v>
                </c:pt>
                <c:pt idx="164">
                  <c:v>9.445781649112126</c:v>
                </c:pt>
                <c:pt idx="165">
                  <c:v>8.8584473558877548</c:v>
                </c:pt>
                <c:pt idx="166">
                  <c:v>8.2702863012159327</c:v>
                </c:pt>
                <c:pt idx="167">
                  <c:v>7.6814330482007289</c:v>
                </c:pt>
                <c:pt idx="168">
                  <c:v>7.0920061331634745</c:v>
                </c:pt>
                <c:pt idx="169">
                  <c:v>6.5021090631243617</c:v>
                </c:pt>
                <c:pt idx="170">
                  <c:v>5.9118313464039209</c:v>
                </c:pt>
                <c:pt idx="171">
                  <c:v>5.3212495536540425</c:v>
                </c:pt>
                <c:pt idx="172">
                  <c:v>4.7304284066579818</c:v>
                </c:pt>
                <c:pt idx="173">
                  <c:v>4.1394218922697625</c:v>
                </c:pt>
                <c:pt idx="174">
                  <c:v>3.548274398889621</c:v>
                </c:pt>
                <c:pt idx="175">
                  <c:v>2.957021872900091</c:v>
                </c:pt>
                <c:pt idx="176">
                  <c:v>2.3656929925106902</c:v>
                </c:pt>
                <c:pt idx="177">
                  <c:v>1.774310356481698</c:v>
                </c:pt>
                <c:pt idx="178">
                  <c:v>1.1828916852163465</c:v>
                </c:pt>
                <c:pt idx="179">
                  <c:v>0.59145103172780655</c:v>
                </c:pt>
                <c:pt idx="180">
                  <c:v>5.5380927426027522E-15</c:v>
                </c:pt>
                <c:pt idx="181">
                  <c:v>-0.59145103172779556</c:v>
                </c:pt>
                <c:pt idx="182">
                  <c:v>-1.1831076898024517</c:v>
                </c:pt>
                <c:pt idx="183">
                  <c:v>-1.774961789345149</c:v>
                </c:pt>
                <c:pt idx="184">
                  <c:v>-2.367003554334222</c:v>
                </c:pt>
                <c:pt idx="185">
                  <c:v>-2.9592194359747865</c:v>
                </c:pt>
                <c:pt idx="186">
                  <c:v>-3.5515910967211526</c:v>
                </c:pt>
                <c:pt idx="187">
                  <c:v>-4.1440942110027876</c:v>
                </c:pt>
                <c:pt idx="188">
                  <c:v>-4.7366972782026959</c:v>
                </c:pt>
                <c:pt idx="189">
                  <c:v>-5.3293604503947263</c:v>
                </c:pt>
                <c:pt idx="190">
                  <c:v>-5.9220343773625288</c:v>
                </c:pt>
                <c:pt idx="191">
                  <c:v>-6.5146590714475394</c:v>
                </c:pt>
                <c:pt idx="192">
                  <c:v>-7.1071627947954568</c:v>
                </c:pt>
                <c:pt idx="193">
                  <c:v>-7.6994609715980395</c:v>
                </c:pt>
                <c:pt idx="194">
                  <c:v>-8.2914551279541531</c:v>
                </c:pt>
                <c:pt idx="195">
                  <c:v>-8.883031862004291</c:v>
                </c:pt>
                <c:pt idx="196">
                  <c:v>-9.4740618470218294</c:v>
                </c:pt>
                <c:pt idx="197">
                  <c:v>-10.064398870175479</c:v>
                </c:pt>
                <c:pt idx="198">
                  <c:v>-10.653878909708462</c:v>
                </c:pt>
                <c:pt idx="199">
                  <c:v>-11.242319253308649</c:v>
                </c:pt>
                <c:pt idx="200">
                  <c:v>-11.829517660474165</c:v>
                </c:pt>
                <c:pt idx="201">
                  <c:v>-12.415251571705113</c:v>
                </c:pt>
                <c:pt idx="202">
                  <c:v>-12.999277367376761</c:v>
                </c:pt>
                <c:pt idx="203">
                  <c:v>-13.581329679172267</c:v>
                </c:pt>
                <c:pt idx="204">
                  <c:v>-14.161120756968829</c:v>
                </c:pt>
                <c:pt idx="205">
                  <c:v>-14.738339894086472</c:v>
                </c:pt>
                <c:pt idx="206">
                  <c:v>-15.312652913815077</c:v>
                </c:pt>
                <c:pt idx="207">
                  <c:v>-15.883701720138228</c:v>
                </c:pt>
                <c:pt idx="208">
                  <c:v>-16.451103915566403</c:v>
                </c:pt>
                <c:pt idx="209">
                  <c:v>-17.014452488979966</c:v>
                </c:pt>
                <c:pt idx="210">
                  <c:v>-17.573315576360891</c:v>
                </c:pt>
                <c:pt idx="211">
                  <c:v>-18.127236297260517</c:v>
                </c:pt>
                <c:pt idx="212">
                  <c:v>-18.675732669810589</c:v>
                </c:pt>
                <c:pt idx="213">
                  <c:v>-19.218297607031104</c:v>
                </c:pt>
                <c:pt idx="214">
                  <c:v>-19.754398997124898</c:v>
                </c:pt>
                <c:pt idx="215">
                  <c:v>-20.283479870370908</c:v>
                </c:pt>
                <c:pt idx="216">
                  <c:v>-20.804958655136641</c:v>
                </c:pt>
                <c:pt idx="217">
                  <c:v>-21.318229525424748</c:v>
                </c:pt>
                <c:pt idx="218">
                  <c:v>-21.822662842247393</c:v>
                </c:pt>
                <c:pt idx="219">
                  <c:v>-22.317605690983854</c:v>
                </c:pt>
                <c:pt idx="220">
                  <c:v>-22.802382516723391</c:v>
                </c:pt>
                <c:pt idx="221">
                  <c:v>-23.276295859423175</c:v>
                </c:pt>
                <c:pt idx="222">
                  <c:v>-23.738627190520745</c:v>
                </c:pt>
                <c:pt idx="223">
                  <c:v>-24.188637852433111</c:v>
                </c:pt>
                <c:pt idx="224">
                  <c:v>-24.625570102145549</c:v>
                </c:pt>
                <c:pt idx="225">
                  <c:v>-25.048648259847791</c:v>
                </c:pt>
                <c:pt idx="226">
                  <c:v>-25.457079963308193</c:v>
                </c:pt>
                <c:pt idx="227">
                  <c:v>-25.850057528390252</c:v>
                </c:pt>
                <c:pt idx="228">
                  <c:v>-26.226759415810896</c:v>
                </c:pt>
                <c:pt idx="229">
                  <c:v>-26.586351803913978</c:v>
                </c:pt>
                <c:pt idx="230">
                  <c:v>-26.927990266888777</c:v>
                </c:pt>
                <c:pt idx="231">
                  <c:v>-27.250821557499382</c:v>
                </c:pt>
                <c:pt idx="232">
                  <c:v>-27.553985493010234</c:v>
                </c:pt>
                <c:pt idx="233">
                  <c:v>-27.836616942593768</c:v>
                </c:pt>
                <c:pt idx="234">
                  <c:v>-28.097847914091098</c:v>
                </c:pt>
                <c:pt idx="235">
                  <c:v>-28.336809737565915</c:v>
                </c:pt>
                <c:pt idx="236">
                  <c:v>-28.552635342646884</c:v>
                </c:pt>
                <c:pt idx="237">
                  <c:v>-28.744461626196692</c:v>
                </c:pt>
                <c:pt idx="238">
                  <c:v>-28.911431906376762</c:v>
                </c:pt>
                <c:pt idx="239">
                  <c:v>-29.052698458699943</c:v>
                </c:pt>
                <c:pt idx="240">
                  <c:v>-29.167425129177101</c:v>
                </c:pt>
                <c:pt idx="241">
                  <c:v>-29.254790019175282</c:v>
                </c:pt>
                <c:pt idx="242">
                  <c:v>-29.313988236110788</c:v>
                </c:pt>
                <c:pt idx="243">
                  <c:v>-29.344234703609224</c:v>
                </c:pt>
                <c:pt idx="244">
                  <c:v>-29.344767024272684</c:v>
                </c:pt>
                <c:pt idx="245">
                  <c:v>-29.314848387710065</c:v>
                </c:pt>
                <c:pt idx="246">
                  <c:v>-29.253770516008998</c:v>
                </c:pt>
                <c:pt idx="247">
                  <c:v>-29.160856638362215</c:v>
                </c:pt>
                <c:pt idx="248">
                  <c:v>-29.035464486109294</c:v>
                </c:pt>
                <c:pt idx="249">
                  <c:v>-28.876989299020977</c:v>
                </c:pt>
                <c:pt idx="250">
                  <c:v>-28.684866833238914</c:v>
                </c:pt>
                <c:pt idx="251">
                  <c:v>-28.458576360895616</c:v>
                </c:pt>
                <c:pt idx="252">
                  <c:v>-28.197643651075477</c:v>
                </c:pt>
                <c:pt idx="253">
                  <c:v>-27.901643921446887</c:v>
                </c:pt>
                <c:pt idx="254">
                  <c:v>-27.570204749597046</c:v>
                </c:pt>
                <c:pt idx="255">
                  <c:v>-27.203008932838689</c:v>
                </c:pt>
                <c:pt idx="256">
                  <c:v>-26.799797285037847</c:v>
                </c:pt>
                <c:pt idx="257">
                  <c:v>-26.360371358830829</c:v>
                </c:pt>
                <c:pt idx="258">
                  <c:v>-25.884596081465975</c:v>
                </c:pt>
                <c:pt idx="259">
                  <c:v>-25.372402292419473</c:v>
                </c:pt>
                <c:pt idx="260">
                  <c:v>-24.823789170898241</c:v>
                </c:pt>
                <c:pt idx="261">
                  <c:v>-24.238826541360272</c:v>
                </c:pt>
                <c:pt idx="262">
                  <c:v>-23.61765704525266</c:v>
                </c:pt>
                <c:pt idx="263">
                  <c:v>-22.960498167293768</c:v>
                </c:pt>
                <c:pt idx="264">
                  <c:v>-22.267644104808603</c:v>
                </c:pt>
                <c:pt idx="265">
                  <c:v>-21.539467468867706</c:v>
                </c:pt>
                <c:pt idx="266">
                  <c:v>-20.7764208062775</c:v>
                </c:pt>
                <c:pt idx="267">
                  <c:v>-19.979037931827712</c:v>
                </c:pt>
                <c:pt idx="268">
                  <c:v>-19.147935060616543</c:v>
                </c:pt>
                <c:pt idx="269">
                  <c:v>-18.283811730746265</c:v>
                </c:pt>
                <c:pt idx="270">
                  <c:v>-17.387451507212557</c:v>
                </c:pt>
                <c:pt idx="271">
                  <c:v>-16.459722458394292</c:v>
                </c:pt>
                <c:pt idx="272">
                  <c:v>-15.501577397189308</c:v>
                </c:pt>
                <c:pt idx="273">
                  <c:v>-14.514053879530326</c:v>
                </c:pt>
                <c:pt idx="274">
                  <c:v>-13.498273953755943</c:v>
                </c:pt>
                <c:pt idx="275">
                  <c:v>-12.455443655092667</c:v>
                </c:pt>
                <c:pt idx="276">
                  <c:v>-11.386852240336633</c:v>
                </c:pt>
                <c:pt idx="277">
                  <c:v>-10.293871158685132</c:v>
                </c:pt>
                <c:pt idx="278">
                  <c:v>-9.1779527555763938</c:v>
                </c:pt>
                <c:pt idx="279">
                  <c:v>-8.0406287073268903</c:v>
                </c:pt>
                <c:pt idx="280">
                  <c:v>-6.883508185319605</c:v>
                </c:pt>
                <c:pt idx="281">
                  <c:v>-5.7082757494796121</c:v>
                </c:pt>
                <c:pt idx="282">
                  <c:v>-4.5166889717784287</c:v>
                </c:pt>
                <c:pt idx="283">
                  <c:v>-3.3105757915222531</c:v>
                </c:pt>
                <c:pt idx="284">
                  <c:v>-2.0918316052052885</c:v>
                </c:pt>
                <c:pt idx="285">
                  <c:v>-0.86241609473405223</c:v>
                </c:pt>
                <c:pt idx="286">
                  <c:v>0.37565020114227909</c:v>
                </c:pt>
                <c:pt idx="287">
                  <c:v>1.6202895663489139</c:v>
                </c:pt>
                <c:pt idx="288">
                  <c:v>2.869371031092514</c:v>
                </c:pt>
                <c:pt idx="289">
                  <c:v>4.120714531718181</c:v>
                </c:pt>
                <c:pt idx="290">
                  <c:v>5.3720952980100245</c:v>
                </c:pt>
                <c:pt idx="291">
                  <c:v>6.6212484581951481</c:v>
                </c:pt>
                <c:pt idx="292">
                  <c:v>7.8658738510057482</c:v>
                </c:pt>
                <c:pt idx="293">
                  <c:v>9.1036410332918791</c:v>
                </c:pt>
                <c:pt idx="294">
                  <c:v>10.332194470853088</c:v>
                </c:pt>
                <c:pt idx="295">
                  <c:v>11.549158899384919</c:v>
                </c:pt>
                <c:pt idx="296">
                  <c:v>12.752144841708162</c:v>
                </c:pt>
                <c:pt idx="297">
                  <c:v>13.938754266787273</c:v>
                </c:pt>
                <c:pt idx="298">
                  <c:v>15.106586375429268</c:v>
                </c:pt>
                <c:pt idx="299">
                  <c:v>16.253243497015806</c:v>
                </c:pt>
                <c:pt idx="300">
                  <c:v>17.376337081136761</c:v>
                </c:pt>
                <c:pt idx="301">
                  <c:v>18.473493767592817</c:v>
                </c:pt>
                <c:pt idx="302">
                  <c:v>19.542361517893841</c:v>
                </c:pt>
                <c:pt idx="303">
                  <c:v>20.580615791127062</c:v>
                </c:pt>
                <c:pt idx="304">
                  <c:v>21.585965746888224</c:v>
                </c:pt>
                <c:pt idx="305">
                  <c:v>22.556160457875897</c:v>
                </c:pt>
                <c:pt idx="306">
                  <c:v>23.488995114736685</c:v>
                </c:pt>
                <c:pt idx="307">
                  <c:v>24.382317205829569</c:v>
                </c:pt>
                <c:pt idx="308">
                  <c:v>25.234032654746319</c:v>
                </c:pt>
                <c:pt idx="309">
                  <c:v>26.042111898691498</c:v>
                </c:pt>
                <c:pt idx="310">
                  <c:v>26.804595891184274</c:v>
                </c:pt>
                <c:pt idx="311">
                  <c:v>27.519602013016076</c:v>
                </c:pt>
                <c:pt idx="312">
                  <c:v>28.185329875964086</c:v>
                </c:pt>
                <c:pt idx="313">
                  <c:v>28.800067004449446</c:v>
                </c:pt>
                <c:pt idx="314">
                  <c:v>29.362194381130873</c:v>
                </c:pt>
                <c:pt idx="315">
                  <c:v>29.870191843354824</c:v>
                </c:pt>
                <c:pt idx="316">
                  <c:v>30.322643318449909</c:v>
                </c:pt>
                <c:pt idx="317">
                  <c:v>30.718241887063552</c:v>
                </c:pt>
                <c:pt idx="318">
                  <c:v>31.055794665117453</c:v>
                </c:pt>
                <c:pt idx="319">
                  <c:v>31.334227496505616</c:v>
                </c:pt>
                <c:pt idx="320">
                  <c:v>31.552589450411208</c:v>
                </c:pt>
                <c:pt idx="321">
                  <c:v>31.710057119093417</c:v>
                </c:pt>
                <c:pt idx="322">
                  <c:v>31.805938714223597</c:v>
                </c:pt>
                <c:pt idx="323">
                  <c:v>31.839677962374619</c:v>
                </c:pt>
                <c:pt idx="324">
                  <c:v>31.810857803133654</c:v>
                </c:pt>
                <c:pt idx="325">
                  <c:v>31.719203896573539</c:v>
                </c:pt>
                <c:pt idx="326">
                  <c:v>31.564587950561148</c:v>
                </c:pt>
                <c:pt idx="327">
                  <c:v>31.347030882683825</c:v>
                </c:pt>
                <c:pt idx="328">
                  <c:v>31.066705836562857</c:v>
                </c:pt>
                <c:pt idx="329">
                  <c:v>30.723941078124192</c:v>
                </c:pt>
                <c:pt idx="330">
                  <c:v>30.319222804202802</c:v>
                </c:pt>
                <c:pt idx="331">
                  <c:v>29.853197903875344</c:v>
                </c:pt>
                <c:pt idx="332">
                  <c:v>29.326676722447136</c:v>
                </c:pt>
                <c:pt idx="333">
                  <c:v>28.740635889400959</c:v>
                </c:pt>
                <c:pt idx="334">
                  <c:v>28.096221285318386</c:v>
                </c:pt>
                <c:pt idx="335">
                  <c:v>27.39475123937925</c:v>
                </c:pt>
                <c:pt idx="336">
                  <c:v>26.637720069285056</c:v>
                </c:pt>
                <c:pt idx="337">
                  <c:v>25.826802100301432</c:v>
                </c:pt>
                <c:pt idx="338">
                  <c:v>24.963856330821955</c:v>
                </c:pt>
                <c:pt idx="339">
                  <c:v>24.050931950073185</c:v>
                </c:pt>
                <c:pt idx="340">
                  <c:v>23.09027496144062</c:v>
                </c:pt>
                <c:pt idx="341">
                  <c:v>22.084336225274097</c:v>
                </c:pt>
                <c:pt idx="342">
                  <c:v>21.035781311703143</c:v>
                </c:pt>
                <c:pt idx="343">
                  <c:v>19.947502652073613</c:v>
                </c:pt>
                <c:pt idx="344">
                  <c:v>18.82263460398844</c:v>
                </c:pt>
                <c:pt idx="345">
                  <c:v>17.664572209005506</c:v>
                </c:pt>
                <c:pt idx="346">
                  <c:v>16.476994636738606</c:v>
                </c:pt>
                <c:pt idx="347">
                  <c:v>15.263894592354054</c:v>
                </c:pt>
                <c:pt idx="348">
                  <c:v>14.029615341402129</c:v>
                </c:pt>
                <c:pt idx="349">
                  <c:v>12.778897512128655</c:v>
                </c:pt>
                <c:pt idx="350">
                  <c:v>11.516938521794117</c:v>
                </c:pt>
                <c:pt idx="351">
                  <c:v>10.249468413771663</c:v>
                </c:pt>
                <c:pt idx="352">
                  <c:v>8.982847194321673</c:v>
                </c:pt>
                <c:pt idx="353">
                  <c:v>7.7241905823591965</c:v>
                </c:pt>
                <c:pt idx="354">
                  <c:v>6.4815336739463465</c:v>
                </c:pt>
                <c:pt idx="355">
                  <c:v>5.2640457453732923</c:v>
                </c:pt>
                <c:pt idx="356">
                  <c:v>4.0823148495997099</c:v>
                </c:pt>
                <c:pt idx="357">
                  <c:v>2.9487289110737405</c:v>
                </c:pt>
                <c:pt idx="358">
                  <c:v>1.8779921636352208</c:v>
                </c:pt>
                <c:pt idx="359">
                  <c:v>0.88783442984083394</c:v>
                </c:pt>
                <c:pt idx="360">
                  <c:v>8.3685886151111971E-15</c:v>
                </c:pt>
                <c:pt idx="361">
                  <c:v>-0.74485649374343443</c:v>
                </c:pt>
                <c:pt idx="362">
                  <c:v>-1.112690842565901</c:v>
                </c:pt>
                <c:pt idx="363">
                  <c:v>-1.1012568066583515</c:v>
                </c:pt>
                <c:pt idx="364">
                  <c:v>-0.70867789709749185</c:v>
                </c:pt>
                <c:pt idx="365">
                  <c:v>6.6546559243643749E-2</c:v>
                </c:pt>
                <c:pt idx="366">
                  <c:v>1.2255357543843737</c:v>
                </c:pt>
                <c:pt idx="367">
                  <c:v>2.7690221520587612</c:v>
                </c:pt>
                <c:pt idx="368">
                  <c:v>4.6973466768533552</c:v>
                </c:pt>
                <c:pt idx="369">
                  <c:v>7.0104543574299081</c:v>
                </c:pt>
                <c:pt idx="370">
                  <c:v>9.7078904411271019</c:v>
                </c:pt>
                <c:pt idx="371">
                  <c:v>12.78879699670474</c:v>
                </c:pt>
                <c:pt idx="372">
                  <c:v>16.251910021394011</c:v>
                </c:pt>
                <c:pt idx="373">
                  <c:v>20.095557067767274</c:v>
                </c:pt>
                <c:pt idx="374">
                  <c:v>24.317655405216907</c:v>
                </c:pt>
                <c:pt idx="375">
                  <c:v>28.915710730061605</c:v>
                </c:pt>
                <c:pt idx="376">
                  <c:v>33.886816437456744</c:v>
                </c:pt>
                <c:pt idx="377">
                  <c:v>39.227653467388258</c:v>
                </c:pt>
                <c:pt idx="378">
                  <c:v>44.934490736076555</c:v>
                </c:pt>
                <c:pt idx="379">
                  <c:v>51.003186163098938</c:v>
                </c:pt>
                <c:pt idx="380">
                  <c:v>57.431255806596056</c:v>
                </c:pt>
                <c:pt idx="381">
                  <c:v>60.413706677062009</c:v>
                </c:pt>
                <c:pt idx="382">
                  <c:v>54.703944505106506</c:v>
                </c:pt>
                <c:pt idx="383">
                  <c:v>49.638022461036648</c:v>
                </c:pt>
                <c:pt idx="384">
                  <c:v>45.107910129052478</c:v>
                </c:pt>
                <c:pt idx="385">
                  <c:v>41.031093779091307</c:v>
                </c:pt>
                <c:pt idx="386">
                  <c:v>37.343495195492309</c:v>
                </c:pt>
                <c:pt idx="387">
                  <c:v>33.994608432647972</c:v>
                </c:pt>
                <c:pt idx="388">
                  <c:v>30.944085712297603</c:v>
                </c:pt>
                <c:pt idx="389">
                  <c:v>28.159293403933596</c:v>
                </c:pt>
                <c:pt idx="390">
                  <c:v>25.613531618803794</c:v>
                </c:pt>
                <c:pt idx="391">
                  <c:v>23.284716695656094</c:v>
                </c:pt>
                <c:pt idx="392">
                  <c:v>21.154392305312687</c:v>
                </c:pt>
                <c:pt idx="393">
                  <c:v>19.20697761646775</c:v>
                </c:pt>
                <c:pt idx="394">
                  <c:v>17.429188995492577</c:v>
                </c:pt>
                <c:pt idx="395">
                  <c:v>15.809590455385042</c:v>
                </c:pt>
                <c:pt idx="396">
                  <c:v>14.338240817815057</c:v>
                </c:pt>
                <c:pt idx="397">
                  <c:v>13.006414361810101</c:v>
                </c:pt>
                <c:pt idx="398">
                  <c:v>11.806377909118298</c:v>
                </c:pt>
                <c:pt idx="399">
                  <c:v>10.731211685149237</c:v>
                </c:pt>
                <c:pt idx="400">
                  <c:v>9.7746644520060286</c:v>
                </c:pt>
                <c:pt idx="401">
                  <c:v>8.9310357082948766</c:v>
                </c:pt>
                <c:pt idx="402">
                  <c:v>8.1950794411564249</c:v>
                </c:pt>
                <c:pt idx="403">
                  <c:v>7.5619251724097429</c:v>
                </c:pt>
                <c:pt idx="404">
                  <c:v>7.027012983232547</c:v>
                </c:pt>
                <c:pt idx="405">
                  <c:v>6.5860399151090467</c:v>
                </c:pt>
                <c:pt idx="406">
                  <c:v>6.2349156891063391</c:v>
                </c:pt>
                <c:pt idx="407">
                  <c:v>5.9697261041825183</c:v>
                </c:pt>
                <c:pt idx="408">
                  <c:v>5.7867027995804197</c:v>
                </c:pt>
                <c:pt idx="409">
                  <c:v>5.682198319422179</c:v>
                </c:pt>
                <c:pt idx="410">
                  <c:v>5.6526656163663427</c:v>
                </c:pt>
                <c:pt idx="411">
                  <c:v>5.6946412882623871</c:v>
                </c:pt>
                <c:pt idx="412">
                  <c:v>5.8047319666229535</c:v>
                </c:pt>
                <c:pt idx="413">
                  <c:v>5.9796033755921583</c:v>
                </c:pt>
                <c:pt idx="414">
                  <c:v>6.2159716603884858</c:v>
                </c:pt>
                <c:pt idx="415">
                  <c:v>6.5105966490993721</c:v>
                </c:pt>
                <c:pt idx="416">
                  <c:v>6.8602767644481624</c:v>
                </c:pt>
                <c:pt idx="417">
                  <c:v>7.2618453452159519</c:v>
                </c:pt>
                <c:pt idx="418">
                  <c:v>7.7121681723552911</c:v>
                </c:pt>
                <c:pt idx="419">
                  <c:v>8.2081420239809564</c:v>
                </c:pt>
                <c:pt idx="420">
                  <c:v>8.7466941075961415</c:v>
                </c:pt>
                <c:pt idx="421">
                  <c:v>9.3247822380441132</c:v>
                </c:pt>
                <c:pt idx="422">
                  <c:v>9.9393956465395288</c:v>
                </c:pt>
                <c:pt idx="423">
                  <c:v>10.587556320326565</c:v>
                </c:pt>
                <c:pt idx="424">
                  <c:v>11.266320784533775</c:v>
                </c:pt>
                <c:pt idx="425">
                  <c:v>11.972782248023524</c:v>
                </c:pt>
                <c:pt idx="426">
                  <c:v>12.7040730438053</c:v>
                </c:pt>
                <c:pt idx="427">
                  <c:v>13.457367302133848</c:v>
                </c:pt>
                <c:pt idx="428">
                  <c:v>14.229883800977996</c:v>
                </c:pt>
                <c:pt idx="429">
                  <c:v>15.018888944270763</c:v>
                </c:pt>
                <c:pt idx="430">
                  <c:v>15.821699823399834</c:v>
                </c:pt>
                <c:pt idx="431">
                  <c:v>16.635687321867348</c:v>
                </c:pt>
                <c:pt idx="432">
                  <c:v>17.458279227043651</c:v>
                </c:pt>
                <c:pt idx="433">
                  <c:v>18.286963316532884</c:v>
                </c:pt>
                <c:pt idx="434">
                  <c:v>19.119290389927912</c:v>
                </c:pt>
                <c:pt idx="435">
                  <c:v>19.95287721970606</c:v>
                </c:pt>
                <c:pt idx="436">
                  <c:v>20.785409397753192</c:v>
                </c:pt>
                <c:pt idx="437">
                  <c:v>21.614644056528508</c:v>
                </c:pt>
                <c:pt idx="438">
                  <c:v>22.43841244624172</c:v>
                </c:pt>
                <c:pt idx="439">
                  <c:v>23.254622351607363</c:v>
                </c:pt>
                <c:pt idx="440">
                  <c:v>24.061260333813976</c:v>
                </c:pt>
                <c:pt idx="441">
                  <c:v>24.856393785288045</c:v>
                </c:pt>
                <c:pt idx="442">
                  <c:v>25.638172786681395</c:v>
                </c:pt>
                <c:pt idx="443">
                  <c:v>26.404831757251699</c:v>
                </c:pt>
                <c:pt idx="444">
                  <c:v>27.154690891467425</c:v>
                </c:pt>
                <c:pt idx="445">
                  <c:v>27.886157376242213</c:v>
                </c:pt>
                <c:pt idx="446">
                  <c:v>28.597726384702963</c:v>
                </c:pt>
                <c:pt idx="447">
                  <c:v>29.28798184381527</c:v>
                </c:pt>
                <c:pt idx="448">
                  <c:v>29.955596974544534</c:v>
                </c:pt>
                <c:pt idx="449">
                  <c:v>30.599334604506357</c:v>
                </c:pt>
                <c:pt idx="450">
                  <c:v>31.218047254271184</c:v>
                </c:pt>
                <c:pt idx="451">
                  <c:v>31.810676999626704</c:v>
                </c:pt>
                <c:pt idx="452">
                  <c:v>32.376255113174224</c:v>
                </c:pt>
                <c:pt idx="453">
                  <c:v>32.913901489634412</c:v>
                </c:pt>
                <c:pt idx="454">
                  <c:v>33.422823860169892</c:v>
                </c:pt>
                <c:pt idx="455">
                  <c:v>33.902316801897683</c:v>
                </c:pt>
                <c:pt idx="456">
                  <c:v>34.351760549553397</c:v>
                </c:pt>
                <c:pt idx="457">
                  <c:v>34.7706196169962</c:v>
                </c:pt>
                <c:pt idx="458">
                  <c:v>35.158441236893999</c:v>
                </c:pt>
                <c:pt idx="459">
                  <c:v>35.51485362751621</c:v>
                </c:pt>
                <c:pt idx="460">
                  <c:v>35.839564096074476</c:v>
                </c:pt>
                <c:pt idx="461">
                  <c:v>36.132356988500092</c:v>
                </c:pt>
                <c:pt idx="462">
                  <c:v>36.393091495928566</c:v>
                </c:pt>
                <c:pt idx="463">
                  <c:v>36.621699328472538</c:v>
                </c:pt>
                <c:pt idx="464">
                  <c:v>36.818182267117805</c:v>
                </c:pt>
                <c:pt idx="465">
                  <c:v>36.98260960476015</c:v>
                </c:pt>
                <c:pt idx="466">
                  <c:v>37.115115487527426</c:v>
                </c:pt>
                <c:pt idx="467">
                  <c:v>37.215896167598089</c:v>
                </c:pt>
                <c:pt idx="468">
                  <c:v>37.285207178733941</c:v>
                </c:pt>
                <c:pt idx="469">
                  <c:v>37.323360445704246</c:v>
                </c:pt>
                <c:pt idx="470">
                  <c:v>37.330721338678508</c:v>
                </c:pt>
                <c:pt idx="471">
                  <c:v>37.307705683521988</c:v>
                </c:pt>
                <c:pt idx="472">
                  <c:v>37.25477673873921</c:v>
                </c:pt>
                <c:pt idx="473">
                  <c:v>37.172442149574636</c:v>
                </c:pt>
                <c:pt idx="474">
                  <c:v>37.061250889513808</c:v>
                </c:pt>
                <c:pt idx="475">
                  <c:v>36.921790199114511</c:v>
                </c:pt>
                <c:pt idx="476">
                  <c:v>36.754682531764637</c:v>
                </c:pt>
                <c:pt idx="477">
                  <c:v>36.560582515590959</c:v>
                </c:pt>
                <c:pt idx="478">
                  <c:v>36.340173940351342</c:v>
                </c:pt>
                <c:pt idx="479">
                  <c:v>36.094166777727096</c:v>
                </c:pt>
                <c:pt idx="480">
                  <c:v>35.823294242999154</c:v>
                </c:pt>
                <c:pt idx="481">
                  <c:v>35.52830990563934</c:v>
                </c:pt>
                <c:pt idx="482">
                  <c:v>35.209984855891349</c:v>
                </c:pt>
                <c:pt idx="483">
                  <c:v>34.869104933940321</c:v>
                </c:pt>
                <c:pt idx="484">
                  <c:v>34.506468027797979</c:v>
                </c:pt>
                <c:pt idx="485">
                  <c:v>34.122881445547193</c:v>
                </c:pt>
                <c:pt idx="486">
                  <c:v>33.719159367112638</c:v>
                </c:pt>
                <c:pt idx="487">
                  <c:v>33.296120380244069</c:v>
                </c:pt>
                <c:pt idx="488">
                  <c:v>32.854585104926507</c:v>
                </c:pt>
                <c:pt idx="489">
                  <c:v>32.395373909964853</c:v>
                </c:pt>
                <c:pt idx="490">
                  <c:v>31.919304725031818</c:v>
                </c:pt>
                <c:pt idx="491">
                  <c:v>31.427190951021739</c:v>
                </c:pt>
                <c:pt idx="492">
                  <c:v>30.919839471116791</c:v>
                </c:pt>
                <c:pt idx="493">
                  <c:v>30.398048764550861</c:v>
                </c:pt>
                <c:pt idx="494">
                  <c:v>29.862607124650765</c:v>
                </c:pt>
                <c:pt idx="495">
                  <c:v>29.314290982343454</c:v>
                </c:pt>
                <c:pt idx="496">
                  <c:v>28.753863335944825</c:v>
                </c:pt>
                <c:pt idx="497">
                  <c:v>28.182072287690961</c:v>
                </c:pt>
                <c:pt idx="498">
                  <c:v>27.59964968713572</c:v>
                </c:pt>
                <c:pt idx="499">
                  <c:v>27.007309881219523</c:v>
                </c:pt>
                <c:pt idx="500">
                  <c:v>26.405748570517911</c:v>
                </c:pt>
                <c:pt idx="501">
                  <c:v>25.795641770895926</c:v>
                </c:pt>
                <c:pt idx="502">
                  <c:v>25.17764487953783</c:v>
                </c:pt>
                <c:pt idx="503">
                  <c:v>24.552391844077388</c:v>
                </c:pt>
                <c:pt idx="504">
                  <c:v>23.920494433335062</c:v>
                </c:pt>
                <c:pt idx="505">
                  <c:v>23.282541607964411</c:v>
                </c:pt>
                <c:pt idx="506">
                  <c:v>22.639098989124538</c:v>
                </c:pt>
                <c:pt idx="507">
                  <c:v>21.990708423130748</c:v>
                </c:pt>
                <c:pt idx="508">
                  <c:v>21.33788763988268</c:v>
                </c:pt>
                <c:pt idx="509">
                  <c:v>20.681130002740446</c:v>
                </c:pt>
                <c:pt idx="510">
                  <c:v>20.020904347397238</c:v>
                </c:pt>
                <c:pt idx="511">
                  <c:v>19.357654907200871</c:v>
                </c:pt>
                <c:pt idx="512">
                  <c:v>18.691801322281691</c:v>
                </c:pt>
                <c:pt idx="513">
                  <c:v>18.023738729777978</c:v>
                </c:pt>
                <c:pt idx="514">
                  <c:v>17.35383793238406</c:v>
                </c:pt>
                <c:pt idx="515">
                  <c:v>16.68244564239572</c:v>
                </c:pt>
                <c:pt idx="516">
                  <c:v>16.009884798395902</c:v>
                </c:pt>
                <c:pt idx="517">
                  <c:v>15.336454951685841</c:v>
                </c:pt>
                <c:pt idx="518">
                  <c:v>14.662432719557412</c:v>
                </c:pt>
                <c:pt idx="519">
                  <c:v>13.988072302483193</c:v>
                </c:pt>
                <c:pt idx="520">
                  <c:v>13.313606062305603</c:v>
                </c:pt>
                <c:pt idx="521">
                  <c:v>12.639245158503536</c:v>
                </c:pt>
                <c:pt idx="522">
                  <c:v>11.965180239629028</c:v>
                </c:pt>
                <c:pt idx="523">
                  <c:v>11.291582187020159</c:v>
                </c:pt>
                <c:pt idx="524">
                  <c:v>10.61860290791374</c:v>
                </c:pt>
                <c:pt idx="525">
                  <c:v>9.9463761751068365</c:v>
                </c:pt>
                <c:pt idx="526">
                  <c:v>9.2750185103402032</c:v>
                </c:pt>
                <c:pt idx="527">
                  <c:v>8.6046301086067896</c:v>
                </c:pt>
                <c:pt idx="528">
                  <c:v>7.9352958006133933</c:v>
                </c:pt>
                <c:pt idx="529">
                  <c:v>7.2670860506614288</c:v>
                </c:pt>
                <c:pt idx="530">
                  <c:v>6.6000579872376006</c:v>
                </c:pt>
                <c:pt idx="531">
                  <c:v>5.9342564636396666</c:v>
                </c:pt>
                <c:pt idx="532">
                  <c:v>5.2697151459917517</c:v>
                </c:pt>
                <c:pt idx="533">
                  <c:v>4.6064576260344419</c:v>
                </c:pt>
                <c:pt idx="534">
                  <c:v>3.9444985561017987</c:v>
                </c:pt>
                <c:pt idx="535">
                  <c:v>3.2838448037237642</c:v>
                </c:pt>
                <c:pt idx="536">
                  <c:v>2.62449662331779</c:v>
                </c:pt>
                <c:pt idx="537">
                  <c:v>1.9664488424535809</c:v>
                </c:pt>
                <c:pt idx="538">
                  <c:v>1.3096920601959032</c:v>
                </c:pt>
                <c:pt idx="539">
                  <c:v>0.65421385504380347</c:v>
                </c:pt>
                <c:pt idx="540">
                  <c:v>1.8359522019956601E-14</c:v>
                </c:pt>
                <c:pt idx="541">
                  <c:v>-0.63641809496104595</c:v>
                </c:pt>
                <c:pt idx="542">
                  <c:v>-1.242847210321105</c:v>
                </c:pt>
                <c:pt idx="543">
                  <c:v>-1.8192762973914047</c:v>
                </c:pt>
                <c:pt idx="544">
                  <c:v>-2.4256462573246274</c:v>
                </c:pt>
                <c:pt idx="545">
                  <c:v>-3.0319613040993185</c:v>
                </c:pt>
                <c:pt idx="546">
                  <c:v>-3.638198520254015</c:v>
                </c:pt>
                <c:pt idx="547">
                  <c:v>-4.2443288893402649</c:v>
                </c:pt>
                <c:pt idx="548">
                  <c:v>-4.8503161033021511</c:v>
                </c:pt>
                <c:pt idx="549">
                  <c:v>-5.456115384740424</c:v>
                </c:pt>
                <c:pt idx="550">
                  <c:v>-6.0616723265930217</c:v>
                </c:pt>
                <c:pt idx="551">
                  <c:v>-6.6669217517842245</c:v>
                </c:pt>
                <c:pt idx="552">
                  <c:v>-7.2717865954209575</c:v>
                </c:pt>
                <c:pt idx="553">
                  <c:v>-7.8761768121389855</c:v>
                </c:pt>
                <c:pt idx="554">
                  <c:v>-8.4799883112336474</c:v>
                </c:pt>
                <c:pt idx="555">
                  <c:v>-9.0831019222340856</c:v>
                </c:pt>
                <c:pt idx="556">
                  <c:v>-9.6853823936162584</c:v>
                </c:pt>
                <c:pt idx="557">
                  <c:v>-10.286677427376723</c:v>
                </c:pt>
                <c:pt idx="558">
                  <c:v>-10.886816752222142</c:v>
                </c:pt>
                <c:pt idx="559">
                  <c:v>-11.485611238159654</c:v>
                </c:pt>
                <c:pt idx="560">
                  <c:v>-12.082852055301482</c:v>
                </c:pt>
                <c:pt idx="561">
                  <c:v>-12.67830987972701</c:v>
                </c:pt>
                <c:pt idx="562">
                  <c:v>-13.271734149266685</c:v>
                </c:pt>
                <c:pt idx="563">
                  <c:v>-13.862852372098837</c:v>
                </c:pt>
                <c:pt idx="564">
                  <c:v>-14.451369491064135</c:v>
                </c:pt>
                <c:pt idx="565">
                  <c:v>-15.036967306619955</c:v>
                </c:pt>
                <c:pt idx="566">
                  <c:v>-15.619303961361769</c:v>
                </c:pt>
                <c:pt idx="567">
                  <c:v>-16.19801348904349</c:v>
                </c:pt>
                <c:pt idx="568">
                  <c:v>-16.772705431022832</c:v>
                </c:pt>
                <c:pt idx="569">
                  <c:v>-17.3429645230445</c:v>
                </c:pt>
                <c:pt idx="570">
                  <c:v>-17.908350455254492</c:v>
                </c:pt>
                <c:pt idx="571">
                  <c:v>-18.468397708306881</c:v>
                </c:pt>
                <c:pt idx="572">
                  <c:v>-19.022615468383179</c:v>
                </c:pt>
                <c:pt idx="573">
                  <c:v>-19.570487623893481</c:v>
                </c:pt>
                <c:pt idx="574">
                  <c:v>-20.111472846562467</c:v>
                </c:pt>
                <c:pt idx="575">
                  <c:v>-20.645004759526586</c:v>
                </c:pt>
                <c:pt idx="576">
                  <c:v>-21.170492194978074</c:v>
                </c:pt>
                <c:pt idx="577">
                  <c:v>-21.68731954378373</c:v>
                </c:pt>
                <c:pt idx="578">
                  <c:v>-22.194847199387389</c:v>
                </c:pt>
                <c:pt idx="579">
                  <c:v>-22.692412098164763</c:v>
                </c:pt>
                <c:pt idx="580">
                  <c:v>-23.179328358246604</c:v>
                </c:pt>
                <c:pt idx="581">
                  <c:v>-23.65488801865348</c:v>
                </c:pt>
                <c:pt idx="582">
                  <c:v>-24.118361880395227</c:v>
                </c:pt>
                <c:pt idx="583">
                  <c:v>-24.569000450978471</c:v>
                </c:pt>
                <c:pt idx="584">
                  <c:v>-25.00603499353937</c:v>
                </c:pt>
                <c:pt idx="585">
                  <c:v>-25.428678681569281</c:v>
                </c:pt>
                <c:pt idx="586">
                  <c:v>-25.836127859935619</c:v>
                </c:pt>
                <c:pt idx="587">
                  <c:v>-26.227563412613534</c:v>
                </c:pt>
                <c:pt idx="588">
                  <c:v>-26.602152237234446</c:v>
                </c:pt>
                <c:pt idx="589">
                  <c:v>-26.959048826237549</c:v>
                </c:pt>
                <c:pt idx="590">
                  <c:v>-27.29739695405895</c:v>
                </c:pt>
                <c:pt idx="591">
                  <c:v>-27.616331469431508</c:v>
                </c:pt>
                <c:pt idx="592">
                  <c:v>-27.914980191488194</c:v>
                </c:pt>
                <c:pt idx="593">
                  <c:v>-28.1924659079571</c:v>
                </c:pt>
                <c:pt idx="594">
                  <c:v>-28.447908473324759</c:v>
                </c:pt>
                <c:pt idx="595">
                  <c:v>-28.680427004408106</c:v>
                </c:pt>
                <c:pt idx="596">
                  <c:v>-28.889142170333873</c:v>
                </c:pt>
                <c:pt idx="597">
                  <c:v>-29.073178573460201</c:v>
                </c:pt>
                <c:pt idx="598">
                  <c:v>-29.231667217311337</c:v>
                </c:pt>
                <c:pt idx="599">
                  <c:v>-29.363748057110783</c:v>
                </c:pt>
                <c:pt idx="600">
                  <c:v>-29.46857262801797</c:v>
                </c:pt>
                <c:pt idx="601">
                  <c:v>-29.545306745677891</c:v>
                </c:pt>
                <c:pt idx="602">
                  <c:v>-29.593133273200554</c:v>
                </c:pt>
                <c:pt idx="603">
                  <c:v>-29.61125494819338</c:v>
                </c:pt>
                <c:pt idx="604">
                  <c:v>-29.598897262976667</c:v>
                </c:pt>
                <c:pt idx="605">
                  <c:v>-29.555311390626386</c:v>
                </c:pt>
                <c:pt idx="606">
                  <c:v>-29.4797771490102</c:v>
                </c:pt>
                <c:pt idx="607">
                  <c:v>-29.37160599451466</c:v>
                </c:pt>
                <c:pt idx="608">
                  <c:v>-29.230144036709472</c:v>
                </c:pt>
                <c:pt idx="609">
                  <c:v>-29.054775064759731</c:v>
                </c:pt>
                <c:pt idx="610">
                  <c:v>-28.844923575980491</c:v>
                </c:pt>
                <c:pt idx="611">
                  <c:v>-28.600057796539769</c:v>
                </c:pt>
                <c:pt idx="612">
                  <c:v>-28.319692683952631</c:v>
                </c:pt>
                <c:pt idx="613">
                  <c:v>-28.0033929006736</c:v>
                </c:pt>
                <c:pt idx="614">
                  <c:v>-27.65077574780069</c:v>
                </c:pt>
                <c:pt idx="615">
                  <c:v>-27.26151404763716</c:v>
                </c:pt>
                <c:pt idx="616">
                  <c:v>-26.835338963639085</c:v>
                </c:pt>
                <c:pt idx="617">
                  <c:v>-26.372042746095566</c:v>
                </c:pt>
                <c:pt idx="618">
                  <c:v>-25.871481391755825</c:v>
                </c:pt>
                <c:pt idx="619">
                  <c:v>-25.333577205529597</c:v>
                </c:pt>
                <c:pt idx="620">
                  <c:v>-24.758321252356051</c:v>
                </c:pt>
                <c:pt idx="621">
                  <c:v>-24.145775687350433</c:v>
                </c:pt>
                <c:pt idx="622">
                  <c:v>-23.496075952409651</c:v>
                </c:pt>
                <c:pt idx="623">
                  <c:v>-22.809432827587177</c:v>
                </c:pt>
                <c:pt idx="624">
                  <c:v>-22.086134325731607</c:v>
                </c:pt>
                <c:pt idx="625">
                  <c:v>-21.326547419123631</c:v>
                </c:pt>
                <c:pt idx="626">
                  <c:v>-20.531119587151618</c:v>
                </c:pt>
                <c:pt idx="627">
                  <c:v>-19.700380174419642</c:v>
                </c:pt>
                <c:pt idx="628">
                  <c:v>-18.834941549106894</c:v>
                </c:pt>
                <c:pt idx="629">
                  <c:v>-17.935500051869063</c:v>
                </c:pt>
                <c:pt idx="630">
                  <c:v>-17.002836726104547</c:v>
                </c:pt>
                <c:pt idx="631">
                  <c:v>-16.037817821003312</c:v>
                </c:pt>
                <c:pt idx="632">
                  <c:v>-15.041395059432901</c:v>
                </c:pt>
                <c:pt idx="633">
                  <c:v>-14.014605663413819</c:v>
                </c:pt>
                <c:pt idx="634">
                  <c:v>-12.958572130680722</c:v>
                </c:pt>
                <c:pt idx="635">
                  <c:v>-11.874501756618125</c:v>
                </c:pt>
                <c:pt idx="636">
                  <c:v>-10.763685896690351</c:v>
                </c:pt>
                <c:pt idx="637">
                  <c:v>-9.6274989653649641</c:v>
                </c:pt>
                <c:pt idx="638">
                  <c:v>-8.4673971684380884</c:v>
                </c:pt>
                <c:pt idx="639">
                  <c:v>-7.2849169666102123</c:v>
                </c:pt>
                <c:pt idx="640">
                  <c:v>-6.0816732691418389</c:v>
                </c:pt>
                <c:pt idx="641">
                  <c:v>-4.8593573574033408</c:v>
                </c:pt>
                <c:pt idx="642">
                  <c:v>-3.6197345391548725</c:v>
                </c:pt>
                <c:pt idx="643">
                  <c:v>-2.364641535419759</c:v>
                </c:pt>
                <c:pt idx="644">
                  <c:v>-1.0959836028487024</c:v>
                </c:pt>
                <c:pt idx="645">
                  <c:v>0.18426860447895221</c:v>
                </c:pt>
                <c:pt idx="646">
                  <c:v>1.4740824288360468</c:v>
                </c:pt>
                <c:pt idx="647">
                  <c:v>2.7713668521897552</c:v>
                </c:pt>
                <c:pt idx="648">
                  <c:v>4.0739763820608994</c:v>
                </c:pt>
                <c:pt idx="649">
                  <c:v>5.3797151718475114</c:v>
                </c:pt>
                <c:pt idx="650">
                  <c:v>6.686341366575915</c:v>
                </c:pt>
                <c:pt idx="651">
                  <c:v>7.9915716640724019</c:v>
                </c:pt>
                <c:pt idx="652">
                  <c:v>9.2930860806253417</c:v>
                </c:pt>
                <c:pt idx="653">
                  <c:v>10.58853290930732</c:v>
                </c:pt>
                <c:pt idx="654">
                  <c:v>11.875533858269726</c:v>
                </c:pt>
                <c:pt idx="655">
                  <c:v>13.15168935550666</c:v>
                </c:pt>
                <c:pt idx="656">
                  <c:v>14.414584005823116</c:v>
                </c:pt>
                <c:pt idx="657">
                  <c:v>15.661792185017553</c:v>
                </c:pt>
                <c:pt idx="658">
                  <c:v>16.890883755637514</c:v>
                </c:pt>
                <c:pt idx="659">
                  <c:v>18.099429888048917</c:v>
                </c:pt>
                <c:pt idx="660">
                  <c:v>19.28500897002376</c:v>
                </c:pt>
                <c:pt idx="661">
                  <c:v>20.445212587562175</c:v>
                </c:pt>
                <c:pt idx="662">
                  <c:v>21.57765155924514</c:v>
                </c:pt>
                <c:pt idx="663">
                  <c:v>22.679962006058119</c:v>
                </c:pt>
                <c:pt idx="664">
                  <c:v>23.749811438342832</c:v>
                </c:pt>
                <c:pt idx="665">
                  <c:v>24.784904841308176</c:v>
                </c:pt>
                <c:pt idx="666">
                  <c:v>25.782990740386065</c:v>
                </c:pt>
                <c:pt idx="667">
                  <c:v>26.741867227632785</c:v>
                </c:pt>
                <c:pt idx="668">
                  <c:v>27.659387930363728</c:v>
                </c:pt>
                <c:pt idx="669">
                  <c:v>28.533467903266114</c:v>
                </c:pt>
                <c:pt idx="670">
                  <c:v>29.362089425360708</c:v>
                </c:pt>
                <c:pt idx="671">
                  <c:v>30.143307683368601</c:v>
                </c:pt>
                <c:pt idx="672">
                  <c:v>30.875256323305731</c:v>
                </c:pt>
                <c:pt idx="673">
                  <c:v>31.556152852445074</c:v>
                </c:pt>
                <c:pt idx="674">
                  <c:v>32.184303874172528</c:v>
                </c:pt>
                <c:pt idx="675">
                  <c:v>32.758110138715949</c:v>
                </c:pt>
                <c:pt idx="676">
                  <c:v>33.276071393227333</c:v>
                </c:pt>
                <c:pt idx="677">
                  <c:v>33.736791015264622</c:v>
                </c:pt>
                <c:pt idx="678">
                  <c:v>34.138980414343848</c:v>
                </c:pt>
                <c:pt idx="679">
                  <c:v>34.481463186892682</c:v>
                </c:pt>
                <c:pt idx="680">
                  <c:v>34.763179010666839</c:v>
                </c:pt>
                <c:pt idx="681">
                  <c:v>34.983187265453317</c:v>
                </c:pt>
                <c:pt idx="682">
                  <c:v>35.140670367690966</c:v>
                </c:pt>
                <c:pt idx="683">
                  <c:v>35.23493680749641</c:v>
                </c:pt>
                <c:pt idx="684">
                  <c:v>35.265423877464144</c:v>
                </c:pt>
                <c:pt idx="685">
                  <c:v>35.231700083532431</c:v>
                </c:pt>
                <c:pt idx="686">
                  <c:v>35.133467229157688</c:v>
                </c:pt>
                <c:pt idx="687">
                  <c:v>34.9705621650198</c:v>
                </c:pt>
                <c:pt idx="688">
                  <c:v>34.742958197475552</c:v>
                </c:pt>
                <c:pt idx="689">
                  <c:v>34.450766150008945</c:v>
                </c:pt>
                <c:pt idx="690">
                  <c:v>34.094235072954334</c:v>
                </c:pt>
                <c:pt idx="691">
                  <c:v>33.67375259782802</c:v>
                </c:pt>
                <c:pt idx="692">
                  <c:v>33.189844933656957</c:v>
                </c:pt>
                <c:pt idx="693">
                  <c:v>32.643176503768572</c:v>
                </c:pt>
                <c:pt idx="694">
                  <c:v>32.034549222565403</c:v>
                </c:pt>
                <c:pt idx="695">
                  <c:v>31.364901412887754</c:v>
                </c:pt>
                <c:pt idx="696">
                  <c:v>30.635306365623354</c:v>
                </c:pt>
                <c:pt idx="697">
                  <c:v>29.846970544288876</c:v>
                </c:pt>
                <c:pt idx="698">
                  <c:v>29.001231438353344</c:v>
                </c:pt>
                <c:pt idx="699">
                  <c:v>28.099555070105573</c:v>
                </c:pt>
                <c:pt idx="700">
                  <c:v>27.143533160892858</c:v>
                </c:pt>
                <c:pt idx="701">
                  <c:v>26.134879963552208</c:v>
                </c:pt>
                <c:pt idx="702">
                  <c:v>25.075428768835017</c:v>
                </c:pt>
                <c:pt idx="703">
                  <c:v>23.967128094576374</c:v>
                </c:pt>
                <c:pt idx="704">
                  <c:v>22.812037567290687</c:v>
                </c:pt>
                <c:pt idx="705">
                  <c:v>21.612323506764735</c:v>
                </c:pt>
                <c:pt idx="706">
                  <c:v>20.370254225082991</c:v>
                </c:pt>
                <c:pt idx="707">
                  <c:v>19.088195052351704</c:v>
                </c:pt>
                <c:pt idx="708">
                  <c:v>17.768603102175174</c:v>
                </c:pt>
                <c:pt idx="709">
                  <c:v>16.414021790691724</c:v>
                </c:pt>
                <c:pt idx="710">
                  <c:v>15.027075123684753</c:v>
                </c:pt>
                <c:pt idx="711">
                  <c:v>13.610461766959583</c:v>
                </c:pt>
                <c:pt idx="712">
                  <c:v>12.166948915788595</c:v>
                </c:pt>
                <c:pt idx="713">
                  <c:v>10.699365979817953</c:v>
                </c:pt>
                <c:pt idx="714">
                  <c:v>9.2105981003433417</c:v>
                </c:pt>
                <c:pt idx="715">
                  <c:v>7.7035795173578174</c:v>
                </c:pt>
                <c:pt idx="716">
                  <c:v>6.1812868041954543</c:v>
                </c:pt>
                <c:pt idx="717">
                  <c:v>4.6467319879712043</c:v>
                </c:pt>
                <c:pt idx="718">
                  <c:v>3.1029555743548065</c:v>
                </c:pt>
                <c:pt idx="719">
                  <c:v>1.5530194954776551</c:v>
                </c:pt>
                <c:pt idx="720">
                  <c:v>3.4887348656710334E-14</c:v>
                </c:pt>
              </c:numCache>
            </c:numRef>
          </c:yVal>
          <c:smooth val="1"/>
        </c:ser>
        <c:axId val="127266176"/>
        <c:axId val="127419520"/>
      </c:scatterChart>
      <c:valAx>
        <c:axId val="127266176"/>
        <c:scaling>
          <c:orientation val="minMax"/>
        </c:scaling>
        <c:axPos val="b"/>
        <c:numFmt formatCode="General" sourceLinked="1"/>
        <c:tickLblPos val="nextTo"/>
        <c:crossAx val="127419520"/>
        <c:crosses val="autoZero"/>
        <c:crossBetween val="midCat"/>
      </c:valAx>
      <c:valAx>
        <c:axId val="127419520"/>
        <c:scaling>
          <c:orientation val="minMax"/>
        </c:scaling>
        <c:axPos val="l"/>
        <c:majorGridlines/>
        <c:numFmt formatCode="0" sourceLinked="0"/>
        <c:tickLblPos val="nextTo"/>
        <c:crossAx val="1272661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T (Kg)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T (Kg)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'899'!$BC$123:$BC$843</c:f>
              <c:numCache>
                <c:formatCode>General</c:formatCode>
                <c:ptCount val="721"/>
                <c:pt idx="0">
                  <c:v>0</c:v>
                </c:pt>
                <c:pt idx="1">
                  <c:v>-55.175412286879705</c:v>
                </c:pt>
                <c:pt idx="2">
                  <c:v>-110.24259669903327</c:v>
                </c:pt>
                <c:pt idx="3">
                  <c:v>-165.09357625552573</c:v>
                </c:pt>
                <c:pt idx="4">
                  <c:v>-219.62087508621809</c:v>
                </c:pt>
                <c:pt idx="5">
                  <c:v>-273.71776729712792</c:v>
                </c:pt>
                <c:pt idx="6">
                  <c:v>-327.27852381314239</c:v>
                </c:pt>
                <c:pt idx="7">
                  <c:v>-380.19865653284921</c:v>
                </c:pt>
                <c:pt idx="8">
                  <c:v>-432.37515913791799</c:v>
                </c:pt>
                <c:pt idx="9">
                  <c:v>-483.7067439090174</c:v>
                </c:pt>
                <c:pt idx="10">
                  <c:v>-534.09407391166008</c:v>
                </c:pt>
                <c:pt idx="11">
                  <c:v>-583.43998992860406</c:v>
                </c:pt>
                <c:pt idx="12">
                  <c:v>-631.64973153047015</c:v>
                </c:pt>
                <c:pt idx="13">
                  <c:v>-678.63115169302796</c:v>
                </c:pt>
                <c:pt idx="14">
                  <c:v>-724.2949243881061</c:v>
                </c:pt>
                <c:pt idx="15">
                  <c:v>-768.55474459525146</c:v>
                </c:pt>
                <c:pt idx="16">
                  <c:v>-811.32752020305804</c:v>
                </c:pt>
                <c:pt idx="17">
                  <c:v>-852.53355529242754</c:v>
                </c:pt>
                <c:pt idx="18">
                  <c:v>-892.09672431887884</c:v>
                </c:pt>
                <c:pt idx="19">
                  <c:v>-929.94463673729808</c:v>
                </c:pt>
                <c:pt idx="20">
                  <c:v>-966.00879164017817</c:v>
                </c:pt>
                <c:pt idx="21">
                  <c:v>-1000.2247220093317</c:v>
                </c:pt>
                <c:pt idx="22">
                  <c:v>-1032.5321282112152</c:v>
                </c:pt>
                <c:pt idx="23">
                  <c:v>-1062.8750003972991</c:v>
                </c:pt>
                <c:pt idx="24">
                  <c:v>-1091.2017295032447</c:v>
                </c:pt>
                <c:pt idx="25">
                  <c:v>-1117.4652065739558</c:v>
                </c:pt>
                <c:pt idx="26">
                  <c:v>-1141.6229101757317</c:v>
                </c:pt>
                <c:pt idx="27">
                  <c:v>-1163.6369816916781</c:v>
                </c:pt>
                <c:pt idx="28">
                  <c:v>-1183.4742883321562</c:v>
                </c:pt>
                <c:pt idx="29">
                  <c:v>-1201.1064737282004</c:v>
                </c:pt>
                <c:pt idx="30">
                  <c:v>-1216.5099960125001</c:v>
                </c:pt>
                <c:pt idx="31">
                  <c:v>-1229.6661533295248</c:v>
                </c:pt>
                <c:pt idx="32">
                  <c:v>-1240.5610967536072</c:v>
                </c:pt>
                <c:pt idx="33">
                  <c:v>-1249.1858306311892</c:v>
                </c:pt>
                <c:pt idx="34">
                  <c:v>-1255.5362004008166</c:v>
                </c:pt>
                <c:pt idx="35">
                  <c:v>-1259.6128679817596</c:v>
                </c:pt>
                <c:pt idx="36">
                  <c:v>-1261.4212748592181</c:v>
                </c:pt>
                <c:pt idx="37">
                  <c:v>-1260.9715930308007</c:v>
                </c:pt>
                <c:pt idx="38">
                  <c:v>-1258.2786640152603</c:v>
                </c:pt>
                <c:pt idx="39">
                  <c:v>-1253.3619261601541</c:v>
                </c:pt>
                <c:pt idx="40">
                  <c:v>-1246.2453305201163</c:v>
                </c:pt>
                <c:pt idx="41">
                  <c:v>-1236.9572456116166</c:v>
                </c:pt>
                <c:pt idx="42">
                  <c:v>-1225.530351383303</c:v>
                </c:pt>
                <c:pt idx="43">
                  <c:v>-1212.0015227732451</c:v>
                </c:pt>
                <c:pt idx="44">
                  <c:v>-1196.4117032553877</c:v>
                </c:pt>
                <c:pt idx="45">
                  <c:v>-1178.805768807244</c:v>
                </c:pt>
                <c:pt idx="46">
                  <c:v>-1159.2323827591922</c:v>
                </c:pt>
                <c:pt idx="47">
                  <c:v>-1137.7438420125241</c:v>
                </c:pt>
                <c:pt idx="48">
                  <c:v>-1114.3959151386014</c:v>
                </c:pt>
                <c:pt idx="49">
                  <c:v>-1089.2476728949243</c:v>
                </c:pt>
                <c:pt idx="50">
                  <c:v>-1062.3613117155774</c:v>
                </c:pt>
                <c:pt idx="51">
                  <c:v>-1033.801970753249</c:v>
                </c:pt>
                <c:pt idx="52">
                  <c:v>-1003.6375430677643</c:v>
                </c:pt>
                <c:pt idx="53">
                  <c:v>-971.93848157175216</c:v>
                </c:pt>
                <c:pt idx="54">
                  <c:v>-938.77760035756</c:v>
                </c:pt>
                <c:pt idx="55">
                  <c:v>-904.22987204087065</c:v>
                </c:pt>
                <c:pt idx="56">
                  <c:v>-868.37222176549653</c:v>
                </c:pt>
                <c:pt idx="57">
                  <c:v>-831.2833185205393</c:v>
                </c:pt>
                <c:pt idx="58">
                  <c:v>-793.04336442549345</c:v>
                </c:pt>
                <c:pt idx="59">
                  <c:v>-753.73388264082416</c:v>
                </c:pt>
                <c:pt idx="60">
                  <c:v>-713.4375045611431</c:v>
                </c:pt>
                <c:pt idx="61">
                  <c:v>-672.23775694524466</c:v>
                </c:pt>
                <c:pt idx="62">
                  <c:v>-630.21884963203081</c:v>
                </c:pt>
                <c:pt idx="63">
                  <c:v>-587.46546448368292</c:v>
                </c:pt>
                <c:pt idx="64">
                  <c:v>-544.06254618741445</c:v>
                </c:pt>
                <c:pt idx="65">
                  <c:v>-500.09509553477272</c:v>
                </c:pt>
                <c:pt idx="66">
                  <c:v>-455.64796578278623</c:v>
                </c:pt>
                <c:pt idx="67">
                  <c:v>-410.80566268436945</c:v>
                </c:pt>
                <c:pt idx="68">
                  <c:v>-365.65214875632773</c:v>
                </c:pt>
                <c:pt idx="69">
                  <c:v>-320.27065233217166</c:v>
                </c:pt>
                <c:pt idx="70">
                  <c:v>-274.74348192381996</c:v>
                </c:pt>
                <c:pt idx="71">
                  <c:v>-229.15184639125354</c:v>
                </c:pt>
                <c:pt idx="72">
                  <c:v>-183.57568139240442</c:v>
                </c:pt>
                <c:pt idx="73">
                  <c:v>-138.09348255713573</c:v>
                </c:pt>
                <c:pt idx="74">
                  <c:v>-92.782145799214987</c:v>
                </c:pt>
                <c:pt idx="75">
                  <c:v>-47.716815148890106</c:v>
                </c:pt>
                <c:pt idx="76">
                  <c:v>-2.9707384561236534</c:v>
                </c:pt>
                <c:pt idx="77">
                  <c:v>41.384868719035701</c:v>
                </c:pt>
                <c:pt idx="78">
                  <c:v>85.280950746981773</c:v>
                </c:pt>
                <c:pt idx="79">
                  <c:v>128.65073085322464</c:v>
                </c:pt>
                <c:pt idx="80">
                  <c:v>171.42982111626398</c:v>
                </c:pt>
                <c:pt idx="81">
                  <c:v>213.55632336388067</c:v>
                </c:pt>
                <c:pt idx="82">
                  <c:v>254.97092082944022</c:v>
                </c:pt>
                <c:pt idx="83">
                  <c:v>295.61696046622797</c:v>
                </c:pt>
                <c:pt idx="84">
                  <c:v>335.44052585409526</c:v>
                </c:pt>
                <c:pt idx="85">
                  <c:v>374.39050066862939</c:v>
                </c:pt>
                <c:pt idx="86">
                  <c:v>412.41862271852932</c:v>
                </c:pt>
                <c:pt idx="87">
                  <c:v>449.47952859163883</c:v>
                </c:pt>
                <c:pt idx="88">
                  <c:v>485.5307889840559</c:v>
                </c:pt>
                <c:pt idx="89">
                  <c:v>520.53293481972378</c:v>
                </c:pt>
                <c:pt idx="90">
                  <c:v>554.4494742997515</c:v>
                </c:pt>
                <c:pt idx="91">
                  <c:v>587.24690105129343</c:v>
                </c:pt>
                <c:pt idx="92">
                  <c:v>618.89469357501002</c:v>
                </c:pt>
                <c:pt idx="93">
                  <c:v>649.36530621776694</c:v>
                </c:pt>
                <c:pt idx="94">
                  <c:v>678.63415192328512</c:v>
                </c:pt>
                <c:pt idx="95">
                  <c:v>706.67957703773141</c:v>
                </c:pt>
                <c:pt idx="96">
                  <c:v>733.48282846974678</c:v>
                </c:pt>
                <c:pt idx="97">
                  <c:v>759.02801352498886</c:v>
                </c:pt>
                <c:pt idx="98">
                  <c:v>783.3020527539486</c:v>
                </c:pt>
                <c:pt idx="99">
                  <c:v>806.2946261684408</c:v>
                </c:pt>
                <c:pt idx="100">
                  <c:v>827.99811319682556</c:v>
                </c:pt>
                <c:pt idx="101">
                  <c:v>848.40752676060629</c:v>
                </c:pt>
                <c:pt idx="102">
                  <c:v>867.52044186561</c:v>
                </c:pt>
                <c:pt idx="103">
                  <c:v>885.33691910942991</c:v>
                </c:pt>
                <c:pt idx="104">
                  <c:v>901.85942351333586</c:v>
                </c:pt>
                <c:pt idx="105">
                  <c:v>917.09273909129467</c:v>
                </c:pt>
                <c:pt idx="106">
                  <c:v>931.04387957130916</c:v>
                </c:pt>
                <c:pt idx="107">
                  <c:v>943.72199568491192</c:v>
                </c:pt>
                <c:pt idx="108">
                  <c:v>955.13827943945273</c:v>
                </c:pt>
                <c:pt idx="109">
                  <c:v>965.30586578484929</c:v>
                </c:pt>
                <c:pt idx="110">
                  <c:v>974.23973208185726</c:v>
                </c:pt>
                <c:pt idx="111">
                  <c:v>981.9565957726611</c:v>
                </c:pt>
                <c:pt idx="112">
                  <c:v>988.47481064686383</c:v>
                </c:pt>
                <c:pt idx="113">
                  <c:v>993.81426208684354</c:v>
                </c:pt>
                <c:pt idx="114">
                  <c:v>997.99626166602002</c:v>
                </c:pt>
                <c:pt idx="115">
                  <c:v>1001.0434414619813</c:v>
                </c:pt>
                <c:pt idx="116">
                  <c:v>1002.9796484337643</c:v>
                </c:pt>
                <c:pt idx="117">
                  <c:v>1003.8298391989586</c:v>
                </c:pt>
                <c:pt idx="118">
                  <c:v>1003.6199755318371</c:v>
                </c:pt>
                <c:pt idx="119">
                  <c:v>1002.3769208885528</c:v>
                </c:pt>
                <c:pt idx="120">
                  <c:v>1000.1283382496069</c:v>
                </c:pt>
                <c:pt idx="121">
                  <c:v>996.90258955351771</c:v>
                </c:pt>
                <c:pt idx="122">
                  <c:v>992.72863697891421</c:v>
                </c:pt>
                <c:pt idx="123">
                  <c:v>987.63594631528554</c:v>
                </c:pt>
                <c:pt idx="124">
                  <c:v>981.65439264547047</c:v>
                </c:pt>
                <c:pt idx="125">
                  <c:v>974.81416854568647</c:v>
                </c:pt>
                <c:pt idx="126">
                  <c:v>967.14569499167624</c:v>
                </c:pt>
                <c:pt idx="127">
                  <c:v>958.67953514237524</c:v>
                </c:pt>
                <c:pt idx="128">
                  <c:v>949.44631115551351</c:v>
                </c:pt>
                <c:pt idx="129">
                  <c:v>939.4766241728646</c:v>
                </c:pt>
                <c:pt idx="130">
                  <c:v>928.8009775964041</c:v>
                </c:pt>
                <c:pt idx="131">
                  <c:v>917.44970376066226</c:v>
                </c:pt>
                <c:pt idx="132">
                  <c:v>905.45289409091708</c:v>
                </c:pt>
                <c:pt idx="133">
                  <c:v>892.84033282184203</c:v>
                </c:pt>
                <c:pt idx="134">
                  <c:v>879.64143433664549</c:v>
                </c:pt>
                <c:pt idx="135">
                  <c:v>865.88518417275509</c:v>
                </c:pt>
                <c:pt idx="136">
                  <c:v>851.60008372677396</c:v>
                </c:pt>
                <c:pt idx="137">
                  <c:v>836.81409867867717</c:v>
                </c:pt>
                <c:pt idx="138">
                  <c:v>821.55461114316824</c:v>
                </c:pt>
                <c:pt idx="139">
                  <c:v>805.84837554471085</c:v>
                </c:pt>
                <c:pt idx="140">
                  <c:v>789.72147820204714</c:v>
                </c:pt>
                <c:pt idx="141">
                  <c:v>773.19930059797537</c:v>
                </c:pt>
                <c:pt idx="142">
                  <c:v>756.3064863008409</c:v>
                </c:pt>
                <c:pt idx="143">
                  <c:v>739.06691149553353</c:v>
                </c:pt>
                <c:pt idx="144">
                  <c:v>721.50365907380183</c:v>
                </c:pt>
                <c:pt idx="145">
                  <c:v>703.638996226411</c:v>
                </c:pt>
                <c:pt idx="146">
                  <c:v>685.49435547298879</c:v>
                </c:pt>
                <c:pt idx="147">
                  <c:v>667.09031905939594</c:v>
                </c:pt>
                <c:pt idx="148">
                  <c:v>648.44660664703531</c:v>
                </c:pt>
                <c:pt idx="149">
                  <c:v>629.58206621370266</c:v>
                </c:pt>
                <c:pt idx="150">
                  <c:v>610.51466808133171</c:v>
                </c:pt>
                <c:pt idx="151">
                  <c:v>591.2615019822523</c:v>
                </c:pt>
                <c:pt idx="152">
                  <c:v>571.83877707240129</c:v>
                </c:pt>
                <c:pt idx="153">
                  <c:v>552.26182479719557</c:v>
                </c:pt>
                <c:pt idx="154">
                  <c:v>532.5451045135145</c:v>
                </c:pt>
                <c:pt idx="155">
                  <c:v>512.70221176940095</c:v>
                </c:pt>
                <c:pt idx="156">
                  <c:v>492.74588914163257</c:v>
                </c:pt>
                <c:pt idx="157">
                  <c:v>472.68803953025804</c:v>
                </c:pt>
                <c:pt idx="158">
                  <c:v>452.53974180840453</c:v>
                </c:pt>
                <c:pt idx="159">
                  <c:v>432.31126872524646</c:v>
                </c:pt>
                <c:pt idx="160">
                  <c:v>412.01210695982172</c:v>
                </c:pt>
                <c:pt idx="161">
                  <c:v>391.65097922347297</c:v>
                </c:pt>
                <c:pt idx="162">
                  <c:v>371.23586830894578</c:v>
                </c:pt>
                <c:pt idx="163">
                  <c:v>350.77404298466115</c:v>
                </c:pt>
                <c:pt idx="164">
                  <c:v>330.27208563329111</c:v>
                </c:pt>
                <c:pt idx="165">
                  <c:v>309.73592153453689</c:v>
                </c:pt>
                <c:pt idx="166">
                  <c:v>289.17084969286475</c:v>
                </c:pt>
                <c:pt idx="167">
                  <c:v>268.58157511191359</c:v>
                </c:pt>
                <c:pt idx="168">
                  <c:v>247.9722424183033</c:v>
                </c:pt>
                <c:pt idx="169">
                  <c:v>227.34647073861404</c:v>
                </c:pt>
                <c:pt idx="170">
                  <c:v>206.70738973440282</c:v>
                </c:pt>
                <c:pt idx="171">
                  <c:v>186.0576767011903</c:v>
                </c:pt>
                <c:pt idx="172">
                  <c:v>165.39959463839097</c:v>
                </c:pt>
                <c:pt idx="173">
                  <c:v>144.73503119824343</c:v>
                </c:pt>
                <c:pt idx="174">
                  <c:v>124.06553842271403</c:v>
                </c:pt>
                <c:pt idx="175">
                  <c:v>103.39237317832486</c:v>
                </c:pt>
                <c:pt idx="176">
                  <c:v>82.716538199674474</c:v>
                </c:pt>
                <c:pt idx="177">
                  <c:v>62.038823653206222</c:v>
                </c:pt>
                <c:pt idx="178">
                  <c:v>41.359849133438686</c:v>
                </c:pt>
                <c:pt idx="179">
                  <c:v>20.680106004468762</c:v>
                </c:pt>
                <c:pt idx="180">
                  <c:v>1.9363960638471161E-13</c:v>
                </c:pt>
                <c:pt idx="181">
                  <c:v>-20.680106004468374</c:v>
                </c:pt>
                <c:pt idx="182">
                  <c:v>-41.367401741344466</c:v>
                </c:pt>
                <c:pt idx="183">
                  <c:v>-62.061601026054163</c:v>
                </c:pt>
                <c:pt idx="184">
                  <c:v>-82.762362039658115</c:v>
                </c:pt>
                <c:pt idx="185">
                  <c:v>-103.46921104806945</c:v>
                </c:pt>
                <c:pt idx="186">
                  <c:v>-124.18150687836197</c:v>
                </c:pt>
                <c:pt idx="187">
                  <c:v>-144.89839898611146</c:v>
                </c:pt>
                <c:pt idx="188">
                  <c:v>-165.61878595114322</c:v>
                </c:pt>
                <c:pt idx="189">
                  <c:v>-186.34127448932608</c:v>
                </c:pt>
                <c:pt idx="190">
                  <c:v>-207.06413906861988</c:v>
                </c:pt>
                <c:pt idx="191">
                  <c:v>-227.78528221844542</c:v>
                </c:pt>
                <c:pt idx="192">
                  <c:v>-248.50219562221875</c:v>
                </c:pt>
                <c:pt idx="193">
                  <c:v>-269.21192208384753</c:v>
                </c:pt>
                <c:pt idx="194">
                  <c:v>-289.91101845993541</c:v>
                </c:pt>
                <c:pt idx="195">
                  <c:v>-310.59551965049968</c:v>
                </c:pt>
                <c:pt idx="196">
                  <c:v>-331.26090374202198</c:v>
                </c:pt>
                <c:pt idx="197">
                  <c:v>-351.90205839774399</c:v>
                </c:pt>
                <c:pt idx="198">
                  <c:v>-372.51324859120496</c:v>
                </c:pt>
                <c:pt idx="199">
                  <c:v>-393.08808578002265</c:v>
                </c:pt>
                <c:pt idx="200">
                  <c:v>-413.6194986179778</c:v>
                </c:pt>
                <c:pt idx="201">
                  <c:v>-434.0997053043746</c:v>
                </c:pt>
                <c:pt idx="202">
                  <c:v>-454.52018767051612</c:v>
                </c:pt>
                <c:pt idx="203">
                  <c:v>-474.8716671039254</c:v>
                </c:pt>
                <c:pt idx="204">
                  <c:v>-495.14408241149749</c:v>
                </c:pt>
                <c:pt idx="205">
                  <c:v>-515.32656972330324</c:v>
                </c:pt>
                <c:pt idx="206">
                  <c:v>-535.40744453898867</c:v>
                </c:pt>
                <c:pt idx="207">
                  <c:v>-555.37418601881916</c:v>
                </c:pt>
                <c:pt idx="208">
                  <c:v>-575.21342362120288</c:v>
                </c:pt>
                <c:pt idx="209">
                  <c:v>-594.91092618811069</c:v>
                </c:pt>
                <c:pt idx="210">
                  <c:v>-614.45159357905209</c:v>
                </c:pt>
                <c:pt idx="211">
                  <c:v>-633.81945095316496</c:v>
                </c:pt>
                <c:pt idx="212">
                  <c:v>-652.997645797573</c:v>
                </c:pt>
                <c:pt idx="213">
                  <c:v>-671.9684477982903</c:v>
                </c:pt>
                <c:pt idx="214">
                  <c:v>-690.71325164772372</c:v>
                </c:pt>
                <c:pt idx="215">
                  <c:v>-709.21258288010165</c:v>
                </c:pt>
                <c:pt idx="216">
                  <c:v>-727.44610682295945</c:v>
                </c:pt>
                <c:pt idx="217">
                  <c:v>-745.39264074911705</c:v>
                </c:pt>
                <c:pt idx="218">
                  <c:v>-763.03016930934939</c:v>
                </c:pt>
                <c:pt idx="219">
                  <c:v>-780.33586332111372</c:v>
                </c:pt>
                <c:pt idx="220">
                  <c:v>-797.28610198333536</c:v>
                </c:pt>
                <c:pt idx="221">
                  <c:v>-813.85649858122986</c:v>
                </c:pt>
                <c:pt idx="222">
                  <c:v>-830.02192973848753</c:v>
                </c:pt>
                <c:pt idx="223">
                  <c:v>-845.75656826689192</c:v>
                </c:pt>
                <c:pt idx="224">
                  <c:v>-861.03391965543869</c:v>
                </c:pt>
                <c:pt idx="225">
                  <c:v>-875.82686223244025</c:v>
                </c:pt>
                <c:pt idx="226">
                  <c:v>-890.10769102476195</c:v>
                </c:pt>
                <c:pt idx="227">
                  <c:v>-903.84816532833042</c:v>
                </c:pt>
                <c:pt idx="228">
                  <c:v>-917.01955999338793</c:v>
                </c:pt>
                <c:pt idx="229">
                  <c:v>-929.59272041657266</c:v>
                </c:pt>
                <c:pt idx="230">
                  <c:v>-941.53812121988733</c:v>
                </c:pt>
                <c:pt idx="231">
                  <c:v>-952.82592858389444</c:v>
                </c:pt>
                <c:pt idx="232">
                  <c:v>-963.42606618916898</c:v>
                </c:pt>
                <c:pt idx="233">
                  <c:v>-973.30828470607582</c:v>
                </c:pt>
                <c:pt idx="234">
                  <c:v>-982.44223475843</c:v>
                </c:pt>
                <c:pt idx="235">
                  <c:v>-990.79754327153546</c:v>
                </c:pt>
                <c:pt idx="236">
                  <c:v>-998.34389309954133</c:v>
                </c:pt>
                <c:pt idx="237">
                  <c:v>-1005.0511058110732</c:v>
                </c:pt>
                <c:pt idx="238">
                  <c:v>-1010.889227495691</c:v>
                </c:pt>
                <c:pt idx="239">
                  <c:v>-1015.828617437061</c:v>
                </c:pt>
                <c:pt idx="240">
                  <c:v>-1019.8400394817168</c:v>
                </c:pt>
                <c:pt idx="241">
                  <c:v>-1022.8947559152197</c:v>
                </c:pt>
                <c:pt idx="242">
                  <c:v>-1024.9646236402373</c:v>
                </c:pt>
                <c:pt idx="243">
                  <c:v>-1026.0221924338889</c:v>
                </c:pt>
                <c:pt idx="244">
                  <c:v>-1026.0408050444994</c:v>
                </c:pt>
                <c:pt idx="245">
                  <c:v>-1024.9946988709812</c:v>
                </c:pt>
                <c:pt idx="246">
                  <c:v>-1022.8591089513635</c:v>
                </c:pt>
                <c:pt idx="247">
                  <c:v>-1019.6103719707069</c:v>
                </c:pt>
                <c:pt idx="248">
                  <c:v>-1015.2260309828424</c:v>
                </c:pt>
                <c:pt idx="249">
                  <c:v>-1009.684940525209</c:v>
                </c:pt>
                <c:pt idx="250">
                  <c:v>-1002.9673717915704</c:v>
                </c:pt>
                <c:pt idx="251">
                  <c:v>-995.05511751383278</c:v>
                </c:pt>
                <c:pt idx="252">
                  <c:v>-985.93159619145024</c:v>
                </c:pt>
                <c:pt idx="253">
                  <c:v>-975.58195529534567</c:v>
                </c:pt>
                <c:pt idx="254">
                  <c:v>-963.99317306283376</c:v>
                </c:pt>
                <c:pt idx="255">
                  <c:v>-951.15415849086321</c:v>
                </c:pt>
                <c:pt idx="256">
                  <c:v>-937.05584912719746</c:v>
                </c:pt>
                <c:pt idx="257">
                  <c:v>-921.69130625282617</c:v>
                </c:pt>
                <c:pt idx="258">
                  <c:v>-905.05580704426484</c:v>
                </c:pt>
                <c:pt idx="259">
                  <c:v>-887.14693330138016</c:v>
                </c:pt>
                <c:pt idx="260">
                  <c:v>-867.96465632511331</c:v>
                </c:pt>
                <c:pt idx="261">
                  <c:v>-847.51141753007937</c:v>
                </c:pt>
                <c:pt idx="262">
                  <c:v>-825.79220437946356</c:v>
                </c:pt>
                <c:pt idx="263">
                  <c:v>-802.81462123404776</c:v>
                </c:pt>
                <c:pt idx="264">
                  <c:v>-778.58895471358755</c:v>
                </c:pt>
                <c:pt idx="265">
                  <c:v>-753.12823317719244</c:v>
                </c:pt>
                <c:pt idx="266">
                  <c:v>-726.44827993977265</c:v>
                </c:pt>
                <c:pt idx="267">
                  <c:v>-698.56775985411582</c:v>
                </c:pt>
                <c:pt idx="268">
                  <c:v>-669.50821890267639</c:v>
                </c:pt>
                <c:pt idx="269">
                  <c:v>-639.29411645965968</c:v>
                </c:pt>
                <c:pt idx="270">
                  <c:v>-607.95284990253697</c:v>
                </c:pt>
                <c:pt idx="271">
                  <c:v>-575.5147712725277</c:v>
                </c:pt>
                <c:pt idx="272">
                  <c:v>-542.01319570591988</c:v>
                </c:pt>
                <c:pt idx="273">
                  <c:v>-507.48440138217921</c:v>
                </c:pt>
                <c:pt idx="274">
                  <c:v>-471.96762076069729</c:v>
                </c:pt>
                <c:pt idx="275">
                  <c:v>-435.50502290533802</c:v>
                </c:pt>
                <c:pt idx="276">
                  <c:v>-398.14168672505713</c:v>
                </c:pt>
                <c:pt idx="277">
                  <c:v>-359.92556498899063</c:v>
                </c:pt>
                <c:pt idx="278">
                  <c:v>-320.90743900616764</c:v>
                </c:pt>
                <c:pt idx="279">
                  <c:v>-281.14086389254862</c:v>
                </c:pt>
                <c:pt idx="280">
                  <c:v>-240.68210438180435</c:v>
                </c:pt>
                <c:pt idx="281">
                  <c:v>-199.5900611706158</c:v>
                </c:pt>
                <c:pt idx="282">
                  <c:v>-157.92618782442059</c:v>
                </c:pt>
                <c:pt idx="283">
                  <c:v>-115.75439830497389</c:v>
                </c:pt>
                <c:pt idx="284">
                  <c:v>-73.140965216968127</c:v>
                </c:pt>
                <c:pt idx="285">
                  <c:v>-30.154408906785044</c:v>
                </c:pt>
                <c:pt idx="286">
                  <c:v>13.134622417562205</c:v>
                </c:pt>
                <c:pt idx="287">
                  <c:v>56.65348134087111</c:v>
                </c:pt>
                <c:pt idx="288">
                  <c:v>100.32765842980818</c:v>
                </c:pt>
                <c:pt idx="289">
                  <c:v>144.08092768245388</c:v>
                </c:pt>
                <c:pt idx="290">
                  <c:v>187.83549993042044</c:v>
                </c:pt>
                <c:pt idx="291">
                  <c:v>231.51218385297722</c:v>
                </c:pt>
                <c:pt idx="292">
                  <c:v>275.03055423097021</c:v>
                </c:pt>
                <c:pt idx="293">
                  <c:v>318.30912703817756</c:v>
                </c:pt>
                <c:pt idx="294">
                  <c:v>361.26554093891912</c:v>
                </c:pt>
                <c:pt idx="295">
                  <c:v>403.8167447337384</c:v>
                </c:pt>
                <c:pt idx="296">
                  <c:v>445.87919026951613</c:v>
                </c:pt>
                <c:pt idx="297">
                  <c:v>487.36903030724727</c:v>
                </c:pt>
                <c:pt idx="298">
                  <c:v>528.20232081920517</c:v>
                </c:pt>
                <c:pt idx="299">
                  <c:v>568.29522716838483</c:v>
                </c:pt>
                <c:pt idx="300">
                  <c:v>607.56423360618044</c:v>
                </c:pt>
                <c:pt idx="301">
                  <c:v>645.9263555102383</c:v>
                </c:pt>
                <c:pt idx="302">
                  <c:v>683.29935377251195</c:v>
                </c:pt>
                <c:pt idx="303">
                  <c:v>719.60195073870852</c:v>
                </c:pt>
                <c:pt idx="304">
                  <c:v>754.75404709399379</c:v>
                </c:pt>
                <c:pt idx="305">
                  <c:v>788.67693908656986</c:v>
                </c:pt>
                <c:pt idx="306">
                  <c:v>821.2935354803036</c:v>
                </c:pt>
                <c:pt idx="307">
                  <c:v>852.52857363040448</c:v>
                </c:pt>
                <c:pt idx="308">
                  <c:v>882.30883408203908</c:v>
                </c:pt>
                <c:pt idx="309">
                  <c:v>910.56335310110137</c:v>
                </c:pt>
                <c:pt idx="310">
                  <c:v>937.2236325588907</c:v>
                </c:pt>
                <c:pt idx="311">
                  <c:v>962.22384660895375</c:v>
                </c:pt>
                <c:pt idx="312">
                  <c:v>985.50104461412889</c:v>
                </c:pt>
                <c:pt idx="313">
                  <c:v>1006.9953498059247</c:v>
                </c:pt>
                <c:pt idx="314">
                  <c:v>1026.6501531863942</c:v>
                </c:pt>
                <c:pt idx="315">
                  <c:v>1044.4123022152037</c:v>
                </c:pt>
                <c:pt idx="316">
                  <c:v>1060.232283861885</c:v>
                </c:pt>
                <c:pt idx="317">
                  <c:v>1074.0644016455788</c:v>
                </c:pt>
                <c:pt idx="318">
                  <c:v>1085.8669463327781</c:v>
                </c:pt>
                <c:pt idx="319">
                  <c:v>1095.6023600176788</c:v>
                </c:pt>
                <c:pt idx="320">
                  <c:v>1103.2373933710212</c:v>
                </c:pt>
                <c:pt idx="321">
                  <c:v>1108.7432559123572</c:v>
                </c:pt>
                <c:pt idx="322">
                  <c:v>1112.0957592385873</c:v>
                </c:pt>
                <c:pt idx="323">
                  <c:v>1113.2754532298818</c:v>
                </c:pt>
                <c:pt idx="324">
                  <c:v>1112.2677553543235</c:v>
                </c:pt>
                <c:pt idx="325">
                  <c:v>1109.0630733067671</c:v>
                </c:pt>
                <c:pt idx="326">
                  <c:v>1103.6569213482919</c:v>
                </c:pt>
                <c:pt idx="327">
                  <c:v>1096.0500308630708</c:v>
                </c:pt>
                <c:pt idx="328">
                  <c:v>1086.2484558238762</c:v>
                </c:pt>
                <c:pt idx="329">
                  <c:v>1074.2636740602863</c:v>
                </c:pt>
                <c:pt idx="330">
                  <c:v>1060.1126854616364</c:v>
                </c:pt>
                <c:pt idx="331">
                  <c:v>1043.8181085271099</c:v>
                </c:pt>
                <c:pt idx="332">
                  <c:v>1025.4082770086411</c:v>
                </c:pt>
                <c:pt idx="333">
                  <c:v>1004.9173387902433</c:v>
                </c:pt>
                <c:pt idx="334">
                  <c:v>982.38535962651702</c:v>
                </c:pt>
                <c:pt idx="335">
                  <c:v>957.85843494333039</c:v>
                </c:pt>
                <c:pt idx="336">
                  <c:v>931.38881361136555</c:v>
                </c:pt>
                <c:pt idx="337">
                  <c:v>903.03503847207799</c:v>
                </c:pt>
                <c:pt idx="338">
                  <c:v>872.86210946929907</c:v>
                </c:pt>
                <c:pt idx="339">
                  <c:v>840.94167657598541</c:v>
                </c:pt>
                <c:pt idx="340">
                  <c:v>807.35227137904269</c:v>
                </c:pt>
                <c:pt idx="341">
                  <c:v>772.17958829629708</c:v>
                </c:pt>
                <c:pt idx="342">
                  <c:v>735.51682908052953</c:v>
                </c:pt>
                <c:pt idx="343">
                  <c:v>697.46512769488152</c:v>
                </c:pt>
                <c:pt idx="344">
                  <c:v>658.13407706253292</c:v>
                </c:pt>
                <c:pt idx="345">
                  <c:v>617.64238493026244</c:v>
                </c:pt>
                <c:pt idx="346">
                  <c:v>576.11869359225898</c:v>
                </c:pt>
                <c:pt idx="347">
                  <c:v>533.70260812426761</c:v>
                </c:pt>
                <c:pt idx="348">
                  <c:v>490.54599095811642</c:v>
                </c:pt>
                <c:pt idx="349">
                  <c:v>446.81459832617674</c:v>
                </c:pt>
                <c:pt idx="350">
                  <c:v>402.69015810468937</c:v>
                </c:pt>
                <c:pt idx="351">
                  <c:v>358.37302146054765</c:v>
                </c:pt>
                <c:pt idx="352">
                  <c:v>314.08556623502352</c:v>
                </c:pt>
                <c:pt idx="353">
                  <c:v>270.0765937887831</c:v>
                </c:pt>
                <c:pt idx="354">
                  <c:v>226.62705153658553</c:v>
                </c:pt>
                <c:pt idx="355">
                  <c:v>184.05754354452071</c:v>
                </c:pt>
                <c:pt idx="356">
                  <c:v>142.7382814545353</c:v>
                </c:pt>
                <c:pt idx="357">
                  <c:v>103.10240947810281</c:v>
                </c:pt>
                <c:pt idx="358">
                  <c:v>65.664061665567161</c:v>
                </c:pt>
                <c:pt idx="359">
                  <c:v>31.043161882546642</c:v>
                </c:pt>
                <c:pt idx="360">
                  <c:v>2.9260799353535653E-13</c:v>
                </c:pt>
                <c:pt idx="361">
                  <c:v>-26.043933347672532</c:v>
                </c:pt>
                <c:pt idx="362">
                  <c:v>-38.905274215590943</c:v>
                </c:pt>
                <c:pt idx="363">
                  <c:v>-38.505482750292011</c:v>
                </c:pt>
                <c:pt idx="364">
                  <c:v>-24.778947450961255</c:v>
                </c:pt>
                <c:pt idx="365">
                  <c:v>2.3268027707567742</c:v>
                </c:pt>
                <c:pt idx="366">
                  <c:v>42.850900502950125</c:v>
                </c:pt>
                <c:pt idx="367">
                  <c:v>96.818956365690951</c:v>
                </c:pt>
                <c:pt idx="368">
                  <c:v>164.24289079906836</c:v>
                </c:pt>
                <c:pt idx="369">
                  <c:v>245.12078172831846</c:v>
                </c:pt>
                <c:pt idx="370">
                  <c:v>339.43672871073784</c:v>
                </c:pt>
                <c:pt idx="371">
                  <c:v>447.1607341505154</c:v>
                </c:pt>
                <c:pt idx="372">
                  <c:v>568.24860214664375</c:v>
                </c:pt>
                <c:pt idx="373">
                  <c:v>702.64185551633818</c:v>
                </c:pt>
                <c:pt idx="374">
                  <c:v>850.26767151108072</c:v>
                </c:pt>
                <c:pt idx="375">
                  <c:v>1011.0388367154407</c:v>
                </c:pt>
                <c:pt idx="376">
                  <c:v>1184.8537215893966</c:v>
                </c:pt>
                <c:pt idx="377">
                  <c:v>1371.5962750835056</c:v>
                </c:pt>
                <c:pt idx="378">
                  <c:v>1571.1360397229564</c:v>
                </c:pt>
                <c:pt idx="379">
                  <c:v>1783.3281875209418</c:v>
                </c:pt>
                <c:pt idx="380">
                  <c:v>2008.0858673634984</c:v>
                </c:pt>
                <c:pt idx="381">
                  <c:v>2112.3673663308396</c:v>
                </c:pt>
                <c:pt idx="382">
                  <c:v>1912.7253323463813</c:v>
                </c:pt>
                <c:pt idx="383">
                  <c:v>1735.5951909453374</c:v>
                </c:pt>
                <c:pt idx="384">
                  <c:v>1577.1996548619748</c:v>
                </c:pt>
                <c:pt idx="385">
                  <c:v>1434.6536286395562</c:v>
                </c:pt>
                <c:pt idx="386">
                  <c:v>1305.7166152270038</c:v>
                </c:pt>
                <c:pt idx="387">
                  <c:v>1188.6226724702087</c:v>
                </c:pt>
                <c:pt idx="388">
                  <c:v>1081.9610388915246</c:v>
                </c:pt>
                <c:pt idx="389">
                  <c:v>984.59067845921663</c:v>
                </c:pt>
                <c:pt idx="390">
                  <c:v>895.57802862950325</c:v>
                </c:pt>
                <c:pt idx="391">
                  <c:v>814.15093341454872</c:v>
                </c:pt>
                <c:pt idx="392">
                  <c:v>739.66406661932467</c:v>
                </c:pt>
                <c:pt idx="393">
                  <c:v>671.57264393243884</c:v>
                </c:pt>
                <c:pt idx="394">
                  <c:v>609.41220263960065</c:v>
                </c:pt>
                <c:pt idx="395">
                  <c:v>552.78288305542105</c:v>
                </c:pt>
                <c:pt idx="396">
                  <c:v>501.33709153199499</c:v>
                </c:pt>
                <c:pt idx="397">
                  <c:v>454.76973293042312</c:v>
                </c:pt>
                <c:pt idx="398">
                  <c:v>412.8104164027377</c:v>
                </c:pt>
                <c:pt idx="399">
                  <c:v>375.21719178843483</c:v>
                </c:pt>
                <c:pt idx="400">
                  <c:v>341.77148433587513</c:v>
                </c:pt>
                <c:pt idx="401">
                  <c:v>312.27397581450617</c:v>
                </c:pt>
                <c:pt idx="402">
                  <c:v>286.54123920127358</c:v>
                </c:pt>
                <c:pt idx="403">
                  <c:v>264.40297805628472</c:v>
                </c:pt>
                <c:pt idx="404">
                  <c:v>245.69975465848066</c:v>
                </c:pt>
                <c:pt idx="405">
                  <c:v>230.28111591290372</c:v>
                </c:pt>
                <c:pt idx="406">
                  <c:v>218.00404507364823</c:v>
                </c:pt>
                <c:pt idx="407">
                  <c:v>208.7316819644237</c:v>
                </c:pt>
                <c:pt idx="408">
                  <c:v>202.33226571959509</c:v>
                </c:pt>
                <c:pt idx="409">
                  <c:v>198.67826291685941</c:v>
                </c:pt>
                <c:pt idx="410">
                  <c:v>197.64565092190008</c:v>
                </c:pt>
                <c:pt idx="411">
                  <c:v>199.11333175742612</c:v>
                </c:pt>
                <c:pt idx="412">
                  <c:v>202.96265617562776</c:v>
                </c:pt>
                <c:pt idx="413">
                  <c:v>209.07704110462092</c:v>
                </c:pt>
                <c:pt idx="414">
                  <c:v>217.34166644714986</c:v>
                </c:pt>
                <c:pt idx="415">
                  <c:v>227.64323947899902</c:v>
                </c:pt>
                <c:pt idx="416">
                  <c:v>239.86981693874694</c:v>
                </c:pt>
                <c:pt idx="417">
                  <c:v>253.91067640615216</c:v>
                </c:pt>
                <c:pt idx="418">
                  <c:v>269.65622980263254</c:v>
                </c:pt>
                <c:pt idx="419">
                  <c:v>286.99797286646702</c:v>
                </c:pt>
                <c:pt idx="420">
                  <c:v>305.8284653005644</c:v>
                </c:pt>
                <c:pt idx="421">
                  <c:v>326.0413369945494</c:v>
                </c:pt>
                <c:pt idx="422">
                  <c:v>347.53131631257094</c:v>
                </c:pt>
                <c:pt idx="423">
                  <c:v>370.19427693449524</c:v>
                </c:pt>
                <c:pt idx="424">
                  <c:v>393.92730015852362</c:v>
                </c:pt>
                <c:pt idx="425">
                  <c:v>418.62874993089241</c:v>
                </c:pt>
                <c:pt idx="426">
                  <c:v>444.19835817501047</c:v>
                </c:pt>
                <c:pt idx="427">
                  <c:v>470.53731825642825</c:v>
                </c:pt>
                <c:pt idx="428">
                  <c:v>497.54838464958027</c:v>
                </c:pt>
                <c:pt idx="429">
                  <c:v>525.13597707240433</c:v>
                </c:pt>
                <c:pt idx="430">
                  <c:v>553.20628753146275</c:v>
                </c:pt>
                <c:pt idx="431">
                  <c:v>581.66738887648069</c:v>
                </c:pt>
                <c:pt idx="432">
                  <c:v>610.42934360292486</c:v>
                </c:pt>
                <c:pt idx="433">
                  <c:v>639.40431176688401</c:v>
                </c:pt>
                <c:pt idx="434">
                  <c:v>668.50665699048636</c:v>
                </c:pt>
                <c:pt idx="435">
                  <c:v>697.65304964007203</c:v>
                </c:pt>
                <c:pt idx="436">
                  <c:v>726.7625663550067</c:v>
                </c:pt>
                <c:pt idx="437">
                  <c:v>755.75678519330449</c:v>
                </c:pt>
                <c:pt idx="438">
                  <c:v>784.55987574271751</c:v>
                </c:pt>
                <c:pt idx="439">
                  <c:v>813.09868362263512</c:v>
                </c:pt>
                <c:pt idx="440">
                  <c:v>841.30280887461458</c:v>
                </c:pt>
                <c:pt idx="441">
                  <c:v>869.10467780727424</c:v>
                </c:pt>
                <c:pt idx="442">
                  <c:v>896.43960792592293</c:v>
                </c:pt>
                <c:pt idx="443">
                  <c:v>923.24586563817127</c:v>
                </c:pt>
                <c:pt idx="444">
                  <c:v>949.464716484875</c:v>
                </c:pt>
                <c:pt idx="445">
                  <c:v>975.04046770077662</c:v>
                </c:pt>
                <c:pt idx="446">
                  <c:v>999.920502961642</c:v>
                </c:pt>
                <c:pt idx="447">
                  <c:v>1024.0553092243101</c:v>
                </c:pt>
                <c:pt idx="448">
                  <c:v>1047.3984956134452</c:v>
                </c:pt>
                <c:pt idx="449">
                  <c:v>1069.9068043533691</c:v>
                </c:pt>
                <c:pt idx="450">
                  <c:v>1091.5401137857057</c:v>
                </c:pt>
                <c:pt idx="451">
                  <c:v>1112.2614335533813</c:v>
                </c:pt>
                <c:pt idx="452">
                  <c:v>1132.0368920690287</c:v>
                </c:pt>
                <c:pt idx="453">
                  <c:v>1150.8357164207837</c:v>
                </c:pt>
                <c:pt idx="454">
                  <c:v>1168.6302049010451</c:v>
                </c:pt>
                <c:pt idx="455">
                  <c:v>1185.3956923740448</c:v>
                </c:pt>
                <c:pt idx="456">
                  <c:v>1201.1105087256433</c:v>
                </c:pt>
                <c:pt idx="457">
                  <c:v>1215.7559306642027</c:v>
                </c:pt>
                <c:pt idx="458">
                  <c:v>1229.3161271641259</c:v>
                </c:pt>
                <c:pt idx="459">
                  <c:v>1241.7780988642032</c:v>
                </c:pt>
                <c:pt idx="460">
                  <c:v>1253.1316117508557</c:v>
                </c:pt>
                <c:pt idx="461">
                  <c:v>1263.3691254720311</c:v>
                </c:pt>
                <c:pt idx="462">
                  <c:v>1272.485716640859</c:v>
                </c:pt>
                <c:pt idx="463">
                  <c:v>1280.4789974990397</c:v>
                </c:pt>
                <c:pt idx="464">
                  <c:v>1287.3490303188044</c:v>
                </c:pt>
                <c:pt idx="465">
                  <c:v>1293.0982379286766</c:v>
                </c:pt>
                <c:pt idx="466">
                  <c:v>1297.7313107527073</c:v>
                </c:pt>
                <c:pt idx="467">
                  <c:v>1301.2551107551778</c:v>
                </c:pt>
                <c:pt idx="468">
                  <c:v>1303.6785726830049</c:v>
                </c:pt>
                <c:pt idx="469">
                  <c:v>1305.012602996652</c:v>
                </c:pt>
                <c:pt idx="470">
                  <c:v>1305.2699768768709</c:v>
                </c:pt>
                <c:pt idx="471">
                  <c:v>1304.4652336895799</c:v>
                </c:pt>
                <c:pt idx="472">
                  <c:v>1302.6145712845878</c:v>
                </c:pt>
                <c:pt idx="473">
                  <c:v>1299.7357394956166</c:v>
                </c:pt>
                <c:pt idx="474">
                  <c:v>1295.8479331997835</c:v>
                </c:pt>
                <c:pt idx="475">
                  <c:v>1290.9716852837241</c:v>
                </c:pt>
                <c:pt idx="476">
                  <c:v>1285.1287598519104</c:v>
                </c:pt>
                <c:pt idx="477">
                  <c:v>1278.3420459996839</c:v>
                </c:pt>
                <c:pt idx="478">
                  <c:v>1270.6354524598371</c:v>
                </c:pt>
                <c:pt idx="479">
                  <c:v>1262.0338034170313</c:v>
                </c:pt>
                <c:pt idx="480">
                  <c:v>1252.5627357692013</c:v>
                </c:pt>
                <c:pt idx="481">
                  <c:v>1242.2485980992776</c:v>
                </c:pt>
                <c:pt idx="482">
                  <c:v>1231.1183516045926</c:v>
                </c:pt>
                <c:pt idx="483">
                  <c:v>1219.1994732146966</c:v>
                </c:pt>
                <c:pt idx="484">
                  <c:v>1206.5198611118174</c:v>
                </c:pt>
                <c:pt idx="485">
                  <c:v>1193.1077428513004</c:v>
                </c:pt>
                <c:pt idx="486">
                  <c:v>1178.9915862626797</c:v>
                </c:pt>
                <c:pt idx="487">
                  <c:v>1164.2000132952471</c:v>
                </c:pt>
                <c:pt idx="488">
                  <c:v>1148.7617169554724</c:v>
                </c:pt>
                <c:pt idx="489">
                  <c:v>1132.7053814673025</c:v>
                </c:pt>
                <c:pt idx="490">
                  <c:v>1116.0596057703433</c:v>
                </c:pt>
                <c:pt idx="491">
                  <c:v>1098.8528304553056</c:v>
                </c:pt>
                <c:pt idx="492">
                  <c:v>1081.1132682208668</c:v>
                </c:pt>
                <c:pt idx="493">
                  <c:v>1062.8688379213588</c:v>
                </c:pt>
                <c:pt idx="494">
                  <c:v>1044.1471022605162</c:v>
                </c:pt>
                <c:pt idx="495">
                  <c:v>1024.9752091728481</c:v>
                </c:pt>
                <c:pt idx="496">
                  <c:v>1005.3798369211477</c:v>
                </c:pt>
                <c:pt idx="497">
                  <c:v>985.3871429262573</c:v>
                </c:pt>
                <c:pt idx="498">
                  <c:v>965.02271633341672</c:v>
                </c:pt>
                <c:pt idx="499">
                  <c:v>944.31153430837492</c:v>
                </c:pt>
                <c:pt idx="500">
                  <c:v>923.27792204608079</c:v>
                </c:pt>
                <c:pt idx="501">
                  <c:v>901.94551646489253</c:v>
                </c:pt>
                <c:pt idx="502">
                  <c:v>880.33723355027382</c:v>
                </c:pt>
                <c:pt idx="503">
                  <c:v>858.47523930340515</c:v>
                </c:pt>
                <c:pt idx="504">
                  <c:v>836.38092424248464</c:v>
                </c:pt>
                <c:pt idx="505">
                  <c:v>814.07488139735699</c:v>
                </c:pt>
                <c:pt idx="506">
                  <c:v>791.57688773162715</c:v>
                </c:pt>
                <c:pt idx="507">
                  <c:v>768.90588892065546</c:v>
                </c:pt>
                <c:pt idx="508">
                  <c:v>746.07998740848529</c:v>
                </c:pt>
                <c:pt idx="509">
                  <c:v>723.11643366225337</c:v>
                </c:pt>
                <c:pt idx="510">
                  <c:v>700.0316205383649</c:v>
                </c:pt>
                <c:pt idx="511">
                  <c:v>676.84108067135912</c:v>
                </c:pt>
                <c:pt idx="512">
                  <c:v>653.55948679306607</c:v>
                </c:pt>
                <c:pt idx="513">
                  <c:v>630.2006548873419</c:v>
                </c:pt>
                <c:pt idx="514">
                  <c:v>606.77755008335873</c:v>
                </c:pt>
                <c:pt idx="515">
                  <c:v>583.30229518866156</c:v>
                </c:pt>
                <c:pt idx="516">
                  <c:v>559.78618176209443</c:v>
                </c:pt>
                <c:pt idx="517">
                  <c:v>536.23968362537903</c:v>
                </c:pt>
                <c:pt idx="518">
                  <c:v>512.67247271179758</c:v>
                </c:pt>
                <c:pt idx="519">
                  <c:v>489.093437149762</c:v>
                </c:pt>
                <c:pt idx="520">
                  <c:v>465.51070147921683</c:v>
                </c:pt>
                <c:pt idx="521">
                  <c:v>441.93164889872503</c:v>
                </c:pt>
                <c:pt idx="522">
                  <c:v>418.36294544157442</c:v>
                </c:pt>
                <c:pt idx="523">
                  <c:v>394.81056597972582</c:v>
                </c:pt>
                <c:pt idx="524">
                  <c:v>371.27982195502585</c:v>
                </c:pt>
                <c:pt idx="525">
                  <c:v>347.77539073800125</c:v>
                </c:pt>
                <c:pt idx="526">
                  <c:v>324.30134651539169</c:v>
                </c:pt>
                <c:pt idx="527">
                  <c:v>300.86119260862898</c:v>
                </c:pt>
                <c:pt idx="528">
                  <c:v>277.45789512634241</c:v>
                </c:pt>
                <c:pt idx="529">
                  <c:v>254.09391785529471</c:v>
                </c:pt>
                <c:pt idx="530">
                  <c:v>230.771258295021</c:v>
                </c:pt>
                <c:pt idx="531">
                  <c:v>207.4914847426457</c:v>
                </c:pt>
                <c:pt idx="532">
                  <c:v>184.25577433537595</c:v>
                </c:pt>
                <c:pt idx="533">
                  <c:v>161.0649519592462</c:v>
                </c:pt>
                <c:pt idx="534">
                  <c:v>137.91952993362932</c:v>
                </c:pt>
                <c:pt idx="535">
                  <c:v>114.81974838194979</c:v>
                </c:pt>
                <c:pt idx="536">
                  <c:v>91.765616199922718</c:v>
                </c:pt>
                <c:pt idx="537">
                  <c:v>68.756952533341988</c:v>
                </c:pt>
                <c:pt idx="538">
                  <c:v>45.793428678178437</c:v>
                </c:pt>
                <c:pt idx="539">
                  <c:v>22.874610316216906</c:v>
                </c:pt>
                <c:pt idx="540">
                  <c:v>6.419413293691119E-13</c:v>
                </c:pt>
                <c:pt idx="541">
                  <c:v>-22.252380942693915</c:v>
                </c:pt>
                <c:pt idx="542">
                  <c:v>-43.4561961650736</c:v>
                </c:pt>
                <c:pt idx="543">
                  <c:v>-63.611059349349816</c:v>
                </c:pt>
                <c:pt idx="544">
                  <c:v>-84.812806200161788</c:v>
                </c:pt>
                <c:pt idx="545">
                  <c:v>-106.01263301046568</c:v>
                </c:pt>
                <c:pt idx="546">
                  <c:v>-127.20973847042011</c:v>
                </c:pt>
                <c:pt idx="547">
                  <c:v>-148.40310801889038</c:v>
                </c:pt>
                <c:pt idx="548">
                  <c:v>-169.59147214343184</c:v>
                </c:pt>
                <c:pt idx="549">
                  <c:v>-190.77326520071412</c:v>
                </c:pt>
                <c:pt idx="550">
                  <c:v>-211.94658484590985</c:v>
                </c:pt>
                <c:pt idx="551">
                  <c:v>-233.10915216028758</c:v>
                </c:pt>
                <c:pt idx="552">
                  <c:v>-254.25827256716633</c:v>
                </c:pt>
                <c:pt idx="553">
                  <c:v>-275.39079762723725</c:v>
                </c:pt>
                <c:pt idx="554">
                  <c:v>-296.50308780537227</c:v>
                </c:pt>
                <c:pt idx="555">
                  <c:v>-317.59097630189109</c:v>
                </c:pt>
                <c:pt idx="556">
                  <c:v>-338.64973404252652</c:v>
                </c:pt>
                <c:pt idx="557">
                  <c:v>-359.67403592226304</c:v>
                </c:pt>
                <c:pt idx="558">
                  <c:v>-380.65792839937558</c:v>
                </c:pt>
                <c:pt idx="559">
                  <c:v>-401.59479853705085</c:v>
                </c:pt>
                <c:pt idx="560">
                  <c:v>-422.47734459096091</c:v>
                </c:pt>
                <c:pt idx="561">
                  <c:v>-443.29754824220316</c:v>
                </c:pt>
                <c:pt idx="562">
                  <c:v>-464.04664857575818</c:v>
                </c:pt>
                <c:pt idx="563">
                  <c:v>-484.71511790555377</c:v>
                </c:pt>
                <c:pt idx="564">
                  <c:v>-505.29263954769704</c:v>
                </c:pt>
                <c:pt idx="565">
                  <c:v>-525.76808764405439</c:v>
                </c:pt>
                <c:pt idx="566">
                  <c:v>-546.12950913852342</c:v>
                </c:pt>
                <c:pt idx="567">
                  <c:v>-566.36410800851365</c:v>
                </c:pt>
                <c:pt idx="568">
                  <c:v>-586.45823185394522</c:v>
                </c:pt>
                <c:pt idx="569">
                  <c:v>-606.39736094561192</c:v>
                </c:pt>
                <c:pt idx="570">
                  <c:v>-626.16609983407318</c:v>
                </c:pt>
                <c:pt idx="571">
                  <c:v>-645.74817161912176</c:v>
                </c:pt>
                <c:pt idx="572">
                  <c:v>-665.12641497843288</c:v>
                </c:pt>
                <c:pt idx="573">
                  <c:v>-684.28278405221965</c:v>
                </c:pt>
                <c:pt idx="574">
                  <c:v>-703.19835127840793</c:v>
                </c:pt>
                <c:pt idx="575">
                  <c:v>-721.85331327016036</c:v>
                </c:pt>
                <c:pt idx="576">
                  <c:v>-740.22699982440815</c:v>
                </c:pt>
                <c:pt idx="577">
                  <c:v>-758.29788614628421</c:v>
                </c:pt>
                <c:pt idx="578">
                  <c:v>-776.04360837018839</c:v>
                </c:pt>
                <c:pt idx="579">
                  <c:v>-793.44098245331338</c:v>
                </c:pt>
                <c:pt idx="580">
                  <c:v>-810.46602651211902</c:v>
                </c:pt>
                <c:pt idx="581">
                  <c:v>-827.09398666620564</c:v>
                </c:pt>
                <c:pt idx="582">
                  <c:v>-843.29936644738552</c:v>
                </c:pt>
                <c:pt idx="583">
                  <c:v>-859.05595982442208</c:v>
                </c:pt>
                <c:pt idx="584">
                  <c:v>-874.33688788599193</c:v>
                </c:pt>
                <c:pt idx="585">
                  <c:v>-889.11463921570908</c:v>
                </c:pt>
                <c:pt idx="586">
                  <c:v>-903.36111398376295</c:v>
                </c:pt>
                <c:pt idx="587">
                  <c:v>-917.04767176970392</c:v>
                </c:pt>
                <c:pt idx="588">
                  <c:v>-930.14518312008545</c:v>
                </c:pt>
                <c:pt idx="589">
                  <c:v>-942.62408483348065</c:v>
                </c:pt>
                <c:pt idx="590">
                  <c:v>-954.45443895311018</c:v>
                </c:pt>
                <c:pt idx="591">
                  <c:v>-965.6059954346681</c:v>
                </c:pt>
                <c:pt idx="592">
                  <c:v>-976.04825844364314</c:v>
                </c:pt>
                <c:pt idx="593">
                  <c:v>-985.75055622227626</c:v>
                </c:pt>
                <c:pt idx="594">
                  <c:v>-994.68211445191457</c:v>
                </c:pt>
                <c:pt idx="595">
                  <c:v>-1002.8121330212624</c:v>
                </c:pt>
                <c:pt idx="596">
                  <c:v>-1010.10986609559</c:v>
                </c:pt>
                <c:pt idx="597">
                  <c:v>-1016.5447053657413</c:v>
                </c:pt>
                <c:pt idx="598">
                  <c:v>-1022.0862663395573</c:v>
                </c:pt>
                <c:pt idx="599">
                  <c:v>-1026.704477521356</c:v>
                </c:pt>
                <c:pt idx="600">
                  <c:v>-1030.3696723083206</c:v>
                </c:pt>
                <c:pt idx="601">
                  <c:v>-1033.0526834153109</c:v>
                </c:pt>
                <c:pt idx="602">
                  <c:v>-1034.724939622397</c:v>
                </c:pt>
                <c:pt idx="603">
                  <c:v>-1035.3585646221461</c:v>
                </c:pt>
                <c:pt idx="604">
                  <c:v>-1034.9264777264568</c:v>
                </c:pt>
                <c:pt idx="605">
                  <c:v>-1033.4024961757477</c:v>
                </c:pt>
                <c:pt idx="606">
                  <c:v>-1030.7614387765805</c:v>
                </c:pt>
                <c:pt idx="607">
                  <c:v>-1026.9792305774356</c:v>
                </c:pt>
                <c:pt idx="608">
                  <c:v>-1022.0330082765549</c:v>
                </c:pt>
                <c:pt idx="609">
                  <c:v>-1015.90122604055</c:v>
                </c:pt>
                <c:pt idx="610">
                  <c:v>-1008.5637613979193</c:v>
                </c:pt>
                <c:pt idx="611">
                  <c:v>-1000.0020208580338</c:v>
                </c:pt>
                <c:pt idx="612">
                  <c:v>-990.19904489344867</c:v>
                </c:pt>
                <c:pt idx="613">
                  <c:v>-979.13961191166436</c:v>
                </c:pt>
                <c:pt idx="614">
                  <c:v>-966.81034083219197</c:v>
                </c:pt>
                <c:pt idx="615">
                  <c:v>-953.19979187542515</c:v>
                </c:pt>
                <c:pt idx="616">
                  <c:v>-938.29856516220582</c:v>
                </c:pt>
                <c:pt idx="617">
                  <c:v>-922.09939671662812</c:v>
                </c:pt>
                <c:pt idx="618">
                  <c:v>-904.59725145999391</c:v>
                </c:pt>
                <c:pt idx="619">
                  <c:v>-885.78941278075513</c:v>
                </c:pt>
                <c:pt idx="620">
                  <c:v>-865.67556826419764</c:v>
                </c:pt>
                <c:pt idx="621">
                  <c:v>-844.25789116609906</c:v>
                </c:pt>
                <c:pt idx="622">
                  <c:v>-821.5411172171207</c:v>
                </c:pt>
                <c:pt idx="623">
                  <c:v>-797.53261634920193</c:v>
                </c:pt>
                <c:pt idx="624">
                  <c:v>-772.24245894166461</c:v>
                </c:pt>
                <c:pt idx="625">
                  <c:v>-745.68347619313397</c:v>
                </c:pt>
                <c:pt idx="626">
                  <c:v>-717.87131423607059</c:v>
                </c:pt>
                <c:pt idx="627">
                  <c:v>-688.82448162306446</c:v>
                </c:pt>
                <c:pt idx="628">
                  <c:v>-658.56438982891234</c:v>
                </c:pt>
                <c:pt idx="629">
                  <c:v>-627.11538642898824</c:v>
                </c:pt>
                <c:pt idx="630">
                  <c:v>-594.50478063302614</c:v>
                </c:pt>
                <c:pt idx="631">
                  <c:v>-560.76286087424171</c:v>
                </c:pt>
                <c:pt idx="632">
                  <c:v>-525.92290417597553</c:v>
                </c:pt>
                <c:pt idx="633">
                  <c:v>-490.02117704244125</c:v>
                </c:pt>
                <c:pt idx="634">
                  <c:v>-453.09692764617904</c:v>
                </c:pt>
                <c:pt idx="635">
                  <c:v>-415.19236911252187</c:v>
                </c:pt>
                <c:pt idx="636">
                  <c:v>-376.35265373043183</c:v>
                </c:pt>
                <c:pt idx="637">
                  <c:v>-336.6258379498239</c:v>
                </c:pt>
                <c:pt idx="638">
                  <c:v>-296.06283805727583</c:v>
                </c:pt>
                <c:pt idx="639">
                  <c:v>-254.71737645490253</c:v>
                </c:pt>
                <c:pt idx="640">
                  <c:v>-212.64591850146289</c:v>
                </c:pt>
                <c:pt idx="641">
                  <c:v>-169.90759990920773</c:v>
                </c:pt>
                <c:pt idx="642">
                  <c:v>-126.56414472569485</c:v>
                </c:pt>
                <c:pt idx="643">
                  <c:v>-82.679773965725829</c:v>
                </c:pt>
                <c:pt idx="644">
                  <c:v>-38.321104994709877</c:v>
                </c:pt>
                <c:pt idx="645">
                  <c:v>6.4429581985647628</c:v>
                </c:pt>
                <c:pt idx="646">
                  <c:v>51.541343665596038</c:v>
                </c:pt>
                <c:pt idx="647">
                  <c:v>96.900938887753682</c:v>
                </c:pt>
                <c:pt idx="648">
                  <c:v>142.446726645486</c:v>
                </c:pt>
                <c:pt idx="649">
                  <c:v>188.10192908557732</c:v>
                </c:pt>
                <c:pt idx="650">
                  <c:v>233.78815967048655</c:v>
                </c:pt>
                <c:pt idx="651">
                  <c:v>279.42558265987418</c:v>
                </c:pt>
                <c:pt idx="652">
                  <c:v>324.9330797421448</c:v>
                </c:pt>
                <c:pt idx="653">
                  <c:v>370.22842340235383</c:v>
                </c:pt>
                <c:pt idx="654">
                  <c:v>415.22845658285758</c:v>
                </c:pt>
                <c:pt idx="655">
                  <c:v>459.84927816456855</c:v>
                </c:pt>
                <c:pt idx="656">
                  <c:v>504.006433770039</c:v>
                </c:pt>
                <c:pt idx="657">
                  <c:v>547.61511136425008</c:v>
                </c:pt>
                <c:pt idx="658">
                  <c:v>590.59034110620678</c:v>
                </c:pt>
                <c:pt idx="659">
                  <c:v>632.84719888282928</c:v>
                </c:pt>
                <c:pt idx="660">
                  <c:v>674.30101293789369</c:v>
                </c:pt>
                <c:pt idx="661">
                  <c:v>714.86757299168437</c:v>
                </c:pt>
                <c:pt idx="662">
                  <c:v>754.4633412323476</c:v>
                </c:pt>
                <c:pt idx="663">
                  <c:v>793.00566454748662</c:v>
                </c:pt>
                <c:pt idx="664">
                  <c:v>830.41298735464443</c:v>
                </c:pt>
                <c:pt idx="665">
                  <c:v>866.60506438140476</c:v>
                </c:pt>
                <c:pt idx="666">
                  <c:v>901.50317274077145</c:v>
                </c:pt>
                <c:pt idx="667">
                  <c:v>935.03032264450292</c:v>
                </c:pt>
                <c:pt idx="668">
                  <c:v>967.11146609663388</c:v>
                </c:pt>
                <c:pt idx="669">
                  <c:v>997.67370291140264</c:v>
                </c:pt>
                <c:pt idx="670">
                  <c:v>1026.6464834042206</c:v>
                </c:pt>
                <c:pt idx="671">
                  <c:v>1053.9618071107902</c:v>
                </c:pt>
                <c:pt idx="672">
                  <c:v>1079.5544168988017</c:v>
                </c:pt>
                <c:pt idx="673">
                  <c:v>1103.3619878477298</c:v>
                </c:pt>
                <c:pt idx="674">
                  <c:v>1125.3253102857527</c:v>
                </c:pt>
                <c:pt idx="675">
                  <c:v>1145.3884663886695</c:v>
                </c:pt>
                <c:pt idx="676">
                  <c:v>1163.4989997631935</c:v>
                </c:pt>
                <c:pt idx="677">
                  <c:v>1179.6080774568049</c:v>
                </c:pt>
                <c:pt idx="678">
                  <c:v>1193.6706438581764</c:v>
                </c:pt>
                <c:pt idx="679">
                  <c:v>1205.6455659752685</c:v>
                </c:pt>
                <c:pt idx="680">
                  <c:v>1215.4957696037357</c:v>
                </c:pt>
                <c:pt idx="681">
                  <c:v>1223.1883659249411</c:v>
                </c:pt>
                <c:pt idx="682">
                  <c:v>1228.6947681010827</c:v>
                </c:pt>
                <c:pt idx="683">
                  <c:v>1231.9907974649095</c:v>
                </c:pt>
                <c:pt idx="684">
                  <c:v>1233.0567789323127</c:v>
                </c:pt>
                <c:pt idx="685">
                  <c:v>1231.8776252983366</c:v>
                </c:pt>
                <c:pt idx="686">
                  <c:v>1228.4429101104088</c:v>
                </c:pt>
                <c:pt idx="687">
                  <c:v>1222.7469288468462</c:v>
                </c:pt>
                <c:pt idx="688">
                  <c:v>1214.7887481634807</c:v>
                </c:pt>
                <c:pt idx="689">
                  <c:v>1204.5722430073058</c:v>
                </c:pt>
                <c:pt idx="690">
                  <c:v>1192.1061214319698</c:v>
                </c:pt>
                <c:pt idx="691">
                  <c:v>1177.4039369869938</c:v>
                </c:pt>
                <c:pt idx="692">
                  <c:v>1160.4840885894041</c:v>
                </c:pt>
                <c:pt idx="693">
                  <c:v>1141.3698078240759</c:v>
                </c:pt>
                <c:pt idx="694">
                  <c:v>1120.0891336561328</c:v>
                </c:pt>
                <c:pt idx="695">
                  <c:v>1096.6748745764949</c:v>
                </c:pt>
                <c:pt idx="696">
                  <c:v>1071.1645582385788</c:v>
                </c:pt>
                <c:pt idx="697">
                  <c:v>1043.6003686814292</c:v>
                </c:pt>
                <c:pt idx="698">
                  <c:v>1014.0290712710959</c:v>
                </c:pt>
                <c:pt idx="699">
                  <c:v>982.50192552816691</c:v>
                </c:pt>
                <c:pt idx="700">
                  <c:v>949.0745860452048</c:v>
                </c:pt>
                <c:pt idx="701">
                  <c:v>913.80699173259472</c:v>
                </c:pt>
                <c:pt idx="702">
                  <c:v>876.76324366556003</c:v>
                </c:pt>
                <c:pt idx="703">
                  <c:v>838.01147183833473</c:v>
                </c:pt>
                <c:pt idx="704">
                  <c:v>797.62369116400998</c:v>
                </c:pt>
                <c:pt idx="705">
                  <c:v>755.67564708967598</c:v>
                </c:pt>
                <c:pt idx="706">
                  <c:v>712.24665122667807</c:v>
                </c:pt>
                <c:pt idx="707">
                  <c:v>667.41940742488475</c:v>
                </c:pt>
                <c:pt idx="708">
                  <c:v>621.2798287473837</c:v>
                </c:pt>
                <c:pt idx="709">
                  <c:v>573.91684582838195</c:v>
                </c:pt>
                <c:pt idx="710">
                  <c:v>525.42220712184451</c:v>
                </c:pt>
                <c:pt idx="711">
                  <c:v>475.89027157201338</c:v>
                </c:pt>
                <c:pt idx="712">
                  <c:v>425.41779425834244</c:v>
                </c:pt>
                <c:pt idx="713">
                  <c:v>374.10370558804033</c:v>
                </c:pt>
                <c:pt idx="714">
                  <c:v>322.04888462738955</c:v>
                </c:pt>
                <c:pt idx="715">
                  <c:v>269.35592718034326</c:v>
                </c:pt>
                <c:pt idx="716">
                  <c:v>216.1289092376033</c:v>
                </c:pt>
                <c:pt idx="717">
                  <c:v>162.47314643255959</c:v>
                </c:pt>
                <c:pt idx="718">
                  <c:v>108.49495015226596</c:v>
                </c:pt>
                <c:pt idx="719">
                  <c:v>54.301380960757172</c:v>
                </c:pt>
                <c:pt idx="720">
                  <c:v>1.2198373656192424E-12</c:v>
                </c:pt>
              </c:numCache>
            </c:numRef>
          </c:yVal>
          <c:smooth val="1"/>
        </c:ser>
        <c:axId val="127443328"/>
        <c:axId val="127444864"/>
      </c:scatterChart>
      <c:valAx>
        <c:axId val="127443328"/>
        <c:scaling>
          <c:orientation val="minMax"/>
        </c:scaling>
        <c:axPos val="b"/>
        <c:numFmt formatCode="General" sourceLinked="1"/>
        <c:tickLblPos val="nextTo"/>
        <c:crossAx val="127444864"/>
        <c:crosses val="autoZero"/>
        <c:crossBetween val="midCat"/>
      </c:valAx>
      <c:valAx>
        <c:axId val="127444864"/>
        <c:scaling>
          <c:orientation val="minMax"/>
        </c:scaling>
        <c:axPos val="l"/>
        <c:majorGridlines/>
        <c:numFmt formatCode="0" sourceLinked="0"/>
        <c:tickLblPos val="nextTo"/>
        <c:crossAx val="1274433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vitesse instantanée piston (m/s) 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vitesse m/s</c:v>
          </c:tx>
          <c:marker>
            <c:symbol val="none"/>
          </c:marker>
          <c:xVal>
            <c:numRef>
              <c:f>'1199'!$C$60:$C$780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'1199'!$H$60:$H$780</c:f>
              <c:numCache>
                <c:formatCode>General</c:formatCode>
                <c:ptCount val="721"/>
                <c:pt idx="0">
                  <c:v>0</c:v>
                </c:pt>
                <c:pt idx="1">
                  <c:v>0.81532367538591222</c:v>
                </c:pt>
                <c:pt idx="2">
                  <c:v>1.6302378207785233</c:v>
                </c:pt>
                <c:pt idx="3">
                  <c:v>2.444333227297641</c:v>
                </c:pt>
                <c:pt idx="4">
                  <c:v>3.257201327952234</c:v>
                </c:pt>
                <c:pt idx="5">
                  <c:v>4.0684345177427668</c:v>
                </c:pt>
                <c:pt idx="6">
                  <c:v>4.8776264727539385</c:v>
                </c:pt>
                <c:pt idx="7">
                  <c:v>5.6843724679031453</c:v>
                </c:pt>
                <c:pt idx="8">
                  <c:v>6.4882696930115138</c:v>
                </c:pt>
                <c:pt idx="9">
                  <c:v>7.2889175668663952</c:v>
                </c:pt>
                <c:pt idx="10">
                  <c:v>8.0859180489464499</c:v>
                </c:pt>
                <c:pt idx="11">
                  <c:v>8.8788759484832873</c:v>
                </c:pt>
                <c:pt idx="12">
                  <c:v>9.6673992305366721</c:v>
                </c:pt>
                <c:pt idx="13">
                  <c:v>10.451099318763841</c:v>
                </c:pt>
                <c:pt idx="14">
                  <c:v>11.229591394567267</c:v>
                </c:pt>
                <c:pt idx="15">
                  <c:v>12.002494692309583</c:v>
                </c:pt>
                <c:pt idx="16">
                  <c:v>12.769432790288773</c:v>
                </c:pt>
                <c:pt idx="17">
                  <c:v>13.530033897171888</c:v>
                </c:pt>
                <c:pt idx="18">
                  <c:v>14.283931133590684</c:v>
                </c:pt>
                <c:pt idx="19">
                  <c:v>15.03076280860838</c:v>
                </c:pt>
                <c:pt idx="20">
                  <c:v>15.770172690772565</c:v>
                </c:pt>
                <c:pt idx="21">
                  <c:v>16.501810273475758</c:v>
                </c:pt>
                <c:pt idx="22">
                  <c:v>17.22533103435164</c:v>
                </c:pt>
                <c:pt idx="23">
                  <c:v>17.940396688441997</c:v>
                </c:pt>
                <c:pt idx="24">
                  <c:v>18.64667543487672</c:v>
                </c:pt>
                <c:pt idx="25">
                  <c:v>19.343842196816645</c:v>
                </c:pt>
                <c:pt idx="26">
                  <c:v>20.031578854417003</c:v>
                </c:pt>
                <c:pt idx="27">
                  <c:v>20.709574470577337</c:v>
                </c:pt>
                <c:pt idx="28">
                  <c:v>21.377525509252084</c:v>
                </c:pt>
                <c:pt idx="29">
                  <c:v>22.035136046104782</c:v>
                </c:pt>
                <c:pt idx="30">
                  <c:v>22.682117971297764</c:v>
                </c:pt>
                <c:pt idx="31">
                  <c:v>23.318191184218215</c:v>
                </c:pt>
                <c:pt idx="32">
                  <c:v>23.943083779951074</c:v>
                </c:pt>
                <c:pt idx="33">
                  <c:v>24.556532227318698</c:v>
                </c:pt>
                <c:pt idx="34">
                  <c:v>25.15828153831702</c:v>
                </c:pt>
                <c:pt idx="35">
                  <c:v>25.748085428787959</c:v>
                </c:pt>
                <c:pt idx="36">
                  <c:v>26.325706470178133</c:v>
                </c:pt>
                <c:pt idx="37">
                  <c:v>26.890916232243981</c:v>
                </c:pt>
                <c:pt idx="38">
                  <c:v>27.443495416574155</c:v>
                </c:pt>
                <c:pt idx="39">
                  <c:v>27.983233980810684</c:v>
                </c:pt>
                <c:pt idx="40">
                  <c:v>28.509931253460973</c:v>
                </c:pt>
                <c:pt idx="41">
                  <c:v>29.023396039203799</c:v>
                </c:pt>
                <c:pt idx="42">
                  <c:v>29.523446714603452</c:v>
                </c:pt>
                <c:pt idx="43">
                  <c:v>30.009911314157126</c:v>
                </c:pt>
                <c:pt idx="44">
                  <c:v>30.482627606611942</c:v>
                </c:pt>
                <c:pt idx="45">
                  <c:v>30.941443161499222</c:v>
                </c:pt>
                <c:pt idx="46">
                  <c:v>31.386215405844883</c:v>
                </c:pt>
                <c:pt idx="47">
                  <c:v>31.816811671026112</c:v>
                </c:pt>
                <c:pt idx="48">
                  <c:v>32.233109229755939</c:v>
                </c:pt>
                <c:pt idx="49">
                  <c:v>32.634995323188591</c:v>
                </c:pt>
                <c:pt idx="50">
                  <c:v>33.022367178149814</c:v>
                </c:pt>
                <c:pt idx="51">
                  <c:v>33.395132014507965</c:v>
                </c:pt>
                <c:pt idx="52">
                  <c:v>33.753207042712575</c:v>
                </c:pt>
                <c:pt idx="53">
                  <c:v>34.096519451538676</c:v>
                </c:pt>
                <c:pt idx="54">
                  <c:v>34.42500638608626</c:v>
                </c:pt>
                <c:pt idx="55">
                  <c:v>34.738614916095443</c:v>
                </c:pt>
                <c:pt idx="56">
                  <c:v>35.037301994648814</c:v>
                </c:pt>
                <c:pt idx="57">
                  <c:v>35.321034407343603</c:v>
                </c:pt>
                <c:pt idx="58">
                  <c:v>35.589788712026959</c:v>
                </c:pt>
                <c:pt idx="59">
                  <c:v>35.843551169198612</c:v>
                </c:pt>
                <c:pt idx="60">
                  <c:v>36.082317663195361</c:v>
                </c:pt>
                <c:pt idx="61">
                  <c:v>36.30609361428278</c:v>
                </c:pt>
                <c:pt idx="62">
                  <c:v>36.514893881789341</c:v>
                </c:pt>
                <c:pt idx="63">
                  <c:v>36.708742658428605</c:v>
                </c:pt>
                <c:pt idx="64">
                  <c:v>36.887673355964836</c:v>
                </c:pt>
                <c:pt idx="65">
                  <c:v>37.051728482387205</c:v>
                </c:pt>
                <c:pt idx="66">
                  <c:v>37.200959510767298</c:v>
                </c:pt>
                <c:pt idx="67">
                  <c:v>37.335426739983681</c:v>
                </c:pt>
                <c:pt idx="68">
                  <c:v>37.455199147506853</c:v>
                </c:pt>
                <c:pt idx="69">
                  <c:v>37.560354234446116</c:v>
                </c:pt>
                <c:pt idx="70">
                  <c:v>37.650977863068839</c:v>
                </c:pt>
                <c:pt idx="71">
                  <c:v>37.727164087010976</c:v>
                </c:pt>
                <c:pt idx="72">
                  <c:v>37.789014974405234</c:v>
                </c:pt>
                <c:pt idx="73">
                  <c:v>37.836640424161608</c:v>
                </c:pt>
                <c:pt idx="74">
                  <c:v>37.870157975642158</c:v>
                </c:pt>
                <c:pt idx="75">
                  <c:v>37.889692611978994</c:v>
                </c:pt>
                <c:pt idx="76">
                  <c:v>37.895376557291456</c:v>
                </c:pt>
                <c:pt idx="77">
                  <c:v>37.887349068064978</c:v>
                </c:pt>
                <c:pt idx="78">
                  <c:v>37.8657562189602</c:v>
                </c:pt>
                <c:pt idx="79">
                  <c:v>37.830750683326919</c:v>
                </c:pt>
                <c:pt idx="80">
                  <c:v>37.78249150870284</c:v>
                </c:pt>
                <c:pt idx="81">
                  <c:v>37.721143887582542</c:v>
                </c:pt>
                <c:pt idx="82">
                  <c:v>37.646878923746527</c:v>
                </c:pt>
                <c:pt idx="83">
                  <c:v>37.559873394445106</c:v>
                </c:pt>
                <c:pt idx="84">
                  <c:v>37.460309508735726</c:v>
                </c:pt>
                <c:pt idx="85">
                  <c:v>37.348374662276079</c:v>
                </c:pt>
                <c:pt idx="86">
                  <c:v>37.224261188879019</c:v>
                </c:pt>
                <c:pt idx="87">
                  <c:v>37.088166109137973</c:v>
                </c:pt>
                <c:pt idx="88">
                  <c:v>36.940290876434247</c:v>
                </c:pt>
                <c:pt idx="89">
                  <c:v>36.780841120640112</c:v>
                </c:pt>
                <c:pt idx="90">
                  <c:v>36.610026389833052</c:v>
                </c:pt>
                <c:pt idx="91">
                  <c:v>36.428059890338375</c:v>
                </c:pt>
                <c:pt idx="92">
                  <c:v>36.235158225418104</c:v>
                </c:pt>
                <c:pt idx="93">
                  <c:v>36.031541132925334</c:v>
                </c:pt>
                <c:pt idx="94">
                  <c:v>35.817431222242803</c:v>
                </c:pt>
                <c:pt idx="95">
                  <c:v>35.593053710825075</c:v>
                </c:pt>
                <c:pt idx="96">
                  <c:v>35.358636160662826</c:v>
                </c:pt>
                <c:pt idx="97">
                  <c:v>35.114408214986973</c:v>
                </c:pt>
                <c:pt idx="98">
                  <c:v>34.860601335529289</c:v>
                </c:pt>
                <c:pt idx="99">
                  <c:v>34.597448540654284</c:v>
                </c:pt>
                <c:pt idx="100">
                  <c:v>34.325184144675411</c:v>
                </c:pt>
                <c:pt idx="101">
                  <c:v>34.044043498666028</c:v>
                </c:pt>
                <c:pt idx="102">
                  <c:v>33.754262733072821</c:v>
                </c:pt>
                <c:pt idx="103">
                  <c:v>33.456078502436633</c:v>
                </c:pt>
                <c:pt idx="104">
                  <c:v>33.149727732521463</c:v>
                </c:pt>
                <c:pt idx="105">
                  <c:v>32.835447370149183</c:v>
                </c:pt>
                <c:pt idx="106">
                  <c:v>32.513474136032897</c:v>
                </c:pt>
                <c:pt idx="107">
                  <c:v>32.184044280897574</c:v>
                </c:pt>
                <c:pt idx="108">
                  <c:v>31.847393345171298</c:v>
                </c:pt>
                <c:pt idx="109">
                  <c:v>31.503755922525716</c:v>
                </c:pt>
                <c:pt idx="110">
                  <c:v>31.153365427538141</c:v>
                </c:pt>
                <c:pt idx="111">
                  <c:v>30.796453867742198</c:v>
                </c:pt>
                <c:pt idx="112">
                  <c:v>30.433251620327582</c:v>
                </c:pt>
                <c:pt idx="113">
                  <c:v>30.06398721374282</c:v>
                </c:pt>
                <c:pt idx="114">
                  <c:v>29.688887114448178</c:v>
                </c:pt>
                <c:pt idx="115">
                  <c:v>29.308175519058686</c:v>
                </c:pt>
                <c:pt idx="116">
                  <c:v>28.92207415210984</c:v>
                </c:pt>
                <c:pt idx="117">
                  <c:v>28.530802069670539</c:v>
                </c:pt>
                <c:pt idx="118">
                  <c:v>28.134575469020433</c:v>
                </c:pt>
                <c:pt idx="119">
                  <c:v>27.733607504599899</c:v>
                </c:pt>
                <c:pt idx="120">
                  <c:v>27.328108110432886</c:v>
                </c:pt>
                <c:pt idx="121">
                  <c:v>26.918283829213987</c:v>
                </c:pt>
                <c:pt idx="122">
                  <c:v>26.504337648241908</c:v>
                </c:pt>
                <c:pt idx="123">
                  <c:v>26.086468842372902</c:v>
                </c:pt>
                <c:pt idx="124">
                  <c:v>25.664872824157602</c:v>
                </c:pt>
                <c:pt idx="125">
                  <c:v>25.239741001315927</c:v>
                </c:pt>
                <c:pt idx="126">
                  <c:v>24.81126064169424</c:v>
                </c:pt>
                <c:pt idx="127">
                  <c:v>24.379614745839675</c:v>
                </c:pt>
                <c:pt idx="128">
                  <c:v>23.944981927316075</c:v>
                </c:pt>
                <c:pt idx="129">
                  <c:v>23.507536300875802</c:v>
                </c:pt>
                <c:pt idx="130">
                  <c:v>23.067447378591698</c:v>
                </c:pt>
                <c:pt idx="131">
                  <c:v>22.624879974042432</c:v>
                </c:pt>
                <c:pt idx="132">
                  <c:v>22.179994114634624</c:v>
                </c:pt>
                <c:pt idx="133">
                  <c:v>21.73294496213374</c:v>
                </c:pt>
                <c:pt idx="134">
                  <c:v>21.283882741465639</c:v>
                </c:pt>
                <c:pt idx="135">
                  <c:v>20.832952677839611</c:v>
                </c:pt>
                <c:pt idx="136">
                  <c:v>20.380294942232695</c:v>
                </c:pt>
                <c:pt idx="137">
                  <c:v>19.926044605264753</c:v>
                </c:pt>
                <c:pt idx="138">
                  <c:v>19.470331599482133</c:v>
                </c:pt>
                <c:pt idx="139">
                  <c:v>19.013280690057648</c:v>
                </c:pt>
                <c:pt idx="140">
                  <c:v>18.555011453902853</c:v>
                </c:pt>
                <c:pt idx="141">
                  <c:v>18.095638267178529</c:v>
                </c:pt>
                <c:pt idx="142">
                  <c:v>17.635270301177655</c:v>
                </c:pt>
                <c:pt idx="143">
                  <c:v>17.17401152654498</c:v>
                </c:pt>
                <c:pt idx="144">
                  <c:v>16.711960725786117</c:v>
                </c:pt>
                <c:pt idx="145">
                  <c:v>16.24921151400844</c:v>
                </c:pt>
                <c:pt idx="146">
                  <c:v>15.785852367825809</c:v>
                </c:pt>
                <c:pt idx="147">
                  <c:v>15.321966662348011</c:v>
                </c:pt>
                <c:pt idx="148">
                  <c:v>14.85763271616603</c:v>
                </c:pt>
                <c:pt idx="149">
                  <c:v>14.392923844233593</c:v>
                </c:pt>
                <c:pt idx="150">
                  <c:v>13.927908418535292</c:v>
                </c:pt>
                <c:pt idx="151">
                  <c:v>13.462649936421904</c:v>
                </c:pt>
                <c:pt idx="152">
                  <c:v>12.997207096483177</c:v>
                </c:pt>
                <c:pt idx="153">
                  <c:v>12.531633881819285</c:v>
                </c:pt>
                <c:pt idx="154">
                  <c:v>12.065979650562022</c:v>
                </c:pt>
                <c:pt idx="155">
                  <c:v>11.600289233488127</c:v>
                </c:pt>
                <c:pt idx="156">
                  <c:v>11.134603038557604</c:v>
                </c:pt>
                <c:pt idx="157">
                  <c:v>10.668957162201126</c:v>
                </c:pt>
                <c:pt idx="158">
                  <c:v>10.203383507172367</c:v>
                </c:pt>
                <c:pt idx="159">
                  <c:v>9.7379099067718684</c:v>
                </c:pt>
                <c:pt idx="160">
                  <c:v>9.2725602552418689</c:v>
                </c:pt>
                <c:pt idx="161">
                  <c:v>8.8073546441231265</c:v>
                </c:pt>
                <c:pt idx="162">
                  <c:v>8.3423095043567503</c:v>
                </c:pt>
                <c:pt idx="163">
                  <c:v>7.8774377539078575</c:v>
                </c:pt>
                <c:pt idx="164">
                  <c:v>7.4127489506795126</c:v>
                </c:pt>
                <c:pt idx="165">
                  <c:v>6.9482494504797767</c:v>
                </c:pt>
                <c:pt idx="166">
                  <c:v>6.4839425697972892</c:v>
                </c:pt>
                <c:pt idx="167">
                  <c:v>6.0198287531354984</c:v>
                </c:pt>
                <c:pt idx="168">
                  <c:v>5.5559057446492961</c:v>
                </c:pt>
                <c:pt idx="169">
                  <c:v>5.0921687638223938</c:v>
                </c:pt>
                <c:pt idx="170">
                  <c:v>4.6286106849190354</c:v>
                </c:pt>
                <c:pt idx="171">
                  <c:v>4.1652222199381548</c:v>
                </c:pt>
                <c:pt idx="172">
                  <c:v>3.7019921047942841</c:v>
                </c:pt>
                <c:pt idx="173">
                  <c:v>3.2389072884450196</c:v>
                </c:pt>
                <c:pt idx="174">
                  <c:v>2.7759531246810436</c:v>
                </c:pt>
                <c:pt idx="175">
                  <c:v>2.3131135662917774</c:v>
                </c:pt>
                <c:pt idx="176">
                  <c:v>1.8503713613160189</c:v>
                </c:pt>
                <c:pt idx="177">
                  <c:v>1.3877082510850127</c:v>
                </c:pt>
                <c:pt idx="178">
                  <c:v>0.92510516976239687</c:v>
                </c:pt>
                <c:pt idx="179">
                  <c:v>0.46254244508418069</c:v>
                </c:pt>
                <c:pt idx="180">
                  <c:v>1.5015877717200988E-14</c:v>
                </c:pt>
                <c:pt idx="181">
                  <c:v>-0.46254244508416231</c:v>
                </c:pt>
                <c:pt idx="182">
                  <c:v>-0.9251051697623669</c:v>
                </c:pt>
                <c:pt idx="183">
                  <c:v>-1.3877082510849827</c:v>
                </c:pt>
                <c:pt idx="184">
                  <c:v>-1.8503713613160002</c:v>
                </c:pt>
                <c:pt idx="185">
                  <c:v>-2.3131135662917481</c:v>
                </c:pt>
                <c:pt idx="186">
                  <c:v>-2.7759531246810258</c:v>
                </c:pt>
                <c:pt idx="187">
                  <c:v>-3.2389072884449899</c:v>
                </c:pt>
                <c:pt idx="188">
                  <c:v>-3.7019921047942663</c:v>
                </c:pt>
                <c:pt idx="189">
                  <c:v>-4.1652222199381246</c:v>
                </c:pt>
                <c:pt idx="190">
                  <c:v>-4.6286106849190061</c:v>
                </c:pt>
                <c:pt idx="191">
                  <c:v>-5.0921687638223752</c:v>
                </c:pt>
                <c:pt idx="192">
                  <c:v>-5.5559057446492659</c:v>
                </c:pt>
                <c:pt idx="193">
                  <c:v>-6.0198287531354797</c:v>
                </c:pt>
                <c:pt idx="194">
                  <c:v>-6.4839425697972572</c:v>
                </c:pt>
                <c:pt idx="195">
                  <c:v>-6.9482494504797572</c:v>
                </c:pt>
                <c:pt idx="196">
                  <c:v>-7.4127489506794948</c:v>
                </c:pt>
                <c:pt idx="197">
                  <c:v>-7.8774377539078255</c:v>
                </c:pt>
                <c:pt idx="198">
                  <c:v>-8.3423095043567344</c:v>
                </c:pt>
                <c:pt idx="199">
                  <c:v>-8.8073546441230945</c:v>
                </c:pt>
                <c:pt idx="200">
                  <c:v>-9.2725602552418618</c:v>
                </c:pt>
                <c:pt idx="201">
                  <c:v>-9.7379099067718258</c:v>
                </c:pt>
                <c:pt idx="202">
                  <c:v>-10.203383507172337</c:v>
                </c:pt>
                <c:pt idx="203">
                  <c:v>-10.668957162201119</c:v>
                </c:pt>
                <c:pt idx="204">
                  <c:v>-11.134603038557573</c:v>
                </c:pt>
                <c:pt idx="205">
                  <c:v>-11.600289233488111</c:v>
                </c:pt>
                <c:pt idx="206">
                  <c:v>-12.065979650561994</c:v>
                </c:pt>
                <c:pt idx="207">
                  <c:v>-12.531633881819264</c:v>
                </c:pt>
                <c:pt idx="208">
                  <c:v>-12.997207096483159</c:v>
                </c:pt>
                <c:pt idx="209">
                  <c:v>-13.462649936421876</c:v>
                </c:pt>
                <c:pt idx="210">
                  <c:v>-13.927908418535274</c:v>
                </c:pt>
                <c:pt idx="211">
                  <c:v>-14.392923844233565</c:v>
                </c:pt>
                <c:pt idx="212">
                  <c:v>-14.857632716166012</c:v>
                </c:pt>
                <c:pt idx="213">
                  <c:v>-15.321966662347982</c:v>
                </c:pt>
                <c:pt idx="214">
                  <c:v>-15.785852367825782</c:v>
                </c:pt>
                <c:pt idx="215">
                  <c:v>-16.249211514008422</c:v>
                </c:pt>
                <c:pt idx="216">
                  <c:v>-16.711960725786088</c:v>
                </c:pt>
                <c:pt idx="217">
                  <c:v>-17.174011526544966</c:v>
                </c:pt>
                <c:pt idx="218">
                  <c:v>-17.635270301177627</c:v>
                </c:pt>
                <c:pt idx="219">
                  <c:v>-18.095638267178508</c:v>
                </c:pt>
                <c:pt idx="220">
                  <c:v>-18.555011453902836</c:v>
                </c:pt>
                <c:pt idx="221">
                  <c:v>-19.013280690057616</c:v>
                </c:pt>
                <c:pt idx="222">
                  <c:v>-19.470331599482115</c:v>
                </c:pt>
                <c:pt idx="223">
                  <c:v>-19.926044605264725</c:v>
                </c:pt>
                <c:pt idx="224">
                  <c:v>-20.38029494223268</c:v>
                </c:pt>
                <c:pt idx="225">
                  <c:v>-20.832952677839582</c:v>
                </c:pt>
                <c:pt idx="226">
                  <c:v>-21.283882741465611</c:v>
                </c:pt>
                <c:pt idx="227">
                  <c:v>-21.732944962133711</c:v>
                </c:pt>
                <c:pt idx="228">
                  <c:v>-22.179994114634596</c:v>
                </c:pt>
                <c:pt idx="229">
                  <c:v>-22.624879974042415</c:v>
                </c:pt>
                <c:pt idx="230">
                  <c:v>-23.067447378591684</c:v>
                </c:pt>
                <c:pt idx="231">
                  <c:v>-23.507536300875785</c:v>
                </c:pt>
                <c:pt idx="232">
                  <c:v>-23.944981927316046</c:v>
                </c:pt>
                <c:pt idx="233">
                  <c:v>-24.379614745839646</c:v>
                </c:pt>
                <c:pt idx="234">
                  <c:v>-24.811260641694219</c:v>
                </c:pt>
                <c:pt idx="235">
                  <c:v>-25.239741001315906</c:v>
                </c:pt>
                <c:pt idx="236">
                  <c:v>-25.664872824157584</c:v>
                </c:pt>
                <c:pt idx="237">
                  <c:v>-26.086468842372874</c:v>
                </c:pt>
                <c:pt idx="238">
                  <c:v>-26.504337648241879</c:v>
                </c:pt>
                <c:pt idx="239">
                  <c:v>-26.918283829213966</c:v>
                </c:pt>
                <c:pt idx="240">
                  <c:v>-27.328108110432868</c:v>
                </c:pt>
                <c:pt idx="241">
                  <c:v>-27.73360750459987</c:v>
                </c:pt>
                <c:pt idx="242">
                  <c:v>-28.134575469020405</c:v>
                </c:pt>
                <c:pt idx="243">
                  <c:v>-28.530802069670528</c:v>
                </c:pt>
                <c:pt idx="244">
                  <c:v>-28.922074152109822</c:v>
                </c:pt>
                <c:pt idx="245">
                  <c:v>-29.308175519058672</c:v>
                </c:pt>
                <c:pt idx="246">
                  <c:v>-29.688887114448146</c:v>
                </c:pt>
                <c:pt idx="247">
                  <c:v>-30.063987213742791</c:v>
                </c:pt>
                <c:pt idx="248">
                  <c:v>-30.433251620327571</c:v>
                </c:pt>
                <c:pt idx="249">
                  <c:v>-30.796453867742187</c:v>
                </c:pt>
                <c:pt idx="250">
                  <c:v>-31.153365427538127</c:v>
                </c:pt>
                <c:pt idx="251">
                  <c:v>-31.503755922525698</c:v>
                </c:pt>
                <c:pt idx="252">
                  <c:v>-31.847393345171266</c:v>
                </c:pt>
                <c:pt idx="253">
                  <c:v>-32.18404428089756</c:v>
                </c:pt>
                <c:pt idx="254">
                  <c:v>-32.513474136032883</c:v>
                </c:pt>
                <c:pt idx="255">
                  <c:v>-32.835447370149161</c:v>
                </c:pt>
                <c:pt idx="256">
                  <c:v>-33.149727732521448</c:v>
                </c:pt>
                <c:pt idx="257">
                  <c:v>-33.456078502436611</c:v>
                </c:pt>
                <c:pt idx="258">
                  <c:v>-33.754262733072807</c:v>
                </c:pt>
                <c:pt idx="259">
                  <c:v>-34.044043498666007</c:v>
                </c:pt>
                <c:pt idx="260">
                  <c:v>-34.325184144675404</c:v>
                </c:pt>
                <c:pt idx="261">
                  <c:v>-34.597448540654263</c:v>
                </c:pt>
                <c:pt idx="262">
                  <c:v>-34.860601335529275</c:v>
                </c:pt>
                <c:pt idx="263">
                  <c:v>-35.114408214986959</c:v>
                </c:pt>
                <c:pt idx="264">
                  <c:v>-35.358636160662812</c:v>
                </c:pt>
                <c:pt idx="265">
                  <c:v>-35.59305371082506</c:v>
                </c:pt>
                <c:pt idx="266">
                  <c:v>-35.817431222242782</c:v>
                </c:pt>
                <c:pt idx="267">
                  <c:v>-36.031541132925327</c:v>
                </c:pt>
                <c:pt idx="268">
                  <c:v>-36.23515822541809</c:v>
                </c:pt>
                <c:pt idx="269">
                  <c:v>-36.428059890338361</c:v>
                </c:pt>
                <c:pt idx="270">
                  <c:v>-36.610026389833038</c:v>
                </c:pt>
                <c:pt idx="271">
                  <c:v>-36.780841120640105</c:v>
                </c:pt>
                <c:pt idx="272">
                  <c:v>-36.94029087643424</c:v>
                </c:pt>
                <c:pt idx="273">
                  <c:v>-37.088166109137973</c:v>
                </c:pt>
                <c:pt idx="274">
                  <c:v>-37.224261188879019</c:v>
                </c:pt>
                <c:pt idx="275">
                  <c:v>-37.348374662276072</c:v>
                </c:pt>
                <c:pt idx="276">
                  <c:v>-37.460309508735719</c:v>
                </c:pt>
                <c:pt idx="277">
                  <c:v>-37.559873394445106</c:v>
                </c:pt>
                <c:pt idx="278">
                  <c:v>-37.646878923746513</c:v>
                </c:pt>
                <c:pt idx="279">
                  <c:v>-37.721143887582542</c:v>
                </c:pt>
                <c:pt idx="280">
                  <c:v>-37.78249150870284</c:v>
                </c:pt>
                <c:pt idx="281">
                  <c:v>-37.830750683326912</c:v>
                </c:pt>
                <c:pt idx="282">
                  <c:v>-37.865756218960207</c:v>
                </c:pt>
                <c:pt idx="283">
                  <c:v>-37.887349068064971</c:v>
                </c:pt>
                <c:pt idx="284">
                  <c:v>-37.895376557291456</c:v>
                </c:pt>
                <c:pt idx="285">
                  <c:v>-37.889692611978994</c:v>
                </c:pt>
                <c:pt idx="286">
                  <c:v>-37.870157975642158</c:v>
                </c:pt>
                <c:pt idx="287">
                  <c:v>-37.836640424161608</c:v>
                </c:pt>
                <c:pt idx="288">
                  <c:v>-37.789014974405234</c:v>
                </c:pt>
                <c:pt idx="289">
                  <c:v>-37.727164087010983</c:v>
                </c:pt>
                <c:pt idx="290">
                  <c:v>-37.650977863068846</c:v>
                </c:pt>
                <c:pt idx="291">
                  <c:v>-37.560354234446116</c:v>
                </c:pt>
                <c:pt idx="292">
                  <c:v>-37.45519914750686</c:v>
                </c:pt>
                <c:pt idx="293">
                  <c:v>-37.335426739983689</c:v>
                </c:pt>
                <c:pt idx="294">
                  <c:v>-37.200959510767305</c:v>
                </c:pt>
                <c:pt idx="295">
                  <c:v>-37.051728482387226</c:v>
                </c:pt>
                <c:pt idx="296">
                  <c:v>-36.887673355964843</c:v>
                </c:pt>
                <c:pt idx="297">
                  <c:v>-36.708742658428605</c:v>
                </c:pt>
                <c:pt idx="298">
                  <c:v>-36.514893881789355</c:v>
                </c:pt>
                <c:pt idx="299">
                  <c:v>-36.306093614282787</c:v>
                </c:pt>
                <c:pt idx="300">
                  <c:v>-36.082317663195376</c:v>
                </c:pt>
                <c:pt idx="301">
                  <c:v>-35.843551169198626</c:v>
                </c:pt>
                <c:pt idx="302">
                  <c:v>-35.58978871202698</c:v>
                </c:pt>
                <c:pt idx="303">
                  <c:v>-35.32103440734361</c:v>
                </c:pt>
                <c:pt idx="304">
                  <c:v>-35.037301994648836</c:v>
                </c:pt>
                <c:pt idx="305">
                  <c:v>-34.738614916095464</c:v>
                </c:pt>
                <c:pt idx="306">
                  <c:v>-34.425006386086281</c:v>
                </c:pt>
                <c:pt idx="307">
                  <c:v>-34.096519451538683</c:v>
                </c:pt>
                <c:pt idx="308">
                  <c:v>-33.75320704271261</c:v>
                </c:pt>
                <c:pt idx="309">
                  <c:v>-33.395132014507986</c:v>
                </c:pt>
                <c:pt idx="310">
                  <c:v>-33.022367178149835</c:v>
                </c:pt>
                <c:pt idx="311">
                  <c:v>-32.634995323188619</c:v>
                </c:pt>
                <c:pt idx="312">
                  <c:v>-32.233109229755975</c:v>
                </c:pt>
                <c:pt idx="313">
                  <c:v>-31.816811671026134</c:v>
                </c:pt>
                <c:pt idx="314">
                  <c:v>-31.386215405844887</c:v>
                </c:pt>
                <c:pt idx="315">
                  <c:v>-30.941443161499254</c:v>
                </c:pt>
                <c:pt idx="316">
                  <c:v>-30.482627606611953</c:v>
                </c:pt>
                <c:pt idx="317">
                  <c:v>-30.009911314157144</c:v>
                </c:pt>
                <c:pt idx="318">
                  <c:v>-29.523446714603502</c:v>
                </c:pt>
                <c:pt idx="319">
                  <c:v>-29.023396039203831</c:v>
                </c:pt>
                <c:pt idx="320">
                  <c:v>-28.509931253460984</c:v>
                </c:pt>
                <c:pt idx="321">
                  <c:v>-27.983233980810706</c:v>
                </c:pt>
                <c:pt idx="322">
                  <c:v>-27.443495416574184</c:v>
                </c:pt>
                <c:pt idx="323">
                  <c:v>-26.890916232244013</c:v>
                </c:pt>
                <c:pt idx="324">
                  <c:v>-26.325706470178147</c:v>
                </c:pt>
                <c:pt idx="325">
                  <c:v>-25.748085428788002</c:v>
                </c:pt>
                <c:pt idx="326">
                  <c:v>-25.158281538317041</c:v>
                </c:pt>
                <c:pt idx="327">
                  <c:v>-24.55653222731873</c:v>
                </c:pt>
                <c:pt idx="328">
                  <c:v>-23.943083779951081</c:v>
                </c:pt>
                <c:pt idx="329">
                  <c:v>-23.318191184218261</c:v>
                </c:pt>
                <c:pt idx="330">
                  <c:v>-22.682117971297789</c:v>
                </c:pt>
                <c:pt idx="331">
                  <c:v>-22.035136046104814</c:v>
                </c:pt>
                <c:pt idx="332">
                  <c:v>-21.37752550925212</c:v>
                </c:pt>
                <c:pt idx="333">
                  <c:v>-20.709574470577383</c:v>
                </c:pt>
                <c:pt idx="334">
                  <c:v>-20.03157885441702</c:v>
                </c:pt>
                <c:pt idx="335">
                  <c:v>-19.343842196816667</c:v>
                </c:pt>
                <c:pt idx="336">
                  <c:v>-18.646675434876752</c:v>
                </c:pt>
                <c:pt idx="337">
                  <c:v>-17.940396688442039</c:v>
                </c:pt>
                <c:pt idx="338">
                  <c:v>-17.225331034351655</c:v>
                </c:pt>
                <c:pt idx="339">
                  <c:v>-16.501810273475819</c:v>
                </c:pt>
                <c:pt idx="340">
                  <c:v>-15.770172690772597</c:v>
                </c:pt>
                <c:pt idx="341">
                  <c:v>-15.03076280860842</c:v>
                </c:pt>
                <c:pt idx="342">
                  <c:v>-14.283931133590736</c:v>
                </c:pt>
                <c:pt idx="343">
                  <c:v>-13.530033897171947</c:v>
                </c:pt>
                <c:pt idx="344">
                  <c:v>-12.769432790288802</c:v>
                </c:pt>
                <c:pt idx="345">
                  <c:v>-12.00249469230962</c:v>
                </c:pt>
                <c:pt idx="346">
                  <c:v>-11.229591394567313</c:v>
                </c:pt>
                <c:pt idx="347">
                  <c:v>-10.451099318763896</c:v>
                </c:pt>
                <c:pt idx="348">
                  <c:v>-9.6673992305366987</c:v>
                </c:pt>
                <c:pt idx="349">
                  <c:v>-8.8788759484833619</c:v>
                </c:pt>
                <c:pt idx="350">
                  <c:v>-8.0859180489464944</c:v>
                </c:pt>
                <c:pt idx="351">
                  <c:v>-7.2889175668664477</c:v>
                </c:pt>
                <c:pt idx="352">
                  <c:v>-6.4882696930115351</c:v>
                </c:pt>
                <c:pt idx="353">
                  <c:v>-5.6843724679032164</c:v>
                </c:pt>
                <c:pt idx="354">
                  <c:v>-4.8776264727539793</c:v>
                </c:pt>
                <c:pt idx="355">
                  <c:v>-4.0684345177427739</c:v>
                </c:pt>
                <c:pt idx="356">
                  <c:v>-3.2572013279522918</c:v>
                </c:pt>
                <c:pt idx="357">
                  <c:v>-2.4443332272977081</c:v>
                </c:pt>
                <c:pt idx="358">
                  <c:v>-1.6302378207785584</c:v>
                </c:pt>
                <c:pt idx="359">
                  <c:v>-0.81532367538591466</c:v>
                </c:pt>
                <c:pt idx="360">
                  <c:v>-5.2941802240068729E-14</c:v>
                </c:pt>
                <c:pt idx="361">
                  <c:v>0.8153236753858919</c:v>
                </c:pt>
                <c:pt idx="362">
                  <c:v>1.6302378207784938</c:v>
                </c:pt>
                <c:pt idx="363">
                  <c:v>2.4443332272975611</c:v>
                </c:pt>
                <c:pt idx="364">
                  <c:v>3.2572013279521865</c:v>
                </c:pt>
                <c:pt idx="365">
                  <c:v>4.0684345177427517</c:v>
                </c:pt>
                <c:pt idx="366">
                  <c:v>4.8776264727538736</c:v>
                </c:pt>
                <c:pt idx="367">
                  <c:v>5.6843724679031116</c:v>
                </c:pt>
                <c:pt idx="368">
                  <c:v>6.4882696930114721</c:v>
                </c:pt>
                <c:pt idx="369">
                  <c:v>7.2889175668663846</c:v>
                </c:pt>
                <c:pt idx="370">
                  <c:v>8.0859180489463895</c:v>
                </c:pt>
                <c:pt idx="371">
                  <c:v>8.8788759484832589</c:v>
                </c:pt>
                <c:pt idx="372">
                  <c:v>9.6673992305366365</c:v>
                </c:pt>
                <c:pt idx="373">
                  <c:v>10.451099318763793</c:v>
                </c:pt>
                <c:pt idx="374">
                  <c:v>11.229591394567212</c:v>
                </c:pt>
                <c:pt idx="375">
                  <c:v>12.002494692309559</c:v>
                </c:pt>
                <c:pt idx="376">
                  <c:v>12.769432790288743</c:v>
                </c:pt>
                <c:pt idx="377">
                  <c:v>13.530033897171847</c:v>
                </c:pt>
                <c:pt idx="378">
                  <c:v>14.283931133590636</c:v>
                </c:pt>
                <c:pt idx="379">
                  <c:v>15.030762808608362</c:v>
                </c:pt>
                <c:pt idx="380">
                  <c:v>15.770172690772501</c:v>
                </c:pt>
                <c:pt idx="381">
                  <c:v>16.501810273475726</c:v>
                </c:pt>
                <c:pt idx="382">
                  <c:v>17.225331034351598</c:v>
                </c:pt>
                <c:pt idx="383">
                  <c:v>17.940396688441982</c:v>
                </c:pt>
                <c:pt idx="384">
                  <c:v>18.646675434876663</c:v>
                </c:pt>
                <c:pt idx="385">
                  <c:v>19.343842196816613</c:v>
                </c:pt>
                <c:pt idx="386">
                  <c:v>20.031578854416964</c:v>
                </c:pt>
                <c:pt idx="387">
                  <c:v>20.709574470577294</c:v>
                </c:pt>
                <c:pt idx="388">
                  <c:v>21.377525509252031</c:v>
                </c:pt>
                <c:pt idx="389">
                  <c:v>22.035136046104764</c:v>
                </c:pt>
                <c:pt idx="390">
                  <c:v>22.682117971297739</c:v>
                </c:pt>
                <c:pt idx="391">
                  <c:v>23.318191184218175</c:v>
                </c:pt>
                <c:pt idx="392">
                  <c:v>23.943083779951035</c:v>
                </c:pt>
                <c:pt idx="393">
                  <c:v>24.556532227318687</c:v>
                </c:pt>
                <c:pt idx="394">
                  <c:v>25.158281538316963</c:v>
                </c:pt>
                <c:pt idx="395">
                  <c:v>25.748085428787927</c:v>
                </c:pt>
                <c:pt idx="396">
                  <c:v>26.325706470178098</c:v>
                </c:pt>
                <c:pt idx="397">
                  <c:v>26.890916232243935</c:v>
                </c:pt>
                <c:pt idx="398">
                  <c:v>27.443495416574113</c:v>
                </c:pt>
                <c:pt idx="399">
                  <c:v>27.983233980810667</c:v>
                </c:pt>
                <c:pt idx="400">
                  <c:v>28.509931253460969</c:v>
                </c:pt>
                <c:pt idx="401">
                  <c:v>29.023396039203767</c:v>
                </c:pt>
                <c:pt idx="402">
                  <c:v>29.523446714603416</c:v>
                </c:pt>
                <c:pt idx="403">
                  <c:v>30.009911314157108</c:v>
                </c:pt>
                <c:pt idx="404">
                  <c:v>30.482627606611892</c:v>
                </c:pt>
                <c:pt idx="405">
                  <c:v>30.941443161499194</c:v>
                </c:pt>
                <c:pt idx="406">
                  <c:v>31.386215405844872</c:v>
                </c:pt>
                <c:pt idx="407">
                  <c:v>31.816811671026095</c:v>
                </c:pt>
                <c:pt idx="408">
                  <c:v>32.233109229755925</c:v>
                </c:pt>
                <c:pt idx="409">
                  <c:v>32.634995323188569</c:v>
                </c:pt>
                <c:pt idx="410">
                  <c:v>33.022367178149807</c:v>
                </c:pt>
                <c:pt idx="411">
                  <c:v>33.395132014507944</c:v>
                </c:pt>
                <c:pt idx="412">
                  <c:v>33.753207042712567</c:v>
                </c:pt>
                <c:pt idx="413">
                  <c:v>34.096519451538661</c:v>
                </c:pt>
                <c:pt idx="414">
                  <c:v>34.425006386086253</c:v>
                </c:pt>
                <c:pt idx="415">
                  <c:v>34.738614916095422</c:v>
                </c:pt>
                <c:pt idx="416">
                  <c:v>35.037301994648807</c:v>
                </c:pt>
                <c:pt idx="417">
                  <c:v>35.321034407343589</c:v>
                </c:pt>
                <c:pt idx="418">
                  <c:v>35.589788712026944</c:v>
                </c:pt>
                <c:pt idx="419">
                  <c:v>35.843551169198598</c:v>
                </c:pt>
                <c:pt idx="420">
                  <c:v>36.082317663195361</c:v>
                </c:pt>
                <c:pt idx="421">
                  <c:v>36.306093614282759</c:v>
                </c:pt>
                <c:pt idx="422">
                  <c:v>36.514893881789334</c:v>
                </c:pt>
                <c:pt idx="423">
                  <c:v>36.708742658428591</c:v>
                </c:pt>
                <c:pt idx="424">
                  <c:v>36.887673355964829</c:v>
                </c:pt>
                <c:pt idx="425">
                  <c:v>37.051728482387198</c:v>
                </c:pt>
                <c:pt idx="426">
                  <c:v>37.200959510767291</c:v>
                </c:pt>
                <c:pt idx="427">
                  <c:v>37.335426739983674</c:v>
                </c:pt>
                <c:pt idx="428">
                  <c:v>37.455199147506846</c:v>
                </c:pt>
                <c:pt idx="429">
                  <c:v>37.560354234446102</c:v>
                </c:pt>
                <c:pt idx="430">
                  <c:v>37.650977863068832</c:v>
                </c:pt>
                <c:pt idx="431">
                  <c:v>37.727164087010976</c:v>
                </c:pt>
                <c:pt idx="432">
                  <c:v>37.789014974405227</c:v>
                </c:pt>
                <c:pt idx="433">
                  <c:v>37.836640424161601</c:v>
                </c:pt>
                <c:pt idx="434">
                  <c:v>37.870157975642158</c:v>
                </c:pt>
                <c:pt idx="435">
                  <c:v>37.889692611978994</c:v>
                </c:pt>
                <c:pt idx="436">
                  <c:v>37.895376557291456</c:v>
                </c:pt>
                <c:pt idx="437">
                  <c:v>37.887349068064978</c:v>
                </c:pt>
                <c:pt idx="438">
                  <c:v>37.8657562189602</c:v>
                </c:pt>
                <c:pt idx="439">
                  <c:v>37.830750683326919</c:v>
                </c:pt>
                <c:pt idx="440">
                  <c:v>37.782491508702847</c:v>
                </c:pt>
                <c:pt idx="441">
                  <c:v>37.721143887582542</c:v>
                </c:pt>
                <c:pt idx="442">
                  <c:v>37.646878923746527</c:v>
                </c:pt>
                <c:pt idx="443">
                  <c:v>37.55987339444512</c:v>
                </c:pt>
                <c:pt idx="444">
                  <c:v>37.460309508735733</c:v>
                </c:pt>
                <c:pt idx="445">
                  <c:v>37.348374662276086</c:v>
                </c:pt>
                <c:pt idx="446">
                  <c:v>37.224261188879034</c:v>
                </c:pt>
                <c:pt idx="447">
                  <c:v>37.088166109137973</c:v>
                </c:pt>
                <c:pt idx="448">
                  <c:v>36.940290876434247</c:v>
                </c:pt>
                <c:pt idx="449">
                  <c:v>36.780841120640126</c:v>
                </c:pt>
                <c:pt idx="450">
                  <c:v>36.610026389833067</c:v>
                </c:pt>
                <c:pt idx="451">
                  <c:v>36.428059890338375</c:v>
                </c:pt>
                <c:pt idx="452">
                  <c:v>36.235158225418118</c:v>
                </c:pt>
                <c:pt idx="453">
                  <c:v>36.031541132925348</c:v>
                </c:pt>
                <c:pt idx="454">
                  <c:v>35.817431222242817</c:v>
                </c:pt>
                <c:pt idx="455">
                  <c:v>35.593053710825075</c:v>
                </c:pt>
                <c:pt idx="456">
                  <c:v>35.35863616066284</c:v>
                </c:pt>
                <c:pt idx="457">
                  <c:v>35.11440821498698</c:v>
                </c:pt>
                <c:pt idx="458">
                  <c:v>34.860601335529296</c:v>
                </c:pt>
                <c:pt idx="459">
                  <c:v>34.597448540654298</c:v>
                </c:pt>
                <c:pt idx="460">
                  <c:v>34.325184144675426</c:v>
                </c:pt>
                <c:pt idx="461">
                  <c:v>34.044043498666049</c:v>
                </c:pt>
                <c:pt idx="462">
                  <c:v>33.754262733072835</c:v>
                </c:pt>
                <c:pt idx="463">
                  <c:v>33.456078502436668</c:v>
                </c:pt>
                <c:pt idx="464">
                  <c:v>33.149727732521484</c:v>
                </c:pt>
                <c:pt idx="465">
                  <c:v>32.83544737014919</c:v>
                </c:pt>
                <c:pt idx="466">
                  <c:v>32.513474136032933</c:v>
                </c:pt>
                <c:pt idx="467">
                  <c:v>32.184044280897588</c:v>
                </c:pt>
                <c:pt idx="468">
                  <c:v>31.847393345171298</c:v>
                </c:pt>
                <c:pt idx="469">
                  <c:v>31.503755922525745</c:v>
                </c:pt>
                <c:pt idx="470">
                  <c:v>31.153365427538152</c:v>
                </c:pt>
                <c:pt idx="471">
                  <c:v>30.796453867742233</c:v>
                </c:pt>
                <c:pt idx="472">
                  <c:v>30.433251620327603</c:v>
                </c:pt>
                <c:pt idx="473">
                  <c:v>30.063987213742855</c:v>
                </c:pt>
                <c:pt idx="474">
                  <c:v>29.6888871144482</c:v>
                </c:pt>
                <c:pt idx="475">
                  <c:v>29.308175519058704</c:v>
                </c:pt>
                <c:pt idx="476">
                  <c:v>28.922074152109872</c:v>
                </c:pt>
                <c:pt idx="477">
                  <c:v>28.53080206967056</c:v>
                </c:pt>
                <c:pt idx="478">
                  <c:v>28.13457546902044</c:v>
                </c:pt>
                <c:pt idx="479">
                  <c:v>27.733607504599927</c:v>
                </c:pt>
                <c:pt idx="480">
                  <c:v>27.328108110432904</c:v>
                </c:pt>
                <c:pt idx="481">
                  <c:v>26.918283829214023</c:v>
                </c:pt>
                <c:pt idx="482">
                  <c:v>26.504337648241933</c:v>
                </c:pt>
                <c:pt idx="483">
                  <c:v>26.086468842372952</c:v>
                </c:pt>
                <c:pt idx="484">
                  <c:v>25.664872824157641</c:v>
                </c:pt>
                <c:pt idx="485">
                  <c:v>25.239741001315942</c:v>
                </c:pt>
                <c:pt idx="486">
                  <c:v>24.811260641694233</c:v>
                </c:pt>
                <c:pt idx="487">
                  <c:v>24.379614745839703</c:v>
                </c:pt>
                <c:pt idx="488">
                  <c:v>23.944981927316086</c:v>
                </c:pt>
                <c:pt idx="489">
                  <c:v>23.507536300875799</c:v>
                </c:pt>
                <c:pt idx="490">
                  <c:v>23.067447378591716</c:v>
                </c:pt>
                <c:pt idx="491">
                  <c:v>22.624879974042486</c:v>
                </c:pt>
                <c:pt idx="492">
                  <c:v>22.179994114634653</c:v>
                </c:pt>
                <c:pt idx="493">
                  <c:v>21.732944962133747</c:v>
                </c:pt>
                <c:pt idx="494">
                  <c:v>21.283882741465682</c:v>
                </c:pt>
                <c:pt idx="495">
                  <c:v>20.832952677839625</c:v>
                </c:pt>
                <c:pt idx="496">
                  <c:v>20.380294942232702</c:v>
                </c:pt>
                <c:pt idx="497">
                  <c:v>19.926044605264785</c:v>
                </c:pt>
                <c:pt idx="498">
                  <c:v>19.470331599482151</c:v>
                </c:pt>
                <c:pt idx="499">
                  <c:v>19.013280690057645</c:v>
                </c:pt>
                <c:pt idx="500">
                  <c:v>18.555011453902882</c:v>
                </c:pt>
                <c:pt idx="501">
                  <c:v>18.095638267178536</c:v>
                </c:pt>
                <c:pt idx="502">
                  <c:v>17.635270301177687</c:v>
                </c:pt>
                <c:pt idx="503">
                  <c:v>17.174011526545002</c:v>
                </c:pt>
                <c:pt idx="504">
                  <c:v>16.711960725786156</c:v>
                </c:pt>
                <c:pt idx="505">
                  <c:v>16.249211514008469</c:v>
                </c:pt>
                <c:pt idx="506">
                  <c:v>15.785852367825814</c:v>
                </c:pt>
                <c:pt idx="507">
                  <c:v>15.321966662348045</c:v>
                </c:pt>
                <c:pt idx="508">
                  <c:v>14.857632716166048</c:v>
                </c:pt>
                <c:pt idx="509">
                  <c:v>14.392923844233589</c:v>
                </c:pt>
                <c:pt idx="510">
                  <c:v>13.927908418535326</c:v>
                </c:pt>
                <c:pt idx="511">
                  <c:v>13.462649936421915</c:v>
                </c:pt>
                <c:pt idx="512">
                  <c:v>12.997207096483217</c:v>
                </c:pt>
                <c:pt idx="513">
                  <c:v>12.531633881819303</c:v>
                </c:pt>
                <c:pt idx="514">
                  <c:v>12.065979650562067</c:v>
                </c:pt>
                <c:pt idx="515">
                  <c:v>11.600289233488159</c:v>
                </c:pt>
                <c:pt idx="516">
                  <c:v>11.134603038557611</c:v>
                </c:pt>
                <c:pt idx="517">
                  <c:v>10.668957162201131</c:v>
                </c:pt>
                <c:pt idx="518">
                  <c:v>10.203383507172395</c:v>
                </c:pt>
                <c:pt idx="519">
                  <c:v>9.7379099067718649</c:v>
                </c:pt>
                <c:pt idx="520">
                  <c:v>9.2725602552419097</c:v>
                </c:pt>
                <c:pt idx="521">
                  <c:v>8.8073546441231443</c:v>
                </c:pt>
                <c:pt idx="522">
                  <c:v>8.3423095043568036</c:v>
                </c:pt>
                <c:pt idx="523">
                  <c:v>7.8774377539078859</c:v>
                </c:pt>
                <c:pt idx="524">
                  <c:v>7.4127489506795312</c:v>
                </c:pt>
                <c:pt idx="525">
                  <c:v>6.9482494504798176</c:v>
                </c:pt>
                <c:pt idx="526">
                  <c:v>6.483942569797307</c:v>
                </c:pt>
                <c:pt idx="527">
                  <c:v>6.0198287531355046</c:v>
                </c:pt>
                <c:pt idx="528">
                  <c:v>5.5559057446493263</c:v>
                </c:pt>
                <c:pt idx="529">
                  <c:v>5.0921687638224116</c:v>
                </c:pt>
                <c:pt idx="530">
                  <c:v>4.628610684919078</c:v>
                </c:pt>
                <c:pt idx="531">
                  <c:v>4.1652222199381725</c:v>
                </c:pt>
                <c:pt idx="532">
                  <c:v>3.7019921047943383</c:v>
                </c:pt>
                <c:pt idx="533">
                  <c:v>3.2389072884450503</c:v>
                </c:pt>
                <c:pt idx="534">
                  <c:v>2.7759531246810623</c:v>
                </c:pt>
                <c:pt idx="535">
                  <c:v>2.3131135662918196</c:v>
                </c:pt>
                <c:pt idx="536">
                  <c:v>1.8503713613160482</c:v>
                </c:pt>
                <c:pt idx="537">
                  <c:v>1.3877082510850189</c:v>
                </c:pt>
                <c:pt idx="538">
                  <c:v>0.92510516976242685</c:v>
                </c:pt>
                <c:pt idx="539">
                  <c:v>0.46254244508419884</c:v>
                </c:pt>
                <c:pt idx="540">
                  <c:v>5.6816679291988587E-14</c:v>
                </c:pt>
                <c:pt idx="541">
                  <c:v>-0.46254244508413223</c:v>
                </c:pt>
                <c:pt idx="542">
                  <c:v>-0.92510516976236024</c:v>
                </c:pt>
                <c:pt idx="543">
                  <c:v>-1.3877082510849523</c:v>
                </c:pt>
                <c:pt idx="544">
                  <c:v>-1.850371361315982</c:v>
                </c:pt>
                <c:pt idx="545">
                  <c:v>-2.3131135662917055</c:v>
                </c:pt>
                <c:pt idx="546">
                  <c:v>-2.7759531246810427</c:v>
                </c:pt>
                <c:pt idx="547">
                  <c:v>-3.2389072884449837</c:v>
                </c:pt>
                <c:pt idx="548">
                  <c:v>-3.7019921047942246</c:v>
                </c:pt>
                <c:pt idx="549">
                  <c:v>-4.1652222199381068</c:v>
                </c:pt>
                <c:pt idx="550">
                  <c:v>-4.6286106849190105</c:v>
                </c:pt>
                <c:pt idx="551">
                  <c:v>-5.092168763822345</c:v>
                </c:pt>
                <c:pt idx="552">
                  <c:v>-5.5559057446492588</c:v>
                </c:pt>
                <c:pt idx="553">
                  <c:v>-6.0198287531354389</c:v>
                </c:pt>
                <c:pt idx="554">
                  <c:v>-6.4839425697972413</c:v>
                </c:pt>
                <c:pt idx="555">
                  <c:v>-6.948249450479751</c:v>
                </c:pt>
                <c:pt idx="556">
                  <c:v>-7.4127489506794628</c:v>
                </c:pt>
                <c:pt idx="557">
                  <c:v>-7.8774377539077713</c:v>
                </c:pt>
                <c:pt idx="558">
                  <c:v>-8.3423095043567379</c:v>
                </c:pt>
                <c:pt idx="559">
                  <c:v>-8.8073546441230786</c:v>
                </c:pt>
                <c:pt idx="560">
                  <c:v>-9.2725602552418422</c:v>
                </c:pt>
                <c:pt idx="561">
                  <c:v>-9.7379099067717974</c:v>
                </c:pt>
                <c:pt idx="562">
                  <c:v>-10.20338350717233</c:v>
                </c:pt>
                <c:pt idx="563">
                  <c:v>-10.668957162201114</c:v>
                </c:pt>
                <c:pt idx="564">
                  <c:v>-11.134603038557543</c:v>
                </c:pt>
                <c:pt idx="565">
                  <c:v>-11.600289233488045</c:v>
                </c:pt>
                <c:pt idx="566">
                  <c:v>-12.065979650561996</c:v>
                </c:pt>
                <c:pt idx="567">
                  <c:v>-12.531633881819232</c:v>
                </c:pt>
                <c:pt idx="568">
                  <c:v>-12.997207096483104</c:v>
                </c:pt>
                <c:pt idx="569">
                  <c:v>-13.462649936421847</c:v>
                </c:pt>
                <c:pt idx="570">
                  <c:v>-13.927908418535257</c:v>
                </c:pt>
                <c:pt idx="571">
                  <c:v>-14.392923844233522</c:v>
                </c:pt>
                <c:pt idx="572">
                  <c:v>-14.85763271616598</c:v>
                </c:pt>
                <c:pt idx="573">
                  <c:v>-15.321966662347927</c:v>
                </c:pt>
                <c:pt idx="574">
                  <c:v>-15.785852367825751</c:v>
                </c:pt>
                <c:pt idx="575">
                  <c:v>-16.249211514008401</c:v>
                </c:pt>
                <c:pt idx="576">
                  <c:v>-16.711960725786042</c:v>
                </c:pt>
                <c:pt idx="577">
                  <c:v>-17.174011526544977</c:v>
                </c:pt>
                <c:pt idx="578">
                  <c:v>-17.63527030117762</c:v>
                </c:pt>
                <c:pt idx="579">
                  <c:v>-18.095638267178469</c:v>
                </c:pt>
                <c:pt idx="580">
                  <c:v>-18.555011453902814</c:v>
                </c:pt>
                <c:pt idx="581">
                  <c:v>-19.013280690057581</c:v>
                </c:pt>
                <c:pt idx="582">
                  <c:v>-19.470331599482087</c:v>
                </c:pt>
                <c:pt idx="583">
                  <c:v>-19.926044605264714</c:v>
                </c:pt>
                <c:pt idx="584">
                  <c:v>-20.380294942232634</c:v>
                </c:pt>
                <c:pt idx="585">
                  <c:v>-20.832952677839515</c:v>
                </c:pt>
                <c:pt idx="586">
                  <c:v>-21.283882741465614</c:v>
                </c:pt>
                <c:pt idx="587">
                  <c:v>-21.732944962133679</c:v>
                </c:pt>
                <c:pt idx="588">
                  <c:v>-22.179994114634546</c:v>
                </c:pt>
                <c:pt idx="589">
                  <c:v>-22.624879974042418</c:v>
                </c:pt>
                <c:pt idx="590">
                  <c:v>-23.067447378591652</c:v>
                </c:pt>
                <c:pt idx="591">
                  <c:v>-23.507536300875781</c:v>
                </c:pt>
                <c:pt idx="592">
                  <c:v>-23.944981927316022</c:v>
                </c:pt>
                <c:pt idx="593">
                  <c:v>-24.379614745839639</c:v>
                </c:pt>
                <c:pt idx="594">
                  <c:v>-24.811260641694215</c:v>
                </c:pt>
                <c:pt idx="595">
                  <c:v>-25.239741001315878</c:v>
                </c:pt>
                <c:pt idx="596">
                  <c:v>-25.664872824157538</c:v>
                </c:pt>
                <c:pt idx="597">
                  <c:v>-26.086468842372888</c:v>
                </c:pt>
                <c:pt idx="598">
                  <c:v>-26.504337648241872</c:v>
                </c:pt>
                <c:pt idx="599">
                  <c:v>-26.918283829213919</c:v>
                </c:pt>
                <c:pt idx="600">
                  <c:v>-27.32810811043284</c:v>
                </c:pt>
                <c:pt idx="601">
                  <c:v>-27.73360750459987</c:v>
                </c:pt>
                <c:pt idx="602">
                  <c:v>-28.134575469020376</c:v>
                </c:pt>
                <c:pt idx="603">
                  <c:v>-28.5308020696705</c:v>
                </c:pt>
                <c:pt idx="604">
                  <c:v>-28.922074152109783</c:v>
                </c:pt>
                <c:pt idx="605">
                  <c:v>-29.308175519058643</c:v>
                </c:pt>
                <c:pt idx="606">
                  <c:v>-29.688887114448146</c:v>
                </c:pt>
                <c:pt idx="607">
                  <c:v>-30.063987213742767</c:v>
                </c:pt>
                <c:pt idx="608">
                  <c:v>-30.43325162032755</c:v>
                </c:pt>
                <c:pt idx="609">
                  <c:v>-30.79645386774218</c:v>
                </c:pt>
                <c:pt idx="610">
                  <c:v>-31.153365427538105</c:v>
                </c:pt>
                <c:pt idx="611">
                  <c:v>-31.503755922525691</c:v>
                </c:pt>
                <c:pt idx="612">
                  <c:v>-31.847393345171248</c:v>
                </c:pt>
                <c:pt idx="613">
                  <c:v>-32.184044280897538</c:v>
                </c:pt>
                <c:pt idx="614">
                  <c:v>-32.513474136032883</c:v>
                </c:pt>
                <c:pt idx="615">
                  <c:v>-32.835447370149147</c:v>
                </c:pt>
                <c:pt idx="616">
                  <c:v>-33.149727732521406</c:v>
                </c:pt>
                <c:pt idx="617">
                  <c:v>-33.456078502436625</c:v>
                </c:pt>
                <c:pt idx="618">
                  <c:v>-33.754262733072785</c:v>
                </c:pt>
                <c:pt idx="619">
                  <c:v>-34.044043498665971</c:v>
                </c:pt>
                <c:pt idx="620">
                  <c:v>-34.325184144675383</c:v>
                </c:pt>
                <c:pt idx="621">
                  <c:v>-34.597448540654256</c:v>
                </c:pt>
                <c:pt idx="622">
                  <c:v>-34.860601335529246</c:v>
                </c:pt>
                <c:pt idx="623">
                  <c:v>-35.114408214986952</c:v>
                </c:pt>
                <c:pt idx="624">
                  <c:v>-35.358636160662783</c:v>
                </c:pt>
                <c:pt idx="625">
                  <c:v>-35.593053710825068</c:v>
                </c:pt>
                <c:pt idx="626">
                  <c:v>-35.817431222242782</c:v>
                </c:pt>
                <c:pt idx="627">
                  <c:v>-36.031541132925305</c:v>
                </c:pt>
                <c:pt idx="628">
                  <c:v>-36.235158225418104</c:v>
                </c:pt>
                <c:pt idx="629">
                  <c:v>-36.428059890338361</c:v>
                </c:pt>
                <c:pt idx="630">
                  <c:v>-36.610026389833031</c:v>
                </c:pt>
                <c:pt idx="631">
                  <c:v>-36.780841120640098</c:v>
                </c:pt>
                <c:pt idx="632">
                  <c:v>-36.94029087643424</c:v>
                </c:pt>
                <c:pt idx="633">
                  <c:v>-37.088166109137958</c:v>
                </c:pt>
                <c:pt idx="634">
                  <c:v>-37.224261188879012</c:v>
                </c:pt>
                <c:pt idx="635">
                  <c:v>-37.348374662276058</c:v>
                </c:pt>
                <c:pt idx="636">
                  <c:v>-37.460309508735705</c:v>
                </c:pt>
                <c:pt idx="637">
                  <c:v>-37.559873394445106</c:v>
                </c:pt>
                <c:pt idx="638">
                  <c:v>-37.646878923746513</c:v>
                </c:pt>
                <c:pt idx="639">
                  <c:v>-37.721143887582528</c:v>
                </c:pt>
                <c:pt idx="640">
                  <c:v>-37.78249150870284</c:v>
                </c:pt>
                <c:pt idx="641">
                  <c:v>-37.830750683326919</c:v>
                </c:pt>
                <c:pt idx="642">
                  <c:v>-37.8657562189602</c:v>
                </c:pt>
                <c:pt idx="643">
                  <c:v>-37.887349068064978</c:v>
                </c:pt>
                <c:pt idx="644">
                  <c:v>-37.895376557291456</c:v>
                </c:pt>
                <c:pt idx="645">
                  <c:v>-37.889692611978994</c:v>
                </c:pt>
                <c:pt idx="646">
                  <c:v>-37.870157975642165</c:v>
                </c:pt>
                <c:pt idx="647">
                  <c:v>-37.836640424161615</c:v>
                </c:pt>
                <c:pt idx="648">
                  <c:v>-37.789014974405234</c:v>
                </c:pt>
                <c:pt idx="649">
                  <c:v>-37.727164087010983</c:v>
                </c:pt>
                <c:pt idx="650">
                  <c:v>-37.65097786306886</c:v>
                </c:pt>
                <c:pt idx="651">
                  <c:v>-37.560354234446116</c:v>
                </c:pt>
                <c:pt idx="652">
                  <c:v>-37.455199147506868</c:v>
                </c:pt>
                <c:pt idx="653">
                  <c:v>-37.335426739983703</c:v>
                </c:pt>
                <c:pt idx="654">
                  <c:v>-37.200959510767312</c:v>
                </c:pt>
                <c:pt idx="655">
                  <c:v>-37.05172848238724</c:v>
                </c:pt>
                <c:pt idx="656">
                  <c:v>-36.887673355964836</c:v>
                </c:pt>
                <c:pt idx="657">
                  <c:v>-36.708742658428619</c:v>
                </c:pt>
                <c:pt idx="658">
                  <c:v>-36.514893881789369</c:v>
                </c:pt>
                <c:pt idx="659">
                  <c:v>-36.306093614282808</c:v>
                </c:pt>
                <c:pt idx="660">
                  <c:v>-36.082317663195383</c:v>
                </c:pt>
                <c:pt idx="661">
                  <c:v>-35.843551169198641</c:v>
                </c:pt>
                <c:pt idx="662">
                  <c:v>-35.589788712026987</c:v>
                </c:pt>
                <c:pt idx="663">
                  <c:v>-35.321034407343646</c:v>
                </c:pt>
                <c:pt idx="664">
                  <c:v>-35.037301994648857</c:v>
                </c:pt>
                <c:pt idx="665">
                  <c:v>-34.738614916095472</c:v>
                </c:pt>
                <c:pt idx="666">
                  <c:v>-34.425006386086302</c:v>
                </c:pt>
                <c:pt idx="667">
                  <c:v>-34.09651945153874</c:v>
                </c:pt>
                <c:pt idx="668">
                  <c:v>-33.753207042712596</c:v>
                </c:pt>
                <c:pt idx="669">
                  <c:v>-33.395132014508008</c:v>
                </c:pt>
                <c:pt idx="670">
                  <c:v>-33.022367178149842</c:v>
                </c:pt>
                <c:pt idx="671">
                  <c:v>-32.634995323188598</c:v>
                </c:pt>
                <c:pt idx="672">
                  <c:v>-32.233109229755982</c:v>
                </c:pt>
                <c:pt idx="673">
                  <c:v>-31.816811671026137</c:v>
                </c:pt>
                <c:pt idx="674">
                  <c:v>-31.386215405844936</c:v>
                </c:pt>
                <c:pt idx="675">
                  <c:v>-30.941443161499304</c:v>
                </c:pt>
                <c:pt idx="676">
                  <c:v>-30.482627606611963</c:v>
                </c:pt>
                <c:pt idx="677">
                  <c:v>-30.009911314157179</c:v>
                </c:pt>
                <c:pt idx="678">
                  <c:v>-29.523446714603537</c:v>
                </c:pt>
                <c:pt idx="679">
                  <c:v>-29.023396039203814</c:v>
                </c:pt>
                <c:pt idx="680">
                  <c:v>-28.509931253461023</c:v>
                </c:pt>
                <c:pt idx="681">
                  <c:v>-27.983233980810766</c:v>
                </c:pt>
                <c:pt idx="682">
                  <c:v>-27.443495416574216</c:v>
                </c:pt>
                <c:pt idx="683">
                  <c:v>-26.890916232244017</c:v>
                </c:pt>
                <c:pt idx="684">
                  <c:v>-26.325706470178211</c:v>
                </c:pt>
                <c:pt idx="685">
                  <c:v>-25.748085428788016</c:v>
                </c:pt>
                <c:pt idx="686">
                  <c:v>-25.158281538317109</c:v>
                </c:pt>
                <c:pt idx="687">
                  <c:v>-24.556532227318712</c:v>
                </c:pt>
                <c:pt idx="688">
                  <c:v>-23.943083779951124</c:v>
                </c:pt>
                <c:pt idx="689">
                  <c:v>-23.3181911842183</c:v>
                </c:pt>
                <c:pt idx="690">
                  <c:v>-22.682117971297831</c:v>
                </c:pt>
                <c:pt idx="691">
                  <c:v>-22.035136046104824</c:v>
                </c:pt>
                <c:pt idx="692">
                  <c:v>-21.377525509252159</c:v>
                </c:pt>
                <c:pt idx="693">
                  <c:v>-20.709574470577394</c:v>
                </c:pt>
                <c:pt idx="694">
                  <c:v>-20.031578854417099</c:v>
                </c:pt>
                <c:pt idx="695">
                  <c:v>-19.343842196816713</c:v>
                </c:pt>
                <c:pt idx="696">
                  <c:v>-18.646675434876766</c:v>
                </c:pt>
                <c:pt idx="697">
                  <c:v>-17.940396688442085</c:v>
                </c:pt>
                <c:pt idx="698">
                  <c:v>-17.225331034351772</c:v>
                </c:pt>
                <c:pt idx="699">
                  <c:v>-16.501810273475794</c:v>
                </c:pt>
                <c:pt idx="700">
                  <c:v>-15.770172690772645</c:v>
                </c:pt>
                <c:pt idx="701">
                  <c:v>-15.030762808608507</c:v>
                </c:pt>
                <c:pt idx="702">
                  <c:v>-14.283931133590782</c:v>
                </c:pt>
                <c:pt idx="703">
                  <c:v>-13.530033897171958</c:v>
                </c:pt>
                <c:pt idx="704">
                  <c:v>-12.769432790288814</c:v>
                </c:pt>
                <c:pt idx="705">
                  <c:v>-12.002494692309671</c:v>
                </c:pt>
                <c:pt idx="706">
                  <c:v>-11.229591394567404</c:v>
                </c:pt>
                <c:pt idx="707">
                  <c:v>-10.451099318763866</c:v>
                </c:pt>
                <c:pt idx="708">
                  <c:v>-9.6673992305367502</c:v>
                </c:pt>
                <c:pt idx="709">
                  <c:v>-8.8788759484834134</c:v>
                </c:pt>
                <c:pt idx="710">
                  <c:v>-8.0859180489464642</c:v>
                </c:pt>
                <c:pt idx="711">
                  <c:v>-7.2889175668664592</c:v>
                </c:pt>
                <c:pt idx="712">
                  <c:v>-6.4882696930116284</c:v>
                </c:pt>
                <c:pt idx="713">
                  <c:v>-5.684372467903227</c:v>
                </c:pt>
                <c:pt idx="714">
                  <c:v>-4.8776264727540726</c:v>
                </c:pt>
                <c:pt idx="715">
                  <c:v>-4.068434517742868</c:v>
                </c:pt>
                <c:pt idx="716">
                  <c:v>-3.2572013279523038</c:v>
                </c:pt>
                <c:pt idx="717">
                  <c:v>-2.4443332272977609</c:v>
                </c:pt>
                <c:pt idx="718">
                  <c:v>-1.6302378207785282</c:v>
                </c:pt>
                <c:pt idx="719">
                  <c:v>-0.81532367538596751</c:v>
                </c:pt>
                <c:pt idx="720">
                  <c:v>-1.0588360448013746E-13</c:v>
                </c:pt>
              </c:numCache>
            </c:numRef>
          </c:yVal>
          <c:smooth val="1"/>
        </c:ser>
        <c:axId val="132876160"/>
        <c:axId val="132877696"/>
      </c:scatterChart>
      <c:valAx>
        <c:axId val="132876160"/>
        <c:scaling>
          <c:orientation val="minMax"/>
        </c:scaling>
        <c:axPos val="b"/>
        <c:numFmt formatCode="General" sourceLinked="1"/>
        <c:tickLblPos val="nextTo"/>
        <c:crossAx val="132877696"/>
        <c:crosses val="autoZero"/>
        <c:crossBetween val="midCat"/>
      </c:valAx>
      <c:valAx>
        <c:axId val="132877696"/>
        <c:scaling>
          <c:orientation val="minMax"/>
        </c:scaling>
        <c:axPos val="l"/>
        <c:majorGridlines/>
        <c:numFmt formatCode="General" sourceLinked="1"/>
        <c:tickLblPos val="nextTo"/>
        <c:crossAx val="13287616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Accélération du piston (m/s²)</a:t>
            </a:r>
            <a:r>
              <a:rPr lang="fr-FR" baseline="0"/>
              <a:t> 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accélération m/s²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'1199'!$C$60:$C$780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'1199'!$J$60:$J$780</c:f>
              <c:numCache>
                <c:formatCode>0.0000</c:formatCode>
                <c:ptCount val="721"/>
                <c:pt idx="0">
                  <c:v>-56262.043935277223</c:v>
                </c:pt>
                <c:pt idx="1">
                  <c:v>-56247.913303720255</c:v>
                </c:pt>
                <c:pt idx="2">
                  <c:v>-56205.532489390105</c:v>
                </c:pt>
                <c:pt idx="3">
                  <c:v>-56134.934721678401</c:v>
                </c:pt>
                <c:pt idx="4">
                  <c:v>-56036.175344149116</c:v>
                </c:pt>
                <c:pt idx="5">
                  <c:v>-55909.33175645295</c:v>
                </c:pt>
                <c:pt idx="6">
                  <c:v>-55754.503333102752</c:v>
                </c:pt>
                <c:pt idx="7">
                  <c:v>-55571.811319204717</c:v>
                </c:pt>
                <c:pt idx="8">
                  <c:v>-55361.398703267332</c:v>
                </c:pt>
                <c:pt idx="9">
                  <c:v>-55123.430067236943</c:v>
                </c:pt>
                <c:pt idx="10">
                  <c:v>-54858.091413935043</c:v>
                </c:pt>
                <c:pt idx="11">
                  <c:v>-54565.58997209918</c:v>
                </c:pt>
                <c:pt idx="12">
                  <c:v>-54246.153979255178</c:v>
                </c:pt>
                <c:pt idx="13">
                  <c:v>-53900.03244267471</c:v>
                </c:pt>
                <c:pt idx="14">
                  <c:v>-53527.494878697325</c:v>
                </c:pt>
                <c:pt idx="15">
                  <c:v>-53128.831030721631</c:v>
                </c:pt>
                <c:pt idx="16">
                  <c:v>-52704.350566195084</c:v>
                </c:pt>
                <c:pt idx="17">
                  <c:v>-52254.382752956313</c:v>
                </c:pt>
                <c:pt idx="18">
                  <c:v>-51779.276115307999</c:v>
                </c:pt>
                <c:pt idx="19">
                  <c:v>-51279.398070221861</c:v>
                </c:pt>
                <c:pt idx="20">
                  <c:v>-50755.134544100481</c:v>
                </c:pt>
                <c:pt idx="21">
                  <c:v>-50206.889570543215</c:v>
                </c:pt>
                <c:pt idx="22">
                  <c:v>-49635.084869585648</c:v>
                </c:pt>
                <c:pt idx="23">
                  <c:v>-49040.159408903317</c:v>
                </c:pt>
                <c:pt idx="24">
                  <c:v>-48422.568947491563</c:v>
                </c:pt>
                <c:pt idx="25">
                  <c:v>-47782.785562353536</c:v>
                </c:pt>
                <c:pt idx="26">
                  <c:v>-47121.297158748013</c:v>
                </c:pt>
                <c:pt idx="27">
                  <c:v>-46438.606964567734</c:v>
                </c:pt>
                <c:pt idx="28">
                  <c:v>-45735.233009437157</c:v>
                </c:pt>
                <c:pt idx="29">
                  <c:v>-45011.707589136364</c:v>
                </c:pt>
                <c:pt idx="30">
                  <c:v>-44268.576715974261</c:v>
                </c:pt>
                <c:pt idx="31">
                  <c:v>-43506.399555750846</c:v>
                </c:pt>
                <c:pt idx="32">
                  <c:v>-42725.747851963162</c:v>
                </c:pt>
                <c:pt idx="33">
                  <c:v>-41927.205337924468</c:v>
                </c:pt>
                <c:pt idx="34">
                  <c:v>-41111.367137479843</c:v>
                </c:pt>
                <c:pt idx="35">
                  <c:v>-40278.839155013906</c:v>
                </c:pt>
                <c:pt idx="36">
                  <c:v>-39430.237455459304</c:v>
                </c:pt>
                <c:pt idx="37">
                  <c:v>-38566.187635024791</c:v>
                </c:pt>
                <c:pt idx="38">
                  <c:v>-37687.324183373094</c:v>
                </c:pt>
                <c:pt idx="39">
                  <c:v>-36794.28983798738</c:v>
                </c:pt>
                <c:pt idx="40">
                  <c:v>-35887.734931474421</c:v>
                </c:pt>
                <c:pt idx="41">
                  <c:v>-34968.316732559724</c:v>
                </c:pt>
                <c:pt idx="42">
                  <c:v>-34036.698781537089</c:v>
                </c:pt>
                <c:pt idx="43">
                  <c:v>-33093.550220940582</c:v>
                </c:pt>
                <c:pt idx="44">
                  <c:v>-32139.545122212236</c:v>
                </c:pt>
                <c:pt idx="45">
                  <c:v>-31175.361809142385</c:v>
                </c:pt>
                <c:pt idx="46">
                  <c:v>-30201.682178862957</c:v>
                </c:pt>
                <c:pt idx="47">
                  <c:v>-29219.191021176102</c:v>
                </c:pt>
                <c:pt idx="48">
                  <c:v>-28228.575337001661</c:v>
                </c:pt>
                <c:pt idx="49">
                  <c:v>-27230.523656727317</c:v>
                </c:pt>
                <c:pt idx="50">
                  <c:v>-26225.725359244643</c:v>
                </c:pt>
                <c:pt idx="51">
                  <c:v>-25214.869992452561</c:v>
                </c:pt>
                <c:pt idx="52">
                  <c:v>-24198.646596007144</c:v>
                </c:pt>
                <c:pt idx="53">
                  <c:v>-23177.743027093486</c:v>
                </c:pt>
                <c:pt idx="54">
                  <c:v>-22152.845289990448</c:v>
                </c:pt>
                <c:pt idx="55">
                  <c:v>-21124.636870194321</c:v>
                </c:pt>
                <c:pt idx="56">
                  <c:v>-20093.79807386078</c:v>
                </c:pt>
                <c:pt idx="57">
                  <c:v>-19061.00537331741</c:v>
                </c:pt>
                <c:pt idx="58">
                  <c:v>-18026.930759391278</c:v>
                </c:pt>
                <c:pt idx="59">
                  <c:v>-16992.241101286705</c:v>
                </c:pt>
                <c:pt idx="60">
                  <c:v>-15957.597514738776</c:v>
                </c:pt>
                <c:pt idx="61">
                  <c:v>-14923.654739157453</c:v>
                </c:pt>
                <c:pt idx="62">
                  <c:v>-13891.060524465334</c:v>
                </c:pt>
                <c:pt idx="63">
                  <c:v>-12860.455028320146</c:v>
                </c:pt>
                <c:pt idx="64">
                  <c:v>-11832.470224399287</c:v>
                </c:pt>
                <c:pt idx="65">
                  <c:v>-10807.72932241032</c:v>
                </c:pt>
                <c:pt idx="66">
                  <c:v>-9786.8462004758894</c:v>
                </c:pt>
                <c:pt idx="67">
                  <c:v>-8770.4248505263913</c:v>
                </c:pt>
                <c:pt idx="68">
                  <c:v>-7759.0588373171868</c:v>
                </c:pt>
                <c:pt idx="69">
                  <c:v>-6753.330771670071</c:v>
                </c:pt>
                <c:pt idx="70">
                  <c:v>-5753.8117985209792</c:v>
                </c:pt>
                <c:pt idx="71">
                  <c:v>-4761.0611003373615</c:v>
                </c:pt>
                <c:pt idx="72">
                  <c:v>-3775.625416449504</c:v>
                </c:pt>
                <c:pt idx="73">
                  <c:v>-2798.0385788204803</c:v>
                </c:pt>
                <c:pt idx="74">
                  <c:v>-1828.8210647585565</c:v>
                </c:pt>
                <c:pt idx="75">
                  <c:v>-868.47956705537217</c:v>
                </c:pt>
                <c:pt idx="76">
                  <c:v>82.493417988729561</c:v>
                </c:pt>
                <c:pt idx="77">
                  <c:v>1023.6199842127935</c:v>
                </c:pt>
                <c:pt idx="78">
                  <c:v>1954.4371905001099</c:v>
                </c:pt>
                <c:pt idx="79">
                  <c:v>2874.4974165460662</c:v>
                </c:pt>
                <c:pt idx="80">
                  <c:v>3783.368699119158</c:v>
                </c:pt>
                <c:pt idx="81">
                  <c:v>4680.6350484691511</c:v>
                </c:pt>
                <c:pt idx="82">
                  <c:v>5565.8967445606886</c:v>
                </c:pt>
                <c:pt idx="83">
                  <c:v>6438.7706128356913</c:v>
                </c:pt>
                <c:pt idx="84">
                  <c:v>7298.8902792329764</c:v>
                </c:pt>
                <c:pt idx="85">
                  <c:v>8145.9064042186801</c:v>
                </c:pt>
                <c:pt idx="86">
                  <c:v>8979.4868956073369</c:v>
                </c:pt>
                <c:pt idx="87">
                  <c:v>9799.3170999789272</c:v>
                </c:pt>
                <c:pt idx="88">
                  <c:v>10605.099972523696</c:v>
                </c:pt>
                <c:pt idx="89">
                  <c:v>11396.556225172857</c:v>
                </c:pt>
                <c:pt idx="90">
                  <c:v>12173.42445289983</c:v>
                </c:pt>
                <c:pt idx="91">
                  <c:v>12935.461238103233</c:v>
                </c:pt>
                <c:pt idx="92">
                  <c:v>13682.441233009793</c:v>
                </c:pt>
                <c:pt idx="93">
                  <c:v>14414.157220061934</c:v>
                </c:pt>
                <c:pt idx="94">
                  <c:v>15130.420150281716</c:v>
                </c:pt>
                <c:pt idx="95">
                  <c:v>15831.059159629622</c:v>
                </c:pt>
                <c:pt idx="96">
                  <c:v>16515.921563403441</c:v>
                </c:pt>
                <c:pt idx="97">
                  <c:v>17184.872828749139</c:v>
                </c:pt>
                <c:pt idx="98">
                  <c:v>17837.796525382306</c:v>
                </c:pt>
                <c:pt idx="99">
                  <c:v>18474.594254645159</c:v>
                </c:pt>
                <c:pt idx="100">
                  <c:v>19095.18555705027</c:v>
                </c:pt>
                <c:pt idx="101">
                  <c:v>19699.507798488434</c:v>
                </c:pt>
                <c:pt idx="102">
                  <c:v>20287.516035303895</c:v>
                </c:pt>
                <c:pt idx="103">
                  <c:v>20859.182858465327</c:v>
                </c:pt>
                <c:pt idx="104">
                  <c:v>21414.498217087086</c:v>
                </c:pt>
                <c:pt idx="105">
                  <c:v>21953.469221579249</c:v>
                </c:pt>
                <c:pt idx="106">
                  <c:v>22476.119926730127</c:v>
                </c:pt>
                <c:pt idx="107">
                  <c:v>22982.491095049001</c:v>
                </c:pt>
                <c:pt idx="108">
                  <c:v>23472.639940720521</c:v>
                </c:pt>
                <c:pt idx="109">
                  <c:v>23946.639854545541</c:v>
                </c:pt>
                <c:pt idx="110">
                  <c:v>24404.580110266186</c:v>
                </c:pt>
                <c:pt idx="111">
                  <c:v>24846.56555269505</c:v>
                </c:pt>
                <c:pt idx="112">
                  <c:v>25272.716268090426</c:v>
                </c:pt>
                <c:pt idx="113">
                  <c:v>25683.167237240599</c:v>
                </c:pt>
                <c:pt idx="114">
                  <c:v>26078.067971741119</c:v>
                </c:pt>
                <c:pt idx="115">
                  <c:v>26457.582133968619</c:v>
                </c:pt>
                <c:pt idx="116">
                  <c:v>26821.88714127479</c:v>
                </c:pt>
                <c:pt idx="117">
                  <c:v>27171.17375494232</c:v>
                </c:pt>
                <c:pt idx="118">
                  <c:v>27505.645654463027</c:v>
                </c:pt>
                <c:pt idx="119">
                  <c:v>27825.518997715819</c:v>
                </c:pt>
                <c:pt idx="120">
                  <c:v>28131.021967638608</c:v>
                </c:pt>
                <c:pt idx="121">
                  <c:v>28422.394306004418</c:v>
                </c:pt>
                <c:pt idx="122">
                  <c:v>28699.886834927067</c:v>
                </c:pt>
                <c:pt idx="123">
                  <c:v>28963.760966736074</c:v>
                </c:pt>
                <c:pt idx="124">
                  <c:v>29214.288202874315</c:v>
                </c:pt>
                <c:pt idx="125">
                  <c:v>29451.749622484323</c:v>
                </c:pt>
                <c:pt idx="126">
                  <c:v>29676.435361361626</c:v>
                </c:pt>
                <c:pt idx="127">
                  <c:v>29888.644081964099</c:v>
                </c:pt>
                <c:pt idx="128">
                  <c:v>30088.682435176892</c:v>
                </c:pt>
                <c:pt idx="129">
                  <c:v>30276.864514541878</c:v>
                </c:pt>
                <c:pt idx="130">
                  <c:v>30453.511303668853</c:v>
                </c:pt>
                <c:pt idx="131">
                  <c:v>30618.950117553624</c:v>
                </c:pt>
                <c:pt idx="132">
                  <c:v>30773.514038534639</c:v>
                </c:pt>
                <c:pt idx="133">
                  <c:v>30917.541347625694</c:v>
                </c:pt>
                <c:pt idx="134">
                  <c:v>31051.374951967191</c:v>
                </c:pt>
                <c:pt idx="135">
                  <c:v>31175.361809142378</c:v>
                </c:pt>
                <c:pt idx="136">
                  <c:v>31289.85234910799</c:v>
                </c:pt>
                <c:pt idx="137">
                  <c:v>31395.199894490968</c:v>
                </c:pt>
                <c:pt idx="138">
                  <c:v>31491.760080004085</c:v>
                </c:pt>
                <c:pt idx="139">
                  <c:v>31579.890271733402</c:v>
                </c:pt>
                <c:pt idx="140">
                  <c:v>31659.9489870502</c:v>
                </c:pt>
                <c:pt idx="141">
                  <c:v>31732.295315898049</c:v>
                </c:pt>
                <c:pt idx="142">
                  <c:v>31797.288344203324</c:v>
                </c:pt>
                <c:pt idx="143">
                  <c:v>31855.286580154159</c:v>
                </c:pt>
                <c:pt idx="144">
                  <c:v>31906.647384088101</c:v>
                </c:pt>
                <c:pt idx="145">
                  <c:v>31951.7264027239</c:v>
                </c:pt>
                <c:pt idx="146">
                  <c:v>31990.877008466294</c:v>
                </c:pt>
                <c:pt idx="147">
                  <c:v>32024.449744505779</c:v>
                </c:pt>
                <c:pt idx="148">
                  <c:v>32052.791776427352</c:v>
                </c:pt>
                <c:pt idx="149">
                  <c:v>32076.246351033114</c:v>
                </c:pt>
                <c:pt idx="150">
                  <c:v>32095.152263074422</c:v>
                </c:pt>
                <c:pt idx="151">
                  <c:v>32109.843330577976</c:v>
                </c:pt>
                <c:pt idx="152">
                  <c:v>32120.647879439453</c:v>
                </c:pt>
                <c:pt idx="153">
                  <c:v>32127.888237945532</c:v>
                </c:pt>
                <c:pt idx="154">
                  <c:v>32131.880241872492</c:v>
                </c:pt>
                <c:pt idx="155">
                  <c:v>32132.932750795222</c:v>
                </c:pt>
                <c:pt idx="156">
                  <c:v>32131.347176226314</c:v>
                </c:pt>
                <c:pt idx="157">
                  <c:v>32127.417022189085</c:v>
                </c:pt>
                <c:pt idx="158">
                  <c:v>32121.427438812396</c:v>
                </c:pt>
                <c:pt idx="159">
                  <c:v>32113.654789518223</c:v>
                </c:pt>
                <c:pt idx="160">
                  <c:v>32104.366232355256</c:v>
                </c:pt>
                <c:pt idx="161">
                  <c:v>32093.819316013651</c:v>
                </c:pt>
                <c:pt idx="162">
                  <c:v>32082.26159103695</c:v>
                </c:pt>
                <c:pt idx="163">
                  <c:v>32069.930236727763</c:v>
                </c:pt>
                <c:pt idx="164">
                  <c:v>32057.051704223493</c:v>
                </c:pt>
                <c:pt idx="165">
                  <c:v>32043.841376197743</c:v>
                </c:pt>
                <c:pt idx="166">
                  <c:v>32030.503243621493</c:v>
                </c:pt>
                <c:pt idx="167">
                  <c:v>32017.229599996565</c:v>
                </c:pt>
                <c:pt idx="168">
                  <c:v>32004.200753451147</c:v>
                </c:pt>
                <c:pt idx="169">
                  <c:v>31991.584757064655</c:v>
                </c:pt>
                <c:pt idx="170">
                  <c:v>31979.537157765615</c:v>
                </c:pt>
                <c:pt idx="171">
                  <c:v>31968.200764122623</c:v>
                </c:pt>
                <c:pt idx="172">
                  <c:v>31957.705433324321</c:v>
                </c:pt>
                <c:pt idx="173">
                  <c:v>31948.167877619861</c:v>
                </c:pt>
                <c:pt idx="174">
                  <c:v>31939.691490466314</c:v>
                </c:pt>
                <c:pt idx="175">
                  <c:v>31932.366192604626</c:v>
                </c:pt>
                <c:pt idx="176">
                  <c:v>31926.268298260045</c:v>
                </c:pt>
                <c:pt idx="177">
                  <c:v>31921.460401637531</c:v>
                </c:pt>
                <c:pt idx="178">
                  <c:v>31917.991283856602</c:v>
                </c:pt>
                <c:pt idx="179">
                  <c:v>31915.89584044414</c:v>
                </c:pt>
                <c:pt idx="180">
                  <c:v>31915.195029477542</c:v>
                </c:pt>
                <c:pt idx="181">
                  <c:v>31915.895840444136</c:v>
                </c:pt>
                <c:pt idx="182">
                  <c:v>31917.991283856602</c:v>
                </c:pt>
                <c:pt idx="183">
                  <c:v>31921.460401637534</c:v>
                </c:pt>
                <c:pt idx="184">
                  <c:v>31926.268298260049</c:v>
                </c:pt>
                <c:pt idx="185">
                  <c:v>31932.366192604622</c:v>
                </c:pt>
                <c:pt idx="186">
                  <c:v>31939.691490466317</c:v>
                </c:pt>
                <c:pt idx="187">
                  <c:v>31948.167877619861</c:v>
                </c:pt>
                <c:pt idx="188">
                  <c:v>31957.705433324314</c:v>
                </c:pt>
                <c:pt idx="189">
                  <c:v>31968.200764122616</c:v>
                </c:pt>
                <c:pt idx="190">
                  <c:v>31979.537157765619</c:v>
                </c:pt>
                <c:pt idx="191">
                  <c:v>31991.584757064658</c:v>
                </c:pt>
                <c:pt idx="192">
                  <c:v>32004.200753451143</c:v>
                </c:pt>
                <c:pt idx="193">
                  <c:v>32017.229599996565</c:v>
                </c:pt>
                <c:pt idx="194">
                  <c:v>32030.503243621497</c:v>
                </c:pt>
                <c:pt idx="195">
                  <c:v>32043.841376197743</c:v>
                </c:pt>
                <c:pt idx="196">
                  <c:v>32057.051704223493</c:v>
                </c:pt>
                <c:pt idx="197">
                  <c:v>32069.930236727763</c:v>
                </c:pt>
                <c:pt idx="198">
                  <c:v>32082.26159103695</c:v>
                </c:pt>
                <c:pt idx="199">
                  <c:v>32093.819316013651</c:v>
                </c:pt>
                <c:pt idx="200">
                  <c:v>32104.366232355256</c:v>
                </c:pt>
                <c:pt idx="201">
                  <c:v>32113.654789518216</c:v>
                </c:pt>
                <c:pt idx="202">
                  <c:v>32121.427438812396</c:v>
                </c:pt>
                <c:pt idx="203">
                  <c:v>32127.417022189082</c:v>
                </c:pt>
                <c:pt idx="204">
                  <c:v>32131.347176226314</c:v>
                </c:pt>
                <c:pt idx="205">
                  <c:v>32132.932750795226</c:v>
                </c:pt>
                <c:pt idx="206">
                  <c:v>32131.880241872492</c:v>
                </c:pt>
                <c:pt idx="207">
                  <c:v>32127.888237945535</c:v>
                </c:pt>
                <c:pt idx="208">
                  <c:v>32120.647879439453</c:v>
                </c:pt>
                <c:pt idx="209">
                  <c:v>32109.843330577976</c:v>
                </c:pt>
                <c:pt idx="210">
                  <c:v>32095.152263074422</c:v>
                </c:pt>
                <c:pt idx="211">
                  <c:v>32076.246351033118</c:v>
                </c:pt>
                <c:pt idx="212">
                  <c:v>32052.791776427352</c:v>
                </c:pt>
                <c:pt idx="213">
                  <c:v>32024.44974450579</c:v>
                </c:pt>
                <c:pt idx="214">
                  <c:v>31990.877008466297</c:v>
                </c:pt>
                <c:pt idx="215">
                  <c:v>31951.726402723903</c:v>
                </c:pt>
                <c:pt idx="216">
                  <c:v>31906.647384088104</c:v>
                </c:pt>
                <c:pt idx="217">
                  <c:v>31855.286580154163</c:v>
                </c:pt>
                <c:pt idx="218">
                  <c:v>31797.288344203327</c:v>
                </c:pt>
                <c:pt idx="219">
                  <c:v>31732.295315898045</c:v>
                </c:pt>
                <c:pt idx="220">
                  <c:v>31659.948987050208</c:v>
                </c:pt>
                <c:pt idx="221">
                  <c:v>31579.890271733402</c:v>
                </c:pt>
                <c:pt idx="222">
                  <c:v>31491.760080004093</c:v>
                </c:pt>
                <c:pt idx="223">
                  <c:v>31395.199894490979</c:v>
                </c:pt>
                <c:pt idx="224">
                  <c:v>31289.85234910799</c:v>
                </c:pt>
                <c:pt idx="225">
                  <c:v>31175.361809142385</c:v>
                </c:pt>
                <c:pt idx="226">
                  <c:v>31051.374951967202</c:v>
                </c:pt>
                <c:pt idx="227">
                  <c:v>30917.541347625702</c:v>
                </c:pt>
                <c:pt idx="228">
                  <c:v>30773.514038534653</c:v>
                </c:pt>
                <c:pt idx="229">
                  <c:v>30618.950117553632</c:v>
                </c:pt>
                <c:pt idx="230">
                  <c:v>30453.511303668853</c:v>
                </c:pt>
                <c:pt idx="231">
                  <c:v>30276.864514541889</c:v>
                </c:pt>
                <c:pt idx="232">
                  <c:v>30088.682435176906</c:v>
                </c:pt>
                <c:pt idx="233">
                  <c:v>29888.644081964114</c:v>
                </c:pt>
                <c:pt idx="234">
                  <c:v>29676.435361361637</c:v>
                </c:pt>
                <c:pt idx="235">
                  <c:v>29451.749622484331</c:v>
                </c:pt>
                <c:pt idx="236">
                  <c:v>29214.288202874326</c:v>
                </c:pt>
                <c:pt idx="237">
                  <c:v>28963.760966736096</c:v>
                </c:pt>
                <c:pt idx="238">
                  <c:v>28699.886834927085</c:v>
                </c:pt>
                <c:pt idx="239">
                  <c:v>28422.394306004433</c:v>
                </c:pt>
                <c:pt idx="240">
                  <c:v>28131.021967638622</c:v>
                </c:pt>
                <c:pt idx="241">
                  <c:v>27825.518997715837</c:v>
                </c:pt>
                <c:pt idx="242">
                  <c:v>27505.645654463049</c:v>
                </c:pt>
                <c:pt idx="243">
                  <c:v>27171.173754942327</c:v>
                </c:pt>
                <c:pt idx="244">
                  <c:v>26821.887141274805</c:v>
                </c:pt>
                <c:pt idx="245">
                  <c:v>26457.582133968637</c:v>
                </c:pt>
                <c:pt idx="246">
                  <c:v>26078.06797174114</c:v>
                </c:pt>
                <c:pt idx="247">
                  <c:v>25683.167237240636</c:v>
                </c:pt>
                <c:pt idx="248">
                  <c:v>25272.716268090437</c:v>
                </c:pt>
                <c:pt idx="249">
                  <c:v>24846.565552695069</c:v>
                </c:pt>
                <c:pt idx="250">
                  <c:v>24404.580110266215</c:v>
                </c:pt>
                <c:pt idx="251">
                  <c:v>23946.639854545574</c:v>
                </c:pt>
                <c:pt idx="252">
                  <c:v>23472.639940720561</c:v>
                </c:pt>
                <c:pt idx="253">
                  <c:v>22982.491095049023</c:v>
                </c:pt>
                <c:pt idx="254">
                  <c:v>22476.119926730149</c:v>
                </c:pt>
                <c:pt idx="255">
                  <c:v>21953.469221579278</c:v>
                </c:pt>
                <c:pt idx="256">
                  <c:v>21414.498217087123</c:v>
                </c:pt>
                <c:pt idx="257">
                  <c:v>20859.18285846537</c:v>
                </c:pt>
                <c:pt idx="258">
                  <c:v>20287.516035303917</c:v>
                </c:pt>
                <c:pt idx="259">
                  <c:v>19699.50779848847</c:v>
                </c:pt>
                <c:pt idx="260">
                  <c:v>19095.185557050299</c:v>
                </c:pt>
                <c:pt idx="261">
                  <c:v>18474.594254645206</c:v>
                </c:pt>
                <c:pt idx="262">
                  <c:v>17837.796525382335</c:v>
                </c:pt>
                <c:pt idx="263">
                  <c:v>17184.872828749176</c:v>
                </c:pt>
                <c:pt idx="264">
                  <c:v>16515.921563403488</c:v>
                </c:pt>
                <c:pt idx="265">
                  <c:v>15831.059159629674</c:v>
                </c:pt>
                <c:pt idx="266">
                  <c:v>15130.420150281772</c:v>
                </c:pt>
                <c:pt idx="267">
                  <c:v>14414.157220061961</c:v>
                </c:pt>
                <c:pt idx="268">
                  <c:v>13682.441233009829</c:v>
                </c:pt>
                <c:pt idx="269">
                  <c:v>12935.46123810328</c:v>
                </c:pt>
                <c:pt idx="270">
                  <c:v>12173.42445289989</c:v>
                </c:pt>
                <c:pt idx="271">
                  <c:v>11396.556225172888</c:v>
                </c:pt>
                <c:pt idx="272">
                  <c:v>10605.099972523729</c:v>
                </c:pt>
                <c:pt idx="273">
                  <c:v>9799.317099978929</c:v>
                </c:pt>
                <c:pt idx="274">
                  <c:v>8979.4868956073915</c:v>
                </c:pt>
                <c:pt idx="275">
                  <c:v>8145.906404218701</c:v>
                </c:pt>
                <c:pt idx="276">
                  <c:v>7298.8902792330082</c:v>
                </c:pt>
                <c:pt idx="277">
                  <c:v>6438.7706128357368</c:v>
                </c:pt>
                <c:pt idx="278">
                  <c:v>5565.8967445607313</c:v>
                </c:pt>
                <c:pt idx="279">
                  <c:v>4680.6350484691638</c:v>
                </c:pt>
                <c:pt idx="280">
                  <c:v>3783.3686991191807</c:v>
                </c:pt>
                <c:pt idx="281">
                  <c:v>2874.4974165461008</c:v>
                </c:pt>
                <c:pt idx="282">
                  <c:v>1954.4371905001699</c:v>
                </c:pt>
                <c:pt idx="283">
                  <c:v>1023.619984212819</c:v>
                </c:pt>
                <c:pt idx="284">
                  <c:v>82.49341798880414</c:v>
                </c:pt>
                <c:pt idx="285">
                  <c:v>-868.47956705533579</c:v>
                </c:pt>
                <c:pt idx="286">
                  <c:v>-1828.8210647585038</c:v>
                </c:pt>
                <c:pt idx="287">
                  <c:v>-2798.0385788204148</c:v>
                </c:pt>
                <c:pt idx="288">
                  <c:v>-3775.6254164494276</c:v>
                </c:pt>
                <c:pt idx="289">
                  <c:v>-4761.0611003373233</c:v>
                </c:pt>
                <c:pt idx="290">
                  <c:v>-5753.8117985209392</c:v>
                </c:pt>
                <c:pt idx="291">
                  <c:v>-6753.3307716700183</c:v>
                </c:pt>
                <c:pt idx="292">
                  <c:v>-7759.0588373171213</c:v>
                </c:pt>
                <c:pt idx="293">
                  <c:v>-8770.424850526364</c:v>
                </c:pt>
                <c:pt idx="294">
                  <c:v>-9786.8462004757985</c:v>
                </c:pt>
                <c:pt idx="295">
                  <c:v>-10807.729322410269</c:v>
                </c:pt>
                <c:pt idx="296">
                  <c:v>-11832.47022439922</c:v>
                </c:pt>
                <c:pt idx="297">
                  <c:v>-12860.455028320122</c:v>
                </c:pt>
                <c:pt idx="298">
                  <c:v>-13891.060524465251</c:v>
                </c:pt>
                <c:pt idx="299">
                  <c:v>-14923.654739157409</c:v>
                </c:pt>
                <c:pt idx="300">
                  <c:v>-15957.597514738725</c:v>
                </c:pt>
                <c:pt idx="301">
                  <c:v>-16992.241101286636</c:v>
                </c:pt>
                <c:pt idx="302">
                  <c:v>-18026.930759391194</c:v>
                </c:pt>
                <c:pt idx="303">
                  <c:v>-19061.00537331737</c:v>
                </c:pt>
                <c:pt idx="304">
                  <c:v>-20093.798073860729</c:v>
                </c:pt>
                <c:pt idx="305">
                  <c:v>-21124.636870194267</c:v>
                </c:pt>
                <c:pt idx="306">
                  <c:v>-22152.845289990375</c:v>
                </c:pt>
                <c:pt idx="307">
                  <c:v>-23177.743027093456</c:v>
                </c:pt>
                <c:pt idx="308">
                  <c:v>-24198.646596007056</c:v>
                </c:pt>
                <c:pt idx="309">
                  <c:v>-25214.86999245251</c:v>
                </c:pt>
                <c:pt idx="310">
                  <c:v>-26225.725359244585</c:v>
                </c:pt>
                <c:pt idx="311">
                  <c:v>-27230.52365672724</c:v>
                </c:pt>
                <c:pt idx="312">
                  <c:v>-28228.57533700157</c:v>
                </c:pt>
                <c:pt idx="313">
                  <c:v>-29219.191021176062</c:v>
                </c:pt>
                <c:pt idx="314">
                  <c:v>-30201.68217886295</c:v>
                </c:pt>
                <c:pt idx="315">
                  <c:v>-31175.361809142323</c:v>
                </c:pt>
                <c:pt idx="316">
                  <c:v>-32139.54512221221</c:v>
                </c:pt>
                <c:pt idx="317">
                  <c:v>-33093.550220940539</c:v>
                </c:pt>
                <c:pt idx="318">
                  <c:v>-34036.698781536987</c:v>
                </c:pt>
                <c:pt idx="319">
                  <c:v>-34968.316732559673</c:v>
                </c:pt>
                <c:pt idx="320">
                  <c:v>-35887.734931474391</c:v>
                </c:pt>
                <c:pt idx="321">
                  <c:v>-36794.289837987344</c:v>
                </c:pt>
                <c:pt idx="322">
                  <c:v>-37687.32418337305</c:v>
                </c:pt>
                <c:pt idx="323">
                  <c:v>-38566.18763502474</c:v>
                </c:pt>
                <c:pt idx="324">
                  <c:v>-39430.23745545929</c:v>
                </c:pt>
                <c:pt idx="325">
                  <c:v>-40278.839155013848</c:v>
                </c:pt>
                <c:pt idx="326">
                  <c:v>-41111.367137479814</c:v>
                </c:pt>
                <c:pt idx="327">
                  <c:v>-41927.205337924432</c:v>
                </c:pt>
                <c:pt idx="328">
                  <c:v>-42725.747851963148</c:v>
                </c:pt>
                <c:pt idx="329">
                  <c:v>-43506.399555750788</c:v>
                </c:pt>
                <c:pt idx="330">
                  <c:v>-44268.576715974239</c:v>
                </c:pt>
                <c:pt idx="331">
                  <c:v>-45011.70758913632</c:v>
                </c:pt>
                <c:pt idx="332">
                  <c:v>-45735.233009437114</c:v>
                </c:pt>
                <c:pt idx="333">
                  <c:v>-46438.606964567683</c:v>
                </c:pt>
                <c:pt idx="334">
                  <c:v>-47121.297158747999</c:v>
                </c:pt>
                <c:pt idx="335">
                  <c:v>-47782.785562353514</c:v>
                </c:pt>
                <c:pt idx="336">
                  <c:v>-48422.568947491534</c:v>
                </c:pt>
                <c:pt idx="337">
                  <c:v>-49040.159408903281</c:v>
                </c:pt>
                <c:pt idx="338">
                  <c:v>-49635.08486958564</c:v>
                </c:pt>
                <c:pt idx="339">
                  <c:v>-50206.889570543164</c:v>
                </c:pt>
                <c:pt idx="340">
                  <c:v>-50755.134544100452</c:v>
                </c:pt>
                <c:pt idx="341">
                  <c:v>-51279.398070221832</c:v>
                </c:pt>
                <c:pt idx="342">
                  <c:v>-51779.276115307963</c:v>
                </c:pt>
                <c:pt idx="343">
                  <c:v>-52254.38275295627</c:v>
                </c:pt>
                <c:pt idx="344">
                  <c:v>-52704.350566195062</c:v>
                </c:pt>
                <c:pt idx="345">
                  <c:v>-53128.831030721616</c:v>
                </c:pt>
                <c:pt idx="346">
                  <c:v>-53527.494878697311</c:v>
                </c:pt>
                <c:pt idx="347">
                  <c:v>-53900.032442674681</c:v>
                </c:pt>
                <c:pt idx="348">
                  <c:v>-54246.153979255163</c:v>
                </c:pt>
                <c:pt idx="349">
                  <c:v>-54565.589972099144</c:v>
                </c:pt>
                <c:pt idx="350">
                  <c:v>-54858.091413935035</c:v>
                </c:pt>
                <c:pt idx="351">
                  <c:v>-55123.430067236921</c:v>
                </c:pt>
                <c:pt idx="352">
                  <c:v>-55361.398703267325</c:v>
                </c:pt>
                <c:pt idx="353">
                  <c:v>-55571.811319204695</c:v>
                </c:pt>
                <c:pt idx="354">
                  <c:v>-55754.503333102752</c:v>
                </c:pt>
                <c:pt idx="355">
                  <c:v>-55909.33175645295</c:v>
                </c:pt>
                <c:pt idx="356">
                  <c:v>-56036.175344149109</c:v>
                </c:pt>
                <c:pt idx="357">
                  <c:v>-56134.934721678401</c:v>
                </c:pt>
                <c:pt idx="358">
                  <c:v>-56205.532489390098</c:v>
                </c:pt>
                <c:pt idx="359">
                  <c:v>-56247.913303720255</c:v>
                </c:pt>
                <c:pt idx="360">
                  <c:v>-56262.043935277223</c:v>
                </c:pt>
                <c:pt idx="361">
                  <c:v>-56247.913303720255</c:v>
                </c:pt>
                <c:pt idx="362">
                  <c:v>-56205.532489390105</c:v>
                </c:pt>
                <c:pt idx="363">
                  <c:v>-56134.934721678415</c:v>
                </c:pt>
                <c:pt idx="364">
                  <c:v>-56036.175344149124</c:v>
                </c:pt>
                <c:pt idx="365">
                  <c:v>-55909.33175645295</c:v>
                </c:pt>
                <c:pt idx="366">
                  <c:v>-55754.503333102773</c:v>
                </c:pt>
                <c:pt idx="367">
                  <c:v>-55571.811319204724</c:v>
                </c:pt>
                <c:pt idx="368">
                  <c:v>-55361.398703267339</c:v>
                </c:pt>
                <c:pt idx="369">
                  <c:v>-55123.430067236943</c:v>
                </c:pt>
                <c:pt idx="370">
                  <c:v>-54858.091413935064</c:v>
                </c:pt>
                <c:pt idx="371">
                  <c:v>-54565.589972099187</c:v>
                </c:pt>
                <c:pt idx="372">
                  <c:v>-54246.153979255185</c:v>
                </c:pt>
                <c:pt idx="373">
                  <c:v>-53900.032442674732</c:v>
                </c:pt>
                <c:pt idx="374">
                  <c:v>-53527.494878697355</c:v>
                </c:pt>
                <c:pt idx="375">
                  <c:v>-53128.831030721645</c:v>
                </c:pt>
                <c:pt idx="376">
                  <c:v>-52704.350566195106</c:v>
                </c:pt>
                <c:pt idx="377">
                  <c:v>-52254.382752956335</c:v>
                </c:pt>
                <c:pt idx="378">
                  <c:v>-51779.276115308028</c:v>
                </c:pt>
                <c:pt idx="379">
                  <c:v>-51279.398070221869</c:v>
                </c:pt>
                <c:pt idx="380">
                  <c:v>-50755.134544100518</c:v>
                </c:pt>
                <c:pt idx="381">
                  <c:v>-50206.889570543244</c:v>
                </c:pt>
                <c:pt idx="382">
                  <c:v>-49635.084869585684</c:v>
                </c:pt>
                <c:pt idx="383">
                  <c:v>-49040.159408903331</c:v>
                </c:pt>
                <c:pt idx="384">
                  <c:v>-48422.568947491614</c:v>
                </c:pt>
                <c:pt idx="385">
                  <c:v>-47782.785562353565</c:v>
                </c:pt>
                <c:pt idx="386">
                  <c:v>-47121.29715874805</c:v>
                </c:pt>
                <c:pt idx="387">
                  <c:v>-46438.606964567778</c:v>
                </c:pt>
                <c:pt idx="388">
                  <c:v>-45735.233009437201</c:v>
                </c:pt>
                <c:pt idx="389">
                  <c:v>-45011.707589136378</c:v>
                </c:pt>
                <c:pt idx="390">
                  <c:v>-44268.576715974305</c:v>
                </c:pt>
                <c:pt idx="391">
                  <c:v>-43506.39955575089</c:v>
                </c:pt>
                <c:pt idx="392">
                  <c:v>-42725.747851963206</c:v>
                </c:pt>
                <c:pt idx="393">
                  <c:v>-41927.205337924497</c:v>
                </c:pt>
                <c:pt idx="394">
                  <c:v>-41111.367137479916</c:v>
                </c:pt>
                <c:pt idx="395">
                  <c:v>-40278.839155013957</c:v>
                </c:pt>
                <c:pt idx="396">
                  <c:v>-39430.237455459355</c:v>
                </c:pt>
                <c:pt idx="397">
                  <c:v>-38566.187635024857</c:v>
                </c:pt>
                <c:pt idx="398">
                  <c:v>-37687.324183373159</c:v>
                </c:pt>
                <c:pt idx="399">
                  <c:v>-36794.289837987424</c:v>
                </c:pt>
                <c:pt idx="400">
                  <c:v>-35887.734931474421</c:v>
                </c:pt>
                <c:pt idx="401">
                  <c:v>-34968.316732559782</c:v>
                </c:pt>
                <c:pt idx="402">
                  <c:v>-34036.698781537161</c:v>
                </c:pt>
                <c:pt idx="403">
                  <c:v>-33093.550220940619</c:v>
                </c:pt>
                <c:pt idx="404">
                  <c:v>-32139.545122212334</c:v>
                </c:pt>
                <c:pt idx="405">
                  <c:v>-31175.361809142447</c:v>
                </c:pt>
                <c:pt idx="406">
                  <c:v>-30201.682178862975</c:v>
                </c:pt>
                <c:pt idx="407">
                  <c:v>-29219.191021176139</c:v>
                </c:pt>
                <c:pt idx="408">
                  <c:v>-28228.575337001705</c:v>
                </c:pt>
                <c:pt idx="409">
                  <c:v>-27230.523656727368</c:v>
                </c:pt>
                <c:pt idx="410">
                  <c:v>-26225.725359244658</c:v>
                </c:pt>
                <c:pt idx="411">
                  <c:v>-25214.869992452641</c:v>
                </c:pt>
                <c:pt idx="412">
                  <c:v>-24198.646596007187</c:v>
                </c:pt>
                <c:pt idx="413">
                  <c:v>-23177.743027093537</c:v>
                </c:pt>
                <c:pt idx="414">
                  <c:v>-22152.845289990455</c:v>
                </c:pt>
                <c:pt idx="415">
                  <c:v>-21124.636870194401</c:v>
                </c:pt>
                <c:pt idx="416">
                  <c:v>-20093.798073860809</c:v>
                </c:pt>
                <c:pt idx="417">
                  <c:v>-19061.005373317454</c:v>
                </c:pt>
                <c:pt idx="418">
                  <c:v>-18026.930759391333</c:v>
                </c:pt>
                <c:pt idx="419">
                  <c:v>-16992.241101286763</c:v>
                </c:pt>
                <c:pt idx="420">
                  <c:v>-15957.597514738809</c:v>
                </c:pt>
                <c:pt idx="421">
                  <c:v>-14923.654739157546</c:v>
                </c:pt>
                <c:pt idx="422">
                  <c:v>-13891.060524465389</c:v>
                </c:pt>
                <c:pt idx="423">
                  <c:v>-12860.455028320201</c:v>
                </c:pt>
                <c:pt idx="424">
                  <c:v>-11832.470224399302</c:v>
                </c:pt>
                <c:pt idx="425">
                  <c:v>-10807.7293224104</c:v>
                </c:pt>
                <c:pt idx="426">
                  <c:v>-9786.8462004759294</c:v>
                </c:pt>
                <c:pt idx="427">
                  <c:v>-8770.4248505264441</c:v>
                </c:pt>
                <c:pt idx="428">
                  <c:v>-7759.0588373172486</c:v>
                </c:pt>
                <c:pt idx="429">
                  <c:v>-6753.3307716701493</c:v>
                </c:pt>
                <c:pt idx="430">
                  <c:v>-5753.811798521021</c:v>
                </c:pt>
                <c:pt idx="431">
                  <c:v>-4761.0611003373979</c:v>
                </c:pt>
                <c:pt idx="432">
                  <c:v>-3775.6254164495585</c:v>
                </c:pt>
                <c:pt idx="433">
                  <c:v>-2798.038578820544</c:v>
                </c:pt>
                <c:pt idx="434">
                  <c:v>-1828.821064758582</c:v>
                </c:pt>
                <c:pt idx="435">
                  <c:v>-868.4795670554613</c:v>
                </c:pt>
                <c:pt idx="436">
                  <c:v>82.493417988676811</c:v>
                </c:pt>
                <c:pt idx="437">
                  <c:v>1023.6199842127444</c:v>
                </c:pt>
                <c:pt idx="438">
                  <c:v>1954.4371905000971</c:v>
                </c:pt>
                <c:pt idx="439">
                  <c:v>2874.4974165459844</c:v>
                </c:pt>
                <c:pt idx="440">
                  <c:v>3783.3686991191098</c:v>
                </c:pt>
                <c:pt idx="441">
                  <c:v>4680.6350484690929</c:v>
                </c:pt>
                <c:pt idx="442">
                  <c:v>5565.8967445606195</c:v>
                </c:pt>
                <c:pt idx="443">
                  <c:v>6438.7706128356231</c:v>
                </c:pt>
                <c:pt idx="444">
                  <c:v>7298.8902792329427</c:v>
                </c:pt>
                <c:pt idx="445">
                  <c:v>8145.9064042185937</c:v>
                </c:pt>
                <c:pt idx="446">
                  <c:v>8979.4868956072842</c:v>
                </c:pt>
                <c:pt idx="447">
                  <c:v>9799.3170999789054</c:v>
                </c:pt>
                <c:pt idx="448">
                  <c:v>10605.099972523665</c:v>
                </c:pt>
                <c:pt idx="449">
                  <c:v>11396.556225172786</c:v>
                </c:pt>
                <c:pt idx="450">
                  <c:v>12173.42445289979</c:v>
                </c:pt>
                <c:pt idx="451">
                  <c:v>12935.461238103222</c:v>
                </c:pt>
                <c:pt idx="452">
                  <c:v>13682.441233009735</c:v>
                </c:pt>
                <c:pt idx="453">
                  <c:v>14414.157220061903</c:v>
                </c:pt>
                <c:pt idx="454">
                  <c:v>15130.420150281678</c:v>
                </c:pt>
                <c:pt idx="455">
                  <c:v>15831.059159629622</c:v>
                </c:pt>
                <c:pt idx="456">
                  <c:v>16515.921563403397</c:v>
                </c:pt>
                <c:pt idx="457">
                  <c:v>17184.872828749121</c:v>
                </c:pt>
                <c:pt idx="458">
                  <c:v>17837.796525382284</c:v>
                </c:pt>
                <c:pt idx="459">
                  <c:v>18474.594254645122</c:v>
                </c:pt>
                <c:pt idx="460">
                  <c:v>19095.185557050252</c:v>
                </c:pt>
                <c:pt idx="461">
                  <c:v>19699.507798488397</c:v>
                </c:pt>
                <c:pt idx="462">
                  <c:v>20287.516035303874</c:v>
                </c:pt>
                <c:pt idx="463">
                  <c:v>20859.182858465269</c:v>
                </c:pt>
                <c:pt idx="464">
                  <c:v>21414.49821708705</c:v>
                </c:pt>
                <c:pt idx="465">
                  <c:v>21953.469221579235</c:v>
                </c:pt>
                <c:pt idx="466">
                  <c:v>22476.119926730084</c:v>
                </c:pt>
                <c:pt idx="467">
                  <c:v>22982.491095048979</c:v>
                </c:pt>
                <c:pt idx="468">
                  <c:v>23472.639940720521</c:v>
                </c:pt>
                <c:pt idx="469">
                  <c:v>23946.639854545512</c:v>
                </c:pt>
                <c:pt idx="470">
                  <c:v>24404.580110266172</c:v>
                </c:pt>
                <c:pt idx="471">
                  <c:v>24846.565552695014</c:v>
                </c:pt>
                <c:pt idx="472">
                  <c:v>25272.7162680904</c:v>
                </c:pt>
                <c:pt idx="473">
                  <c:v>25683.167237240559</c:v>
                </c:pt>
                <c:pt idx="474">
                  <c:v>26078.067971741089</c:v>
                </c:pt>
                <c:pt idx="475">
                  <c:v>26457.582133968608</c:v>
                </c:pt>
                <c:pt idx="476">
                  <c:v>26821.887141274758</c:v>
                </c:pt>
                <c:pt idx="477">
                  <c:v>27171.173754942298</c:v>
                </c:pt>
                <c:pt idx="478">
                  <c:v>27505.64565446302</c:v>
                </c:pt>
                <c:pt idx="479">
                  <c:v>27825.518997715797</c:v>
                </c:pt>
                <c:pt idx="480">
                  <c:v>28131.0219676386</c:v>
                </c:pt>
                <c:pt idx="481">
                  <c:v>28422.394306004393</c:v>
                </c:pt>
                <c:pt idx="482">
                  <c:v>28699.886834927049</c:v>
                </c:pt>
                <c:pt idx="483">
                  <c:v>28963.760966736048</c:v>
                </c:pt>
                <c:pt idx="484">
                  <c:v>29214.288202874297</c:v>
                </c:pt>
                <c:pt idx="485">
                  <c:v>29451.749622484316</c:v>
                </c:pt>
                <c:pt idx="486">
                  <c:v>29676.435361361633</c:v>
                </c:pt>
                <c:pt idx="487">
                  <c:v>29888.644081964088</c:v>
                </c:pt>
                <c:pt idx="488">
                  <c:v>30088.682435176892</c:v>
                </c:pt>
                <c:pt idx="489">
                  <c:v>30276.864514541878</c:v>
                </c:pt>
                <c:pt idx="490">
                  <c:v>30453.511303668842</c:v>
                </c:pt>
                <c:pt idx="491">
                  <c:v>30618.95011755361</c:v>
                </c:pt>
                <c:pt idx="492">
                  <c:v>30773.514038534631</c:v>
                </c:pt>
                <c:pt idx="493">
                  <c:v>30917.541347625691</c:v>
                </c:pt>
                <c:pt idx="494">
                  <c:v>31051.374951967184</c:v>
                </c:pt>
                <c:pt idx="495">
                  <c:v>31175.361809142374</c:v>
                </c:pt>
                <c:pt idx="496">
                  <c:v>31289.852349107987</c:v>
                </c:pt>
                <c:pt idx="497">
                  <c:v>31395.199894490965</c:v>
                </c:pt>
                <c:pt idx="498">
                  <c:v>31491.760080004082</c:v>
                </c:pt>
                <c:pt idx="499">
                  <c:v>31579.890271733399</c:v>
                </c:pt>
                <c:pt idx="500">
                  <c:v>31659.9489870502</c:v>
                </c:pt>
                <c:pt idx="501">
                  <c:v>31732.295315898045</c:v>
                </c:pt>
                <c:pt idx="502">
                  <c:v>31797.288344203324</c:v>
                </c:pt>
                <c:pt idx="503">
                  <c:v>31855.286580154159</c:v>
                </c:pt>
                <c:pt idx="504">
                  <c:v>31906.647384088101</c:v>
                </c:pt>
                <c:pt idx="505">
                  <c:v>31951.7264027239</c:v>
                </c:pt>
                <c:pt idx="506">
                  <c:v>31990.87700846629</c:v>
                </c:pt>
                <c:pt idx="507">
                  <c:v>32024.449744505782</c:v>
                </c:pt>
                <c:pt idx="508">
                  <c:v>32052.791776427352</c:v>
                </c:pt>
                <c:pt idx="509">
                  <c:v>32076.246351033114</c:v>
                </c:pt>
                <c:pt idx="510">
                  <c:v>32095.152263074422</c:v>
                </c:pt>
                <c:pt idx="511">
                  <c:v>32109.843330577976</c:v>
                </c:pt>
                <c:pt idx="512">
                  <c:v>32120.647879439446</c:v>
                </c:pt>
                <c:pt idx="513">
                  <c:v>32127.888237945539</c:v>
                </c:pt>
                <c:pt idx="514">
                  <c:v>32131.880241872495</c:v>
                </c:pt>
                <c:pt idx="515">
                  <c:v>32132.932750795222</c:v>
                </c:pt>
                <c:pt idx="516">
                  <c:v>32131.347176226318</c:v>
                </c:pt>
                <c:pt idx="517">
                  <c:v>32127.417022189089</c:v>
                </c:pt>
                <c:pt idx="518">
                  <c:v>32121.427438812396</c:v>
                </c:pt>
                <c:pt idx="519">
                  <c:v>32113.654789518219</c:v>
                </c:pt>
                <c:pt idx="520">
                  <c:v>32104.366232355249</c:v>
                </c:pt>
                <c:pt idx="521">
                  <c:v>32093.819316013654</c:v>
                </c:pt>
                <c:pt idx="522">
                  <c:v>32082.26159103695</c:v>
                </c:pt>
                <c:pt idx="523">
                  <c:v>32069.930236727767</c:v>
                </c:pt>
                <c:pt idx="524">
                  <c:v>32057.051704223497</c:v>
                </c:pt>
                <c:pt idx="525">
                  <c:v>32043.841376197743</c:v>
                </c:pt>
                <c:pt idx="526">
                  <c:v>32030.503243621497</c:v>
                </c:pt>
                <c:pt idx="527">
                  <c:v>32017.229599996565</c:v>
                </c:pt>
                <c:pt idx="528">
                  <c:v>32004.200753451143</c:v>
                </c:pt>
                <c:pt idx="529">
                  <c:v>31991.584757064655</c:v>
                </c:pt>
                <c:pt idx="530">
                  <c:v>31979.537157765611</c:v>
                </c:pt>
                <c:pt idx="531">
                  <c:v>31968.200764122616</c:v>
                </c:pt>
                <c:pt idx="532">
                  <c:v>31957.705433324321</c:v>
                </c:pt>
                <c:pt idx="533">
                  <c:v>31948.167877619861</c:v>
                </c:pt>
                <c:pt idx="534">
                  <c:v>31939.691490466314</c:v>
                </c:pt>
                <c:pt idx="535">
                  <c:v>31932.366192604626</c:v>
                </c:pt>
                <c:pt idx="536">
                  <c:v>31926.268298260045</c:v>
                </c:pt>
                <c:pt idx="537">
                  <c:v>31921.460401637531</c:v>
                </c:pt>
                <c:pt idx="538">
                  <c:v>31917.991283856598</c:v>
                </c:pt>
                <c:pt idx="539">
                  <c:v>31915.89584044414</c:v>
                </c:pt>
                <c:pt idx="540">
                  <c:v>31915.195029477542</c:v>
                </c:pt>
                <c:pt idx="541">
                  <c:v>31915.895840444136</c:v>
                </c:pt>
                <c:pt idx="542">
                  <c:v>31917.991283856602</c:v>
                </c:pt>
                <c:pt idx="543">
                  <c:v>31921.460401637531</c:v>
                </c:pt>
                <c:pt idx="544">
                  <c:v>31926.268298260045</c:v>
                </c:pt>
                <c:pt idx="545">
                  <c:v>31932.366192604626</c:v>
                </c:pt>
                <c:pt idx="546">
                  <c:v>31939.691490466314</c:v>
                </c:pt>
                <c:pt idx="547">
                  <c:v>31948.167877619861</c:v>
                </c:pt>
                <c:pt idx="548">
                  <c:v>31957.705433324321</c:v>
                </c:pt>
                <c:pt idx="549">
                  <c:v>31968.200764122616</c:v>
                </c:pt>
                <c:pt idx="550">
                  <c:v>31979.537157765611</c:v>
                </c:pt>
                <c:pt idx="551">
                  <c:v>31991.584757064651</c:v>
                </c:pt>
                <c:pt idx="552">
                  <c:v>32004.200753451139</c:v>
                </c:pt>
                <c:pt idx="553">
                  <c:v>32017.229599996561</c:v>
                </c:pt>
                <c:pt idx="554">
                  <c:v>32030.503243621497</c:v>
                </c:pt>
                <c:pt idx="555">
                  <c:v>32043.841376197743</c:v>
                </c:pt>
                <c:pt idx="556">
                  <c:v>32057.051704223493</c:v>
                </c:pt>
                <c:pt idx="557">
                  <c:v>32069.93023672776</c:v>
                </c:pt>
                <c:pt idx="558">
                  <c:v>32082.261591036953</c:v>
                </c:pt>
                <c:pt idx="559">
                  <c:v>32093.819316013647</c:v>
                </c:pt>
                <c:pt idx="560">
                  <c:v>32104.366232355256</c:v>
                </c:pt>
                <c:pt idx="561">
                  <c:v>32113.654789518223</c:v>
                </c:pt>
                <c:pt idx="562">
                  <c:v>32121.427438812396</c:v>
                </c:pt>
                <c:pt idx="563">
                  <c:v>32127.417022189082</c:v>
                </c:pt>
                <c:pt idx="564">
                  <c:v>32131.347176226314</c:v>
                </c:pt>
                <c:pt idx="565">
                  <c:v>32132.932750795222</c:v>
                </c:pt>
                <c:pt idx="566">
                  <c:v>32131.880241872488</c:v>
                </c:pt>
                <c:pt idx="567">
                  <c:v>32127.888237945535</c:v>
                </c:pt>
                <c:pt idx="568">
                  <c:v>32120.647879439457</c:v>
                </c:pt>
                <c:pt idx="569">
                  <c:v>32109.843330577984</c:v>
                </c:pt>
                <c:pt idx="570">
                  <c:v>32095.152263074422</c:v>
                </c:pt>
                <c:pt idx="571">
                  <c:v>32076.246351033114</c:v>
                </c:pt>
                <c:pt idx="572">
                  <c:v>32052.791776427355</c:v>
                </c:pt>
                <c:pt idx="573">
                  <c:v>32024.449744505786</c:v>
                </c:pt>
                <c:pt idx="574">
                  <c:v>31990.877008466301</c:v>
                </c:pt>
                <c:pt idx="575">
                  <c:v>31951.726402723903</c:v>
                </c:pt>
                <c:pt idx="576">
                  <c:v>31906.647384088104</c:v>
                </c:pt>
                <c:pt idx="577">
                  <c:v>31855.286580154163</c:v>
                </c:pt>
                <c:pt idx="578">
                  <c:v>31797.288344203327</c:v>
                </c:pt>
                <c:pt idx="579">
                  <c:v>31732.295315898053</c:v>
                </c:pt>
                <c:pt idx="580">
                  <c:v>31659.948987050204</c:v>
                </c:pt>
                <c:pt idx="581">
                  <c:v>31579.890271733417</c:v>
                </c:pt>
                <c:pt idx="582">
                  <c:v>31491.760080004096</c:v>
                </c:pt>
                <c:pt idx="583">
                  <c:v>31395.199894490979</c:v>
                </c:pt>
                <c:pt idx="584">
                  <c:v>31289.852349108005</c:v>
                </c:pt>
                <c:pt idx="585">
                  <c:v>31175.361809142403</c:v>
                </c:pt>
                <c:pt idx="586">
                  <c:v>31051.374951967202</c:v>
                </c:pt>
                <c:pt idx="587">
                  <c:v>30917.541347625713</c:v>
                </c:pt>
                <c:pt idx="588">
                  <c:v>30773.514038534668</c:v>
                </c:pt>
                <c:pt idx="589">
                  <c:v>30618.950117553628</c:v>
                </c:pt>
                <c:pt idx="590">
                  <c:v>30453.511303668867</c:v>
                </c:pt>
                <c:pt idx="591">
                  <c:v>30276.864514541885</c:v>
                </c:pt>
                <c:pt idx="592">
                  <c:v>30088.682435176921</c:v>
                </c:pt>
                <c:pt idx="593">
                  <c:v>29888.644081964118</c:v>
                </c:pt>
                <c:pt idx="594">
                  <c:v>29676.43536136164</c:v>
                </c:pt>
                <c:pt idx="595">
                  <c:v>29451.749622484345</c:v>
                </c:pt>
                <c:pt idx="596">
                  <c:v>29214.288202874355</c:v>
                </c:pt>
                <c:pt idx="597">
                  <c:v>28963.760966736088</c:v>
                </c:pt>
                <c:pt idx="598">
                  <c:v>28699.886834927092</c:v>
                </c:pt>
                <c:pt idx="599">
                  <c:v>28422.394306004462</c:v>
                </c:pt>
                <c:pt idx="600">
                  <c:v>28131.021967638637</c:v>
                </c:pt>
                <c:pt idx="601">
                  <c:v>27825.518997715844</c:v>
                </c:pt>
                <c:pt idx="602">
                  <c:v>27505.645654463067</c:v>
                </c:pt>
                <c:pt idx="603">
                  <c:v>27171.173754942349</c:v>
                </c:pt>
                <c:pt idx="604">
                  <c:v>26821.887141274845</c:v>
                </c:pt>
                <c:pt idx="605">
                  <c:v>26457.582133968659</c:v>
                </c:pt>
                <c:pt idx="606">
                  <c:v>26078.067971741148</c:v>
                </c:pt>
                <c:pt idx="607">
                  <c:v>25683.167237240657</c:v>
                </c:pt>
                <c:pt idx="608">
                  <c:v>25272.716268090466</c:v>
                </c:pt>
                <c:pt idx="609">
                  <c:v>24846.565552695076</c:v>
                </c:pt>
                <c:pt idx="610">
                  <c:v>24404.580110266237</c:v>
                </c:pt>
                <c:pt idx="611">
                  <c:v>23946.639854545578</c:v>
                </c:pt>
                <c:pt idx="612">
                  <c:v>23472.63994072059</c:v>
                </c:pt>
                <c:pt idx="613">
                  <c:v>22982.491095049052</c:v>
                </c:pt>
                <c:pt idx="614">
                  <c:v>22476.119926730153</c:v>
                </c:pt>
                <c:pt idx="615">
                  <c:v>21953.469221579311</c:v>
                </c:pt>
                <c:pt idx="616">
                  <c:v>21414.498217087188</c:v>
                </c:pt>
                <c:pt idx="617">
                  <c:v>20859.182858465349</c:v>
                </c:pt>
                <c:pt idx="618">
                  <c:v>20287.516035303957</c:v>
                </c:pt>
                <c:pt idx="619">
                  <c:v>19699.507798488543</c:v>
                </c:pt>
                <c:pt idx="620">
                  <c:v>19095.185557050343</c:v>
                </c:pt>
                <c:pt idx="621">
                  <c:v>18474.594254645213</c:v>
                </c:pt>
                <c:pt idx="622">
                  <c:v>17837.796525382408</c:v>
                </c:pt>
                <c:pt idx="623">
                  <c:v>17184.872828749216</c:v>
                </c:pt>
                <c:pt idx="624">
                  <c:v>16515.921563403565</c:v>
                </c:pt>
                <c:pt idx="625">
                  <c:v>15831.059159629647</c:v>
                </c:pt>
                <c:pt idx="626">
                  <c:v>15130.420150281781</c:v>
                </c:pt>
                <c:pt idx="627">
                  <c:v>14414.157220062047</c:v>
                </c:pt>
                <c:pt idx="628">
                  <c:v>13682.4412330098</c:v>
                </c:pt>
                <c:pt idx="629">
                  <c:v>12935.461238103291</c:v>
                </c:pt>
                <c:pt idx="630">
                  <c:v>12173.424452899939</c:v>
                </c:pt>
                <c:pt idx="631">
                  <c:v>11396.556225172941</c:v>
                </c:pt>
                <c:pt idx="632">
                  <c:v>10605.09997252374</c:v>
                </c:pt>
                <c:pt idx="633">
                  <c:v>9799.3170999790236</c:v>
                </c:pt>
                <c:pt idx="634">
                  <c:v>8979.4868956074042</c:v>
                </c:pt>
                <c:pt idx="635">
                  <c:v>8145.9064042188002</c:v>
                </c:pt>
                <c:pt idx="636">
                  <c:v>7298.8902792331519</c:v>
                </c:pt>
                <c:pt idx="637">
                  <c:v>6438.7706128357495</c:v>
                </c:pt>
                <c:pt idx="638">
                  <c:v>5565.8967445607905</c:v>
                </c:pt>
                <c:pt idx="639">
                  <c:v>4680.6350484692221</c:v>
                </c:pt>
                <c:pt idx="640">
                  <c:v>3783.3686991191962</c:v>
                </c:pt>
                <c:pt idx="641">
                  <c:v>2874.4974165461626</c:v>
                </c:pt>
                <c:pt idx="642">
                  <c:v>1954.4371905001826</c:v>
                </c:pt>
                <c:pt idx="643">
                  <c:v>1023.6199842129245</c:v>
                </c:pt>
                <c:pt idx="644">
                  <c:v>82.493417988815054</c:v>
                </c:pt>
                <c:pt idx="645">
                  <c:v>-868.47956705532488</c:v>
                </c:pt>
                <c:pt idx="646">
                  <c:v>-1828.8210647584438</c:v>
                </c:pt>
                <c:pt idx="647">
                  <c:v>-2798.0385788203021</c:v>
                </c:pt>
                <c:pt idx="648">
                  <c:v>-3775.6254164494658</c:v>
                </c:pt>
                <c:pt idx="649">
                  <c:v>-4761.0611003372578</c:v>
                </c:pt>
                <c:pt idx="650">
                  <c:v>-5753.8117985208246</c:v>
                </c:pt>
                <c:pt idx="651">
                  <c:v>-6753.3307716699528</c:v>
                </c:pt>
                <c:pt idx="652">
                  <c:v>-7759.0588373171049</c:v>
                </c:pt>
                <c:pt idx="653">
                  <c:v>-8770.4248505262458</c:v>
                </c:pt>
                <c:pt idx="654">
                  <c:v>-9786.8462004757821</c:v>
                </c:pt>
                <c:pt idx="655">
                  <c:v>-10807.72932241015</c:v>
                </c:pt>
                <c:pt idx="656">
                  <c:v>-11832.470224399258</c:v>
                </c:pt>
                <c:pt idx="657">
                  <c:v>-12860.455028320053</c:v>
                </c:pt>
                <c:pt idx="658">
                  <c:v>-13891.060524465189</c:v>
                </c:pt>
                <c:pt idx="659">
                  <c:v>-14923.65473915734</c:v>
                </c:pt>
                <c:pt idx="660">
                  <c:v>-15957.597514738709</c:v>
                </c:pt>
                <c:pt idx="661">
                  <c:v>-16992.241101286563</c:v>
                </c:pt>
                <c:pt idx="662">
                  <c:v>-18026.93075939118</c:v>
                </c:pt>
                <c:pt idx="663">
                  <c:v>-19061.00537331725</c:v>
                </c:pt>
                <c:pt idx="664">
                  <c:v>-20093.798073860664</c:v>
                </c:pt>
                <c:pt idx="665">
                  <c:v>-21124.636870194248</c:v>
                </c:pt>
                <c:pt idx="666">
                  <c:v>-22152.84528999031</c:v>
                </c:pt>
                <c:pt idx="667">
                  <c:v>-23177.743027093282</c:v>
                </c:pt>
                <c:pt idx="668">
                  <c:v>-24198.646596007093</c:v>
                </c:pt>
                <c:pt idx="669">
                  <c:v>-25214.869992452441</c:v>
                </c:pt>
                <c:pt idx="670">
                  <c:v>-26225.72535924457</c:v>
                </c:pt>
                <c:pt idx="671">
                  <c:v>-27230.523656727273</c:v>
                </c:pt>
                <c:pt idx="672">
                  <c:v>-28228.575337001559</c:v>
                </c:pt>
                <c:pt idx="673">
                  <c:v>-29219.191021176044</c:v>
                </c:pt>
                <c:pt idx="674">
                  <c:v>-30201.682178862837</c:v>
                </c:pt>
                <c:pt idx="675">
                  <c:v>-31175.36180914221</c:v>
                </c:pt>
                <c:pt idx="676">
                  <c:v>-32139.545122212199</c:v>
                </c:pt>
                <c:pt idx="677">
                  <c:v>-33093.55022094048</c:v>
                </c:pt>
                <c:pt idx="678">
                  <c:v>-34036.698781536928</c:v>
                </c:pt>
                <c:pt idx="679">
                  <c:v>-34968.316732559702</c:v>
                </c:pt>
                <c:pt idx="680">
                  <c:v>-35887.734931474341</c:v>
                </c:pt>
                <c:pt idx="681">
                  <c:v>-36794.289837987242</c:v>
                </c:pt>
                <c:pt idx="682">
                  <c:v>-37687.324183372984</c:v>
                </c:pt>
                <c:pt idx="683">
                  <c:v>-38566.187635024726</c:v>
                </c:pt>
                <c:pt idx="684">
                  <c:v>-39430.237455459188</c:v>
                </c:pt>
                <c:pt idx="685">
                  <c:v>-40278.839155013833</c:v>
                </c:pt>
                <c:pt idx="686">
                  <c:v>-41111.367137479712</c:v>
                </c:pt>
                <c:pt idx="687">
                  <c:v>-41927.205337924468</c:v>
                </c:pt>
                <c:pt idx="688">
                  <c:v>-42725.747851963097</c:v>
                </c:pt>
                <c:pt idx="689">
                  <c:v>-43506.399555750744</c:v>
                </c:pt>
                <c:pt idx="690">
                  <c:v>-44268.576715974195</c:v>
                </c:pt>
                <c:pt idx="691">
                  <c:v>-45011.70758913632</c:v>
                </c:pt>
                <c:pt idx="692">
                  <c:v>-45735.23300943707</c:v>
                </c:pt>
                <c:pt idx="693">
                  <c:v>-46438.606964567676</c:v>
                </c:pt>
                <c:pt idx="694">
                  <c:v>-47121.297158747926</c:v>
                </c:pt>
                <c:pt idx="695">
                  <c:v>-47782.785562353471</c:v>
                </c:pt>
                <c:pt idx="696">
                  <c:v>-48422.56894749152</c:v>
                </c:pt>
                <c:pt idx="697">
                  <c:v>-49040.159408903244</c:v>
                </c:pt>
                <c:pt idx="698">
                  <c:v>-49635.084869585538</c:v>
                </c:pt>
                <c:pt idx="699">
                  <c:v>-50206.889570543193</c:v>
                </c:pt>
                <c:pt idx="700">
                  <c:v>-50755.134544100409</c:v>
                </c:pt>
                <c:pt idx="701">
                  <c:v>-51279.398070221767</c:v>
                </c:pt>
                <c:pt idx="702">
                  <c:v>-51779.276115307934</c:v>
                </c:pt>
                <c:pt idx="703">
                  <c:v>-52254.382752956262</c:v>
                </c:pt>
                <c:pt idx="704">
                  <c:v>-52704.350566195062</c:v>
                </c:pt>
                <c:pt idx="705">
                  <c:v>-53128.831030721587</c:v>
                </c:pt>
                <c:pt idx="706">
                  <c:v>-53527.494878697253</c:v>
                </c:pt>
                <c:pt idx="707">
                  <c:v>-53900.032442674703</c:v>
                </c:pt>
                <c:pt idx="708">
                  <c:v>-54246.153979255141</c:v>
                </c:pt>
                <c:pt idx="709">
                  <c:v>-54565.589972099129</c:v>
                </c:pt>
                <c:pt idx="710">
                  <c:v>-54858.091413935043</c:v>
                </c:pt>
                <c:pt idx="711">
                  <c:v>-55123.430067236921</c:v>
                </c:pt>
                <c:pt idx="712">
                  <c:v>-55361.398703267296</c:v>
                </c:pt>
                <c:pt idx="713">
                  <c:v>-55571.811319204695</c:v>
                </c:pt>
                <c:pt idx="714">
                  <c:v>-55754.503333102737</c:v>
                </c:pt>
                <c:pt idx="715">
                  <c:v>-55909.331756452935</c:v>
                </c:pt>
                <c:pt idx="716">
                  <c:v>-56036.175344149109</c:v>
                </c:pt>
                <c:pt idx="717">
                  <c:v>-56134.934721678394</c:v>
                </c:pt>
                <c:pt idx="718">
                  <c:v>-56205.532489390105</c:v>
                </c:pt>
                <c:pt idx="719">
                  <c:v>-56247.913303720255</c:v>
                </c:pt>
                <c:pt idx="720">
                  <c:v>-56262.043935277223</c:v>
                </c:pt>
              </c:numCache>
            </c:numRef>
          </c:yVal>
          <c:smooth val="1"/>
        </c:ser>
        <c:axId val="127536128"/>
        <c:axId val="127546112"/>
      </c:scatterChart>
      <c:valAx>
        <c:axId val="127536128"/>
        <c:scaling>
          <c:orientation val="minMax"/>
        </c:scaling>
        <c:axPos val="b"/>
        <c:numFmt formatCode="General" sourceLinked="1"/>
        <c:tickLblPos val="nextTo"/>
        <c:crossAx val="127546112"/>
        <c:crosses val="autoZero"/>
        <c:crossBetween val="midCat"/>
      </c:valAx>
      <c:valAx>
        <c:axId val="127546112"/>
        <c:scaling>
          <c:orientation val="minMax"/>
        </c:scaling>
        <c:axPos val="l"/>
        <c:majorGridlines/>
        <c:numFmt formatCode="0" sourceLinked="0"/>
        <c:tickLblPos val="nextTo"/>
        <c:crossAx val="1275361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inertie (Fma) piston (Kg)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Force (Kg)</c:v>
          </c:tx>
          <c:marker>
            <c:symbol val="none"/>
          </c:marker>
          <c:xVal>
            <c:numRef>
              <c:f>'1199'!$C$60:$C$780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'1199'!$N$60:$N$780</c:f>
              <c:numCache>
                <c:formatCode>General</c:formatCode>
                <c:ptCount val="721"/>
                <c:pt idx="0">
                  <c:v>-3573.0125761139357</c:v>
                </c:pt>
                <c:pt idx="1">
                  <c:v>-3572.1151873820304</c:v>
                </c:pt>
                <c:pt idx="2">
                  <c:v>-3569.4237248613695</c:v>
                </c:pt>
                <c:pt idx="3">
                  <c:v>-3564.9402988384959</c:v>
                </c:pt>
                <c:pt idx="4">
                  <c:v>-3558.6684239964216</c:v>
                </c:pt>
                <c:pt idx="5">
                  <c:v>-3550.6130157258094</c:v>
                </c:pt>
                <c:pt idx="6">
                  <c:v>-3540.780384966668</c:v>
                </c:pt>
                <c:pt idx="7">
                  <c:v>-3529.1782315865994</c:v>
                </c:pt>
                <c:pt idx="8">
                  <c:v>-3515.8156363033181</c:v>
                </c:pt>
                <c:pt idx="9">
                  <c:v>-3500.7030511609187</c:v>
                </c:pt>
                <c:pt idx="10">
                  <c:v>-3483.8522885710022</c:v>
                </c:pt>
                <c:pt idx="11">
                  <c:v>-3465.2765089314767</c:v>
                </c:pt>
                <c:pt idx="12">
                  <c:v>-3444.99020683751</c:v>
                </c:pt>
                <c:pt idx="13">
                  <c:v>-3423.0091959007482</c:v>
                </c:pt>
                <c:pt idx="14">
                  <c:v>-3399.3505921945393</c:v>
                </c:pt>
                <c:pt idx="15">
                  <c:v>-3374.0327963445029</c:v>
                </c:pt>
                <c:pt idx="16">
                  <c:v>-3347.075474285376</c:v>
                </c:pt>
                <c:pt idx="17">
                  <c:v>-3318.4995367066035</c:v>
                </c:pt>
                <c:pt idx="18">
                  <c:v>-3288.3271172106915</c:v>
                </c:pt>
                <c:pt idx="19">
                  <c:v>-3256.5815492098081</c:v>
                </c:pt>
                <c:pt idx="20">
                  <c:v>-3223.2873415876247</c:v>
                </c:pt>
                <c:pt idx="21">
                  <c:v>-3188.470153154783</c:v>
                </c:pt>
                <c:pt idx="22">
                  <c:v>-3152.1567659278139</c:v>
                </c:pt>
                <c:pt idx="23">
                  <c:v>-3114.3750572626673</c:v>
                </c:pt>
                <c:pt idx="24">
                  <c:v>-3075.1539708753558</c:v>
                </c:pt>
                <c:pt idx="25">
                  <c:v>-3034.523486783512</c:v>
                </c:pt>
                <c:pt idx="26">
                  <c:v>-2992.5145902038748</c:v>
                </c:pt>
                <c:pt idx="27">
                  <c:v>-2949.1592394419672</c:v>
                </c:pt>
                <c:pt idx="28">
                  <c:v>-2904.4903328113505</c:v>
                </c:pt>
                <c:pt idx="29">
                  <c:v>-2858.5416746209939</c:v>
                </c:pt>
                <c:pt idx="30">
                  <c:v>-2811.3479402703324</c:v>
                </c:pt>
                <c:pt idx="31">
                  <c:v>-2762.9446404926375</c:v>
                </c:pt>
                <c:pt idx="32">
                  <c:v>-2713.3680847882824</c:v>
                </c:pt>
                <c:pt idx="33">
                  <c:v>-2662.6553440904122</c:v>
                </c:pt>
                <c:pt idx="34">
                  <c:v>-2610.8442127064159</c:v>
                </c:pt>
                <c:pt idx="35">
                  <c:v>-2557.9731695793739</c:v>
                </c:pt>
                <c:pt idx="36">
                  <c:v>-2504.0813389144901</c:v>
                </c:pt>
                <c:pt idx="37">
                  <c:v>-2449.208450216151</c:v>
                </c:pt>
                <c:pt idx="38">
                  <c:v>-2393.3947977820017</c:v>
                </c:pt>
                <c:pt idx="39">
                  <c:v>-2336.6811997009313</c:v>
                </c:pt>
                <c:pt idx="40">
                  <c:v>-2279.1089564025037</c:v>
                </c:pt>
                <c:pt idx="41">
                  <c:v>-2220.7198088057808</c:v>
                </c:pt>
                <c:pt idx="42">
                  <c:v>-2161.5558961159636</c:v>
                </c:pt>
                <c:pt idx="43">
                  <c:v>-2101.6597133176328</c:v>
                </c:pt>
                <c:pt idx="44">
                  <c:v>-2041.0740684136822</c:v>
                </c:pt>
                <c:pt idx="45">
                  <c:v>-1979.8420394592972</c:v>
                </c:pt>
                <c:pt idx="46">
                  <c:v>-1918.0069314405321</c:v>
                </c:pt>
                <c:pt idx="47">
                  <c:v>-1855.6122330471674</c:v>
                </c:pt>
                <c:pt idx="48">
                  <c:v>-1792.7015733896058</c:v>
                </c:pt>
                <c:pt idx="49">
                  <c:v>-1729.3186787095942</c:v>
                </c:pt>
                <c:pt idx="50">
                  <c:v>-1665.5073291344966</c:v>
                </c:pt>
                <c:pt idx="51">
                  <c:v>-1601.311315524765</c:v>
                </c:pt>
                <c:pt idx="52">
                  <c:v>-1536.7743964640622</c:v>
                </c:pt>
                <c:pt idx="53">
                  <c:v>-1471.9402554413091</c:v>
                </c:pt>
                <c:pt idx="54">
                  <c:v>-1406.8524582736031</c:v>
                </c:pt>
                <c:pt idx="55">
                  <c:v>-1341.5544108186607</c:v>
                </c:pt>
                <c:pt idx="56">
                  <c:v>-1276.0893170250017</c:v>
                </c:pt>
                <c:pt idx="57">
                  <c:v>-1210.50013736766</c:v>
                </c:pt>
                <c:pt idx="58">
                  <c:v>-1144.8295477166937</c:v>
                </c:pt>
                <c:pt idx="59">
                  <c:v>-1079.11989868518</c:v>
                </c:pt>
                <c:pt idx="60">
                  <c:v>-1013.4131755027785</c:v>
                </c:pt>
                <c:pt idx="61">
                  <c:v>-947.7509584602542</c:v>
                </c:pt>
                <c:pt idx="62">
                  <c:v>-882.17438396961302</c:v>
                </c:pt>
                <c:pt idx="63">
                  <c:v>-816.72410628373598</c:v>
                </c:pt>
                <c:pt idx="64">
                  <c:v>-751.44025991852754</c:v>
                </c:pt>
                <c:pt idx="65">
                  <c:v>-686.36242281973784</c:v>
                </c:pt>
                <c:pt idx="66">
                  <c:v>-621.52958031564515</c:v>
                </c:pt>
                <c:pt idx="67">
                  <c:v>-556.98008989581467</c:v>
                </c:pt>
                <c:pt idx="68">
                  <c:v>-492.75164685510771</c:v>
                </c:pt>
                <c:pt idx="69">
                  <c:v>-428.88125084102484</c:v>
                </c:pt>
                <c:pt idx="70">
                  <c:v>-365.4051733413425</c:v>
                </c:pt>
                <c:pt idx="71">
                  <c:v>-302.35892614782631</c:v>
                </c:pt>
                <c:pt idx="72">
                  <c:v>-239.77723083058521</c:v>
                </c:pt>
                <c:pt idx="73">
                  <c:v>-177.69398925638725</c:v>
                </c:pt>
                <c:pt idx="74">
                  <c:v>-116.14225518293381</c:v>
                </c:pt>
                <c:pt idx="75">
                  <c:v>-55.154206959785611</c:v>
                </c:pt>
                <c:pt idx="76">
                  <c:v>5.2388786347582581</c:v>
                </c:pt>
                <c:pt idx="77">
                  <c:v>65.006651392922549</c:v>
                </c:pt>
                <c:pt idx="78">
                  <c:v>124.1197114863984</c:v>
                </c:pt>
                <c:pt idx="79">
                  <c:v>182.54963205995912</c:v>
                </c:pt>
                <c:pt idx="80">
                  <c:v>240.2689805862625</c:v>
                </c:pt>
                <c:pt idx="81">
                  <c:v>297.25133895986551</c:v>
                </c:pt>
                <c:pt idx="82">
                  <c:v>353.47132231002126</c:v>
                </c:pt>
                <c:pt idx="83">
                  <c:v>408.90459651341848</c:v>
                </c:pt>
                <c:pt idx="84">
                  <c:v>463.52789438961713</c:v>
                </c:pt>
                <c:pt idx="85">
                  <c:v>517.31903056353087</c:v>
                </c:pt>
                <c:pt idx="86">
                  <c:v>570.25691498097569</c:v>
                </c:pt>
                <c:pt idx="87">
                  <c:v>622.32156506492061</c:v>
                </c:pt>
                <c:pt idx="88">
                  <c:v>673.49411650175966</c:v>
                </c:pt>
                <c:pt idx="89">
                  <c:v>723.75683264859219</c:v>
                </c:pt>
                <c:pt idx="90">
                  <c:v>773.09311255418902</c:v>
                </c:pt>
                <c:pt idx="91">
                  <c:v>821.48749758800341</c:v>
                </c:pt>
                <c:pt idx="92">
                  <c:v>868.92567667330275</c:v>
                </c:pt>
                <c:pt idx="93">
                  <c:v>915.39449012217983</c:v>
                </c:pt>
                <c:pt idx="94">
                  <c:v>960.88193207191728</c:v>
                </c:pt>
                <c:pt idx="95">
                  <c:v>1005.3771515238791</c:v>
                </c:pt>
                <c:pt idx="96">
                  <c:v>1048.8704519878027</c:v>
                </c:pt>
                <c:pt idx="97">
                  <c:v>1091.3532897360562</c:v>
                </c:pt>
                <c:pt idx="98">
                  <c:v>1132.8182706741261</c:v>
                </c:pt>
                <c:pt idx="99">
                  <c:v>1173.2591458352633</c:v>
                </c:pt>
                <c:pt idx="100">
                  <c:v>1212.6708055089009</c:v>
                </c:pt>
                <c:pt idx="101">
                  <c:v>1251.0492720140971</c:v>
                </c:pt>
                <c:pt idx="102">
                  <c:v>1288.39169113092</c:v>
                </c:pt>
                <c:pt idx="103">
                  <c:v>1324.6963222042709</c:v>
                </c:pt>
                <c:pt idx="104">
                  <c:v>1359.9625269363155</c:v>
                </c:pt>
                <c:pt idx="105">
                  <c:v>1394.1907568852059</c:v>
                </c:pt>
                <c:pt idx="106">
                  <c:v>1427.3825396893851</c:v>
                </c:pt>
                <c:pt idx="107">
                  <c:v>1459.5404640382799</c:v>
                </c:pt>
                <c:pt idx="108">
                  <c:v>1490.668163411711</c:v>
                </c:pt>
                <c:pt idx="109">
                  <c:v>1520.7702986118115</c:v>
                </c:pt>
                <c:pt idx="110">
                  <c:v>1549.852539112725</c:v>
                </c:pt>
                <c:pt idx="111">
                  <c:v>1577.9215432547417</c:v>
                </c:pt>
                <c:pt idx="112">
                  <c:v>1604.9849373109414</c:v>
                </c:pt>
                <c:pt idx="113">
                  <c:v>1631.0512934557485</c:v>
                </c:pt>
                <c:pt idx="114">
                  <c:v>1656.1301066661281</c:v>
                </c:pt>
                <c:pt idx="115">
                  <c:v>1680.2317705874057</c:v>
                </c:pt>
                <c:pt idx="116">
                  <c:v>1703.3675523969619</c:v>
                </c:pt>
                <c:pt idx="117">
                  <c:v>1725.5495667002106</c:v>
                </c:pt>
                <c:pt idx="118">
                  <c:v>1746.7907484944408</c:v>
                </c:pt>
                <c:pt idx="119">
                  <c:v>1767.1048252372022</c:v>
                </c:pt>
                <c:pt idx="120">
                  <c:v>1786.5062880569674</c:v>
                </c:pt>
                <c:pt idx="121">
                  <c:v>1805.010362144827</c:v>
                </c:pt>
                <c:pt idx="122">
                  <c:v>1822.6329763669278</c:v>
                </c:pt>
                <c:pt idx="123">
                  <c:v>1839.3907321382849</c:v>
                </c:pt>
                <c:pt idx="124">
                  <c:v>1855.3008715994595</c:v>
                </c:pt>
                <c:pt idx="125">
                  <c:v>1870.3812451384028</c:v>
                </c:pt>
                <c:pt idx="126">
                  <c:v>1884.6502783005394</c:v>
                </c:pt>
                <c:pt idx="127">
                  <c:v>1898.1269381308493</c:v>
                </c:pt>
                <c:pt idx="128">
                  <c:v>1910.8306989923753</c:v>
                </c:pt>
                <c:pt idx="129">
                  <c:v>1922.7815079061763</c:v>
                </c:pt>
                <c:pt idx="130">
                  <c:v>1933.9997494582767</c:v>
                </c:pt>
                <c:pt idx="131">
                  <c:v>1944.5062103196642</c:v>
                </c:pt>
                <c:pt idx="132">
                  <c:v>1954.322043425798</c:v>
                </c:pt>
                <c:pt idx="133">
                  <c:v>1963.4687318624674</c:v>
                </c:pt>
                <c:pt idx="134">
                  <c:v>1971.9680525051538</c:v>
                </c:pt>
                <c:pt idx="135">
                  <c:v>1979.8420394592965</c:v>
                </c:pt>
                <c:pt idx="136">
                  <c:v>1987.1129473490601</c:v>
                </c:pt>
                <c:pt idx="137">
                  <c:v>1993.8032145023315</c:v>
                </c:pt>
                <c:pt idx="138">
                  <c:v>1999.93542607977</c:v>
                </c:pt>
                <c:pt idx="139">
                  <c:v>2005.5322771957094</c:v>
                </c:pt>
                <c:pt idx="140">
                  <c:v>2010.6165360787231</c:v>
                </c:pt>
                <c:pt idx="141">
                  <c:v>2015.211007319519</c:v>
                </c:pt>
                <c:pt idx="142">
                  <c:v>2019.3384952536871</c:v>
                </c:pt>
                <c:pt idx="143">
                  <c:v>2023.0217675266097</c:v>
                </c:pt>
                <c:pt idx="144">
                  <c:v>2026.2835188875522</c:v>
                </c:pt>
                <c:pt idx="145">
                  <c:v>2029.146335259632</c:v>
                </c:pt>
                <c:pt idx="146">
                  <c:v>2031.6326581319574</c:v>
                </c:pt>
                <c:pt idx="147">
                  <c:v>2033.7647493197858</c:v>
                </c:pt>
                <c:pt idx="148">
                  <c:v>2035.5646561380468</c:v>
                </c:pt>
                <c:pt idx="149">
                  <c:v>2037.0541770329896</c:v>
                </c:pt>
                <c:pt idx="150">
                  <c:v>2038.2548277161429</c:v>
                </c:pt>
                <c:pt idx="151">
                  <c:v>2039.1878078440448</c:v>
                </c:pt>
                <c:pt idx="152">
                  <c:v>2039.8739682865219</c:v>
                </c:pt>
                <c:pt idx="153">
                  <c:v>2040.3337790254909</c:v>
                </c:pt>
                <c:pt idx="154">
                  <c:v>2040.5872977254396</c:v>
                </c:pt>
                <c:pt idx="155">
                  <c:v>2040.6541390158432</c:v>
                </c:pt>
                <c:pt idx="156">
                  <c:v>2040.553444524872</c:v>
                </c:pt>
                <c:pt idx="157">
                  <c:v>2040.3038537027317</c:v>
                </c:pt>
                <c:pt idx="158">
                  <c:v>2039.9234754719798</c:v>
                </c:pt>
                <c:pt idx="159">
                  <c:v>2039.4298607410653</c:v>
                </c:pt>
                <c:pt idx="160">
                  <c:v>2038.8399758162411</c:v>
                </c:pt>
                <c:pt idx="161">
                  <c:v>2038.1701767458208</c:v>
                </c:pt>
                <c:pt idx="162">
                  <c:v>2037.4361846295637</c:v>
                </c:pt>
                <c:pt idx="163">
                  <c:v>2036.6530619247092</c:v>
                </c:pt>
                <c:pt idx="164">
                  <c:v>2035.8351897789232</c:v>
                </c:pt>
                <c:pt idx="165">
                  <c:v>2034.9962464190819</c:v>
                </c:pt>
                <c:pt idx="166">
                  <c:v>2034.1491866234649</c:v>
                </c:pt>
                <c:pt idx="167">
                  <c:v>2033.3062223035533</c:v>
                </c:pt>
                <c:pt idx="168">
                  <c:v>2032.4788042201899</c:v>
                </c:pt>
                <c:pt idx="169">
                  <c:v>2031.6776048574188</c:v>
                </c:pt>
                <c:pt idx="170">
                  <c:v>2030.9125024758384</c:v>
                </c:pt>
                <c:pt idx="171">
                  <c:v>2030.1925663657894</c:v>
                </c:pt>
                <c:pt idx="172">
                  <c:v>2029.5260433191695</c:v>
                </c:pt>
                <c:pt idx="173">
                  <c:v>2028.9203453371226</c:v>
                </c:pt>
                <c:pt idx="174">
                  <c:v>2028.382038589247</c:v>
                </c:pt>
                <c:pt idx="175">
                  <c:v>2027.9168336383975</c:v>
                </c:pt>
                <c:pt idx="176">
                  <c:v>2027.5295769435277</c:v>
                </c:pt>
                <c:pt idx="177">
                  <c:v>2027.2242436513945</c:v>
                </c:pt>
                <c:pt idx="178">
                  <c:v>2027.003931686306</c:v>
                </c:pt>
                <c:pt idx="179">
                  <c:v>2026.8708571454331</c:v>
                </c:pt>
                <c:pt idx="180">
                  <c:v>2026.8263510055563</c:v>
                </c:pt>
                <c:pt idx="181">
                  <c:v>2026.8708571454329</c:v>
                </c:pt>
                <c:pt idx="182">
                  <c:v>2027.003931686306</c:v>
                </c:pt>
                <c:pt idx="183">
                  <c:v>2027.224243651395</c:v>
                </c:pt>
                <c:pt idx="184">
                  <c:v>2027.5295769435281</c:v>
                </c:pt>
                <c:pt idx="185">
                  <c:v>2027.9168336383975</c:v>
                </c:pt>
                <c:pt idx="186">
                  <c:v>2028.382038589247</c:v>
                </c:pt>
                <c:pt idx="187">
                  <c:v>2028.9203453371226</c:v>
                </c:pt>
                <c:pt idx="188">
                  <c:v>2029.5260433191688</c:v>
                </c:pt>
                <c:pt idx="189">
                  <c:v>2030.1925663657889</c:v>
                </c:pt>
                <c:pt idx="190">
                  <c:v>2030.9125024758389</c:v>
                </c:pt>
                <c:pt idx="191">
                  <c:v>2031.6776048574188</c:v>
                </c:pt>
                <c:pt idx="192">
                  <c:v>2032.4788042201897</c:v>
                </c:pt>
                <c:pt idx="193">
                  <c:v>2033.3062223035533</c:v>
                </c:pt>
                <c:pt idx="194">
                  <c:v>2034.1491866234651</c:v>
                </c:pt>
                <c:pt idx="195">
                  <c:v>2034.9962464190819</c:v>
                </c:pt>
                <c:pt idx="196">
                  <c:v>2035.8351897789232</c:v>
                </c:pt>
                <c:pt idx="197">
                  <c:v>2036.6530619247092</c:v>
                </c:pt>
                <c:pt idx="198">
                  <c:v>2037.4361846295637</c:v>
                </c:pt>
                <c:pt idx="199">
                  <c:v>2038.1701767458208</c:v>
                </c:pt>
                <c:pt idx="200">
                  <c:v>2038.8399758162411</c:v>
                </c:pt>
                <c:pt idx="201">
                  <c:v>2039.4298607410649</c:v>
                </c:pt>
                <c:pt idx="202">
                  <c:v>2039.9234754719798</c:v>
                </c:pt>
                <c:pt idx="203">
                  <c:v>2040.3038537027317</c:v>
                </c:pt>
                <c:pt idx="204">
                  <c:v>2040.553444524872</c:v>
                </c:pt>
                <c:pt idx="205">
                  <c:v>2040.6541390158436</c:v>
                </c:pt>
                <c:pt idx="206">
                  <c:v>2040.5872977254396</c:v>
                </c:pt>
                <c:pt idx="207">
                  <c:v>2040.3337790254909</c:v>
                </c:pt>
                <c:pt idx="208">
                  <c:v>2039.8739682865219</c:v>
                </c:pt>
                <c:pt idx="209">
                  <c:v>2039.1878078440448</c:v>
                </c:pt>
                <c:pt idx="210">
                  <c:v>2038.2548277161429</c:v>
                </c:pt>
                <c:pt idx="211">
                  <c:v>2037.0541770329901</c:v>
                </c:pt>
                <c:pt idx="212">
                  <c:v>2035.5646561380468</c:v>
                </c:pt>
                <c:pt idx="213">
                  <c:v>2033.7647493197867</c:v>
                </c:pt>
                <c:pt idx="214">
                  <c:v>2031.6326581319574</c:v>
                </c:pt>
                <c:pt idx="215">
                  <c:v>2029.146335259632</c:v>
                </c:pt>
                <c:pt idx="216">
                  <c:v>2026.2835188875524</c:v>
                </c:pt>
                <c:pt idx="217">
                  <c:v>2023.0217675266097</c:v>
                </c:pt>
                <c:pt idx="218">
                  <c:v>2019.3384952536871</c:v>
                </c:pt>
                <c:pt idx="219">
                  <c:v>2015.211007319519</c:v>
                </c:pt>
                <c:pt idx="220">
                  <c:v>2010.6165360787234</c:v>
                </c:pt>
                <c:pt idx="221">
                  <c:v>2005.5322771957094</c:v>
                </c:pt>
                <c:pt idx="222">
                  <c:v>1999.9354260797707</c:v>
                </c:pt>
                <c:pt idx="223">
                  <c:v>1993.8032145023321</c:v>
                </c:pt>
                <c:pt idx="224">
                  <c:v>1987.1129473490601</c:v>
                </c:pt>
                <c:pt idx="225">
                  <c:v>1979.8420394592972</c:v>
                </c:pt>
                <c:pt idx="226">
                  <c:v>1971.9680525051544</c:v>
                </c:pt>
                <c:pt idx="227">
                  <c:v>1963.4687318624678</c:v>
                </c:pt>
                <c:pt idx="228">
                  <c:v>1954.3220434257989</c:v>
                </c:pt>
                <c:pt idx="229">
                  <c:v>1944.5062103196647</c:v>
                </c:pt>
                <c:pt idx="230">
                  <c:v>1933.9997494582767</c:v>
                </c:pt>
                <c:pt idx="231">
                  <c:v>1922.7815079061768</c:v>
                </c:pt>
                <c:pt idx="232">
                  <c:v>1910.8306989923765</c:v>
                </c:pt>
                <c:pt idx="233">
                  <c:v>1898.1269381308505</c:v>
                </c:pt>
                <c:pt idx="234">
                  <c:v>1884.6502783005401</c:v>
                </c:pt>
                <c:pt idx="235">
                  <c:v>1870.3812451384033</c:v>
                </c:pt>
                <c:pt idx="236">
                  <c:v>1855.3008715994602</c:v>
                </c:pt>
                <c:pt idx="237">
                  <c:v>1839.390732138286</c:v>
                </c:pt>
                <c:pt idx="238">
                  <c:v>1822.6329763669289</c:v>
                </c:pt>
                <c:pt idx="239">
                  <c:v>1805.0103621448277</c:v>
                </c:pt>
                <c:pt idx="240">
                  <c:v>1786.5062880569685</c:v>
                </c:pt>
                <c:pt idx="241">
                  <c:v>1767.1048252372032</c:v>
                </c:pt>
                <c:pt idx="242">
                  <c:v>1746.7907484944421</c:v>
                </c:pt>
                <c:pt idx="243">
                  <c:v>1725.549566700211</c:v>
                </c:pt>
                <c:pt idx="244">
                  <c:v>1703.3675523969625</c:v>
                </c:pt>
                <c:pt idx="245">
                  <c:v>1680.2317705874068</c:v>
                </c:pt>
                <c:pt idx="246">
                  <c:v>1656.1301066661294</c:v>
                </c:pt>
                <c:pt idx="247">
                  <c:v>1631.051293455751</c:v>
                </c:pt>
                <c:pt idx="248">
                  <c:v>1604.9849373109419</c:v>
                </c:pt>
                <c:pt idx="249">
                  <c:v>1577.9215432547428</c:v>
                </c:pt>
                <c:pt idx="250">
                  <c:v>1549.8525391127271</c:v>
                </c:pt>
                <c:pt idx="251">
                  <c:v>1520.7702986118136</c:v>
                </c:pt>
                <c:pt idx="252">
                  <c:v>1490.6681634117133</c:v>
                </c:pt>
                <c:pt idx="253">
                  <c:v>1459.5404640382815</c:v>
                </c:pt>
                <c:pt idx="254">
                  <c:v>1427.3825396893865</c:v>
                </c:pt>
                <c:pt idx="255">
                  <c:v>1394.190756885208</c:v>
                </c:pt>
                <c:pt idx="256">
                  <c:v>1359.9625269363175</c:v>
                </c:pt>
                <c:pt idx="257">
                  <c:v>1324.6963222042737</c:v>
                </c:pt>
                <c:pt idx="258">
                  <c:v>1288.3916911309216</c:v>
                </c:pt>
                <c:pt idx="259">
                  <c:v>1251.0492720140996</c:v>
                </c:pt>
                <c:pt idx="260">
                  <c:v>1212.6708055089027</c:v>
                </c:pt>
                <c:pt idx="261">
                  <c:v>1173.2591458352663</c:v>
                </c:pt>
                <c:pt idx="262">
                  <c:v>1132.8182706741279</c:v>
                </c:pt>
                <c:pt idx="263">
                  <c:v>1091.3532897360587</c:v>
                </c:pt>
                <c:pt idx="264">
                  <c:v>1048.8704519878056</c:v>
                </c:pt>
                <c:pt idx="265">
                  <c:v>1005.3771515238824</c:v>
                </c:pt>
                <c:pt idx="266">
                  <c:v>960.8819320719208</c:v>
                </c:pt>
                <c:pt idx="267">
                  <c:v>915.39449012218154</c:v>
                </c:pt>
                <c:pt idx="268">
                  <c:v>868.92567667330525</c:v>
                </c:pt>
                <c:pt idx="269">
                  <c:v>821.48749758800648</c:v>
                </c:pt>
                <c:pt idx="270">
                  <c:v>773.09311255419277</c:v>
                </c:pt>
                <c:pt idx="271">
                  <c:v>723.75683264859413</c:v>
                </c:pt>
                <c:pt idx="272">
                  <c:v>673.49411650176182</c:v>
                </c:pt>
                <c:pt idx="273">
                  <c:v>622.32156506492072</c:v>
                </c:pt>
                <c:pt idx="274">
                  <c:v>570.2569149809791</c:v>
                </c:pt>
                <c:pt idx="275">
                  <c:v>517.31903056353212</c:v>
                </c:pt>
                <c:pt idx="276">
                  <c:v>463.52789438961918</c:v>
                </c:pt>
                <c:pt idx="277">
                  <c:v>408.90459651342138</c:v>
                </c:pt>
                <c:pt idx="278">
                  <c:v>353.47132231002399</c:v>
                </c:pt>
                <c:pt idx="279">
                  <c:v>297.25133895986636</c:v>
                </c:pt>
                <c:pt idx="280">
                  <c:v>240.26898058626395</c:v>
                </c:pt>
                <c:pt idx="281">
                  <c:v>182.54963205996134</c:v>
                </c:pt>
                <c:pt idx="282">
                  <c:v>124.11971148640222</c:v>
                </c:pt>
                <c:pt idx="283">
                  <c:v>65.006651392924184</c:v>
                </c:pt>
                <c:pt idx="284">
                  <c:v>5.2388786347629948</c:v>
                </c:pt>
                <c:pt idx="285">
                  <c:v>-55.154206959783302</c:v>
                </c:pt>
                <c:pt idx="286">
                  <c:v>-116.14225518293047</c:v>
                </c:pt>
                <c:pt idx="287">
                  <c:v>-177.69398925638311</c:v>
                </c:pt>
                <c:pt idx="288">
                  <c:v>-239.77723083058035</c:v>
                </c:pt>
                <c:pt idx="289">
                  <c:v>-302.35892614782387</c:v>
                </c:pt>
                <c:pt idx="290">
                  <c:v>-365.40517334133995</c:v>
                </c:pt>
                <c:pt idx="291">
                  <c:v>-428.88125084102148</c:v>
                </c:pt>
                <c:pt idx="292">
                  <c:v>-492.75164685510362</c:v>
                </c:pt>
                <c:pt idx="293">
                  <c:v>-556.98008989581297</c:v>
                </c:pt>
                <c:pt idx="294">
                  <c:v>-621.52958031563935</c:v>
                </c:pt>
                <c:pt idx="295">
                  <c:v>-686.36242281973466</c:v>
                </c:pt>
                <c:pt idx="296">
                  <c:v>-751.44025991852322</c:v>
                </c:pt>
                <c:pt idx="297">
                  <c:v>-816.7241062837345</c:v>
                </c:pt>
                <c:pt idx="298">
                  <c:v>-882.17438396960756</c:v>
                </c:pt>
                <c:pt idx="299">
                  <c:v>-947.75095846025135</c:v>
                </c:pt>
                <c:pt idx="300">
                  <c:v>-1013.4131755027753</c:v>
                </c:pt>
                <c:pt idx="301">
                  <c:v>-1079.1198986851757</c:v>
                </c:pt>
                <c:pt idx="302">
                  <c:v>-1144.8295477166885</c:v>
                </c:pt>
                <c:pt idx="303">
                  <c:v>-1210.5001373676575</c:v>
                </c:pt>
                <c:pt idx="304">
                  <c:v>-1276.0893170249983</c:v>
                </c:pt>
                <c:pt idx="305">
                  <c:v>-1341.5544108186573</c:v>
                </c:pt>
                <c:pt idx="306">
                  <c:v>-1406.8524582735988</c:v>
                </c:pt>
                <c:pt idx="307">
                  <c:v>-1471.9402554413073</c:v>
                </c:pt>
                <c:pt idx="308">
                  <c:v>-1536.7743964640567</c:v>
                </c:pt>
                <c:pt idx="309">
                  <c:v>-1601.3113155247618</c:v>
                </c:pt>
                <c:pt idx="310">
                  <c:v>-1665.5073291344929</c:v>
                </c:pt>
                <c:pt idx="311">
                  <c:v>-1729.3186787095894</c:v>
                </c:pt>
                <c:pt idx="312">
                  <c:v>-1792.7015733896001</c:v>
                </c:pt>
                <c:pt idx="313">
                  <c:v>-1855.6122330471649</c:v>
                </c:pt>
                <c:pt idx="314">
                  <c:v>-1918.0069314405316</c:v>
                </c:pt>
                <c:pt idx="315">
                  <c:v>-1979.8420394592931</c:v>
                </c:pt>
                <c:pt idx="316">
                  <c:v>-2041.0740684136806</c:v>
                </c:pt>
                <c:pt idx="317">
                  <c:v>-2101.6597133176306</c:v>
                </c:pt>
                <c:pt idx="318">
                  <c:v>-2161.5558961159577</c:v>
                </c:pt>
                <c:pt idx="319">
                  <c:v>-2220.7198088057771</c:v>
                </c:pt>
                <c:pt idx="320">
                  <c:v>-2279.1089564025019</c:v>
                </c:pt>
                <c:pt idx="321">
                  <c:v>-2336.681199700929</c:v>
                </c:pt>
                <c:pt idx="322">
                  <c:v>-2393.3947977819989</c:v>
                </c:pt>
                <c:pt idx="323">
                  <c:v>-2449.2084502161479</c:v>
                </c:pt>
                <c:pt idx="324">
                  <c:v>-2504.0813389144887</c:v>
                </c:pt>
                <c:pt idx="325">
                  <c:v>-2557.9731695793707</c:v>
                </c:pt>
                <c:pt idx="326">
                  <c:v>-2610.8442127064141</c:v>
                </c:pt>
                <c:pt idx="327">
                  <c:v>-2662.6553440904099</c:v>
                </c:pt>
                <c:pt idx="328">
                  <c:v>-2713.3680847882811</c:v>
                </c:pt>
                <c:pt idx="329">
                  <c:v>-2762.9446404926339</c:v>
                </c:pt>
                <c:pt idx="330">
                  <c:v>-2811.3479402703315</c:v>
                </c:pt>
                <c:pt idx="331">
                  <c:v>-2858.5416746209917</c:v>
                </c:pt>
                <c:pt idx="332">
                  <c:v>-2904.4903328113478</c:v>
                </c:pt>
                <c:pt idx="333">
                  <c:v>-2949.1592394419636</c:v>
                </c:pt>
                <c:pt idx="334">
                  <c:v>-2992.5145902038739</c:v>
                </c:pt>
                <c:pt idx="335">
                  <c:v>-3034.5234867835106</c:v>
                </c:pt>
                <c:pt idx="336">
                  <c:v>-3075.1539708753539</c:v>
                </c:pt>
                <c:pt idx="337">
                  <c:v>-3114.3750572626645</c:v>
                </c:pt>
                <c:pt idx="338">
                  <c:v>-3152.1567659278139</c:v>
                </c:pt>
                <c:pt idx="339">
                  <c:v>-3188.4701531547798</c:v>
                </c:pt>
                <c:pt idx="340">
                  <c:v>-3223.2873415876229</c:v>
                </c:pt>
                <c:pt idx="341">
                  <c:v>-3256.5815492098063</c:v>
                </c:pt>
                <c:pt idx="342">
                  <c:v>-3288.3271172106888</c:v>
                </c:pt>
                <c:pt idx="343">
                  <c:v>-3318.4995367066008</c:v>
                </c:pt>
                <c:pt idx="344">
                  <c:v>-3347.0754742853742</c:v>
                </c:pt>
                <c:pt idx="345">
                  <c:v>-3374.032796344502</c:v>
                </c:pt>
                <c:pt idx="346">
                  <c:v>-3399.3505921945389</c:v>
                </c:pt>
                <c:pt idx="347">
                  <c:v>-3423.0091959007468</c:v>
                </c:pt>
                <c:pt idx="348">
                  <c:v>-3444.990206837509</c:v>
                </c:pt>
                <c:pt idx="349">
                  <c:v>-3465.2765089314744</c:v>
                </c:pt>
                <c:pt idx="350">
                  <c:v>-3483.8522885710013</c:v>
                </c:pt>
                <c:pt idx="351">
                  <c:v>-3500.7030511609173</c:v>
                </c:pt>
                <c:pt idx="352">
                  <c:v>-3515.8156363033172</c:v>
                </c:pt>
                <c:pt idx="353">
                  <c:v>-3529.178231586598</c:v>
                </c:pt>
                <c:pt idx="354">
                  <c:v>-3540.780384966668</c:v>
                </c:pt>
                <c:pt idx="355">
                  <c:v>-3550.6130157258094</c:v>
                </c:pt>
                <c:pt idx="356">
                  <c:v>-3558.6684239964216</c:v>
                </c:pt>
                <c:pt idx="357">
                  <c:v>-3564.9402988384959</c:v>
                </c:pt>
                <c:pt idx="358">
                  <c:v>-3569.4237248613686</c:v>
                </c:pt>
                <c:pt idx="359">
                  <c:v>-3572.1151873820304</c:v>
                </c:pt>
                <c:pt idx="360">
                  <c:v>-3573.0125761139357</c:v>
                </c:pt>
                <c:pt idx="361">
                  <c:v>-3572.1151873820304</c:v>
                </c:pt>
                <c:pt idx="362">
                  <c:v>-3569.4237248613695</c:v>
                </c:pt>
                <c:pt idx="363">
                  <c:v>-3564.9402988384963</c:v>
                </c:pt>
                <c:pt idx="364">
                  <c:v>-3558.6684239964225</c:v>
                </c:pt>
                <c:pt idx="365">
                  <c:v>-3550.6130157258094</c:v>
                </c:pt>
                <c:pt idx="366">
                  <c:v>-3540.7803849666698</c:v>
                </c:pt>
                <c:pt idx="367">
                  <c:v>-3529.1782315865994</c:v>
                </c:pt>
                <c:pt idx="368">
                  <c:v>-3515.8156363033181</c:v>
                </c:pt>
                <c:pt idx="369">
                  <c:v>-3500.7030511609187</c:v>
                </c:pt>
                <c:pt idx="370">
                  <c:v>-3483.8522885710036</c:v>
                </c:pt>
                <c:pt idx="371">
                  <c:v>-3465.2765089314771</c:v>
                </c:pt>
                <c:pt idx="372">
                  <c:v>-3444.9902068375104</c:v>
                </c:pt>
                <c:pt idx="373">
                  <c:v>-3423.0091959007495</c:v>
                </c:pt>
                <c:pt idx="374">
                  <c:v>-3399.3505921945412</c:v>
                </c:pt>
                <c:pt idx="375">
                  <c:v>-3374.0327963445043</c:v>
                </c:pt>
                <c:pt idx="376">
                  <c:v>-3347.0754742853774</c:v>
                </c:pt>
                <c:pt idx="377">
                  <c:v>-3318.4995367066053</c:v>
                </c:pt>
                <c:pt idx="378">
                  <c:v>-3288.3271172106934</c:v>
                </c:pt>
                <c:pt idx="379">
                  <c:v>-3256.5815492098086</c:v>
                </c:pt>
                <c:pt idx="380">
                  <c:v>-3223.287341587627</c:v>
                </c:pt>
                <c:pt idx="381">
                  <c:v>-3188.4701531547848</c:v>
                </c:pt>
                <c:pt idx="382">
                  <c:v>-3152.1567659278162</c:v>
                </c:pt>
                <c:pt idx="383">
                  <c:v>-3114.3750572626682</c:v>
                </c:pt>
                <c:pt idx="384">
                  <c:v>-3075.1539708753594</c:v>
                </c:pt>
                <c:pt idx="385">
                  <c:v>-3034.5234867835138</c:v>
                </c:pt>
                <c:pt idx="386">
                  <c:v>-2992.5145902038771</c:v>
                </c:pt>
                <c:pt idx="387">
                  <c:v>-2949.1592394419699</c:v>
                </c:pt>
                <c:pt idx="388">
                  <c:v>-2904.4903328113533</c:v>
                </c:pt>
                <c:pt idx="389">
                  <c:v>-2858.5416746209953</c:v>
                </c:pt>
                <c:pt idx="390">
                  <c:v>-2811.3479402703356</c:v>
                </c:pt>
                <c:pt idx="391">
                  <c:v>-2762.9446404926407</c:v>
                </c:pt>
                <c:pt idx="392">
                  <c:v>-2713.3680847882847</c:v>
                </c:pt>
                <c:pt idx="393">
                  <c:v>-2662.655344090414</c:v>
                </c:pt>
                <c:pt idx="394">
                  <c:v>-2610.8442127064204</c:v>
                </c:pt>
                <c:pt idx="395">
                  <c:v>-2557.9731695793776</c:v>
                </c:pt>
                <c:pt idx="396">
                  <c:v>-2504.0813389144928</c:v>
                </c:pt>
                <c:pt idx="397">
                  <c:v>-2449.2084502161551</c:v>
                </c:pt>
                <c:pt idx="398">
                  <c:v>-2393.3947977820058</c:v>
                </c:pt>
                <c:pt idx="399">
                  <c:v>-2336.681199700934</c:v>
                </c:pt>
                <c:pt idx="400">
                  <c:v>-2279.1089564025037</c:v>
                </c:pt>
                <c:pt idx="401">
                  <c:v>-2220.7198088057844</c:v>
                </c:pt>
                <c:pt idx="402">
                  <c:v>-2161.5558961159686</c:v>
                </c:pt>
                <c:pt idx="403">
                  <c:v>-2101.6597133176356</c:v>
                </c:pt>
                <c:pt idx="404">
                  <c:v>-2041.0740684136883</c:v>
                </c:pt>
                <c:pt idx="405">
                  <c:v>-1979.8420394593011</c:v>
                </c:pt>
                <c:pt idx="406">
                  <c:v>-1918.0069314405332</c:v>
                </c:pt>
                <c:pt idx="407">
                  <c:v>-1855.6122330471696</c:v>
                </c:pt>
                <c:pt idx="408">
                  <c:v>-1792.7015733896087</c:v>
                </c:pt>
                <c:pt idx="409">
                  <c:v>-1729.3186787095972</c:v>
                </c:pt>
                <c:pt idx="410">
                  <c:v>-1665.5073291344975</c:v>
                </c:pt>
                <c:pt idx="411">
                  <c:v>-1601.3113155247702</c:v>
                </c:pt>
                <c:pt idx="412">
                  <c:v>-1536.7743964640649</c:v>
                </c:pt>
                <c:pt idx="413">
                  <c:v>-1471.9402554413123</c:v>
                </c:pt>
                <c:pt idx="414">
                  <c:v>-1406.8524582736038</c:v>
                </c:pt>
                <c:pt idx="415">
                  <c:v>-1341.5544108186659</c:v>
                </c:pt>
                <c:pt idx="416">
                  <c:v>-1276.0893170250035</c:v>
                </c:pt>
                <c:pt idx="417">
                  <c:v>-1210.5001373676628</c:v>
                </c:pt>
                <c:pt idx="418">
                  <c:v>-1144.8295477166973</c:v>
                </c:pt>
                <c:pt idx="419">
                  <c:v>-1079.1198986851839</c:v>
                </c:pt>
                <c:pt idx="420">
                  <c:v>-1013.4131755027805</c:v>
                </c:pt>
                <c:pt idx="421">
                  <c:v>-947.75095846025988</c:v>
                </c:pt>
                <c:pt idx="422">
                  <c:v>-882.17438396961631</c:v>
                </c:pt>
                <c:pt idx="423">
                  <c:v>-816.7241062837395</c:v>
                </c:pt>
                <c:pt idx="424">
                  <c:v>-751.44025991852845</c:v>
                </c:pt>
                <c:pt idx="425">
                  <c:v>-686.36242281974296</c:v>
                </c:pt>
                <c:pt idx="426">
                  <c:v>-621.52958031564765</c:v>
                </c:pt>
                <c:pt idx="427">
                  <c:v>-556.98008989581797</c:v>
                </c:pt>
                <c:pt idx="428">
                  <c:v>-492.75164685511169</c:v>
                </c:pt>
                <c:pt idx="429">
                  <c:v>-428.88125084102984</c:v>
                </c:pt>
                <c:pt idx="430">
                  <c:v>-365.40517334134512</c:v>
                </c:pt>
                <c:pt idx="431">
                  <c:v>-302.35892614782864</c:v>
                </c:pt>
                <c:pt idx="432">
                  <c:v>-239.77723083058865</c:v>
                </c:pt>
                <c:pt idx="433">
                  <c:v>-177.69398925639132</c:v>
                </c:pt>
                <c:pt idx="434">
                  <c:v>-116.14225518293543</c:v>
                </c:pt>
                <c:pt idx="435">
                  <c:v>-55.154206959791267</c:v>
                </c:pt>
                <c:pt idx="436">
                  <c:v>5.2388786347549088</c:v>
                </c:pt>
                <c:pt idx="437">
                  <c:v>65.006651392919437</c:v>
                </c:pt>
                <c:pt idx="438">
                  <c:v>124.11971148639759</c:v>
                </c:pt>
                <c:pt idx="439">
                  <c:v>182.54963205995395</c:v>
                </c:pt>
                <c:pt idx="440">
                  <c:v>240.26898058625946</c:v>
                </c:pt>
                <c:pt idx="441">
                  <c:v>297.25133895986187</c:v>
                </c:pt>
                <c:pt idx="442">
                  <c:v>353.47132231001694</c:v>
                </c:pt>
                <c:pt idx="443">
                  <c:v>408.90459651341416</c:v>
                </c:pt>
                <c:pt idx="444">
                  <c:v>463.52789438961503</c:v>
                </c:pt>
                <c:pt idx="445">
                  <c:v>517.3190305635253</c:v>
                </c:pt>
                <c:pt idx="446">
                  <c:v>570.25691498097217</c:v>
                </c:pt>
                <c:pt idx="447">
                  <c:v>622.32156506491924</c:v>
                </c:pt>
                <c:pt idx="448">
                  <c:v>673.49411650175773</c:v>
                </c:pt>
                <c:pt idx="449">
                  <c:v>723.75683264858776</c:v>
                </c:pt>
                <c:pt idx="450">
                  <c:v>773.0931125541864</c:v>
                </c:pt>
                <c:pt idx="451">
                  <c:v>821.48749758800273</c:v>
                </c:pt>
                <c:pt idx="452">
                  <c:v>868.92567667329911</c:v>
                </c:pt>
                <c:pt idx="453">
                  <c:v>915.39449012217779</c:v>
                </c:pt>
                <c:pt idx="454">
                  <c:v>960.88193207191489</c:v>
                </c:pt>
                <c:pt idx="455">
                  <c:v>1005.3771515238791</c:v>
                </c:pt>
                <c:pt idx="456">
                  <c:v>1048.8704519877997</c:v>
                </c:pt>
                <c:pt idx="457">
                  <c:v>1091.3532897360551</c:v>
                </c:pt>
                <c:pt idx="458">
                  <c:v>1132.8182706741245</c:v>
                </c:pt>
                <c:pt idx="459">
                  <c:v>1173.2591458352611</c:v>
                </c:pt>
                <c:pt idx="460">
                  <c:v>1212.6708055088998</c:v>
                </c:pt>
                <c:pt idx="461">
                  <c:v>1251.0492720140949</c:v>
                </c:pt>
                <c:pt idx="462">
                  <c:v>1288.3916911309188</c:v>
                </c:pt>
                <c:pt idx="463">
                  <c:v>1324.6963222042673</c:v>
                </c:pt>
                <c:pt idx="464">
                  <c:v>1359.962526936313</c:v>
                </c:pt>
                <c:pt idx="465">
                  <c:v>1394.190756885205</c:v>
                </c:pt>
                <c:pt idx="466">
                  <c:v>1427.3825396893824</c:v>
                </c:pt>
                <c:pt idx="467">
                  <c:v>1459.5404640382787</c:v>
                </c:pt>
                <c:pt idx="468">
                  <c:v>1490.668163411711</c:v>
                </c:pt>
                <c:pt idx="469">
                  <c:v>1520.7702986118097</c:v>
                </c:pt>
                <c:pt idx="470">
                  <c:v>1549.8525391127241</c:v>
                </c:pt>
                <c:pt idx="471">
                  <c:v>1577.9215432547394</c:v>
                </c:pt>
                <c:pt idx="472">
                  <c:v>1604.9849373109398</c:v>
                </c:pt>
                <c:pt idx="473">
                  <c:v>1631.051293455746</c:v>
                </c:pt>
                <c:pt idx="474">
                  <c:v>1656.130106666126</c:v>
                </c:pt>
                <c:pt idx="475">
                  <c:v>1680.231770587405</c:v>
                </c:pt>
                <c:pt idx="476">
                  <c:v>1703.3675523969596</c:v>
                </c:pt>
                <c:pt idx="477">
                  <c:v>1725.549566700209</c:v>
                </c:pt>
                <c:pt idx="478">
                  <c:v>1746.7907484944403</c:v>
                </c:pt>
                <c:pt idx="479">
                  <c:v>1767.1048252372011</c:v>
                </c:pt>
                <c:pt idx="480">
                  <c:v>1786.5062880569672</c:v>
                </c:pt>
                <c:pt idx="481">
                  <c:v>1805.0103621448252</c:v>
                </c:pt>
                <c:pt idx="482">
                  <c:v>1822.6329763669266</c:v>
                </c:pt>
                <c:pt idx="483">
                  <c:v>1839.3907321382831</c:v>
                </c:pt>
                <c:pt idx="484">
                  <c:v>1855.3008715994583</c:v>
                </c:pt>
                <c:pt idx="485">
                  <c:v>1870.3812451384024</c:v>
                </c:pt>
                <c:pt idx="486">
                  <c:v>1884.6502783005399</c:v>
                </c:pt>
                <c:pt idx="487">
                  <c:v>1898.1269381308487</c:v>
                </c:pt>
                <c:pt idx="488">
                  <c:v>1910.8306989923753</c:v>
                </c:pt>
                <c:pt idx="489">
                  <c:v>1922.7815079061763</c:v>
                </c:pt>
                <c:pt idx="490">
                  <c:v>1933.999749458276</c:v>
                </c:pt>
                <c:pt idx="491">
                  <c:v>1944.5062103196635</c:v>
                </c:pt>
                <c:pt idx="492">
                  <c:v>1954.3220434257978</c:v>
                </c:pt>
                <c:pt idx="493">
                  <c:v>1963.4687318624674</c:v>
                </c:pt>
                <c:pt idx="494">
                  <c:v>1971.9680525051535</c:v>
                </c:pt>
                <c:pt idx="495">
                  <c:v>1979.8420394592965</c:v>
                </c:pt>
                <c:pt idx="496">
                  <c:v>1987.1129473490596</c:v>
                </c:pt>
                <c:pt idx="497">
                  <c:v>1993.8032145023312</c:v>
                </c:pt>
                <c:pt idx="498">
                  <c:v>1999.93542607977</c:v>
                </c:pt>
                <c:pt idx="499">
                  <c:v>2005.532277195709</c:v>
                </c:pt>
                <c:pt idx="500">
                  <c:v>2010.6165360787231</c:v>
                </c:pt>
                <c:pt idx="501">
                  <c:v>2015.211007319519</c:v>
                </c:pt>
                <c:pt idx="502">
                  <c:v>2019.3384952536871</c:v>
                </c:pt>
                <c:pt idx="503">
                  <c:v>2023.0217675266097</c:v>
                </c:pt>
                <c:pt idx="504">
                  <c:v>2026.2835188875522</c:v>
                </c:pt>
                <c:pt idx="505">
                  <c:v>2029.146335259632</c:v>
                </c:pt>
                <c:pt idx="506">
                  <c:v>2031.632658131957</c:v>
                </c:pt>
                <c:pt idx="507">
                  <c:v>2033.7647493197858</c:v>
                </c:pt>
                <c:pt idx="508">
                  <c:v>2035.5646561380468</c:v>
                </c:pt>
                <c:pt idx="509">
                  <c:v>2037.0541770329896</c:v>
                </c:pt>
                <c:pt idx="510">
                  <c:v>2038.2548277161429</c:v>
                </c:pt>
                <c:pt idx="511">
                  <c:v>2039.1878078440448</c:v>
                </c:pt>
                <c:pt idx="512">
                  <c:v>2039.8739682865214</c:v>
                </c:pt>
                <c:pt idx="513">
                  <c:v>2040.3337790254914</c:v>
                </c:pt>
                <c:pt idx="514">
                  <c:v>2040.5872977254396</c:v>
                </c:pt>
                <c:pt idx="515">
                  <c:v>2040.6541390158432</c:v>
                </c:pt>
                <c:pt idx="516">
                  <c:v>2040.553444524872</c:v>
                </c:pt>
                <c:pt idx="517">
                  <c:v>2040.3038537027321</c:v>
                </c:pt>
                <c:pt idx="518">
                  <c:v>2039.9234754719798</c:v>
                </c:pt>
                <c:pt idx="519">
                  <c:v>2039.4298607410653</c:v>
                </c:pt>
                <c:pt idx="520">
                  <c:v>2038.8399758162404</c:v>
                </c:pt>
                <c:pt idx="521">
                  <c:v>2038.1701767458212</c:v>
                </c:pt>
                <c:pt idx="522">
                  <c:v>2037.4361846295637</c:v>
                </c:pt>
                <c:pt idx="523">
                  <c:v>2036.6530619247092</c:v>
                </c:pt>
                <c:pt idx="524">
                  <c:v>2035.8351897789232</c:v>
                </c:pt>
                <c:pt idx="525">
                  <c:v>2034.9962464190819</c:v>
                </c:pt>
                <c:pt idx="526">
                  <c:v>2034.1491866234651</c:v>
                </c:pt>
                <c:pt idx="527">
                  <c:v>2033.3062223035533</c:v>
                </c:pt>
                <c:pt idx="528">
                  <c:v>2032.4788042201897</c:v>
                </c:pt>
                <c:pt idx="529">
                  <c:v>2031.6776048574188</c:v>
                </c:pt>
                <c:pt idx="530">
                  <c:v>2030.9125024758384</c:v>
                </c:pt>
                <c:pt idx="531">
                  <c:v>2030.1925663657889</c:v>
                </c:pt>
                <c:pt idx="532">
                  <c:v>2029.5260433191695</c:v>
                </c:pt>
                <c:pt idx="533">
                  <c:v>2028.9203453371226</c:v>
                </c:pt>
                <c:pt idx="534">
                  <c:v>2028.382038589247</c:v>
                </c:pt>
                <c:pt idx="535">
                  <c:v>2027.9168336383975</c:v>
                </c:pt>
                <c:pt idx="536">
                  <c:v>2027.5295769435277</c:v>
                </c:pt>
                <c:pt idx="537">
                  <c:v>2027.2242436513945</c:v>
                </c:pt>
                <c:pt idx="538">
                  <c:v>2027.0039316863058</c:v>
                </c:pt>
                <c:pt idx="539">
                  <c:v>2026.8708571454331</c:v>
                </c:pt>
                <c:pt idx="540">
                  <c:v>2026.8263510055563</c:v>
                </c:pt>
                <c:pt idx="541">
                  <c:v>2026.8708571454329</c:v>
                </c:pt>
                <c:pt idx="542">
                  <c:v>2027.003931686306</c:v>
                </c:pt>
                <c:pt idx="543">
                  <c:v>2027.2242436513945</c:v>
                </c:pt>
                <c:pt idx="544">
                  <c:v>2027.5295769435277</c:v>
                </c:pt>
                <c:pt idx="545">
                  <c:v>2027.9168336383975</c:v>
                </c:pt>
                <c:pt idx="546">
                  <c:v>2028.382038589247</c:v>
                </c:pt>
                <c:pt idx="547">
                  <c:v>2028.9203453371226</c:v>
                </c:pt>
                <c:pt idx="548">
                  <c:v>2029.5260433191695</c:v>
                </c:pt>
                <c:pt idx="549">
                  <c:v>2030.1925663657889</c:v>
                </c:pt>
                <c:pt idx="550">
                  <c:v>2030.9125024758384</c:v>
                </c:pt>
                <c:pt idx="551">
                  <c:v>2031.6776048574186</c:v>
                </c:pt>
                <c:pt idx="552">
                  <c:v>2032.4788042201897</c:v>
                </c:pt>
                <c:pt idx="553">
                  <c:v>2033.3062223035533</c:v>
                </c:pt>
                <c:pt idx="554">
                  <c:v>2034.1491866234651</c:v>
                </c:pt>
                <c:pt idx="555">
                  <c:v>2034.9962464190819</c:v>
                </c:pt>
                <c:pt idx="556">
                  <c:v>2035.8351897789232</c:v>
                </c:pt>
                <c:pt idx="557">
                  <c:v>2036.6530619247087</c:v>
                </c:pt>
                <c:pt idx="558">
                  <c:v>2037.4361846295637</c:v>
                </c:pt>
                <c:pt idx="559">
                  <c:v>2038.1701767458208</c:v>
                </c:pt>
                <c:pt idx="560">
                  <c:v>2038.8399758162411</c:v>
                </c:pt>
                <c:pt idx="561">
                  <c:v>2039.4298607410653</c:v>
                </c:pt>
                <c:pt idx="562">
                  <c:v>2039.9234754719798</c:v>
                </c:pt>
                <c:pt idx="563">
                  <c:v>2040.3038537027317</c:v>
                </c:pt>
                <c:pt idx="564">
                  <c:v>2040.553444524872</c:v>
                </c:pt>
                <c:pt idx="565">
                  <c:v>2040.6541390158432</c:v>
                </c:pt>
                <c:pt idx="566">
                  <c:v>2040.5872977254394</c:v>
                </c:pt>
                <c:pt idx="567">
                  <c:v>2040.3337790254909</c:v>
                </c:pt>
                <c:pt idx="568">
                  <c:v>2039.8739682865221</c:v>
                </c:pt>
                <c:pt idx="569">
                  <c:v>2039.187807844045</c:v>
                </c:pt>
                <c:pt idx="570">
                  <c:v>2038.2548277161429</c:v>
                </c:pt>
                <c:pt idx="571">
                  <c:v>2037.0541770329896</c:v>
                </c:pt>
                <c:pt idx="572">
                  <c:v>2035.564656138047</c:v>
                </c:pt>
                <c:pt idx="573">
                  <c:v>2033.7647493197862</c:v>
                </c:pt>
                <c:pt idx="574">
                  <c:v>2031.6326581319577</c:v>
                </c:pt>
                <c:pt idx="575">
                  <c:v>2029.146335259632</c:v>
                </c:pt>
                <c:pt idx="576">
                  <c:v>2026.2835188875524</c:v>
                </c:pt>
                <c:pt idx="577">
                  <c:v>2023.0217675266097</c:v>
                </c:pt>
                <c:pt idx="578">
                  <c:v>2019.3384952536871</c:v>
                </c:pt>
                <c:pt idx="579">
                  <c:v>2015.2110073195195</c:v>
                </c:pt>
                <c:pt idx="580">
                  <c:v>2010.6165360787234</c:v>
                </c:pt>
                <c:pt idx="581">
                  <c:v>2005.5322771957103</c:v>
                </c:pt>
                <c:pt idx="582">
                  <c:v>1999.9354260797707</c:v>
                </c:pt>
                <c:pt idx="583">
                  <c:v>1993.8032145023321</c:v>
                </c:pt>
                <c:pt idx="584">
                  <c:v>1987.1129473490607</c:v>
                </c:pt>
                <c:pt idx="585">
                  <c:v>1979.8420394592983</c:v>
                </c:pt>
                <c:pt idx="586">
                  <c:v>1971.9680525051544</c:v>
                </c:pt>
                <c:pt idx="587">
                  <c:v>1963.4687318624685</c:v>
                </c:pt>
                <c:pt idx="588">
                  <c:v>1954.3220434257998</c:v>
                </c:pt>
                <c:pt idx="589">
                  <c:v>1944.5062103196647</c:v>
                </c:pt>
                <c:pt idx="590">
                  <c:v>1933.9997494582774</c:v>
                </c:pt>
                <c:pt idx="591">
                  <c:v>1922.7815079061768</c:v>
                </c:pt>
                <c:pt idx="592">
                  <c:v>1910.8306989923772</c:v>
                </c:pt>
                <c:pt idx="593">
                  <c:v>1898.1269381308505</c:v>
                </c:pt>
                <c:pt idx="594">
                  <c:v>1884.6502783005401</c:v>
                </c:pt>
                <c:pt idx="595">
                  <c:v>1870.3812451384044</c:v>
                </c:pt>
                <c:pt idx="596">
                  <c:v>1855.300871599462</c:v>
                </c:pt>
                <c:pt idx="597">
                  <c:v>1839.3907321382856</c:v>
                </c:pt>
                <c:pt idx="598">
                  <c:v>1822.6329763669296</c:v>
                </c:pt>
                <c:pt idx="599">
                  <c:v>1805.0103621448295</c:v>
                </c:pt>
                <c:pt idx="600">
                  <c:v>1786.5062880569694</c:v>
                </c:pt>
                <c:pt idx="601">
                  <c:v>1767.1048252372041</c:v>
                </c:pt>
                <c:pt idx="602">
                  <c:v>1746.7907484944433</c:v>
                </c:pt>
                <c:pt idx="603">
                  <c:v>1725.5495667002124</c:v>
                </c:pt>
                <c:pt idx="604">
                  <c:v>1703.367552396965</c:v>
                </c:pt>
                <c:pt idx="605">
                  <c:v>1680.2317705874082</c:v>
                </c:pt>
                <c:pt idx="606">
                  <c:v>1656.1301066661299</c:v>
                </c:pt>
                <c:pt idx="607">
                  <c:v>1631.0512934557521</c:v>
                </c:pt>
                <c:pt idx="608">
                  <c:v>1604.9849373109439</c:v>
                </c:pt>
                <c:pt idx="609">
                  <c:v>1577.9215432547433</c:v>
                </c:pt>
                <c:pt idx="610">
                  <c:v>1549.8525391127282</c:v>
                </c:pt>
                <c:pt idx="611">
                  <c:v>1520.7702986118138</c:v>
                </c:pt>
                <c:pt idx="612">
                  <c:v>1490.6681634117151</c:v>
                </c:pt>
                <c:pt idx="613">
                  <c:v>1459.5404640382833</c:v>
                </c:pt>
                <c:pt idx="614">
                  <c:v>1427.3825396893867</c:v>
                </c:pt>
                <c:pt idx="615">
                  <c:v>1394.19075688521</c:v>
                </c:pt>
                <c:pt idx="616">
                  <c:v>1359.9625269363219</c:v>
                </c:pt>
                <c:pt idx="617">
                  <c:v>1324.6963222042723</c:v>
                </c:pt>
                <c:pt idx="618">
                  <c:v>1288.3916911309238</c:v>
                </c:pt>
                <c:pt idx="619">
                  <c:v>1251.0492720141042</c:v>
                </c:pt>
                <c:pt idx="620">
                  <c:v>1212.6708055089055</c:v>
                </c:pt>
                <c:pt idx="621">
                  <c:v>1173.2591458352667</c:v>
                </c:pt>
                <c:pt idx="622">
                  <c:v>1132.8182706741325</c:v>
                </c:pt>
                <c:pt idx="623">
                  <c:v>1091.3532897360612</c:v>
                </c:pt>
                <c:pt idx="624">
                  <c:v>1048.8704519878104</c:v>
                </c:pt>
                <c:pt idx="625">
                  <c:v>1005.3771515238808</c:v>
                </c:pt>
                <c:pt idx="626">
                  <c:v>960.88193207192137</c:v>
                </c:pt>
                <c:pt idx="627">
                  <c:v>915.39449012218711</c:v>
                </c:pt>
                <c:pt idx="628">
                  <c:v>868.92567667330331</c:v>
                </c:pt>
                <c:pt idx="629">
                  <c:v>821.48749758800716</c:v>
                </c:pt>
                <c:pt idx="630">
                  <c:v>773.09311255419584</c:v>
                </c:pt>
                <c:pt idx="631">
                  <c:v>723.75683264859754</c:v>
                </c:pt>
                <c:pt idx="632">
                  <c:v>673.49411650176239</c:v>
                </c:pt>
                <c:pt idx="633">
                  <c:v>622.32156506492674</c:v>
                </c:pt>
                <c:pt idx="634">
                  <c:v>570.2569149809799</c:v>
                </c:pt>
                <c:pt idx="635">
                  <c:v>517.31903056353838</c:v>
                </c:pt>
                <c:pt idx="636">
                  <c:v>463.52789438962827</c:v>
                </c:pt>
                <c:pt idx="637">
                  <c:v>408.90459651342218</c:v>
                </c:pt>
                <c:pt idx="638">
                  <c:v>353.47132231002774</c:v>
                </c:pt>
                <c:pt idx="639">
                  <c:v>297.25133895987005</c:v>
                </c:pt>
                <c:pt idx="640">
                  <c:v>240.26898058626492</c:v>
                </c:pt>
                <c:pt idx="641">
                  <c:v>182.54963205996526</c:v>
                </c:pt>
                <c:pt idx="642">
                  <c:v>124.11971148640303</c:v>
                </c:pt>
                <c:pt idx="643">
                  <c:v>65.006651392930877</c:v>
                </c:pt>
                <c:pt idx="644">
                  <c:v>5.2388786347636875</c:v>
                </c:pt>
                <c:pt idx="645">
                  <c:v>-55.154206959782606</c:v>
                </c:pt>
                <c:pt idx="646">
                  <c:v>-116.14225518292665</c:v>
                </c:pt>
                <c:pt idx="647">
                  <c:v>-177.69398925637594</c:v>
                </c:pt>
                <c:pt idx="648">
                  <c:v>-239.77723083058277</c:v>
                </c:pt>
                <c:pt idx="649">
                  <c:v>-302.35892614781972</c:v>
                </c:pt>
                <c:pt idx="650">
                  <c:v>-365.40517334133267</c:v>
                </c:pt>
                <c:pt idx="651">
                  <c:v>-428.88125084101733</c:v>
                </c:pt>
                <c:pt idx="652">
                  <c:v>-492.75164685510254</c:v>
                </c:pt>
                <c:pt idx="653">
                  <c:v>-556.98008989580535</c:v>
                </c:pt>
                <c:pt idx="654">
                  <c:v>-621.52958031563833</c:v>
                </c:pt>
                <c:pt idx="655">
                  <c:v>-686.36242281972716</c:v>
                </c:pt>
                <c:pt idx="656">
                  <c:v>-751.44025991852573</c:v>
                </c:pt>
                <c:pt idx="657">
                  <c:v>-816.72410628373018</c:v>
                </c:pt>
                <c:pt idx="658">
                  <c:v>-882.1743839696037</c:v>
                </c:pt>
                <c:pt idx="659">
                  <c:v>-947.75095846024692</c:v>
                </c:pt>
                <c:pt idx="660">
                  <c:v>-1013.4131755027743</c:v>
                </c:pt>
                <c:pt idx="661">
                  <c:v>-1079.1198986851712</c:v>
                </c:pt>
                <c:pt idx="662">
                  <c:v>-1144.8295477166876</c:v>
                </c:pt>
                <c:pt idx="663">
                  <c:v>-1210.50013736765</c:v>
                </c:pt>
                <c:pt idx="664">
                  <c:v>-1276.0893170249942</c:v>
                </c:pt>
                <c:pt idx="665">
                  <c:v>-1341.5544108186559</c:v>
                </c:pt>
                <c:pt idx="666">
                  <c:v>-1406.8524582735945</c:v>
                </c:pt>
                <c:pt idx="667">
                  <c:v>-1471.9402554412961</c:v>
                </c:pt>
                <c:pt idx="668">
                  <c:v>-1536.774396464059</c:v>
                </c:pt>
                <c:pt idx="669">
                  <c:v>-1601.3113155247572</c:v>
                </c:pt>
                <c:pt idx="670">
                  <c:v>-1665.507329134492</c:v>
                </c:pt>
                <c:pt idx="671">
                  <c:v>-1729.3186787095913</c:v>
                </c:pt>
                <c:pt idx="672">
                  <c:v>-1792.7015733895994</c:v>
                </c:pt>
                <c:pt idx="673">
                  <c:v>-1855.6122330471637</c:v>
                </c:pt>
                <c:pt idx="674">
                  <c:v>-1918.0069314405246</c:v>
                </c:pt>
                <c:pt idx="675">
                  <c:v>-1979.8420394592861</c:v>
                </c:pt>
                <c:pt idx="676">
                  <c:v>-2041.0740684136799</c:v>
                </c:pt>
                <c:pt idx="677">
                  <c:v>-2101.6597133176269</c:v>
                </c:pt>
                <c:pt idx="678">
                  <c:v>-2161.5558961159536</c:v>
                </c:pt>
                <c:pt idx="679">
                  <c:v>-2220.7198088057789</c:v>
                </c:pt>
                <c:pt idx="680">
                  <c:v>-2279.1089564024987</c:v>
                </c:pt>
                <c:pt idx="681">
                  <c:v>-2336.6811997009227</c:v>
                </c:pt>
                <c:pt idx="682">
                  <c:v>-2393.3947977819948</c:v>
                </c:pt>
                <c:pt idx="683">
                  <c:v>-2449.208450216147</c:v>
                </c:pt>
                <c:pt idx="684">
                  <c:v>-2504.0813389144828</c:v>
                </c:pt>
                <c:pt idx="685">
                  <c:v>-2557.9731695793698</c:v>
                </c:pt>
                <c:pt idx="686">
                  <c:v>-2610.8442127064077</c:v>
                </c:pt>
                <c:pt idx="687">
                  <c:v>-2662.6553440904122</c:v>
                </c:pt>
                <c:pt idx="688">
                  <c:v>-2713.3680847882783</c:v>
                </c:pt>
                <c:pt idx="689">
                  <c:v>-2762.9446404926312</c:v>
                </c:pt>
                <c:pt idx="690">
                  <c:v>-2811.3479402703283</c:v>
                </c:pt>
                <c:pt idx="691">
                  <c:v>-2858.5416746209917</c:v>
                </c:pt>
                <c:pt idx="692">
                  <c:v>-2904.4903328113451</c:v>
                </c:pt>
                <c:pt idx="693">
                  <c:v>-2949.1592394419631</c:v>
                </c:pt>
                <c:pt idx="694">
                  <c:v>-2992.5145902038694</c:v>
                </c:pt>
                <c:pt idx="695">
                  <c:v>-3034.5234867835079</c:v>
                </c:pt>
                <c:pt idx="696">
                  <c:v>-3075.1539708753535</c:v>
                </c:pt>
                <c:pt idx="697">
                  <c:v>-3114.3750572626627</c:v>
                </c:pt>
                <c:pt idx="698">
                  <c:v>-3152.1567659278076</c:v>
                </c:pt>
                <c:pt idx="699">
                  <c:v>-3188.4701531547817</c:v>
                </c:pt>
                <c:pt idx="700">
                  <c:v>-3223.2873415876202</c:v>
                </c:pt>
                <c:pt idx="701">
                  <c:v>-3256.5815492098018</c:v>
                </c:pt>
                <c:pt idx="702">
                  <c:v>-3288.327117210687</c:v>
                </c:pt>
                <c:pt idx="703">
                  <c:v>-3318.4995367066003</c:v>
                </c:pt>
                <c:pt idx="704">
                  <c:v>-3347.0754742853742</c:v>
                </c:pt>
                <c:pt idx="705">
                  <c:v>-3374.0327963445006</c:v>
                </c:pt>
                <c:pt idx="706">
                  <c:v>-3399.3505921945348</c:v>
                </c:pt>
                <c:pt idx="707">
                  <c:v>-3423.0091959007482</c:v>
                </c:pt>
                <c:pt idx="708">
                  <c:v>-3444.9902068375077</c:v>
                </c:pt>
                <c:pt idx="709">
                  <c:v>-3465.2765089314735</c:v>
                </c:pt>
                <c:pt idx="710">
                  <c:v>-3483.8522885710022</c:v>
                </c:pt>
                <c:pt idx="711">
                  <c:v>-3500.7030511609173</c:v>
                </c:pt>
                <c:pt idx="712">
                  <c:v>-3515.8156363033149</c:v>
                </c:pt>
                <c:pt idx="713">
                  <c:v>-3529.178231586598</c:v>
                </c:pt>
                <c:pt idx="714">
                  <c:v>-3540.7803849666666</c:v>
                </c:pt>
                <c:pt idx="715">
                  <c:v>-3550.6130157258076</c:v>
                </c:pt>
                <c:pt idx="716">
                  <c:v>-3558.6684239964216</c:v>
                </c:pt>
                <c:pt idx="717">
                  <c:v>-3564.940298838495</c:v>
                </c:pt>
                <c:pt idx="718">
                  <c:v>-3569.4237248613695</c:v>
                </c:pt>
                <c:pt idx="719">
                  <c:v>-3572.1151873820304</c:v>
                </c:pt>
                <c:pt idx="720">
                  <c:v>-3573.0125761139357</c:v>
                </c:pt>
              </c:numCache>
            </c:numRef>
          </c:yVal>
          <c:smooth val="1"/>
        </c:ser>
        <c:axId val="127558016"/>
        <c:axId val="127559552"/>
      </c:scatterChart>
      <c:valAx>
        <c:axId val="127558016"/>
        <c:scaling>
          <c:orientation val="minMax"/>
        </c:scaling>
        <c:axPos val="b"/>
        <c:numFmt formatCode="General" sourceLinked="1"/>
        <c:tickLblPos val="nextTo"/>
        <c:crossAx val="127559552"/>
        <c:crosses val="autoZero"/>
        <c:crossBetween val="midCat"/>
      </c:valAx>
      <c:valAx>
        <c:axId val="127559552"/>
        <c:scaling>
          <c:orientation val="minMax"/>
        </c:scaling>
        <c:axPos val="l"/>
        <c:majorGridlines/>
        <c:numFmt formatCode="General" sourceLinked="1"/>
        <c:tickLblPos val="nextTo"/>
        <c:crossAx val="12755801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Beau de Rochas - Diagramme de Clapeyron</a:t>
            </a:r>
          </a:p>
        </c:rich>
      </c:tx>
      <c:layout>
        <c:manualLayout>
          <c:xMode val="edge"/>
          <c:yMode val="edge"/>
          <c:x val="0.15765783103910544"/>
          <c:y val="2.47933884297521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738753847693491"/>
          <c:y val="0.12913223140495866"/>
          <c:w val="0.80968557512226258"/>
          <c:h val="0.75000000000000144"/>
        </c:manualLayout>
      </c:layout>
      <c:scatterChart>
        <c:scatterStyle val="lineMarker"/>
        <c:ser>
          <c:idx val="4"/>
          <c:order val="0"/>
          <c:tx>
            <c:v>Admission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Rochas'!$B$66:$B$68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218.42857142857142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Rochas'!$C$66:$C$68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yVal>
        </c:ser>
        <c:ser>
          <c:idx val="0"/>
          <c:order val="1"/>
          <c:tx>
            <c:v>Compression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Rochas'!$B$72:$B$83</c:f>
              <c:numCache>
                <c:formatCode>General</c:formatCode>
                <c:ptCount val="12"/>
                <c:pt idx="0">
                  <c:v>405.42857142857144</c:v>
                </c:pt>
                <c:pt idx="1">
                  <c:v>368.02857142857147</c:v>
                </c:pt>
                <c:pt idx="2">
                  <c:v>330.62857142857143</c:v>
                </c:pt>
                <c:pt idx="3">
                  <c:v>293.22857142857146</c:v>
                </c:pt>
                <c:pt idx="4">
                  <c:v>255.82857142857145</c:v>
                </c:pt>
                <c:pt idx="5">
                  <c:v>218.42857142857144</c:v>
                </c:pt>
                <c:pt idx="6">
                  <c:v>181.02857142857144</c:v>
                </c:pt>
                <c:pt idx="7">
                  <c:v>143.62857142857143</c:v>
                </c:pt>
                <c:pt idx="8">
                  <c:v>106.22857142857146</c:v>
                </c:pt>
                <c:pt idx="9">
                  <c:v>68.828571428571422</c:v>
                </c:pt>
                <c:pt idx="10">
                  <c:v>31.428571428571445</c:v>
                </c:pt>
              </c:numCache>
            </c:numRef>
          </c:xVal>
          <c:yVal>
            <c:numRef>
              <c:f>'[1]Beau de Rochas'!$C$72:$C$83</c:f>
              <c:numCache>
                <c:formatCode>General</c:formatCode>
                <c:ptCount val="12"/>
                <c:pt idx="0">
                  <c:v>0.5</c:v>
                </c:pt>
                <c:pt idx="1">
                  <c:v>0.57255333100484584</c:v>
                </c:pt>
                <c:pt idx="2">
                  <c:v>0.66523265998293057</c:v>
                </c:pt>
                <c:pt idx="3">
                  <c:v>0.78697565462325758</c:v>
                </c:pt>
                <c:pt idx="4">
                  <c:v>0.95262380953420167</c:v>
                </c:pt>
                <c:pt idx="5">
                  <c:v>1.1885484016131505</c:v>
                </c:pt>
                <c:pt idx="6">
                  <c:v>1.5459808924834866</c:v>
                </c:pt>
                <c:pt idx="7">
                  <c:v>2.1375334449918322</c:v>
                </c:pt>
                <c:pt idx="8">
                  <c:v>3.2607103227623084</c:v>
                </c:pt>
                <c:pt idx="9">
                  <c:v>5.9865117324751091</c:v>
                </c:pt>
                <c:pt idx="10">
                  <c:v>17.938891319369304</c:v>
                </c:pt>
              </c:numCache>
            </c:numRef>
          </c:yVal>
          <c:smooth val="1"/>
        </c:ser>
        <c:ser>
          <c:idx val="1"/>
          <c:order val="2"/>
          <c:tx>
            <c:v>Combustion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Rochas'!$B$87:$B$89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31.428571428571427</c:v>
                </c:pt>
                <c:pt idx="2">
                  <c:v>31.428571428571427</c:v>
                </c:pt>
              </c:numCache>
            </c:numRef>
          </c:xVal>
          <c:yVal>
            <c:numRef>
              <c:f>'[1]Beau de Rochas'!$C$87:$C$89</c:f>
              <c:numCache>
                <c:formatCode>General</c:formatCode>
                <c:ptCount val="3"/>
                <c:pt idx="0">
                  <c:v>17.938891319369308</c:v>
                </c:pt>
                <c:pt idx="1">
                  <c:v>54.651374798883893</c:v>
                </c:pt>
                <c:pt idx="2">
                  <c:v>91.363858278398496</c:v>
                </c:pt>
              </c:numCache>
            </c:numRef>
          </c:yVal>
        </c:ser>
        <c:ser>
          <c:idx val="2"/>
          <c:order val="3"/>
          <c:tx>
            <c:v>Détente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Rochas'!$B$94:$B$104</c:f>
              <c:numCache>
                <c:formatCode>General</c:formatCode>
                <c:ptCount val="11"/>
                <c:pt idx="0">
                  <c:v>31.428571428571427</c:v>
                </c:pt>
                <c:pt idx="1">
                  <c:v>68.828571428571422</c:v>
                </c:pt>
                <c:pt idx="2">
                  <c:v>106.22857142857143</c:v>
                </c:pt>
                <c:pt idx="3">
                  <c:v>143.62857142857143</c:v>
                </c:pt>
                <c:pt idx="4">
                  <c:v>181.02857142857141</c:v>
                </c:pt>
                <c:pt idx="5">
                  <c:v>218.42857142857142</c:v>
                </c:pt>
                <c:pt idx="6">
                  <c:v>255.82857142857142</c:v>
                </c:pt>
                <c:pt idx="7">
                  <c:v>293.22857142857146</c:v>
                </c:pt>
                <c:pt idx="8">
                  <c:v>330.62857142857143</c:v>
                </c:pt>
                <c:pt idx="9">
                  <c:v>368.02857142857147</c:v>
                </c:pt>
                <c:pt idx="10">
                  <c:v>405.42857142857144</c:v>
                </c:pt>
              </c:numCache>
            </c:numRef>
          </c:xVal>
          <c:yVal>
            <c:numRef>
              <c:f>'[1]Beau de Rochas'!$C$94:$C$104</c:f>
              <c:numCache>
                <c:formatCode>General</c:formatCode>
                <c:ptCount val="11"/>
                <c:pt idx="0">
                  <c:v>91.363858278398496</c:v>
                </c:pt>
                <c:pt idx="1">
                  <c:v>30.489666265900262</c:v>
                </c:pt>
                <c:pt idx="2">
                  <c:v>16.606994853360902</c:v>
                </c:pt>
                <c:pt idx="3">
                  <c:v>10.886587094861593</c:v>
                </c:pt>
                <c:pt idx="4">
                  <c:v>7.8737741729592683</c:v>
                </c:pt>
                <c:pt idx="5">
                  <c:v>6.0533488825338786</c:v>
                </c:pt>
                <c:pt idx="6">
                  <c:v>4.8517706683988564</c:v>
                </c:pt>
                <c:pt idx="7">
                  <c:v>4.0081145984710194</c:v>
                </c:pt>
                <c:pt idx="8">
                  <c:v>3.388070164805443</c:v>
                </c:pt>
                <c:pt idx="9">
                  <c:v>2.9160487378765625</c:v>
                </c:pt>
                <c:pt idx="10">
                  <c:v>2.5465302356715158</c:v>
                </c:pt>
              </c:numCache>
            </c:numRef>
          </c:yVal>
          <c:smooth val="1"/>
        </c:ser>
        <c:ser>
          <c:idx val="3"/>
          <c:order val="4"/>
          <c:tx>
            <c:v>Ouverture soupape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Rochas'!$B$109:$B$111</c:f>
              <c:numCache>
                <c:formatCode>General</c:formatCode>
                <c:ptCount val="3"/>
                <c:pt idx="0">
                  <c:v>405.42857142857144</c:v>
                </c:pt>
                <c:pt idx="1">
                  <c:v>405.42857142857144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Rochas'!$C$109:$C$111</c:f>
              <c:numCache>
                <c:formatCode>General</c:formatCode>
                <c:ptCount val="3"/>
                <c:pt idx="0">
                  <c:v>2.5465302356715154</c:v>
                </c:pt>
                <c:pt idx="1">
                  <c:v>1.7732651178357577</c:v>
                </c:pt>
                <c:pt idx="2">
                  <c:v>1</c:v>
                </c:pt>
              </c:numCache>
            </c:numRef>
          </c:yVal>
        </c:ser>
        <c:ser>
          <c:idx val="5"/>
          <c:order val="5"/>
          <c:tx>
            <c:v>Echappement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xVal>
            <c:numRef>
              <c:f>'[1]Beau de Rochas'!$B$116:$B$118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218.42857142857142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Rochas'!$C$116:$C$118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</c:ser>
        <c:axId val="133118208"/>
        <c:axId val="133124864"/>
      </c:scatterChart>
      <c:valAx>
        <c:axId val="13311820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Volume (cm3)</a:t>
                </a:r>
              </a:p>
            </c:rich>
          </c:tx>
          <c:layout>
            <c:manualLayout>
              <c:xMode val="edge"/>
              <c:yMode val="edge"/>
              <c:x val="0.44932481846145123"/>
              <c:y val="0.94008264462809965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124864"/>
        <c:crossesAt val="0.1"/>
        <c:crossBetween val="midCat"/>
      </c:valAx>
      <c:valAx>
        <c:axId val="133124864"/>
        <c:scaling>
          <c:logBase val="10"/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Pression (bars) - Echelle logarithmique</a:t>
                </a:r>
              </a:p>
            </c:rich>
          </c:tx>
          <c:layout>
            <c:manualLayout>
              <c:xMode val="edge"/>
              <c:yMode val="edge"/>
              <c:x val="1.801803783304062E-2"/>
              <c:y val="0.269628099173554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118208"/>
        <c:crossesAt val="0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000000000000144" r="0.75000000000000144" t="1" header="0.49212598450000067" footer="0.49212598450000067"/>
    <c:pageSetup paperSize="9" orientation="landscape" horizontalDpi="0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de pression gaz (Fg) sur piston (Kg)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Force (Kg)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'1199'!$AN$123:$AN$843</c:f>
              <c:numCache>
                <c:formatCode>General</c:formatCode>
                <c:ptCount val="721"/>
                <c:pt idx="0">
                  <c:v>50.245376264453711</c:v>
                </c:pt>
                <c:pt idx="1">
                  <c:v>50.245376264453711</c:v>
                </c:pt>
                <c:pt idx="2">
                  <c:v>50.245376264453711</c:v>
                </c:pt>
                <c:pt idx="3">
                  <c:v>50.245376264453711</c:v>
                </c:pt>
                <c:pt idx="4">
                  <c:v>50.245376264453711</c:v>
                </c:pt>
                <c:pt idx="5">
                  <c:v>50.245376264453711</c:v>
                </c:pt>
                <c:pt idx="6">
                  <c:v>50.245376264453711</c:v>
                </c:pt>
                <c:pt idx="7">
                  <c:v>50.245376264453711</c:v>
                </c:pt>
                <c:pt idx="8">
                  <c:v>50.245376264453711</c:v>
                </c:pt>
                <c:pt idx="9">
                  <c:v>50.245376264453711</c:v>
                </c:pt>
                <c:pt idx="10">
                  <c:v>50.245376264453711</c:v>
                </c:pt>
                <c:pt idx="11">
                  <c:v>50.245376264453711</c:v>
                </c:pt>
                <c:pt idx="12">
                  <c:v>50.245376264453711</c:v>
                </c:pt>
                <c:pt idx="13">
                  <c:v>50.245376264453711</c:v>
                </c:pt>
                <c:pt idx="14">
                  <c:v>50.245376264453711</c:v>
                </c:pt>
                <c:pt idx="15">
                  <c:v>50.245376264453711</c:v>
                </c:pt>
                <c:pt idx="16">
                  <c:v>50.245376264453711</c:v>
                </c:pt>
                <c:pt idx="17">
                  <c:v>50.245376264453711</c:v>
                </c:pt>
                <c:pt idx="18">
                  <c:v>50.245376264453711</c:v>
                </c:pt>
                <c:pt idx="19">
                  <c:v>50.245376264453711</c:v>
                </c:pt>
                <c:pt idx="20">
                  <c:v>50.245376264453711</c:v>
                </c:pt>
                <c:pt idx="21">
                  <c:v>50.245376264453711</c:v>
                </c:pt>
                <c:pt idx="22">
                  <c:v>50.245376264453711</c:v>
                </c:pt>
                <c:pt idx="23">
                  <c:v>50.245376264453711</c:v>
                </c:pt>
                <c:pt idx="24">
                  <c:v>50.245376264453711</c:v>
                </c:pt>
                <c:pt idx="25">
                  <c:v>50.245376264453711</c:v>
                </c:pt>
                <c:pt idx="26">
                  <c:v>50.245376264453711</c:v>
                </c:pt>
                <c:pt idx="27">
                  <c:v>50.245376264453711</c:v>
                </c:pt>
                <c:pt idx="28">
                  <c:v>50.245376264453711</c:v>
                </c:pt>
                <c:pt idx="29">
                  <c:v>50.245376264453711</c:v>
                </c:pt>
                <c:pt idx="30">
                  <c:v>50.245376264453711</c:v>
                </c:pt>
                <c:pt idx="31">
                  <c:v>50.245376264453711</c:v>
                </c:pt>
                <c:pt idx="32">
                  <c:v>50.245376264453711</c:v>
                </c:pt>
                <c:pt idx="33">
                  <c:v>50.245376264453711</c:v>
                </c:pt>
                <c:pt idx="34">
                  <c:v>50.245376264453711</c:v>
                </c:pt>
                <c:pt idx="35">
                  <c:v>50.245376264453711</c:v>
                </c:pt>
                <c:pt idx="36">
                  <c:v>50.245376264453711</c:v>
                </c:pt>
                <c:pt idx="37">
                  <c:v>50.245376264453711</c:v>
                </c:pt>
                <c:pt idx="38">
                  <c:v>50.245376264453711</c:v>
                </c:pt>
                <c:pt idx="39">
                  <c:v>50.245376264453711</c:v>
                </c:pt>
                <c:pt idx="40">
                  <c:v>50.245376264453711</c:v>
                </c:pt>
                <c:pt idx="41">
                  <c:v>50.245376264453711</c:v>
                </c:pt>
                <c:pt idx="42">
                  <c:v>50.245376264453711</c:v>
                </c:pt>
                <c:pt idx="43">
                  <c:v>50.245376264453711</c:v>
                </c:pt>
                <c:pt idx="44">
                  <c:v>50.245376264453711</c:v>
                </c:pt>
                <c:pt idx="45">
                  <c:v>50.245376264453711</c:v>
                </c:pt>
                <c:pt idx="46">
                  <c:v>50.245376264453711</c:v>
                </c:pt>
                <c:pt idx="47">
                  <c:v>50.245376264453711</c:v>
                </c:pt>
                <c:pt idx="48">
                  <c:v>50.245376264453711</c:v>
                </c:pt>
                <c:pt idx="49">
                  <c:v>50.245376264453711</c:v>
                </c:pt>
                <c:pt idx="50">
                  <c:v>50.245376264453711</c:v>
                </c:pt>
                <c:pt idx="51">
                  <c:v>50.245376264453711</c:v>
                </c:pt>
                <c:pt idx="52">
                  <c:v>50.245376264453711</c:v>
                </c:pt>
                <c:pt idx="53">
                  <c:v>50.245376264453711</c:v>
                </c:pt>
                <c:pt idx="54">
                  <c:v>50.245376264453711</c:v>
                </c:pt>
                <c:pt idx="55">
                  <c:v>50.245376264453711</c:v>
                </c:pt>
                <c:pt idx="56">
                  <c:v>50.245376264453711</c:v>
                </c:pt>
                <c:pt idx="57">
                  <c:v>50.245376264453711</c:v>
                </c:pt>
                <c:pt idx="58">
                  <c:v>50.245376264453711</c:v>
                </c:pt>
                <c:pt idx="59">
                  <c:v>50.245376264453711</c:v>
                </c:pt>
                <c:pt idx="60">
                  <c:v>50.245376264453711</c:v>
                </c:pt>
                <c:pt idx="61">
                  <c:v>50.245376264453711</c:v>
                </c:pt>
                <c:pt idx="62">
                  <c:v>50.245376264453711</c:v>
                </c:pt>
                <c:pt idx="63">
                  <c:v>50.245376264453711</c:v>
                </c:pt>
                <c:pt idx="64">
                  <c:v>50.245376264453711</c:v>
                </c:pt>
                <c:pt idx="65">
                  <c:v>50.245376264453711</c:v>
                </c:pt>
                <c:pt idx="66">
                  <c:v>50.245376264453711</c:v>
                </c:pt>
                <c:pt idx="67">
                  <c:v>50.245376264453711</c:v>
                </c:pt>
                <c:pt idx="68">
                  <c:v>50.245376264453711</c:v>
                </c:pt>
                <c:pt idx="69">
                  <c:v>50.245376264453711</c:v>
                </c:pt>
                <c:pt idx="70">
                  <c:v>50.245376264453711</c:v>
                </c:pt>
                <c:pt idx="71">
                  <c:v>50.245376264453711</c:v>
                </c:pt>
                <c:pt idx="72">
                  <c:v>50.245376264453711</c:v>
                </c:pt>
                <c:pt idx="73">
                  <c:v>50.245376264453711</c:v>
                </c:pt>
                <c:pt idx="74">
                  <c:v>50.245376264453711</c:v>
                </c:pt>
                <c:pt idx="75">
                  <c:v>50.245376264453711</c:v>
                </c:pt>
                <c:pt idx="76">
                  <c:v>50.245376264453711</c:v>
                </c:pt>
                <c:pt idx="77">
                  <c:v>50.245376264453711</c:v>
                </c:pt>
                <c:pt idx="78">
                  <c:v>50.245376264453711</c:v>
                </c:pt>
                <c:pt idx="79">
                  <c:v>50.245376264453711</c:v>
                </c:pt>
                <c:pt idx="80">
                  <c:v>50.245376264453711</c:v>
                </c:pt>
                <c:pt idx="81">
                  <c:v>50.245376264453711</c:v>
                </c:pt>
                <c:pt idx="82">
                  <c:v>50.245376264453711</c:v>
                </c:pt>
                <c:pt idx="83">
                  <c:v>50.245376264453711</c:v>
                </c:pt>
                <c:pt idx="84">
                  <c:v>50.245376264453711</c:v>
                </c:pt>
                <c:pt idx="85">
                  <c:v>50.245376264453711</c:v>
                </c:pt>
                <c:pt idx="86">
                  <c:v>50.245376264453711</c:v>
                </c:pt>
                <c:pt idx="87">
                  <c:v>50.245376264453711</c:v>
                </c:pt>
                <c:pt idx="88">
                  <c:v>50.245376264453711</c:v>
                </c:pt>
                <c:pt idx="89">
                  <c:v>50.245376264453711</c:v>
                </c:pt>
                <c:pt idx="90">
                  <c:v>50.245376264453711</c:v>
                </c:pt>
                <c:pt idx="91">
                  <c:v>50.245376264453711</c:v>
                </c:pt>
                <c:pt idx="92">
                  <c:v>50.245376264453711</c:v>
                </c:pt>
                <c:pt idx="93">
                  <c:v>50.245376264453711</c:v>
                </c:pt>
                <c:pt idx="94">
                  <c:v>50.245376264453711</c:v>
                </c:pt>
                <c:pt idx="95">
                  <c:v>50.245376264453711</c:v>
                </c:pt>
                <c:pt idx="96">
                  <c:v>50.245376264453711</c:v>
                </c:pt>
                <c:pt idx="97">
                  <c:v>50.245376264453711</c:v>
                </c:pt>
                <c:pt idx="98">
                  <c:v>50.245376264453711</c:v>
                </c:pt>
                <c:pt idx="99">
                  <c:v>50.245376264453711</c:v>
                </c:pt>
                <c:pt idx="100">
                  <c:v>50.245376264453711</c:v>
                </c:pt>
                <c:pt idx="101">
                  <c:v>50.245376264453711</c:v>
                </c:pt>
                <c:pt idx="102">
                  <c:v>50.245376264453711</c:v>
                </c:pt>
                <c:pt idx="103">
                  <c:v>50.245376264453711</c:v>
                </c:pt>
                <c:pt idx="104">
                  <c:v>50.245376264453711</c:v>
                </c:pt>
                <c:pt idx="105">
                  <c:v>50.245376264453711</c:v>
                </c:pt>
                <c:pt idx="106">
                  <c:v>50.245376264453711</c:v>
                </c:pt>
                <c:pt idx="107">
                  <c:v>50.245376264453711</c:v>
                </c:pt>
                <c:pt idx="108">
                  <c:v>50.245376264453711</c:v>
                </c:pt>
                <c:pt idx="109">
                  <c:v>50.245376264453711</c:v>
                </c:pt>
                <c:pt idx="110">
                  <c:v>50.245376264453711</c:v>
                </c:pt>
                <c:pt idx="111">
                  <c:v>50.245376264453711</c:v>
                </c:pt>
                <c:pt idx="112">
                  <c:v>50.245376264453711</c:v>
                </c:pt>
                <c:pt idx="113">
                  <c:v>50.245376264453711</c:v>
                </c:pt>
                <c:pt idx="114">
                  <c:v>50.245376264453711</c:v>
                </c:pt>
                <c:pt idx="115">
                  <c:v>50.245376264453711</c:v>
                </c:pt>
                <c:pt idx="116">
                  <c:v>50.245376264453711</c:v>
                </c:pt>
                <c:pt idx="117">
                  <c:v>50.245376264453711</c:v>
                </c:pt>
                <c:pt idx="118">
                  <c:v>50.245376264453711</c:v>
                </c:pt>
                <c:pt idx="119">
                  <c:v>50.245376264453711</c:v>
                </c:pt>
                <c:pt idx="120">
                  <c:v>50.245376264453711</c:v>
                </c:pt>
                <c:pt idx="121">
                  <c:v>50.245376264453711</c:v>
                </c:pt>
                <c:pt idx="122">
                  <c:v>50.245376264453711</c:v>
                </c:pt>
                <c:pt idx="123">
                  <c:v>50.245376264453711</c:v>
                </c:pt>
                <c:pt idx="124">
                  <c:v>50.245376264453711</c:v>
                </c:pt>
                <c:pt idx="125">
                  <c:v>50.245376264453711</c:v>
                </c:pt>
                <c:pt idx="126">
                  <c:v>50.245376264453711</c:v>
                </c:pt>
                <c:pt idx="127">
                  <c:v>50.245376264453711</c:v>
                </c:pt>
                <c:pt idx="128">
                  <c:v>50.245376264453711</c:v>
                </c:pt>
                <c:pt idx="129">
                  <c:v>50.245376264453711</c:v>
                </c:pt>
                <c:pt idx="130">
                  <c:v>50.245376264453711</c:v>
                </c:pt>
                <c:pt idx="131">
                  <c:v>50.245376264453711</c:v>
                </c:pt>
                <c:pt idx="132">
                  <c:v>50.245376264453711</c:v>
                </c:pt>
                <c:pt idx="133">
                  <c:v>50.245376264453711</c:v>
                </c:pt>
                <c:pt idx="134">
                  <c:v>50.245376264453711</c:v>
                </c:pt>
                <c:pt idx="135">
                  <c:v>50.245376264453711</c:v>
                </c:pt>
                <c:pt idx="136">
                  <c:v>50.245376264453711</c:v>
                </c:pt>
                <c:pt idx="137">
                  <c:v>50.245376264453711</c:v>
                </c:pt>
                <c:pt idx="138">
                  <c:v>50.245376264453711</c:v>
                </c:pt>
                <c:pt idx="139">
                  <c:v>50.245376264453711</c:v>
                </c:pt>
                <c:pt idx="140">
                  <c:v>50.245376264453711</c:v>
                </c:pt>
                <c:pt idx="141">
                  <c:v>50.245376264453711</c:v>
                </c:pt>
                <c:pt idx="142">
                  <c:v>50.245376264453711</c:v>
                </c:pt>
                <c:pt idx="143">
                  <c:v>50.245376264453711</c:v>
                </c:pt>
                <c:pt idx="144">
                  <c:v>50.245376264453711</c:v>
                </c:pt>
                <c:pt idx="145">
                  <c:v>50.245376264453711</c:v>
                </c:pt>
                <c:pt idx="146">
                  <c:v>50.245376264453711</c:v>
                </c:pt>
                <c:pt idx="147">
                  <c:v>50.245376264453711</c:v>
                </c:pt>
                <c:pt idx="148">
                  <c:v>50.245376264453711</c:v>
                </c:pt>
                <c:pt idx="149">
                  <c:v>50.245376264453711</c:v>
                </c:pt>
                <c:pt idx="150">
                  <c:v>50.245376264453711</c:v>
                </c:pt>
                <c:pt idx="151">
                  <c:v>50.245376264453711</c:v>
                </c:pt>
                <c:pt idx="152">
                  <c:v>50.245376264453711</c:v>
                </c:pt>
                <c:pt idx="153">
                  <c:v>50.245376264453711</c:v>
                </c:pt>
                <c:pt idx="154">
                  <c:v>50.245376264453711</c:v>
                </c:pt>
                <c:pt idx="155">
                  <c:v>50.245376264453711</c:v>
                </c:pt>
                <c:pt idx="156">
                  <c:v>50.245376264453711</c:v>
                </c:pt>
                <c:pt idx="157">
                  <c:v>50.245376264453711</c:v>
                </c:pt>
                <c:pt idx="158">
                  <c:v>50.245376264453711</c:v>
                </c:pt>
                <c:pt idx="159">
                  <c:v>50.245376264453711</c:v>
                </c:pt>
                <c:pt idx="160">
                  <c:v>50.245376264453711</c:v>
                </c:pt>
                <c:pt idx="161">
                  <c:v>50.245376264453711</c:v>
                </c:pt>
                <c:pt idx="162">
                  <c:v>50.245376264453711</c:v>
                </c:pt>
                <c:pt idx="163">
                  <c:v>50.245376264453711</c:v>
                </c:pt>
                <c:pt idx="164">
                  <c:v>50.245376264453711</c:v>
                </c:pt>
                <c:pt idx="165">
                  <c:v>50.245376264453711</c:v>
                </c:pt>
                <c:pt idx="166">
                  <c:v>50.245376264453711</c:v>
                </c:pt>
                <c:pt idx="167">
                  <c:v>50.245376264453711</c:v>
                </c:pt>
                <c:pt idx="168">
                  <c:v>50.245376264453711</c:v>
                </c:pt>
                <c:pt idx="169">
                  <c:v>50.245376264453711</c:v>
                </c:pt>
                <c:pt idx="170">
                  <c:v>50.245376264453711</c:v>
                </c:pt>
                <c:pt idx="171">
                  <c:v>50.245376264453711</c:v>
                </c:pt>
                <c:pt idx="172">
                  <c:v>50.245376264453711</c:v>
                </c:pt>
                <c:pt idx="173">
                  <c:v>50.245376264453711</c:v>
                </c:pt>
                <c:pt idx="174">
                  <c:v>50.245376264453711</c:v>
                </c:pt>
                <c:pt idx="175">
                  <c:v>50.245376264453711</c:v>
                </c:pt>
                <c:pt idx="176">
                  <c:v>50.245376264453711</c:v>
                </c:pt>
                <c:pt idx="177">
                  <c:v>50.245376264453711</c:v>
                </c:pt>
                <c:pt idx="178">
                  <c:v>50.245376264453711</c:v>
                </c:pt>
                <c:pt idx="179">
                  <c:v>50.245376264453711</c:v>
                </c:pt>
                <c:pt idx="180">
                  <c:v>50.245376264453711</c:v>
                </c:pt>
                <c:pt idx="181">
                  <c:v>50.245376264453711</c:v>
                </c:pt>
                <c:pt idx="182">
                  <c:v>50.607419018121455</c:v>
                </c:pt>
                <c:pt idx="183">
                  <c:v>50.973293631987708</c:v>
                </c:pt>
                <c:pt idx="184">
                  <c:v>51.343726323389774</c:v>
                </c:pt>
                <c:pt idx="185">
                  <c:v>51.718797956965979</c:v>
                </c:pt>
                <c:pt idx="186">
                  <c:v>52.098591263652693</c:v>
                </c:pt>
                <c:pt idx="187">
                  <c:v>52.483190893825139</c:v>
                </c:pt>
                <c:pt idx="188">
                  <c:v>52.872683472240979</c:v>
                </c:pt>
                <c:pt idx="189">
                  <c:v>53.267157654857876</c:v>
                </c:pt>
                <c:pt idx="190">
                  <c:v>53.666704187599379</c:v>
                </c:pt>
                <c:pt idx="191">
                  <c:v>54.071415967146528</c:v>
                </c:pt>
                <c:pt idx="192">
                  <c:v>54.481388103836593</c:v>
                </c:pt>
                <c:pt idx="193">
                  <c:v>54.896717986753927</c:v>
                </c:pt>
                <c:pt idx="194">
                  <c:v>55.317505351101438</c:v>
                </c:pt>
                <c:pt idx="195">
                  <c:v>55.743852347945754</c:v>
                </c:pt>
                <c:pt idx="196">
                  <c:v>56.175863616433574</c:v>
                </c:pt>
                <c:pt idx="197">
                  <c:v>56.613646358580453</c:v>
                </c:pt>
                <c:pt idx="198">
                  <c:v>57.057310416739021</c:v>
                </c:pt>
                <c:pt idx="199">
                  <c:v>57.506968353858092</c:v>
                </c:pt>
                <c:pt idx="200">
                  <c:v>57.962735536649568</c:v>
                </c:pt>
                <c:pt idx="201">
                  <c:v>58.42473022178573</c:v>
                </c:pt>
                <c:pt idx="202">
                  <c:v>58.893073645255072</c:v>
                </c:pt>
                <c:pt idx="203">
                  <c:v>59.367890115011662</c:v>
                </c:pt>
                <c:pt idx="204">
                  <c:v>59.849307107058813</c:v>
                </c:pt>
                <c:pt idx="205">
                  <c:v>60.337455365115488</c:v>
                </c:pt>
                <c:pt idx="206">
                  <c:v>60.832469004020481</c:v>
                </c:pt>
                <c:pt idx="207">
                  <c:v>61.334485617037473</c:v>
                </c:pt>
                <c:pt idx="208">
                  <c:v>61.84364638723244</c:v>
                </c:pt>
                <c:pt idx="209">
                  <c:v>62.360096203102692</c:v>
                </c:pt>
                <c:pt idx="210">
                  <c:v>62.88398377864673</c:v>
                </c:pt>
                <c:pt idx="211">
                  <c:v>63.415461778073052</c:v>
                </c:pt>
                <c:pt idx="212">
                  <c:v>63.954686945356571</c:v>
                </c:pt>
                <c:pt idx="213">
                  <c:v>64.501820238861654</c:v>
                </c:pt>
                <c:pt idx="214">
                  <c:v>65.057026971262715</c:v>
                </c:pt>
                <c:pt idx="215">
                  <c:v>65.620476955004108</c:v>
                </c:pt>
                <c:pt idx="216">
                  <c:v>66.192344653555395</c:v>
                </c:pt>
                <c:pt idx="217">
                  <c:v>66.772809338729999</c:v>
                </c:pt>
                <c:pt idx="218">
                  <c:v>67.362055254350238</c:v>
                </c:pt>
                <c:pt idx="219">
                  <c:v>67.960271786556589</c:v>
                </c:pt>
                <c:pt idx="220">
                  <c:v>68.567653641075182</c:v>
                </c:pt>
                <c:pt idx="221">
                  <c:v>69.184401027774342</c:v>
                </c:pt>
                <c:pt idx="222">
                  <c:v>69.810719852858753</c:v>
                </c:pt>
                <c:pt idx="223">
                  <c:v>70.446821919069123</c:v>
                </c:pt>
                <c:pt idx="224">
                  <c:v>71.092925134275916</c:v>
                </c:pt>
                <c:pt idx="225">
                  <c:v>71.749253728875942</c:v>
                </c:pt>
                <c:pt idx="226">
                  <c:v>72.416038482424909</c:v>
                </c:pt>
                <c:pt idx="227">
                  <c:v>73.093516959962329</c:v>
                </c:pt>
                <c:pt idx="228">
                  <c:v>73.781933758511371</c:v>
                </c:pt>
                <c:pt idx="229">
                  <c:v>74.481540764263372</c:v>
                </c:pt>
                <c:pt idx="230">
                  <c:v>75.192597420986743</c:v>
                </c:pt>
                <c:pt idx="231">
                  <c:v>75.915371010230004</c:v>
                </c:pt>
                <c:pt idx="232">
                  <c:v>76.65013694392232</c:v>
                </c:pt>
                <c:pt idx="233">
                  <c:v>77.397179070010793</c:v>
                </c:pt>
                <c:pt idx="234">
                  <c:v>78.156789991810058</c:v>
                </c:pt>
                <c:pt idx="235">
                  <c:v>78.929271401780952</c:v>
                </c:pt>
                <c:pt idx="236">
                  <c:v>79.714934430497451</c:v>
                </c:pt>
                <c:pt idx="237">
                  <c:v>80.51410001160653</c:v>
                </c:pt>
                <c:pt idx="238">
                  <c:v>81.327099263634437</c:v>
                </c:pt>
                <c:pt idx="239">
                  <c:v>82.154273889545621</c:v>
                </c:pt>
                <c:pt idx="240">
                  <c:v>82.995976595014795</c:v>
                </c:pt>
                <c:pt idx="241">
                  <c:v>83.852571526433721</c:v>
                </c:pt>
                <c:pt idx="242">
                  <c:v>84.724434729737126</c:v>
                </c:pt>
                <c:pt idx="243">
                  <c:v>85.611954631200163</c:v>
                </c:pt>
                <c:pt idx="244">
                  <c:v>86.515532541433558</c:v>
                </c:pt>
                <c:pt idx="245">
                  <c:v>87.435583183880055</c:v>
                </c:pt>
                <c:pt idx="246">
                  <c:v>88.372535249200439</c:v>
                </c:pt>
                <c:pt idx="247">
                  <c:v>89.326831977025975</c:v>
                </c:pt>
                <c:pt idx="248">
                  <c:v>90.298931766652288</c:v>
                </c:pt>
                <c:pt idx="249">
                  <c:v>91.28930881835214</c:v>
                </c:pt>
                <c:pt idx="250">
                  <c:v>92.298453807095854</c:v>
                </c:pt>
                <c:pt idx="251">
                  <c:v>93.326874590588559</c:v>
                </c:pt>
                <c:pt idx="252">
                  <c:v>94.375096953661128</c:v>
                </c:pt>
                <c:pt idx="253">
                  <c:v>95.443665391190564</c:v>
                </c:pt>
                <c:pt idx="254">
                  <c:v>96.533143931874847</c:v>
                </c:pt>
                <c:pt idx="255">
                  <c:v>97.6441170053468</c:v>
                </c:pt>
                <c:pt idx="256">
                  <c:v>98.777190355285754</c:v>
                </c:pt>
                <c:pt idx="257">
                  <c:v>99.932992001371744</c:v>
                </c:pt>
                <c:pt idx="258">
                  <c:v>101.11217325312825</c:v>
                </c:pt>
                <c:pt idx="259">
                  <c:v>102.31540977891768</c:v>
                </c:pt>
                <c:pt idx="260">
                  <c:v>103.54340273358785</c:v>
                </c:pt>
                <c:pt idx="261">
                  <c:v>104.79687994852264</c:v>
                </c:pt>
                <c:pt idx="262">
                  <c:v>106.07659718812521</c:v>
                </c:pt>
                <c:pt idx="263">
                  <c:v>107.38333947705827</c:v>
                </c:pt>
                <c:pt idx="264">
                  <c:v>108.71792250289039</c:v>
                </c:pt>
                <c:pt idx="265">
                  <c:v>110.08119409914624</c:v>
                </c:pt>
                <c:pt idx="266">
                  <c:v>111.47403581413705</c:v>
                </c:pt>
                <c:pt idx="267">
                  <c:v>112.89736457136215</c:v>
                </c:pt>
                <c:pt idx="268">
                  <c:v>114.35213442771646</c:v>
                </c:pt>
                <c:pt idx="269">
                  <c:v>115.83933843622904</c:v>
                </c:pt>
                <c:pt idx="270">
                  <c:v>117.3600106205846</c:v>
                </c:pt>
                <c:pt idx="271">
                  <c:v>118.91522806925826</c:v>
                </c:pt>
                <c:pt idx="272">
                  <c:v>120.50611315772146</c:v>
                </c:pt>
                <c:pt idx="273">
                  <c:v>122.13383590786283</c:v>
                </c:pt>
                <c:pt idx="274">
                  <c:v>123.79961649451565</c:v>
                </c:pt>
                <c:pt idx="275">
                  <c:v>125.5047279098012</c:v>
                </c:pt>
                <c:pt idx="276">
                  <c:v>127.25049879689205</c:v>
                </c:pt>
                <c:pt idx="277">
                  <c:v>129.0383164657745</c:v>
                </c:pt>
                <c:pt idx="278">
                  <c:v>130.86963010466471</c:v>
                </c:pt>
                <c:pt idx="279">
                  <c:v>132.74595420190423</c:v>
                </c:pt>
                <c:pt idx="280">
                  <c:v>134.66887219445056</c:v>
                </c:pt>
                <c:pt idx="281">
                  <c:v>136.64004036049425</c:v>
                </c:pt>
                <c:pt idx="282">
                  <c:v>138.66119197528806</c:v>
                </c:pt>
                <c:pt idx="283">
                  <c:v>140.73414175098787</c:v>
                </c:pt>
                <c:pt idx="284">
                  <c:v>142.86079058318893</c:v>
                </c:pt>
                <c:pt idx="285">
                  <c:v>145.04313062892149</c:v>
                </c:pt>
                <c:pt idx="286">
                  <c:v>147.28325074316314</c:v>
                </c:pt>
                <c:pt idx="287">
                  <c:v>149.5833423034623</c:v>
                </c:pt>
                <c:pt idx="288">
                  <c:v>151.94570545506951</c:v>
                </c:pt>
                <c:pt idx="289">
                  <c:v>154.37275581207953</c:v>
                </c:pt>
                <c:pt idx="290">
                  <c:v>156.8670316535279</c:v>
                </c:pt>
                <c:pt idx="291">
                  <c:v>159.43120165720549</c:v>
                </c:pt>
                <c:pt idx="292">
                  <c:v>162.06807321819846</c:v>
                </c:pt>
                <c:pt idx="293">
                  <c:v>164.78060140388106</c:v>
                </c:pt>
                <c:pt idx="294">
                  <c:v>167.5718986023445</c:v>
                </c:pt>
                <c:pt idx="295">
                  <c:v>170.4452449271111</c:v>
                </c:pt>
                <c:pt idx="296">
                  <c:v>173.40409944752511</c:v>
                </c:pt>
                <c:pt idx="297">
                  <c:v>176.45211232153156</c:v>
                </c:pt>
                <c:pt idx="298">
                  <c:v>179.59313791574826</c:v>
                </c:pt>
                <c:pt idx="299">
                  <c:v>182.8312490069176</c:v>
                </c:pt>
                <c:pt idx="300">
                  <c:v>186.17075216914088</c:v>
                </c:pt>
                <c:pt idx="301">
                  <c:v>189.61620446288435</c:v>
                </c:pt>
                <c:pt idx="302">
                  <c:v>193.17243155480398</c:v>
                </c:pt>
                <c:pt idx="303">
                  <c:v>196.84454741214827</c:v>
                </c:pt>
                <c:pt idx="304">
                  <c:v>200.63797573212582</c:v>
                </c:pt>
                <c:pt idx="305">
                  <c:v>204.55847328542177</c:v>
                </c:pt>
                <c:pt idx="306">
                  <c:v>208.61215537435737</c:v>
                </c:pt>
                <c:pt idx="307">
                  <c:v>212.80552363036145</c:v>
                </c:pt>
                <c:pt idx="308">
                  <c:v>217.14549640291654</c:v>
                </c:pt>
                <c:pt idx="309">
                  <c:v>221.63944202345067</c:v>
                </c:pt>
                <c:pt idx="310">
                  <c:v>226.29521526337416</c:v>
                </c:pt>
                <c:pt idx="311">
                  <c:v>231.12119734629789</c:v>
                </c:pt>
                <c:pt idx="312">
                  <c:v>236.12633992125578</c:v>
                </c:pt>
                <c:pt idx="313">
                  <c:v>241.32021345743263</c:v>
                </c:pt>
                <c:pt idx="314">
                  <c:v>246.71306058265245</c:v>
                </c:pt>
                <c:pt idx="315">
                  <c:v>252.31585495902831</c:v>
                </c:pt>
                <c:pt idx="316">
                  <c:v>258.14036637137121</c:v>
                </c:pt>
                <c:pt idx="317">
                  <c:v>264.19923279907789</c:v>
                </c:pt>
                <c:pt idx="318">
                  <c:v>270.50604035261659</c:v>
                </c:pt>
                <c:pt idx="319">
                  <c:v>277.07541208409549</c:v>
                </c:pt>
                <c:pt idx="320">
                  <c:v>283.92310683109349</c:v>
                </c:pt>
                <c:pt idx="321">
                  <c:v>291.06612942788843</c:v>
                </c:pt>
                <c:pt idx="322">
                  <c:v>298.52285382328495</c:v>
                </c:pt>
                <c:pt idx="323">
                  <c:v>306.31316088522209</c:v>
                </c:pt>
                <c:pt idx="324">
                  <c:v>314.45859295635671</c:v>
                </c:pt>
                <c:pt idx="325">
                  <c:v>322.98252756050408</c:v>
                </c:pt>
                <c:pt idx="326">
                  <c:v>331.9103730578164</c:v>
                </c:pt>
                <c:pt idx="327">
                  <c:v>341.26978951991498</c:v>
                </c:pt>
                <c:pt idx="328">
                  <c:v>351.09093866097788</c:v>
                </c:pt>
                <c:pt idx="329">
                  <c:v>361.40676733698695</c:v>
                </c:pt>
                <c:pt idx="330">
                  <c:v>372.25332993778352</c:v>
                </c:pt>
                <c:pt idx="331">
                  <c:v>383.67015597630922</c:v>
                </c:pt>
                <c:pt idx="332">
                  <c:v>395.7006703653787</c:v>
                </c:pt>
                <c:pt idx="333">
                  <c:v>408.3926753136833</c:v>
                </c:pt>
                <c:pt idx="334">
                  <c:v>421.79890453171322</c:v>
                </c:pt>
                <c:pt idx="335">
                  <c:v>435.9776625942435</c:v>
                </c:pt>
                <c:pt idx="336">
                  <c:v>450.99356496046198</c:v>
                </c:pt>
                <c:pt idx="337">
                  <c:v>466.91839743651065</c:v>
                </c:pt>
                <c:pt idx="338">
                  <c:v>483.83211794741476</c:v>
                </c:pt>
                <c:pt idx="339">
                  <c:v>501.82402858666995</c:v>
                </c:pt>
                <c:pt idx="340">
                  <c:v>520.99415232127183</c:v>
                </c:pt>
                <c:pt idx="341">
                  <c:v>541.45485682925153</c:v>
                </c:pt>
                <c:pt idx="342">
                  <c:v>563.33277824299057</c:v>
                </c:pt>
                <c:pt idx="343">
                  <c:v>586.77111074352297</c:v>
                </c:pt>
                <c:pt idx="344">
                  <c:v>611.93234491455519</c:v>
                </c:pt>
                <c:pt idx="345">
                  <c:v>639.00155976567601</c:v>
                </c:pt>
                <c:pt idx="346">
                  <c:v>668.19040208100944</c:v>
                </c:pt>
                <c:pt idx="347">
                  <c:v>699.74192460801885</c:v>
                </c:pt>
                <c:pt idx="348">
                  <c:v>733.93650487804905</c:v>
                </c:pt>
                <c:pt idx="349">
                  <c:v>771.09913381499268</c:v>
                </c:pt>
                <c:pt idx="350">
                  <c:v>811.60845440774756</c:v>
                </c:pt>
                <c:pt idx="351">
                  <c:v>855.9080552239202</c:v>
                </c:pt>
                <c:pt idx="352">
                  <c:v>904.52069550580211</c:v>
                </c:pt>
                <c:pt idx="353">
                  <c:v>958.06637887765294</c:v>
                </c:pt>
                <c:pt idx="354">
                  <c:v>1017.2855326638842</c:v>
                </c:pt>
                <c:pt idx="355">
                  <c:v>1083.0690373320517</c:v>
                </c:pt>
                <c:pt idx="356">
                  <c:v>1156.4975599004822</c:v>
                </c:pt>
                <c:pt idx="357">
                  <c:v>1238.8936936143625</c:v>
                </c:pt>
                <c:pt idx="358">
                  <c:v>1331.8919827882635</c:v>
                </c:pt>
                <c:pt idx="359">
                  <c:v>1437.534327399115</c:v>
                </c:pt>
                <c:pt idx="360">
                  <c:v>1724.9246202405811</c:v>
                </c:pt>
                <c:pt idx="361">
                  <c:v>1724.9246202405805</c:v>
                </c:pt>
                <c:pt idx="362">
                  <c:v>2101.215360153753</c:v>
                </c:pt>
                <c:pt idx="363">
                  <c:v>2477.5061000669252</c:v>
                </c:pt>
                <c:pt idx="364">
                  <c:v>2853.796839980097</c:v>
                </c:pt>
                <c:pt idx="365">
                  <c:v>3230.0875798932698</c:v>
                </c:pt>
                <c:pt idx="366">
                  <c:v>3606.3783198064416</c:v>
                </c:pt>
                <c:pt idx="367">
                  <c:v>3982.6690597196134</c:v>
                </c:pt>
                <c:pt idx="368">
                  <c:v>4358.9597996327848</c:v>
                </c:pt>
                <c:pt idx="369">
                  <c:v>4735.2505395459584</c:v>
                </c:pt>
                <c:pt idx="370">
                  <c:v>5111.5412794591293</c:v>
                </c:pt>
                <c:pt idx="371">
                  <c:v>5487.8320193723011</c:v>
                </c:pt>
                <c:pt idx="372">
                  <c:v>5864.1227592854739</c:v>
                </c:pt>
                <c:pt idx="373">
                  <c:v>6240.4134991986466</c:v>
                </c:pt>
                <c:pt idx="374">
                  <c:v>6616.7042391118175</c:v>
                </c:pt>
                <c:pt idx="375">
                  <c:v>6992.9949790249902</c:v>
                </c:pt>
                <c:pt idx="376">
                  <c:v>7369.2857189381639</c:v>
                </c:pt>
                <c:pt idx="377">
                  <c:v>7745.5764588513366</c:v>
                </c:pt>
                <c:pt idx="378">
                  <c:v>8121.8671987645093</c:v>
                </c:pt>
                <c:pt idx="379">
                  <c:v>8498.1579386776812</c:v>
                </c:pt>
                <c:pt idx="380">
                  <c:v>8874.6631707473662</c:v>
                </c:pt>
                <c:pt idx="381">
                  <c:v>8874.6631707473662</c:v>
                </c:pt>
                <c:pt idx="382">
                  <c:v>8048.1437657218385</c:v>
                </c:pt>
                <c:pt idx="383">
                  <c:v>7345.3361360594818</c:v>
                </c:pt>
                <c:pt idx="384">
                  <c:v>6741.5507412310735</c:v>
                </c:pt>
                <c:pt idx="385">
                  <c:v>6218.1204810280387</c:v>
                </c:pt>
                <c:pt idx="386">
                  <c:v>5760.6926444813625</c:v>
                </c:pt>
                <c:pt idx="387">
                  <c:v>5358.0663012631758</c:v>
                </c:pt>
                <c:pt idx="388">
                  <c:v>5001.3833260348138</c:v>
                </c:pt>
                <c:pt idx="389">
                  <c:v>4683.5543343250883</c:v>
                </c:pt>
                <c:pt idx="390">
                  <c:v>4398.8440855225244</c:v>
                </c:pt>
                <c:pt idx="391">
                  <c:v>4142.5672671352604</c:v>
                </c:pt>
                <c:pt idx="392">
                  <c:v>3910.862039665059</c:v>
                </c:pt>
                <c:pt idx="393">
                  <c:v>3700.5192437191622</c:v>
                </c:pt>
                <c:pt idx="394">
                  <c:v>3508.8520357055081</c:v>
                </c:pt>
                <c:pt idx="395">
                  <c:v>3333.5952820286061</c:v>
                </c:pt>
                <c:pt idx="396">
                  <c:v>3172.8271281452999</c:v>
                </c:pt>
                <c:pt idx="397">
                  <c:v>3024.9072795030484</c:v>
                </c:pt>
                <c:pt idx="398">
                  <c:v>2888.4280098366321</c:v>
                </c:pt>
                <c:pt idx="399">
                  <c:v>2762.1749569929771</c:v>
                </c:pt>
                <c:pt idx="400">
                  <c:v>2645.0955139203329</c:v>
                </c:pt>
                <c:pt idx="401">
                  <c:v>2536.2731635068499</c:v>
                </c:pt>
                <c:pt idx="402">
                  <c:v>2434.9065018508354</c:v>
                </c:pt>
                <c:pt idx="403">
                  <c:v>2340.2919871778163</c:v>
                </c:pt>
                <c:pt idx="404">
                  <c:v>2251.8096699831503</c:v>
                </c:pt>
                <c:pt idx="405">
                  <c:v>2168.9113243791908</c:v>
                </c:pt>
                <c:pt idx="406">
                  <c:v>2091.1105254390163</c:v>
                </c:pt>
                <c:pt idx="407">
                  <c:v>2017.9743128375635</c:v>
                </c:pt>
                <c:pt idx="408">
                  <c:v>1949.1161547220452</c:v>
                </c:pt>
                <c:pt idx="409">
                  <c:v>1884.1899829094348</c:v>
                </c:pt>
                <c:pt idx="410">
                  <c:v>1822.8851151883437</c:v>
                </c:pt>
                <c:pt idx="411">
                  <c:v>1764.9219156447243</c:v>
                </c:pt>
                <c:pt idx="412">
                  <c:v>1710.0480717379157</c:v>
                </c:pt>
                <c:pt idx="413">
                  <c:v>1658.0353889826449</c:v>
                </c:pt>
                <c:pt idx="414">
                  <c:v>1608.677021799175</c:v>
                </c:pt>
                <c:pt idx="415">
                  <c:v>1561.7850733353278</c:v>
                </c:pt>
                <c:pt idx="416">
                  <c:v>1517.188508575573</c:v>
                </c:pt>
                <c:pt idx="417">
                  <c:v>1474.7313344010831</c:v>
                </c:pt>
                <c:pt idx="418">
                  <c:v>1434.2710078915284</c:v>
                </c:pt>
                <c:pt idx="419">
                  <c:v>1395.6770404083677</c:v>
                </c:pt>
                <c:pt idx="420">
                  <c:v>1358.8297701408476</c:v>
                </c:pt>
                <c:pt idx="421">
                  <c:v>1323.6192800428896</c:v>
                </c:pt>
                <c:pt idx="422">
                  <c:v>1289.9444416106282</c:v>
                </c:pt>
                <c:pt idx="423">
                  <c:v>1257.7120678812098</c:v>
                </c:pt>
                <c:pt idx="424">
                  <c:v>1226.8361614811924</c:v>
                </c:pt>
                <c:pt idx="425">
                  <c:v>1197.2372456042144</c:v>
                </c:pt>
                <c:pt idx="426">
                  <c:v>1168.8417675222306</c:v>
                </c:pt>
                <c:pt idx="427">
                  <c:v>1141.5815656892494</c:v>
                </c:pt>
                <c:pt idx="428">
                  <c:v>1115.3933927270618</c:v>
                </c:pt>
                <c:pt idx="429">
                  <c:v>1090.2184876265849</c:v>
                </c:pt>
                <c:pt idx="430">
                  <c:v>1066.0021913868113</c:v>
                </c:pt>
                <c:pt idx="431">
                  <c:v>1042.6936010713619</c:v>
                </c:pt>
                <c:pt idx="432">
                  <c:v>1020.2452579110533</c:v>
                </c:pt>
                <c:pt idx="433">
                  <c:v>998.61286563700901</c:v>
                </c:pt>
                <c:pt idx="434">
                  <c:v>977.75503570696469</c:v>
                </c:pt>
                <c:pt idx="435">
                  <c:v>957.6330564994995</c:v>
                </c:pt>
                <c:pt idx="436">
                  <c:v>938.21068390687913</c:v>
                </c:pt>
                <c:pt idx="437">
                  <c:v>919.45395106536103</c:v>
                </c:pt>
                <c:pt idx="438">
                  <c:v>901.33099522924113</c:v>
                </c:pt>
                <c:pt idx="439">
                  <c:v>883.81190002737708</c:v>
                </c:pt>
                <c:pt idx="440">
                  <c:v>866.86855154355044</c:v>
                </c:pt>
                <c:pt idx="441">
                  <c:v>850.47450683883778</c:v>
                </c:pt>
                <c:pt idx="442">
                  <c:v>834.60487368889517</c:v>
                </c:pt>
                <c:pt idx="443">
                  <c:v>819.23620044461245</c:v>
                </c:pt>
                <c:pt idx="444">
                  <c:v>804.34637504362513</c:v>
                </c:pt>
                <c:pt idx="445">
                  <c:v>789.91453230487457</c:v>
                </c:pt>
                <c:pt idx="446">
                  <c:v>775.92096873062314</c:v>
                </c:pt>
                <c:pt idx="447">
                  <c:v>762.34706412175899</c:v>
                </c:pt>
                <c:pt idx="448">
                  <c:v>749.17520938417192</c:v>
                </c:pt>
                <c:pt idx="449">
                  <c:v>736.38873996769769</c:v>
                </c:pt>
                <c:pt idx="450">
                  <c:v>723.97187443563632</c:v>
                </c:pt>
                <c:pt idx="451">
                  <c:v>711.90965771302911</c:v>
                </c:pt>
                <c:pt idx="452">
                  <c:v>700.1879086065062</c:v>
                </c:pt>
                <c:pt idx="453">
                  <c:v>688.79317122828684</c:v>
                </c:pt>
                <c:pt idx="454">
                  <c:v>677.71266999236775</c:v>
                </c:pt>
                <c:pt idx="455">
                  <c:v>666.93426788260649</c:v>
                </c:pt>
                <c:pt idx="456">
                  <c:v>656.4464277207594</c:v>
                </c:pt>
                <c:pt idx="457">
                  <c:v>646.23817618788416</c:v>
                </c:pt>
                <c:pt idx="458">
                  <c:v>636.29907037528176</c:v>
                </c:pt>
                <c:pt idx="459">
                  <c:v>626.61916666158402</c:v>
                </c:pt>
                <c:pt idx="460">
                  <c:v>617.18899173095349</c:v>
                </c:pt>
                <c:pt idx="461">
                  <c:v>607.9995155638926</c:v>
                </c:pt>
                <c:pt idx="462">
                  <c:v>599.04212624705804</c:v>
                </c:pt>
                <c:pt idx="463">
                  <c:v>590.30860646190195</c:v>
                </c:pt>
                <c:pt idx="464">
                  <c:v>581.7911115241119</c:v>
                </c:pt>
                <c:pt idx="465">
                  <c:v>573.48214885677851</c:v>
                </c:pt>
                <c:pt idx="466">
                  <c:v>565.37455879015783</c:v>
                </c:pt>
                <c:pt idx="467">
                  <c:v>557.46149658988907</c:v>
                </c:pt>
                <c:pt idx="468">
                  <c:v>549.73641562368528</c:v>
                </c:pt>
                <c:pt idx="469">
                  <c:v>542.19305158393365</c:v>
                </c:pt>
                <c:pt idx="470">
                  <c:v>534.82540769035722</c:v>
                </c:pt>
                <c:pt idx="471">
                  <c:v>527.62774080302734</c:v>
                </c:pt>
                <c:pt idx="472">
                  <c:v>520.59454838158695</c:v>
                </c:pt>
                <c:pt idx="473">
                  <c:v>513.72055623162191</c:v>
                </c:pt>
                <c:pt idx="474">
                  <c:v>507.00070698376425</c:v>
                </c:pt>
                <c:pt idx="475">
                  <c:v>500.43014925532913</c:v>
                </c:pt>
                <c:pt idx="476">
                  <c:v>494.00422744816018</c:v>
                </c:pt>
                <c:pt idx="477">
                  <c:v>487.71847213990429</c:v>
                </c:pt>
                <c:pt idx="478">
                  <c:v>481.56859102915138</c:v>
                </c:pt>
                <c:pt idx="479">
                  <c:v>475.55046039786623</c:v>
                </c:pt>
                <c:pt idx="480">
                  <c:v>469.66011705723463</c:v>
                </c:pt>
                <c:pt idx="481">
                  <c:v>463.8937507455621</c:v>
                </c:pt>
                <c:pt idx="482">
                  <c:v>458.24769694913675</c:v>
                </c:pt>
                <c:pt idx="483">
                  <c:v>452.71843011908572</c:v>
                </c:pt>
                <c:pt idx="484">
                  <c:v>447.30255725918141</c:v>
                </c:pt>
                <c:pt idx="485">
                  <c:v>441.9968118613433</c:v>
                </c:pt>
                <c:pt idx="486">
                  <c:v>436.79804816722026</c:v>
                </c:pt>
                <c:pt idx="487">
                  <c:v>431.70323573574495</c:v>
                </c:pt>
                <c:pt idx="488">
                  <c:v>426.70945429795893</c:v>
                </c:pt>
                <c:pt idx="489">
                  <c:v>421.81388888168209</c:v>
                </c:pt>
                <c:pt idx="490">
                  <c:v>417.01382518980017</c:v>
                </c:pt>
                <c:pt idx="491">
                  <c:v>412.30664521703699</c:v>
                </c:pt>
                <c:pt idx="492">
                  <c:v>407.68982309109327</c:v>
                </c:pt>
                <c:pt idx="493">
                  <c:v>403.16092112498512</c:v>
                </c:pt>
                <c:pt idx="494">
                  <c:v>398.71758606827314</c:v>
                </c:pt>
                <c:pt idx="495">
                  <c:v>394.35754554568649</c:v>
                </c:pt>
                <c:pt idx="496">
                  <c:v>390.07860467239817</c:v>
                </c:pt>
                <c:pt idx="497">
                  <c:v>385.87864283589442</c:v>
                </c:pt>
                <c:pt idx="498">
                  <c:v>381.75561063503307</c:v>
                </c:pt>
                <c:pt idx="499">
                  <c:v>377.70752696747695</c:v>
                </c:pt>
                <c:pt idx="500">
                  <c:v>373.7324762572535</c:v>
                </c:pt>
                <c:pt idx="501">
                  <c:v>369.82860581469714</c:v>
                </c:pt>
                <c:pt idx="502">
                  <c:v>365.99412332152747</c:v>
                </c:pt>
                <c:pt idx="503">
                  <c:v>362.22729443424879</c:v>
                </c:pt>
                <c:pt idx="504">
                  <c:v>358.52644049948611</c:v>
                </c:pt>
                <c:pt idx="505">
                  <c:v>354.88993637525425</c:v>
                </c:pt>
                <c:pt idx="506">
                  <c:v>351.31620835252028</c:v>
                </c:pt>
                <c:pt idx="507">
                  <c:v>347.80373217176384</c:v>
                </c:pt>
                <c:pt idx="508">
                  <c:v>344.35103112954522</c:v>
                </c:pt>
                <c:pt idx="509">
                  <c:v>340.95667427039547</c:v>
                </c:pt>
                <c:pt idx="510">
                  <c:v>337.61927465961224</c:v>
                </c:pt>
                <c:pt idx="511">
                  <c:v>334.33748773280439</c:v>
                </c:pt>
                <c:pt idx="512">
                  <c:v>331.11000971827173</c:v>
                </c:pt>
                <c:pt idx="513">
                  <c:v>327.93557612852527</c:v>
                </c:pt>
                <c:pt idx="514">
                  <c:v>324.81296031747172</c:v>
                </c:pt>
                <c:pt idx="515">
                  <c:v>321.74097209997655</c:v>
                </c:pt>
                <c:pt idx="516">
                  <c:v>318.71845643071083</c:v>
                </c:pt>
                <c:pt idx="517">
                  <c:v>315.74429213935588</c:v>
                </c:pt>
                <c:pt idx="518">
                  <c:v>312.81739071940558</c:v>
                </c:pt>
                <c:pt idx="519">
                  <c:v>309.9366951679562</c:v>
                </c:pt>
                <c:pt idx="520">
                  <c:v>307.10117887401975</c:v>
                </c:pt>
                <c:pt idx="521">
                  <c:v>304.30984455302797</c:v>
                </c:pt>
                <c:pt idx="522">
                  <c:v>301.56172322532376</c:v>
                </c:pt>
                <c:pt idx="523">
                  <c:v>298.85587323655216</c:v>
                </c:pt>
                <c:pt idx="524">
                  <c:v>296.19137931797832</c:v>
                </c:pt>
                <c:pt idx="525">
                  <c:v>293.56735168485972</c:v>
                </c:pt>
                <c:pt idx="526">
                  <c:v>290.98292517110713</c:v>
                </c:pt>
                <c:pt idx="527">
                  <c:v>288.4372583985492</c:v>
                </c:pt>
                <c:pt idx="528">
                  <c:v>285.9295329792173</c:v>
                </c:pt>
                <c:pt idx="529">
                  <c:v>283.45895274913789</c:v>
                </c:pt>
                <c:pt idx="530">
                  <c:v>281.02474303220458</c:v>
                </c:pt>
                <c:pt idx="531">
                  <c:v>278.62614993277157</c:v>
                </c:pt>
                <c:pt idx="532">
                  <c:v>276.26243965568187</c:v>
                </c:pt>
                <c:pt idx="533">
                  <c:v>273.93289785250636</c:v>
                </c:pt>
                <c:pt idx="534">
                  <c:v>271.63682899283344</c:v>
                </c:pt>
                <c:pt idx="535">
                  <c:v>269.37355575950488</c:v>
                </c:pt>
                <c:pt idx="536">
                  <c:v>267.1424184667502</c:v>
                </c:pt>
                <c:pt idx="537">
                  <c:v>264.94277450022361</c:v>
                </c:pt>
                <c:pt idx="538">
                  <c:v>262.77399777799468</c:v>
                </c:pt>
                <c:pt idx="539">
                  <c:v>260.63547823159183</c:v>
                </c:pt>
                <c:pt idx="540">
                  <c:v>258.51030532122542</c:v>
                </c:pt>
                <c:pt idx="541">
                  <c:v>200.98150505781484</c:v>
                </c:pt>
                <c:pt idx="542">
                  <c:v>150.7361287933611</c:v>
                </c:pt>
                <c:pt idx="543">
                  <c:v>100.49075252890742</c:v>
                </c:pt>
                <c:pt idx="544">
                  <c:v>100.49075252890742</c:v>
                </c:pt>
                <c:pt idx="545">
                  <c:v>100.49075252890742</c:v>
                </c:pt>
                <c:pt idx="546">
                  <c:v>100.49075252890742</c:v>
                </c:pt>
                <c:pt idx="547">
                  <c:v>100.49075252890742</c:v>
                </c:pt>
                <c:pt idx="548">
                  <c:v>100.49075252890742</c:v>
                </c:pt>
                <c:pt idx="549">
                  <c:v>100.49075252890742</c:v>
                </c:pt>
                <c:pt idx="550">
                  <c:v>100.49075252890742</c:v>
                </c:pt>
                <c:pt idx="551">
                  <c:v>100.49075252890742</c:v>
                </c:pt>
                <c:pt idx="552">
                  <c:v>100.49075252890742</c:v>
                </c:pt>
                <c:pt idx="553">
                  <c:v>100.49075252890742</c:v>
                </c:pt>
                <c:pt idx="554">
                  <c:v>100.49075252890742</c:v>
                </c:pt>
                <c:pt idx="555">
                  <c:v>100.49075252890742</c:v>
                </c:pt>
                <c:pt idx="556">
                  <c:v>100.49075252890742</c:v>
                </c:pt>
                <c:pt idx="557">
                  <c:v>100.49075252890742</c:v>
                </c:pt>
                <c:pt idx="558">
                  <c:v>100.49075252890742</c:v>
                </c:pt>
                <c:pt idx="559">
                  <c:v>100.49075252890742</c:v>
                </c:pt>
                <c:pt idx="560">
                  <c:v>100.49075252890742</c:v>
                </c:pt>
                <c:pt idx="561">
                  <c:v>100.49075252890742</c:v>
                </c:pt>
                <c:pt idx="562">
                  <c:v>100.49075252890742</c:v>
                </c:pt>
                <c:pt idx="563">
                  <c:v>100.49075252890742</c:v>
                </c:pt>
                <c:pt idx="564">
                  <c:v>100.49075252890742</c:v>
                </c:pt>
                <c:pt idx="565">
                  <c:v>100.49075252890742</c:v>
                </c:pt>
                <c:pt idx="566">
                  <c:v>100.49075252890742</c:v>
                </c:pt>
                <c:pt idx="567">
                  <c:v>100.49075252890742</c:v>
                </c:pt>
                <c:pt idx="568">
                  <c:v>100.49075252890742</c:v>
                </c:pt>
                <c:pt idx="569">
                  <c:v>100.49075252890742</c:v>
                </c:pt>
                <c:pt idx="570">
                  <c:v>100.49075252890742</c:v>
                </c:pt>
                <c:pt idx="571">
                  <c:v>100.49075252890742</c:v>
                </c:pt>
                <c:pt idx="572">
                  <c:v>100.49075252890742</c:v>
                </c:pt>
                <c:pt idx="573">
                  <c:v>100.49075252890742</c:v>
                </c:pt>
                <c:pt idx="574">
                  <c:v>100.49075252890742</c:v>
                </c:pt>
                <c:pt idx="575">
                  <c:v>100.49075252890742</c:v>
                </c:pt>
                <c:pt idx="576">
                  <c:v>100.49075252890742</c:v>
                </c:pt>
                <c:pt idx="577">
                  <c:v>100.49075252890742</c:v>
                </c:pt>
                <c:pt idx="578">
                  <c:v>100.49075252890742</c:v>
                </c:pt>
                <c:pt idx="579">
                  <c:v>100.49075252890742</c:v>
                </c:pt>
                <c:pt idx="580">
                  <c:v>100.49075252890742</c:v>
                </c:pt>
                <c:pt idx="581">
                  <c:v>100.49075252890742</c:v>
                </c:pt>
                <c:pt idx="582">
                  <c:v>100.49075252890742</c:v>
                </c:pt>
                <c:pt idx="583">
                  <c:v>100.49075252890742</c:v>
                </c:pt>
                <c:pt idx="584">
                  <c:v>100.49075252890742</c:v>
                </c:pt>
                <c:pt idx="585">
                  <c:v>100.49075252890742</c:v>
                </c:pt>
                <c:pt idx="586">
                  <c:v>100.49075252890742</c:v>
                </c:pt>
                <c:pt idx="587">
                  <c:v>100.49075252890742</c:v>
                </c:pt>
                <c:pt idx="588">
                  <c:v>100.49075252890742</c:v>
                </c:pt>
                <c:pt idx="589">
                  <c:v>100.49075252890742</c:v>
                </c:pt>
                <c:pt idx="590">
                  <c:v>100.49075252890742</c:v>
                </c:pt>
                <c:pt idx="591">
                  <c:v>100.49075252890742</c:v>
                </c:pt>
                <c:pt idx="592">
                  <c:v>100.49075252890742</c:v>
                </c:pt>
                <c:pt idx="593">
                  <c:v>100.49075252890742</c:v>
                </c:pt>
                <c:pt idx="594">
                  <c:v>100.49075252890742</c:v>
                </c:pt>
                <c:pt idx="595">
                  <c:v>100.49075252890742</c:v>
                </c:pt>
                <c:pt idx="596">
                  <c:v>100.49075252890742</c:v>
                </c:pt>
                <c:pt idx="597">
                  <c:v>100.49075252890742</c:v>
                </c:pt>
                <c:pt idx="598">
                  <c:v>100.49075252890742</c:v>
                </c:pt>
                <c:pt idx="599">
                  <c:v>100.49075252890742</c:v>
                </c:pt>
                <c:pt idx="600">
                  <c:v>100.49075252890742</c:v>
                </c:pt>
                <c:pt idx="601">
                  <c:v>100.49075252890742</c:v>
                </c:pt>
                <c:pt idx="602">
                  <c:v>100.49075252890742</c:v>
                </c:pt>
                <c:pt idx="603">
                  <c:v>100.49075252890742</c:v>
                </c:pt>
                <c:pt idx="604">
                  <c:v>100.49075252890742</c:v>
                </c:pt>
                <c:pt idx="605">
                  <c:v>100.49075252890742</c:v>
                </c:pt>
                <c:pt idx="606">
                  <c:v>100.49075252890742</c:v>
                </c:pt>
                <c:pt idx="607">
                  <c:v>100.49075252890742</c:v>
                </c:pt>
                <c:pt idx="608">
                  <c:v>100.49075252890742</c:v>
                </c:pt>
                <c:pt idx="609">
                  <c:v>100.49075252890742</c:v>
                </c:pt>
                <c:pt idx="610">
                  <c:v>100.49075252890742</c:v>
                </c:pt>
                <c:pt idx="611">
                  <c:v>100.49075252890742</c:v>
                </c:pt>
                <c:pt idx="612">
                  <c:v>100.49075252890742</c:v>
                </c:pt>
                <c:pt idx="613">
                  <c:v>100.49075252890742</c:v>
                </c:pt>
                <c:pt idx="614">
                  <c:v>100.49075252890742</c:v>
                </c:pt>
                <c:pt idx="615">
                  <c:v>100.49075252890742</c:v>
                </c:pt>
                <c:pt idx="616">
                  <c:v>100.49075252890742</c:v>
                </c:pt>
                <c:pt idx="617">
                  <c:v>100.49075252890742</c:v>
                </c:pt>
                <c:pt idx="618">
                  <c:v>100.49075252890742</c:v>
                </c:pt>
                <c:pt idx="619">
                  <c:v>100.49075252890742</c:v>
                </c:pt>
                <c:pt idx="620">
                  <c:v>100.49075252890742</c:v>
                </c:pt>
                <c:pt idx="621">
                  <c:v>100.49075252890742</c:v>
                </c:pt>
                <c:pt idx="622">
                  <c:v>100.49075252890742</c:v>
                </c:pt>
                <c:pt idx="623">
                  <c:v>100.49075252890742</c:v>
                </c:pt>
                <c:pt idx="624">
                  <c:v>100.49075252890742</c:v>
                </c:pt>
                <c:pt idx="625">
                  <c:v>100.49075252890742</c:v>
                </c:pt>
                <c:pt idx="626">
                  <c:v>100.49075252890742</c:v>
                </c:pt>
                <c:pt idx="627">
                  <c:v>100.49075252890742</c:v>
                </c:pt>
                <c:pt idx="628">
                  <c:v>100.49075252890742</c:v>
                </c:pt>
                <c:pt idx="629">
                  <c:v>100.49075252890742</c:v>
                </c:pt>
                <c:pt idx="630">
                  <c:v>100.49075252890742</c:v>
                </c:pt>
                <c:pt idx="631">
                  <c:v>100.49075252890742</c:v>
                </c:pt>
                <c:pt idx="632">
                  <c:v>100.49075252890742</c:v>
                </c:pt>
                <c:pt idx="633">
                  <c:v>100.49075252890742</c:v>
                </c:pt>
                <c:pt idx="634">
                  <c:v>100.49075252890742</c:v>
                </c:pt>
                <c:pt idx="635">
                  <c:v>100.49075252890742</c:v>
                </c:pt>
                <c:pt idx="636">
                  <c:v>100.49075252890742</c:v>
                </c:pt>
                <c:pt idx="637">
                  <c:v>100.49075252890742</c:v>
                </c:pt>
                <c:pt idx="638">
                  <c:v>100.49075252890742</c:v>
                </c:pt>
                <c:pt idx="639">
                  <c:v>100.49075252890742</c:v>
                </c:pt>
                <c:pt idx="640">
                  <c:v>100.49075252890742</c:v>
                </c:pt>
                <c:pt idx="641">
                  <c:v>100.49075252890742</c:v>
                </c:pt>
                <c:pt idx="642">
                  <c:v>100.49075252890742</c:v>
                </c:pt>
                <c:pt idx="643">
                  <c:v>100.49075252890742</c:v>
                </c:pt>
                <c:pt idx="644">
                  <c:v>100.49075252890742</c:v>
                </c:pt>
                <c:pt idx="645">
                  <c:v>100.49075252890742</c:v>
                </c:pt>
                <c:pt idx="646">
                  <c:v>100.49075252890742</c:v>
                </c:pt>
                <c:pt idx="647">
                  <c:v>100.49075252890742</c:v>
                </c:pt>
                <c:pt idx="648">
                  <c:v>100.49075252890742</c:v>
                </c:pt>
                <c:pt idx="649">
                  <c:v>100.49075252890742</c:v>
                </c:pt>
                <c:pt idx="650">
                  <c:v>100.49075252890742</c:v>
                </c:pt>
                <c:pt idx="651">
                  <c:v>100.49075252890742</c:v>
                </c:pt>
                <c:pt idx="652">
                  <c:v>100.49075252890742</c:v>
                </c:pt>
                <c:pt idx="653">
                  <c:v>100.49075252890742</c:v>
                </c:pt>
                <c:pt idx="654">
                  <c:v>100.49075252890742</c:v>
                </c:pt>
                <c:pt idx="655">
                  <c:v>100.49075252890742</c:v>
                </c:pt>
                <c:pt idx="656">
                  <c:v>100.49075252890742</c:v>
                </c:pt>
                <c:pt idx="657">
                  <c:v>100.49075252890742</c:v>
                </c:pt>
                <c:pt idx="658">
                  <c:v>100.49075252890742</c:v>
                </c:pt>
                <c:pt idx="659">
                  <c:v>100.49075252890742</c:v>
                </c:pt>
                <c:pt idx="660">
                  <c:v>100.49075252890742</c:v>
                </c:pt>
                <c:pt idx="661">
                  <c:v>100.49075252890742</c:v>
                </c:pt>
                <c:pt idx="662">
                  <c:v>100.49075252890742</c:v>
                </c:pt>
                <c:pt idx="663">
                  <c:v>100.49075252890742</c:v>
                </c:pt>
                <c:pt idx="664">
                  <c:v>100.49075252890742</c:v>
                </c:pt>
                <c:pt idx="665">
                  <c:v>100.49075252890742</c:v>
                </c:pt>
                <c:pt idx="666">
                  <c:v>100.49075252890742</c:v>
                </c:pt>
                <c:pt idx="667">
                  <c:v>100.49075252890742</c:v>
                </c:pt>
                <c:pt idx="668">
                  <c:v>100.49075252890742</c:v>
                </c:pt>
                <c:pt idx="669">
                  <c:v>100.49075252890742</c:v>
                </c:pt>
                <c:pt idx="670">
                  <c:v>100.49075252890742</c:v>
                </c:pt>
                <c:pt idx="671">
                  <c:v>100.49075252890742</c:v>
                </c:pt>
                <c:pt idx="672">
                  <c:v>100.49075252890742</c:v>
                </c:pt>
                <c:pt idx="673">
                  <c:v>100.49075252890742</c:v>
                </c:pt>
                <c:pt idx="674">
                  <c:v>100.49075252890742</c:v>
                </c:pt>
                <c:pt idx="675">
                  <c:v>100.49075252890742</c:v>
                </c:pt>
                <c:pt idx="676">
                  <c:v>100.49075252890742</c:v>
                </c:pt>
                <c:pt idx="677">
                  <c:v>100.49075252890742</c:v>
                </c:pt>
                <c:pt idx="678">
                  <c:v>100.49075252890742</c:v>
                </c:pt>
                <c:pt idx="679">
                  <c:v>100.49075252890742</c:v>
                </c:pt>
                <c:pt idx="680">
                  <c:v>100.49075252890742</c:v>
                </c:pt>
                <c:pt idx="681">
                  <c:v>100.49075252890742</c:v>
                </c:pt>
                <c:pt idx="682">
                  <c:v>100.49075252890742</c:v>
                </c:pt>
                <c:pt idx="683">
                  <c:v>100.49075252890742</c:v>
                </c:pt>
                <c:pt idx="684">
                  <c:v>100.49075252890742</c:v>
                </c:pt>
                <c:pt idx="685">
                  <c:v>100.49075252890742</c:v>
                </c:pt>
                <c:pt idx="686">
                  <c:v>100.49075252890742</c:v>
                </c:pt>
                <c:pt idx="687">
                  <c:v>100.49075252890742</c:v>
                </c:pt>
                <c:pt idx="688">
                  <c:v>100.49075252890742</c:v>
                </c:pt>
                <c:pt idx="689">
                  <c:v>100.49075252890742</c:v>
                </c:pt>
                <c:pt idx="690">
                  <c:v>100.49075252890742</c:v>
                </c:pt>
                <c:pt idx="691">
                  <c:v>100.49075252890742</c:v>
                </c:pt>
                <c:pt idx="692">
                  <c:v>100.49075252890742</c:v>
                </c:pt>
                <c:pt idx="693">
                  <c:v>100.49075252890742</c:v>
                </c:pt>
                <c:pt idx="694">
                  <c:v>100.49075252890742</c:v>
                </c:pt>
                <c:pt idx="695">
                  <c:v>100.49075252890742</c:v>
                </c:pt>
                <c:pt idx="696">
                  <c:v>100.49075252890742</c:v>
                </c:pt>
                <c:pt idx="697">
                  <c:v>100.49075252890742</c:v>
                </c:pt>
                <c:pt idx="698">
                  <c:v>100.49075252890742</c:v>
                </c:pt>
                <c:pt idx="699">
                  <c:v>100.49075252890742</c:v>
                </c:pt>
                <c:pt idx="700">
                  <c:v>100.49075252890742</c:v>
                </c:pt>
                <c:pt idx="701">
                  <c:v>100.49075252890742</c:v>
                </c:pt>
                <c:pt idx="702">
                  <c:v>100.49075252890742</c:v>
                </c:pt>
                <c:pt idx="703">
                  <c:v>100.49075252890742</c:v>
                </c:pt>
                <c:pt idx="704">
                  <c:v>100.49075252890742</c:v>
                </c:pt>
                <c:pt idx="705">
                  <c:v>100.49075252890742</c:v>
                </c:pt>
                <c:pt idx="706">
                  <c:v>100.49075252890742</c:v>
                </c:pt>
                <c:pt idx="707">
                  <c:v>100.49075252890742</c:v>
                </c:pt>
                <c:pt idx="708">
                  <c:v>100.49075252890742</c:v>
                </c:pt>
                <c:pt idx="709">
                  <c:v>100.49075252890742</c:v>
                </c:pt>
                <c:pt idx="710">
                  <c:v>100.49075252890742</c:v>
                </c:pt>
                <c:pt idx="711">
                  <c:v>100.49075252890742</c:v>
                </c:pt>
                <c:pt idx="712">
                  <c:v>100.49075252890742</c:v>
                </c:pt>
                <c:pt idx="713">
                  <c:v>100.49075252890742</c:v>
                </c:pt>
                <c:pt idx="714">
                  <c:v>100.49075252890742</c:v>
                </c:pt>
                <c:pt idx="715">
                  <c:v>100.49075252890742</c:v>
                </c:pt>
                <c:pt idx="716">
                  <c:v>100.49075252890742</c:v>
                </c:pt>
                <c:pt idx="717">
                  <c:v>100.49075252890742</c:v>
                </c:pt>
                <c:pt idx="718">
                  <c:v>100.49075252890742</c:v>
                </c:pt>
                <c:pt idx="719">
                  <c:v>100.49075252890742</c:v>
                </c:pt>
                <c:pt idx="720">
                  <c:v>100.49075252890742</c:v>
                </c:pt>
              </c:numCache>
            </c:numRef>
          </c:yVal>
          <c:smooth val="1"/>
        </c:ser>
        <c:axId val="133135360"/>
        <c:axId val="133067520"/>
      </c:scatterChart>
      <c:valAx>
        <c:axId val="133135360"/>
        <c:scaling>
          <c:orientation val="minMax"/>
        </c:scaling>
        <c:axPos val="b"/>
        <c:numFmt formatCode="General" sourceLinked="1"/>
        <c:tickLblPos val="nextTo"/>
        <c:crossAx val="133067520"/>
        <c:crosses val="autoZero"/>
        <c:crossBetween val="midCat"/>
      </c:valAx>
      <c:valAx>
        <c:axId val="133067520"/>
        <c:scaling>
          <c:orientation val="minMax"/>
        </c:scaling>
        <c:axPos val="l"/>
        <c:majorGridlines/>
        <c:numFmt formatCode="0" sourceLinked="0"/>
        <c:tickLblPos val="nextTo"/>
        <c:crossAx val="13313536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K </a:t>
            </a:r>
            <a:r>
              <a:rPr lang="fr-FR" sz="1800" b="1" i="0" u="none" strike="noStrike" baseline="0"/>
              <a:t>(= Fma + Fg) </a:t>
            </a:r>
            <a:r>
              <a:rPr lang="fr-FR"/>
              <a:t>au maneton (Kg) </a:t>
            </a:r>
          </a:p>
        </c:rich>
      </c:tx>
      <c:layout>
        <c:manualLayout>
          <c:xMode val="edge"/>
          <c:yMode val="edge"/>
          <c:x val="0.15966080633646224"/>
          <c:y val="4.0268428002305484E-2"/>
        </c:manualLayout>
      </c:layout>
    </c:title>
    <c:plotArea>
      <c:layout/>
      <c:scatterChart>
        <c:scatterStyle val="smoothMarker"/>
        <c:ser>
          <c:idx val="1"/>
          <c:order val="0"/>
          <c:tx>
            <c:v>Effort au maneton</c:v>
          </c:tx>
          <c:marker>
            <c:symbol val="none"/>
          </c:marker>
          <c:xVal>
            <c:numRef>
              <c:f>'1199'!$AA$123:$AA$843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'1199'!$AS$123:$AS$843</c:f>
              <c:numCache>
                <c:formatCode>General</c:formatCode>
                <c:ptCount val="721"/>
                <c:pt idx="0">
                  <c:v>-3522.767199849482</c:v>
                </c:pt>
                <c:pt idx="1">
                  <c:v>-3521.9107027108084</c:v>
                </c:pt>
                <c:pt idx="2">
                  <c:v>-3519.3417487220968</c:v>
                </c:pt>
                <c:pt idx="3">
                  <c:v>-3515.0619500005878</c:v>
                </c:pt>
                <c:pt idx="4">
                  <c:v>-3509.0739928585153</c:v>
                </c:pt>
                <c:pt idx="5">
                  <c:v>-3501.3816369753795</c:v>
                </c:pt>
                <c:pt idx="6">
                  <c:v>-3491.989714233177</c:v>
                </c:pt>
                <c:pt idx="7">
                  <c:v>-3480.9041272086638</c:v>
                </c:pt>
                <c:pt idx="8">
                  <c:v>-3468.1318473150177</c:v>
                </c:pt>
                <c:pt idx="9">
                  <c:v>-3453.6809125836598</c:v>
                </c:pt>
                <c:pt idx="10">
                  <c:v>-3437.5604250753054</c:v>
                </c:pt>
                <c:pt idx="11">
                  <c:v>-3419.780547907726</c:v>
                </c:pt>
                <c:pt idx="12">
                  <c:v>-3400.3525018861146</c:v>
                </c:pt>
                <c:pt idx="13">
                  <c:v>-3379.2885617203756</c:v>
                </c:pt>
                <c:pt idx="14">
                  <c:v>-3356.6020518121672</c:v>
                </c:pt>
                <c:pt idx="15">
                  <c:v>-3332.3073415930157</c:v>
                </c:pt>
                <c:pt idx="16">
                  <c:v>-3306.4198403934215</c:v>
                </c:pt>
                <c:pt idx="17">
                  <c:v>-3278.9559918214754</c:v>
                </c:pt>
                <c:pt idx="18">
                  <c:v>-3249.9332676282079</c:v>
                </c:pt>
                <c:pt idx="19">
                  <c:v>-3219.370161035612</c:v>
                </c:pt>
                <c:pt idx="20">
                  <c:v>-3187.2861795021308</c:v>
                </c:pt>
                <c:pt idx="21">
                  <c:v>-3153.7018368992585</c:v>
                </c:pt>
                <c:pt idx="22">
                  <c:v>-3118.6386450719278</c:v>
                </c:pt>
                <c:pt idx="23">
                  <c:v>-3082.1191047543862</c:v>
                </c:pt>
                <c:pt idx="24">
                  <c:v>-3044.1666958124629</c:v>
                </c:pt>
                <c:pt idx="25">
                  <c:v>-3004.8058667824203</c:v>
                </c:pt>
                <c:pt idx="26">
                  <c:v>-2964.0620236759446</c:v>
                </c:pt>
                <c:pt idx="27">
                  <c:v>-2921.9615180204032</c:v>
                </c:pt>
                <c:pt idx="28">
                  <c:v>-2878.5316341031144</c:v>
                </c:pt>
                <c:pt idx="29">
                  <c:v>-2833.8005753882139</c:v>
                </c:pt>
                <c:pt idx="30">
                  <c:v>-2787.7974500746341</c:v>
                </c:pt>
                <c:pt idx="31">
                  <c:v>-2740.5522557638315</c:v>
                </c:pt>
                <c:pt idx="32">
                  <c:v>-2692.0958632062061</c:v>
                </c:pt>
                <c:pt idx="33">
                  <c:v>-2642.459999095594</c:v>
                </c:pt>
                <c:pt idx="34">
                  <c:v>-2591.6772278819089</c:v>
                </c:pt>
                <c:pt idx="35">
                  <c:v>-2539.780932572804</c:v>
                </c:pt>
                <c:pt idx="36">
                  <c:v>-2486.8052944963524</c:v>
                </c:pt>
                <c:pt idx="37">
                  <c:v>-2432.7852719979455</c:v>
                </c:pt>
                <c:pt idx="38">
                  <c:v>-2377.756578046165</c:v>
                </c:pt>
                <c:pt idx="39">
                  <c:v>-2321.7556567240276</c:v>
                </c:pt>
                <c:pt idx="40">
                  <c:v>-2264.8196585840142</c:v>
                </c:pt>
                <c:pt idx="41">
                  <c:v>-2206.9864148474271</c:v>
                </c:pt>
                <c:pt idx="42">
                  <c:v>-2148.2944104310668</c:v>
                </c:pt>
                <c:pt idx="43">
                  <c:v>-2088.7827557868773</c:v>
                </c:pt>
                <c:pt idx="44">
                  <c:v>-2028.4911575431074</c:v>
                </c:pt>
                <c:pt idx="45">
                  <c:v>-1967.4598879386892</c:v>
                </c:pt>
                <c:pt idx="46">
                  <c:v>-1905.7297530459232</c:v>
                </c:pt>
                <c:pt idx="47">
                  <c:v>-1843.3420597801839</c:v>
                </c:pt>
                <c:pt idx="48">
                  <c:v>-1780.3385816992134</c:v>
                </c:pt>
                <c:pt idx="49">
                  <c:v>-1716.7615235986616</c:v>
                </c:pt>
                <c:pt idx="50">
                  <c:v>-1652.6534849148115</c:v>
                </c:pt>
                <c:pt idx="51">
                  <c:v>-1588.0574219499586</c:v>
                </c:pt>
                <c:pt idx="52">
                  <c:v>-1523.0166089405579</c:v>
                </c:pt>
                <c:pt idx="53">
                  <c:v>-1457.5745979931874</c:v>
                </c:pt>
                <c:pt idx="54">
                  <c:v>-1391.7751779183293</c:v>
                </c:pt>
                <c:pt idx="55">
                  <c:v>-1325.6623319972018</c:v>
                </c:pt>
                <c:pt idx="56">
                  <c:v>-1259.2801947221076</c:v>
                </c:pt>
                <c:pt idx="57">
                  <c:v>-1192.6730075561682</c:v>
                </c:pt>
                <c:pt idx="58">
                  <c:v>-1125.8850737637536</c:v>
                </c:pt>
                <c:pt idx="59">
                  <c:v>-1058.9607123683807</c:v>
                </c:pt>
                <c:pt idx="60">
                  <c:v>-991.9442113003704</c:v>
                </c:pt>
                <c:pt idx="61">
                  <c:v>-924.87977980200958</c:v>
                </c:pt>
                <c:pt idx="62">
                  <c:v>-857.81150016337119</c:v>
                </c:pt>
                <c:pt idx="63">
                  <c:v>-790.78327886730426</c:v>
                </c:pt>
                <c:pt idx="64">
                  <c:v>-723.83879722726203</c:v>
                </c:pt>
                <c:pt idx="65">
                  <c:v>-657.0214616067276</c:v>
                </c:pt>
                <c:pt idx="66">
                  <c:v>-590.37435331380016</c:v>
                </c:pt>
                <c:pt idx="67">
                  <c:v>-523.94017826913966</c:v>
                </c:pt>
                <c:pt idx="68">
                  <c:v>-457.7612165498042</c:v>
                </c:pt>
                <c:pt idx="69">
                  <c:v>-391.8792719155382</c:v>
                </c:pt>
                <c:pt idx="70">
                  <c:v>-326.33562142776498</c:v>
                </c:pt>
                <c:pt idx="71">
                  <c:v>-261.17096527484472</c:v>
                </c:pt>
                <c:pt idx="72">
                  <c:v>-196.42537692005146</c:v>
                </c:pt>
                <c:pt idx="73">
                  <c:v>-132.13825369119289</c:v>
                </c:pt>
                <c:pt idx="74">
                  <c:v>-68.348267932747049</c:v>
                </c:pt>
                <c:pt idx="75">
                  <c:v>-5.0933188429027565</c:v>
                </c:pt>
                <c:pt idx="76">
                  <c:v>57.589514881176477</c:v>
                </c:pt>
                <c:pt idx="77">
                  <c:v>119.66402146612521</c:v>
                </c:pt>
                <c:pt idx="78">
                  <c:v>181.09490142960607</c:v>
                </c:pt>
                <c:pt idx="79">
                  <c:v>241.84781176913211</c:v>
                </c:pt>
                <c:pt idx="80">
                  <c:v>301.88940885095633</c:v>
                </c:pt>
                <c:pt idx="81">
                  <c:v>361.18738987939872</c:v>
                </c:pt>
                <c:pt idx="82">
                  <c:v>419.71053282947844</c:v>
                </c:pt>
                <c:pt idx="83">
                  <c:v>477.42873472882576</c:v>
                </c:pt>
                <c:pt idx="84">
                  <c:v>534.31304817852629</c:v>
                </c:pt>
                <c:pt idx="85">
                  <c:v>590.33571600677362</c:v>
                </c:pt>
                <c:pt idx="86">
                  <c:v>645.47020395404786</c:v>
                </c:pt>
                <c:pt idx="87">
                  <c:v>699.69123129383649</c:v>
                </c:pt>
                <c:pt idx="88">
                  <c:v>752.97479929877557</c:v>
                </c:pt>
                <c:pt idx="89">
                  <c:v>805.29821746840537</c:v>
                </c:pt>
                <c:pt idx="90">
                  <c:v>856.64012744150125</c:v>
                </c:pt>
                <c:pt idx="91">
                  <c:v>906.98052452310196</c:v>
                </c:pt>
                <c:pt idx="92">
                  <c:v>956.30077676391454</c:v>
                </c:pt>
                <c:pt idx="93">
                  <c:v>1004.5836415376166</c:v>
                </c:pt>
                <c:pt idx="94">
                  <c:v>1051.8132795697268</c:v>
                </c:pt>
                <c:pt idx="95">
                  <c:v>1097.975266380075</c:v>
                </c:pt>
                <c:pt idx="96">
                  <c:v>1143.0566011094518</c:v>
                </c:pt>
                <c:pt idx="97">
                  <c:v>1187.0457127096786</c:v>
                </c:pt>
                <c:pt idx="98">
                  <c:v>1229.9324634851041</c:v>
                </c:pt>
                <c:pt idx="99">
                  <c:v>1271.7081499822791</c:v>
                </c:pt>
                <c:pt idx="100">
                  <c:v>1312.3655012333168</c:v>
                </c:pt>
                <c:pt idx="101">
                  <c:v>1351.8986743670923</c:v>
                </c:pt>
                <c:pt idx="102">
                  <c:v>1390.3032476109736</c:v>
                </c:pt>
                <c:pt idx="103">
                  <c:v>1427.5762107140847</c:v>
                </c:pt>
                <c:pt idx="104">
                  <c:v>1463.7159528312748</c:v>
                </c:pt>
                <c:pt idx="105">
                  <c:v>1498.7222479147508</c:v>
                </c:pt>
                <c:pt idx="106">
                  <c:v>1532.5962376678976</c:v>
                </c:pt>
                <c:pt idx="107">
                  <c:v>1565.3404121229642</c:v>
                </c:pt>
                <c:pt idx="108">
                  <c:v>1596.9585879110998</c:v>
                </c:pt>
                <c:pt idx="109">
                  <c:v>1627.4558842995616</c:v>
                </c:pt>
                <c:pt idx="110">
                  <c:v>1656.838697076869</c:v>
                </c:pt>
                <c:pt idx="111">
                  <c:v>1685.1146703720906</c:v>
                </c:pt>
                <c:pt idx="112">
                  <c:v>1712.2926664994243</c:v>
                </c:pt>
                <c:pt idx="113">
                  <c:v>1738.3827339236705</c:v>
                </c:pt>
                <c:pt idx="114">
                  <c:v>1763.3960734461248</c:v>
                </c:pt>
                <c:pt idx="115">
                  <c:v>1787.3450027137997</c:v>
                </c:pt>
                <c:pt idx="116">
                  <c:v>1810.2429191577869</c:v>
                </c:pt>
                <c:pt idx="117">
                  <c:v>1832.1042614688704</c:v>
                </c:pt>
                <c:pt idx="118">
                  <c:v>1852.9444697203321</c:v>
                </c:pt>
                <c:pt idx="119">
                  <c:v>1872.7799442491912</c:v>
                </c:pt>
                <c:pt idx="120">
                  <c:v>1891.6280034078807</c:v>
                </c:pt>
                <c:pt idx="121">
                  <c:v>1909.5068402986831</c:v>
                </c:pt>
                <c:pt idx="122">
                  <c:v>1926.435478603051</c:v>
                </c:pt>
                <c:pt idx="123">
                  <c:v>1942.4337276173055</c:v>
                </c:pt>
                <c:pt idx="124">
                  <c:v>1957.5221366051376</c:v>
                </c:pt>
                <c:pt idx="125">
                  <c:v>1971.7219485758474</c:v>
                </c:pt>
                <c:pt idx="126">
                  <c:v>1985.0550535954176</c:v>
                </c:pt>
                <c:pt idx="127">
                  <c:v>1997.5439417352738</c:v>
                </c:pt>
                <c:pt idx="128">
                  <c:v>2009.2116557610548</c:v>
                </c:pt>
                <c:pt idx="129">
                  <c:v>2020.08174366088</c:v>
                </c:pt>
                <c:pt idx="130">
                  <c:v>2030.1782111094738</c:v>
                </c:pt>
                <c:pt idx="131">
                  <c:v>2039.5254739611848</c:v>
                </c:pt>
                <c:pt idx="132">
                  <c:v>2048.1483108613629</c:v>
                </c:pt>
                <c:pt idx="133">
                  <c:v>2056.0718160618426</c:v>
                </c:pt>
                <c:pt idx="134">
                  <c:v>2063.3213525224032</c:v>
                </c:pt>
                <c:pt idx="135">
                  <c:v>2069.9225053760792</c:v>
                </c:pt>
                <c:pt idx="136">
                  <c:v>2075.9010358321061</c:v>
                </c:pt>
                <c:pt idx="137">
                  <c:v>2081.2828355861525</c:v>
                </c:pt>
                <c:pt idx="138">
                  <c:v>2086.0938818032982</c:v>
                </c:pt>
                <c:pt idx="139">
                  <c:v>2090.360192735011</c:v>
                </c:pt>
                <c:pt idx="140">
                  <c:v>2094.1077840272224</c:v>
                </c:pt>
                <c:pt idx="141">
                  <c:v>2097.3626257724136</c:v>
                </c:pt>
                <c:pt idx="142">
                  <c:v>2100.1506003545555</c:v>
                </c:pt>
                <c:pt idx="143">
                  <c:v>2102.4974611317016</c:v>
                </c:pt>
                <c:pt idx="144">
                  <c:v>2104.4287919971052</c:v>
                </c:pt>
                <c:pt idx="145">
                  <c:v>2105.9699678559127</c:v>
                </c:pt>
                <c:pt idx="146">
                  <c:v>2107.1461160507415</c:v>
                </c:pt>
                <c:pt idx="147">
                  <c:v>2107.982078765906</c:v>
                </c:pt>
                <c:pt idx="148">
                  <c:v>2108.5023764366024</c:v>
                </c:pt>
                <c:pt idx="149">
                  <c:v>2108.7311721860547</c:v>
                </c:pt>
                <c:pt idx="150">
                  <c:v>2108.6922373105526</c:v>
                </c:pt>
                <c:pt idx="151">
                  <c:v>2108.408917829282</c:v>
                </c:pt>
                <c:pt idx="152">
                  <c:v>2107.9041021131065</c:v>
                </c:pt>
                <c:pt idx="153">
                  <c:v>2107.2001896038269</c:v>
                </c:pt>
                <c:pt idx="154">
                  <c:v>2106.3190606329977</c:v>
                </c:pt>
                <c:pt idx="155">
                  <c:v>2105.2820473471188</c:v>
                </c:pt>
                <c:pt idx="156">
                  <c:v>2104.1099057439587</c:v>
                </c:pt>
                <c:pt idx="157">
                  <c:v>2102.8227888228175</c:v>
                </c:pt>
                <c:pt idx="158">
                  <c:v>2101.4402208498573</c:v>
                </c:pt>
                <c:pt idx="159">
                  <c:v>2099.9810727380236</c:v>
                </c:pt>
                <c:pt idx="160">
                  <c:v>2098.4635385397364</c:v>
                </c:pt>
                <c:pt idx="161">
                  <c:v>2096.9051130492767</c:v>
                </c:pt>
                <c:pt idx="162">
                  <c:v>2095.3225705107675</c:v>
                </c:pt>
                <c:pt idx="163">
                  <c:v>2093.7319444267123</c:v>
                </c:pt>
                <c:pt idx="164">
                  <c:v>2092.1485084613505</c:v>
                </c:pt>
                <c:pt idx="165">
                  <c:v>2090.5867584324419</c:v>
                </c:pt>
                <c:pt idx="166">
                  <c:v>2089.0603953846544</c:v>
                </c:pt>
                <c:pt idx="167">
                  <c:v>2087.5823097373996</c:v>
                </c:pt>
                <c:pt idx="168">
                  <c:v>2086.1645664997377</c:v>
                </c:pt>
                <c:pt idx="169">
                  <c:v>2084.8183915449067</c:v>
                </c:pt>
                <c:pt idx="170">
                  <c:v>2083.5541589370464</c:v>
                </c:pt>
                <c:pt idx="171">
                  <c:v>2082.3813793028162</c:v>
                </c:pt>
                <c:pt idx="172">
                  <c:v>2081.308689240841</c:v>
                </c:pt>
                <c:pt idx="173">
                  <c:v>2080.3438417622274</c:v>
                </c:pt>
                <c:pt idx="174">
                  <c:v>2079.4936977557945</c:v>
                </c:pt>
                <c:pt idx="175">
                  <c:v>2078.7642184721294</c:v>
                </c:pt>
                <c:pt idx="176">
                  <c:v>2078.1604590211209</c:v>
                </c:pt>
                <c:pt idx="177">
                  <c:v>2077.686562878217</c:v>
                </c:pt>
                <c:pt idx="178">
                  <c:v>2077.3457573952974</c:v>
                </c:pt>
                <c:pt idx="179">
                  <c:v>2077.140350312744</c:v>
                </c:pt>
                <c:pt idx="180">
                  <c:v>2077.0717272700099</c:v>
                </c:pt>
                <c:pt idx="181">
                  <c:v>2077.140350312744</c:v>
                </c:pt>
                <c:pt idx="182">
                  <c:v>2077.7078169590909</c:v>
                </c:pt>
                <c:pt idx="183">
                  <c:v>2078.4145562596423</c:v>
                </c:pt>
                <c:pt idx="184">
                  <c:v>2079.2590128655211</c:v>
                </c:pt>
                <c:pt idx="185">
                  <c:v>2080.2380669900745</c:v>
                </c:pt>
                <c:pt idx="186">
                  <c:v>2081.3476850956527</c:v>
                </c:pt>
                <c:pt idx="187">
                  <c:v>2082.5829244071797</c:v>
                </c:pt>
                <c:pt idx="188">
                  <c:v>2083.9379384311032</c:v>
                </c:pt>
                <c:pt idx="189">
                  <c:v>2085.405983483869</c:v>
                </c:pt>
                <c:pt idx="190">
                  <c:v>2086.9794262347264</c:v>
                </c:pt>
                <c:pt idx="191">
                  <c:v>2088.6497522682785</c:v>
                </c:pt>
                <c:pt idx="192">
                  <c:v>2090.407575672722</c:v>
                </c:pt>
                <c:pt idx="193">
                  <c:v>2092.2426496601979</c:v>
                </c:pt>
                <c:pt idx="194">
                  <c:v>2094.1438782260766</c:v>
                </c:pt>
                <c:pt idx="195">
                  <c:v>2096.099328854335</c:v>
                </c:pt>
                <c:pt idx="196">
                  <c:v>2098.0962462763987</c:v>
                </c:pt>
                <c:pt idx="197">
                  <c:v>2100.121067290966</c:v>
                </c:pt>
                <c:pt idx="198">
                  <c:v>2102.1594366523659</c:v>
                </c:pt>
                <c:pt idx="199">
                  <c:v>2104.1962240349244</c:v>
                </c:pt>
                <c:pt idx="200">
                  <c:v>2106.2155420806089</c:v>
                </c:pt>
                <c:pt idx="201">
                  <c:v>2108.200765536908</c:v>
                </c:pt>
                <c:pt idx="202">
                  <c:v>2110.1345514914492</c:v>
                </c:pt>
                <c:pt idx="203">
                  <c:v>2111.99886070925</c:v>
                </c:pt>
                <c:pt idx="204">
                  <c:v>2113.7749800777847</c:v>
                </c:pt>
                <c:pt idx="205">
                  <c:v>2115.4435461641406</c:v>
                </c:pt>
                <c:pt idx="206">
                  <c:v>2116.9845698874924</c:v>
                </c:pt>
                <c:pt idx="207">
                  <c:v>2118.3774623089407</c:v>
                </c:pt>
                <c:pt idx="208">
                  <c:v>2119.6010615393511</c:v>
                </c:pt>
                <c:pt idx="209">
                  <c:v>2120.6336607643134</c:v>
                </c:pt>
                <c:pt idx="210">
                  <c:v>2121.4530373836374</c:v>
                </c:pt>
                <c:pt idx="211">
                  <c:v>2122.0364832608607</c:v>
                </c:pt>
                <c:pt idx="212">
                  <c:v>2122.360836076235</c:v>
                </c:pt>
                <c:pt idx="213">
                  <c:v>2122.4025117743872</c:v>
                </c:pt>
                <c:pt idx="214">
                  <c:v>2122.1375380954059</c:v>
                </c:pt>
                <c:pt idx="215">
                  <c:v>2121.541589175557</c:v>
                </c:pt>
                <c:pt idx="216">
                  <c:v>2120.5900212010151</c:v>
                </c:pt>
                <c:pt idx="217">
                  <c:v>2119.257909095079</c:v>
                </c:pt>
                <c:pt idx="218">
                  <c:v>2117.5200842162262</c:v>
                </c:pt>
                <c:pt idx="219">
                  <c:v>2115.3511730411055</c:v>
                </c:pt>
                <c:pt idx="220">
                  <c:v>2112.725636803134</c:v>
                </c:pt>
                <c:pt idx="221">
                  <c:v>2109.6178120538284</c:v>
                </c:pt>
                <c:pt idx="222">
                  <c:v>2106.001952110309</c:v>
                </c:pt>
                <c:pt idx="223">
                  <c:v>2101.8522693485888</c:v>
                </c:pt>
                <c:pt idx="224">
                  <c:v>2097.142978298401</c:v>
                </c:pt>
                <c:pt idx="225">
                  <c:v>2091.8483394912514</c:v>
                </c:pt>
                <c:pt idx="226">
                  <c:v>2085.9427040093906</c:v>
                </c:pt>
                <c:pt idx="227">
                  <c:v>2079.4005586792086</c:v>
                </c:pt>
                <c:pt idx="228">
                  <c:v>2072.1965718484621</c:v>
                </c:pt>
                <c:pt idx="229">
                  <c:v>2064.3056396825332</c:v>
                </c:pt>
                <c:pt idx="230">
                  <c:v>2055.7029329108063</c:v>
                </c:pt>
                <c:pt idx="231">
                  <c:v>2046.3639439501133</c:v>
                </c:pt>
                <c:pt idx="232">
                  <c:v>2036.2645343281567</c:v>
                </c:pt>
                <c:pt idx="233">
                  <c:v>2025.3809823258794</c:v>
                </c:pt>
                <c:pt idx="234">
                  <c:v>2013.6900307538831</c:v>
                </c:pt>
                <c:pt idx="235">
                  <c:v>2001.168934774345</c:v>
                </c:pt>
                <c:pt idx="236">
                  <c:v>1987.7955096763351</c:v>
                </c:pt>
                <c:pt idx="237">
                  <c:v>1973.5481785091765</c:v>
                </c:pt>
                <c:pt idx="238">
                  <c:v>1958.4060194753986</c:v>
                </c:pt>
                <c:pt idx="239">
                  <c:v>1942.3488129820541</c:v>
                </c:pt>
                <c:pt idx="240">
                  <c:v>1925.3570882466845</c:v>
                </c:pt>
                <c:pt idx="241">
                  <c:v>1907.4121693520353</c:v>
                </c:pt>
                <c:pt idx="242">
                  <c:v>1888.4962206418586</c:v>
                </c:pt>
                <c:pt idx="243">
                  <c:v>1868.5922913486691</c:v>
                </c:pt>
                <c:pt idx="244">
                  <c:v>1847.684359343375</c:v>
                </c:pt>
                <c:pt idx="245">
                  <c:v>1825.7573738960823</c:v>
                </c:pt>
                <c:pt idx="246">
                  <c:v>1802.7972973373005</c:v>
                </c:pt>
                <c:pt idx="247">
                  <c:v>1778.7911455091455</c:v>
                </c:pt>
                <c:pt idx="248">
                  <c:v>1753.7270268969805</c:v>
                </c:pt>
                <c:pt idx="249">
                  <c:v>1727.5941803333683</c:v>
                </c:pt>
                <c:pt idx="250">
                  <c:v>1700.38301116805</c:v>
                </c:pt>
                <c:pt idx="251">
                  <c:v>1672.0851258001824</c:v>
                </c:pt>
                <c:pt idx="252">
                  <c:v>1642.6933644719977</c:v>
                </c:pt>
                <c:pt idx="253">
                  <c:v>1612.2018322265699</c:v>
                </c:pt>
                <c:pt idx="254">
                  <c:v>1580.6059279364683</c:v>
                </c:pt>
                <c:pt idx="255">
                  <c:v>1547.902371314615</c:v>
                </c:pt>
                <c:pt idx="256">
                  <c:v>1514.0892278238218</c:v>
                </c:pt>
                <c:pt idx="257">
                  <c:v>1479.1659314070632</c:v>
                </c:pt>
                <c:pt idx="258">
                  <c:v>1443.1333049666446</c:v>
                </c:pt>
                <c:pt idx="259">
                  <c:v>1405.9935785270218</c:v>
                </c:pt>
                <c:pt idx="260">
                  <c:v>1367.7504050229707</c:v>
                </c:pt>
                <c:pt idx="261">
                  <c:v>1328.4088736622923</c:v>
                </c:pt>
                <c:pt idx="262">
                  <c:v>1287.9755208199556</c:v>
                </c:pt>
                <c:pt idx="263">
                  <c:v>1246.458338428758</c:v>
                </c:pt>
                <c:pt idx="264">
                  <c:v>1203.8667798399379</c:v>
                </c:pt>
                <c:pt idx="265">
                  <c:v>1160.2117631359431</c:v>
                </c:pt>
                <c:pt idx="266">
                  <c:v>1115.505671886353</c:v>
                </c:pt>
                <c:pt idx="267">
                  <c:v>1069.7623533470642</c:v>
                </c:pt>
                <c:pt idx="268">
                  <c:v>1022.9971141120168</c:v>
                </c:pt>
                <c:pt idx="269">
                  <c:v>975.22671323592692</c:v>
                </c:pt>
                <c:pt idx="270">
                  <c:v>926.46935285585323</c:v>
                </c:pt>
                <c:pt idx="271">
                  <c:v>876.74466634855673</c:v>
                </c:pt>
                <c:pt idx="272">
                  <c:v>826.0737040698649</c:v>
                </c:pt>
                <c:pt idx="273">
                  <c:v>774.47891673120489</c:v>
                </c:pt>
                <c:pt idx="274">
                  <c:v>721.98413647747589</c:v>
                </c:pt>
                <c:pt idx="275">
                  <c:v>668.61455573892692</c:v>
                </c:pt>
                <c:pt idx="276">
                  <c:v>614.39670393836911</c:v>
                </c:pt>
                <c:pt idx="277">
                  <c:v>559.35842214292222</c:v>
                </c:pt>
                <c:pt idx="278">
                  <c:v>503.52883575759682</c:v>
                </c:pt>
                <c:pt idx="279">
                  <c:v>446.93832536531943</c:v>
                </c:pt>
                <c:pt idx="280">
                  <c:v>389.61849582525275</c:v>
                </c:pt>
                <c:pt idx="281">
                  <c:v>331.60214374793338</c:v>
                </c:pt>
                <c:pt idx="282">
                  <c:v>272.92322347221176</c:v>
                </c:pt>
                <c:pt idx="283">
                  <c:v>213.61681167485321</c:v>
                </c:pt>
                <c:pt idx="284">
                  <c:v>153.71907074930715</c:v>
                </c:pt>
                <c:pt idx="285">
                  <c:v>93.267211095230834</c:v>
                </c:pt>
                <c:pt idx="286">
                  <c:v>32.299452465363601</c:v>
                </c:pt>
                <c:pt idx="287">
                  <c:v>-29.145015479483519</c:v>
                </c:pt>
                <c:pt idx="288">
                  <c:v>-91.026073252124959</c:v>
                </c:pt>
                <c:pt idx="289">
                  <c:v>-153.30271209854939</c:v>
                </c:pt>
                <c:pt idx="290">
                  <c:v>-215.93307487274657</c:v>
                </c:pt>
                <c:pt idx="291">
                  <c:v>-278.87449706091178</c:v>
                </c:pt>
                <c:pt idx="292">
                  <c:v>-342.0835477856923</c:v>
                </c:pt>
                <c:pt idx="293">
                  <c:v>-405.5160706180024</c:v>
                </c:pt>
                <c:pt idx="294">
                  <c:v>-469.12722402053862</c:v>
                </c:pt>
                <c:pt idx="295">
                  <c:v>-532.87152124380361</c:v>
                </c:pt>
                <c:pt idx="296">
                  <c:v>-596.70286949156787</c:v>
                </c:pt>
                <c:pt idx="297">
                  <c:v>-660.57460816897071</c:v>
                </c:pt>
                <c:pt idx="298">
                  <c:v>-724.43954602158317</c:v>
                </c:pt>
                <c:pt idx="299">
                  <c:v>-788.24999696890654</c:v>
                </c:pt>
                <c:pt idx="300">
                  <c:v>-851.95781442943212</c:v>
                </c:pt>
                <c:pt idx="301">
                  <c:v>-915.51442392774391</c:v>
                </c:pt>
                <c:pt idx="302">
                  <c:v>-978.87085376556183</c:v>
                </c:pt>
                <c:pt idx="303">
                  <c:v>-1041.9777635291432</c:v>
                </c:pt>
                <c:pt idx="304">
                  <c:v>-1104.7854701938631</c:v>
                </c:pt>
                <c:pt idx="305">
                  <c:v>-1167.2439715733908</c:v>
                </c:pt>
                <c:pt idx="306">
                  <c:v>-1229.3029668447928</c:v>
                </c:pt>
                <c:pt idx="307">
                  <c:v>-1290.9118738622778</c:v>
                </c:pt>
                <c:pt idx="308">
                  <c:v>-1352.0198429501238</c:v>
                </c:pt>
                <c:pt idx="309">
                  <c:v>-1412.5757668395629</c:v>
                </c:pt>
                <c:pt idx="310">
                  <c:v>-1472.5282863838265</c:v>
                </c:pt>
                <c:pt idx="311">
                  <c:v>-1531.8257916503062</c:v>
                </c:pt>
                <c:pt idx="312">
                  <c:v>-1590.4164179468955</c:v>
                </c:pt>
                <c:pt idx="313">
                  <c:v>-1648.2480362911592</c:v>
                </c:pt>
                <c:pt idx="314">
                  <c:v>-1705.2682377740077</c:v>
                </c:pt>
                <c:pt idx="315">
                  <c:v>-1761.4243112032375</c:v>
                </c:pt>
                <c:pt idx="316">
                  <c:v>-1816.6632133345424</c:v>
                </c:pt>
                <c:pt idx="317">
                  <c:v>-1870.9315309067802</c:v>
                </c:pt>
                <c:pt idx="318">
                  <c:v>-1924.1754335921096</c:v>
                </c:pt>
                <c:pt idx="319">
                  <c:v>-1976.3406168468646</c:v>
                </c:pt>
                <c:pt idx="320">
                  <c:v>-2027.3722335030013</c:v>
                </c:pt>
                <c:pt idx="321">
                  <c:v>-2077.2148127683067</c:v>
                </c:pt>
                <c:pt idx="322">
                  <c:v>-2125.8121651013475</c:v>
                </c:pt>
                <c:pt idx="323">
                  <c:v>-2173.1072711888764</c:v>
                </c:pt>
                <c:pt idx="324">
                  <c:v>-2219.0421529717014</c:v>
                </c:pt>
                <c:pt idx="325">
                  <c:v>-2263.5577243312578</c:v>
                </c:pt>
                <c:pt idx="326">
                  <c:v>-2306.5936186527761</c:v>
                </c:pt>
                <c:pt idx="327">
                  <c:v>-2348.0879900085956</c:v>
                </c:pt>
                <c:pt idx="328">
                  <c:v>-2387.9772841413451</c:v>
                </c:pt>
                <c:pt idx="329">
                  <c:v>-2426.1959747504707</c:v>
                </c:pt>
                <c:pt idx="330">
                  <c:v>-2462.6762597730803</c:v>
                </c:pt>
                <c:pt idx="331">
                  <c:v>-2497.3477113691652</c:v>
                </c:pt>
                <c:pt idx="332">
                  <c:v>-2530.136872133925</c:v>
                </c:pt>
                <c:pt idx="333">
                  <c:v>-2560.9667886158741</c:v>
                </c:pt>
                <c:pt idx="334">
                  <c:v>-2589.7564714572045</c:v>
                </c:pt>
                <c:pt idx="335">
                  <c:v>-2616.4202693122306</c:v>
                </c:pt>
                <c:pt idx="336">
                  <c:v>-2640.867141039475</c:v>
                </c:pt>
                <c:pt idx="337">
                  <c:v>-2662.9998073714628</c:v>
                </c:pt>
                <c:pt idx="338">
                  <c:v>-2682.7137591743808</c:v>
                </c:pt>
                <c:pt idx="339">
                  <c:v>-2699.8960942958679</c:v>
                </c:pt>
                <c:pt idx="340">
                  <c:v>-2714.4241485738285</c:v>
                </c:pt>
                <c:pt idx="341">
                  <c:v>-2726.1638784593683</c:v>
                </c:pt>
                <c:pt idx="342">
                  <c:v>-2734.9679423848424</c:v>
                </c:pt>
                <c:pt idx="343">
                  <c:v>-2740.6734148022601</c:v>
                </c:pt>
                <c:pt idx="344">
                  <c:v>-2743.099049810372</c:v>
                </c:pt>
                <c:pt idx="345">
                  <c:v>-2742.0419892311725</c:v>
                </c:pt>
                <c:pt idx="346">
                  <c:v>-2737.2737811752754</c:v>
                </c:pt>
                <c:pt idx="347">
                  <c:v>-2728.5355371783362</c:v>
                </c:pt>
                <c:pt idx="348">
                  <c:v>-2715.5320055820835</c:v>
                </c:pt>
                <c:pt idx="349">
                  <c:v>-2697.9242712909077</c:v>
                </c:pt>
                <c:pt idx="350">
                  <c:v>-2675.3207006740154</c:v>
                </c:pt>
                <c:pt idx="351">
                  <c:v>-2647.2656255487814</c:v>
                </c:pt>
                <c:pt idx="352">
                  <c:v>-2613.2250877553656</c:v>
                </c:pt>
                <c:pt idx="353">
                  <c:v>-2572.5687248945019</c:v>
                </c:pt>
                <c:pt idx="354">
                  <c:v>-2524.546536904098</c:v>
                </c:pt>
                <c:pt idx="355">
                  <c:v>-2468.2587842991798</c:v>
                </c:pt>
                <c:pt idx="356">
                  <c:v>-2402.6165576157473</c:v>
                </c:pt>
                <c:pt idx="357">
                  <c:v>-2326.2895062207626</c:v>
                </c:pt>
                <c:pt idx="358">
                  <c:v>-2237.635633643959</c:v>
                </c:pt>
                <c:pt idx="359">
                  <c:v>-2134.6056440938924</c:v>
                </c:pt>
                <c:pt idx="360">
                  <c:v>-1848.0879558733545</c:v>
                </c:pt>
                <c:pt idx="361">
                  <c:v>-1847.2120144320495</c:v>
                </c:pt>
                <c:pt idx="362">
                  <c:v>-1468.2765355721822</c:v>
                </c:pt>
                <c:pt idx="363">
                  <c:v>-1087.5477557613824</c:v>
                </c:pt>
                <c:pt idx="364">
                  <c:v>-705.00236434589647</c:v>
                </c:pt>
                <c:pt idx="365">
                  <c:v>-320.61828664953714</c:v>
                </c:pt>
                <c:pt idx="366">
                  <c:v>65.625273250185472</c:v>
                </c:pt>
                <c:pt idx="367">
                  <c:v>453.74779018358214</c:v>
                </c:pt>
                <c:pt idx="368">
                  <c:v>843.76737601848697</c:v>
                </c:pt>
                <c:pt idx="369">
                  <c:v>1235.7007382916086</c:v>
                </c:pt>
                <c:pt idx="370">
                  <c:v>1629.5631393778601</c:v>
                </c:pt>
                <c:pt idx="371">
                  <c:v>2025.368356237329</c:v>
                </c:pt>
                <c:pt idx="372">
                  <c:v>2423.128640782696</c:v>
                </c:pt>
                <c:pt idx="373">
                  <c:v>2822.8546809136001</c:v>
                </c:pt>
                <c:pt idx="374">
                  <c:v>3224.5555622679285</c:v>
                </c:pt>
                <c:pt idx="375">
                  <c:v>3628.2387307438662</c:v>
                </c:pt>
                <c:pt idx="376">
                  <c:v>4033.9099558503403</c:v>
                </c:pt>
                <c:pt idx="377">
                  <c:v>4441.5732949475396</c:v>
                </c:pt>
                <c:pt idx="378">
                  <c:v>4851.2310584431661</c:v>
                </c:pt>
                <c:pt idx="379">
                  <c:v>5262.883776014226</c:v>
                </c:pt>
                <c:pt idx="380">
                  <c:v>5676.745618969042</c:v>
                </c:pt>
                <c:pt idx="381">
                  <c:v>5714.2361173742465</c:v>
                </c:pt>
                <c:pt idx="382">
                  <c:v>4922.3889225876546</c:v>
                </c:pt>
                <c:pt idx="383">
                  <c:v>4255.8009386155254</c:v>
                </c:pt>
                <c:pt idx="384">
                  <c:v>3689.7389104039717</c:v>
                </c:pt>
                <c:pt idx="385">
                  <c:v>3205.4957921173736</c:v>
                </c:pt>
                <c:pt idx="386">
                  <c:v>2788.6814050136736</c:v>
                </c:pt>
                <c:pt idx="387">
                  <c:v>2428.0589446055392</c:v>
                </c:pt>
                <c:pt idx="388">
                  <c:v>2114.735387541964</c:v>
                </c:pt>
                <c:pt idx="389">
                  <c:v>1841.5869893026627</c:v>
                </c:pt>
                <c:pt idx="390">
                  <c:v>1602.8443721831768</c:v>
                </c:pt>
                <c:pt idx="391">
                  <c:v>1393.7880809002988</c:v>
                </c:pt>
                <c:pt idx="392">
                  <c:v>1210.5219604864324</c:v>
                </c:pt>
                <c:pt idx="393">
                  <c:v>1049.802241244947</c:v>
                </c:pt>
                <c:pt idx="394">
                  <c:v>908.90708540681419</c:v>
                </c:pt>
                <c:pt idx="395">
                  <c:v>785.53591714848801</c:v>
                </c:pt>
                <c:pt idx="396">
                  <c:v>677.73094642206695</c:v>
                </c:pt>
                <c:pt idx="397">
                  <c:v>583.81541933805227</c:v>
                </c:pt>
                <c:pt idx="398">
                  <c:v>502.34460743518349</c:v>
                </c:pt>
                <c:pt idx="399">
                  <c:v>432.06659367712939</c:v>
                </c:pt>
                <c:pt idx="400">
                  <c:v>371.89066106617844</c:v>
                </c:pt>
                <c:pt idx="401">
                  <c:v>320.86163123763163</c:v>
                </c:pt>
                <c:pt idx="402">
                  <c:v>278.13889660790471</c:v>
                </c:pt>
                <c:pt idx="403">
                  <c:v>242.97918251335471</c:v>
                </c:pt>
                <c:pt idx="404">
                  <c:v>214.72229431337649</c:v>
                </c:pt>
                <c:pt idx="405">
                  <c:v>192.77926896143916</c:v>
                </c:pt>
                <c:pt idx="406">
                  <c:v>176.622475458861</c:v>
                </c:pt>
                <c:pt idx="407">
                  <c:v>165.77730418978237</c:v>
                </c:pt>
                <c:pt idx="408">
                  <c:v>159.81515882345303</c:v>
                </c:pt>
                <c:pt idx="409">
                  <c:v>158.34752167915659</c:v>
                </c:pt>
                <c:pt idx="410">
                  <c:v>161.02090816163263</c:v>
                </c:pt>
                <c:pt idx="411">
                  <c:v>167.51256104178725</c:v>
                </c:pt>
                <c:pt idx="412">
                  <c:v>177.52676318341352</c:v>
                </c:pt>
                <c:pt idx="413">
                  <c:v>190.79166945937482</c:v>
                </c:pt>
                <c:pt idx="414">
                  <c:v>207.0565763176493</c:v>
                </c:pt>
                <c:pt idx="415">
                  <c:v>226.0895617058203</c:v>
                </c:pt>
                <c:pt idx="416">
                  <c:v>247.67543957901748</c:v>
                </c:pt>
                <c:pt idx="417">
                  <c:v>271.61398256738863</c:v>
                </c:pt>
                <c:pt idx="418">
                  <c:v>297.71837400761024</c:v>
                </c:pt>
                <c:pt idx="419">
                  <c:v>325.81385679156961</c:v>
                </c:pt>
                <c:pt idx="420">
                  <c:v>355.73655162607486</c:v>
                </c:pt>
                <c:pt idx="421">
                  <c:v>387.33242154259227</c:v>
                </c:pt>
                <c:pt idx="422">
                  <c:v>420.45636301542265</c:v>
                </c:pt>
                <c:pt idx="423">
                  <c:v>454.97140697470309</c:v>
                </c:pt>
                <c:pt idx="424">
                  <c:v>490.74801544566196</c:v>
                </c:pt>
                <c:pt idx="425">
                  <c:v>527.66346159340037</c:v>
                </c:pt>
                <c:pt idx="426">
                  <c:v>565.60128267417315</c:v>
                </c:pt>
                <c:pt idx="427">
                  <c:v>604.45079684522409</c:v>
                </c:pt>
                <c:pt idx="428">
                  <c:v>644.10667601296086</c:v>
                </c:pt>
                <c:pt idx="429">
                  <c:v>684.46856794005828</c:v>
                </c:pt>
                <c:pt idx="430">
                  <c:v>725.44076171786605</c:v>
                </c:pt>
                <c:pt idx="431">
                  <c:v>766.93189146582085</c:v>
                </c:pt>
                <c:pt idx="432">
                  <c:v>808.85467376587303</c:v>
                </c:pt>
                <c:pt idx="433">
                  <c:v>851.12567489405819</c:v>
                </c:pt>
                <c:pt idx="434">
                  <c:v>893.66510438813066</c:v>
                </c:pt>
                <c:pt idx="435">
                  <c:v>936.39663190115516</c:v>
                </c:pt>
                <c:pt idx="436">
                  <c:v>979.24722464647436</c:v>
                </c:pt>
                <c:pt idx="437">
                  <c:v>1022.1470030473915</c:v>
                </c:pt>
                <c:pt idx="438">
                  <c:v>1065.0291124731243</c:v>
                </c:pt>
                <c:pt idx="439">
                  <c:v>1107.8296091757518</c:v>
                </c:pt>
                <c:pt idx="440">
                  <c:v>1150.4873587473821</c:v>
                </c:pt>
                <c:pt idx="441">
                  <c:v>1192.9439455954491</c:v>
                </c:pt>
                <c:pt idx="442">
                  <c:v>1235.1435920918093</c:v>
                </c:pt>
                <c:pt idx="443">
                  <c:v>1277.0330861898731</c:v>
                </c:pt>
                <c:pt idx="444">
                  <c:v>1318.5617164271</c:v>
                </c:pt>
                <c:pt idx="445">
                  <c:v>1359.6812133391738</c:v>
                </c:pt>
                <c:pt idx="446">
                  <c:v>1400.3456964094689</c:v>
                </c:pt>
                <c:pt idx="447">
                  <c:v>1440.5116257641155</c:v>
                </c:pt>
                <c:pt idx="448">
                  <c:v>1480.1377579011271</c:v>
                </c:pt>
                <c:pt idx="449">
                  <c:v>1519.1851048119913</c:v>
                </c:pt>
                <c:pt idx="450">
                  <c:v>1557.6168959175868</c:v>
                </c:pt>
                <c:pt idx="451">
                  <c:v>1595.3985422976627</c:v>
                </c:pt>
                <c:pt idx="452">
                  <c:v>1632.4976027454391</c:v>
                </c:pt>
                <c:pt idx="453">
                  <c:v>1668.8837512264806</c:v>
                </c:pt>
                <c:pt idx="454">
                  <c:v>1704.5287453646049</c:v>
                </c:pt>
                <c:pt idx="455">
                  <c:v>1739.4063956178213</c:v>
                </c:pt>
                <c:pt idx="456">
                  <c:v>1773.492534843986</c:v>
                </c:pt>
                <c:pt idx="457">
                  <c:v>1806.7649879901105</c:v>
                </c:pt>
                <c:pt idx="458">
                  <c:v>1839.2035416705501</c:v>
                </c:pt>
                <c:pt idx="459">
                  <c:v>1870.78991342873</c:v>
                </c:pt>
                <c:pt idx="460">
                  <c:v>1901.5077205039279</c:v>
                </c:pt>
                <c:pt idx="461">
                  <c:v>1931.3424479499238</c:v>
                </c:pt>
                <c:pt idx="462">
                  <c:v>1960.2814159757129</c:v>
                </c:pt>
                <c:pt idx="463">
                  <c:v>1988.3137464000854</c:v>
                </c:pt>
                <c:pt idx="464">
                  <c:v>2015.4303281323048</c:v>
                </c:pt>
                <c:pt idx="465">
                  <c:v>2041.6237816096136</c:v>
                </c:pt>
                <c:pt idx="466">
                  <c:v>2066.8884221399276</c:v>
                </c:pt>
                <c:pt idx="467">
                  <c:v>2091.2202221140456</c:v>
                </c:pt>
                <c:pt idx="468">
                  <c:v>2114.6167720665858</c:v>
                </c:pt>
                <c:pt idx="469">
                  <c:v>2137.0772405786661</c:v>
                </c:pt>
                <c:pt idx="470">
                  <c:v>2158.6023330278017</c:v>
                </c:pt>
                <c:pt idx="471">
                  <c:v>2179.194249202018</c:v>
                </c:pt>
                <c:pt idx="472">
                  <c:v>2198.8566398057019</c:v>
                </c:pt>
                <c:pt idx="473">
                  <c:v>2217.5945618940245</c:v>
                </c:pt>
                <c:pt idx="474">
                  <c:v>2235.4144332813976</c:v>
                </c:pt>
                <c:pt idx="475">
                  <c:v>2252.3239859768296</c:v>
                </c:pt>
                <c:pt idx="476">
                  <c:v>2268.3322187058275</c:v>
                </c:pt>
                <c:pt idx="477">
                  <c:v>2283.4493485842236</c:v>
                </c:pt>
                <c:pt idx="478">
                  <c:v>2297.6867620142448</c:v>
                </c:pt>
                <c:pt idx="479">
                  <c:v>2311.0569648774258</c:v>
                </c:pt>
                <c:pt idx="480">
                  <c:v>2323.5735321023058</c:v>
                </c:pt>
                <c:pt idx="481">
                  <c:v>2335.2510566876022</c:v>
                </c:pt>
                <c:pt idx="482">
                  <c:v>2346.1050982636339</c:v>
                </c:pt>
                <c:pt idx="483">
                  <c:v>2356.1521312760856</c:v>
                </c:pt>
                <c:pt idx="484">
                  <c:v>2365.4094928771215</c:v>
                </c:pt>
                <c:pt idx="485">
                  <c:v>2373.8953306089948</c:v>
                </c:pt>
                <c:pt idx="486">
                  <c:v>2381.6285499651285</c:v>
                </c:pt>
                <c:pt idx="487">
                  <c:v>2388.6287619128129</c:v>
                </c:pt>
                <c:pt idx="488">
                  <c:v>2394.9162304605334</c:v>
                </c:pt>
                <c:pt idx="489">
                  <c:v>2400.5118203512989</c:v>
                </c:pt>
                <c:pt idx="490">
                  <c:v>2405.4369449614442</c:v>
                </c:pt>
                <c:pt idx="491">
                  <c:v>2409.7135144820718</c:v>
                </c:pt>
                <c:pt idx="492">
                  <c:v>2413.3638844577258</c:v>
                </c:pt>
                <c:pt idx="493">
                  <c:v>2416.4108047541308</c:v>
                </c:pt>
                <c:pt idx="494">
                  <c:v>2418.8773690237676</c:v>
                </c:pt>
                <c:pt idx="495">
                  <c:v>2420.7869647348739</c:v>
                </c:pt>
                <c:pt idx="496">
                  <c:v>2422.1632238261145</c:v>
                </c:pt>
                <c:pt idx="497">
                  <c:v>2423.0299740457153</c:v>
                </c:pt>
                <c:pt idx="498">
                  <c:v>2423.4111910303163</c:v>
                </c:pt>
                <c:pt idx="499">
                  <c:v>2423.3309511751854</c:v>
                </c:pt>
                <c:pt idx="500">
                  <c:v>2422.8133853438571</c:v>
                </c:pt>
                <c:pt idx="501">
                  <c:v>2421.8826334615892</c:v>
                </c:pt>
                <c:pt idx="502">
                  <c:v>2420.5628000334614</c:v>
                </c:pt>
                <c:pt idx="503">
                  <c:v>2418.8779106243669</c:v>
                </c:pt>
                <c:pt idx="504">
                  <c:v>2416.851869334645</c:v>
                </c:pt>
                <c:pt idx="505">
                  <c:v>2414.5084173016803</c:v>
                </c:pt>
                <c:pt idx="506">
                  <c:v>2411.8710922544806</c:v>
                </c:pt>
                <c:pt idx="507">
                  <c:v>2408.9631891450176</c:v>
                </c:pt>
                <c:pt idx="508">
                  <c:v>2405.8077218770077</c:v>
                </c:pt>
                <c:pt idx="509">
                  <c:v>2402.4273861498591</c:v>
                </c:pt>
                <c:pt idx="510">
                  <c:v>2398.8445234327005</c:v>
                </c:pt>
                <c:pt idx="511">
                  <c:v>2395.0810860806869</c:v>
                </c:pt>
                <c:pt idx="512">
                  <c:v>2391.1586036033</c:v>
                </c:pt>
                <c:pt idx="513">
                  <c:v>2387.0981500919779</c:v>
                </c:pt>
                <c:pt idx="514">
                  <c:v>2382.9203128122149</c:v>
                </c:pt>
                <c:pt idx="515">
                  <c:v>2378.6451619632285</c:v>
                </c:pt>
                <c:pt idx="516">
                  <c:v>2374.2922216064444</c:v>
                </c:pt>
                <c:pt idx="517">
                  <c:v>2369.8804417623087</c:v>
                </c:pt>
                <c:pt idx="518">
                  <c:v>2365.4281716734513</c:v>
                </c:pt>
                <c:pt idx="519">
                  <c:v>2360.9531342307964</c:v>
                </c:pt>
                <c:pt idx="520">
                  <c:v>2356.47240155804</c:v>
                </c:pt>
                <c:pt idx="521">
                  <c:v>2352.0023717488425</c:v>
                </c:pt>
                <c:pt idx="522">
                  <c:v>2347.5587467501755</c:v>
                </c:pt>
                <c:pt idx="523">
                  <c:v>2343.1565113845322</c:v>
                </c:pt>
                <c:pt idx="524">
                  <c:v>2338.8099135030593</c:v>
                </c:pt>
                <c:pt idx="525">
                  <c:v>2334.5324452612363</c:v>
                </c:pt>
                <c:pt idx="526">
                  <c:v>2330.3368255083637</c:v>
                </c:pt>
                <c:pt idx="527">
                  <c:v>2326.23498328191</c:v>
                </c:pt>
                <c:pt idx="528">
                  <c:v>2322.2380423976833</c:v>
                </c:pt>
                <c:pt idx="529">
                  <c:v>2318.3563071267959</c:v>
                </c:pt>
                <c:pt idx="530">
                  <c:v>2314.599248950522</c:v>
                </c:pt>
                <c:pt idx="531">
                  <c:v>2310.9754943843827</c:v>
                </c:pt>
                <c:pt idx="532">
                  <c:v>2307.4928138630739</c:v>
                </c:pt>
                <c:pt idx="533">
                  <c:v>2304.1581116782904</c:v>
                </c:pt>
                <c:pt idx="534">
                  <c:v>2300.9774169619459</c:v>
                </c:pt>
                <c:pt idx="535">
                  <c:v>2297.9558757078485</c:v>
                </c:pt>
                <c:pt idx="536">
                  <c:v>2295.0977438254818</c:v>
                </c:pt>
                <c:pt idx="537">
                  <c:v>2292.4063812202253</c:v>
                </c:pt>
                <c:pt idx="538">
                  <c:v>2289.8842468950324</c:v>
                </c:pt>
                <c:pt idx="539">
                  <c:v>2287.5328950693465</c:v>
                </c:pt>
                <c:pt idx="540">
                  <c:v>2285.3366563267818</c:v>
                </c:pt>
                <c:pt idx="541">
                  <c:v>2227.8782292674668</c:v>
                </c:pt>
                <c:pt idx="542">
                  <c:v>2177.8411758433244</c:v>
                </c:pt>
                <c:pt idx="543">
                  <c:v>2127.9371860934166</c:v>
                </c:pt>
                <c:pt idx="544">
                  <c:v>2128.4151577026169</c:v>
                </c:pt>
                <c:pt idx="545">
                  <c:v>2129.0241499753097</c:v>
                </c:pt>
                <c:pt idx="546">
                  <c:v>2129.7600141416265</c:v>
                </c:pt>
                <c:pt idx="547">
                  <c:v>2130.6176886243543</c:v>
                </c:pt>
                <c:pt idx="548">
                  <c:v>2131.5912045349105</c:v>
                </c:pt>
                <c:pt idx="549">
                  <c:v>2132.6736921784795</c:v>
                </c:pt>
                <c:pt idx="550">
                  <c:v>2133.8573885731021</c:v>
                </c:pt>
                <c:pt idx="551">
                  <c:v>2135.1336459880749</c:v>
                </c:pt>
                <c:pt idx="552">
                  <c:v>2136.4929415075885</c:v>
                </c:pt>
                <c:pt idx="553">
                  <c:v>2137.9248876259735</c:v>
                </c:pt>
                <c:pt idx="554">
                  <c:v>2139.4182438813618</c:v>
                </c:pt>
                <c:pt idx="555">
                  <c:v>2140.9609295348496</c:v>
                </c:pt>
                <c:pt idx="556">
                  <c:v>2142.5400373025095</c:v>
                </c:pt>
                <c:pt idx="557">
                  <c:v>2144.1418481477144</c:v>
                </c:pt>
                <c:pt idx="558">
                  <c:v>2145.7518471412659</c:v>
                </c:pt>
                <c:pt idx="559">
                  <c:v>2147.3547403967414</c:v>
                </c:pt>
                <c:pt idx="560">
                  <c:v>2148.9344730882704</c:v>
                </c:pt>
                <c:pt idx="561">
                  <c:v>2150.4742485576089</c:v>
                </c:pt>
                <c:pt idx="562">
                  <c:v>2151.9565485169446</c:v>
                </c:pt>
                <c:pt idx="563">
                  <c:v>2153.3631543532329</c:v>
                </c:pt>
                <c:pt idx="564">
                  <c:v>2154.6751695391413</c:v>
                </c:pt>
                <c:pt idx="565">
                  <c:v>2155.8730431547651</c:v>
                </c:pt>
                <c:pt idx="566">
                  <c:v>2156.936594523233</c:v>
                </c:pt>
                <c:pt idx="567">
                  <c:v>2157.8450389620843</c:v>
                </c:pt>
                <c:pt idx="568">
                  <c:v>2158.5770146509367</c:v>
                </c:pt>
                <c:pt idx="569">
                  <c:v>2159.1106106143816</c:v>
                </c:pt>
                <c:pt idx="570">
                  <c:v>2159.4233958173422</c:v>
                </c:pt>
                <c:pt idx="571">
                  <c:v>2159.4924493681856</c:v>
                </c:pt>
                <c:pt idx="572">
                  <c:v>2159.294391822838</c:v>
                </c:pt>
                <c:pt idx="573">
                  <c:v>2158.8054175808393</c:v>
                </c:pt>
                <c:pt idx="574">
                  <c:v>2158.0013283618928</c:v>
                </c:pt>
                <c:pt idx="575">
                  <c:v>2156.8575677487688</c:v>
                </c:pt>
                <c:pt idx="576">
                  <c:v>2155.349256779708</c:v>
                </c:pt>
                <c:pt idx="577">
                  <c:v>2153.4512305704297</c:v>
                </c:pt>
                <c:pt idx="578">
                  <c:v>2151.1380759427893</c:v>
                </c:pt>
                <c:pt idx="579">
                  <c:v>2148.3841700337734</c:v>
                </c:pt>
                <c:pt idx="580">
                  <c:v>2145.1637198551284</c:v>
                </c:pt>
                <c:pt idx="581">
                  <c:v>2141.4508027703064</c:v>
                </c:pt>
                <c:pt idx="582">
                  <c:v>2137.2194078517</c:v>
                </c:pt>
                <c:pt idx="583">
                  <c:v>2132.4434780773113</c:v>
                </c:pt>
                <c:pt idx="584">
                  <c:v>2127.0969533220441</c:v>
                </c:pt>
                <c:pt idx="585">
                  <c:v>2121.1538140947764</c:v>
                </c:pt>
                <c:pt idx="586">
                  <c:v>2114.5881259682947</c:v>
                </c:pt>
                <c:pt idx="587">
                  <c:v>2107.3740846449741</c:v>
                </c:pt>
                <c:pt idx="588">
                  <c:v>2099.486061596901</c:v>
                </c:pt>
                <c:pt idx="589">
                  <c:v>2090.8986502149778</c:v>
                </c:pt>
                <c:pt idx="590">
                  <c:v>2081.5867123973067</c:v>
                </c:pt>
                <c:pt idx="591">
                  <c:v>2071.5254255029859</c:v>
                </c:pt>
                <c:pt idx="592">
                  <c:v>2060.6903295934421</c:v>
                </c:pt>
                <c:pt idx="593">
                  <c:v>2049.0573748792985</c:v>
                </c:pt>
                <c:pt idx="594">
                  <c:v>2036.6029692870172</c:v>
                </c:pt>
                <c:pt idx="595">
                  <c:v>2023.3040260557048</c:v>
                </c:pt>
                <c:pt idx="596">
                  <c:v>2009.1380112709894</c:v>
                </c:pt>
                <c:pt idx="597">
                  <c:v>1994.0829912394936</c:v>
                </c:pt>
                <c:pt idx="598">
                  <c:v>1978.1176796043126</c:v>
                </c:pt>
                <c:pt idx="599">
                  <c:v>1961.2214840990164</c:v>
                </c:pt>
                <c:pt idx="600">
                  <c:v>1943.3745528352497</c:v>
                </c:pt>
                <c:pt idx="601">
                  <c:v>1924.5578200166547</c:v>
                </c:pt>
                <c:pt idx="602">
                  <c:v>1904.7530509700457</c:v>
                </c:pt>
                <c:pt idx="603">
                  <c:v>1883.9428863832604</c:v>
                </c:pt>
                <c:pt idx="604">
                  <c:v>1862.110885638042</c:v>
                </c:pt>
                <c:pt idx="605">
                  <c:v>1839.241569125629</c:v>
                </c:pt>
                <c:pt idx="606">
                  <c:v>1815.320459432611</c:v>
                </c:pt>
                <c:pt idx="607">
                  <c:v>1790.3341212848118</c:v>
                </c:pt>
                <c:pt idx="608">
                  <c:v>1764.2702001378052</c:v>
                </c:pt>
                <c:pt idx="609">
                  <c:v>1737.1174593039541</c:v>
                </c:pt>
                <c:pt idx="610">
                  <c:v>1708.8658155076287</c:v>
                </c:pt>
                <c:pt idx="611">
                  <c:v>1679.5063727626223</c:v>
                </c:pt>
                <c:pt idx="612">
                  <c:v>1649.0314544686964</c:v>
                </c:pt>
                <c:pt idx="613">
                  <c:v>1617.434633627458</c:v>
                </c:pt>
                <c:pt idx="614">
                  <c:v>1584.7107610818678</c:v>
                </c:pt>
                <c:pt idx="615">
                  <c:v>1550.855991687961</c:v>
                </c:pt>
                <c:pt idx="616">
                  <c:v>1515.8678083324205</c:v>
                </c:pt>
                <c:pt idx="617">
                  <c:v>1479.7450437150762</c:v>
                </c:pt>
                <c:pt idx="618">
                  <c:v>1442.4878998213242</c:v>
                </c:pt>
                <c:pt idx="619">
                  <c:v>1404.0979650157235</c:v>
                </c:pt>
                <c:pt idx="620">
                  <c:v>1364.5782286950641</c:v>
                </c:pt>
                <c:pt idx="621">
                  <c:v>1323.9330934461404</c:v>
                </c:pt>
                <c:pt idx="622">
                  <c:v>1282.1683846611115</c:v>
                </c:pt>
                <c:pt idx="623">
                  <c:v>1239.2913575711659</c:v>
                </c:pt>
                <c:pt idx="624">
                  <c:v>1195.3107016673953</c:v>
                </c:pt>
                <c:pt idx="625">
                  <c:v>1150.2365424859545</c:v>
                </c:pt>
                <c:pt idx="626">
                  <c:v>1104.0804407434146</c:v>
                </c:pt>
                <c:pt idx="627">
                  <c:v>1056.8553888165031</c:v>
                </c:pt>
                <c:pt idx="628">
                  <c:v>1008.5758045695895</c:v>
                </c:pt>
                <c:pt idx="629">
                  <c:v>959.25752254177632</c:v>
                </c:pt>
                <c:pt idx="630">
                  <c:v>908.91778251419464</c:v>
                </c:pt>
                <c:pt idx="631">
                  <c:v>857.57521548708144</c:v>
                </c:pt>
                <c:pt idx="632">
                  <c:v>805.24982710445283</c:v>
                </c:pt>
                <c:pt idx="633">
                  <c:v>751.96297857272191</c:v>
                </c:pt>
                <c:pt idx="634">
                  <c:v>697.73736512773587</c:v>
                </c:pt>
                <c:pt idx="635">
                  <c:v>642.596992112659</c:v>
                </c:pt>
                <c:pt idx="636">
                  <c:v>586.56714873647343</c:v>
                </c:pt>
                <c:pt idx="637">
                  <c:v>529.67437959031179</c:v>
                </c:pt>
                <c:pt idx="638">
                  <c:v>471.9464540054858</c:v>
                </c:pt>
                <c:pt idx="639">
                  <c:v>413.41233334326114</c:v>
                </c:pt>
                <c:pt idx="640">
                  <c:v>354.10213631270113</c:v>
                </c:pt>
                <c:pt idx="641">
                  <c:v>294.04710241776229</c:v>
                </c:pt>
                <c:pt idx="642">
                  <c:v>233.27955363995707</c:v>
                </c:pt>
                <c:pt idx="643">
                  <c:v>171.8328544671237</c:v>
                </c:pt>
                <c:pt idx="644">
                  <c:v>109.74137038232116</c:v>
                </c:pt>
                <c:pt idx="645">
                  <c:v>47.040424930306166</c:v>
                </c:pt>
                <c:pt idx="646">
                  <c:v>-16.233744518771225</c:v>
                </c:pt>
                <c:pt idx="647">
                  <c:v>-80.044032186691012</c:v>
                </c:pt>
                <c:pt idx="648">
                  <c:v>-144.35251036245677</c:v>
                </c:pt>
                <c:pt idx="649">
                  <c:v>-209.12047681177961</c:v>
                </c:pt>
                <c:pt idx="650">
                  <c:v>-274.30850299699864</c:v>
                </c:pt>
                <c:pt idx="651">
                  <c:v>-339.87648298366844</c:v>
                </c:pt>
                <c:pt idx="652">
                  <c:v>-405.78368291142067</c:v>
                </c:pt>
                <c:pt idx="653">
                  <c:v>-471.98879090799261</c:v>
                </c:pt>
                <c:pt idx="654">
                  <c:v>-538.44996732730908</c:v>
                </c:pt>
                <c:pt idx="655">
                  <c:v>-605.12489519488997</c:v>
                </c:pt>
                <c:pt idx="656">
                  <c:v>-671.97083074700856</c:v>
                </c:pt>
                <c:pt idx="657">
                  <c:v>-738.94465395291013</c:v>
                </c:pt>
                <c:pt idx="658">
                  <c:v>-806.00291891365077</c:v>
                </c:pt>
                <c:pt idx="659">
                  <c:v>-873.10190403454089</c:v>
                </c:pt>
                <c:pt idx="660">
                  <c:v>-940.19766187299945</c:v>
                </c:pt>
                <c:pt idx="661">
                  <c:v>-1007.2460685680408</c:v>
                </c:pt>
                <c:pt idx="662">
                  <c:v>-1074.2028727624872</c:v>
                </c:pt>
                <c:pt idx="663">
                  <c:v>-1141.0237439339708</c:v>
                </c:pt>
                <c:pt idx="664">
                  <c:v>-1207.6643200562507</c:v>
                </c:pt>
                <c:pt idx="665">
                  <c:v>-1274.0802545173412</c:v>
                </c:pt>
                <c:pt idx="666">
                  <c:v>-1340.2272622267215</c:v>
                </c:pt>
                <c:pt idx="667">
                  <c:v>-1406.0611648491504</c:v>
                </c:pt>
                <c:pt idx="668">
                  <c:v>-1471.5379351081692</c:v>
                </c:pt>
                <c:pt idx="669">
                  <c:v>-1536.6137401078449</c:v>
                </c:pt>
                <c:pt idx="670">
                  <c:v>-1601.2449836269752</c:v>
                </c:pt>
                <c:pt idx="671">
                  <c:v>-1665.3883473448659</c:v>
                </c:pt>
                <c:pt idx="672">
                  <c:v>-1729.0008309636708</c:v>
                </c:pt>
                <c:pt idx="673">
                  <c:v>-1792.0397911970499</c:v>
                </c:pt>
                <c:pt idx="674">
                  <c:v>-1854.4629796000247</c:v>
                </c:pt>
                <c:pt idx="675">
                  <c:v>-1916.2285792199823</c:v>
                </c:pt>
                <c:pt idx="676">
                  <c:v>-1977.2952400531681</c:v>
                </c:pt>
                <c:pt idx="677">
                  <c:v>-2037.6221132957128</c:v>
                </c:pt>
                <c:pt idx="678">
                  <c:v>-2097.168884382656</c:v>
                </c:pt>
                <c:pt idx="679">
                  <c:v>-2155.8958048121308</c:v>
                </c:pt>
                <c:pt idx="680">
                  <c:v>-2213.7637227561031</c:v>
                </c:pt>
                <c:pt idx="681">
                  <c:v>-2270.7341124626596</c:v>
                </c:pt>
                <c:pt idx="682">
                  <c:v>-2326.7691024579249</c:v>
                </c:pt>
                <c:pt idx="683">
                  <c:v>-2381.8315025592128</c:v>
                </c:pt>
                <c:pt idx="684">
                  <c:v>-2435.8848297137429</c:v>
                </c:pt>
                <c:pt idx="685">
                  <c:v>-2488.8933326799438</c:v>
                </c:pt>
                <c:pt idx="686">
                  <c:v>-2540.8220155707495</c:v>
                </c:pt>
                <c:pt idx="687">
                  <c:v>-2591.6366602806615</c:v>
                </c:pt>
                <c:pt idx="688">
                  <c:v>-2641.3038478199664</c:v>
                </c:pt>
                <c:pt idx="689">
                  <c:v>-2689.7909785816937</c:v>
                </c:pt>
                <c:pt idx="690">
                  <c:v>-2737.0662915678404</c:v>
                </c:pt>
                <c:pt idx="691">
                  <c:v>-2783.0988826031121</c:v>
                </c:pt>
                <c:pt idx="692">
                  <c:v>-2827.8587215652788</c:v>
                </c:pt>
                <c:pt idx="693">
                  <c:v>-2871.3166686621421</c:v>
                </c:pt>
                <c:pt idx="694">
                  <c:v>-2913.4444897857038</c:v>
                </c:pt>
                <c:pt idx="695">
                  <c:v>-2954.2148709747698</c:v>
                </c:pt>
                <c:pt idx="696">
                  <c:v>-2993.6014320172781</c:v>
                </c:pt>
                <c:pt idx="697">
                  <c:v>-3031.5787392239663</c:v>
                </c:pt>
                <c:pt idx="698">
                  <c:v>-3068.1223174048341</c:v>
                </c:pt>
                <c:pt idx="699">
                  <c:v>-3103.2086610796719</c:v>
                </c:pt>
                <c:pt idx="700">
                  <c:v>-3136.8152449535919</c:v>
                </c:pt>
                <c:pt idx="701">
                  <c:v>-3168.9205336881409</c:v>
                </c:pt>
                <c:pt idx="702">
                  <c:v>-3199.5039909977049</c:v>
                </c:pt>
                <c:pt idx="703">
                  <c:v>-3228.5460881004701</c:v>
                </c:pt>
                <c:pt idx="704">
                  <c:v>-3256.0283115522611</c:v>
                </c:pt>
                <c:pt idx="705">
                  <c:v>-3281.9331704906058</c:v>
                </c:pt>
                <c:pt idx="706">
                  <c:v>-3306.2442033154553</c:v>
                </c:pt>
                <c:pt idx="707">
                  <c:v>-3328.9459838318016</c:v>
                </c:pt>
                <c:pt idx="708">
                  <c:v>-3350.0241268782611</c:v>
                </c:pt>
                <c:pt idx="709">
                  <c:v>-3369.4652934645546</c:v>
                </c:pt>
                <c:pt idx="710">
                  <c:v>-3387.2571954392497</c:v>
                </c:pt>
                <c:pt idx="711">
                  <c:v>-3403.3885997079947</c:v>
                </c:pt>
                <c:pt idx="712">
                  <c:v>-3417.849332020945</c:v>
                </c:pt>
                <c:pt idx="713">
                  <c:v>-3430.6302803465351</c:v>
                </c:pt>
                <c:pt idx="714">
                  <c:v>-3441.7233978473437</c:v>
                </c:pt>
                <c:pt idx="715">
                  <c:v>-3451.1217054721974</c:v>
                </c:pt>
                <c:pt idx="716">
                  <c:v>-3458.8192941770199</c:v>
                </c:pt>
                <c:pt idx="717">
                  <c:v>-3464.8113267853873</c:v>
                </c:pt>
                <c:pt idx="718">
                  <c:v>-3469.0940394980835</c:v>
                </c:pt>
                <c:pt idx="719">
                  <c:v>-3471.6647430592343</c:v>
                </c:pt>
                <c:pt idx="720">
                  <c:v>-3472.5218235850284</c:v>
                </c:pt>
              </c:numCache>
            </c:numRef>
          </c:yVal>
          <c:smooth val="1"/>
        </c:ser>
        <c:axId val="133157248"/>
        <c:axId val="133158784"/>
      </c:scatterChart>
      <c:valAx>
        <c:axId val="133157248"/>
        <c:scaling>
          <c:orientation val="minMax"/>
        </c:scaling>
        <c:axPos val="b"/>
        <c:numFmt formatCode="General" sourceLinked="1"/>
        <c:tickLblPos val="nextTo"/>
        <c:crossAx val="133158784"/>
        <c:crosses val="autoZero"/>
        <c:crossBetween val="midCat"/>
      </c:valAx>
      <c:valAx>
        <c:axId val="133158784"/>
        <c:scaling>
          <c:orientation val="minMax"/>
        </c:scaling>
        <c:axPos val="l"/>
        <c:majorGridlines/>
        <c:numFmt formatCode="General" sourceLinked="1"/>
        <c:tickLblPos val="nextTo"/>
        <c:crossAx val="13315724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Accélération du piston (m/s²)</a:t>
            </a:r>
            <a:r>
              <a:rPr lang="fr-FR" baseline="0"/>
              <a:t> </a:t>
            </a:r>
          </a:p>
        </c:rich>
      </c:tx>
      <c:layout/>
    </c:title>
    <c:plotArea>
      <c:layout/>
      <c:scatterChart>
        <c:scatterStyle val="smoothMarker"/>
        <c:ser>
          <c:idx val="0"/>
          <c:order val="1"/>
          <c:tx>
            <c:v>899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'899'!$C$60:$C$780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'899'!$J$60:$J$780</c:f>
              <c:numCache>
                <c:formatCode>0.0000</c:formatCode>
                <c:ptCount val="721"/>
                <c:pt idx="0">
                  <c:v>-51861.250656871947</c:v>
                </c:pt>
                <c:pt idx="1">
                  <c:v>-51848.608210667291</c:v>
                </c:pt>
                <c:pt idx="2">
                  <c:v>-51810.690502564968</c:v>
                </c:pt>
                <c:pt idx="3">
                  <c:v>-51747.526414124957</c:v>
                </c:pt>
                <c:pt idx="4">
                  <c:v>-51659.164048042236</c:v>
                </c:pt>
                <c:pt idx="5">
                  <c:v>-51545.670678329989</c:v>
                </c:pt>
                <c:pt idx="6">
                  <c:v>-51407.132680657269</c:v>
                </c:pt>
                <c:pt idx="7">
                  <c:v>-51243.655442922391</c:v>
                </c:pt>
                <c:pt idx="8">
                  <c:v>-51055.363256166034</c:v>
                </c:pt>
                <c:pt idx="9">
                  <c:v>-50842.399185951122</c:v>
                </c:pt>
                <c:pt idx="10">
                  <c:v>-50604.924924359424</c:v>
                </c:pt>
                <c:pt idx="11">
                  <c:v>-50343.120622776776</c:v>
                </c:pt>
                <c:pt idx="12">
                  <c:v>-50057.184705662054</c:v>
                </c:pt>
                <c:pt idx="13">
                  <c:v>-49747.333665516257</c:v>
                </c:pt>
                <c:pt idx="14">
                  <c:v>-49413.801839290631</c:v>
                </c:pt>
                <c:pt idx="15">
                  <c:v>-49056.841166493745</c:v>
                </c:pt>
                <c:pt idx="16">
                  <c:v>-48676.720929279138</c:v>
                </c:pt>
                <c:pt idx="17">
                  <c:v>-48273.72747481578</c:v>
                </c:pt>
                <c:pt idx="18">
                  <c:v>-47848.163920264262</c:v>
                </c:pt>
                <c:pt idx="19">
                  <c:v>-47400.349840701696</c:v>
                </c:pt>
                <c:pt idx="20">
                  <c:v>-46930.620940358225</c:v>
                </c:pt>
                <c:pt idx="21">
                  <c:v>-46439.32870754708</c:v>
                </c:pt>
                <c:pt idx="22">
                  <c:v>-45926.840053689273</c:v>
                </c:pt>
                <c:pt idx="23">
                  <c:v>-45393.536936852164</c:v>
                </c:pt>
                <c:pt idx="24">
                  <c:v>-44839.815970238989</c:v>
                </c:pt>
                <c:pt idx="25">
                  <c:v>-44266.08801608401</c:v>
                </c:pt>
                <c:pt idx="26">
                  <c:v>-43672.777765424522</c:v>
                </c:pt>
                <c:pt idx="27">
                  <c:v>-43060.323304237048</c:v>
                </c:pt>
                <c:pt idx="28">
                  <c:v>-42429.175666441181</c:v>
                </c:pt>
                <c:pt idx="29">
                  <c:v>-41779.798374289028</c:v>
                </c:pt>
                <c:pt idx="30">
                  <c:v>-41112.666966672812</c:v>
                </c:pt>
                <c:pt idx="31">
                  <c:v>-40428.268515897187</c:v>
                </c:pt>
                <c:pt idx="32">
                  <c:v>-39727.101133475502</c:v>
                </c:pt>
                <c:pt idx="33">
                  <c:v>-39009.673465521948</c:v>
                </c:pt>
                <c:pt idx="34">
                  <c:v>-38276.504178323383</c:v>
                </c:pt>
                <c:pt idx="35">
                  <c:v>-37528.121434685272</c:v>
                </c:pt>
                <c:pt idx="36">
                  <c:v>-36765.062361656972</c:v>
                </c:pt>
                <c:pt idx="37">
                  <c:v>-35987.872510250796</c:v>
                </c:pt>
                <c:pt idx="38">
                  <c:v>-35197.10530777854</c:v>
                </c:pt>
                <c:pt idx="39">
                  <c:v>-34393.321503436906</c:v>
                </c:pt>
                <c:pt idx="40">
                  <c:v>-33577.088607780788</c:v>
                </c:pt>
                <c:pt idx="41">
                  <c:v>-32748.980326730238</c:v>
                </c:pt>
                <c:pt idx="42">
                  <c:v>-31909.575990761976</c:v>
                </c:pt>
                <c:pt idx="43">
                  <c:v>-31059.4599799424</c:v>
                </c:pt>
                <c:pt idx="44">
                  <c:v>-30199.22114546235</c:v>
                </c:pt>
                <c:pt idx="45">
                  <c:v>-29329.452228337908</c:v>
                </c:pt>
                <c:pt idx="46">
                  <c:v>-28450.74927594393</c:v>
                </c:pt>
                <c:pt idx="47">
                  <c:v>-27563.711057048964</c:v>
                </c:pt>
                <c:pt idx="48">
                  <c:v>-26668.938476021198</c:v>
                </c:pt>
                <c:pt idx="49">
                  <c:v>-25767.033986875344</c:v>
                </c:pt>
                <c:pt idx="50">
                  <c:v>-24858.601007829911</c:v>
                </c:pt>
                <c:pt idx="51">
                  <c:v>-23944.24333704279</c:v>
                </c:pt>
                <c:pt idx="52">
                  <c:v>-23024.564570191029</c:v>
                </c:pt>
                <c:pt idx="53">
                  <c:v>-22100.167520557858</c:v>
                </c:pt>
                <c:pt idx="54">
                  <c:v>-21171.653642285899</c:v>
                </c:pt>
                <c:pt idx="55">
                  <c:v>-20239.622457451431</c:v>
                </c:pt>
                <c:pt idx="56">
                  <c:v>-19304.670987608919</c:v>
                </c:pt>
                <c:pt idx="57">
                  <c:v>-18367.393190449038</c:v>
                </c:pt>
                <c:pt idx="58">
                  <c:v>-17428.379402206643</c:v>
                </c:pt>
                <c:pt idx="59">
                  <c:v>-16488.215786447356</c:v>
                </c:pt>
                <c:pt idx="60">
                  <c:v>-15547.483789853286</c:v>
                </c:pt>
                <c:pt idx="61">
                  <c:v>-14606.75960561898</c:v>
                </c:pt>
                <c:pt idx="62">
                  <c:v>-13666.613645059195</c:v>
                </c:pt>
                <c:pt idx="63">
                  <c:v>-12727.610018019317</c:v>
                </c:pt>
                <c:pt idx="64">
                  <c:v>-11790.306022668015</c:v>
                </c:pt>
                <c:pt idx="65">
                  <c:v>-10855.251645239887</c:v>
                </c:pt>
                <c:pt idx="66">
                  <c:v>-9922.9890702830344</c:v>
                </c:pt>
                <c:pt idx="67">
                  <c:v>-8994.0522019534255</c:v>
                </c:pt>
                <c:pt idx="68">
                  <c:v>-8068.9661968837954</c:v>
                </c:pt>
                <c:pt idx="69">
                  <c:v>-7148.2470091404311</c:v>
                </c:pt>
                <c:pt idx="70">
                  <c:v>-6232.4009477659165</c:v>
                </c:pt>
                <c:pt idx="71">
                  <c:v>-5321.9242473902032</c:v>
                </c:pt>
                <c:pt idx="72">
                  <c:v>-4417.3026523760218</c:v>
                </c:pt>
                <c:pt idx="73">
                  <c:v>-3519.0110149479187</c:v>
                </c:pt>
                <c:pt idx="74">
                  <c:v>-2627.5129077364672</c:v>
                </c:pt>
                <c:pt idx="75">
                  <c:v>-1743.2602511517416</c:v>
                </c:pt>
                <c:pt idx="76">
                  <c:v>-866.69295598128519</c:v>
                </c:pt>
                <c:pt idx="77">
                  <c:v>1.7614184106296307</c:v>
                </c:pt>
                <c:pt idx="78">
                  <c:v>861.68798992536904</c:v>
                </c:pt>
                <c:pt idx="79">
                  <c:v>1712.6848632761448</c:v>
                </c:pt>
                <c:pt idx="80">
                  <c:v>2554.363422920781</c:v>
                </c:pt>
                <c:pt idx="81">
                  <c:v>3386.3486090840534</c:v>
                </c:pt>
                <c:pt idx="82">
                  <c:v>4208.2791765933234</c:v>
                </c:pt>
                <c:pt idx="83">
                  <c:v>5019.8079362725794</c:v>
                </c:pt>
                <c:pt idx="84">
                  <c:v>5820.6019786613451</c:v>
                </c:pt>
                <c:pt idx="85">
                  <c:v>6610.3428798464211</c:v>
                </c:pt>
                <c:pt idx="86">
                  <c:v>7388.7268892167431</c:v>
                </c:pt>
                <c:pt idx="87">
                  <c:v>8155.4650989734682</c:v>
                </c:pt>
                <c:pt idx="88">
                  <c:v>8910.283595249859</c:v>
                </c:pt>
                <c:pt idx="89">
                  <c:v>9652.9235907180919</c:v>
                </c:pt>
                <c:pt idx="90">
                  <c:v>10383.141538582682</c:v>
                </c:pt>
                <c:pt idx="91">
                  <c:v>11100.709227882851</c:v>
                </c:pt>
                <c:pt idx="92">
                  <c:v>11805.413860049277</c:v>
                </c:pt>
                <c:pt idx="93">
                  <c:v>12497.058106683136</c:v>
                </c:pt>
                <c:pt idx="94">
                  <c:v>13175.460148548562</c:v>
                </c:pt>
                <c:pt idx="95">
                  <c:v>13840.453695792241</c:v>
                </c:pt>
                <c:pt idx="96">
                  <c:v>14491.887989426985</c:v>
                </c:pt>
                <c:pt idx="97">
                  <c:v>15129.62778413852</c:v>
                </c:pt>
                <c:pt idx="98">
                  <c:v>15753.553312497876</c:v>
                </c:pt>
                <c:pt idx="99">
                  <c:v>16363.56023068385</c:v>
                </c:pt>
                <c:pt idx="100">
                  <c:v>16959.559545842814</c:v>
                </c:pt>
                <c:pt idx="101">
                  <c:v>17541.477525235085</c:v>
                </c:pt>
                <c:pt idx="102">
                  <c:v>18109.255587339459</c:v>
                </c:pt>
                <c:pt idx="103">
                  <c:v>18662.850175108739</c:v>
                </c:pt>
                <c:pt idx="104">
                  <c:v>19202.232611591517</c:v>
                </c:pt>
                <c:pt idx="105">
                  <c:v>19727.388938155833</c:v>
                </c:pt>
                <c:pt idx="106">
                  <c:v>20238.319735571968</c:v>
                </c:pt>
                <c:pt idx="107">
                  <c:v>20735.039928231927</c:v>
                </c:pt>
                <c:pt idx="108">
                  <c:v>21217.578571803671</c:v>
                </c:pt>
                <c:pt idx="109">
                  <c:v>21685.978624637795</c:v>
                </c:pt>
                <c:pt idx="110">
                  <c:v>22140.296703264117</c:v>
                </c:pt>
                <c:pt idx="111">
                  <c:v>22580.602822334655</c:v>
                </c:pt>
                <c:pt idx="112">
                  <c:v>23006.980119387845</c:v>
                </c:pt>
                <c:pt idx="113">
                  <c:v>23419.524564827367</c:v>
                </c:pt>
                <c:pt idx="114">
                  <c:v>23818.344657526388</c:v>
                </c:pt>
                <c:pt idx="115">
                  <c:v>24203.561106485045</c:v>
                </c:pt>
                <c:pt idx="116">
                  <c:v>24575.30649898589</c:v>
                </c:pt>
                <c:pt idx="117">
                  <c:v>24933.724955707876</c:v>
                </c:pt>
                <c:pt idx="118">
                  <c:v>25278.97177327473</c:v>
                </c:pt>
                <c:pt idx="119">
                  <c:v>25611.213054728905</c:v>
                </c:pt>
                <c:pt idx="120">
                  <c:v>25930.62532843597</c:v>
                </c:pt>
                <c:pt idx="121">
                  <c:v>26237.395155938371</c:v>
                </c:pt>
                <c:pt idx="122">
                  <c:v>26531.718729290231</c:v>
                </c:pt>
                <c:pt idx="123">
                  <c:v>26813.801458417074</c:v>
                </c:pt>
                <c:pt idx="124">
                  <c:v>27083.857549056338</c:v>
                </c:pt>
                <c:pt idx="125">
                  <c:v>27342.109571844936</c:v>
                </c:pt>
                <c:pt idx="126">
                  <c:v>27588.788023130863</c:v>
                </c:pt>
                <c:pt idx="127">
                  <c:v>27824.130878095013</c:v>
                </c:pt>
                <c:pt idx="128">
                  <c:v>28048.383136778171</c:v>
                </c:pt>
                <c:pt idx="129">
                  <c:v>28261.79636361646</c:v>
                </c:pt>
                <c:pt idx="130">
                  <c:v>28464.628221095289</c:v>
                </c:pt>
                <c:pt idx="131">
                  <c:v>28657.141998138974</c:v>
                </c:pt>
                <c:pt idx="132">
                  <c:v>28839.60613385836</c:v>
                </c:pt>
                <c:pt idx="133">
                  <c:v>29012.293737284312</c:v>
                </c:pt>
                <c:pt idx="134">
                  <c:v>29175.482103718656</c:v>
                </c:pt>
                <c:pt idx="135">
                  <c:v>29329.452228337897</c:v>
                </c:pt>
                <c:pt idx="136">
                  <c:v>29474.48831768761</c:v>
                </c:pt>
                <c:pt idx="137">
                  <c:v>29610.87729970703</c:v>
                </c:pt>
                <c:pt idx="138">
                  <c:v>29738.908332924795</c:v>
                </c:pt>
                <c:pt idx="139">
                  <c:v>29858.872315466593</c:v>
                </c:pt>
                <c:pt idx="140">
                  <c:v>29971.061394515404</c:v>
                </c:pt>
                <c:pt idx="141">
                  <c:v>30075.768476863217</c:v>
                </c:pt>
                <c:pt idx="142">
                  <c:v>30173.286741191383</c:v>
                </c:pt>
                <c:pt idx="143">
                  <c:v>30263.909152713622</c:v>
                </c:pt>
                <c:pt idx="144">
                  <c:v>30347.927980811983</c:v>
                </c:pt>
                <c:pt idx="145">
                  <c:v>30425.634320291756</c:v>
                </c:pt>
                <c:pt idx="146">
                  <c:v>30497.317616875953</c:v>
                </c:pt>
                <c:pt idx="147">
                  <c:v>30563.265197553894</c:v>
                </c:pt>
                <c:pt idx="148">
                  <c:v>30623.761806391889</c:v>
                </c:pt>
                <c:pt idx="149">
                  <c:v>30679.089146406153</c:v>
                </c:pt>
                <c:pt idx="150">
                  <c:v>30729.525428090117</c:v>
                </c:pt>
                <c:pt idx="151">
                  <c:v>30775.344925179081</c:v>
                </c:pt>
                <c:pt idx="152">
                  <c:v>30816.81753822563</c:v>
                </c:pt>
                <c:pt idx="153">
                  <c:v>30854.208366548472</c:v>
                </c:pt>
                <c:pt idx="154">
                  <c:v>30887.777289106631</c:v>
                </c:pt>
                <c:pt idx="155">
                  <c:v>30917.778554838842</c:v>
                </c:pt>
                <c:pt idx="156">
                  <c:v>30944.46038299561</c:v>
                </c:pt>
                <c:pt idx="157">
                  <c:v>30968.064573978205</c:v>
                </c:pt>
                <c:pt idx="158">
                  <c:v>30988.826131185215</c:v>
                </c:pt>
                <c:pt idx="159">
                  <c:v>31006.972894352839</c:v>
                </c:pt>
                <c:pt idx="160">
                  <c:v>31022.725184860003</c:v>
                </c:pt>
                <c:pt idx="161">
                  <c:v>31036.295463454087</c:v>
                </c:pt>
                <c:pt idx="162">
                  <c:v>31047.888000836589</c:v>
                </c:pt>
                <c:pt idx="163">
                  <c:v>31057.698561531746</c:v>
                </c:pt>
                <c:pt idx="164">
                  <c:v>31065.914101443621</c:v>
                </c:pt>
                <c:pt idx="165">
                  <c:v>31072.71247948963</c:v>
                </c:pt>
                <c:pt idx="166">
                  <c:v>31078.262183680381</c:v>
                </c:pt>
                <c:pt idx="167">
                  <c:v>31082.722071996854</c:v>
                </c:pt>
                <c:pt idx="168">
                  <c:v>31086.241128397196</c:v>
                </c:pt>
                <c:pt idx="169">
                  <c:v>31088.958234265527</c:v>
                </c:pt>
                <c:pt idx="170">
                  <c:v>31091.001955595821</c:v>
                </c:pt>
                <c:pt idx="171">
                  <c:v>31092.490346183215</c:v>
                </c:pt>
                <c:pt idx="172">
                  <c:v>31093.530767074815</c:v>
                </c:pt>
                <c:pt idx="173">
                  <c:v>31094.219722511265</c:v>
                </c:pt>
                <c:pt idx="174">
                  <c:v>31094.642712568915</c:v>
                </c:pt>
                <c:pt idx="175">
                  <c:v>31094.874102691305</c:v>
                </c:pt>
                <c:pt idx="176">
                  <c:v>31094.977010276914</c:v>
                </c:pt>
                <c:pt idx="177">
                  <c:v>31095.003208468341</c:v>
                </c:pt>
                <c:pt idx="178">
                  <c:v>31094.993047265823</c:v>
                </c:pt>
                <c:pt idx="179">
                  <c:v>31094.975392066328</c:v>
                </c:pt>
                <c:pt idx="180">
                  <c:v>31094.967579706565</c:v>
                </c:pt>
                <c:pt idx="181">
                  <c:v>31094.975392066328</c:v>
                </c:pt>
                <c:pt idx="182">
                  <c:v>31094.99304726582</c:v>
                </c:pt>
                <c:pt idx="183">
                  <c:v>31095.003208468337</c:v>
                </c:pt>
                <c:pt idx="184">
                  <c:v>31094.977010276918</c:v>
                </c:pt>
                <c:pt idx="185">
                  <c:v>31094.874102691305</c:v>
                </c:pt>
                <c:pt idx="186">
                  <c:v>31094.642712568915</c:v>
                </c:pt>
                <c:pt idx="187">
                  <c:v>31094.219722511269</c:v>
                </c:pt>
                <c:pt idx="188">
                  <c:v>31093.530767074815</c:v>
                </c:pt>
                <c:pt idx="189">
                  <c:v>31092.490346183204</c:v>
                </c:pt>
                <c:pt idx="190">
                  <c:v>31091.001955595821</c:v>
                </c:pt>
                <c:pt idx="191">
                  <c:v>31088.95823426553</c:v>
                </c:pt>
                <c:pt idx="192">
                  <c:v>31086.2411283972</c:v>
                </c:pt>
                <c:pt idx="193">
                  <c:v>31082.722071996865</c:v>
                </c:pt>
                <c:pt idx="194">
                  <c:v>31078.262183680381</c:v>
                </c:pt>
                <c:pt idx="195">
                  <c:v>31072.712479489634</c:v>
                </c:pt>
                <c:pt idx="196">
                  <c:v>31065.914101443621</c:v>
                </c:pt>
                <c:pt idx="197">
                  <c:v>31057.698561531746</c:v>
                </c:pt>
                <c:pt idx="198">
                  <c:v>31047.888000836589</c:v>
                </c:pt>
                <c:pt idx="199">
                  <c:v>31036.295463454084</c:v>
                </c:pt>
                <c:pt idx="200">
                  <c:v>31022.725184860006</c:v>
                </c:pt>
                <c:pt idx="201">
                  <c:v>31006.972894352839</c:v>
                </c:pt>
                <c:pt idx="202">
                  <c:v>30988.826131185215</c:v>
                </c:pt>
                <c:pt idx="203">
                  <c:v>30968.064573978201</c:v>
                </c:pt>
                <c:pt idx="204">
                  <c:v>30944.460382995607</c:v>
                </c:pt>
                <c:pt idx="205">
                  <c:v>30917.778554838846</c:v>
                </c:pt>
                <c:pt idx="206">
                  <c:v>30887.777289106627</c:v>
                </c:pt>
                <c:pt idx="207">
                  <c:v>30854.208366548475</c:v>
                </c:pt>
                <c:pt idx="208">
                  <c:v>30816.817538225634</c:v>
                </c:pt>
                <c:pt idx="209">
                  <c:v>30775.344925179084</c:v>
                </c:pt>
                <c:pt idx="210">
                  <c:v>30729.525428090117</c:v>
                </c:pt>
                <c:pt idx="211">
                  <c:v>30679.089146406164</c:v>
                </c:pt>
                <c:pt idx="212">
                  <c:v>30623.761806391893</c:v>
                </c:pt>
                <c:pt idx="213">
                  <c:v>30563.265197553901</c:v>
                </c:pt>
                <c:pt idx="214">
                  <c:v>30497.317616875953</c:v>
                </c:pt>
                <c:pt idx="215">
                  <c:v>30425.634320291756</c:v>
                </c:pt>
                <c:pt idx="216">
                  <c:v>30347.92798081199</c:v>
                </c:pt>
                <c:pt idx="217">
                  <c:v>30263.90915271363</c:v>
                </c:pt>
                <c:pt idx="218">
                  <c:v>30173.286741191387</c:v>
                </c:pt>
                <c:pt idx="219">
                  <c:v>30075.768476863217</c:v>
                </c:pt>
                <c:pt idx="220">
                  <c:v>29971.061394515407</c:v>
                </c:pt>
                <c:pt idx="221">
                  <c:v>29858.872315466604</c:v>
                </c:pt>
                <c:pt idx="222">
                  <c:v>29738.908332924802</c:v>
                </c:pt>
                <c:pt idx="223">
                  <c:v>29610.877299707041</c:v>
                </c:pt>
                <c:pt idx="224">
                  <c:v>29474.488317687614</c:v>
                </c:pt>
                <c:pt idx="225">
                  <c:v>29329.452228337908</c:v>
                </c:pt>
                <c:pt idx="226">
                  <c:v>29175.482103718663</c:v>
                </c:pt>
                <c:pt idx="227">
                  <c:v>29012.293737284326</c:v>
                </c:pt>
                <c:pt idx="228">
                  <c:v>28839.606133858375</c:v>
                </c:pt>
                <c:pt idx="229">
                  <c:v>28657.141998138977</c:v>
                </c:pt>
                <c:pt idx="230">
                  <c:v>28464.628221095296</c:v>
                </c:pt>
                <c:pt idx="231">
                  <c:v>28261.796363616468</c:v>
                </c:pt>
                <c:pt idx="232">
                  <c:v>28048.38313677819</c:v>
                </c:pt>
                <c:pt idx="233">
                  <c:v>27824.130878095028</c:v>
                </c:pt>
                <c:pt idx="234">
                  <c:v>27588.788023130874</c:v>
                </c:pt>
                <c:pt idx="235">
                  <c:v>27342.109571844943</c:v>
                </c:pt>
                <c:pt idx="236">
                  <c:v>27083.857549056349</c:v>
                </c:pt>
                <c:pt idx="237">
                  <c:v>26813.801458417096</c:v>
                </c:pt>
                <c:pt idx="238">
                  <c:v>26531.718729290249</c:v>
                </c:pt>
                <c:pt idx="239">
                  <c:v>26237.395155938386</c:v>
                </c:pt>
                <c:pt idx="240">
                  <c:v>25930.625328435985</c:v>
                </c:pt>
                <c:pt idx="241">
                  <c:v>25611.213054728923</c:v>
                </c:pt>
                <c:pt idx="242">
                  <c:v>25278.971773274752</c:v>
                </c:pt>
                <c:pt idx="243">
                  <c:v>24933.724955707879</c:v>
                </c:pt>
                <c:pt idx="244">
                  <c:v>24575.306498985905</c:v>
                </c:pt>
                <c:pt idx="245">
                  <c:v>24203.56110648506</c:v>
                </c:pt>
                <c:pt idx="246">
                  <c:v>23818.344657526413</c:v>
                </c:pt>
                <c:pt idx="247">
                  <c:v>23419.524564827399</c:v>
                </c:pt>
                <c:pt idx="248">
                  <c:v>23006.980119387852</c:v>
                </c:pt>
                <c:pt idx="249">
                  <c:v>22580.602822334673</c:v>
                </c:pt>
                <c:pt idx="250">
                  <c:v>22140.296703264146</c:v>
                </c:pt>
                <c:pt idx="251">
                  <c:v>21685.978624637824</c:v>
                </c:pt>
                <c:pt idx="252">
                  <c:v>21217.578571803715</c:v>
                </c:pt>
                <c:pt idx="253">
                  <c:v>20735.039928231949</c:v>
                </c:pt>
                <c:pt idx="254">
                  <c:v>20238.319735571989</c:v>
                </c:pt>
                <c:pt idx="255">
                  <c:v>19727.388938155862</c:v>
                </c:pt>
                <c:pt idx="256">
                  <c:v>19202.232611591549</c:v>
                </c:pt>
                <c:pt idx="257">
                  <c:v>18662.850175108782</c:v>
                </c:pt>
                <c:pt idx="258">
                  <c:v>18109.255587339481</c:v>
                </c:pt>
                <c:pt idx="259">
                  <c:v>17541.477525235125</c:v>
                </c:pt>
                <c:pt idx="260">
                  <c:v>16959.559545842843</c:v>
                </c:pt>
                <c:pt idx="261">
                  <c:v>16363.560230683894</c:v>
                </c:pt>
                <c:pt idx="262">
                  <c:v>15753.553312497901</c:v>
                </c:pt>
                <c:pt idx="263">
                  <c:v>15129.627784138554</c:v>
                </c:pt>
                <c:pt idx="264">
                  <c:v>14491.887989427025</c:v>
                </c:pt>
                <c:pt idx="265">
                  <c:v>13840.453695792294</c:v>
                </c:pt>
                <c:pt idx="266">
                  <c:v>13175.460148548615</c:v>
                </c:pt>
                <c:pt idx="267">
                  <c:v>12497.058106683166</c:v>
                </c:pt>
                <c:pt idx="268">
                  <c:v>11805.413860049313</c:v>
                </c:pt>
                <c:pt idx="269">
                  <c:v>11100.709227882899</c:v>
                </c:pt>
                <c:pt idx="270">
                  <c:v>10383.141538582737</c:v>
                </c:pt>
                <c:pt idx="271">
                  <c:v>9652.9235907181192</c:v>
                </c:pt>
                <c:pt idx="272">
                  <c:v>8910.2835952498881</c:v>
                </c:pt>
                <c:pt idx="273">
                  <c:v>8155.4650989734691</c:v>
                </c:pt>
                <c:pt idx="274">
                  <c:v>7388.726889216794</c:v>
                </c:pt>
                <c:pt idx="275">
                  <c:v>6610.3428798464429</c:v>
                </c:pt>
                <c:pt idx="276">
                  <c:v>5820.6019786613779</c:v>
                </c:pt>
                <c:pt idx="277">
                  <c:v>5019.8079362726203</c:v>
                </c:pt>
                <c:pt idx="278">
                  <c:v>4208.2791765933634</c:v>
                </c:pt>
                <c:pt idx="279">
                  <c:v>3386.3486090840634</c:v>
                </c:pt>
                <c:pt idx="280">
                  <c:v>2554.3634229208028</c:v>
                </c:pt>
                <c:pt idx="281">
                  <c:v>1712.6848632761776</c:v>
                </c:pt>
                <c:pt idx="282">
                  <c:v>861.68798992542361</c:v>
                </c:pt>
                <c:pt idx="283">
                  <c:v>1.7614184106514585</c:v>
                </c:pt>
                <c:pt idx="284">
                  <c:v>-866.69295598121607</c:v>
                </c:pt>
                <c:pt idx="285">
                  <c:v>-1743.2602511517052</c:v>
                </c:pt>
                <c:pt idx="286">
                  <c:v>-2627.5129077364218</c:v>
                </c:pt>
                <c:pt idx="287">
                  <c:v>-3519.0110149478569</c:v>
                </c:pt>
                <c:pt idx="288">
                  <c:v>-4417.3026523759527</c:v>
                </c:pt>
                <c:pt idx="289">
                  <c:v>-5321.9242473901677</c:v>
                </c:pt>
                <c:pt idx="290">
                  <c:v>-6232.4009477658792</c:v>
                </c:pt>
                <c:pt idx="291">
                  <c:v>-7148.2470091403839</c:v>
                </c:pt>
                <c:pt idx="292">
                  <c:v>-8068.9661968837345</c:v>
                </c:pt>
                <c:pt idx="293">
                  <c:v>-8994.0522019534001</c:v>
                </c:pt>
                <c:pt idx="294">
                  <c:v>-9922.9890702829525</c:v>
                </c:pt>
                <c:pt idx="295">
                  <c:v>-10855.251645239839</c:v>
                </c:pt>
                <c:pt idx="296">
                  <c:v>-11790.306022667955</c:v>
                </c:pt>
                <c:pt idx="297">
                  <c:v>-12727.610018019295</c:v>
                </c:pt>
                <c:pt idx="298">
                  <c:v>-13666.613645059118</c:v>
                </c:pt>
                <c:pt idx="299">
                  <c:v>-14606.759605618941</c:v>
                </c:pt>
                <c:pt idx="300">
                  <c:v>-15547.483789853239</c:v>
                </c:pt>
                <c:pt idx="301">
                  <c:v>-16488.215786447297</c:v>
                </c:pt>
                <c:pt idx="302">
                  <c:v>-17428.379402206567</c:v>
                </c:pt>
                <c:pt idx="303">
                  <c:v>-18367.393190449005</c:v>
                </c:pt>
                <c:pt idx="304">
                  <c:v>-19304.670987608879</c:v>
                </c:pt>
                <c:pt idx="305">
                  <c:v>-20239.622457451376</c:v>
                </c:pt>
                <c:pt idx="306">
                  <c:v>-21171.65364228583</c:v>
                </c:pt>
                <c:pt idx="307">
                  <c:v>-22100.167520557832</c:v>
                </c:pt>
                <c:pt idx="308">
                  <c:v>-23024.564570190945</c:v>
                </c:pt>
                <c:pt idx="309">
                  <c:v>-23944.243337042742</c:v>
                </c:pt>
                <c:pt idx="310">
                  <c:v>-24858.601007829857</c:v>
                </c:pt>
                <c:pt idx="311">
                  <c:v>-25767.033986875274</c:v>
                </c:pt>
                <c:pt idx="312">
                  <c:v>-26668.938476021114</c:v>
                </c:pt>
                <c:pt idx="313">
                  <c:v>-27563.711057048924</c:v>
                </c:pt>
                <c:pt idx="314">
                  <c:v>-28450.749275943923</c:v>
                </c:pt>
                <c:pt idx="315">
                  <c:v>-29329.45222833785</c:v>
                </c:pt>
                <c:pt idx="316">
                  <c:v>-30199.221145462325</c:v>
                </c:pt>
                <c:pt idx="317">
                  <c:v>-31059.459979942363</c:v>
                </c:pt>
                <c:pt idx="318">
                  <c:v>-31909.575990761889</c:v>
                </c:pt>
                <c:pt idx="319">
                  <c:v>-32748.980326730187</c:v>
                </c:pt>
                <c:pt idx="320">
                  <c:v>-33577.088607780774</c:v>
                </c:pt>
                <c:pt idx="321">
                  <c:v>-34393.32150343687</c:v>
                </c:pt>
                <c:pt idx="322">
                  <c:v>-35197.105307778511</c:v>
                </c:pt>
                <c:pt idx="323">
                  <c:v>-35987.872510250745</c:v>
                </c:pt>
                <c:pt idx="324">
                  <c:v>-36765.062361656957</c:v>
                </c:pt>
                <c:pt idx="325">
                  <c:v>-37528.121434685214</c:v>
                </c:pt>
                <c:pt idx="326">
                  <c:v>-38276.504178323361</c:v>
                </c:pt>
                <c:pt idx="327">
                  <c:v>-39009.673465521912</c:v>
                </c:pt>
                <c:pt idx="328">
                  <c:v>-39727.101133475495</c:v>
                </c:pt>
                <c:pt idx="329">
                  <c:v>-40428.268515897136</c:v>
                </c:pt>
                <c:pt idx="330">
                  <c:v>-41112.666966672783</c:v>
                </c:pt>
                <c:pt idx="331">
                  <c:v>-41779.798374288985</c:v>
                </c:pt>
                <c:pt idx="332">
                  <c:v>-42429.175666441151</c:v>
                </c:pt>
                <c:pt idx="333">
                  <c:v>-43060.323304236998</c:v>
                </c:pt>
                <c:pt idx="334">
                  <c:v>-43672.7777654245</c:v>
                </c:pt>
                <c:pt idx="335">
                  <c:v>-44266.088016083995</c:v>
                </c:pt>
                <c:pt idx="336">
                  <c:v>-44839.815970238953</c:v>
                </c:pt>
                <c:pt idx="337">
                  <c:v>-45393.536936852128</c:v>
                </c:pt>
                <c:pt idx="338">
                  <c:v>-45926.840053689266</c:v>
                </c:pt>
                <c:pt idx="339">
                  <c:v>-46439.328707547029</c:v>
                </c:pt>
                <c:pt idx="340">
                  <c:v>-46930.620940358203</c:v>
                </c:pt>
                <c:pt idx="341">
                  <c:v>-47400.349840701674</c:v>
                </c:pt>
                <c:pt idx="342">
                  <c:v>-47848.163920264233</c:v>
                </c:pt>
                <c:pt idx="343">
                  <c:v>-48273.727474815743</c:v>
                </c:pt>
                <c:pt idx="344">
                  <c:v>-48676.720929279123</c:v>
                </c:pt>
                <c:pt idx="345">
                  <c:v>-49056.841166493723</c:v>
                </c:pt>
                <c:pt idx="346">
                  <c:v>-49413.801839290609</c:v>
                </c:pt>
                <c:pt idx="347">
                  <c:v>-49747.333665516227</c:v>
                </c:pt>
                <c:pt idx="348">
                  <c:v>-50057.184705662039</c:v>
                </c:pt>
                <c:pt idx="349">
                  <c:v>-50343.120622776747</c:v>
                </c:pt>
                <c:pt idx="350">
                  <c:v>-50604.924924359402</c:v>
                </c:pt>
                <c:pt idx="351">
                  <c:v>-50842.399185951108</c:v>
                </c:pt>
                <c:pt idx="352">
                  <c:v>-51055.36325616602</c:v>
                </c:pt>
                <c:pt idx="353">
                  <c:v>-51243.655442922376</c:v>
                </c:pt>
                <c:pt idx="354">
                  <c:v>-51407.132680657262</c:v>
                </c:pt>
                <c:pt idx="355">
                  <c:v>-51545.670678329989</c:v>
                </c:pt>
                <c:pt idx="356">
                  <c:v>-51659.164048042228</c:v>
                </c:pt>
                <c:pt idx="357">
                  <c:v>-51747.526414124957</c:v>
                </c:pt>
                <c:pt idx="358">
                  <c:v>-51810.690502564961</c:v>
                </c:pt>
                <c:pt idx="359">
                  <c:v>-51848.608210667291</c:v>
                </c:pt>
                <c:pt idx="360">
                  <c:v>-51861.250656871947</c:v>
                </c:pt>
                <c:pt idx="361">
                  <c:v>-51848.608210667291</c:v>
                </c:pt>
                <c:pt idx="362">
                  <c:v>-51810.690502564976</c:v>
                </c:pt>
                <c:pt idx="363">
                  <c:v>-51747.526414124965</c:v>
                </c:pt>
                <c:pt idx="364">
                  <c:v>-51659.164048042243</c:v>
                </c:pt>
                <c:pt idx="365">
                  <c:v>-51545.670678329989</c:v>
                </c:pt>
                <c:pt idx="366">
                  <c:v>-51407.132680657283</c:v>
                </c:pt>
                <c:pt idx="367">
                  <c:v>-51243.655442922398</c:v>
                </c:pt>
                <c:pt idx="368">
                  <c:v>-51055.363256166034</c:v>
                </c:pt>
                <c:pt idx="369">
                  <c:v>-50842.399185951122</c:v>
                </c:pt>
                <c:pt idx="370">
                  <c:v>-50604.924924359439</c:v>
                </c:pt>
                <c:pt idx="371">
                  <c:v>-50343.120622776791</c:v>
                </c:pt>
                <c:pt idx="372">
                  <c:v>-50057.184705662061</c:v>
                </c:pt>
                <c:pt idx="373">
                  <c:v>-49747.333665516271</c:v>
                </c:pt>
                <c:pt idx="374">
                  <c:v>-49413.801839290652</c:v>
                </c:pt>
                <c:pt idx="375">
                  <c:v>-49056.841166493752</c:v>
                </c:pt>
                <c:pt idx="376">
                  <c:v>-48676.720929279152</c:v>
                </c:pt>
                <c:pt idx="377">
                  <c:v>-48273.727474815802</c:v>
                </c:pt>
                <c:pt idx="378">
                  <c:v>-47848.163920264291</c:v>
                </c:pt>
                <c:pt idx="379">
                  <c:v>-47400.34984070171</c:v>
                </c:pt>
                <c:pt idx="380">
                  <c:v>-46930.620940358269</c:v>
                </c:pt>
                <c:pt idx="381">
                  <c:v>-46439.328707547094</c:v>
                </c:pt>
                <c:pt idx="382">
                  <c:v>-45926.840053689302</c:v>
                </c:pt>
                <c:pt idx="383">
                  <c:v>-45393.536936852171</c:v>
                </c:pt>
                <c:pt idx="384">
                  <c:v>-44839.815970239033</c:v>
                </c:pt>
                <c:pt idx="385">
                  <c:v>-44266.088016084039</c:v>
                </c:pt>
                <c:pt idx="386">
                  <c:v>-43672.777765424558</c:v>
                </c:pt>
                <c:pt idx="387">
                  <c:v>-43060.323304237085</c:v>
                </c:pt>
                <c:pt idx="388">
                  <c:v>-42429.175666441231</c:v>
                </c:pt>
                <c:pt idx="389">
                  <c:v>-41779.798374289043</c:v>
                </c:pt>
                <c:pt idx="390">
                  <c:v>-41112.666966672841</c:v>
                </c:pt>
                <c:pt idx="391">
                  <c:v>-40428.268515897231</c:v>
                </c:pt>
                <c:pt idx="392">
                  <c:v>-39727.101133475553</c:v>
                </c:pt>
                <c:pt idx="393">
                  <c:v>-39009.67346552197</c:v>
                </c:pt>
                <c:pt idx="394">
                  <c:v>-38276.504178323448</c:v>
                </c:pt>
                <c:pt idx="395">
                  <c:v>-37528.121434685308</c:v>
                </c:pt>
                <c:pt idx="396">
                  <c:v>-36765.062361657023</c:v>
                </c:pt>
                <c:pt idx="397">
                  <c:v>-35987.872510250854</c:v>
                </c:pt>
                <c:pt idx="398">
                  <c:v>-35197.105307778605</c:v>
                </c:pt>
                <c:pt idx="399">
                  <c:v>-34393.321503436935</c:v>
                </c:pt>
                <c:pt idx="400">
                  <c:v>-33577.088607780795</c:v>
                </c:pt>
                <c:pt idx="401">
                  <c:v>-32748.980326730296</c:v>
                </c:pt>
                <c:pt idx="402">
                  <c:v>-31909.575990762041</c:v>
                </c:pt>
                <c:pt idx="403">
                  <c:v>-31059.459979942432</c:v>
                </c:pt>
                <c:pt idx="404">
                  <c:v>-30199.221145462438</c:v>
                </c:pt>
                <c:pt idx="405">
                  <c:v>-29329.452228337963</c:v>
                </c:pt>
                <c:pt idx="406">
                  <c:v>-28450.749275943945</c:v>
                </c:pt>
                <c:pt idx="407">
                  <c:v>-27563.711057048993</c:v>
                </c:pt>
                <c:pt idx="408">
                  <c:v>-26668.938476021234</c:v>
                </c:pt>
                <c:pt idx="409">
                  <c:v>-25767.033986875391</c:v>
                </c:pt>
                <c:pt idx="410">
                  <c:v>-24858.60100782993</c:v>
                </c:pt>
                <c:pt idx="411">
                  <c:v>-23944.243337042863</c:v>
                </c:pt>
                <c:pt idx="412">
                  <c:v>-23024.564570191065</c:v>
                </c:pt>
                <c:pt idx="413">
                  <c:v>-22100.167520557901</c:v>
                </c:pt>
                <c:pt idx="414">
                  <c:v>-21171.653642285906</c:v>
                </c:pt>
                <c:pt idx="415">
                  <c:v>-20239.622457451504</c:v>
                </c:pt>
                <c:pt idx="416">
                  <c:v>-19304.670987608948</c:v>
                </c:pt>
                <c:pt idx="417">
                  <c:v>-18367.393190449082</c:v>
                </c:pt>
                <c:pt idx="418">
                  <c:v>-17428.379402206687</c:v>
                </c:pt>
                <c:pt idx="419">
                  <c:v>-16488.215786447414</c:v>
                </c:pt>
                <c:pt idx="420">
                  <c:v>-15547.483789853313</c:v>
                </c:pt>
                <c:pt idx="421">
                  <c:v>-14606.759605619065</c:v>
                </c:pt>
                <c:pt idx="422">
                  <c:v>-13666.613645059242</c:v>
                </c:pt>
                <c:pt idx="423">
                  <c:v>-12727.61001801937</c:v>
                </c:pt>
                <c:pt idx="424">
                  <c:v>-11790.306022668028</c:v>
                </c:pt>
                <c:pt idx="425">
                  <c:v>-10855.25164523996</c:v>
                </c:pt>
                <c:pt idx="426">
                  <c:v>-9922.9890702830744</c:v>
                </c:pt>
                <c:pt idx="427">
                  <c:v>-8994.0522019534747</c:v>
                </c:pt>
                <c:pt idx="428">
                  <c:v>-8068.9661968838545</c:v>
                </c:pt>
                <c:pt idx="429">
                  <c:v>-7148.2470091405021</c:v>
                </c:pt>
                <c:pt idx="430">
                  <c:v>-6232.400947765952</c:v>
                </c:pt>
                <c:pt idx="431">
                  <c:v>-5321.9242473902386</c:v>
                </c:pt>
                <c:pt idx="432">
                  <c:v>-4417.3026523760691</c:v>
                </c:pt>
                <c:pt idx="433">
                  <c:v>-3519.0110149479751</c:v>
                </c:pt>
                <c:pt idx="434">
                  <c:v>-2627.5129077364909</c:v>
                </c:pt>
                <c:pt idx="435">
                  <c:v>-1743.2602511518198</c:v>
                </c:pt>
                <c:pt idx="436">
                  <c:v>-866.69295598132885</c:v>
                </c:pt>
                <c:pt idx="437">
                  <c:v>1.7614184105841559</c:v>
                </c:pt>
                <c:pt idx="438">
                  <c:v>861.68798992535631</c:v>
                </c:pt>
                <c:pt idx="439">
                  <c:v>1712.6848632760675</c:v>
                </c:pt>
                <c:pt idx="440">
                  <c:v>2554.3634229207355</c:v>
                </c:pt>
                <c:pt idx="441">
                  <c:v>3386.3486090839979</c:v>
                </c:pt>
                <c:pt idx="442">
                  <c:v>4208.2791765932598</c:v>
                </c:pt>
                <c:pt idx="443">
                  <c:v>5019.8079362725157</c:v>
                </c:pt>
                <c:pt idx="444">
                  <c:v>5820.6019786613133</c:v>
                </c:pt>
                <c:pt idx="445">
                  <c:v>6610.342879846341</c:v>
                </c:pt>
                <c:pt idx="446">
                  <c:v>7388.7268892166949</c:v>
                </c:pt>
                <c:pt idx="447">
                  <c:v>8155.4650989734473</c:v>
                </c:pt>
                <c:pt idx="448">
                  <c:v>8910.2835952498299</c:v>
                </c:pt>
                <c:pt idx="449">
                  <c:v>9652.9235907180264</c:v>
                </c:pt>
                <c:pt idx="450">
                  <c:v>10383.141538582644</c:v>
                </c:pt>
                <c:pt idx="451">
                  <c:v>11100.709227882842</c:v>
                </c:pt>
                <c:pt idx="452">
                  <c:v>11805.413860049222</c:v>
                </c:pt>
                <c:pt idx="453">
                  <c:v>12497.058106683111</c:v>
                </c:pt>
                <c:pt idx="454">
                  <c:v>13175.460148548525</c:v>
                </c:pt>
                <c:pt idx="455">
                  <c:v>13840.453695792239</c:v>
                </c:pt>
                <c:pt idx="456">
                  <c:v>14491.887989426945</c:v>
                </c:pt>
                <c:pt idx="457">
                  <c:v>15129.627784138504</c:v>
                </c:pt>
                <c:pt idx="458">
                  <c:v>15753.55331249785</c:v>
                </c:pt>
                <c:pt idx="459">
                  <c:v>16363.560230683817</c:v>
                </c:pt>
                <c:pt idx="460">
                  <c:v>16959.5595458428</c:v>
                </c:pt>
                <c:pt idx="461">
                  <c:v>17541.477525235048</c:v>
                </c:pt>
                <c:pt idx="462">
                  <c:v>18109.255587339438</c:v>
                </c:pt>
                <c:pt idx="463">
                  <c:v>18662.850175108684</c:v>
                </c:pt>
                <c:pt idx="464">
                  <c:v>19202.232611591484</c:v>
                </c:pt>
                <c:pt idx="465">
                  <c:v>19727.388938155818</c:v>
                </c:pt>
                <c:pt idx="466">
                  <c:v>20238.31973557192</c:v>
                </c:pt>
                <c:pt idx="467">
                  <c:v>20735.039928231909</c:v>
                </c:pt>
                <c:pt idx="468">
                  <c:v>21217.578571803671</c:v>
                </c:pt>
                <c:pt idx="469">
                  <c:v>21685.978624637763</c:v>
                </c:pt>
                <c:pt idx="470">
                  <c:v>22140.296703264106</c:v>
                </c:pt>
                <c:pt idx="471">
                  <c:v>22580.602822334618</c:v>
                </c:pt>
                <c:pt idx="472">
                  <c:v>23006.980119387823</c:v>
                </c:pt>
                <c:pt idx="473">
                  <c:v>23419.524564827327</c:v>
                </c:pt>
                <c:pt idx="474">
                  <c:v>23818.344657526366</c:v>
                </c:pt>
                <c:pt idx="475">
                  <c:v>24203.561106485031</c:v>
                </c:pt>
                <c:pt idx="476">
                  <c:v>24575.306498985854</c:v>
                </c:pt>
                <c:pt idx="477">
                  <c:v>24933.724955707854</c:v>
                </c:pt>
                <c:pt idx="478">
                  <c:v>25278.971773274727</c:v>
                </c:pt>
                <c:pt idx="479">
                  <c:v>25611.21305472888</c:v>
                </c:pt>
                <c:pt idx="480">
                  <c:v>25930.625328435959</c:v>
                </c:pt>
                <c:pt idx="481">
                  <c:v>26237.395155938346</c:v>
                </c:pt>
                <c:pt idx="482">
                  <c:v>26531.718729290209</c:v>
                </c:pt>
                <c:pt idx="483">
                  <c:v>26813.801458417041</c:v>
                </c:pt>
                <c:pt idx="484">
                  <c:v>27083.85754905632</c:v>
                </c:pt>
                <c:pt idx="485">
                  <c:v>27342.109571844925</c:v>
                </c:pt>
                <c:pt idx="486">
                  <c:v>27588.78802313087</c:v>
                </c:pt>
                <c:pt idx="487">
                  <c:v>27824.130878094998</c:v>
                </c:pt>
                <c:pt idx="488">
                  <c:v>28048.383136778168</c:v>
                </c:pt>
                <c:pt idx="489">
                  <c:v>28261.79636361646</c:v>
                </c:pt>
                <c:pt idx="490">
                  <c:v>28464.628221095281</c:v>
                </c:pt>
                <c:pt idx="491">
                  <c:v>28657.141998138952</c:v>
                </c:pt>
                <c:pt idx="492">
                  <c:v>28839.606133858353</c:v>
                </c:pt>
                <c:pt idx="493">
                  <c:v>29012.293737284315</c:v>
                </c:pt>
                <c:pt idx="494">
                  <c:v>29175.482103718641</c:v>
                </c:pt>
                <c:pt idx="495">
                  <c:v>29329.452228337894</c:v>
                </c:pt>
                <c:pt idx="496">
                  <c:v>29474.488317687606</c:v>
                </c:pt>
                <c:pt idx="497">
                  <c:v>29610.877299707019</c:v>
                </c:pt>
                <c:pt idx="498">
                  <c:v>29738.908332924788</c:v>
                </c:pt>
                <c:pt idx="499">
                  <c:v>29858.872315466593</c:v>
                </c:pt>
                <c:pt idx="500">
                  <c:v>29971.061394515404</c:v>
                </c:pt>
                <c:pt idx="501">
                  <c:v>30075.76847686321</c:v>
                </c:pt>
                <c:pt idx="502">
                  <c:v>30173.286741191376</c:v>
                </c:pt>
                <c:pt idx="503">
                  <c:v>30263.909152713619</c:v>
                </c:pt>
                <c:pt idx="504">
                  <c:v>30347.927980811975</c:v>
                </c:pt>
                <c:pt idx="505">
                  <c:v>30425.634320291756</c:v>
                </c:pt>
                <c:pt idx="506">
                  <c:v>30497.317616875949</c:v>
                </c:pt>
                <c:pt idx="507">
                  <c:v>30563.265197553894</c:v>
                </c:pt>
                <c:pt idx="508">
                  <c:v>30623.761806391896</c:v>
                </c:pt>
                <c:pt idx="509">
                  <c:v>30679.089146406157</c:v>
                </c:pt>
                <c:pt idx="510">
                  <c:v>30729.525428090106</c:v>
                </c:pt>
                <c:pt idx="511">
                  <c:v>30775.344925179081</c:v>
                </c:pt>
                <c:pt idx="512">
                  <c:v>30816.817538225627</c:v>
                </c:pt>
                <c:pt idx="513">
                  <c:v>30854.208366548468</c:v>
                </c:pt>
                <c:pt idx="514">
                  <c:v>30887.77728910662</c:v>
                </c:pt>
                <c:pt idx="515">
                  <c:v>30917.778554838838</c:v>
                </c:pt>
                <c:pt idx="516">
                  <c:v>30944.460382995607</c:v>
                </c:pt>
                <c:pt idx="517">
                  <c:v>30968.064573978201</c:v>
                </c:pt>
                <c:pt idx="518">
                  <c:v>30988.826131185211</c:v>
                </c:pt>
                <c:pt idx="519">
                  <c:v>31006.972894352835</c:v>
                </c:pt>
                <c:pt idx="520">
                  <c:v>31022.725184860003</c:v>
                </c:pt>
                <c:pt idx="521">
                  <c:v>31036.295463454084</c:v>
                </c:pt>
                <c:pt idx="522">
                  <c:v>31047.888000836585</c:v>
                </c:pt>
                <c:pt idx="523">
                  <c:v>31057.698561531746</c:v>
                </c:pt>
                <c:pt idx="524">
                  <c:v>31065.914101443621</c:v>
                </c:pt>
                <c:pt idx="525">
                  <c:v>31072.712479489626</c:v>
                </c:pt>
                <c:pt idx="526">
                  <c:v>31078.262183680377</c:v>
                </c:pt>
                <c:pt idx="527">
                  <c:v>31082.722071996857</c:v>
                </c:pt>
                <c:pt idx="528">
                  <c:v>31086.241128397196</c:v>
                </c:pt>
                <c:pt idx="529">
                  <c:v>31088.958234265527</c:v>
                </c:pt>
                <c:pt idx="530">
                  <c:v>31091.001955595817</c:v>
                </c:pt>
                <c:pt idx="531">
                  <c:v>31092.490346183207</c:v>
                </c:pt>
                <c:pt idx="532">
                  <c:v>31093.530767074819</c:v>
                </c:pt>
                <c:pt idx="533">
                  <c:v>31094.219722511272</c:v>
                </c:pt>
                <c:pt idx="534">
                  <c:v>31094.642712568922</c:v>
                </c:pt>
                <c:pt idx="535">
                  <c:v>31094.874102691298</c:v>
                </c:pt>
                <c:pt idx="536">
                  <c:v>31094.977010276918</c:v>
                </c:pt>
                <c:pt idx="537">
                  <c:v>31095.003208468341</c:v>
                </c:pt>
                <c:pt idx="538">
                  <c:v>31094.993047265816</c:v>
                </c:pt>
                <c:pt idx="539">
                  <c:v>31094.975392066328</c:v>
                </c:pt>
                <c:pt idx="540">
                  <c:v>31094.967579706565</c:v>
                </c:pt>
                <c:pt idx="541">
                  <c:v>31094.975392066324</c:v>
                </c:pt>
                <c:pt idx="542">
                  <c:v>31094.99304726582</c:v>
                </c:pt>
                <c:pt idx="543">
                  <c:v>31095.003208468333</c:v>
                </c:pt>
                <c:pt idx="544">
                  <c:v>31094.977010276918</c:v>
                </c:pt>
                <c:pt idx="545">
                  <c:v>31094.874102691305</c:v>
                </c:pt>
                <c:pt idx="546">
                  <c:v>31094.642712568915</c:v>
                </c:pt>
                <c:pt idx="547">
                  <c:v>31094.219722511269</c:v>
                </c:pt>
                <c:pt idx="548">
                  <c:v>31093.530767074815</c:v>
                </c:pt>
                <c:pt idx="549">
                  <c:v>31092.490346183207</c:v>
                </c:pt>
                <c:pt idx="550">
                  <c:v>31091.001955595821</c:v>
                </c:pt>
                <c:pt idx="551">
                  <c:v>31088.958234265527</c:v>
                </c:pt>
                <c:pt idx="552">
                  <c:v>31086.2411283972</c:v>
                </c:pt>
                <c:pt idx="553">
                  <c:v>31082.722071996865</c:v>
                </c:pt>
                <c:pt idx="554">
                  <c:v>31078.262183680381</c:v>
                </c:pt>
                <c:pt idx="555">
                  <c:v>31072.71247948963</c:v>
                </c:pt>
                <c:pt idx="556">
                  <c:v>31065.914101443625</c:v>
                </c:pt>
                <c:pt idx="557">
                  <c:v>31057.698561531746</c:v>
                </c:pt>
                <c:pt idx="558">
                  <c:v>31047.888000836581</c:v>
                </c:pt>
                <c:pt idx="559">
                  <c:v>31036.295463454087</c:v>
                </c:pt>
                <c:pt idx="560">
                  <c:v>31022.725184860006</c:v>
                </c:pt>
                <c:pt idx="561">
                  <c:v>31006.972894352839</c:v>
                </c:pt>
                <c:pt idx="562">
                  <c:v>30988.826131185218</c:v>
                </c:pt>
                <c:pt idx="563">
                  <c:v>30968.064573978198</c:v>
                </c:pt>
                <c:pt idx="564">
                  <c:v>30944.46038299561</c:v>
                </c:pt>
                <c:pt idx="565">
                  <c:v>30917.778554838842</c:v>
                </c:pt>
                <c:pt idx="566">
                  <c:v>30887.777289106627</c:v>
                </c:pt>
                <c:pt idx="567">
                  <c:v>30854.208366548475</c:v>
                </c:pt>
                <c:pt idx="568">
                  <c:v>30816.817538225641</c:v>
                </c:pt>
                <c:pt idx="569">
                  <c:v>30775.344925179088</c:v>
                </c:pt>
                <c:pt idx="570">
                  <c:v>30729.525428090114</c:v>
                </c:pt>
                <c:pt idx="571">
                  <c:v>30679.089146406164</c:v>
                </c:pt>
                <c:pt idx="572">
                  <c:v>30623.7618063919</c:v>
                </c:pt>
                <c:pt idx="573">
                  <c:v>30563.265197553905</c:v>
                </c:pt>
                <c:pt idx="574">
                  <c:v>30497.31761687596</c:v>
                </c:pt>
                <c:pt idx="575">
                  <c:v>30425.634320291763</c:v>
                </c:pt>
                <c:pt idx="576">
                  <c:v>30347.927980811994</c:v>
                </c:pt>
                <c:pt idx="577">
                  <c:v>30263.909152713626</c:v>
                </c:pt>
                <c:pt idx="578">
                  <c:v>30173.28674119139</c:v>
                </c:pt>
                <c:pt idx="579">
                  <c:v>30075.768476863224</c:v>
                </c:pt>
                <c:pt idx="580">
                  <c:v>29971.061394515411</c:v>
                </c:pt>
                <c:pt idx="581">
                  <c:v>29858.872315466611</c:v>
                </c:pt>
                <c:pt idx="582">
                  <c:v>29738.908332924802</c:v>
                </c:pt>
                <c:pt idx="583">
                  <c:v>29610.877299707041</c:v>
                </c:pt>
                <c:pt idx="584">
                  <c:v>29474.488317687628</c:v>
                </c:pt>
                <c:pt idx="585">
                  <c:v>29329.45222833793</c:v>
                </c:pt>
                <c:pt idx="586">
                  <c:v>29175.482103718663</c:v>
                </c:pt>
                <c:pt idx="587">
                  <c:v>29012.293737284333</c:v>
                </c:pt>
                <c:pt idx="588">
                  <c:v>28839.60613385839</c:v>
                </c:pt>
                <c:pt idx="589">
                  <c:v>28657.141998138977</c:v>
                </c:pt>
                <c:pt idx="590">
                  <c:v>28464.628221095307</c:v>
                </c:pt>
                <c:pt idx="591">
                  <c:v>28261.796363616471</c:v>
                </c:pt>
                <c:pt idx="592">
                  <c:v>28048.3831367782</c:v>
                </c:pt>
                <c:pt idx="593">
                  <c:v>27824.130878095028</c:v>
                </c:pt>
                <c:pt idx="594">
                  <c:v>27588.788023130877</c:v>
                </c:pt>
                <c:pt idx="595">
                  <c:v>27342.109571844961</c:v>
                </c:pt>
                <c:pt idx="596">
                  <c:v>27083.857549056382</c:v>
                </c:pt>
                <c:pt idx="597">
                  <c:v>26813.801458417081</c:v>
                </c:pt>
                <c:pt idx="598">
                  <c:v>26531.718729290256</c:v>
                </c:pt>
                <c:pt idx="599">
                  <c:v>26237.395155938419</c:v>
                </c:pt>
                <c:pt idx="600">
                  <c:v>25930.625328435999</c:v>
                </c:pt>
                <c:pt idx="601">
                  <c:v>25611.213054728927</c:v>
                </c:pt>
                <c:pt idx="602">
                  <c:v>25278.971773274774</c:v>
                </c:pt>
                <c:pt idx="603">
                  <c:v>24933.724955707905</c:v>
                </c:pt>
                <c:pt idx="604">
                  <c:v>24575.306498985945</c:v>
                </c:pt>
                <c:pt idx="605">
                  <c:v>24203.561106485085</c:v>
                </c:pt>
                <c:pt idx="606">
                  <c:v>23818.344657526417</c:v>
                </c:pt>
                <c:pt idx="607">
                  <c:v>23419.524564827425</c:v>
                </c:pt>
                <c:pt idx="608">
                  <c:v>23006.980119387881</c:v>
                </c:pt>
                <c:pt idx="609">
                  <c:v>22580.60282233468</c:v>
                </c:pt>
                <c:pt idx="610">
                  <c:v>22140.296703264172</c:v>
                </c:pt>
                <c:pt idx="611">
                  <c:v>21685.978624637832</c:v>
                </c:pt>
                <c:pt idx="612">
                  <c:v>21217.578571803744</c:v>
                </c:pt>
                <c:pt idx="613">
                  <c:v>20735.039928231978</c:v>
                </c:pt>
                <c:pt idx="614">
                  <c:v>20238.319735571993</c:v>
                </c:pt>
                <c:pt idx="615">
                  <c:v>19727.388938155891</c:v>
                </c:pt>
                <c:pt idx="616">
                  <c:v>19202.232611591615</c:v>
                </c:pt>
                <c:pt idx="617">
                  <c:v>18662.850175108764</c:v>
                </c:pt>
                <c:pt idx="618">
                  <c:v>18109.255587339518</c:v>
                </c:pt>
                <c:pt idx="619">
                  <c:v>17541.47752523519</c:v>
                </c:pt>
                <c:pt idx="620">
                  <c:v>16959.559545842883</c:v>
                </c:pt>
                <c:pt idx="621">
                  <c:v>16363.560230683905</c:v>
                </c:pt>
                <c:pt idx="622">
                  <c:v>15753.553312497972</c:v>
                </c:pt>
                <c:pt idx="623">
                  <c:v>15129.627784138596</c:v>
                </c:pt>
                <c:pt idx="624">
                  <c:v>14491.887989427101</c:v>
                </c:pt>
                <c:pt idx="625">
                  <c:v>13840.453695792268</c:v>
                </c:pt>
                <c:pt idx="626">
                  <c:v>13175.460148548624</c:v>
                </c:pt>
                <c:pt idx="627">
                  <c:v>12497.058106683244</c:v>
                </c:pt>
                <c:pt idx="628">
                  <c:v>11805.413860049288</c:v>
                </c:pt>
                <c:pt idx="629">
                  <c:v>11100.70922788291</c:v>
                </c:pt>
                <c:pt idx="630">
                  <c:v>10383.141538582784</c:v>
                </c:pt>
                <c:pt idx="631">
                  <c:v>9652.9235907181683</c:v>
                </c:pt>
                <c:pt idx="632">
                  <c:v>8910.283595249899</c:v>
                </c:pt>
                <c:pt idx="633">
                  <c:v>8155.4650989735565</c:v>
                </c:pt>
                <c:pt idx="634">
                  <c:v>7388.7268892168086</c:v>
                </c:pt>
                <c:pt idx="635">
                  <c:v>6610.3428798465347</c:v>
                </c:pt>
                <c:pt idx="636">
                  <c:v>5820.6019786615107</c:v>
                </c:pt>
                <c:pt idx="637">
                  <c:v>5019.8079362726321</c:v>
                </c:pt>
                <c:pt idx="638">
                  <c:v>4208.2791765934198</c:v>
                </c:pt>
                <c:pt idx="639">
                  <c:v>3386.3486090841188</c:v>
                </c:pt>
                <c:pt idx="640">
                  <c:v>2554.3634229208146</c:v>
                </c:pt>
                <c:pt idx="641">
                  <c:v>1712.6848632762321</c:v>
                </c:pt>
                <c:pt idx="642">
                  <c:v>861.68798992543634</c:v>
                </c:pt>
                <c:pt idx="643">
                  <c:v>1.761418410751503</c:v>
                </c:pt>
                <c:pt idx="644">
                  <c:v>-866.69295598120516</c:v>
                </c:pt>
                <c:pt idx="645">
                  <c:v>-1743.2602511516925</c:v>
                </c:pt>
                <c:pt idx="646">
                  <c:v>-2627.5129077363654</c:v>
                </c:pt>
                <c:pt idx="647">
                  <c:v>-3519.011014947755</c:v>
                </c:pt>
                <c:pt idx="648">
                  <c:v>-4417.3026523759854</c:v>
                </c:pt>
                <c:pt idx="649">
                  <c:v>-5321.9242473901086</c:v>
                </c:pt>
                <c:pt idx="650">
                  <c:v>-6232.4009477657746</c:v>
                </c:pt>
                <c:pt idx="651">
                  <c:v>-7148.2470091403247</c:v>
                </c:pt>
                <c:pt idx="652">
                  <c:v>-8068.9661968837227</c:v>
                </c:pt>
                <c:pt idx="653">
                  <c:v>-8994.0522019532928</c:v>
                </c:pt>
                <c:pt idx="654">
                  <c:v>-9922.9890702829362</c:v>
                </c:pt>
                <c:pt idx="655">
                  <c:v>-10855.25164523973</c:v>
                </c:pt>
                <c:pt idx="656">
                  <c:v>-11790.306022667988</c:v>
                </c:pt>
                <c:pt idx="657">
                  <c:v>-12727.610018019233</c:v>
                </c:pt>
                <c:pt idx="658">
                  <c:v>-13666.61364505906</c:v>
                </c:pt>
                <c:pt idx="659">
                  <c:v>-14606.759605618881</c:v>
                </c:pt>
                <c:pt idx="660">
                  <c:v>-15547.483789853226</c:v>
                </c:pt>
                <c:pt idx="661">
                  <c:v>-16488.215786447232</c:v>
                </c:pt>
                <c:pt idx="662">
                  <c:v>-17428.379402206552</c:v>
                </c:pt>
                <c:pt idx="663">
                  <c:v>-18367.393190448896</c:v>
                </c:pt>
                <c:pt idx="664">
                  <c:v>-19304.670987608813</c:v>
                </c:pt>
                <c:pt idx="665">
                  <c:v>-20239.622457451362</c:v>
                </c:pt>
                <c:pt idx="666">
                  <c:v>-21171.653642285772</c:v>
                </c:pt>
                <c:pt idx="667">
                  <c:v>-22100.167520557676</c:v>
                </c:pt>
                <c:pt idx="668">
                  <c:v>-23024.564570190982</c:v>
                </c:pt>
                <c:pt idx="669">
                  <c:v>-23944.243337042684</c:v>
                </c:pt>
                <c:pt idx="670">
                  <c:v>-24858.601007829846</c:v>
                </c:pt>
                <c:pt idx="671">
                  <c:v>-25767.033986875307</c:v>
                </c:pt>
                <c:pt idx="672">
                  <c:v>-26668.938476021103</c:v>
                </c:pt>
                <c:pt idx="673">
                  <c:v>-27563.711057048909</c:v>
                </c:pt>
                <c:pt idx="674">
                  <c:v>-28450.749275943821</c:v>
                </c:pt>
                <c:pt idx="675">
                  <c:v>-29329.452228337748</c:v>
                </c:pt>
                <c:pt idx="676">
                  <c:v>-30199.22114546231</c:v>
                </c:pt>
                <c:pt idx="677">
                  <c:v>-31059.459979942309</c:v>
                </c:pt>
                <c:pt idx="678">
                  <c:v>-31909.575990761838</c:v>
                </c:pt>
                <c:pt idx="679">
                  <c:v>-32748.980326730216</c:v>
                </c:pt>
                <c:pt idx="680">
                  <c:v>-33577.088607780723</c:v>
                </c:pt>
                <c:pt idx="681">
                  <c:v>-34393.321503436775</c:v>
                </c:pt>
                <c:pt idx="682">
                  <c:v>-35197.105307778453</c:v>
                </c:pt>
                <c:pt idx="683">
                  <c:v>-35987.872510250738</c:v>
                </c:pt>
                <c:pt idx="684">
                  <c:v>-36765.062361656863</c:v>
                </c:pt>
                <c:pt idx="685">
                  <c:v>-37528.121434685207</c:v>
                </c:pt>
                <c:pt idx="686">
                  <c:v>-38276.504178323266</c:v>
                </c:pt>
                <c:pt idx="687">
                  <c:v>-39009.673465521941</c:v>
                </c:pt>
                <c:pt idx="688">
                  <c:v>-39727.101133475444</c:v>
                </c:pt>
                <c:pt idx="689">
                  <c:v>-40428.268515897093</c:v>
                </c:pt>
                <c:pt idx="690">
                  <c:v>-41112.666966672739</c:v>
                </c:pt>
                <c:pt idx="691">
                  <c:v>-41779.798374288985</c:v>
                </c:pt>
                <c:pt idx="692">
                  <c:v>-42429.175666441108</c:v>
                </c:pt>
                <c:pt idx="693">
                  <c:v>-43060.323304236998</c:v>
                </c:pt>
                <c:pt idx="694">
                  <c:v>-43672.777765424435</c:v>
                </c:pt>
                <c:pt idx="695">
                  <c:v>-44266.088016083952</c:v>
                </c:pt>
                <c:pt idx="696">
                  <c:v>-44839.815970238946</c:v>
                </c:pt>
                <c:pt idx="697">
                  <c:v>-45393.536936852091</c:v>
                </c:pt>
                <c:pt idx="698">
                  <c:v>-45926.840053689171</c:v>
                </c:pt>
                <c:pt idx="699">
                  <c:v>-46439.328707547051</c:v>
                </c:pt>
                <c:pt idx="700">
                  <c:v>-46930.620940358167</c:v>
                </c:pt>
                <c:pt idx="701">
                  <c:v>-47400.349840701623</c:v>
                </c:pt>
                <c:pt idx="702">
                  <c:v>-47848.163920264204</c:v>
                </c:pt>
                <c:pt idx="703">
                  <c:v>-48273.727474815743</c:v>
                </c:pt>
                <c:pt idx="704">
                  <c:v>-48676.720929279116</c:v>
                </c:pt>
                <c:pt idx="705">
                  <c:v>-49056.841166493694</c:v>
                </c:pt>
                <c:pt idx="706">
                  <c:v>-49413.801839290572</c:v>
                </c:pt>
                <c:pt idx="707">
                  <c:v>-49747.333665516242</c:v>
                </c:pt>
                <c:pt idx="708">
                  <c:v>-50057.184705662017</c:v>
                </c:pt>
                <c:pt idx="709">
                  <c:v>-50343.120622776732</c:v>
                </c:pt>
                <c:pt idx="710">
                  <c:v>-50604.924924359417</c:v>
                </c:pt>
                <c:pt idx="711">
                  <c:v>-50842.399185951108</c:v>
                </c:pt>
                <c:pt idx="712">
                  <c:v>-51055.363256165991</c:v>
                </c:pt>
                <c:pt idx="713">
                  <c:v>-51243.655442922376</c:v>
                </c:pt>
                <c:pt idx="714">
                  <c:v>-51407.13268065724</c:v>
                </c:pt>
                <c:pt idx="715">
                  <c:v>-51545.670678329967</c:v>
                </c:pt>
                <c:pt idx="716">
                  <c:v>-51659.164048042228</c:v>
                </c:pt>
                <c:pt idx="717">
                  <c:v>-51747.52641412495</c:v>
                </c:pt>
                <c:pt idx="718">
                  <c:v>-51810.690502564968</c:v>
                </c:pt>
                <c:pt idx="719">
                  <c:v>-51848.608210667291</c:v>
                </c:pt>
                <c:pt idx="720">
                  <c:v>-51861.250656871947</c:v>
                </c:pt>
              </c:numCache>
            </c:numRef>
          </c:yVal>
          <c:smooth val="1"/>
        </c:ser>
        <c:ser>
          <c:idx val="2"/>
          <c:order val="2"/>
          <c:tx>
            <c:v>1199</c:v>
          </c:tx>
          <c:marker>
            <c:symbol val="none"/>
          </c:marker>
          <c:xVal>
            <c:numRef>
              <c:f>'1199'!$C$60:$C$780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'1199'!$J$60:$J$780</c:f>
              <c:numCache>
                <c:formatCode>0.0000</c:formatCode>
                <c:ptCount val="721"/>
                <c:pt idx="0">
                  <c:v>-56262.043935277223</c:v>
                </c:pt>
                <c:pt idx="1">
                  <c:v>-56247.913303720255</c:v>
                </c:pt>
                <c:pt idx="2">
                  <c:v>-56205.532489390105</c:v>
                </c:pt>
                <c:pt idx="3">
                  <c:v>-56134.934721678401</c:v>
                </c:pt>
                <c:pt idx="4">
                  <c:v>-56036.175344149116</c:v>
                </c:pt>
                <c:pt idx="5">
                  <c:v>-55909.33175645295</c:v>
                </c:pt>
                <c:pt idx="6">
                  <c:v>-55754.503333102752</c:v>
                </c:pt>
                <c:pt idx="7">
                  <c:v>-55571.811319204717</c:v>
                </c:pt>
                <c:pt idx="8">
                  <c:v>-55361.398703267332</c:v>
                </c:pt>
                <c:pt idx="9">
                  <c:v>-55123.430067236943</c:v>
                </c:pt>
                <c:pt idx="10">
                  <c:v>-54858.091413935043</c:v>
                </c:pt>
                <c:pt idx="11">
                  <c:v>-54565.58997209918</c:v>
                </c:pt>
                <c:pt idx="12">
                  <c:v>-54246.153979255178</c:v>
                </c:pt>
                <c:pt idx="13">
                  <c:v>-53900.03244267471</c:v>
                </c:pt>
                <c:pt idx="14">
                  <c:v>-53527.494878697325</c:v>
                </c:pt>
                <c:pt idx="15">
                  <c:v>-53128.831030721631</c:v>
                </c:pt>
                <c:pt idx="16">
                  <c:v>-52704.350566195084</c:v>
                </c:pt>
                <c:pt idx="17">
                  <c:v>-52254.382752956313</c:v>
                </c:pt>
                <c:pt idx="18">
                  <c:v>-51779.276115307999</c:v>
                </c:pt>
                <c:pt idx="19">
                  <c:v>-51279.398070221861</c:v>
                </c:pt>
                <c:pt idx="20">
                  <c:v>-50755.134544100481</c:v>
                </c:pt>
                <c:pt idx="21">
                  <c:v>-50206.889570543215</c:v>
                </c:pt>
                <c:pt idx="22">
                  <c:v>-49635.084869585648</c:v>
                </c:pt>
                <c:pt idx="23">
                  <c:v>-49040.159408903317</c:v>
                </c:pt>
                <c:pt idx="24">
                  <c:v>-48422.568947491563</c:v>
                </c:pt>
                <c:pt idx="25">
                  <c:v>-47782.785562353536</c:v>
                </c:pt>
                <c:pt idx="26">
                  <c:v>-47121.297158748013</c:v>
                </c:pt>
                <c:pt idx="27">
                  <c:v>-46438.606964567734</c:v>
                </c:pt>
                <c:pt idx="28">
                  <c:v>-45735.233009437157</c:v>
                </c:pt>
                <c:pt idx="29">
                  <c:v>-45011.707589136364</c:v>
                </c:pt>
                <c:pt idx="30">
                  <c:v>-44268.576715974261</c:v>
                </c:pt>
                <c:pt idx="31">
                  <c:v>-43506.399555750846</c:v>
                </c:pt>
                <c:pt idx="32">
                  <c:v>-42725.747851963162</c:v>
                </c:pt>
                <c:pt idx="33">
                  <c:v>-41927.205337924468</c:v>
                </c:pt>
                <c:pt idx="34">
                  <c:v>-41111.367137479843</c:v>
                </c:pt>
                <c:pt idx="35">
                  <c:v>-40278.839155013906</c:v>
                </c:pt>
                <c:pt idx="36">
                  <c:v>-39430.237455459304</c:v>
                </c:pt>
                <c:pt idx="37">
                  <c:v>-38566.187635024791</c:v>
                </c:pt>
                <c:pt idx="38">
                  <c:v>-37687.324183373094</c:v>
                </c:pt>
                <c:pt idx="39">
                  <c:v>-36794.28983798738</c:v>
                </c:pt>
                <c:pt idx="40">
                  <c:v>-35887.734931474421</c:v>
                </c:pt>
                <c:pt idx="41">
                  <c:v>-34968.316732559724</c:v>
                </c:pt>
                <c:pt idx="42">
                  <c:v>-34036.698781537089</c:v>
                </c:pt>
                <c:pt idx="43">
                  <c:v>-33093.550220940582</c:v>
                </c:pt>
                <c:pt idx="44">
                  <c:v>-32139.545122212236</c:v>
                </c:pt>
                <c:pt idx="45">
                  <c:v>-31175.361809142385</c:v>
                </c:pt>
                <c:pt idx="46">
                  <c:v>-30201.682178862957</c:v>
                </c:pt>
                <c:pt idx="47">
                  <c:v>-29219.191021176102</c:v>
                </c:pt>
                <c:pt idx="48">
                  <c:v>-28228.575337001661</c:v>
                </c:pt>
                <c:pt idx="49">
                  <c:v>-27230.523656727317</c:v>
                </c:pt>
                <c:pt idx="50">
                  <c:v>-26225.725359244643</c:v>
                </c:pt>
                <c:pt idx="51">
                  <c:v>-25214.869992452561</c:v>
                </c:pt>
                <c:pt idx="52">
                  <c:v>-24198.646596007144</c:v>
                </c:pt>
                <c:pt idx="53">
                  <c:v>-23177.743027093486</c:v>
                </c:pt>
                <c:pt idx="54">
                  <c:v>-22152.845289990448</c:v>
                </c:pt>
                <c:pt idx="55">
                  <c:v>-21124.636870194321</c:v>
                </c:pt>
                <c:pt idx="56">
                  <c:v>-20093.79807386078</c:v>
                </c:pt>
                <c:pt idx="57">
                  <c:v>-19061.00537331741</c:v>
                </c:pt>
                <c:pt idx="58">
                  <c:v>-18026.930759391278</c:v>
                </c:pt>
                <c:pt idx="59">
                  <c:v>-16992.241101286705</c:v>
                </c:pt>
                <c:pt idx="60">
                  <c:v>-15957.597514738776</c:v>
                </c:pt>
                <c:pt idx="61">
                  <c:v>-14923.654739157453</c:v>
                </c:pt>
                <c:pt idx="62">
                  <c:v>-13891.060524465334</c:v>
                </c:pt>
                <c:pt idx="63">
                  <c:v>-12860.455028320146</c:v>
                </c:pt>
                <c:pt idx="64">
                  <c:v>-11832.470224399287</c:v>
                </c:pt>
                <c:pt idx="65">
                  <c:v>-10807.72932241032</c:v>
                </c:pt>
                <c:pt idx="66">
                  <c:v>-9786.8462004758894</c:v>
                </c:pt>
                <c:pt idx="67">
                  <c:v>-8770.4248505263913</c:v>
                </c:pt>
                <c:pt idx="68">
                  <c:v>-7759.0588373171868</c:v>
                </c:pt>
                <c:pt idx="69">
                  <c:v>-6753.330771670071</c:v>
                </c:pt>
                <c:pt idx="70">
                  <c:v>-5753.8117985209792</c:v>
                </c:pt>
                <c:pt idx="71">
                  <c:v>-4761.0611003373615</c:v>
                </c:pt>
                <c:pt idx="72">
                  <c:v>-3775.625416449504</c:v>
                </c:pt>
                <c:pt idx="73">
                  <c:v>-2798.0385788204803</c:v>
                </c:pt>
                <c:pt idx="74">
                  <c:v>-1828.8210647585565</c:v>
                </c:pt>
                <c:pt idx="75">
                  <c:v>-868.47956705537217</c:v>
                </c:pt>
                <c:pt idx="76">
                  <c:v>82.493417988729561</c:v>
                </c:pt>
                <c:pt idx="77">
                  <c:v>1023.6199842127935</c:v>
                </c:pt>
                <c:pt idx="78">
                  <c:v>1954.4371905001099</c:v>
                </c:pt>
                <c:pt idx="79">
                  <c:v>2874.4974165460662</c:v>
                </c:pt>
                <c:pt idx="80">
                  <c:v>3783.368699119158</c:v>
                </c:pt>
                <c:pt idx="81">
                  <c:v>4680.6350484691511</c:v>
                </c:pt>
                <c:pt idx="82">
                  <c:v>5565.8967445606886</c:v>
                </c:pt>
                <c:pt idx="83">
                  <c:v>6438.7706128356913</c:v>
                </c:pt>
                <c:pt idx="84">
                  <c:v>7298.8902792329764</c:v>
                </c:pt>
                <c:pt idx="85">
                  <c:v>8145.9064042186801</c:v>
                </c:pt>
                <c:pt idx="86">
                  <c:v>8979.4868956073369</c:v>
                </c:pt>
                <c:pt idx="87">
                  <c:v>9799.3170999789272</c:v>
                </c:pt>
                <c:pt idx="88">
                  <c:v>10605.099972523696</c:v>
                </c:pt>
                <c:pt idx="89">
                  <c:v>11396.556225172857</c:v>
                </c:pt>
                <c:pt idx="90">
                  <c:v>12173.42445289983</c:v>
                </c:pt>
                <c:pt idx="91">
                  <c:v>12935.461238103233</c:v>
                </c:pt>
                <c:pt idx="92">
                  <c:v>13682.441233009793</c:v>
                </c:pt>
                <c:pt idx="93">
                  <c:v>14414.157220061934</c:v>
                </c:pt>
                <c:pt idx="94">
                  <c:v>15130.420150281716</c:v>
                </c:pt>
                <c:pt idx="95">
                  <c:v>15831.059159629622</c:v>
                </c:pt>
                <c:pt idx="96">
                  <c:v>16515.921563403441</c:v>
                </c:pt>
                <c:pt idx="97">
                  <c:v>17184.872828749139</c:v>
                </c:pt>
                <c:pt idx="98">
                  <c:v>17837.796525382306</c:v>
                </c:pt>
                <c:pt idx="99">
                  <c:v>18474.594254645159</c:v>
                </c:pt>
                <c:pt idx="100">
                  <c:v>19095.18555705027</c:v>
                </c:pt>
                <c:pt idx="101">
                  <c:v>19699.507798488434</c:v>
                </c:pt>
                <c:pt idx="102">
                  <c:v>20287.516035303895</c:v>
                </c:pt>
                <c:pt idx="103">
                  <c:v>20859.182858465327</c:v>
                </c:pt>
                <c:pt idx="104">
                  <c:v>21414.498217087086</c:v>
                </c:pt>
                <c:pt idx="105">
                  <c:v>21953.469221579249</c:v>
                </c:pt>
                <c:pt idx="106">
                  <c:v>22476.119926730127</c:v>
                </c:pt>
                <c:pt idx="107">
                  <c:v>22982.491095049001</c:v>
                </c:pt>
                <c:pt idx="108">
                  <c:v>23472.639940720521</c:v>
                </c:pt>
                <c:pt idx="109">
                  <c:v>23946.639854545541</c:v>
                </c:pt>
                <c:pt idx="110">
                  <c:v>24404.580110266186</c:v>
                </c:pt>
                <c:pt idx="111">
                  <c:v>24846.56555269505</c:v>
                </c:pt>
                <c:pt idx="112">
                  <c:v>25272.716268090426</c:v>
                </c:pt>
                <c:pt idx="113">
                  <c:v>25683.167237240599</c:v>
                </c:pt>
                <c:pt idx="114">
                  <c:v>26078.067971741119</c:v>
                </c:pt>
                <c:pt idx="115">
                  <c:v>26457.582133968619</c:v>
                </c:pt>
                <c:pt idx="116">
                  <c:v>26821.88714127479</c:v>
                </c:pt>
                <c:pt idx="117">
                  <c:v>27171.17375494232</c:v>
                </c:pt>
                <c:pt idx="118">
                  <c:v>27505.645654463027</c:v>
                </c:pt>
                <c:pt idx="119">
                  <c:v>27825.518997715819</c:v>
                </c:pt>
                <c:pt idx="120">
                  <c:v>28131.021967638608</c:v>
                </c:pt>
                <c:pt idx="121">
                  <c:v>28422.394306004418</c:v>
                </c:pt>
                <c:pt idx="122">
                  <c:v>28699.886834927067</c:v>
                </c:pt>
                <c:pt idx="123">
                  <c:v>28963.760966736074</c:v>
                </c:pt>
                <c:pt idx="124">
                  <c:v>29214.288202874315</c:v>
                </c:pt>
                <c:pt idx="125">
                  <c:v>29451.749622484323</c:v>
                </c:pt>
                <c:pt idx="126">
                  <c:v>29676.435361361626</c:v>
                </c:pt>
                <c:pt idx="127">
                  <c:v>29888.644081964099</c:v>
                </c:pt>
                <c:pt idx="128">
                  <c:v>30088.682435176892</c:v>
                </c:pt>
                <c:pt idx="129">
                  <c:v>30276.864514541878</c:v>
                </c:pt>
                <c:pt idx="130">
                  <c:v>30453.511303668853</c:v>
                </c:pt>
                <c:pt idx="131">
                  <c:v>30618.950117553624</c:v>
                </c:pt>
                <c:pt idx="132">
                  <c:v>30773.514038534639</c:v>
                </c:pt>
                <c:pt idx="133">
                  <c:v>30917.541347625694</c:v>
                </c:pt>
                <c:pt idx="134">
                  <c:v>31051.374951967191</c:v>
                </c:pt>
                <c:pt idx="135">
                  <c:v>31175.361809142378</c:v>
                </c:pt>
                <c:pt idx="136">
                  <c:v>31289.85234910799</c:v>
                </c:pt>
                <c:pt idx="137">
                  <c:v>31395.199894490968</c:v>
                </c:pt>
                <c:pt idx="138">
                  <c:v>31491.760080004085</c:v>
                </c:pt>
                <c:pt idx="139">
                  <c:v>31579.890271733402</c:v>
                </c:pt>
                <c:pt idx="140">
                  <c:v>31659.9489870502</c:v>
                </c:pt>
                <c:pt idx="141">
                  <c:v>31732.295315898049</c:v>
                </c:pt>
                <c:pt idx="142">
                  <c:v>31797.288344203324</c:v>
                </c:pt>
                <c:pt idx="143">
                  <c:v>31855.286580154159</c:v>
                </c:pt>
                <c:pt idx="144">
                  <c:v>31906.647384088101</c:v>
                </c:pt>
                <c:pt idx="145">
                  <c:v>31951.7264027239</c:v>
                </c:pt>
                <c:pt idx="146">
                  <c:v>31990.877008466294</c:v>
                </c:pt>
                <c:pt idx="147">
                  <c:v>32024.449744505779</c:v>
                </c:pt>
                <c:pt idx="148">
                  <c:v>32052.791776427352</c:v>
                </c:pt>
                <c:pt idx="149">
                  <c:v>32076.246351033114</c:v>
                </c:pt>
                <c:pt idx="150">
                  <c:v>32095.152263074422</c:v>
                </c:pt>
                <c:pt idx="151">
                  <c:v>32109.843330577976</c:v>
                </c:pt>
                <c:pt idx="152">
                  <c:v>32120.647879439453</c:v>
                </c:pt>
                <c:pt idx="153">
                  <c:v>32127.888237945532</c:v>
                </c:pt>
                <c:pt idx="154">
                  <c:v>32131.880241872492</c:v>
                </c:pt>
                <c:pt idx="155">
                  <c:v>32132.932750795222</c:v>
                </c:pt>
                <c:pt idx="156">
                  <c:v>32131.347176226314</c:v>
                </c:pt>
                <c:pt idx="157">
                  <c:v>32127.417022189085</c:v>
                </c:pt>
                <c:pt idx="158">
                  <c:v>32121.427438812396</c:v>
                </c:pt>
                <c:pt idx="159">
                  <c:v>32113.654789518223</c:v>
                </c:pt>
                <c:pt idx="160">
                  <c:v>32104.366232355256</c:v>
                </c:pt>
                <c:pt idx="161">
                  <c:v>32093.819316013651</c:v>
                </c:pt>
                <c:pt idx="162">
                  <c:v>32082.26159103695</c:v>
                </c:pt>
                <c:pt idx="163">
                  <c:v>32069.930236727763</c:v>
                </c:pt>
                <c:pt idx="164">
                  <c:v>32057.051704223493</c:v>
                </c:pt>
                <c:pt idx="165">
                  <c:v>32043.841376197743</c:v>
                </c:pt>
                <c:pt idx="166">
                  <c:v>32030.503243621493</c:v>
                </c:pt>
                <c:pt idx="167">
                  <c:v>32017.229599996565</c:v>
                </c:pt>
                <c:pt idx="168">
                  <c:v>32004.200753451147</c:v>
                </c:pt>
                <c:pt idx="169">
                  <c:v>31991.584757064655</c:v>
                </c:pt>
                <c:pt idx="170">
                  <c:v>31979.537157765615</c:v>
                </c:pt>
                <c:pt idx="171">
                  <c:v>31968.200764122623</c:v>
                </c:pt>
                <c:pt idx="172">
                  <c:v>31957.705433324321</c:v>
                </c:pt>
                <c:pt idx="173">
                  <c:v>31948.167877619861</c:v>
                </c:pt>
                <c:pt idx="174">
                  <c:v>31939.691490466314</c:v>
                </c:pt>
                <c:pt idx="175">
                  <c:v>31932.366192604626</c:v>
                </c:pt>
                <c:pt idx="176">
                  <c:v>31926.268298260045</c:v>
                </c:pt>
                <c:pt idx="177">
                  <c:v>31921.460401637531</c:v>
                </c:pt>
                <c:pt idx="178">
                  <c:v>31917.991283856602</c:v>
                </c:pt>
                <c:pt idx="179">
                  <c:v>31915.89584044414</c:v>
                </c:pt>
                <c:pt idx="180">
                  <c:v>31915.195029477542</c:v>
                </c:pt>
                <c:pt idx="181">
                  <c:v>31915.895840444136</c:v>
                </c:pt>
                <c:pt idx="182">
                  <c:v>31917.991283856602</c:v>
                </c:pt>
                <c:pt idx="183">
                  <c:v>31921.460401637534</c:v>
                </c:pt>
                <c:pt idx="184">
                  <c:v>31926.268298260049</c:v>
                </c:pt>
                <c:pt idx="185">
                  <c:v>31932.366192604622</c:v>
                </c:pt>
                <c:pt idx="186">
                  <c:v>31939.691490466317</c:v>
                </c:pt>
                <c:pt idx="187">
                  <c:v>31948.167877619861</c:v>
                </c:pt>
                <c:pt idx="188">
                  <c:v>31957.705433324314</c:v>
                </c:pt>
                <c:pt idx="189">
                  <c:v>31968.200764122616</c:v>
                </c:pt>
                <c:pt idx="190">
                  <c:v>31979.537157765619</c:v>
                </c:pt>
                <c:pt idx="191">
                  <c:v>31991.584757064658</c:v>
                </c:pt>
                <c:pt idx="192">
                  <c:v>32004.200753451143</c:v>
                </c:pt>
                <c:pt idx="193">
                  <c:v>32017.229599996565</c:v>
                </c:pt>
                <c:pt idx="194">
                  <c:v>32030.503243621497</c:v>
                </c:pt>
                <c:pt idx="195">
                  <c:v>32043.841376197743</c:v>
                </c:pt>
                <c:pt idx="196">
                  <c:v>32057.051704223493</c:v>
                </c:pt>
                <c:pt idx="197">
                  <c:v>32069.930236727763</c:v>
                </c:pt>
                <c:pt idx="198">
                  <c:v>32082.26159103695</c:v>
                </c:pt>
                <c:pt idx="199">
                  <c:v>32093.819316013651</c:v>
                </c:pt>
                <c:pt idx="200">
                  <c:v>32104.366232355256</c:v>
                </c:pt>
                <c:pt idx="201">
                  <c:v>32113.654789518216</c:v>
                </c:pt>
                <c:pt idx="202">
                  <c:v>32121.427438812396</c:v>
                </c:pt>
                <c:pt idx="203">
                  <c:v>32127.417022189082</c:v>
                </c:pt>
                <c:pt idx="204">
                  <c:v>32131.347176226314</c:v>
                </c:pt>
                <c:pt idx="205">
                  <c:v>32132.932750795226</c:v>
                </c:pt>
                <c:pt idx="206">
                  <c:v>32131.880241872492</c:v>
                </c:pt>
                <c:pt idx="207">
                  <c:v>32127.888237945535</c:v>
                </c:pt>
                <c:pt idx="208">
                  <c:v>32120.647879439453</c:v>
                </c:pt>
                <c:pt idx="209">
                  <c:v>32109.843330577976</c:v>
                </c:pt>
                <c:pt idx="210">
                  <c:v>32095.152263074422</c:v>
                </c:pt>
                <c:pt idx="211">
                  <c:v>32076.246351033118</c:v>
                </c:pt>
                <c:pt idx="212">
                  <c:v>32052.791776427352</c:v>
                </c:pt>
                <c:pt idx="213">
                  <c:v>32024.44974450579</c:v>
                </c:pt>
                <c:pt idx="214">
                  <c:v>31990.877008466297</c:v>
                </c:pt>
                <c:pt idx="215">
                  <c:v>31951.726402723903</c:v>
                </c:pt>
                <c:pt idx="216">
                  <c:v>31906.647384088104</c:v>
                </c:pt>
                <c:pt idx="217">
                  <c:v>31855.286580154163</c:v>
                </c:pt>
                <c:pt idx="218">
                  <c:v>31797.288344203327</c:v>
                </c:pt>
                <c:pt idx="219">
                  <c:v>31732.295315898045</c:v>
                </c:pt>
                <c:pt idx="220">
                  <c:v>31659.948987050208</c:v>
                </c:pt>
                <c:pt idx="221">
                  <c:v>31579.890271733402</c:v>
                </c:pt>
                <c:pt idx="222">
                  <c:v>31491.760080004093</c:v>
                </c:pt>
                <c:pt idx="223">
                  <c:v>31395.199894490979</c:v>
                </c:pt>
                <c:pt idx="224">
                  <c:v>31289.85234910799</c:v>
                </c:pt>
                <c:pt idx="225">
                  <c:v>31175.361809142385</c:v>
                </c:pt>
                <c:pt idx="226">
                  <c:v>31051.374951967202</c:v>
                </c:pt>
                <c:pt idx="227">
                  <c:v>30917.541347625702</c:v>
                </c:pt>
                <c:pt idx="228">
                  <c:v>30773.514038534653</c:v>
                </c:pt>
                <c:pt idx="229">
                  <c:v>30618.950117553632</c:v>
                </c:pt>
                <c:pt idx="230">
                  <c:v>30453.511303668853</c:v>
                </c:pt>
                <c:pt idx="231">
                  <c:v>30276.864514541889</c:v>
                </c:pt>
                <c:pt idx="232">
                  <c:v>30088.682435176906</c:v>
                </c:pt>
                <c:pt idx="233">
                  <c:v>29888.644081964114</c:v>
                </c:pt>
                <c:pt idx="234">
                  <c:v>29676.435361361637</c:v>
                </c:pt>
                <c:pt idx="235">
                  <c:v>29451.749622484331</c:v>
                </c:pt>
                <c:pt idx="236">
                  <c:v>29214.288202874326</c:v>
                </c:pt>
                <c:pt idx="237">
                  <c:v>28963.760966736096</c:v>
                </c:pt>
                <c:pt idx="238">
                  <c:v>28699.886834927085</c:v>
                </c:pt>
                <c:pt idx="239">
                  <c:v>28422.394306004433</c:v>
                </c:pt>
                <c:pt idx="240">
                  <c:v>28131.021967638622</c:v>
                </c:pt>
                <c:pt idx="241">
                  <c:v>27825.518997715837</c:v>
                </c:pt>
                <c:pt idx="242">
                  <c:v>27505.645654463049</c:v>
                </c:pt>
                <c:pt idx="243">
                  <c:v>27171.173754942327</c:v>
                </c:pt>
                <c:pt idx="244">
                  <c:v>26821.887141274805</c:v>
                </c:pt>
                <c:pt idx="245">
                  <c:v>26457.582133968637</c:v>
                </c:pt>
                <c:pt idx="246">
                  <c:v>26078.06797174114</c:v>
                </c:pt>
                <c:pt idx="247">
                  <c:v>25683.167237240636</c:v>
                </c:pt>
                <c:pt idx="248">
                  <c:v>25272.716268090437</c:v>
                </c:pt>
                <c:pt idx="249">
                  <c:v>24846.565552695069</c:v>
                </c:pt>
                <c:pt idx="250">
                  <c:v>24404.580110266215</c:v>
                </c:pt>
                <c:pt idx="251">
                  <c:v>23946.639854545574</c:v>
                </c:pt>
                <c:pt idx="252">
                  <c:v>23472.639940720561</c:v>
                </c:pt>
                <c:pt idx="253">
                  <c:v>22982.491095049023</c:v>
                </c:pt>
                <c:pt idx="254">
                  <c:v>22476.119926730149</c:v>
                </c:pt>
                <c:pt idx="255">
                  <c:v>21953.469221579278</c:v>
                </c:pt>
                <c:pt idx="256">
                  <c:v>21414.498217087123</c:v>
                </c:pt>
                <c:pt idx="257">
                  <c:v>20859.18285846537</c:v>
                </c:pt>
                <c:pt idx="258">
                  <c:v>20287.516035303917</c:v>
                </c:pt>
                <c:pt idx="259">
                  <c:v>19699.50779848847</c:v>
                </c:pt>
                <c:pt idx="260">
                  <c:v>19095.185557050299</c:v>
                </c:pt>
                <c:pt idx="261">
                  <c:v>18474.594254645206</c:v>
                </c:pt>
                <c:pt idx="262">
                  <c:v>17837.796525382335</c:v>
                </c:pt>
                <c:pt idx="263">
                  <c:v>17184.872828749176</c:v>
                </c:pt>
                <c:pt idx="264">
                  <c:v>16515.921563403488</c:v>
                </c:pt>
                <c:pt idx="265">
                  <c:v>15831.059159629674</c:v>
                </c:pt>
                <c:pt idx="266">
                  <c:v>15130.420150281772</c:v>
                </c:pt>
                <c:pt idx="267">
                  <c:v>14414.157220061961</c:v>
                </c:pt>
                <c:pt idx="268">
                  <c:v>13682.441233009829</c:v>
                </c:pt>
                <c:pt idx="269">
                  <c:v>12935.46123810328</c:v>
                </c:pt>
                <c:pt idx="270">
                  <c:v>12173.42445289989</c:v>
                </c:pt>
                <c:pt idx="271">
                  <c:v>11396.556225172888</c:v>
                </c:pt>
                <c:pt idx="272">
                  <c:v>10605.099972523729</c:v>
                </c:pt>
                <c:pt idx="273">
                  <c:v>9799.317099978929</c:v>
                </c:pt>
                <c:pt idx="274">
                  <c:v>8979.4868956073915</c:v>
                </c:pt>
                <c:pt idx="275">
                  <c:v>8145.906404218701</c:v>
                </c:pt>
                <c:pt idx="276">
                  <c:v>7298.8902792330082</c:v>
                </c:pt>
                <c:pt idx="277">
                  <c:v>6438.7706128357368</c:v>
                </c:pt>
                <c:pt idx="278">
                  <c:v>5565.8967445607313</c:v>
                </c:pt>
                <c:pt idx="279">
                  <c:v>4680.6350484691638</c:v>
                </c:pt>
                <c:pt idx="280">
                  <c:v>3783.3686991191807</c:v>
                </c:pt>
                <c:pt idx="281">
                  <c:v>2874.4974165461008</c:v>
                </c:pt>
                <c:pt idx="282">
                  <c:v>1954.4371905001699</c:v>
                </c:pt>
                <c:pt idx="283">
                  <c:v>1023.619984212819</c:v>
                </c:pt>
                <c:pt idx="284">
                  <c:v>82.49341798880414</c:v>
                </c:pt>
                <c:pt idx="285">
                  <c:v>-868.47956705533579</c:v>
                </c:pt>
                <c:pt idx="286">
                  <c:v>-1828.8210647585038</c:v>
                </c:pt>
                <c:pt idx="287">
                  <c:v>-2798.0385788204148</c:v>
                </c:pt>
                <c:pt idx="288">
                  <c:v>-3775.6254164494276</c:v>
                </c:pt>
                <c:pt idx="289">
                  <c:v>-4761.0611003373233</c:v>
                </c:pt>
                <c:pt idx="290">
                  <c:v>-5753.8117985209392</c:v>
                </c:pt>
                <c:pt idx="291">
                  <c:v>-6753.3307716700183</c:v>
                </c:pt>
                <c:pt idx="292">
                  <c:v>-7759.0588373171213</c:v>
                </c:pt>
                <c:pt idx="293">
                  <c:v>-8770.424850526364</c:v>
                </c:pt>
                <c:pt idx="294">
                  <c:v>-9786.8462004757985</c:v>
                </c:pt>
                <c:pt idx="295">
                  <c:v>-10807.729322410269</c:v>
                </c:pt>
                <c:pt idx="296">
                  <c:v>-11832.47022439922</c:v>
                </c:pt>
                <c:pt idx="297">
                  <c:v>-12860.455028320122</c:v>
                </c:pt>
                <c:pt idx="298">
                  <c:v>-13891.060524465251</c:v>
                </c:pt>
                <c:pt idx="299">
                  <c:v>-14923.654739157409</c:v>
                </c:pt>
                <c:pt idx="300">
                  <c:v>-15957.597514738725</c:v>
                </c:pt>
                <c:pt idx="301">
                  <c:v>-16992.241101286636</c:v>
                </c:pt>
                <c:pt idx="302">
                  <c:v>-18026.930759391194</c:v>
                </c:pt>
                <c:pt idx="303">
                  <c:v>-19061.00537331737</c:v>
                </c:pt>
                <c:pt idx="304">
                  <c:v>-20093.798073860729</c:v>
                </c:pt>
                <c:pt idx="305">
                  <c:v>-21124.636870194267</c:v>
                </c:pt>
                <c:pt idx="306">
                  <c:v>-22152.845289990375</c:v>
                </c:pt>
                <c:pt idx="307">
                  <c:v>-23177.743027093456</c:v>
                </c:pt>
                <c:pt idx="308">
                  <c:v>-24198.646596007056</c:v>
                </c:pt>
                <c:pt idx="309">
                  <c:v>-25214.86999245251</c:v>
                </c:pt>
                <c:pt idx="310">
                  <c:v>-26225.725359244585</c:v>
                </c:pt>
                <c:pt idx="311">
                  <c:v>-27230.52365672724</c:v>
                </c:pt>
                <c:pt idx="312">
                  <c:v>-28228.57533700157</c:v>
                </c:pt>
                <c:pt idx="313">
                  <c:v>-29219.191021176062</c:v>
                </c:pt>
                <c:pt idx="314">
                  <c:v>-30201.68217886295</c:v>
                </c:pt>
                <c:pt idx="315">
                  <c:v>-31175.361809142323</c:v>
                </c:pt>
                <c:pt idx="316">
                  <c:v>-32139.54512221221</c:v>
                </c:pt>
                <c:pt idx="317">
                  <c:v>-33093.550220940539</c:v>
                </c:pt>
                <c:pt idx="318">
                  <c:v>-34036.698781536987</c:v>
                </c:pt>
                <c:pt idx="319">
                  <c:v>-34968.316732559673</c:v>
                </c:pt>
                <c:pt idx="320">
                  <c:v>-35887.734931474391</c:v>
                </c:pt>
                <c:pt idx="321">
                  <c:v>-36794.289837987344</c:v>
                </c:pt>
                <c:pt idx="322">
                  <c:v>-37687.32418337305</c:v>
                </c:pt>
                <c:pt idx="323">
                  <c:v>-38566.18763502474</c:v>
                </c:pt>
                <c:pt idx="324">
                  <c:v>-39430.23745545929</c:v>
                </c:pt>
                <c:pt idx="325">
                  <c:v>-40278.839155013848</c:v>
                </c:pt>
                <c:pt idx="326">
                  <c:v>-41111.367137479814</c:v>
                </c:pt>
                <c:pt idx="327">
                  <c:v>-41927.205337924432</c:v>
                </c:pt>
                <c:pt idx="328">
                  <c:v>-42725.747851963148</c:v>
                </c:pt>
                <c:pt idx="329">
                  <c:v>-43506.399555750788</c:v>
                </c:pt>
                <c:pt idx="330">
                  <c:v>-44268.576715974239</c:v>
                </c:pt>
                <c:pt idx="331">
                  <c:v>-45011.70758913632</c:v>
                </c:pt>
                <c:pt idx="332">
                  <c:v>-45735.233009437114</c:v>
                </c:pt>
                <c:pt idx="333">
                  <c:v>-46438.606964567683</c:v>
                </c:pt>
                <c:pt idx="334">
                  <c:v>-47121.297158747999</c:v>
                </c:pt>
                <c:pt idx="335">
                  <c:v>-47782.785562353514</c:v>
                </c:pt>
                <c:pt idx="336">
                  <c:v>-48422.568947491534</c:v>
                </c:pt>
                <c:pt idx="337">
                  <c:v>-49040.159408903281</c:v>
                </c:pt>
                <c:pt idx="338">
                  <c:v>-49635.08486958564</c:v>
                </c:pt>
                <c:pt idx="339">
                  <c:v>-50206.889570543164</c:v>
                </c:pt>
                <c:pt idx="340">
                  <c:v>-50755.134544100452</c:v>
                </c:pt>
                <c:pt idx="341">
                  <c:v>-51279.398070221832</c:v>
                </c:pt>
                <c:pt idx="342">
                  <c:v>-51779.276115307963</c:v>
                </c:pt>
                <c:pt idx="343">
                  <c:v>-52254.38275295627</c:v>
                </c:pt>
                <c:pt idx="344">
                  <c:v>-52704.350566195062</c:v>
                </c:pt>
                <c:pt idx="345">
                  <c:v>-53128.831030721616</c:v>
                </c:pt>
                <c:pt idx="346">
                  <c:v>-53527.494878697311</c:v>
                </c:pt>
                <c:pt idx="347">
                  <c:v>-53900.032442674681</c:v>
                </c:pt>
                <c:pt idx="348">
                  <c:v>-54246.153979255163</c:v>
                </c:pt>
                <c:pt idx="349">
                  <c:v>-54565.589972099144</c:v>
                </c:pt>
                <c:pt idx="350">
                  <c:v>-54858.091413935035</c:v>
                </c:pt>
                <c:pt idx="351">
                  <c:v>-55123.430067236921</c:v>
                </c:pt>
                <c:pt idx="352">
                  <c:v>-55361.398703267325</c:v>
                </c:pt>
                <c:pt idx="353">
                  <c:v>-55571.811319204695</c:v>
                </c:pt>
                <c:pt idx="354">
                  <c:v>-55754.503333102752</c:v>
                </c:pt>
                <c:pt idx="355">
                  <c:v>-55909.33175645295</c:v>
                </c:pt>
                <c:pt idx="356">
                  <c:v>-56036.175344149109</c:v>
                </c:pt>
                <c:pt idx="357">
                  <c:v>-56134.934721678401</c:v>
                </c:pt>
                <c:pt idx="358">
                  <c:v>-56205.532489390098</c:v>
                </c:pt>
                <c:pt idx="359">
                  <c:v>-56247.913303720255</c:v>
                </c:pt>
                <c:pt idx="360">
                  <c:v>-56262.043935277223</c:v>
                </c:pt>
                <c:pt idx="361">
                  <c:v>-56247.913303720255</c:v>
                </c:pt>
                <c:pt idx="362">
                  <c:v>-56205.532489390105</c:v>
                </c:pt>
                <c:pt idx="363">
                  <c:v>-56134.934721678415</c:v>
                </c:pt>
                <c:pt idx="364">
                  <c:v>-56036.175344149124</c:v>
                </c:pt>
                <c:pt idx="365">
                  <c:v>-55909.33175645295</c:v>
                </c:pt>
                <c:pt idx="366">
                  <c:v>-55754.503333102773</c:v>
                </c:pt>
                <c:pt idx="367">
                  <c:v>-55571.811319204724</c:v>
                </c:pt>
                <c:pt idx="368">
                  <c:v>-55361.398703267339</c:v>
                </c:pt>
                <c:pt idx="369">
                  <c:v>-55123.430067236943</c:v>
                </c:pt>
                <c:pt idx="370">
                  <c:v>-54858.091413935064</c:v>
                </c:pt>
                <c:pt idx="371">
                  <c:v>-54565.589972099187</c:v>
                </c:pt>
                <c:pt idx="372">
                  <c:v>-54246.153979255185</c:v>
                </c:pt>
                <c:pt idx="373">
                  <c:v>-53900.032442674732</c:v>
                </c:pt>
                <c:pt idx="374">
                  <c:v>-53527.494878697355</c:v>
                </c:pt>
                <c:pt idx="375">
                  <c:v>-53128.831030721645</c:v>
                </c:pt>
                <c:pt idx="376">
                  <c:v>-52704.350566195106</c:v>
                </c:pt>
                <c:pt idx="377">
                  <c:v>-52254.382752956335</c:v>
                </c:pt>
                <c:pt idx="378">
                  <c:v>-51779.276115308028</c:v>
                </c:pt>
                <c:pt idx="379">
                  <c:v>-51279.398070221869</c:v>
                </c:pt>
                <c:pt idx="380">
                  <c:v>-50755.134544100518</c:v>
                </c:pt>
                <c:pt idx="381">
                  <c:v>-50206.889570543244</c:v>
                </c:pt>
                <c:pt idx="382">
                  <c:v>-49635.084869585684</c:v>
                </c:pt>
                <c:pt idx="383">
                  <c:v>-49040.159408903331</c:v>
                </c:pt>
                <c:pt idx="384">
                  <c:v>-48422.568947491614</c:v>
                </c:pt>
                <c:pt idx="385">
                  <c:v>-47782.785562353565</c:v>
                </c:pt>
                <c:pt idx="386">
                  <c:v>-47121.29715874805</c:v>
                </c:pt>
                <c:pt idx="387">
                  <c:v>-46438.606964567778</c:v>
                </c:pt>
                <c:pt idx="388">
                  <c:v>-45735.233009437201</c:v>
                </c:pt>
                <c:pt idx="389">
                  <c:v>-45011.707589136378</c:v>
                </c:pt>
                <c:pt idx="390">
                  <c:v>-44268.576715974305</c:v>
                </c:pt>
                <c:pt idx="391">
                  <c:v>-43506.39955575089</c:v>
                </c:pt>
                <c:pt idx="392">
                  <c:v>-42725.747851963206</c:v>
                </c:pt>
                <c:pt idx="393">
                  <c:v>-41927.205337924497</c:v>
                </c:pt>
                <c:pt idx="394">
                  <c:v>-41111.367137479916</c:v>
                </c:pt>
                <c:pt idx="395">
                  <c:v>-40278.839155013957</c:v>
                </c:pt>
                <c:pt idx="396">
                  <c:v>-39430.237455459355</c:v>
                </c:pt>
                <c:pt idx="397">
                  <c:v>-38566.187635024857</c:v>
                </c:pt>
                <c:pt idx="398">
                  <c:v>-37687.324183373159</c:v>
                </c:pt>
                <c:pt idx="399">
                  <c:v>-36794.289837987424</c:v>
                </c:pt>
                <c:pt idx="400">
                  <c:v>-35887.734931474421</c:v>
                </c:pt>
                <c:pt idx="401">
                  <c:v>-34968.316732559782</c:v>
                </c:pt>
                <c:pt idx="402">
                  <c:v>-34036.698781537161</c:v>
                </c:pt>
                <c:pt idx="403">
                  <c:v>-33093.550220940619</c:v>
                </c:pt>
                <c:pt idx="404">
                  <c:v>-32139.545122212334</c:v>
                </c:pt>
                <c:pt idx="405">
                  <c:v>-31175.361809142447</c:v>
                </c:pt>
                <c:pt idx="406">
                  <c:v>-30201.682178862975</c:v>
                </c:pt>
                <c:pt idx="407">
                  <c:v>-29219.191021176139</c:v>
                </c:pt>
                <c:pt idx="408">
                  <c:v>-28228.575337001705</c:v>
                </c:pt>
                <c:pt idx="409">
                  <c:v>-27230.523656727368</c:v>
                </c:pt>
                <c:pt idx="410">
                  <c:v>-26225.725359244658</c:v>
                </c:pt>
                <c:pt idx="411">
                  <c:v>-25214.869992452641</c:v>
                </c:pt>
                <c:pt idx="412">
                  <c:v>-24198.646596007187</c:v>
                </c:pt>
                <c:pt idx="413">
                  <c:v>-23177.743027093537</c:v>
                </c:pt>
                <c:pt idx="414">
                  <c:v>-22152.845289990455</c:v>
                </c:pt>
                <c:pt idx="415">
                  <c:v>-21124.636870194401</c:v>
                </c:pt>
                <c:pt idx="416">
                  <c:v>-20093.798073860809</c:v>
                </c:pt>
                <c:pt idx="417">
                  <c:v>-19061.005373317454</c:v>
                </c:pt>
                <c:pt idx="418">
                  <c:v>-18026.930759391333</c:v>
                </c:pt>
                <c:pt idx="419">
                  <c:v>-16992.241101286763</c:v>
                </c:pt>
                <c:pt idx="420">
                  <c:v>-15957.597514738809</c:v>
                </c:pt>
                <c:pt idx="421">
                  <c:v>-14923.654739157546</c:v>
                </c:pt>
                <c:pt idx="422">
                  <c:v>-13891.060524465389</c:v>
                </c:pt>
                <c:pt idx="423">
                  <c:v>-12860.455028320201</c:v>
                </c:pt>
                <c:pt idx="424">
                  <c:v>-11832.470224399302</c:v>
                </c:pt>
                <c:pt idx="425">
                  <c:v>-10807.7293224104</c:v>
                </c:pt>
                <c:pt idx="426">
                  <c:v>-9786.8462004759294</c:v>
                </c:pt>
                <c:pt idx="427">
                  <c:v>-8770.4248505264441</c:v>
                </c:pt>
                <c:pt idx="428">
                  <c:v>-7759.0588373172486</c:v>
                </c:pt>
                <c:pt idx="429">
                  <c:v>-6753.3307716701493</c:v>
                </c:pt>
                <c:pt idx="430">
                  <c:v>-5753.811798521021</c:v>
                </c:pt>
                <c:pt idx="431">
                  <c:v>-4761.0611003373979</c:v>
                </c:pt>
                <c:pt idx="432">
                  <c:v>-3775.6254164495585</c:v>
                </c:pt>
                <c:pt idx="433">
                  <c:v>-2798.038578820544</c:v>
                </c:pt>
                <c:pt idx="434">
                  <c:v>-1828.821064758582</c:v>
                </c:pt>
                <c:pt idx="435">
                  <c:v>-868.4795670554613</c:v>
                </c:pt>
                <c:pt idx="436">
                  <c:v>82.493417988676811</c:v>
                </c:pt>
                <c:pt idx="437">
                  <c:v>1023.6199842127444</c:v>
                </c:pt>
                <c:pt idx="438">
                  <c:v>1954.4371905000971</c:v>
                </c:pt>
                <c:pt idx="439">
                  <c:v>2874.4974165459844</c:v>
                </c:pt>
                <c:pt idx="440">
                  <c:v>3783.3686991191098</c:v>
                </c:pt>
                <c:pt idx="441">
                  <c:v>4680.6350484690929</c:v>
                </c:pt>
                <c:pt idx="442">
                  <c:v>5565.8967445606195</c:v>
                </c:pt>
                <c:pt idx="443">
                  <c:v>6438.7706128356231</c:v>
                </c:pt>
                <c:pt idx="444">
                  <c:v>7298.8902792329427</c:v>
                </c:pt>
                <c:pt idx="445">
                  <c:v>8145.9064042185937</c:v>
                </c:pt>
                <c:pt idx="446">
                  <c:v>8979.4868956072842</c:v>
                </c:pt>
                <c:pt idx="447">
                  <c:v>9799.3170999789054</c:v>
                </c:pt>
                <c:pt idx="448">
                  <c:v>10605.099972523665</c:v>
                </c:pt>
                <c:pt idx="449">
                  <c:v>11396.556225172786</c:v>
                </c:pt>
                <c:pt idx="450">
                  <c:v>12173.42445289979</c:v>
                </c:pt>
                <c:pt idx="451">
                  <c:v>12935.461238103222</c:v>
                </c:pt>
                <c:pt idx="452">
                  <c:v>13682.441233009735</c:v>
                </c:pt>
                <c:pt idx="453">
                  <c:v>14414.157220061903</c:v>
                </c:pt>
                <c:pt idx="454">
                  <c:v>15130.420150281678</c:v>
                </c:pt>
                <c:pt idx="455">
                  <c:v>15831.059159629622</c:v>
                </c:pt>
                <c:pt idx="456">
                  <c:v>16515.921563403397</c:v>
                </c:pt>
                <c:pt idx="457">
                  <c:v>17184.872828749121</c:v>
                </c:pt>
                <c:pt idx="458">
                  <c:v>17837.796525382284</c:v>
                </c:pt>
                <c:pt idx="459">
                  <c:v>18474.594254645122</c:v>
                </c:pt>
                <c:pt idx="460">
                  <c:v>19095.185557050252</c:v>
                </c:pt>
                <c:pt idx="461">
                  <c:v>19699.507798488397</c:v>
                </c:pt>
                <c:pt idx="462">
                  <c:v>20287.516035303874</c:v>
                </c:pt>
                <c:pt idx="463">
                  <c:v>20859.182858465269</c:v>
                </c:pt>
                <c:pt idx="464">
                  <c:v>21414.49821708705</c:v>
                </c:pt>
                <c:pt idx="465">
                  <c:v>21953.469221579235</c:v>
                </c:pt>
                <c:pt idx="466">
                  <c:v>22476.119926730084</c:v>
                </c:pt>
                <c:pt idx="467">
                  <c:v>22982.491095048979</c:v>
                </c:pt>
                <c:pt idx="468">
                  <c:v>23472.639940720521</c:v>
                </c:pt>
                <c:pt idx="469">
                  <c:v>23946.639854545512</c:v>
                </c:pt>
                <c:pt idx="470">
                  <c:v>24404.580110266172</c:v>
                </c:pt>
                <c:pt idx="471">
                  <c:v>24846.565552695014</c:v>
                </c:pt>
                <c:pt idx="472">
                  <c:v>25272.7162680904</c:v>
                </c:pt>
                <c:pt idx="473">
                  <c:v>25683.167237240559</c:v>
                </c:pt>
                <c:pt idx="474">
                  <c:v>26078.067971741089</c:v>
                </c:pt>
                <c:pt idx="475">
                  <c:v>26457.582133968608</c:v>
                </c:pt>
                <c:pt idx="476">
                  <c:v>26821.887141274758</c:v>
                </c:pt>
                <c:pt idx="477">
                  <c:v>27171.173754942298</c:v>
                </c:pt>
                <c:pt idx="478">
                  <c:v>27505.64565446302</c:v>
                </c:pt>
                <c:pt idx="479">
                  <c:v>27825.518997715797</c:v>
                </c:pt>
                <c:pt idx="480">
                  <c:v>28131.0219676386</c:v>
                </c:pt>
                <c:pt idx="481">
                  <c:v>28422.394306004393</c:v>
                </c:pt>
                <c:pt idx="482">
                  <c:v>28699.886834927049</c:v>
                </c:pt>
                <c:pt idx="483">
                  <c:v>28963.760966736048</c:v>
                </c:pt>
                <c:pt idx="484">
                  <c:v>29214.288202874297</c:v>
                </c:pt>
                <c:pt idx="485">
                  <c:v>29451.749622484316</c:v>
                </c:pt>
                <c:pt idx="486">
                  <c:v>29676.435361361633</c:v>
                </c:pt>
                <c:pt idx="487">
                  <c:v>29888.644081964088</c:v>
                </c:pt>
                <c:pt idx="488">
                  <c:v>30088.682435176892</c:v>
                </c:pt>
                <c:pt idx="489">
                  <c:v>30276.864514541878</c:v>
                </c:pt>
                <c:pt idx="490">
                  <c:v>30453.511303668842</c:v>
                </c:pt>
                <c:pt idx="491">
                  <c:v>30618.95011755361</c:v>
                </c:pt>
                <c:pt idx="492">
                  <c:v>30773.514038534631</c:v>
                </c:pt>
                <c:pt idx="493">
                  <c:v>30917.541347625691</c:v>
                </c:pt>
                <c:pt idx="494">
                  <c:v>31051.374951967184</c:v>
                </c:pt>
                <c:pt idx="495">
                  <c:v>31175.361809142374</c:v>
                </c:pt>
                <c:pt idx="496">
                  <c:v>31289.852349107987</c:v>
                </c:pt>
                <c:pt idx="497">
                  <c:v>31395.199894490965</c:v>
                </c:pt>
                <c:pt idx="498">
                  <c:v>31491.760080004082</c:v>
                </c:pt>
                <c:pt idx="499">
                  <c:v>31579.890271733399</c:v>
                </c:pt>
                <c:pt idx="500">
                  <c:v>31659.9489870502</c:v>
                </c:pt>
                <c:pt idx="501">
                  <c:v>31732.295315898045</c:v>
                </c:pt>
                <c:pt idx="502">
                  <c:v>31797.288344203324</c:v>
                </c:pt>
                <c:pt idx="503">
                  <c:v>31855.286580154159</c:v>
                </c:pt>
                <c:pt idx="504">
                  <c:v>31906.647384088101</c:v>
                </c:pt>
                <c:pt idx="505">
                  <c:v>31951.7264027239</c:v>
                </c:pt>
                <c:pt idx="506">
                  <c:v>31990.87700846629</c:v>
                </c:pt>
                <c:pt idx="507">
                  <c:v>32024.449744505782</c:v>
                </c:pt>
                <c:pt idx="508">
                  <c:v>32052.791776427352</c:v>
                </c:pt>
                <c:pt idx="509">
                  <c:v>32076.246351033114</c:v>
                </c:pt>
                <c:pt idx="510">
                  <c:v>32095.152263074422</c:v>
                </c:pt>
                <c:pt idx="511">
                  <c:v>32109.843330577976</c:v>
                </c:pt>
                <c:pt idx="512">
                  <c:v>32120.647879439446</c:v>
                </c:pt>
                <c:pt idx="513">
                  <c:v>32127.888237945539</c:v>
                </c:pt>
                <c:pt idx="514">
                  <c:v>32131.880241872495</c:v>
                </c:pt>
                <c:pt idx="515">
                  <c:v>32132.932750795222</c:v>
                </c:pt>
                <c:pt idx="516">
                  <c:v>32131.347176226318</c:v>
                </c:pt>
                <c:pt idx="517">
                  <c:v>32127.417022189089</c:v>
                </c:pt>
                <c:pt idx="518">
                  <c:v>32121.427438812396</c:v>
                </c:pt>
                <c:pt idx="519">
                  <c:v>32113.654789518219</c:v>
                </c:pt>
                <c:pt idx="520">
                  <c:v>32104.366232355249</c:v>
                </c:pt>
                <c:pt idx="521">
                  <c:v>32093.819316013654</c:v>
                </c:pt>
                <c:pt idx="522">
                  <c:v>32082.26159103695</c:v>
                </c:pt>
                <c:pt idx="523">
                  <c:v>32069.930236727767</c:v>
                </c:pt>
                <c:pt idx="524">
                  <c:v>32057.051704223497</c:v>
                </c:pt>
                <c:pt idx="525">
                  <c:v>32043.841376197743</c:v>
                </c:pt>
                <c:pt idx="526">
                  <c:v>32030.503243621497</c:v>
                </c:pt>
                <c:pt idx="527">
                  <c:v>32017.229599996565</c:v>
                </c:pt>
                <c:pt idx="528">
                  <c:v>32004.200753451143</c:v>
                </c:pt>
                <c:pt idx="529">
                  <c:v>31991.584757064655</c:v>
                </c:pt>
                <c:pt idx="530">
                  <c:v>31979.537157765611</c:v>
                </c:pt>
                <c:pt idx="531">
                  <c:v>31968.200764122616</c:v>
                </c:pt>
                <c:pt idx="532">
                  <c:v>31957.705433324321</c:v>
                </c:pt>
                <c:pt idx="533">
                  <c:v>31948.167877619861</c:v>
                </c:pt>
                <c:pt idx="534">
                  <c:v>31939.691490466314</c:v>
                </c:pt>
                <c:pt idx="535">
                  <c:v>31932.366192604626</c:v>
                </c:pt>
                <c:pt idx="536">
                  <c:v>31926.268298260045</c:v>
                </c:pt>
                <c:pt idx="537">
                  <c:v>31921.460401637531</c:v>
                </c:pt>
                <c:pt idx="538">
                  <c:v>31917.991283856598</c:v>
                </c:pt>
                <c:pt idx="539">
                  <c:v>31915.89584044414</c:v>
                </c:pt>
                <c:pt idx="540">
                  <c:v>31915.195029477542</c:v>
                </c:pt>
                <c:pt idx="541">
                  <c:v>31915.895840444136</c:v>
                </c:pt>
                <c:pt idx="542">
                  <c:v>31917.991283856602</c:v>
                </c:pt>
                <c:pt idx="543">
                  <c:v>31921.460401637531</c:v>
                </c:pt>
                <c:pt idx="544">
                  <c:v>31926.268298260045</c:v>
                </c:pt>
                <c:pt idx="545">
                  <c:v>31932.366192604626</c:v>
                </c:pt>
                <c:pt idx="546">
                  <c:v>31939.691490466314</c:v>
                </c:pt>
                <c:pt idx="547">
                  <c:v>31948.167877619861</c:v>
                </c:pt>
                <c:pt idx="548">
                  <c:v>31957.705433324321</c:v>
                </c:pt>
                <c:pt idx="549">
                  <c:v>31968.200764122616</c:v>
                </c:pt>
                <c:pt idx="550">
                  <c:v>31979.537157765611</c:v>
                </c:pt>
                <c:pt idx="551">
                  <c:v>31991.584757064651</c:v>
                </c:pt>
                <c:pt idx="552">
                  <c:v>32004.200753451139</c:v>
                </c:pt>
                <c:pt idx="553">
                  <c:v>32017.229599996561</c:v>
                </c:pt>
                <c:pt idx="554">
                  <c:v>32030.503243621497</c:v>
                </c:pt>
                <c:pt idx="555">
                  <c:v>32043.841376197743</c:v>
                </c:pt>
                <c:pt idx="556">
                  <c:v>32057.051704223493</c:v>
                </c:pt>
                <c:pt idx="557">
                  <c:v>32069.93023672776</c:v>
                </c:pt>
                <c:pt idx="558">
                  <c:v>32082.261591036953</c:v>
                </c:pt>
                <c:pt idx="559">
                  <c:v>32093.819316013647</c:v>
                </c:pt>
                <c:pt idx="560">
                  <c:v>32104.366232355256</c:v>
                </c:pt>
                <c:pt idx="561">
                  <c:v>32113.654789518223</c:v>
                </c:pt>
                <c:pt idx="562">
                  <c:v>32121.427438812396</c:v>
                </c:pt>
                <c:pt idx="563">
                  <c:v>32127.417022189082</c:v>
                </c:pt>
                <c:pt idx="564">
                  <c:v>32131.347176226314</c:v>
                </c:pt>
                <c:pt idx="565">
                  <c:v>32132.932750795222</c:v>
                </c:pt>
                <c:pt idx="566">
                  <c:v>32131.880241872488</c:v>
                </c:pt>
                <c:pt idx="567">
                  <c:v>32127.888237945535</c:v>
                </c:pt>
                <c:pt idx="568">
                  <c:v>32120.647879439457</c:v>
                </c:pt>
                <c:pt idx="569">
                  <c:v>32109.843330577984</c:v>
                </c:pt>
                <c:pt idx="570">
                  <c:v>32095.152263074422</c:v>
                </c:pt>
                <c:pt idx="571">
                  <c:v>32076.246351033114</c:v>
                </c:pt>
                <c:pt idx="572">
                  <c:v>32052.791776427355</c:v>
                </c:pt>
                <c:pt idx="573">
                  <c:v>32024.449744505786</c:v>
                </c:pt>
                <c:pt idx="574">
                  <c:v>31990.877008466301</c:v>
                </c:pt>
                <c:pt idx="575">
                  <c:v>31951.726402723903</c:v>
                </c:pt>
                <c:pt idx="576">
                  <c:v>31906.647384088104</c:v>
                </c:pt>
                <c:pt idx="577">
                  <c:v>31855.286580154163</c:v>
                </c:pt>
                <c:pt idx="578">
                  <c:v>31797.288344203327</c:v>
                </c:pt>
                <c:pt idx="579">
                  <c:v>31732.295315898053</c:v>
                </c:pt>
                <c:pt idx="580">
                  <c:v>31659.948987050204</c:v>
                </c:pt>
                <c:pt idx="581">
                  <c:v>31579.890271733417</c:v>
                </c:pt>
                <c:pt idx="582">
                  <c:v>31491.760080004096</c:v>
                </c:pt>
                <c:pt idx="583">
                  <c:v>31395.199894490979</c:v>
                </c:pt>
                <c:pt idx="584">
                  <c:v>31289.852349108005</c:v>
                </c:pt>
                <c:pt idx="585">
                  <c:v>31175.361809142403</c:v>
                </c:pt>
                <c:pt idx="586">
                  <c:v>31051.374951967202</c:v>
                </c:pt>
                <c:pt idx="587">
                  <c:v>30917.541347625713</c:v>
                </c:pt>
                <c:pt idx="588">
                  <c:v>30773.514038534668</c:v>
                </c:pt>
                <c:pt idx="589">
                  <c:v>30618.950117553628</c:v>
                </c:pt>
                <c:pt idx="590">
                  <c:v>30453.511303668867</c:v>
                </c:pt>
                <c:pt idx="591">
                  <c:v>30276.864514541885</c:v>
                </c:pt>
                <c:pt idx="592">
                  <c:v>30088.682435176921</c:v>
                </c:pt>
                <c:pt idx="593">
                  <c:v>29888.644081964118</c:v>
                </c:pt>
                <c:pt idx="594">
                  <c:v>29676.43536136164</c:v>
                </c:pt>
                <c:pt idx="595">
                  <c:v>29451.749622484345</c:v>
                </c:pt>
                <c:pt idx="596">
                  <c:v>29214.288202874355</c:v>
                </c:pt>
                <c:pt idx="597">
                  <c:v>28963.760966736088</c:v>
                </c:pt>
                <c:pt idx="598">
                  <c:v>28699.886834927092</c:v>
                </c:pt>
                <c:pt idx="599">
                  <c:v>28422.394306004462</c:v>
                </c:pt>
                <c:pt idx="600">
                  <c:v>28131.021967638637</c:v>
                </c:pt>
                <c:pt idx="601">
                  <c:v>27825.518997715844</c:v>
                </c:pt>
                <c:pt idx="602">
                  <c:v>27505.645654463067</c:v>
                </c:pt>
                <c:pt idx="603">
                  <c:v>27171.173754942349</c:v>
                </c:pt>
                <c:pt idx="604">
                  <c:v>26821.887141274845</c:v>
                </c:pt>
                <c:pt idx="605">
                  <c:v>26457.582133968659</c:v>
                </c:pt>
                <c:pt idx="606">
                  <c:v>26078.067971741148</c:v>
                </c:pt>
                <c:pt idx="607">
                  <c:v>25683.167237240657</c:v>
                </c:pt>
                <c:pt idx="608">
                  <c:v>25272.716268090466</c:v>
                </c:pt>
                <c:pt idx="609">
                  <c:v>24846.565552695076</c:v>
                </c:pt>
                <c:pt idx="610">
                  <c:v>24404.580110266237</c:v>
                </c:pt>
                <c:pt idx="611">
                  <c:v>23946.639854545578</c:v>
                </c:pt>
                <c:pt idx="612">
                  <c:v>23472.63994072059</c:v>
                </c:pt>
                <c:pt idx="613">
                  <c:v>22982.491095049052</c:v>
                </c:pt>
                <c:pt idx="614">
                  <c:v>22476.119926730153</c:v>
                </c:pt>
                <c:pt idx="615">
                  <c:v>21953.469221579311</c:v>
                </c:pt>
                <c:pt idx="616">
                  <c:v>21414.498217087188</c:v>
                </c:pt>
                <c:pt idx="617">
                  <c:v>20859.182858465349</c:v>
                </c:pt>
                <c:pt idx="618">
                  <c:v>20287.516035303957</c:v>
                </c:pt>
                <c:pt idx="619">
                  <c:v>19699.507798488543</c:v>
                </c:pt>
                <c:pt idx="620">
                  <c:v>19095.185557050343</c:v>
                </c:pt>
                <c:pt idx="621">
                  <c:v>18474.594254645213</c:v>
                </c:pt>
                <c:pt idx="622">
                  <c:v>17837.796525382408</c:v>
                </c:pt>
                <c:pt idx="623">
                  <c:v>17184.872828749216</c:v>
                </c:pt>
                <c:pt idx="624">
                  <c:v>16515.921563403565</c:v>
                </c:pt>
                <c:pt idx="625">
                  <c:v>15831.059159629647</c:v>
                </c:pt>
                <c:pt idx="626">
                  <c:v>15130.420150281781</c:v>
                </c:pt>
                <c:pt idx="627">
                  <c:v>14414.157220062047</c:v>
                </c:pt>
                <c:pt idx="628">
                  <c:v>13682.4412330098</c:v>
                </c:pt>
                <c:pt idx="629">
                  <c:v>12935.461238103291</c:v>
                </c:pt>
                <c:pt idx="630">
                  <c:v>12173.424452899939</c:v>
                </c:pt>
                <c:pt idx="631">
                  <c:v>11396.556225172941</c:v>
                </c:pt>
                <c:pt idx="632">
                  <c:v>10605.09997252374</c:v>
                </c:pt>
                <c:pt idx="633">
                  <c:v>9799.3170999790236</c:v>
                </c:pt>
                <c:pt idx="634">
                  <c:v>8979.4868956074042</c:v>
                </c:pt>
                <c:pt idx="635">
                  <c:v>8145.9064042188002</c:v>
                </c:pt>
                <c:pt idx="636">
                  <c:v>7298.8902792331519</c:v>
                </c:pt>
                <c:pt idx="637">
                  <c:v>6438.7706128357495</c:v>
                </c:pt>
                <c:pt idx="638">
                  <c:v>5565.8967445607905</c:v>
                </c:pt>
                <c:pt idx="639">
                  <c:v>4680.6350484692221</c:v>
                </c:pt>
                <c:pt idx="640">
                  <c:v>3783.3686991191962</c:v>
                </c:pt>
                <c:pt idx="641">
                  <c:v>2874.4974165461626</c:v>
                </c:pt>
                <c:pt idx="642">
                  <c:v>1954.4371905001826</c:v>
                </c:pt>
                <c:pt idx="643">
                  <c:v>1023.6199842129245</c:v>
                </c:pt>
                <c:pt idx="644">
                  <c:v>82.493417988815054</c:v>
                </c:pt>
                <c:pt idx="645">
                  <c:v>-868.47956705532488</c:v>
                </c:pt>
                <c:pt idx="646">
                  <c:v>-1828.8210647584438</c:v>
                </c:pt>
                <c:pt idx="647">
                  <c:v>-2798.0385788203021</c:v>
                </c:pt>
                <c:pt idx="648">
                  <c:v>-3775.6254164494658</c:v>
                </c:pt>
                <c:pt idx="649">
                  <c:v>-4761.0611003372578</c:v>
                </c:pt>
                <c:pt idx="650">
                  <c:v>-5753.8117985208246</c:v>
                </c:pt>
                <c:pt idx="651">
                  <c:v>-6753.3307716699528</c:v>
                </c:pt>
                <c:pt idx="652">
                  <c:v>-7759.0588373171049</c:v>
                </c:pt>
                <c:pt idx="653">
                  <c:v>-8770.4248505262458</c:v>
                </c:pt>
                <c:pt idx="654">
                  <c:v>-9786.8462004757821</c:v>
                </c:pt>
                <c:pt idx="655">
                  <c:v>-10807.72932241015</c:v>
                </c:pt>
                <c:pt idx="656">
                  <c:v>-11832.470224399258</c:v>
                </c:pt>
                <c:pt idx="657">
                  <c:v>-12860.455028320053</c:v>
                </c:pt>
                <c:pt idx="658">
                  <c:v>-13891.060524465189</c:v>
                </c:pt>
                <c:pt idx="659">
                  <c:v>-14923.65473915734</c:v>
                </c:pt>
                <c:pt idx="660">
                  <c:v>-15957.597514738709</c:v>
                </c:pt>
                <c:pt idx="661">
                  <c:v>-16992.241101286563</c:v>
                </c:pt>
                <c:pt idx="662">
                  <c:v>-18026.93075939118</c:v>
                </c:pt>
                <c:pt idx="663">
                  <c:v>-19061.00537331725</c:v>
                </c:pt>
                <c:pt idx="664">
                  <c:v>-20093.798073860664</c:v>
                </c:pt>
                <c:pt idx="665">
                  <c:v>-21124.636870194248</c:v>
                </c:pt>
                <c:pt idx="666">
                  <c:v>-22152.84528999031</c:v>
                </c:pt>
                <c:pt idx="667">
                  <c:v>-23177.743027093282</c:v>
                </c:pt>
                <c:pt idx="668">
                  <c:v>-24198.646596007093</c:v>
                </c:pt>
                <c:pt idx="669">
                  <c:v>-25214.869992452441</c:v>
                </c:pt>
                <c:pt idx="670">
                  <c:v>-26225.72535924457</c:v>
                </c:pt>
                <c:pt idx="671">
                  <c:v>-27230.523656727273</c:v>
                </c:pt>
                <c:pt idx="672">
                  <c:v>-28228.575337001559</c:v>
                </c:pt>
                <c:pt idx="673">
                  <c:v>-29219.191021176044</c:v>
                </c:pt>
                <c:pt idx="674">
                  <c:v>-30201.682178862837</c:v>
                </c:pt>
                <c:pt idx="675">
                  <c:v>-31175.36180914221</c:v>
                </c:pt>
                <c:pt idx="676">
                  <c:v>-32139.545122212199</c:v>
                </c:pt>
                <c:pt idx="677">
                  <c:v>-33093.55022094048</c:v>
                </c:pt>
                <c:pt idx="678">
                  <c:v>-34036.698781536928</c:v>
                </c:pt>
                <c:pt idx="679">
                  <c:v>-34968.316732559702</c:v>
                </c:pt>
                <c:pt idx="680">
                  <c:v>-35887.734931474341</c:v>
                </c:pt>
                <c:pt idx="681">
                  <c:v>-36794.289837987242</c:v>
                </c:pt>
                <c:pt idx="682">
                  <c:v>-37687.324183372984</c:v>
                </c:pt>
                <c:pt idx="683">
                  <c:v>-38566.187635024726</c:v>
                </c:pt>
                <c:pt idx="684">
                  <c:v>-39430.237455459188</c:v>
                </c:pt>
                <c:pt idx="685">
                  <c:v>-40278.839155013833</c:v>
                </c:pt>
                <c:pt idx="686">
                  <c:v>-41111.367137479712</c:v>
                </c:pt>
                <c:pt idx="687">
                  <c:v>-41927.205337924468</c:v>
                </c:pt>
                <c:pt idx="688">
                  <c:v>-42725.747851963097</c:v>
                </c:pt>
                <c:pt idx="689">
                  <c:v>-43506.399555750744</c:v>
                </c:pt>
                <c:pt idx="690">
                  <c:v>-44268.576715974195</c:v>
                </c:pt>
                <c:pt idx="691">
                  <c:v>-45011.70758913632</c:v>
                </c:pt>
                <c:pt idx="692">
                  <c:v>-45735.23300943707</c:v>
                </c:pt>
                <c:pt idx="693">
                  <c:v>-46438.606964567676</c:v>
                </c:pt>
                <c:pt idx="694">
                  <c:v>-47121.297158747926</c:v>
                </c:pt>
                <c:pt idx="695">
                  <c:v>-47782.785562353471</c:v>
                </c:pt>
                <c:pt idx="696">
                  <c:v>-48422.56894749152</c:v>
                </c:pt>
                <c:pt idx="697">
                  <c:v>-49040.159408903244</c:v>
                </c:pt>
                <c:pt idx="698">
                  <c:v>-49635.084869585538</c:v>
                </c:pt>
                <c:pt idx="699">
                  <c:v>-50206.889570543193</c:v>
                </c:pt>
                <c:pt idx="700">
                  <c:v>-50755.134544100409</c:v>
                </c:pt>
                <c:pt idx="701">
                  <c:v>-51279.398070221767</c:v>
                </c:pt>
                <c:pt idx="702">
                  <c:v>-51779.276115307934</c:v>
                </c:pt>
                <c:pt idx="703">
                  <c:v>-52254.382752956262</c:v>
                </c:pt>
                <c:pt idx="704">
                  <c:v>-52704.350566195062</c:v>
                </c:pt>
                <c:pt idx="705">
                  <c:v>-53128.831030721587</c:v>
                </c:pt>
                <c:pt idx="706">
                  <c:v>-53527.494878697253</c:v>
                </c:pt>
                <c:pt idx="707">
                  <c:v>-53900.032442674703</c:v>
                </c:pt>
                <c:pt idx="708">
                  <c:v>-54246.153979255141</c:v>
                </c:pt>
                <c:pt idx="709">
                  <c:v>-54565.589972099129</c:v>
                </c:pt>
                <c:pt idx="710">
                  <c:v>-54858.091413935043</c:v>
                </c:pt>
                <c:pt idx="711">
                  <c:v>-55123.430067236921</c:v>
                </c:pt>
                <c:pt idx="712">
                  <c:v>-55361.398703267296</c:v>
                </c:pt>
                <c:pt idx="713">
                  <c:v>-55571.811319204695</c:v>
                </c:pt>
                <c:pt idx="714">
                  <c:v>-55754.503333102737</c:v>
                </c:pt>
                <c:pt idx="715">
                  <c:v>-55909.331756452935</c:v>
                </c:pt>
                <c:pt idx="716">
                  <c:v>-56036.175344149109</c:v>
                </c:pt>
                <c:pt idx="717">
                  <c:v>-56134.934721678394</c:v>
                </c:pt>
                <c:pt idx="718">
                  <c:v>-56205.532489390105</c:v>
                </c:pt>
                <c:pt idx="719">
                  <c:v>-56247.913303720255</c:v>
                </c:pt>
                <c:pt idx="720">
                  <c:v>-56262.043935277223</c:v>
                </c:pt>
              </c:numCache>
            </c:numRef>
          </c:yVal>
          <c:smooth val="1"/>
        </c:ser>
        <c:ser>
          <c:idx val="1"/>
          <c:order val="0"/>
          <c:tx>
            <c:v>916 Racing</c:v>
          </c:tx>
          <c:marker>
            <c:symbol val="none"/>
          </c:marker>
          <c:xVal>
            <c:numRef>
              <c:f>'916Racing'!$C$60:$C$780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'916Racing'!$J$60:$J$780</c:f>
              <c:numCache>
                <c:formatCode>0.0000</c:formatCode>
                <c:ptCount val="721"/>
                <c:pt idx="0">
                  <c:v>-60596.120951346893</c:v>
                </c:pt>
                <c:pt idx="1">
                  <c:v>-60581.072846851966</c:v>
                </c:pt>
                <c:pt idx="2">
                  <c:v>-60535.940206747284</c:v>
                </c:pt>
                <c:pt idx="3">
                  <c:v>-60460.758038979671</c:v>
                </c:pt>
                <c:pt idx="4">
                  <c:v>-60355.584649496843</c:v>
                </c:pt>
                <c:pt idx="5">
                  <c:v>-60220.501581351564</c:v>
                </c:pt>
                <c:pt idx="6">
                  <c:v>-60055.613529547147</c:v>
                </c:pt>
                <c:pt idx="7">
                  <c:v>-59861.048231723704</c:v>
                </c:pt>
                <c:pt idx="8">
                  <c:v>-59636.956334812567</c:v>
                </c:pt>
                <c:pt idx="9">
                  <c:v>-59383.511237814753</c:v>
                </c:pt>
                <c:pt idx="10">
                  <c:v>-59100.908910887025</c:v>
                </c:pt>
                <c:pt idx="11">
                  <c:v>-58789.367690946507</c:v>
                </c:pt>
                <c:pt idx="12">
                  <c:v>-58449.128054032662</c:v>
                </c:pt>
                <c:pt idx="13">
                  <c:v>-58080.452364692086</c:v>
                </c:pt>
                <c:pt idx="14">
                  <c:v>-57683.624602678705</c:v>
                </c:pt>
                <c:pt idx="15">
                  <c:v>-57258.950067288068</c:v>
                </c:pt>
                <c:pt idx="16">
                  <c:v>-56806.755059670802</c:v>
                </c:pt>
                <c:pt idx="17">
                  <c:v>-56327.386543495675</c:v>
                </c:pt>
                <c:pt idx="18">
                  <c:v>-55821.211784357853</c:v>
                </c:pt>
                <c:pt idx="19">
                  <c:v>-55288.617968352934</c:v>
                </c:pt>
                <c:pt idx="20">
                  <c:v>-54730.011800261331</c:v>
                </c:pt>
                <c:pt idx="21">
                  <c:v>-54145.819081811038</c:v>
                </c:pt>
                <c:pt idx="22">
                  <c:v>-53536.484270510475</c:v>
                </c:pt>
                <c:pt idx="23">
                  <c:v>-52902.470019564964</c:v>
                </c:pt>
                <c:pt idx="24">
                  <c:v>-52244.256699412756</c:v>
                </c:pt>
                <c:pt idx="25">
                  <c:v>-51562.341901437489</c:v>
                </c:pt>
                <c:pt idx="26">
                  <c:v>-50857.239924434762</c:v>
                </c:pt>
                <c:pt idx="27">
                  <c:v>-50129.481244430004</c:v>
                </c:pt>
                <c:pt idx="28">
                  <c:v>-49379.611968464509</c:v>
                </c:pt>
                <c:pt idx="29">
                  <c:v>-48608.193272984376</c:v>
                </c:pt>
                <c:pt idx="30">
                  <c:v>-47815.800827485182</c:v>
                </c:pt>
                <c:pt idx="31">
                  <c:v>-47003.024204081739</c:v>
                </c:pt>
                <c:pt idx="32">
                  <c:v>-46170.466273688595</c:v>
                </c:pt>
                <c:pt idx="33">
                  <c:v>-45318.74258951201</c:v>
                </c:pt>
                <c:pt idx="34">
                  <c:v>-44448.480758568614</c:v>
                </c:pt>
                <c:pt idx="35">
                  <c:v>-43560.319801959406</c:v>
                </c:pt>
                <c:pt idx="36">
                  <c:v>-42654.909504640571</c:v>
                </c:pt>
                <c:pt idx="37">
                  <c:v>-41732.909755444009</c:v>
                </c:pt>
                <c:pt idx="38">
                  <c:v>-40794.989878111854</c:v>
                </c:pt>
                <c:pt idx="39">
                  <c:v>-39841.827954118547</c:v>
                </c:pt>
                <c:pt idx="40">
                  <c:v>-38874.110138063683</c:v>
                </c:pt>
                <c:pt idx="41">
                  <c:v>-37892.529966426446</c:v>
                </c:pt>
                <c:pt idx="42">
                  <c:v>-36897.787660479647</c:v>
                </c:pt>
                <c:pt idx="43">
                  <c:v>-35890.589424167869</c:v>
                </c:pt>
                <c:pt idx="44">
                  <c:v>-34871.646737758878</c:v>
                </c:pt>
                <c:pt idx="45">
                  <c:v>-33841.675648082193</c:v>
                </c:pt>
                <c:pt idx="46">
                  <c:v>-32801.396056171434</c:v>
                </c:pt>
                <c:pt idx="47">
                  <c:v>-31751.531003129858</c:v>
                </c:pt>
                <c:pt idx="48">
                  <c:v>-30692.805955039392</c:v>
                </c:pt>
                <c:pt idx="49">
                  <c:v>-29625.948087733836</c:v>
                </c:pt>
                <c:pt idx="50">
                  <c:v>-28551.685572256349</c:v>
                </c:pt>
                <c:pt idx="51">
                  <c:v>-27470.746861819549</c:v>
                </c:pt>
                <c:pt idx="52">
                  <c:v>-26383.859981083806</c:v>
                </c:pt>
                <c:pt idx="53">
                  <c:v>-25291.751818565965</c:v>
                </c:pt>
                <c:pt idx="54">
                  <c:v>-24195.147422985807</c:v>
                </c:pt>
                <c:pt idx="55">
                  <c:v>-23094.769304352165</c:v>
                </c:pt>
                <c:pt idx="56">
                  <c:v>-21991.336740584036</c:v>
                </c:pt>
                <c:pt idx="57">
                  <c:v>-20885.565090454504</c:v>
                </c:pt>
                <c:pt idx="58">
                  <c:v>-19778.165113636947</c:v>
                </c:pt>
                <c:pt idx="59">
                  <c:v>-18669.842298623509</c:v>
                </c:pt>
                <c:pt idx="60">
                  <c:v>-17561.296199275697</c:v>
                </c:pt>
                <c:pt idx="61">
                  <c:v>-16453.219780755626</c:v>
                </c:pt>
                <c:pt idx="62">
                  <c:v>-15346.298775574385</c:v>
                </c:pt>
                <c:pt idx="63">
                  <c:v>-14241.211050481175</c:v>
                </c:pt>
                <c:pt idx="64">
                  <c:v>-13138.625984902774</c:v>
                </c:pt>
                <c:pt idx="65">
                  <c:v>-12039.203861628541</c:v>
                </c:pt>
                <c:pt idx="66">
                  <c:v>-10943.595270420343</c:v>
                </c:pt>
                <c:pt idx="67">
                  <c:v>-9852.4405252107099</c:v>
                </c:pt>
                <c:pt idx="68">
                  <c:v>-8766.3690955353723</c:v>
                </c:pt>
                <c:pt idx="69">
                  <c:v>-7685.9990528283888</c:v>
                </c:pt>
                <c:pt idx="70">
                  <c:v>-6611.9365321895984</c:v>
                </c:pt>
                <c:pt idx="71">
                  <c:v>-5544.7752102146405</c:v>
                </c:pt>
                <c:pt idx="72">
                  <c:v>-4485.0957994578621</c:v>
                </c:pt>
                <c:pt idx="73">
                  <c:v>-3433.4655600778187</c:v>
                </c:pt>
                <c:pt idx="74">
                  <c:v>-2390.4378291933463</c:v>
                </c:pt>
                <c:pt idx="75">
                  <c:v>-1356.5515684567199</c:v>
                </c:pt>
                <c:pt idx="76">
                  <c:v>-332.33093032734541</c:v>
                </c:pt>
                <c:pt idx="77">
                  <c:v>681.7151564932974</c:v>
                </c:pt>
                <c:pt idx="78">
                  <c:v>1685.0933820288064</c:v>
                </c:pt>
                <c:pt idx="79">
                  <c:v>2677.3264299842467</c:v>
                </c:pt>
                <c:pt idx="80">
                  <c:v>3657.9533323039796</c:v>
                </c:pt>
                <c:pt idx="81">
                  <c:v>4626.529802968138</c:v>
                </c:pt>
                <c:pt idx="82">
                  <c:v>5582.6285506902213</c:v>
                </c:pt>
                <c:pt idx="83">
                  <c:v>6525.839570204701</c:v>
                </c:pt>
                <c:pt idx="84">
                  <c:v>7455.7704118595539</c:v>
                </c:pt>
                <c:pt idx="85">
                  <c:v>8372.0464292551424</c:v>
                </c:pt>
                <c:pt idx="86">
                  <c:v>9274.3110046982038</c:v>
                </c:pt>
                <c:pt idx="87">
                  <c:v>10162.225752266422</c:v>
                </c:pt>
                <c:pt idx="88">
                  <c:v>11035.470698306774</c:v>
                </c:pt>
                <c:pt idx="89">
                  <c:v>11893.744439218282</c:v>
                </c:pt>
                <c:pt idx="90">
                  <c:v>12736.764276397742</c:v>
                </c:pt>
                <c:pt idx="91">
                  <c:v>13564.266328254544</c:v>
                </c:pt>
                <c:pt idx="92">
                  <c:v>14376.005619229181</c:v>
                </c:pt>
                <c:pt idx="93">
                  <c:v>15171.756145777581</c:v>
                </c:pt>
                <c:pt idx="94">
                  <c:v>15951.31091931184</c:v>
                </c:pt>
                <c:pt idx="95">
                  <c:v>16714.481986115705</c:v>
                </c:pt>
                <c:pt idx="96">
                  <c:v>17461.100424281442</c:v>
                </c:pt>
                <c:pt idx="97">
                  <c:v>18191.016317742324</c:v>
                </c:pt>
                <c:pt idx="98">
                  <c:v>18904.098707503166</c:v>
                </c:pt>
                <c:pt idx="99">
                  <c:v>19600.235520198672</c:v>
                </c:pt>
                <c:pt idx="100">
                  <c:v>20279.333474137096</c:v>
                </c:pt>
                <c:pt idx="101">
                  <c:v>20941.317963013793</c:v>
                </c:pt>
                <c:pt idx="102">
                  <c:v>21586.132917506598</c:v>
                </c:pt>
                <c:pt idx="103">
                  <c:v>22213.740644991114</c:v>
                </c:pt>
                <c:pt idx="104">
                  <c:v>22824.12164764127</c:v>
                </c:pt>
                <c:pt idx="105">
                  <c:v>23417.274419205864</c:v>
                </c:pt>
                <c:pt idx="106">
                  <c:v>23993.215220777922</c:v>
                </c:pt>
                <c:pt idx="107">
                  <c:v>24551.977835898928</c:v>
                </c:pt>
                <c:pt idx="108">
                  <c:v>25093.613305364863</c:v>
                </c:pt>
                <c:pt idx="109">
                  <c:v>25618.189642125355</c:v>
                </c:pt>
                <c:pt idx="110">
                  <c:v>26125.79152669121</c:v>
                </c:pt>
                <c:pt idx="111">
                  <c:v>26616.519983489015</c:v>
                </c:pt>
                <c:pt idx="112">
                  <c:v>27090.492038624205</c:v>
                </c:pt>
                <c:pt idx="113">
                  <c:v>27547.840359536356</c:v>
                </c:pt>
                <c:pt idx="114">
                  <c:v>27988.712877052065</c:v>
                </c:pt>
                <c:pt idx="115">
                  <c:v>28413.272390361759</c:v>
                </c:pt>
                <c:pt idx="116">
                  <c:v>28821.696155467118</c:v>
                </c:pt>
                <c:pt idx="117">
                  <c:v>29214.175457665584</c:v>
                </c:pt>
                <c:pt idx="118">
                  <c:v>29590.915168657062</c:v>
                </c:pt>
                <c:pt idx="119">
                  <c:v>29952.133288876546</c:v>
                </c:pt>
                <c:pt idx="120">
                  <c:v>30298.060475673439</c:v>
                </c:pt>
                <c:pt idx="121">
                  <c:v>30628.939557975409</c:v>
                </c:pt>
                <c:pt idx="122">
                  <c:v>30945.025038090207</c:v>
                </c:pt>
                <c:pt idx="123">
                  <c:v>31246.58258131408</c:v>
                </c:pt>
                <c:pt idx="124">
                  <c:v>31533.888494029721</c:v>
                </c:pt>
                <c:pt idx="125">
                  <c:v>31807.22919098979</c:v>
                </c:pt>
                <c:pt idx="126">
                  <c:v>32066.900652495064</c:v>
                </c:pt>
                <c:pt idx="127">
                  <c:v>32313.207872187337</c:v>
                </c:pt>
                <c:pt idx="128">
                  <c:v>32546.464296188344</c:v>
                </c:pt>
                <c:pt idx="129">
                  <c:v>32766.991254325727</c:v>
                </c:pt>
                <c:pt idx="130">
                  <c:v>32975.117384195801</c:v>
                </c:pt>
                <c:pt idx="131">
                  <c:v>33171.178048821144</c:v>
                </c:pt>
                <c:pt idx="132">
                  <c:v>33355.514748667782</c:v>
                </c:pt>
                <c:pt idx="133">
                  <c:v>33528.474528793144</c:v>
                </c:pt>
                <c:pt idx="134">
                  <c:v>33690.409381900768</c:v>
                </c:pt>
                <c:pt idx="135">
                  <c:v>33841.675648082186</c:v>
                </c:pt>
                <c:pt idx="136">
                  <c:v>33982.633412029529</c:v>
                </c:pt>
                <c:pt idx="137">
                  <c:v>34113.645898504546</c:v>
                </c:pt>
                <c:pt idx="138">
                  <c:v>34235.078866851232</c:v>
                </c:pt>
                <c:pt idx="139">
                  <c:v>34347.300005339115</c:v>
                </c:pt>
                <c:pt idx="140">
                  <c:v>34450.678326124224</c:v>
                </c:pt>
                <c:pt idx="141">
                  <c:v>34545.583561612351</c:v>
                </c:pt>
                <c:pt idx="142">
                  <c:v>34632.385563007294</c:v>
                </c:pt>
                <c:pt idx="143">
                  <c:v>34711.453701822618</c:v>
                </c:pt>
                <c:pt idx="144">
                  <c:v>34783.156275131289</c:v>
                </c:pt>
                <c:pt idx="145">
                  <c:v>34847.859915321773</c:v>
                </c:pt>
                <c:pt idx="146">
                  <c:v>34905.929005122911</c:v>
                </c:pt>
                <c:pt idx="147">
                  <c:v>34957.725098652409</c:v>
                </c:pt>
                <c:pt idx="148">
                  <c:v>35003.606349235313</c:v>
                </c:pt>
                <c:pt idx="149">
                  <c:v>35043.926944729814</c:v>
                </c:pt>
                <c:pt idx="150">
                  <c:v>35079.036551087418</c:v>
                </c:pt>
                <c:pt idx="151">
                  <c:v>35109.27976486343</c:v>
                </c:pt>
                <c:pt idx="152">
                  <c:v>35134.995575381814</c:v>
                </c:pt>
                <c:pt idx="153">
                  <c:v>35156.516837245574</c:v>
                </c:pt>
                <c:pt idx="154">
                  <c:v>35174.169753870403</c:v>
                </c:pt>
                <c:pt idx="155">
                  <c:v>35188.273372704251</c:v>
                </c:pt>
                <c:pt idx="156">
                  <c:v>35199.139092780999</c:v>
                </c:pt>
                <c:pt idx="157">
                  <c:v>35207.070185239296</c:v>
                </c:pt>
                <c:pt idx="158">
                  <c:v>35212.361327421619</c:v>
                </c:pt>
                <c:pt idx="159">
                  <c:v>35215.298151150389</c:v>
                </c:pt>
                <c:pt idx="160">
                  <c:v>35216.156805759703</c:v>
                </c:pt>
                <c:pt idx="161">
                  <c:v>35215.203536442197</c:v>
                </c:pt>
                <c:pt idx="162">
                  <c:v>35212.694278450814</c:v>
                </c:pt>
                <c:pt idx="163">
                  <c:v>35208.874267674546</c:v>
                </c:pt>
                <c:pt idx="164">
                  <c:v>35203.977668086212</c:v>
                </c:pt>
                <c:pt idx="165">
                  <c:v>35198.2272165389</c:v>
                </c:pt>
                <c:pt idx="166">
                  <c:v>35191.833885364758</c:v>
                </c:pt>
                <c:pt idx="167">
                  <c:v>35184.996563207649</c:v>
                </c:pt>
                <c:pt idx="168">
                  <c:v>35177.90175449723</c:v>
                </c:pt>
                <c:pt idx="169">
                  <c:v>35170.723297948447</c:v>
                </c:pt>
                <c:pt idx="170">
                  <c:v>35163.622104445945</c:v>
                </c:pt>
                <c:pt idx="171">
                  <c:v>35156.745914647923</c:v>
                </c:pt>
                <c:pt idx="172">
                  <c:v>35150.229076619165</c:v>
                </c:pt>
                <c:pt idx="173">
                  <c:v>35144.192343776653</c:v>
                </c:pt>
                <c:pt idx="174">
                  <c:v>35138.742693406122</c:v>
                </c:pt>
                <c:pt idx="175">
                  <c:v>35133.973165980693</c:v>
                </c:pt>
                <c:pt idx="176">
                  <c:v>35129.962725486781</c:v>
                </c:pt>
                <c:pt idx="177">
                  <c:v>35126.776140935654</c:v>
                </c:pt>
                <c:pt idx="178">
                  <c:v>35124.463889211314</c:v>
                </c:pt>
                <c:pt idx="179">
                  <c:v>35123.062079379117</c:v>
                </c:pt>
                <c:pt idx="180">
                  <c:v>35122.59239855138</c:v>
                </c:pt>
                <c:pt idx="181">
                  <c:v>35123.062079379117</c:v>
                </c:pt>
                <c:pt idx="182">
                  <c:v>35124.463889211314</c:v>
                </c:pt>
                <c:pt idx="183">
                  <c:v>35126.776140935661</c:v>
                </c:pt>
                <c:pt idx="184">
                  <c:v>35129.962725486788</c:v>
                </c:pt>
                <c:pt idx="185">
                  <c:v>35133.973165980686</c:v>
                </c:pt>
                <c:pt idx="186">
                  <c:v>35138.74269340613</c:v>
                </c:pt>
                <c:pt idx="187">
                  <c:v>35144.192343776653</c:v>
                </c:pt>
                <c:pt idx="188">
                  <c:v>35150.229076619158</c:v>
                </c:pt>
                <c:pt idx="189">
                  <c:v>35156.745914647923</c:v>
                </c:pt>
                <c:pt idx="190">
                  <c:v>35163.622104445938</c:v>
                </c:pt>
                <c:pt idx="191">
                  <c:v>35170.723297948447</c:v>
                </c:pt>
                <c:pt idx="192">
                  <c:v>35177.901754497223</c:v>
                </c:pt>
                <c:pt idx="193">
                  <c:v>35184.996563207649</c:v>
                </c:pt>
                <c:pt idx="194">
                  <c:v>35191.833885364758</c:v>
                </c:pt>
                <c:pt idx="195">
                  <c:v>35198.2272165389</c:v>
                </c:pt>
                <c:pt idx="196">
                  <c:v>35203.977668086212</c:v>
                </c:pt>
                <c:pt idx="197">
                  <c:v>35208.874267674546</c:v>
                </c:pt>
                <c:pt idx="198">
                  <c:v>35212.694278450814</c:v>
                </c:pt>
                <c:pt idx="199">
                  <c:v>35215.20353644219</c:v>
                </c:pt>
                <c:pt idx="200">
                  <c:v>35216.156805759703</c:v>
                </c:pt>
                <c:pt idx="201">
                  <c:v>35215.298151150389</c:v>
                </c:pt>
                <c:pt idx="202">
                  <c:v>35212.361327421626</c:v>
                </c:pt>
                <c:pt idx="203">
                  <c:v>35207.070185239296</c:v>
                </c:pt>
                <c:pt idx="204">
                  <c:v>35199.139092780999</c:v>
                </c:pt>
                <c:pt idx="205">
                  <c:v>35188.273372704258</c:v>
                </c:pt>
                <c:pt idx="206">
                  <c:v>35174.169753870403</c:v>
                </c:pt>
                <c:pt idx="207">
                  <c:v>35156.516837245574</c:v>
                </c:pt>
                <c:pt idx="208">
                  <c:v>35134.995575381814</c:v>
                </c:pt>
                <c:pt idx="209">
                  <c:v>35109.279764863437</c:v>
                </c:pt>
                <c:pt idx="210">
                  <c:v>35079.036551087418</c:v>
                </c:pt>
                <c:pt idx="211">
                  <c:v>35043.926944729814</c:v>
                </c:pt>
                <c:pt idx="212">
                  <c:v>35003.606349235313</c:v>
                </c:pt>
                <c:pt idx="213">
                  <c:v>34957.725098652423</c:v>
                </c:pt>
                <c:pt idx="214">
                  <c:v>34905.929005122925</c:v>
                </c:pt>
                <c:pt idx="215">
                  <c:v>34847.85991532178</c:v>
                </c:pt>
                <c:pt idx="216">
                  <c:v>34783.156275131296</c:v>
                </c:pt>
                <c:pt idx="217">
                  <c:v>34711.453701822626</c:v>
                </c:pt>
                <c:pt idx="218">
                  <c:v>34632.385563007294</c:v>
                </c:pt>
                <c:pt idx="219">
                  <c:v>34545.583561612351</c:v>
                </c:pt>
                <c:pt idx="220">
                  <c:v>34450.678326124224</c:v>
                </c:pt>
                <c:pt idx="221">
                  <c:v>34347.300005339122</c:v>
                </c:pt>
                <c:pt idx="222">
                  <c:v>34235.07886685124</c:v>
                </c:pt>
                <c:pt idx="223">
                  <c:v>34113.645898504554</c:v>
                </c:pt>
                <c:pt idx="224">
                  <c:v>33982.633412029529</c:v>
                </c:pt>
                <c:pt idx="225">
                  <c:v>33841.675648082193</c:v>
                </c:pt>
                <c:pt idx="226">
                  <c:v>33690.409381900783</c:v>
                </c:pt>
                <c:pt idx="227">
                  <c:v>33528.474528793158</c:v>
                </c:pt>
                <c:pt idx="228">
                  <c:v>33355.514748667796</c:v>
                </c:pt>
                <c:pt idx="229">
                  <c:v>33171.178048821144</c:v>
                </c:pt>
                <c:pt idx="230">
                  <c:v>32975.117384195808</c:v>
                </c:pt>
                <c:pt idx="231">
                  <c:v>32766.991254325738</c:v>
                </c:pt>
                <c:pt idx="232">
                  <c:v>32546.464296188362</c:v>
                </c:pt>
                <c:pt idx="233">
                  <c:v>32313.207872187355</c:v>
                </c:pt>
                <c:pt idx="234">
                  <c:v>32066.900652495075</c:v>
                </c:pt>
                <c:pt idx="235">
                  <c:v>31807.229190989798</c:v>
                </c:pt>
                <c:pt idx="236">
                  <c:v>31533.888494029728</c:v>
                </c:pt>
                <c:pt idx="237">
                  <c:v>31246.582581314105</c:v>
                </c:pt>
                <c:pt idx="238">
                  <c:v>30945.025038090229</c:v>
                </c:pt>
                <c:pt idx="239">
                  <c:v>30628.93955797542</c:v>
                </c:pt>
                <c:pt idx="240">
                  <c:v>30298.060475673457</c:v>
                </c:pt>
                <c:pt idx="241">
                  <c:v>29952.133288876568</c:v>
                </c:pt>
                <c:pt idx="242">
                  <c:v>29590.915168657091</c:v>
                </c:pt>
                <c:pt idx="243">
                  <c:v>29214.175457665591</c:v>
                </c:pt>
                <c:pt idx="244">
                  <c:v>28821.696155467132</c:v>
                </c:pt>
                <c:pt idx="245">
                  <c:v>28413.272390361777</c:v>
                </c:pt>
                <c:pt idx="246">
                  <c:v>27988.712877052094</c:v>
                </c:pt>
                <c:pt idx="247">
                  <c:v>27547.840359536392</c:v>
                </c:pt>
                <c:pt idx="248">
                  <c:v>27090.492038624219</c:v>
                </c:pt>
                <c:pt idx="249">
                  <c:v>26616.519983489037</c:v>
                </c:pt>
                <c:pt idx="250">
                  <c:v>26125.791526691239</c:v>
                </c:pt>
                <c:pt idx="251">
                  <c:v>25618.189642125388</c:v>
                </c:pt>
                <c:pt idx="252">
                  <c:v>25093.61330536491</c:v>
                </c:pt>
                <c:pt idx="253">
                  <c:v>24551.977835898946</c:v>
                </c:pt>
                <c:pt idx="254">
                  <c:v>23993.215220777944</c:v>
                </c:pt>
                <c:pt idx="255">
                  <c:v>23417.274419205896</c:v>
                </c:pt>
                <c:pt idx="256">
                  <c:v>22824.12164764131</c:v>
                </c:pt>
                <c:pt idx="257">
                  <c:v>22213.740644991161</c:v>
                </c:pt>
                <c:pt idx="258">
                  <c:v>21586.132917506628</c:v>
                </c:pt>
                <c:pt idx="259">
                  <c:v>20941.317963013833</c:v>
                </c:pt>
                <c:pt idx="260">
                  <c:v>20279.333474137129</c:v>
                </c:pt>
                <c:pt idx="261">
                  <c:v>19600.235520198723</c:v>
                </c:pt>
                <c:pt idx="262">
                  <c:v>18904.098707503195</c:v>
                </c:pt>
                <c:pt idx="263">
                  <c:v>18191.016317742364</c:v>
                </c:pt>
                <c:pt idx="264">
                  <c:v>17461.100424281489</c:v>
                </c:pt>
                <c:pt idx="265">
                  <c:v>16714.481986115763</c:v>
                </c:pt>
                <c:pt idx="266">
                  <c:v>15951.3109193119</c:v>
                </c:pt>
                <c:pt idx="267">
                  <c:v>15171.756145777612</c:v>
                </c:pt>
                <c:pt idx="268">
                  <c:v>14376.005619229223</c:v>
                </c:pt>
                <c:pt idx="269">
                  <c:v>13564.266328254598</c:v>
                </c:pt>
                <c:pt idx="270">
                  <c:v>12736.764276397806</c:v>
                </c:pt>
                <c:pt idx="271">
                  <c:v>11893.744439218315</c:v>
                </c:pt>
                <c:pt idx="272">
                  <c:v>11035.47069830681</c:v>
                </c:pt>
                <c:pt idx="273">
                  <c:v>10162.225752266424</c:v>
                </c:pt>
                <c:pt idx="274">
                  <c:v>9274.311004698262</c:v>
                </c:pt>
                <c:pt idx="275">
                  <c:v>8372.046429255166</c:v>
                </c:pt>
                <c:pt idx="276">
                  <c:v>7455.7704118595884</c:v>
                </c:pt>
                <c:pt idx="277">
                  <c:v>6525.8395702047492</c:v>
                </c:pt>
                <c:pt idx="278">
                  <c:v>5582.6285506902695</c:v>
                </c:pt>
                <c:pt idx="279">
                  <c:v>4626.5298029681517</c:v>
                </c:pt>
                <c:pt idx="280">
                  <c:v>3657.953332304005</c:v>
                </c:pt>
                <c:pt idx="281">
                  <c:v>2677.3264299842831</c:v>
                </c:pt>
                <c:pt idx="282">
                  <c:v>1685.0933820288719</c:v>
                </c:pt>
                <c:pt idx="283">
                  <c:v>681.71515649332287</c:v>
                </c:pt>
                <c:pt idx="284">
                  <c:v>-332.33093032726538</c:v>
                </c:pt>
                <c:pt idx="285">
                  <c:v>-1356.5515684566817</c:v>
                </c:pt>
                <c:pt idx="286">
                  <c:v>-2390.4378291932917</c:v>
                </c:pt>
                <c:pt idx="287">
                  <c:v>-3433.4655600777478</c:v>
                </c:pt>
                <c:pt idx="288">
                  <c:v>-4485.0957994577802</c:v>
                </c:pt>
                <c:pt idx="289">
                  <c:v>-5544.7752102146005</c:v>
                </c:pt>
                <c:pt idx="290">
                  <c:v>-6611.9365321895548</c:v>
                </c:pt>
                <c:pt idx="291">
                  <c:v>-7685.9990528283324</c:v>
                </c:pt>
                <c:pt idx="292">
                  <c:v>-8766.3690955353013</c:v>
                </c:pt>
                <c:pt idx="293">
                  <c:v>-9852.440525210679</c:v>
                </c:pt>
                <c:pt idx="294">
                  <c:v>-10943.595270420243</c:v>
                </c:pt>
                <c:pt idx="295">
                  <c:v>-12039.203861628484</c:v>
                </c:pt>
                <c:pt idx="296">
                  <c:v>-13138.625984902701</c:v>
                </c:pt>
                <c:pt idx="297">
                  <c:v>-14241.211050481146</c:v>
                </c:pt>
                <c:pt idx="298">
                  <c:v>-15346.298775574298</c:v>
                </c:pt>
                <c:pt idx="299">
                  <c:v>-16453.219780755582</c:v>
                </c:pt>
                <c:pt idx="300">
                  <c:v>-17561.296199275639</c:v>
                </c:pt>
                <c:pt idx="301">
                  <c:v>-18669.842298623436</c:v>
                </c:pt>
                <c:pt idx="302">
                  <c:v>-19778.165113636856</c:v>
                </c:pt>
                <c:pt idx="303">
                  <c:v>-20885.565090454464</c:v>
                </c:pt>
                <c:pt idx="304">
                  <c:v>-21991.336740583985</c:v>
                </c:pt>
                <c:pt idx="305">
                  <c:v>-23094.769304352103</c:v>
                </c:pt>
                <c:pt idx="306">
                  <c:v>-24195.14742298573</c:v>
                </c:pt>
                <c:pt idx="307">
                  <c:v>-25291.751818565932</c:v>
                </c:pt>
                <c:pt idx="308">
                  <c:v>-26383.859981083708</c:v>
                </c:pt>
                <c:pt idx="309">
                  <c:v>-27470.746861819498</c:v>
                </c:pt>
                <c:pt idx="310">
                  <c:v>-28551.685572256287</c:v>
                </c:pt>
                <c:pt idx="311">
                  <c:v>-29625.948087733752</c:v>
                </c:pt>
                <c:pt idx="312">
                  <c:v>-30692.80595503929</c:v>
                </c:pt>
                <c:pt idx="313">
                  <c:v>-31751.531003129807</c:v>
                </c:pt>
                <c:pt idx="314">
                  <c:v>-32801.396056171427</c:v>
                </c:pt>
                <c:pt idx="315">
                  <c:v>-33841.675648082128</c:v>
                </c:pt>
                <c:pt idx="316">
                  <c:v>-34871.646737758856</c:v>
                </c:pt>
                <c:pt idx="317">
                  <c:v>-35890.589424167818</c:v>
                </c:pt>
                <c:pt idx="318">
                  <c:v>-36897.787660479546</c:v>
                </c:pt>
                <c:pt idx="319">
                  <c:v>-37892.529966426388</c:v>
                </c:pt>
                <c:pt idx="320">
                  <c:v>-38874.110138063668</c:v>
                </c:pt>
                <c:pt idx="321">
                  <c:v>-39841.827954118504</c:v>
                </c:pt>
                <c:pt idx="322">
                  <c:v>-40794.98987811181</c:v>
                </c:pt>
                <c:pt idx="323">
                  <c:v>-41732.909755443958</c:v>
                </c:pt>
                <c:pt idx="324">
                  <c:v>-42654.909504640556</c:v>
                </c:pt>
                <c:pt idx="325">
                  <c:v>-43560.31980195934</c:v>
                </c:pt>
                <c:pt idx="326">
                  <c:v>-44448.480758568578</c:v>
                </c:pt>
                <c:pt idx="327">
                  <c:v>-45318.742589511967</c:v>
                </c:pt>
                <c:pt idx="328">
                  <c:v>-46170.466273688588</c:v>
                </c:pt>
                <c:pt idx="329">
                  <c:v>-47003.024204081674</c:v>
                </c:pt>
                <c:pt idx="330">
                  <c:v>-47815.800827485153</c:v>
                </c:pt>
                <c:pt idx="331">
                  <c:v>-48608.193272984339</c:v>
                </c:pt>
                <c:pt idx="332">
                  <c:v>-49379.611968464465</c:v>
                </c:pt>
                <c:pt idx="333">
                  <c:v>-50129.48124442996</c:v>
                </c:pt>
                <c:pt idx="334">
                  <c:v>-50857.239924434747</c:v>
                </c:pt>
                <c:pt idx="335">
                  <c:v>-51562.341901437467</c:v>
                </c:pt>
                <c:pt idx="336">
                  <c:v>-52244.256699412712</c:v>
                </c:pt>
                <c:pt idx="337">
                  <c:v>-52902.47001956492</c:v>
                </c:pt>
                <c:pt idx="338">
                  <c:v>-53536.48427051046</c:v>
                </c:pt>
                <c:pt idx="339">
                  <c:v>-54145.819081810987</c:v>
                </c:pt>
                <c:pt idx="340">
                  <c:v>-54730.011800261294</c:v>
                </c:pt>
                <c:pt idx="341">
                  <c:v>-55288.617968352904</c:v>
                </c:pt>
                <c:pt idx="342">
                  <c:v>-55821.211784357816</c:v>
                </c:pt>
                <c:pt idx="343">
                  <c:v>-56327.386543495639</c:v>
                </c:pt>
                <c:pt idx="344">
                  <c:v>-56806.755059670788</c:v>
                </c:pt>
                <c:pt idx="345">
                  <c:v>-57258.950067288039</c:v>
                </c:pt>
                <c:pt idx="346">
                  <c:v>-57683.624602678683</c:v>
                </c:pt>
                <c:pt idx="347">
                  <c:v>-58080.452364692057</c:v>
                </c:pt>
                <c:pt idx="348">
                  <c:v>-58449.128054032655</c:v>
                </c:pt>
                <c:pt idx="349">
                  <c:v>-58789.367690946478</c:v>
                </c:pt>
                <c:pt idx="350">
                  <c:v>-59100.90891088701</c:v>
                </c:pt>
                <c:pt idx="351">
                  <c:v>-59383.511237814739</c:v>
                </c:pt>
                <c:pt idx="352">
                  <c:v>-59636.956334812559</c:v>
                </c:pt>
                <c:pt idx="353">
                  <c:v>-59861.048231723697</c:v>
                </c:pt>
                <c:pt idx="354">
                  <c:v>-60055.613529547139</c:v>
                </c:pt>
                <c:pt idx="355">
                  <c:v>-60220.501581351564</c:v>
                </c:pt>
                <c:pt idx="356">
                  <c:v>-60355.584649496835</c:v>
                </c:pt>
                <c:pt idx="357">
                  <c:v>-60460.758038979664</c:v>
                </c:pt>
                <c:pt idx="358">
                  <c:v>-60535.940206747277</c:v>
                </c:pt>
                <c:pt idx="359">
                  <c:v>-60581.072846851966</c:v>
                </c:pt>
                <c:pt idx="360">
                  <c:v>-60596.120951346893</c:v>
                </c:pt>
                <c:pt idx="361">
                  <c:v>-60581.072846851966</c:v>
                </c:pt>
                <c:pt idx="362">
                  <c:v>-60535.940206747284</c:v>
                </c:pt>
                <c:pt idx="363">
                  <c:v>-60460.758038979686</c:v>
                </c:pt>
                <c:pt idx="364">
                  <c:v>-60355.58464949685</c:v>
                </c:pt>
                <c:pt idx="365">
                  <c:v>-60220.501581351564</c:v>
                </c:pt>
                <c:pt idx="366">
                  <c:v>-60055.613529547169</c:v>
                </c:pt>
                <c:pt idx="367">
                  <c:v>-59861.048231723718</c:v>
                </c:pt>
                <c:pt idx="368">
                  <c:v>-59636.956334812574</c:v>
                </c:pt>
                <c:pt idx="369">
                  <c:v>-59383.511237814761</c:v>
                </c:pt>
                <c:pt idx="370">
                  <c:v>-59100.908910887039</c:v>
                </c:pt>
                <c:pt idx="371">
                  <c:v>-58789.367690946521</c:v>
                </c:pt>
                <c:pt idx="372">
                  <c:v>-58449.128054032677</c:v>
                </c:pt>
                <c:pt idx="373">
                  <c:v>-58080.452364692115</c:v>
                </c:pt>
                <c:pt idx="374">
                  <c:v>-57683.624602678734</c:v>
                </c:pt>
                <c:pt idx="375">
                  <c:v>-57258.950067288068</c:v>
                </c:pt>
                <c:pt idx="376">
                  <c:v>-56806.755059670832</c:v>
                </c:pt>
                <c:pt idx="377">
                  <c:v>-56327.386543495697</c:v>
                </c:pt>
                <c:pt idx="378">
                  <c:v>-55821.211784357882</c:v>
                </c:pt>
                <c:pt idx="379">
                  <c:v>-55288.617968352948</c:v>
                </c:pt>
                <c:pt idx="380">
                  <c:v>-54730.011800261374</c:v>
                </c:pt>
                <c:pt idx="381">
                  <c:v>-54145.819081811067</c:v>
                </c:pt>
                <c:pt idx="382">
                  <c:v>-53536.484270510511</c:v>
                </c:pt>
                <c:pt idx="383">
                  <c:v>-52902.470019564978</c:v>
                </c:pt>
                <c:pt idx="384">
                  <c:v>-52244.256699412806</c:v>
                </c:pt>
                <c:pt idx="385">
                  <c:v>-51562.341901437518</c:v>
                </c:pt>
                <c:pt idx="386">
                  <c:v>-50857.239924434798</c:v>
                </c:pt>
                <c:pt idx="387">
                  <c:v>-50129.481244430048</c:v>
                </c:pt>
                <c:pt idx="388">
                  <c:v>-49379.61196846456</c:v>
                </c:pt>
                <c:pt idx="389">
                  <c:v>-48608.193272984397</c:v>
                </c:pt>
                <c:pt idx="390">
                  <c:v>-47815.800827485211</c:v>
                </c:pt>
                <c:pt idx="391">
                  <c:v>-47003.024204081783</c:v>
                </c:pt>
                <c:pt idx="392">
                  <c:v>-46170.466273688653</c:v>
                </c:pt>
                <c:pt idx="393">
                  <c:v>-45318.74258951204</c:v>
                </c:pt>
                <c:pt idx="394">
                  <c:v>-44448.480758568694</c:v>
                </c:pt>
                <c:pt idx="395">
                  <c:v>-43560.319801959457</c:v>
                </c:pt>
                <c:pt idx="396">
                  <c:v>-42654.909504640622</c:v>
                </c:pt>
                <c:pt idx="397">
                  <c:v>-41732.909755444081</c:v>
                </c:pt>
                <c:pt idx="398">
                  <c:v>-40794.989878111926</c:v>
                </c:pt>
                <c:pt idx="399">
                  <c:v>-39841.827954118584</c:v>
                </c:pt>
                <c:pt idx="400">
                  <c:v>-38874.110138063697</c:v>
                </c:pt>
                <c:pt idx="401">
                  <c:v>-37892.529966426519</c:v>
                </c:pt>
                <c:pt idx="402">
                  <c:v>-36897.787660479727</c:v>
                </c:pt>
                <c:pt idx="403">
                  <c:v>-35890.589424167905</c:v>
                </c:pt>
                <c:pt idx="404">
                  <c:v>-34871.646737758987</c:v>
                </c:pt>
                <c:pt idx="405">
                  <c:v>-33841.675648082259</c:v>
                </c:pt>
                <c:pt idx="406">
                  <c:v>-32801.396056171456</c:v>
                </c:pt>
                <c:pt idx="407">
                  <c:v>-31751.53100312989</c:v>
                </c:pt>
                <c:pt idx="408">
                  <c:v>-30692.805955039436</c:v>
                </c:pt>
                <c:pt idx="409">
                  <c:v>-29625.948087733886</c:v>
                </c:pt>
                <c:pt idx="410">
                  <c:v>-28551.685572256371</c:v>
                </c:pt>
                <c:pt idx="411">
                  <c:v>-27470.74686181964</c:v>
                </c:pt>
                <c:pt idx="412">
                  <c:v>-26383.85998108385</c:v>
                </c:pt>
                <c:pt idx="413">
                  <c:v>-25291.751818566019</c:v>
                </c:pt>
                <c:pt idx="414">
                  <c:v>-24195.147422985818</c:v>
                </c:pt>
                <c:pt idx="415">
                  <c:v>-23094.769304352249</c:v>
                </c:pt>
                <c:pt idx="416">
                  <c:v>-21991.336740584069</c:v>
                </c:pt>
                <c:pt idx="417">
                  <c:v>-20885.565090454555</c:v>
                </c:pt>
                <c:pt idx="418">
                  <c:v>-19778.165113637006</c:v>
                </c:pt>
                <c:pt idx="419">
                  <c:v>-18669.842298623578</c:v>
                </c:pt>
                <c:pt idx="420">
                  <c:v>-17561.29619927573</c:v>
                </c:pt>
                <c:pt idx="421">
                  <c:v>-16453.219780755724</c:v>
                </c:pt>
                <c:pt idx="422">
                  <c:v>-15346.29877557444</c:v>
                </c:pt>
                <c:pt idx="423">
                  <c:v>-14241.211050481234</c:v>
                </c:pt>
                <c:pt idx="424">
                  <c:v>-13138.625984902788</c:v>
                </c:pt>
                <c:pt idx="425">
                  <c:v>-12039.203861628626</c:v>
                </c:pt>
                <c:pt idx="426">
                  <c:v>-10943.595270420388</c:v>
                </c:pt>
                <c:pt idx="427">
                  <c:v>-9852.4405252107663</c:v>
                </c:pt>
                <c:pt idx="428">
                  <c:v>-8766.3690955354432</c:v>
                </c:pt>
                <c:pt idx="429">
                  <c:v>-7685.9990528284725</c:v>
                </c:pt>
                <c:pt idx="430">
                  <c:v>-6611.9365321896421</c:v>
                </c:pt>
                <c:pt idx="431">
                  <c:v>-5544.7752102146806</c:v>
                </c:pt>
                <c:pt idx="432">
                  <c:v>-4485.0957994579185</c:v>
                </c:pt>
                <c:pt idx="433">
                  <c:v>-3433.4655600778824</c:v>
                </c:pt>
                <c:pt idx="434">
                  <c:v>-2390.4378291933754</c:v>
                </c:pt>
                <c:pt idx="435">
                  <c:v>-1356.5515684568127</c:v>
                </c:pt>
                <c:pt idx="436">
                  <c:v>-332.33093032739998</c:v>
                </c:pt>
                <c:pt idx="437">
                  <c:v>681.71515649324283</c:v>
                </c:pt>
                <c:pt idx="438">
                  <c:v>1685.0933820287937</c:v>
                </c:pt>
                <c:pt idx="439">
                  <c:v>2677.3264299841558</c:v>
                </c:pt>
                <c:pt idx="440">
                  <c:v>3657.9533323039286</c:v>
                </c:pt>
                <c:pt idx="441">
                  <c:v>4626.5298029680762</c:v>
                </c:pt>
                <c:pt idx="442">
                  <c:v>5582.6285506901468</c:v>
                </c:pt>
                <c:pt idx="443">
                  <c:v>6525.8395702046273</c:v>
                </c:pt>
                <c:pt idx="444">
                  <c:v>7455.7704118595175</c:v>
                </c:pt>
                <c:pt idx="445">
                  <c:v>8372.0464292550478</c:v>
                </c:pt>
                <c:pt idx="446">
                  <c:v>9274.3110046981456</c:v>
                </c:pt>
                <c:pt idx="447">
                  <c:v>10162.225752266399</c:v>
                </c:pt>
                <c:pt idx="448">
                  <c:v>11035.470698306739</c:v>
                </c:pt>
                <c:pt idx="449">
                  <c:v>11893.744439218206</c:v>
                </c:pt>
                <c:pt idx="450">
                  <c:v>12736.764276397698</c:v>
                </c:pt>
                <c:pt idx="451">
                  <c:v>13564.266328254533</c:v>
                </c:pt>
                <c:pt idx="452">
                  <c:v>14376.005619229116</c:v>
                </c:pt>
                <c:pt idx="453">
                  <c:v>15171.756145777548</c:v>
                </c:pt>
                <c:pt idx="454">
                  <c:v>15951.310919311798</c:v>
                </c:pt>
                <c:pt idx="455">
                  <c:v>16714.481986115701</c:v>
                </c:pt>
                <c:pt idx="456">
                  <c:v>17461.100424281394</c:v>
                </c:pt>
                <c:pt idx="457">
                  <c:v>18191.016317742306</c:v>
                </c:pt>
                <c:pt idx="458">
                  <c:v>18904.098707503137</c:v>
                </c:pt>
                <c:pt idx="459">
                  <c:v>19600.235520198636</c:v>
                </c:pt>
                <c:pt idx="460">
                  <c:v>20279.333474137078</c:v>
                </c:pt>
                <c:pt idx="461">
                  <c:v>20941.317963013753</c:v>
                </c:pt>
                <c:pt idx="462">
                  <c:v>21586.132917506577</c:v>
                </c:pt>
                <c:pt idx="463">
                  <c:v>22213.740644991049</c:v>
                </c:pt>
                <c:pt idx="464">
                  <c:v>22824.12164764123</c:v>
                </c:pt>
                <c:pt idx="465">
                  <c:v>23417.274419205849</c:v>
                </c:pt>
                <c:pt idx="466">
                  <c:v>23993.215220777871</c:v>
                </c:pt>
                <c:pt idx="467">
                  <c:v>24551.977835898902</c:v>
                </c:pt>
                <c:pt idx="468">
                  <c:v>25093.613305364863</c:v>
                </c:pt>
                <c:pt idx="469">
                  <c:v>25618.189642125322</c:v>
                </c:pt>
                <c:pt idx="470">
                  <c:v>26125.791526691195</c:v>
                </c:pt>
                <c:pt idx="471">
                  <c:v>26616.519983488972</c:v>
                </c:pt>
                <c:pt idx="472">
                  <c:v>27090.492038624179</c:v>
                </c:pt>
                <c:pt idx="473">
                  <c:v>27547.840359536309</c:v>
                </c:pt>
                <c:pt idx="474">
                  <c:v>27988.712877052036</c:v>
                </c:pt>
                <c:pt idx="475">
                  <c:v>28413.272390361744</c:v>
                </c:pt>
                <c:pt idx="476">
                  <c:v>28821.696155467078</c:v>
                </c:pt>
                <c:pt idx="477">
                  <c:v>29214.175457665558</c:v>
                </c:pt>
                <c:pt idx="478">
                  <c:v>29590.915168657055</c:v>
                </c:pt>
                <c:pt idx="479">
                  <c:v>29952.133288876521</c:v>
                </c:pt>
                <c:pt idx="480">
                  <c:v>30298.060475673428</c:v>
                </c:pt>
                <c:pt idx="481">
                  <c:v>30628.939557975376</c:v>
                </c:pt>
                <c:pt idx="482">
                  <c:v>30945.025038090185</c:v>
                </c:pt>
                <c:pt idx="483">
                  <c:v>31246.582581314051</c:v>
                </c:pt>
                <c:pt idx="484">
                  <c:v>31533.888494029699</c:v>
                </c:pt>
                <c:pt idx="485">
                  <c:v>31807.229190989779</c:v>
                </c:pt>
                <c:pt idx="486">
                  <c:v>32066.900652495071</c:v>
                </c:pt>
                <c:pt idx="487">
                  <c:v>32313.207872187326</c:v>
                </c:pt>
                <c:pt idx="488">
                  <c:v>32546.464296188344</c:v>
                </c:pt>
                <c:pt idx="489">
                  <c:v>32766.991254325731</c:v>
                </c:pt>
                <c:pt idx="490">
                  <c:v>32975.117384195793</c:v>
                </c:pt>
                <c:pt idx="491">
                  <c:v>33171.178048821115</c:v>
                </c:pt>
                <c:pt idx="492">
                  <c:v>33355.514748667774</c:v>
                </c:pt>
                <c:pt idx="493">
                  <c:v>33528.474528793151</c:v>
                </c:pt>
                <c:pt idx="494">
                  <c:v>33690.409381900761</c:v>
                </c:pt>
                <c:pt idx="495">
                  <c:v>33841.675648082179</c:v>
                </c:pt>
                <c:pt idx="496">
                  <c:v>33982.633412029521</c:v>
                </c:pt>
                <c:pt idx="497">
                  <c:v>34113.645898504539</c:v>
                </c:pt>
                <c:pt idx="498">
                  <c:v>34235.078866851225</c:v>
                </c:pt>
                <c:pt idx="499">
                  <c:v>34347.300005339122</c:v>
                </c:pt>
                <c:pt idx="500">
                  <c:v>34450.678326124224</c:v>
                </c:pt>
                <c:pt idx="501">
                  <c:v>34545.583561612344</c:v>
                </c:pt>
                <c:pt idx="502">
                  <c:v>34632.385563007287</c:v>
                </c:pt>
                <c:pt idx="503">
                  <c:v>34711.453701822618</c:v>
                </c:pt>
                <c:pt idx="504">
                  <c:v>34783.156275131289</c:v>
                </c:pt>
                <c:pt idx="505">
                  <c:v>34847.859915321766</c:v>
                </c:pt>
                <c:pt idx="506">
                  <c:v>34905.929005122918</c:v>
                </c:pt>
                <c:pt idx="507">
                  <c:v>34957.725098652416</c:v>
                </c:pt>
                <c:pt idx="508">
                  <c:v>35003.606349235313</c:v>
                </c:pt>
                <c:pt idx="509">
                  <c:v>35043.926944729814</c:v>
                </c:pt>
                <c:pt idx="510">
                  <c:v>35079.036551087418</c:v>
                </c:pt>
                <c:pt idx="511">
                  <c:v>35109.279764863437</c:v>
                </c:pt>
                <c:pt idx="512">
                  <c:v>35134.995575381807</c:v>
                </c:pt>
                <c:pt idx="513">
                  <c:v>35156.516837245581</c:v>
                </c:pt>
                <c:pt idx="514">
                  <c:v>35174.169753870396</c:v>
                </c:pt>
                <c:pt idx="515">
                  <c:v>35188.273372704258</c:v>
                </c:pt>
                <c:pt idx="516">
                  <c:v>35199.139092780999</c:v>
                </c:pt>
                <c:pt idx="517">
                  <c:v>35207.070185239296</c:v>
                </c:pt>
                <c:pt idx="518">
                  <c:v>35212.361327421619</c:v>
                </c:pt>
                <c:pt idx="519">
                  <c:v>35215.298151150397</c:v>
                </c:pt>
                <c:pt idx="520">
                  <c:v>35216.156805759696</c:v>
                </c:pt>
                <c:pt idx="521">
                  <c:v>35215.20353644219</c:v>
                </c:pt>
                <c:pt idx="522">
                  <c:v>35212.694278450814</c:v>
                </c:pt>
                <c:pt idx="523">
                  <c:v>35208.874267674546</c:v>
                </c:pt>
                <c:pt idx="524">
                  <c:v>35203.977668086212</c:v>
                </c:pt>
                <c:pt idx="525">
                  <c:v>35198.2272165389</c:v>
                </c:pt>
                <c:pt idx="526">
                  <c:v>35191.833885364758</c:v>
                </c:pt>
                <c:pt idx="527">
                  <c:v>35184.996563207649</c:v>
                </c:pt>
                <c:pt idx="528">
                  <c:v>35177.90175449723</c:v>
                </c:pt>
                <c:pt idx="529">
                  <c:v>35170.723297948447</c:v>
                </c:pt>
                <c:pt idx="530">
                  <c:v>35163.622104445938</c:v>
                </c:pt>
                <c:pt idx="531">
                  <c:v>35156.74591464793</c:v>
                </c:pt>
                <c:pt idx="532">
                  <c:v>35150.229076619165</c:v>
                </c:pt>
                <c:pt idx="533">
                  <c:v>35144.19234377666</c:v>
                </c:pt>
                <c:pt idx="534">
                  <c:v>35138.74269340613</c:v>
                </c:pt>
                <c:pt idx="535">
                  <c:v>35133.973165980686</c:v>
                </c:pt>
                <c:pt idx="536">
                  <c:v>35129.962725486788</c:v>
                </c:pt>
                <c:pt idx="537">
                  <c:v>35126.776140935654</c:v>
                </c:pt>
                <c:pt idx="538">
                  <c:v>35124.463889211314</c:v>
                </c:pt>
                <c:pt idx="539">
                  <c:v>35123.062079379117</c:v>
                </c:pt>
                <c:pt idx="540">
                  <c:v>35122.59239855138</c:v>
                </c:pt>
                <c:pt idx="541">
                  <c:v>35123.062079379117</c:v>
                </c:pt>
                <c:pt idx="542">
                  <c:v>35124.463889211314</c:v>
                </c:pt>
                <c:pt idx="543">
                  <c:v>35126.776140935654</c:v>
                </c:pt>
                <c:pt idx="544">
                  <c:v>35129.962725486788</c:v>
                </c:pt>
                <c:pt idx="545">
                  <c:v>35133.973165980686</c:v>
                </c:pt>
                <c:pt idx="546">
                  <c:v>35138.742693406122</c:v>
                </c:pt>
                <c:pt idx="547">
                  <c:v>35144.192343776653</c:v>
                </c:pt>
                <c:pt idx="548">
                  <c:v>35150.229076619165</c:v>
                </c:pt>
                <c:pt idx="549">
                  <c:v>35156.745914647923</c:v>
                </c:pt>
                <c:pt idx="550">
                  <c:v>35163.622104445938</c:v>
                </c:pt>
                <c:pt idx="551">
                  <c:v>35170.723297948447</c:v>
                </c:pt>
                <c:pt idx="552">
                  <c:v>35177.901754497223</c:v>
                </c:pt>
                <c:pt idx="553">
                  <c:v>35184.996563207649</c:v>
                </c:pt>
                <c:pt idx="554">
                  <c:v>35191.833885364766</c:v>
                </c:pt>
                <c:pt idx="555">
                  <c:v>35198.227216538893</c:v>
                </c:pt>
                <c:pt idx="556">
                  <c:v>35203.977668086212</c:v>
                </c:pt>
                <c:pt idx="557">
                  <c:v>35208.874267674546</c:v>
                </c:pt>
                <c:pt idx="558">
                  <c:v>35212.694278450814</c:v>
                </c:pt>
                <c:pt idx="559">
                  <c:v>35215.20353644219</c:v>
                </c:pt>
                <c:pt idx="560">
                  <c:v>35216.156805759703</c:v>
                </c:pt>
                <c:pt idx="561">
                  <c:v>35215.298151150397</c:v>
                </c:pt>
                <c:pt idx="562">
                  <c:v>35212.361327421619</c:v>
                </c:pt>
                <c:pt idx="563">
                  <c:v>35207.070185239296</c:v>
                </c:pt>
                <c:pt idx="564">
                  <c:v>35199.139092780999</c:v>
                </c:pt>
                <c:pt idx="565">
                  <c:v>35188.273372704251</c:v>
                </c:pt>
                <c:pt idx="566">
                  <c:v>35174.169753870396</c:v>
                </c:pt>
                <c:pt idx="567">
                  <c:v>35156.516837245581</c:v>
                </c:pt>
                <c:pt idx="568">
                  <c:v>35134.995575381821</c:v>
                </c:pt>
                <c:pt idx="569">
                  <c:v>35109.279764863437</c:v>
                </c:pt>
                <c:pt idx="570">
                  <c:v>35079.036551087425</c:v>
                </c:pt>
                <c:pt idx="571">
                  <c:v>35043.926944729814</c:v>
                </c:pt>
                <c:pt idx="572">
                  <c:v>35003.606349235321</c:v>
                </c:pt>
                <c:pt idx="573">
                  <c:v>34957.725098652423</c:v>
                </c:pt>
                <c:pt idx="574">
                  <c:v>34905.929005122925</c:v>
                </c:pt>
                <c:pt idx="575">
                  <c:v>34847.85991532178</c:v>
                </c:pt>
                <c:pt idx="576">
                  <c:v>34783.156275131296</c:v>
                </c:pt>
                <c:pt idx="577">
                  <c:v>34711.453701822626</c:v>
                </c:pt>
                <c:pt idx="578">
                  <c:v>34632.385563007294</c:v>
                </c:pt>
                <c:pt idx="579">
                  <c:v>34545.583561612359</c:v>
                </c:pt>
                <c:pt idx="580">
                  <c:v>34450.678326124231</c:v>
                </c:pt>
                <c:pt idx="581">
                  <c:v>34347.300005339137</c:v>
                </c:pt>
                <c:pt idx="582">
                  <c:v>34235.078866851247</c:v>
                </c:pt>
                <c:pt idx="583">
                  <c:v>34113.645898504561</c:v>
                </c:pt>
                <c:pt idx="584">
                  <c:v>33982.633412029543</c:v>
                </c:pt>
                <c:pt idx="585">
                  <c:v>33841.675648082215</c:v>
                </c:pt>
                <c:pt idx="586">
                  <c:v>33690.409381900783</c:v>
                </c:pt>
                <c:pt idx="587">
                  <c:v>33528.474528793173</c:v>
                </c:pt>
                <c:pt idx="588">
                  <c:v>33355.514748667811</c:v>
                </c:pt>
                <c:pt idx="589">
                  <c:v>33171.178048821144</c:v>
                </c:pt>
                <c:pt idx="590">
                  <c:v>32975.117384195823</c:v>
                </c:pt>
                <c:pt idx="591">
                  <c:v>32766.991254325738</c:v>
                </c:pt>
                <c:pt idx="592">
                  <c:v>32546.46429618838</c:v>
                </c:pt>
                <c:pt idx="593">
                  <c:v>32313.207872187359</c:v>
                </c:pt>
                <c:pt idx="594">
                  <c:v>32066.900652495078</c:v>
                </c:pt>
                <c:pt idx="595">
                  <c:v>31807.229190989812</c:v>
                </c:pt>
                <c:pt idx="596">
                  <c:v>31533.888494029765</c:v>
                </c:pt>
                <c:pt idx="597">
                  <c:v>31246.582581314091</c:v>
                </c:pt>
                <c:pt idx="598">
                  <c:v>30945.025038090236</c:v>
                </c:pt>
                <c:pt idx="599">
                  <c:v>30628.939557975456</c:v>
                </c:pt>
                <c:pt idx="600">
                  <c:v>30298.060475673476</c:v>
                </c:pt>
                <c:pt idx="601">
                  <c:v>29952.133288876572</c:v>
                </c:pt>
                <c:pt idx="602">
                  <c:v>29590.915168657113</c:v>
                </c:pt>
                <c:pt idx="603">
                  <c:v>29214.175457665617</c:v>
                </c:pt>
                <c:pt idx="604">
                  <c:v>28821.69615546718</c:v>
                </c:pt>
                <c:pt idx="605">
                  <c:v>28413.272390361803</c:v>
                </c:pt>
                <c:pt idx="606">
                  <c:v>27988.712877052101</c:v>
                </c:pt>
                <c:pt idx="607">
                  <c:v>27547.840359536422</c:v>
                </c:pt>
                <c:pt idx="608">
                  <c:v>27090.492038624252</c:v>
                </c:pt>
                <c:pt idx="609">
                  <c:v>26616.519983489045</c:v>
                </c:pt>
                <c:pt idx="610">
                  <c:v>26125.791526691268</c:v>
                </c:pt>
                <c:pt idx="611">
                  <c:v>25618.189642125391</c:v>
                </c:pt>
                <c:pt idx="612">
                  <c:v>25093.613305364939</c:v>
                </c:pt>
                <c:pt idx="613">
                  <c:v>24551.977835898979</c:v>
                </c:pt>
                <c:pt idx="614">
                  <c:v>23993.215220777951</c:v>
                </c:pt>
                <c:pt idx="615">
                  <c:v>23417.274419205929</c:v>
                </c:pt>
                <c:pt idx="616">
                  <c:v>22824.121647641379</c:v>
                </c:pt>
                <c:pt idx="617">
                  <c:v>22213.74064499114</c:v>
                </c:pt>
                <c:pt idx="618">
                  <c:v>21586.132917506668</c:v>
                </c:pt>
                <c:pt idx="619">
                  <c:v>20941.317963013909</c:v>
                </c:pt>
                <c:pt idx="620">
                  <c:v>20279.333474137173</c:v>
                </c:pt>
                <c:pt idx="621">
                  <c:v>19600.235520198738</c:v>
                </c:pt>
                <c:pt idx="622">
                  <c:v>18904.098707503275</c:v>
                </c:pt>
                <c:pt idx="623">
                  <c:v>18191.016317742411</c:v>
                </c:pt>
                <c:pt idx="624">
                  <c:v>17461.100424281572</c:v>
                </c:pt>
                <c:pt idx="625">
                  <c:v>16714.481986115734</c:v>
                </c:pt>
                <c:pt idx="626">
                  <c:v>15951.310919311909</c:v>
                </c:pt>
                <c:pt idx="627">
                  <c:v>15171.756145777703</c:v>
                </c:pt>
                <c:pt idx="628">
                  <c:v>14376.005619229192</c:v>
                </c:pt>
                <c:pt idx="629">
                  <c:v>13564.266328254611</c:v>
                </c:pt>
                <c:pt idx="630">
                  <c:v>12736.76427639786</c:v>
                </c:pt>
                <c:pt idx="631">
                  <c:v>11893.744439218372</c:v>
                </c:pt>
                <c:pt idx="632">
                  <c:v>11035.470698306821</c:v>
                </c:pt>
                <c:pt idx="633">
                  <c:v>10162.225752266526</c:v>
                </c:pt>
                <c:pt idx="634">
                  <c:v>9274.3110046982765</c:v>
                </c:pt>
                <c:pt idx="635">
                  <c:v>8372.0464292552715</c:v>
                </c:pt>
                <c:pt idx="636">
                  <c:v>7455.770411859743</c:v>
                </c:pt>
                <c:pt idx="637">
                  <c:v>6525.8395702047628</c:v>
                </c:pt>
                <c:pt idx="638">
                  <c:v>5582.6285506903332</c:v>
                </c:pt>
                <c:pt idx="639">
                  <c:v>4626.5298029682144</c:v>
                </c:pt>
                <c:pt idx="640">
                  <c:v>3657.9533323040214</c:v>
                </c:pt>
                <c:pt idx="641">
                  <c:v>2677.3264299843486</c:v>
                </c:pt>
                <c:pt idx="642">
                  <c:v>1685.0933820288847</c:v>
                </c:pt>
                <c:pt idx="643">
                  <c:v>681.71515649343928</c:v>
                </c:pt>
                <c:pt idx="644">
                  <c:v>-332.33093032725083</c:v>
                </c:pt>
                <c:pt idx="645">
                  <c:v>-1356.5515684566672</c:v>
                </c:pt>
                <c:pt idx="646">
                  <c:v>-2390.4378291932262</c:v>
                </c:pt>
                <c:pt idx="647">
                  <c:v>-3433.4655600776259</c:v>
                </c:pt>
                <c:pt idx="648">
                  <c:v>-4485.0957994578202</c:v>
                </c:pt>
                <c:pt idx="649">
                  <c:v>-5544.7752102145278</c:v>
                </c:pt>
                <c:pt idx="650">
                  <c:v>-6611.9365321894329</c:v>
                </c:pt>
                <c:pt idx="651">
                  <c:v>-7685.9990528282669</c:v>
                </c:pt>
                <c:pt idx="652">
                  <c:v>-8766.3690955352868</c:v>
                </c:pt>
                <c:pt idx="653">
                  <c:v>-9852.4405252105553</c:v>
                </c:pt>
                <c:pt idx="654">
                  <c:v>-10943.595270420226</c:v>
                </c:pt>
                <c:pt idx="655">
                  <c:v>-12039.203861628357</c:v>
                </c:pt>
                <c:pt idx="656">
                  <c:v>-13138.625984902741</c:v>
                </c:pt>
                <c:pt idx="657">
                  <c:v>-14241.211050481073</c:v>
                </c:pt>
                <c:pt idx="658">
                  <c:v>-15346.298775574225</c:v>
                </c:pt>
                <c:pt idx="659">
                  <c:v>-16453.219780755506</c:v>
                </c:pt>
                <c:pt idx="660">
                  <c:v>-17561.296199275625</c:v>
                </c:pt>
                <c:pt idx="661">
                  <c:v>-18669.842298623364</c:v>
                </c:pt>
                <c:pt idx="662">
                  <c:v>-19778.165113636842</c:v>
                </c:pt>
                <c:pt idx="663">
                  <c:v>-20885.565090454336</c:v>
                </c:pt>
                <c:pt idx="664">
                  <c:v>-21991.336740583913</c:v>
                </c:pt>
                <c:pt idx="665">
                  <c:v>-23094.769304352085</c:v>
                </c:pt>
                <c:pt idx="666">
                  <c:v>-24195.147422985658</c:v>
                </c:pt>
                <c:pt idx="667">
                  <c:v>-25291.751818565746</c:v>
                </c:pt>
                <c:pt idx="668">
                  <c:v>-26383.859981083751</c:v>
                </c:pt>
                <c:pt idx="669">
                  <c:v>-27470.746861819425</c:v>
                </c:pt>
                <c:pt idx="670">
                  <c:v>-28551.685572256272</c:v>
                </c:pt>
                <c:pt idx="671">
                  <c:v>-29625.948087733788</c:v>
                </c:pt>
                <c:pt idx="672">
                  <c:v>-30692.805955039283</c:v>
                </c:pt>
                <c:pt idx="673">
                  <c:v>-31751.531003129792</c:v>
                </c:pt>
                <c:pt idx="674">
                  <c:v>-32801.396056171303</c:v>
                </c:pt>
                <c:pt idx="675">
                  <c:v>-33841.675648082011</c:v>
                </c:pt>
                <c:pt idx="676">
                  <c:v>-34871.646737758841</c:v>
                </c:pt>
                <c:pt idx="677">
                  <c:v>-35890.589424167752</c:v>
                </c:pt>
                <c:pt idx="678">
                  <c:v>-36897.78766047948</c:v>
                </c:pt>
                <c:pt idx="679">
                  <c:v>-37892.529966426424</c:v>
                </c:pt>
                <c:pt idx="680">
                  <c:v>-38874.110138063603</c:v>
                </c:pt>
                <c:pt idx="681">
                  <c:v>-39841.827954118387</c:v>
                </c:pt>
                <c:pt idx="682">
                  <c:v>-40794.989878111744</c:v>
                </c:pt>
                <c:pt idx="683">
                  <c:v>-41732.909755443943</c:v>
                </c:pt>
                <c:pt idx="684">
                  <c:v>-42654.909504640447</c:v>
                </c:pt>
                <c:pt idx="685">
                  <c:v>-43560.319801959326</c:v>
                </c:pt>
                <c:pt idx="686">
                  <c:v>-44448.480758568476</c:v>
                </c:pt>
                <c:pt idx="687">
                  <c:v>-45318.742589511996</c:v>
                </c:pt>
                <c:pt idx="688">
                  <c:v>-46170.466273688529</c:v>
                </c:pt>
                <c:pt idx="689">
                  <c:v>-47003.024204081623</c:v>
                </c:pt>
                <c:pt idx="690">
                  <c:v>-47815.800827485094</c:v>
                </c:pt>
                <c:pt idx="691">
                  <c:v>-48608.193272984325</c:v>
                </c:pt>
                <c:pt idx="692">
                  <c:v>-49379.611968464422</c:v>
                </c:pt>
                <c:pt idx="693">
                  <c:v>-50129.481244429946</c:v>
                </c:pt>
                <c:pt idx="694">
                  <c:v>-50857.239924434667</c:v>
                </c:pt>
                <c:pt idx="695">
                  <c:v>-51562.341901437423</c:v>
                </c:pt>
                <c:pt idx="696">
                  <c:v>-52244.256699412712</c:v>
                </c:pt>
                <c:pt idx="697">
                  <c:v>-52902.470019564877</c:v>
                </c:pt>
                <c:pt idx="698">
                  <c:v>-53536.484270510358</c:v>
                </c:pt>
                <c:pt idx="699">
                  <c:v>-54145.819081811009</c:v>
                </c:pt>
                <c:pt idx="700">
                  <c:v>-54730.011800261265</c:v>
                </c:pt>
                <c:pt idx="701">
                  <c:v>-55288.617968352846</c:v>
                </c:pt>
                <c:pt idx="702">
                  <c:v>-55821.211784357773</c:v>
                </c:pt>
                <c:pt idx="703">
                  <c:v>-56327.386543495631</c:v>
                </c:pt>
                <c:pt idx="704">
                  <c:v>-56806.755059670781</c:v>
                </c:pt>
                <c:pt idx="705">
                  <c:v>-57258.950067288009</c:v>
                </c:pt>
                <c:pt idx="706">
                  <c:v>-57683.624602678625</c:v>
                </c:pt>
                <c:pt idx="707">
                  <c:v>-58080.452364692079</c:v>
                </c:pt>
                <c:pt idx="708">
                  <c:v>-58449.128054032626</c:v>
                </c:pt>
                <c:pt idx="709">
                  <c:v>-58789.367690946456</c:v>
                </c:pt>
                <c:pt idx="710">
                  <c:v>-59100.908910887018</c:v>
                </c:pt>
                <c:pt idx="711">
                  <c:v>-59383.511237814739</c:v>
                </c:pt>
                <c:pt idx="712">
                  <c:v>-59636.95633481253</c:v>
                </c:pt>
                <c:pt idx="713">
                  <c:v>-59861.048231723689</c:v>
                </c:pt>
                <c:pt idx="714">
                  <c:v>-60055.613529547118</c:v>
                </c:pt>
                <c:pt idx="715">
                  <c:v>-60220.501581351535</c:v>
                </c:pt>
                <c:pt idx="716">
                  <c:v>-60355.584649496835</c:v>
                </c:pt>
                <c:pt idx="717">
                  <c:v>-60460.758038979657</c:v>
                </c:pt>
                <c:pt idx="718">
                  <c:v>-60535.940206747284</c:v>
                </c:pt>
                <c:pt idx="719">
                  <c:v>-60581.072846851966</c:v>
                </c:pt>
                <c:pt idx="720">
                  <c:v>-60596.120951346893</c:v>
                </c:pt>
              </c:numCache>
            </c:numRef>
          </c:yVal>
          <c:smooth val="1"/>
        </c:ser>
        <c:axId val="244782592"/>
        <c:axId val="244783744"/>
      </c:scatterChart>
      <c:valAx>
        <c:axId val="244782592"/>
        <c:scaling>
          <c:orientation val="minMax"/>
        </c:scaling>
        <c:axPos val="b"/>
        <c:numFmt formatCode="General" sourceLinked="1"/>
        <c:tickLblPos val="nextTo"/>
        <c:crossAx val="244783744"/>
        <c:crosses val="autoZero"/>
        <c:crossBetween val="midCat"/>
      </c:valAx>
      <c:valAx>
        <c:axId val="244783744"/>
        <c:scaling>
          <c:orientation val="minMax"/>
        </c:scaling>
        <c:axPos val="l"/>
        <c:majorGridlines/>
        <c:numFmt formatCode="0" sourceLinked="0"/>
        <c:tickLblPos val="nextTo"/>
        <c:crossAx val="2447825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N (Kg)</a:t>
            </a:r>
            <a:r>
              <a:rPr lang="fr-FR" baseline="0"/>
              <a:t> / angle vilo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Effort N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-16.971488078053092</c:v>
                </c:pt>
                <c:pt idx="2">
                  <c:v>-33.91305154347706</c:v>
                </c:pt>
                <c:pt idx="3">
                  <c:v>-50.794818379260796</c:v>
                </c:pt>
                <c:pt idx="4">
                  <c:v>-67.587021676752514</c:v>
                </c:pt>
                <c:pt idx="5">
                  <c:v>-84.260051982683507</c:v>
                </c:pt>
                <c:pt idx="6">
                  <c:v>-100.78450939770654</c:v>
                </c:pt>
                <c:pt idx="7">
                  <c:v>-117.1312553437903</c:v>
                </c:pt>
                <c:pt idx="8">
                  <c:v>-133.27146391796015</c:v>
                </c:pt>
                <c:pt idx="9">
                  <c:v>-149.17667275006636</c:v>
                </c:pt>
                <c:pt idx="10">
                  <c:v>-164.81883328249106</c:v>
                </c:pt>
                <c:pt idx="11">
                  <c:v>-180.17036038998646</c:v>
                </c:pt>
                <c:pt idx="12">
                  <c:v>-195.20418125816187</c:v>
                </c:pt>
                <c:pt idx="13">
                  <c:v>-209.89378343952148</c:v>
                </c:pt>
                <c:pt idx="14">
                  <c:v>-224.21326200638748</c:v>
                </c:pt>
                <c:pt idx="15">
                  <c:v>-238.13736572054862</c:v>
                </c:pt>
                <c:pt idx="16">
                  <c:v>-251.64154214003617</c:v>
                </c:pt>
                <c:pt idx="17">
                  <c:v>-264.70198158407067</c:v>
                </c:pt>
                <c:pt idx="18">
                  <c:v>-277.29565987794064</c:v>
                </c:pt>
                <c:pt idx="19">
                  <c:v>-289.40037980037448</c:v>
                </c:pt>
                <c:pt idx="20">
                  <c:v>-300.9948111568624</c:v>
                </c:pt>
                <c:pt idx="21">
                  <c:v>-312.05852940337655</c:v>
                </c:pt>
                <c:pt idx="22">
                  <c:v>-322.57205274603592</c:v>
                </c:pt>
                <c:pt idx="23">
                  <c:v>-332.51687764347463</c:v>
                </c:pt>
                <c:pt idx="24">
                  <c:v>-341.87551264000467</c:v>
                </c:pt>
                <c:pt idx="25">
                  <c:v>-350.63151045913173</c:v>
                </c:pt>
                <c:pt idx="26">
                  <c:v>-358.76949828857801</c:v>
                </c:pt>
                <c:pt idx="27">
                  <c:v>-366.27520618972346</c:v>
                </c:pt>
                <c:pt idx="28">
                  <c:v>-373.13549356627425</c:v>
                </c:pt>
                <c:pt idx="29">
                  <c:v>-379.33837362904154</c:v>
                </c:pt>
                <c:pt idx="30">
                  <c:v>-384.87303579595306</c:v>
                </c:pt>
                <c:pt idx="31">
                  <c:v>-389.72986596884567</c:v>
                </c:pt>
                <c:pt idx="32">
                  <c:v>-393.90046463119722</c:v>
                </c:pt>
                <c:pt idx="33">
                  <c:v>-397.37766271377205</c:v>
                </c:pt>
                <c:pt idx="34">
                  <c:v>-400.15553517816863</c:v>
                </c:pt>
                <c:pt idx="35">
                  <c:v>-402.22941227148357</c:v>
                </c:pt>
                <c:pt idx="36">
                  <c:v>-403.59588840876489</c:v>
                </c:pt>
                <c:pt idx="37">
                  <c:v>-404.25282864358519</c:v>
                </c:pt>
                <c:pt idx="38">
                  <c:v>-404.19937269098813</c:v>
                </c:pt>
                <c:pt idx="39">
                  <c:v>-403.43593647117905</c:v>
                </c:pt>
                <c:pt idx="40">
                  <c:v>-401.9642111467212</c:v>
                </c:pt>
                <c:pt idx="41">
                  <c:v>-399.78715963060245</c:v>
                </c:pt>
                <c:pt idx="42">
                  <c:v>-396.90901054739521</c:v>
                </c:pt>
                <c:pt idx="43">
                  <c:v>-393.33524963482006</c:v>
                </c:pt>
                <c:pt idx="44">
                  <c:v>-389.0726085783574</c:v>
                </c:pt>
                <c:pt idx="45">
                  <c:v>-384.12905127710042</c:v>
                </c:pt>
                <c:pt idx="46">
                  <c:v>-378.51375754483774</c:v>
                </c:pt>
                <c:pt idx="47">
                  <c:v>-372.23710425635363</c:v>
                </c:pt>
                <c:pt idx="48">
                  <c:v>-365.3106439551409</c:v>
                </c:pt>
                <c:pt idx="49">
                  <c:v>-357.74708094513784</c:v>
                </c:pt>
                <c:pt idx="50">
                  <c:v>-349.56024489567886</c:v>
                </c:pt>
                <c:pt idx="51">
                  <c:v>-340.76506199561703</c:v>
                </c:pt>
                <c:pt idx="52">
                  <c:v>-331.37752369946253</c:v>
                </c:pt>
                <c:pt idx="53">
                  <c:v>-321.41465311542345</c:v>
                </c:pt>
                <c:pt idx="54">
                  <c:v>-310.89446909235602</c:v>
                </c:pt>
                <c:pt idx="55">
                  <c:v>-299.83594806984166</c:v>
                </c:pt>
                <c:pt idx="56">
                  <c:v>-288.25898376286386</c:v>
                </c:pt>
                <c:pt idx="57">
                  <c:v>-276.18434475983094</c:v>
                </c:pt>
                <c:pt idx="58">
                  <c:v>-263.63363011995608</c:v>
                </c:pt>
                <c:pt idx="59">
                  <c:v>-250.62922306321417</c:v>
                </c:pt>
                <c:pt idx="60">
                  <c:v>-237.19424285322808</c:v>
                </c:pt>
                <c:pt idx="61">
                  <c:v>-223.35249498044783</c:v>
                </c:pt>
                <c:pt idx="62">
                  <c:v>-209.12841975982738</c:v>
                </c:pt>
                <c:pt idx="63">
                  <c:v>-194.54703946386073</c:v>
                </c:pt>
                <c:pt idx="64">
                  <c:v>-179.63390411823505</c:v>
                </c:pt>
                <c:pt idx="65">
                  <c:v>-164.41503609348877</c:v>
                </c:pt>
                <c:pt idx="66">
                  <c:v>-148.91687363185022</c:v>
                </c:pt>
                <c:pt idx="67">
                  <c:v>-133.16621345386548</c:v>
                </c:pt>
                <c:pt idx="68">
                  <c:v>-117.1901525944379</c:v>
                </c:pt>
                <c:pt idx="69">
                  <c:v>-101.01602962246832</c:v>
                </c:pt>
                <c:pt idx="70">
                  <c:v>-84.671365402359115</c:v>
                </c:pt>
                <c:pt idx="71">
                  <c:v>-68.183803559190935</c:v>
                </c:pt>
                <c:pt idx="72">
                  <c:v>-51.581050812358001</c:v>
                </c:pt>
                <c:pt idx="73">
                  <c:v>-34.890817344831532</c:v>
                </c:pt>
                <c:pt idx="74">
                  <c:v>-18.140757376960607</c:v>
                </c:pt>
                <c:pt idx="75">
                  <c:v>-1.3584101148164363</c:v>
                </c:pt>
                <c:pt idx="76">
                  <c:v>15.42885875651597</c:v>
                </c:pt>
                <c:pt idx="77">
                  <c:v>32.193914864592827</c:v>
                </c:pt>
                <c:pt idx="78">
                  <c:v>48.909912057131926</c:v>
                </c:pt>
                <c:pt idx="79">
                  <c:v>65.55034825806888</c:v>
                </c:pt>
                <c:pt idx="80">
                  <c:v>82.089120107323339</c:v>
                </c:pt>
                <c:pt idx="81">
                  <c:v>98.500576222685936</c:v>
                </c:pt>
                <c:pt idx="82">
                  <c:v>114.75956892621716</c:v>
                </c:pt>
                <c:pt idx="83">
                  <c:v>130.84150428226778</c:v>
                </c:pt>
                <c:pt idx="84">
                  <c:v>146.7223902996642</c:v>
                </c:pt>
                <c:pt idx="85">
                  <c:v>162.3788831567332</c:v>
                </c:pt>
                <c:pt idx="86">
                  <c:v>177.78833131466322</c:v>
                </c:pt>
                <c:pt idx="87">
                  <c:v>192.92881739215343</c:v>
                </c:pt>
                <c:pt idx="88">
                  <c:v>207.77919768238448</c:v>
                </c:pt>
                <c:pt idx="89">
                  <c:v>222.31913920199636</c:v>
                </c:pt>
                <c:pt idx="90">
                  <c:v>236.52915417095042</c:v>
                </c:pt>
                <c:pt idx="91">
                  <c:v>250.3906318318185</c:v>
                </c:pt>
                <c:pt idx="92">
                  <c:v>263.88586752716088</c:v>
                </c:pt>
                <c:pt idx="93">
                  <c:v>276.99808896413509</c:v>
                </c:pt>
                <c:pt idx="94">
                  <c:v>289.71147960629634</c:v>
                </c:pt>
                <c:pt idx="95">
                  <c:v>302.01119914361999</c:v>
                </c:pt>
                <c:pt idx="96">
                  <c:v>313.88340100306169</c:v>
                </c:pt>
                <c:pt idx="97">
                  <c:v>325.31524687337497</c:v>
                </c:pt>
                <c:pt idx="98">
                  <c:v>336.29491822940844</c:v>
                </c:pt>
                <c:pt idx="99">
                  <c:v>346.8116248525904</c:v>
                </c:pt>
                <c:pt idx="100">
                  <c:v>356.8556103557658</c:v>
                </c:pt>
                <c:pt idx="101">
                  <c:v>366.41815473186392</c:v>
                </c:pt>
                <c:pt idx="102">
                  <c:v>375.49157395703912</c:v>
                </c:pt>
                <c:pt idx="103">
                  <c:v>384.06921668980965</c:v>
                </c:pt>
                <c:pt idx="104">
                  <c:v>392.14545811835774</c:v>
                </c:pt>
                <c:pt idx="105">
                  <c:v>399.71569101838264</c:v>
                </c:pt>
                <c:pt idx="106">
                  <c:v>406.77631409376596</c:v>
                </c:pt>
                <c:pt idx="107">
                  <c:v>413.32471768170393</c:v>
                </c:pt>
                <c:pt idx="108">
                  <c:v>419.35926691285476</c:v>
                </c:pt>
                <c:pt idx="109">
                  <c:v>424.87928242542148</c:v>
                </c:pt>
                <c:pt idx="110">
                  <c:v>429.88501873987701</c:v>
                </c:pt>
                <c:pt idx="111">
                  <c:v>434.37764040822083</c:v>
                </c:pt>
                <c:pt idx="112">
                  <c:v>438.35919605821908</c:v>
                </c:pt>
                <c:pt idx="113">
                  <c:v>441.83259045898001</c:v>
                </c:pt>
                <c:pt idx="114">
                  <c:v>444.80155473945302</c:v>
                </c:pt>
                <c:pt idx="115">
                  <c:v>447.27061489599453</c:v>
                </c:pt>
                <c:pt idx="116">
                  <c:v>449.24505872901898</c:v>
                </c:pt>
                <c:pt idx="117">
                  <c:v>450.73090135192626</c:v>
                </c:pt>
                <c:pt idx="118">
                  <c:v>451.73484941799444</c:v>
                </c:pt>
                <c:pt idx="119">
                  <c:v>452.26426421274448</c:v>
                </c:pt>
                <c:pt idx="120">
                  <c:v>452.32712376042099</c:v>
                </c:pt>
                <c:pt idx="121">
                  <c:v>451.93198409373002</c:v>
                </c:pt>
                <c:pt idx="122">
                  <c:v>451.08793983582495</c:v>
                </c:pt>
                <c:pt idx="123">
                  <c:v>449.8045842427743</c:v>
                </c:pt>
                <c:pt idx="124">
                  <c:v>448.09196885338798</c:v>
                </c:pt>
                <c:pt idx="125">
                  <c:v>445.96056289136749</c:v>
                </c:pt>
                <c:pt idx="126">
                  <c:v>443.42121256229228</c:v>
                </c:pt>
                <c:pt idx="127">
                  <c:v>440.48510038500228</c:v>
                </c:pt>
                <c:pt idx="128">
                  <c:v>437.16370469350619</c:v>
                </c:pt>
                <c:pt idx="129">
                  <c:v>433.46875944168818</c:v>
                </c:pt>
                <c:pt idx="130">
                  <c:v>429.4122144388179</c:v>
                </c:pt>
                <c:pt idx="131">
                  <c:v>425.00619613923374</c:v>
                </c:pt>
                <c:pt idx="132">
                  <c:v>420.26296910460843</c:v>
                </c:pt>
                <c:pt idx="133">
                  <c:v>415.1948982519441</c:v>
                </c:pt>
                <c:pt idx="134">
                  <c:v>409.81441199492679</c:v>
                </c:pt>
                <c:pt idx="135">
                  <c:v>404.13396638051807</c:v>
                </c:pt>
                <c:pt idx="136">
                  <c:v>398.16601031673355</c:v>
                </c:pt>
                <c:pt idx="137">
                  <c:v>391.92295198145217</c:v>
                </c:pt>
                <c:pt idx="138">
                  <c:v>385.41712649588902</c:v>
                </c:pt>
                <c:pt idx="139">
                  <c:v>378.6607649400425</c:v>
                </c:pt>
                <c:pt idx="140">
                  <c:v>371.66596478104776</c:v>
                </c:pt>
                <c:pt idx="141">
                  <c:v>364.44466177894702</c:v>
                </c:pt>
                <c:pt idx="142">
                  <c:v>357.00860342796312</c:v>
                </c:pt>
                <c:pt idx="143">
                  <c:v>349.36932398494241</c:v>
                </c:pt>
                <c:pt idx="144">
                  <c:v>341.53812113025549</c:v>
                </c:pt>
                <c:pt idx="145">
                  <c:v>333.52603430012459</c:v>
                </c:pt>
                <c:pt idx="146">
                  <c:v>325.34382472310864</c:v>
                </c:pt>
                <c:pt idx="147">
                  <c:v>317.00195718732272</c:v>
                </c:pt>
                <c:pt idx="148">
                  <c:v>308.5105835589423</c:v>
                </c:pt>
                <c:pt idx="149">
                  <c:v>299.87952806663077</c:v>
                </c:pt>
                <c:pt idx="150">
                  <c:v>291.11827436076658</c:v>
                </c:pt>
                <c:pt idx="151">
                  <c:v>282.23595435072548</c:v>
                </c:pt>
                <c:pt idx="152">
                  <c:v>273.2413388180168</c:v>
                </c:pt>
                <c:pt idx="153">
                  <c:v>264.14282979779369</c:v>
                </c:pt>
                <c:pt idx="154">
                  <c:v>254.94845471613743</c:v>
                </c:pt>
                <c:pt idx="155">
                  <c:v>245.66586226559232</c:v>
                </c:pt>
                <c:pt idx="156">
                  <c:v>236.30231999668513</c:v>
                </c:pt>
                <c:pt idx="157">
                  <c:v>226.86471359860985</c:v>
                </c:pt>
                <c:pt idx="158">
                  <c:v>217.35954783789569</c:v>
                </c:pt>
                <c:pt idx="159">
                  <c:v>207.79294911971292</c:v>
                </c:pt>
                <c:pt idx="160">
                  <c:v>198.17066963249366</c:v>
                </c:pt>
                <c:pt idx="161">
                  <c:v>188.49809303276814</c:v>
                </c:pt>
                <c:pt idx="162">
                  <c:v>178.78024162353211</c:v>
                </c:pt>
                <c:pt idx="163">
                  <c:v>169.02178497606232</c:v>
                </c:pt>
                <c:pt idx="164">
                  <c:v>159.22704994189377</c:v>
                </c:pt>
                <c:pt idx="165">
                  <c:v>149.4000319986591</c:v>
                </c:pt>
                <c:pt idx="166">
                  <c:v>139.54440787065275</c:v>
                </c:pt>
                <c:pt idx="167">
                  <c:v>129.66354936233307</c:v>
                </c:pt>
                <c:pt idx="168">
                  <c:v>119.76053834050657</c:v>
                </c:pt>
                <c:pt idx="169">
                  <c:v>109.83818279863883</c:v>
                </c:pt>
                <c:pt idx="170">
                  <c:v>99.899033934614522</c:v>
                </c:pt>
                <c:pt idx="171">
                  <c:v>89.945404171313555</c:v>
                </c:pt>
                <c:pt idx="172">
                  <c:v>79.979386047575304</c:v>
                </c:pt>
                <c:pt idx="173">
                  <c:v>70.002871905505415</c:v>
                </c:pt>
                <c:pt idx="174">
                  <c:v>60.017574298601225</c:v>
                </c:pt>
                <c:pt idx="175">
                  <c:v>50.025047043861171</c:v>
                </c:pt>
                <c:pt idx="176">
                  <c:v>40.026706839890238</c:v>
                </c:pt>
                <c:pt idx="177">
                  <c:v>30.023855371997627</c:v>
                </c:pt>
                <c:pt idx="178">
                  <c:v>20.017701824425053</c:v>
                </c:pt>
                <c:pt idx="179">
                  <c:v>10.009385719133107</c:v>
                </c:pt>
                <c:pt idx="180">
                  <c:v>7.0262965494038731E-14</c:v>
                </c:pt>
                <c:pt idx="181">
                  <c:v>-10.009385719132966</c:v>
                </c:pt>
                <c:pt idx="182">
                  <c:v>-20.021190699767608</c:v>
                </c:pt>
                <c:pt idx="183">
                  <c:v>-30.034375326444039</c:v>
                </c:pt>
                <c:pt idx="184">
                  <c:v>-40.047865693378164</c:v>
                </c:pt>
                <c:pt idx="185">
                  <c:v>-50.060514915007758</c:v>
                </c:pt>
                <c:pt idx="186">
                  <c:v>-60.071083392203121</c:v>
                </c:pt>
                <c:pt idx="187">
                  <c:v>-70.078216284849887</c:v>
                </c:pt>
                <c:pt idx="188">
                  <c:v>-80.080421389949095</c:v>
                </c:pt>
                <c:pt idx="189">
                  <c:v>-90.076047505059563</c:v>
                </c:pt>
                <c:pt idx="190">
                  <c:v>-100.0632633560282</c:v>
                </c:pt>
                <c:pt idx="191">
                  <c:v>-110.04003716696538</c:v>
                </c:pt>
                <c:pt idx="192">
                  <c:v>-120.00411694926065</c:v>
                </c:pt>
                <c:pt idx="193">
                  <c:v>-129.95301158511901</c:v>
                </c:pt>
                <c:pt idx="194">
                  <c:v>-139.88397277963949</c:v>
                </c:pt>
                <c:pt idx="195">
                  <c:v>-149.79397795383315</c:v>
                </c:pt>
                <c:pt idx="196">
                  <c:v>-159.67971414918446</c:v>
                </c:pt>
                <c:pt idx="197">
                  <c:v>-169.53756301241569</c:v>
                </c:pt>
                <c:pt idx="198">
                  <c:v>-179.36358692699295</c:v>
                </c:pt>
                <c:pt idx="199">
                  <c:v>-189.15351635561268</c:v>
                </c:pt>
                <c:pt idx="200">
                  <c:v>-198.90273845545582</c:v>
                </c:pt>
                <c:pt idx="201">
                  <c:v>-208.60628702533103</c:v>
                </c:pt>
                <c:pt idx="202">
                  <c:v>-218.25883384101843</c:v>
                </c:pt>
                <c:pt idx="203">
                  <c:v>-227.85468143210494</c:v>
                </c:pt>
                <c:pt idx="204">
                  <c:v>-237.38775735040323</c:v>
                </c:pt>
                <c:pt idx="205">
                  <c:v>-246.85160997666017</c:v>
                </c:pt>
                <c:pt idx="206">
                  <c:v>-256.23940590867738</c:v>
                </c:pt>
                <c:pt idx="207">
                  <c:v>-265.54392897020062</c:v>
                </c:pt>
                <c:pt idx="208">
                  <c:v>-274.75758087595619</c:v>
                </c:pt>
                <c:pt idx="209">
                  <c:v>-283.87238358406074</c:v>
                </c:pt>
                <c:pt idx="210">
                  <c:v>-292.87998336268208</c:v>
                </c:pt>
                <c:pt idx="211">
                  <c:v>-301.77165659326323</c:v>
                </c:pt>
                <c:pt idx="212">
                  <c:v>-310.53831732791093</c:v>
                </c:pt>
                <c:pt idx="213">
                  <c:v>-319.17052661361191</c:v>
                </c:pt>
                <c:pt idx="214">
                  <c:v>-327.65850359084197</c:v>
                </c:pt>
                <c:pt idx="215">
                  <c:v>-335.99213836885974</c:v>
                </c:pt>
                <c:pt idx="216">
                  <c:v>-344.16100667451769</c:v>
                </c:pt>
                <c:pt idx="217">
                  <c:v>-352.15438626582522</c:v>
                </c:pt>
                <c:pt idx="218">
                  <c:v>-359.96127509573392</c:v>
                </c:pt>
                <c:pt idx="219">
                  <c:v>-367.57041120571506</c:v>
                </c:pt>
                <c:pt idx="220">
                  <c:v>-374.97029432267402</c:v>
                </c:pt>
                <c:pt idx="221">
                  <c:v>-382.14920912661438</c:v>
                </c:pt>
                <c:pt idx="222">
                  <c:v>-389.09525015021541</c:v>
                </c:pt>
                <c:pt idx="223">
                  <c:v>-395.79634826518713</c:v>
                </c:pt>
                <c:pt idx="224">
                  <c:v>-402.24029870389273</c:v>
                </c:pt>
                <c:pt idx="225">
                  <c:v>-408.41479055830814</c:v>
                </c:pt>
                <c:pt idx="226">
                  <c:v>-414.30743769198381</c:v>
                </c:pt>
                <c:pt idx="227">
                  <c:v>-419.90581099424071</c:v>
                </c:pt>
                <c:pt idx="228">
                  <c:v>-425.19747189947202</c:v>
                </c:pt>
                <c:pt idx="229">
                  <c:v>-430.17000708809877</c:v>
                </c:pt>
                <c:pt idx="230">
                  <c:v>-434.81106427951983</c:v>
                </c:pt>
                <c:pt idx="231">
                  <c:v>-439.10838902129427</c:v>
                </c:pt>
                <c:pt idx="232">
                  <c:v>-443.04986237286641</c:v>
                </c:pt>
                <c:pt idx="233">
                  <c:v>-446.62353937639813</c:v>
                </c:pt>
                <c:pt idx="234">
                  <c:v>-449.81768820174733</c:v>
                </c:pt>
                <c:pt idx="235">
                  <c:v>-452.62082984737572</c:v>
                </c:pt>
                <c:pt idx="236">
                  <c:v>-455.02177827400146</c:v>
                </c:pt>
                <c:pt idx="237">
                  <c:v>-457.00968084317554</c:v>
                </c:pt>
                <c:pt idx="238">
                  <c:v>-458.57405892869065</c:v>
                </c:pt>
                <c:pt idx="239">
                  <c:v>-459.70484856486547</c:v>
                </c:pt>
                <c:pt idx="240">
                  <c:v>-460.39244099230876</c:v>
                </c:pt>
                <c:pt idx="241">
                  <c:v>-460.62772295881047</c:v>
                </c:pt>
                <c:pt idx="242">
                  <c:v>-460.40211663054379</c:v>
                </c:pt>
                <c:pt idx="243">
                  <c:v>-459.70761896683535</c:v>
                </c:pt>
                <c:pt idx="244">
                  <c:v>-458.53684041039645</c:v>
                </c:pt>
                <c:pt idx="245">
                  <c:v>-456.88304274413036</c:v>
                </c:pt>
                <c:pt idx="246">
                  <c:v>-454.74017596547316</c:v>
                </c:pt>
                <c:pt idx="247">
                  <c:v>-452.10291402969665</c:v>
                </c:pt>
                <c:pt idx="248">
                  <c:v>-448.96668931472618</c:v>
                </c:pt>
                <c:pt idx="249">
                  <c:v>-445.32772566182717</c:v>
                </c:pt>
                <c:pt idx="250">
                  <c:v>-441.18306984897288</c:v>
                </c:pt>
                <c:pt idx="251">
                  <c:v>-436.53062135688236</c:v>
                </c:pt>
                <c:pt idx="252">
                  <c:v>-431.36916029154816</c:v>
                </c:pt>
                <c:pt idx="253">
                  <c:v>-425.69837333160666</c:v>
                </c:pt>
                <c:pt idx="254">
                  <c:v>-419.51887757411856</c:v>
                </c:pt>
                <c:pt idx="255">
                  <c:v>-412.83224215819342</c:v>
                </c:pt>
                <c:pt idx="256">
                  <c:v>-405.64100755242981</c:v>
                </c:pt>
                <c:pt idx="257">
                  <c:v>-397.94870239928861</c:v>
                </c:pt>
                <c:pt idx="258">
                  <c:v>-389.75985781727525</c:v>
                </c:pt>
                <c:pt idx="259">
                  <c:v>-381.08001907014949</c:v>
                </c:pt>
                <c:pt idx="260">
                  <c:v>-371.9157545212276</c:v>
                </c:pt>
                <c:pt idx="261">
                  <c:v>-362.27466180022429</c:v>
                </c:pt>
                <c:pt idx="262">
                  <c:v>-352.16537111988549</c:v>
                </c:pt>
                <c:pt idx="263">
                  <c:v>-341.59754568988643</c:v>
                </c:pt>
                <c:pt idx="264">
                  <c:v>-330.58187918603437</c:v>
                </c:pt>
                <c:pt idx="265">
                  <c:v>-319.13009024369632</c:v>
                </c:pt>
                <c:pt idx="266">
                  <c:v>-307.25491395546419</c:v>
                </c:pt>
                <c:pt idx="267">
                  <c:v>-294.97009036436401</c:v>
                </c:pt>
                <c:pt idx="268">
                  <c:v>-282.29034995532169</c:v>
                </c:pt>
                <c:pt idx="269">
                  <c:v>-269.23139615903807</c:v>
                </c:pt>
                <c:pt idx="270">
                  <c:v>-255.80988489389591</c:v>
                </c:pt>
                <c:pt idx="271">
                  <c:v>-242.04340118286666</c:v>
                </c:pt>
                <c:pt idx="272">
                  <c:v>-227.95043289363261</c:v>
                </c:pt>
                <c:pt idx="273">
                  <c:v>-213.55034166114703</c:v>
                </c:pt>
                <c:pt idx="274">
                  <c:v>-198.86333106264763</c:v>
                </c:pt>
                <c:pt idx="275">
                  <c:v>-183.91041212552446</c:v>
                </c:pt>
                <c:pt idx="276">
                  <c:v>-168.71336625856247</c:v>
                </c:pt>
                <c:pt idx="277">
                  <c:v>-153.29470570661249</c:v>
                </c:pt>
                <c:pt idx="278">
                  <c:v>-137.67763163794325</c:v>
                </c:pt>
                <c:pt idx="279">
                  <c:v>-121.8859899820585</c:v>
                </c:pt>
                <c:pt idx="280">
                  <c:v>-105.94422514379811</c:v>
                </c:pt>
                <c:pt idx="281">
                  <c:v>-89.877331726900422</c:v>
                </c:pt>
                <c:pt idx="282">
                  <c:v>-73.710804406956953</c:v>
                </c:pt>
                <c:pt idx="283">
                  <c:v>-57.470586099705734</c:v>
                </c:pt>
                <c:pt idx="284">
                  <c:v>-41.18301457595981</c:v>
                </c:pt>
                <c:pt idx="285">
                  <c:v>-24.874767679039682</c:v>
                </c:pt>
                <c:pt idx="286">
                  <c:v>-8.5728073044861901</c:v>
                </c:pt>
                <c:pt idx="287">
                  <c:v>7.6956776951466832</c:v>
                </c:pt>
                <c:pt idx="288">
                  <c:v>23.903329515199644</c:v>
                </c:pt>
                <c:pt idx="289">
                  <c:v>40.022680146771577</c:v>
                </c:pt>
                <c:pt idx="290">
                  <c:v>56.026210699932278</c:v>
                </c:pt>
                <c:pt idx="291">
                  <c:v>71.886411134620275</c:v>
                </c:pt>
                <c:pt idx="292">
                  <c:v>87.575840232175565</c:v>
                </c:pt>
                <c:pt idx="293">
                  <c:v>103.06718564185059</c:v>
                </c:pt>
                <c:pt idx="294">
                  <c:v>118.3333238386699</c:v>
                </c:pt>
                <c:pt idx="295">
                  <c:v>133.34737983176274</c:v>
                </c:pt>
                <c:pt idx="296">
                  <c:v>148.08278646560365</c:v>
                </c:pt>
                <c:pt idx="297">
                  <c:v>162.51334316065871</c:v>
                </c:pt>
                <c:pt idx="298">
                  <c:v>176.61327394441193</c:v>
                </c:pt>
                <c:pt idx="299">
                  <c:v>190.3572846289544</c:v>
                </c:pt>
                <c:pt idx="300">
                  <c:v>203.72061899687671</c:v>
                </c:pt>
                <c:pt idx="301">
                  <c:v>216.67911386343877</c:v>
                </c:pt>
                <c:pt idx="302">
                  <c:v>229.20925288950559</c:v>
                </c:pt>
                <c:pt idx="303">
                  <c:v>241.28821902683819</c:v>
                </c:pt>
                <c:pt idx="304">
                  <c:v>252.89394548473638</c:v>
                </c:pt>
                <c:pt idx="305">
                  <c:v>264.00516511489275</c:v>
                </c:pt>
                <c:pt idx="306">
                  <c:v>274.60145811947865</c:v>
                </c:pt>
                <c:pt idx="307">
                  <c:v>284.66329799606228</c:v>
                </c:pt>
                <c:pt idx="308">
                  <c:v>294.17209564182389</c:v>
                </c:pt>
                <c:pt idx="309">
                  <c:v>303.11024154878328</c:v>
                </c:pt>
                <c:pt idx="310">
                  <c:v>311.4611460312733</c:v>
                </c:pt>
                <c:pt idx="311">
                  <c:v>319.20927743688355</c:v>
                </c:pt>
                <c:pt idx="312">
                  <c:v>326.3401983023295</c:v>
                </c:pt>
                <c:pt idx="313">
                  <c:v>332.84059942646047</c:v>
                </c:pt>
                <c:pt idx="314">
                  <c:v>338.69833184377529</c:v>
                </c:pt>
                <c:pt idx="315">
                  <c:v>343.90243669354277</c:v>
                </c:pt>
                <c:pt idx="316">
                  <c:v>348.44317299193915</c:v>
                </c:pt>
                <c:pt idx="317">
                  <c:v>352.31204332766907</c:v>
                </c:pt>
                <c:pt idx="318">
                  <c:v>355.50181751550713</c:v>
                </c:pt>
                <c:pt idx="319">
                  <c:v>358.00655425711943</c:v>
                </c:pt>
                <c:pt idx="320">
                  <c:v>359.82162087479531</c:v>
                </c:pt>
                <c:pt idx="321">
                  <c:v>360.94371120147446</c:v>
                </c:pt>
                <c:pt idx="322">
                  <c:v>361.3708617300498</c:v>
                </c:pt>
                <c:pt idx="323">
                  <c:v>361.10246614678937</c:v>
                </c:pt>
                <c:pt idx="324">
                  <c:v>360.13928839832869</c:v>
                </c:pt>
                <c:pt idx="325">
                  <c:v>358.48347446959986</c:v>
                </c:pt>
                <c:pt idx="326">
                  <c:v>356.13856308213377</c:v>
                </c:pt>
                <c:pt idx="327">
                  <c:v>353.10949555915658</c:v>
                </c:pt>
                <c:pt idx="328">
                  <c:v>349.40262514714652</c:v>
                </c:pt>
                <c:pt idx="329">
                  <c:v>345.02572613420682</c:v>
                </c:pt>
                <c:pt idx="330">
                  <c:v>339.98800316576614</c:v>
                </c:pt>
                <c:pt idx="331">
                  <c:v>334.30010122967377</c:v>
                </c:pt>
                <c:pt idx="332">
                  <c:v>327.97411686881696</c:v>
                </c:pt>
                <c:pt idx="333">
                  <c:v>321.02361128315306</c:v>
                </c:pt>
                <c:pt idx="334">
                  <c:v>313.4636261092889</c:v>
                </c:pt>
                <c:pt idx="335">
                  <c:v>305.31070281994573</c:v>
                </c:pt>
                <c:pt idx="336">
                  <c:v>296.58290687529234</c:v>
                </c:pt>
                <c:pt idx="337">
                  <c:v>287.2998579926392</c:v>
                </c:pt>
                <c:pt idx="338">
                  <c:v>277.48276819258007</c:v>
                </c:pt>
                <c:pt idx="339">
                  <c:v>267.1544896445464</c:v>
                </c:pt>
                <c:pt idx="340">
                  <c:v>256.33957479376068</c:v>
                </c:pt>
                <c:pt idx="341">
                  <c:v>245.06435183284844</c:v>
                </c:pt>
                <c:pt idx="342">
                  <c:v>233.35701932184386</c:v>
                </c:pt>
                <c:pt idx="343">
                  <c:v>221.24776470999274</c:v>
                </c:pt>
                <c:pt idx="344">
                  <c:v>208.76891273886659</c:v>
                </c:pt>
                <c:pt idx="345">
                  <c:v>195.95511130089361</c:v>
                </c:pt>
                <c:pt idx="346">
                  <c:v>182.84356441673631</c:v>
                </c:pt>
                <c:pt idx="347">
                  <c:v>169.47432475431737</c:v>
                </c:pt>
                <c:pt idx="348">
                  <c:v>155.89066178755252</c:v>
                </c:pt>
                <c:pt idx="349">
                  <c:v>142.13952663154623</c:v>
                </c:pt>
                <c:pt idx="350">
                  <c:v>128.27214129099437</c:v>
                </c:pt>
                <c:pt idx="351">
                  <c:v>114.34474924018474</c:v>
                </c:pt>
                <c:pt idx="352">
                  <c:v>100.41957697252005</c:v>
                </c:pt>
                <c:pt idx="353">
                  <c:v>86.566073983400258</c:v>
                </c:pt>
                <c:pt idx="354">
                  <c:v>72.862523946302957</c:v>
                </c:pt>
                <c:pt idx="355">
                  <c:v>59.398156223673269</c:v>
                </c:pt>
                <c:pt idx="356">
                  <c:v>46.275939946258653</c:v>
                </c:pt>
                <c:pt idx="357">
                  <c:v>33.616321603107281</c:v>
                </c:pt>
                <c:pt idx="358">
                  <c:v>21.562285790188675</c:v>
                </c:pt>
                <c:pt idx="359">
                  <c:v>10.286301186512791</c:v>
                </c:pt>
                <c:pt idx="360">
                  <c:v>1.2503385277324887E-13</c:v>
                </c:pt>
                <c:pt idx="361">
                  <c:v>-8.9014002133669035</c:v>
                </c:pt>
                <c:pt idx="362">
                  <c:v>-14.14859407984944</c:v>
                </c:pt>
                <c:pt idx="363">
                  <c:v>-15.715737451700653</c:v>
                </c:pt>
                <c:pt idx="364">
                  <c:v>-13.578798901983987</c:v>
                </c:pt>
                <c:pt idx="365">
                  <c:v>-7.7156152343981246</c:v>
                </c:pt>
                <c:pt idx="366">
                  <c:v>1.894052248107136</c:v>
                </c:pt>
                <c:pt idx="367">
                  <c:v>15.268460816900815</c:v>
                </c:pt>
                <c:pt idx="368">
                  <c:v>32.423828838934249</c:v>
                </c:pt>
                <c:pt idx="369">
                  <c:v>53.374277855692647</c:v>
                </c:pt>
                <c:pt idx="370">
                  <c:v>78.131774334273103</c:v>
                </c:pt>
                <c:pt idx="371">
                  <c:v>106.70607120945604</c:v>
                </c:pt>
                <c:pt idx="372">
                  <c:v>139.10464933997864</c:v>
                </c:pt>
                <c:pt idx="373">
                  <c:v>175.3326590065692</c:v>
                </c:pt>
                <c:pt idx="374">
                  <c:v>215.39286158351916</c:v>
                </c:pt>
                <c:pt idx="375">
                  <c:v>259.2855715198117</c:v>
                </c:pt>
                <c:pt idx="376">
                  <c:v>307.00859876991348</c:v>
                </c:pt>
                <c:pt idx="377">
                  <c:v>358.55719181836287</c:v>
                </c:pt>
                <c:pt idx="378">
                  <c:v>413.92398144627089</c:v>
                </c:pt>
                <c:pt idx="379">
                  <c:v>473.09892539160421</c:v>
                </c:pt>
                <c:pt idx="380">
                  <c:v>536.08960078822804</c:v>
                </c:pt>
                <c:pt idx="381">
                  <c:v>565.42317938486383</c:v>
                </c:pt>
                <c:pt idx="382">
                  <c:v>509.14045514138945</c:v>
                </c:pt>
                <c:pt idx="383">
                  <c:v>459.14047831495805</c:v>
                </c:pt>
                <c:pt idx="384">
                  <c:v>414.37657906097792</c:v>
                </c:pt>
                <c:pt idx="385">
                  <c:v>374.05006552521212</c:v>
                </c:pt>
                <c:pt idx="386">
                  <c:v>337.54146187624599</c:v>
                </c:pt>
                <c:pt idx="387">
                  <c:v>304.3632796296078</c:v>
                </c:pt>
                <c:pt idx="388">
                  <c:v>274.12685802857152</c:v>
                </c:pt>
                <c:pt idx="389">
                  <c:v>246.51862219442654</c:v>
                </c:pt>
                <c:pt idx="390">
                  <c:v>221.28278344399868</c:v>
                </c:pt>
                <c:pt idx="391">
                  <c:v>198.20853290274158</c:v>
                </c:pt>
                <c:pt idx="392">
                  <c:v>177.12042472142457</c:v>
                </c:pt>
                <c:pt idx="393">
                  <c:v>157.87105995185385</c:v>
                </c:pt>
                <c:pt idx="394">
                  <c:v>140.3354543055641</c:v>
                </c:pt>
                <c:pt idx="395">
                  <c:v>124.40665500732901</c:v>
                </c:pt>
                <c:pt idx="396">
                  <c:v>109.99229574936413</c:v>
                </c:pt>
                <c:pt idx="397">
                  <c:v>97.011864297963285</c:v>
                </c:pt>
                <c:pt idx="398">
                  <c:v>85.394517283534867</c:v>
                </c:pt>
                <c:pt idx="399">
                  <c:v>75.077319326529022</c:v>
                </c:pt>
                <c:pt idx="400">
                  <c:v>66.003814317719005</c:v>
                </c:pt>
                <c:pt idx="401">
                  <c:v>58.122858991772489</c:v>
                </c:pt>
                <c:pt idx="402">
                  <c:v>51.387665355064726</c:v>
                </c:pt>
                <c:pt idx="403">
                  <c:v>45.755010733010018</c:v>
                </c:pt>
                <c:pt idx="404">
                  <c:v>41.184583357820152</c:v>
                </c:pt>
                <c:pt idx="405">
                  <c:v>37.638438346834619</c:v>
                </c:pt>
                <c:pt idx="406">
                  <c:v>35.080544209351672</c:v>
                </c:pt>
                <c:pt idx="407">
                  <c:v>33.476404086601235</c:v>
                </c:pt>
                <c:pt idx="408">
                  <c:v>32.792739079926498</c:v>
                </c:pt>
                <c:pt idx="409">
                  <c:v>32.997223479746538</c:v>
                </c:pt>
                <c:pt idx="410">
                  <c:v>34.058263637284057</c:v>
                </c:pt>
                <c:pt idx="411">
                  <c:v>35.944813745058624</c:v>
                </c:pt>
                <c:pt idx="412">
                  <c:v>38.626223002927517</c:v>
                </c:pt>
                <c:pt idx="413">
                  <c:v>42.072109613482787</c:v>
                </c:pt>
                <c:pt idx="414">
                  <c:v>46.252257827042442</c:v>
                </c:pt>
                <c:pt idx="415">
                  <c:v>51.136534882627018</c:v>
                </c:pt>
                <c:pt idx="416">
                  <c:v>56.694825198790049</c:v>
                </c:pt>
                <c:pt idx="417">
                  <c:v>62.896979580926384</c:v>
                </c:pt>
                <c:pt idx="418">
                  <c:v>69.712777549004485</c:v>
                </c:pt>
                <c:pt idx="419">
                  <c:v>77.111901166068833</c:v>
                </c:pt>
                <c:pt idx="420">
                  <c:v>85.063918975393307</c:v>
                </c:pt>
                <c:pt idx="421">
                  <c:v>93.538278841901175</c:v>
                </c:pt>
                <c:pt idx="422">
                  <c:v>102.50430864896707</c:v>
                </c:pt>
                <c:pt idx="423">
                  <c:v>111.93122393080921</c:v>
                </c:pt>
                <c:pt idx="424">
                  <c:v>121.78814162831112</c:v>
                </c:pt>
                <c:pt idx="425">
                  <c:v>132.04409924591386</c:v>
                </c:pt>
                <c:pt idx="426">
                  <c:v>142.66807876261686</c:v>
                </c:pt>
                <c:pt idx="427">
                  <c:v>153.62903471339155</c:v>
                </c:pt>
                <c:pt idx="428">
                  <c:v>164.89592591084556</c:v>
                </c:pt>
                <c:pt idx="429">
                  <c:v>176.43775032220549</c:v>
                </c:pt>
                <c:pt idx="430">
                  <c:v>188.22358265530468</c:v>
                </c:pt>
                <c:pt idx="431">
                  <c:v>200.22261424027033</c:v>
                </c:pt>
                <c:pt idx="432">
                  <c:v>212.40419482209856</c:v>
                </c:pt>
                <c:pt idx="433">
                  <c:v>224.73787590401875</c:v>
                </c:pt>
                <c:pt idx="434">
                  <c:v>237.19345530325964</c:v>
                </c:pt>
                <c:pt idx="435">
                  <c:v>249.74102260003718</c:v>
                </c:pt>
                <c:pt idx="436">
                  <c:v>262.35100517783815</c:v>
                </c:pt>
                <c:pt idx="437">
                  <c:v>274.99421456867714</c:v>
                </c:pt>
                <c:pt idx="438">
                  <c:v>287.64189283149983</c:v>
                </c:pt>
                <c:pt idx="439">
                  <c:v>300.26575870528268</c:v>
                </c:pt>
                <c:pt idx="440">
                  <c:v>312.83805329122225</c:v>
                </c:pt>
                <c:pt idx="441">
                  <c:v>325.33158503056154</c:v>
                </c:pt>
                <c:pt idx="442">
                  <c:v>337.7197737566047</c:v>
                </c:pt>
                <c:pt idx="443">
                  <c:v>349.97669361106762</c:v>
                </c:pt>
                <c:pt idx="444">
                  <c:v>362.07711462657721</c:v>
                </c:pt>
                <c:pt idx="445">
                  <c:v>373.9965427886691</c:v>
                </c:pt>
                <c:pt idx="446">
                  <c:v>385.71125840230684</c:v>
                </c:pt>
                <c:pt idx="447">
                  <c:v>397.19835259963082</c:v>
                </c:pt>
                <c:pt idx="448">
                  <c:v>408.43576183758705</c:v>
                </c:pt>
                <c:pt idx="449">
                  <c:v>419.40230024605438</c:v>
                </c:pt>
                <c:pt idx="450">
                  <c:v>430.07768969931561</c:v>
                </c:pt>
                <c:pt idx="451">
                  <c:v>440.4425874960437</c:v>
                </c:pt>
                <c:pt idx="452">
                  <c:v>450.47861154549923</c:v>
                </c:pt>
                <c:pt idx="453">
                  <c:v>460.16836297022485</c:v>
                </c:pt>
                <c:pt idx="454">
                  <c:v>469.49544604823296</c:v>
                </c:pt>
                <c:pt idx="455">
                  <c:v>478.44448543048998</c:v>
                </c:pt>
                <c:pt idx="456">
                  <c:v>487.00114058224852</c:v>
                </c:pt>
                <c:pt idx="457">
                  <c:v>495.15211740959006</c:v>
                </c:pt>
                <c:pt idx="458">
                  <c:v>502.88517704519228</c:v>
                </c:pt>
                <c:pt idx="459">
                  <c:v>510.1891417799722</c:v>
                </c:pt>
                <c:pt idx="460">
                  <c:v>517.0538981396104</c:v>
                </c:pt>
                <c:pt idx="461">
                  <c:v>523.47039711718071</c:v>
                </c:pt>
                <c:pt idx="462">
                  <c:v>529.43065158502452</c:v>
                </c:pt>
                <c:pt idx="463">
                  <c:v>534.92773092056348</c:v>
                </c:pt>
                <c:pt idx="464">
                  <c:v>539.95575289202225</c:v>
                </c:pt>
                <c:pt idx="465">
                  <c:v>544.50987286075781</c:v>
                </c:pt>
                <c:pt idx="466">
                  <c:v>548.58627036728149</c:v>
                </c:pt>
                <c:pt idx="467">
                  <c:v>552.18213317785307</c:v>
                </c:pt>
                <c:pt idx="468">
                  <c:v>555.29563887779193</c:v>
                </c:pt>
                <c:pt idx="469">
                  <c:v>557.92593410638381</c:v>
                </c:pt>
                <c:pt idx="470">
                  <c:v>560.07311153630474</c:v>
                </c:pt>
                <c:pt idx="471">
                  <c:v>561.73818470794004</c:v>
                </c:pt>
                <c:pt idx="472">
                  <c:v>562.92306083577387</c:v>
                </c:pt>
                <c:pt idx="473">
                  <c:v>563.6305117100901</c:v>
                </c:pt>
                <c:pt idx="474">
                  <c:v>563.86414282267992</c:v>
                </c:pt>
                <c:pt idx="475">
                  <c:v>563.62836084990852</c:v>
                </c:pt>
                <c:pt idx="476">
                  <c:v>562.92833963053477</c:v>
                </c:pt>
                <c:pt idx="477">
                  <c:v>561.76998477896018</c:v>
                </c:pt>
                <c:pt idx="478">
                  <c:v>560.15989707715471</c:v>
                </c:pt>
                <c:pt idx="479">
                  <c:v>558.1053347904458</c:v>
                </c:pt>
                <c:pt idx="480">
                  <c:v>555.61417505355814</c:v>
                </c:pt>
                <c:pt idx="481">
                  <c:v>552.69487447383381</c:v>
                </c:pt>
                <c:pt idx="482">
                  <c:v>549.35642909851879</c:v>
                </c:pt>
                <c:pt idx="483">
                  <c:v>545.60833389223762</c:v>
                </c:pt>
                <c:pt idx="484">
                  <c:v>541.46054186952244</c:v>
                </c:pt>
                <c:pt idx="485">
                  <c:v>536.92342302535997</c:v>
                </c:pt>
                <c:pt idx="486">
                  <c:v>532.0077232043119</c:v>
                </c:pt>
                <c:pt idx="487">
                  <c:v>526.72452304586557</c:v>
                </c:pt>
                <c:pt idx="488">
                  <c:v>521.08519714024851</c:v>
                </c:pt>
                <c:pt idx="489">
                  <c:v>515.10137352514346</c:v>
                </c:pt>
                <c:pt idx="490">
                  <c:v>508.78489364948723</c:v>
                </c:pt>
                <c:pt idx="491">
                  <c:v>502.14777292593942</c:v>
                </c:pt>
                <c:pt idx="492">
                  <c:v>495.20216198869196</c:v>
                </c:pt>
                <c:pt idx="493">
                  <c:v>487.96030876803377</c:v>
                </c:pt>
                <c:pt idx="494">
                  <c:v>480.43452148763004</c:v>
                </c:pt>
                <c:pt idx="495">
                  <c:v>472.63713268473799</c:v>
                </c:pt>
                <c:pt idx="496">
                  <c:v>464.58046434770523</c:v>
                </c:pt>
                <c:pt idx="497">
                  <c:v>456.27679425900334</c:v>
                </c:pt>
                <c:pt idx="498">
                  <c:v>447.73832362591457</c:v>
                </c:pt>
                <c:pt idx="499">
                  <c:v>438.97714607465309</c:v>
                </c:pt>
                <c:pt idx="500">
                  <c:v>430.00521807742672</c:v>
                </c:pt>
                <c:pt idx="501">
                  <c:v>420.83433087549957</c:v>
                </c:pt>
                <c:pt idx="502">
                  <c:v>411.47608395499572</c:v>
                </c:pt>
                <c:pt idx="503">
                  <c:v>401.94186012575182</c:v>
                </c:pt>
                <c:pt idx="504">
                  <c:v>392.24280224723134</c:v>
                </c:pt>
                <c:pt idx="505">
                  <c:v>382.38979163923119</c:v>
                </c:pt>
                <c:pt idx="506">
                  <c:v>372.39342820888612</c:v>
                </c:pt>
                <c:pt idx="507">
                  <c:v>362.26401231942788</c:v>
                </c:pt>
                <c:pt idx="508">
                  <c:v>352.01152842011106</c:v>
                </c:pt>
                <c:pt idx="509">
                  <c:v>341.64563045089977</c:v>
                </c:pt>
                <c:pt idx="510">
                  <c:v>331.1756290297642</c:v>
                </c:pt>
                <c:pt idx="511">
                  <c:v>320.61048042488386</c:v>
                </c:pt>
                <c:pt idx="512">
                  <c:v>309.9587773086115</c:v>
                </c:pt>
                <c:pt idx="513">
                  <c:v>299.22874128486063</c:v>
                </c:pt>
                <c:pt idx="514">
                  <c:v>288.42821717645916</c:v>
                </c:pt>
                <c:pt idx="515">
                  <c:v>277.56466905416397</c:v>
                </c:pt>
                <c:pt idx="516">
                  <c:v>266.64517798432894</c:v>
                </c:pt>
                <c:pt idx="517">
                  <c:v>255.67644146767634</c:v>
                </c:pt>
                <c:pt idx="518">
                  <c:v>244.66477453735658</c:v>
                </c:pt>
                <c:pt idx="519">
                  <c:v>233.61611248029067</c:v>
                </c:pt>
                <c:pt idx="520">
                  <c:v>222.53601514192056</c:v>
                </c:pt>
                <c:pt idx="521">
                  <c:v>211.42967277069485</c:v>
                </c:pt>
                <c:pt idx="522">
                  <c:v>200.30191335509991</c:v>
                </c:pt>
                <c:pt idx="523">
                  <c:v>189.15721140269335</c:v>
                </c:pt>
                <c:pt idx="524">
                  <c:v>177.99969810738963</c:v>
                </c:pt>
                <c:pt idx="525">
                  <c:v>166.83317284830454</c:v>
                </c:pt>
                <c:pt idx="526">
                  <c:v>155.66111596063487</c:v>
                </c:pt>
                <c:pt idx="527">
                  <c:v>144.48670271645628</c:v>
                </c:pt>
                <c:pt idx="528">
                  <c:v>133.31281845083788</c:v>
                </c:pt>
                <c:pt idx="529">
                  <c:v>122.14207476646106</c:v>
                </c:pt>
                <c:pt idx="530">
                  <c:v>110.97682674776499</c:v>
                </c:pt>
                <c:pt idx="531">
                  <c:v>99.819191113780633</c:v>
                </c:pt>
                <c:pt idx="532">
                  <c:v>88.671065236976645</c:v>
                </c:pt>
                <c:pt idx="533">
                  <c:v>77.534146953907339</c:v>
                </c:pt>
                <c:pt idx="534">
                  <c:v>66.409955091932048</c:v>
                </c:pt>
                <c:pt idx="535">
                  <c:v>55.299850635053296</c:v>
                </c:pt>
                <c:pt idx="536">
                  <c:v>44.205058450717011</c:v>
                </c:pt>
                <c:pt idx="537">
                  <c:v>33.126689498465844</c:v>
                </c:pt>
                <c:pt idx="538">
                  <c:v>22.065763440491466</c:v>
                </c:pt>
                <c:pt idx="539">
                  <c:v>11.0232315734014</c:v>
                </c:pt>
                <c:pt idx="540">
                  <c:v>2.3192438929896889E-13</c:v>
                </c:pt>
                <c:pt idx="541">
                  <c:v>-10.735765894991301</c:v>
                </c:pt>
                <c:pt idx="542">
                  <c:v>-20.986094935707211</c:v>
                </c:pt>
                <c:pt idx="543">
                  <c:v>-30.750007945115211</c:v>
                </c:pt>
                <c:pt idx="544">
                  <c:v>-40.994644653700448</c:v>
                </c:pt>
                <c:pt idx="545">
                  <c:v>-51.234542288932616</c:v>
                </c:pt>
                <c:pt idx="546">
                  <c:v>-61.468342041566466</c:v>
                </c:pt>
                <c:pt idx="547">
                  <c:v>-71.694569975524544</c:v>
                </c:pt>
                <c:pt idx="548">
                  <c:v>-81.911614900957844</c:v>
                </c:pt>
                <c:pt idx="549">
                  <c:v>-92.117706734749106</c:v>
                </c:pt>
                <c:pt idx="550">
                  <c:v>-102.31089542757235</c:v>
                </c:pt>
                <c:pt idx="551">
                  <c:v>-112.48903053554469</c:v>
                </c:pt>
                <c:pt idx="552">
                  <c:v>-122.64974151341588</c:v>
                </c:pt>
                <c:pt idx="553">
                  <c:v>-132.79041880486213</c:v>
                </c:pt>
                <c:pt idx="554">
                  <c:v>-142.9081958040407</c:v>
                </c:pt>
                <c:pt idx="555">
                  <c:v>-152.99993176089129</c:v>
                </c:pt>
                <c:pt idx="556">
                  <c:v>-163.06219570090107</c:v>
                </c:pt>
                <c:pt idx="557">
                  <c:v>-173.09125142809594</c:v>
                </c:pt>
                <c:pt idx="558">
                  <c:v>-183.08304367787267</c:v>
                </c:pt>
                <c:pt idx="559">
                  <c:v>-193.03318548403414</c:v>
                </c:pt>
                <c:pt idx="560">
                  <c:v>-202.93694682186029</c:v>
                </c:pt>
                <c:pt idx="561">
                  <c:v>-212.78924458645815</c:v>
                </c:pt>
                <c:pt idx="562">
                  <c:v>-222.58463396273771</c:v>
                </c:pt>
                <c:pt idx="563">
                  <c:v>-232.31730124040752</c:v>
                </c:pt>
                <c:pt idx="564">
                  <c:v>-241.98105812411163</c:v>
                </c:pt>
                <c:pt idx="565">
                  <c:v>-251.56933758550042</c:v>
                </c:pt>
                <c:pt idx="566">
                  <c:v>-261.07519130037502</c:v>
                </c:pt>
                <c:pt idx="567">
                  <c:v>-270.4912887103219</c:v>
                </c:pt>
                <c:pt idx="568">
                  <c:v>-279.80991774424206</c:v>
                </c:pt>
                <c:pt idx="569">
                  <c:v>-289.02298723101342</c:v>
                </c:pt>
                <c:pt idx="570">
                  <c:v>-298.12203103018754</c:v>
                </c:pt>
                <c:pt idx="571">
                  <c:v>-307.09821390303165</c:v>
                </c:pt>
                <c:pt idx="572">
                  <c:v>-315.94233914151147</c:v>
                </c:pt>
                <c:pt idx="573">
                  <c:v>-324.64485796784533</c:v>
                </c:pt>
                <c:pt idx="574">
                  <c:v>-333.19588071219459</c:v>
                </c:pt>
                <c:pt idx="575">
                  <c:v>-341.58518977070037</c:v>
                </c:pt>
                <c:pt idx="576">
                  <c:v>-349.80225434068564</c:v>
                </c:pt>
                <c:pt idx="577">
                  <c:v>-357.8362469241556</c:v>
                </c:pt>
                <c:pt idx="578">
                  <c:v>-365.67606158501076</c:v>
                </c:pt>
                <c:pt idx="579">
                  <c:v>-373.31033393944068</c:v>
                </c:pt>
                <c:pt idx="580">
                  <c:v>-380.72746285293027</c:v>
                </c:pt>
                <c:pt idx="581">
                  <c:v>-387.91563381118476</c:v>
                </c:pt>
                <c:pt idx="582">
                  <c:v>-394.86284392598407</c:v>
                </c:pt>
                <c:pt idx="583">
                  <c:v>-401.5569285307061</c:v>
                </c:pt>
                <c:pt idx="584">
                  <c:v>-407.98558931381336</c:v>
                </c:pt>
                <c:pt idx="585">
                  <c:v>-414.13642393222756</c:v>
                </c:pt>
                <c:pt idx="586">
                  <c:v>-419.99695704004046</c:v>
                </c:pt>
                <c:pt idx="587">
                  <c:v>-425.5546726616073</c:v>
                </c:pt>
                <c:pt idx="588">
                  <c:v>-430.79704783164959</c:v>
                </c:pt>
                <c:pt idx="589">
                  <c:v>-435.71158741871056</c:v>
                </c:pt>
                <c:pt idx="590">
                  <c:v>-440.28586004204084</c:v>
                </c:pt>
                <c:pt idx="591">
                  <c:v>-444.50753498588892</c:v>
                </c:pt>
                <c:pt idx="592">
                  <c:v>-448.36442000926047</c:v>
                </c:pt>
                <c:pt idx="593">
                  <c:v>-451.84449994339684</c:v>
                </c:pt>
                <c:pt idx="594">
                  <c:v>-454.93597596375429</c:v>
                </c:pt>
                <c:pt idx="595">
                  <c:v>-457.62730541793792</c:v>
                </c:pt>
                <c:pt idx="596">
                  <c:v>-459.90724208611988</c:v>
                </c:pt>
                <c:pt idx="597">
                  <c:v>-461.76487674578817</c:v>
                </c:pt>
                <c:pt idx="598">
                  <c:v>-463.18967790843607</c:v>
                </c:pt>
                <c:pt idx="599">
                  <c:v>-464.17153259187995</c:v>
                </c:pt>
                <c:pt idx="600">
                  <c:v>-464.70078698851881</c:v>
                </c:pt>
                <c:pt idx="601">
                  <c:v>-464.76828688683344</c:v>
                </c:pt>
                <c:pt idx="602">
                  <c:v>-464.36541770098864</c:v>
                </c:pt>
                <c:pt idx="603">
                  <c:v>-463.48414396147888</c:v>
                </c:pt>
                <c:pt idx="604">
                  <c:v>-462.11704811838649</c:v>
                </c:pt>
                <c:pt idx="605">
                  <c:v>-460.2573685080651</c:v>
                </c:pt>
                <c:pt idx="606">
                  <c:v>-457.89903633389969</c:v>
                </c:pt>
                <c:pt idx="607">
                  <c:v>-455.03671151228923</c:v>
                </c:pt>
                <c:pt idx="608">
                  <c:v>-451.66581723612205</c:v>
                </c:pt>
                <c:pt idx="609">
                  <c:v>-447.78257310985208</c:v>
                </c:pt>
                <c:pt idx="610">
                  <c:v>-443.38402671274019</c:v>
                </c:pt>
                <c:pt idx="611">
                  <c:v>-438.4680834500316</c:v>
                </c:pt>
                <c:pt idx="612">
                  <c:v>-433.03353455570482</c:v>
                </c:pt>
                <c:pt idx="613">
                  <c:v>-427.08008311495848</c:v>
                </c:pt>
                <c:pt idx="614">
                  <c:v>-420.60836797988651</c:v>
                </c:pt>
                <c:pt idx="615">
                  <c:v>-413.6199854576476</c:v>
                </c:pt>
                <c:pt idx="616">
                  <c:v>-406.11750865702987</c:v>
                </c:pt>
                <c:pt idx="617">
                  <c:v>-398.10450438649229</c:v>
                </c:pt>
                <c:pt idx="618">
                  <c:v>-389.58554750456267</c:v>
                </c:pt>
                <c:pt idx="619">
                  <c:v>-380.56623263181325</c:v>
                </c:pt>
                <c:pt idx="620">
                  <c:v>-371.0531831426083</c:v>
                </c:pt>
                <c:pt idx="621">
                  <c:v>-361.05405736416077</c:v>
                </c:pt>
                <c:pt idx="622">
                  <c:v>-350.57755192032403</c:v>
                </c:pt>
                <c:pt idx="623">
                  <c:v>-339.63340216781256</c:v>
                </c:pt>
                <c:pt idx="624">
                  <c:v>-328.23237968317579</c:v>
                </c:pt>
                <c:pt idx="625">
                  <c:v>-316.38628676972769</c:v>
                </c:pt>
                <c:pt idx="626">
                  <c:v>-304.10794796486681</c:v>
                </c:pt>
                <c:pt idx="627">
                  <c:v>-291.41119853946725</c:v>
                </c:pt>
                <c:pt idx="628">
                  <c:v>-278.31086999258542</c:v>
                </c:pt>
                <c:pt idx="629">
                  <c:v>-264.82277255617333</c:v>
                </c:pt>
                <c:pt idx="630">
                  <c:v>-250.96367473598113</c:v>
                </c:pt>
                <c:pt idx="631">
                  <c:v>-236.75127992635169</c:v>
                </c:pt>
                <c:pt idx="632">
                  <c:v>-222.20420014780979</c:v>
                </c:pt>
                <c:pt idx="633">
                  <c:v>-207.34192696748522</c:v>
                </c:pt>
                <c:pt idx="634">
                  <c:v>-192.18479967323378</c:v>
                </c:pt>
                <c:pt idx="635">
                  <c:v>-176.75397078284252</c:v>
                </c:pt>
                <c:pt idx="636">
                  <c:v>-161.07136897977935</c:v>
                </c:pt>
                <c:pt idx="637">
                  <c:v>-145.15965957670491</c:v>
                </c:pt>
                <c:pt idx="638">
                  <c:v>-129.0422026171328</c:v>
                </c:pt>
                <c:pt idx="639">
                  <c:v>-112.74300873425646</c:v>
                </c:pt>
                <c:pt idx="640">
                  <c:v>-96.286692894165199</c:v>
                </c:pt>
                <c:pt idx="641">
                  <c:v>-79.69842615801781</c:v>
                </c:pt>
                <c:pt idx="642">
                  <c:v>-63.003885604655643</c:v>
                </c:pt>
                <c:pt idx="643">
                  <c:v>-46.229202561277411</c:v>
                </c:pt>
                <c:pt idx="644">
                  <c:v>-29.400909295187819</c:v>
                </c:pt>
                <c:pt idx="645">
                  <c:v>-12.545884324448361</c:v>
                </c:pt>
                <c:pt idx="646">
                  <c:v>4.3087034908385089</c:v>
                </c:pt>
                <c:pt idx="647">
                  <c:v>21.135451911574602</c:v>
                </c:pt>
                <c:pt idx="648">
                  <c:v>37.906783169508252</c:v>
                </c:pt>
                <c:pt idx="649">
                  <c:v>54.595002534579514</c:v>
                </c:pt>
                <c:pt idx="650">
                  <c:v>71.172357429494213</c:v>
                </c:pt>
                <c:pt idx="651">
                  <c:v>87.611096920835337</c:v>
                </c:pt>
                <c:pt idx="652">
                  <c:v>103.88353141653401</c:v>
                </c:pt>
                <c:pt idx="653">
                  <c:v>119.96209240055464</c:v>
                </c:pt>
                <c:pt idx="654">
                  <c:v>135.81939203740208</c:v>
                </c:pt>
                <c:pt idx="655">
                  <c:v>151.42828248141618</c:v>
                </c:pt>
                <c:pt idx="656">
                  <c:v>166.76191472886802</c:v>
                </c:pt>
                <c:pt idx="657">
                  <c:v>181.7937968543072</c:v>
                </c:pt>
                <c:pt idx="658">
                  <c:v>196.49785147683144</c:v>
                </c:pt>
                <c:pt idx="659">
                  <c:v>210.84847230635796</c:v>
                </c:pt>
                <c:pt idx="660">
                  <c:v>224.82057962512991</c:v>
                </c:pt>
                <c:pt idx="661">
                  <c:v>238.38967456506253</c:v>
                </c:pt>
                <c:pt idx="662">
                  <c:v>251.53189204734349</c:v>
                </c:pt>
                <c:pt idx="663">
                  <c:v>264.22405225681433</c:v>
                </c:pt>
                <c:pt idx="664">
                  <c:v>276.4437105301306</c:v>
                </c:pt>
                <c:pt idx="665">
                  <c:v>288.16920554326981</c:v>
                </c:pt>
                <c:pt idx="666">
                  <c:v>299.37970569089214</c:v>
                </c:pt>
                <c:pt idx="667">
                  <c:v>310.05525355702633</c:v>
                </c:pt>
                <c:pt idx="668">
                  <c:v>320.17680838370757</c:v>
                </c:pt>
                <c:pt idx="669">
                  <c:v>329.72628645141452</c:v>
                </c:pt>
                <c:pt idx="670">
                  <c:v>338.6865992924557</c:v>
                </c:pt>
                <c:pt idx="671">
                  <c:v>347.04168966566112</c:v>
                </c:pt>
                <c:pt idx="672">
                  <c:v>354.77656522809906</c:v>
                </c:pt>
                <c:pt idx="673">
                  <c:v>361.87732984669026</c:v>
                </c:pt>
                <c:pt idx="674">
                  <c:v>368.33121249972299</c:v>
                </c:pt>
                <c:pt idx="675">
                  <c:v>374.12659372538911</c:v>
                </c:pt>
                <c:pt idx="676">
                  <c:v>379.25302958127764</c:v>
                </c:pt>
                <c:pt idx="677">
                  <c:v>383.70127308556465</c:v>
                </c:pt>
                <c:pt idx="678">
                  <c:v>387.46329311729806</c:v>
                </c:pt>
                <c:pt idx="679">
                  <c:v>390.53229075946024</c:v>
                </c:pt>
                <c:pt idx="680">
                  <c:v>392.9027130748371</c:v>
                </c:pt>
                <c:pt idx="681">
                  <c:v>394.57026431068408</c:v>
                </c:pt>
                <c:pt idx="682">
                  <c:v>395.53191453393993</c:v>
                </c:pt>
                <c:pt idx="683">
                  <c:v>395.7859057043712</c:v>
                </c:pt>
                <c:pt idx="684">
                  <c:v>395.3317551983335</c:v>
                </c:pt>
                <c:pt idx="685">
                  <c:v>394.17025680090734</c:v>
                </c:pt>
                <c:pt idx="686">
                  <c:v>392.30347918908069</c:v>
                </c:pt>
                <c:pt idx="687">
                  <c:v>389.73476193324939</c:v>
                </c:pt>
                <c:pt idx="688">
                  <c:v>386.46870904862868</c:v>
                </c:pt>
                <c:pt idx="689">
                  <c:v>382.51118013244519</c:v>
                </c:pt>
                <c:pt idx="690">
                  <c:v>377.86927912653198</c:v>
                </c:pt>
                <c:pt idx="691">
                  <c:v>372.55134074875377</c:v>
                </c:pt>
                <c:pt idx="692">
                  <c:v>366.56691464004803</c:v>
                </c:pt>
                <c:pt idx="693">
                  <c:v>359.92674727719503</c:v>
                </c:pt>
                <c:pt idx="694">
                  <c:v>352.64276170434016</c:v>
                </c:pt>
                <c:pt idx="695">
                  <c:v>344.72803513922264</c:v>
                </c:pt>
                <c:pt idx="696">
                  <c:v>336.19677451257786</c:v>
                </c:pt>
                <c:pt idx="697">
                  <c:v>327.06429000167492</c:v>
                </c:pt>
                <c:pt idx="698">
                  <c:v>317.34696662119228</c:v>
                </c:pt>
                <c:pt idx="699">
                  <c:v>307.06223393663186</c:v>
                </c:pt>
                <c:pt idx="700">
                  <c:v>296.22853396749633</c:v>
                </c:pt>
                <c:pt idx="701">
                  <c:v>284.8652873491074</c:v>
                </c:pt>
                <c:pt idx="702">
                  <c:v>272.99285782359988</c:v>
                </c:pt>
                <c:pt idx="703">
                  <c:v>260.63251513203824</c:v>
                </c:pt>
                <c:pt idx="704">
                  <c:v>247.8063963810292</c:v>
                </c:pt>
                <c:pt idx="705">
                  <c:v>234.53746595831703</c:v>
                </c:pt>
                <c:pt idx="706">
                  <c:v>220.84947407300061</c:v>
                </c:pt>
                <c:pt idx="707">
                  <c:v>206.76691399699288</c:v>
                </c:pt>
                <c:pt idx="708">
                  <c:v>192.31497808525182</c:v>
                </c:pt>
                <c:pt idx="709">
                  <c:v>177.51951265308023</c:v>
                </c:pt>
                <c:pt idx="710">
                  <c:v>162.40697178953323</c:v>
                </c:pt>
                <c:pt idx="711">
                  <c:v>147.00437018663121</c:v>
                </c:pt>
                <c:pt idx="712">
                  <c:v>131.3392350645762</c:v>
                </c:pt>
                <c:pt idx="713">
                  <c:v>115.43955727377057</c:v>
                </c:pt>
                <c:pt idx="714">
                  <c:v>99.333741654742269</c:v>
                </c:pt>
                <c:pt idx="715">
                  <c:v>83.050556737610151</c:v>
                </c:pt>
                <c:pt idx="716">
                  <c:v>66.619083862942247</c:v>
                </c:pt>
                <c:pt idx="717">
                  <c:v>50.06866580614394</c:v>
                </c:pt>
                <c:pt idx="718">
                  <c:v>33.428854987837624</c:v>
                </c:pt>
                <c:pt idx="719">
                  <c:v>16.729361352766539</c:v>
                </c:pt>
                <c:pt idx="720">
                  <c:v>4.6987242253504275E-13</c:v>
                </c:pt>
              </c:numCache>
            </c:numRef>
          </c:yVal>
          <c:smooth val="1"/>
        </c:ser>
        <c:axId val="133175168"/>
        <c:axId val="133176704"/>
      </c:scatterChart>
      <c:valAx>
        <c:axId val="133175168"/>
        <c:scaling>
          <c:orientation val="minMax"/>
        </c:scaling>
        <c:axPos val="b"/>
        <c:numFmt formatCode="General" sourceLinked="1"/>
        <c:tickLblPos val="nextTo"/>
        <c:crossAx val="133176704"/>
        <c:crosses val="autoZero"/>
        <c:crossBetween val="midCat"/>
      </c:valAx>
      <c:valAx>
        <c:axId val="133176704"/>
        <c:scaling>
          <c:orientation val="minMax"/>
        </c:scaling>
        <c:axPos val="l"/>
        <c:majorGridlines/>
        <c:numFmt formatCode="0" sourceLinked="0"/>
        <c:tickLblPos val="nextTo"/>
        <c:crossAx val="1331751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Couple moteur instantané M (N.m)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M (N.m)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'1199'!$BE$123:$BE$843</c:f>
              <c:numCache>
                <c:formatCode>General</c:formatCode>
                <c:ptCount val="721"/>
                <c:pt idx="0">
                  <c:v>0</c:v>
                </c:pt>
                <c:pt idx="1">
                  <c:v>-2.3843938006715684</c:v>
                </c:pt>
                <c:pt idx="2">
                  <c:v>-4.7639823523548879</c:v>
                </c:pt>
                <c:pt idx="3">
                  <c:v>-7.1339718158431502</c:v>
                </c:pt>
                <c:pt idx="4">
                  <c:v>-9.4895911403582698</c:v>
                </c:pt>
                <c:pt idx="5">
                  <c:v>-11.82610338001745</c:v>
                </c:pt>
                <c:pt idx="6">
                  <c:v>-14.138816917247318</c:v>
                </c:pt>
                <c:pt idx="7">
                  <c:v>-16.423096562535868</c:v>
                </c:pt>
                <c:pt idx="8">
                  <c:v>-18.67437450026048</c:v>
                </c:pt>
                <c:pt idx="9">
                  <c:v>-20.888161050764293</c:v>
                </c:pt>
                <c:pt idx="10">
                  <c:v>-23.060055219371197</c:v>
                </c:pt>
                <c:pt idx="11">
                  <c:v>-25.185755003631421</c:v>
                </c:pt>
                <c:pt idx="12">
                  <c:v>-27.261067430773167</c:v>
                </c:pt>
                <c:pt idx="13">
                  <c:v>-29.281918298099516</c:v>
                </c:pt>
                <c:pt idx="14">
                  <c:v>-31.244361589912064</c:v>
                </c:pt>
                <c:pt idx="15">
                  <c:v>-33.144588545461488</c:v>
                </c:pt>
                <c:pt idx="16">
                  <c:v>-34.978936353418497</c:v>
                </c:pt>
                <c:pt idx="17">
                  <c:v>-36.743896449422977</c:v>
                </c:pt>
                <c:pt idx="18">
                  <c:v>-38.436122394404457</c:v>
                </c:pt>
                <c:pt idx="19">
                  <c:v>-40.052437312566518</c:v>
                </c:pt>
                <c:pt idx="20">
                  <c:v>-41.589840869193182</c:v>
                </c:pt>
                <c:pt idx="21">
                  <c:v>-43.045515769759739</c:v>
                </c:pt>
                <c:pt idx="22">
                  <c:v>-44.416833763212146</c:v>
                </c:pt>
                <c:pt idx="23">
                  <c:v>-45.701361133715224</c:v>
                </c:pt>
                <c:pt idx="24">
                  <c:v>-46.896863666654475</c:v>
                </c:pt>
                <c:pt idx="25">
                  <c:v>-48.00131107620868</c:v>
                </c:pt>
                <c:pt idx="26">
                  <c:v>-49.012880883382969</c:v>
                </c:pt>
                <c:pt idx="27">
                  <c:v>-49.929961735004021</c:v>
                </c:pt>
                <c:pt idx="28">
                  <c:v>-50.751156155823004</c:v>
                </c:pt>
                <c:pt idx="29">
                  <c:v>-51.475282727546094</c:v>
                </c:pt>
                <c:pt idx="30">
                  <c:v>-52.101377690309711</c:v>
                </c:pt>
                <c:pt idx="31">
                  <c:v>-52.628695963834886</c:v>
                </c:pt>
                <c:pt idx="32">
                  <c:v>-53.0567115872269</c:v>
                </c:pt>
                <c:pt idx="33">
                  <c:v>-53.38511757812752</c:v>
                </c:pt>
                <c:pt idx="34">
                  <c:v>-53.61382521367203</c:v>
                </c:pt>
                <c:pt idx="35">
                  <c:v>-53.742962737447051</c:v>
                </c:pt>
                <c:pt idx="36">
                  <c:v>-53.77287349838349</c:v>
                </c:pt>
                <c:pt idx="37">
                  <c:v>-53.704113529242598</c:v>
                </c:pt>
                <c:pt idx="38">
                  <c:v>-53.537448574063006</c:v>
                </c:pt>
                <c:pt idx="39">
                  <c:v>-53.273850575617899</c:v>
                </c:pt>
                <c:pt idx="40">
                  <c:v>-52.914493635589452</c:v>
                </c:pt>
                <c:pt idx="41">
                  <c:v>-52.460749461785568</c:v>
                </c:pt>
                <c:pt idx="42">
                  <c:v>-51.914182318305279</c:v>
                </c:pt>
                <c:pt idx="43">
                  <c:v>-51.276543496091428</c:v>
                </c:pt>
                <c:pt idx="44">
                  <c:v>-50.549765322791167</c:v>
                </c:pt>
                <c:pt idx="45">
                  <c:v>-49.735954732267558</c:v>
                </c:pt>
                <c:pt idx="46">
                  <c:v>-48.837386415466526</c:v>
                </c:pt>
                <c:pt idx="47">
                  <c:v>-47.856495575633872</c:v>
                </c:pt>
                <c:pt idx="48">
                  <c:v>-46.795870312094145</c:v>
                </c:pt>
                <c:pt idx="49">
                  <c:v>-45.658243657941007</c:v>
                </c:pt>
                <c:pt idx="50">
                  <c:v>-44.4464852980404</c:v>
                </c:pt>
                <c:pt idx="51">
                  <c:v>-43.163592994712864</c:v>
                </c:pt>
                <c:pt idx="52">
                  <c:v>-41.812683749328428</c:v>
                </c:pt>
                <c:pt idx="53">
                  <c:v>-40.396984728820591</c:v>
                </c:pt>
                <c:pt idx="54">
                  <c:v>-38.91982398679248</c:v>
                </c:pt>
                <c:pt idx="55">
                  <c:v>-37.384621009451905</c:v>
                </c:pt>
                <c:pt idx="56">
                  <c:v>-35.79487711706394</c:v>
                </c:pt>
                <c:pt idx="57">
                  <c:v>-34.154165751950629</c:v>
                </c:pt>
                <c:pt idx="58">
                  <c:v>-32.466122684293147</c:v>
                </c:pt>
                <c:pt idx="59">
                  <c:v>-30.734436167099769</c:v>
                </c:pt>
                <c:pt idx="60">
                  <c:v>-28.96283707169426</c:v>
                </c:pt>
                <c:pt idx="61">
                  <c:v>-27.155089034949643</c:v>
                </c:pt>
                <c:pt idx="62">
                  <c:v>-25.314978649243425</c:v>
                </c:pt>
                <c:pt idx="63">
                  <c:v>-23.446305725742409</c:v>
                </c:pt>
                <c:pt idx="64">
                  <c:v>-21.552873661136548</c:v>
                </c:pt>
                <c:pt idx="65">
                  <c:v>-19.638479937337284</c:v>
                </c:pt>
                <c:pt idx="66">
                  <c:v>-17.706906782933814</c:v>
                </c:pt>
                <c:pt idx="67">
                  <c:v>-15.761912024367167</c:v>
                </c:pt>
                <c:pt idx="68">
                  <c:v>-13.807220153837898</c:v>
                </c:pt>
                <c:pt idx="69">
                  <c:v>-11.846513639912967</c:v>
                </c:pt>
                <c:pt idx="70">
                  <c:v>-9.8834245056457632</c:v>
                </c:pt>
                <c:pt idx="71">
                  <c:v>-7.9215261977749254</c:v>
                </c:pt>
                <c:pt idx="72">
                  <c:v>-5.9643257692285756</c:v>
                </c:pt>
                <c:pt idx="73">
                  <c:v>-4.015256395737234</c:v>
                </c:pt>
                <c:pt idx="74">
                  <c:v>-2.0776702458565506</c:v>
                </c:pt>
                <c:pt idx="75">
                  <c:v>-0.1548317221299905</c:v>
                </c:pt>
                <c:pt idx="76">
                  <c:v>1.75008891051353</c:v>
                </c:pt>
                <c:pt idx="77">
                  <c:v>3.6340214947207841</c:v>
                </c:pt>
                <c:pt idx="78">
                  <c:v>5.4940015363629628</c:v>
                </c:pt>
                <c:pt idx="79">
                  <c:v>7.3271753349721562</c:v>
                </c:pt>
                <c:pt idx="80">
                  <c:v>9.1308046798661184</c:v>
                </c:pt>
                <c:pt idx="81">
                  <c:v>10.902271104679469</c:v>
                </c:pt>
                <c:pt idx="82">
                  <c:v>12.639079694846449</c:v>
                </c:pt>
                <c:pt idx="83">
                  <c:v>14.338862444407066</c:v>
                </c:pt>
                <c:pt idx="84">
                  <c:v>15.999381160324894</c:v>
                </c:pt>
                <c:pt idx="85">
                  <c:v>17.618529914300822</c:v>
                </c:pt>
                <c:pt idx="86">
                  <c:v>19.194337043835905</c:v>
                </c:pt>
                <c:pt idx="87">
                  <c:v>20.724966706025395</c:v>
                </c:pt>
                <c:pt idx="88">
                  <c:v>22.208719989249698</c:v>
                </c:pt>
                <c:pt idx="89">
                  <c:v>23.644035589555664</c:v>
                </c:pt>
                <c:pt idx="90">
                  <c:v>25.02949006008674</c:v>
                </c:pt>
                <c:pt idx="91">
                  <c:v>26.363797643414028</c:v>
                </c:pt>
                <c:pt idx="92">
                  <c:v>27.645809698037855</c:v>
                </c:pt>
                <c:pt idx="93">
                  <c:v>28.874513731661104</c:v>
                </c:pt>
                <c:pt idx="94">
                  <c:v>30.049032055079209</c:v>
                </c:pt>
                <c:pt idx="95">
                  <c:v>31.168620071679896</c:v>
                </c:pt>
                <c:pt idx="96">
                  <c:v>32.232664218595119</c:v>
                </c:pt>
                <c:pt idx="97">
                  <c:v>33.240679576494557</c:v>
                </c:pt>
                <c:pt idx="98">
                  <c:v>34.192307165851894</c:v>
                </c:pt>
                <c:pt idx="99">
                  <c:v>35.087310948248948</c:v>
                </c:pt>
                <c:pt idx="100">
                  <c:v>35.925574551908866</c:v>
                </c:pt>
                <c:pt idx="101">
                  <c:v>36.707097741165569</c:v>
                </c:pt>
                <c:pt idx="102">
                  <c:v>37.431992649985546</c:v>
                </c:pt>
                <c:pt idx="103">
                  <c:v>38.100479799955927</c:v>
                </c:pt>
                <c:pt idx="104">
                  <c:v>38.712883923349438</c:v>
                </c:pt>
                <c:pt idx="105">
                  <c:v>39.269629611963985</c:v>
                </c:pt>
                <c:pt idx="106">
                  <c:v>39.771236812425919</c:v>
                </c:pt>
                <c:pt idx="107">
                  <c:v>40.218316188537067</c:v>
                </c:pt>
                <c:pt idx="108">
                  <c:v>40.611564371045368</c:v>
                </c:pt>
                <c:pt idx="109">
                  <c:v>40.95175911492916</c:v>
                </c:pt>
                <c:pt idx="110">
                  <c:v>41.23975438391313</c:v>
                </c:pt>
                <c:pt idx="111">
                  <c:v>41.476475381483148</c:v>
                </c:pt>
                <c:pt idx="112">
                  <c:v>41.662913547145081</c:v>
                </c:pt>
                <c:pt idx="113">
                  <c:v>41.800121536083836</c:v>
                </c:pt>
                <c:pt idx="114">
                  <c:v>41.889208199731044</c:v>
                </c:pt>
                <c:pt idx="115">
                  <c:v>41.93133358404728</c:v>
                </c:pt>
                <c:pt idx="116">
                  <c:v>41.927703961576682</c:v>
                </c:pt>
                <c:pt idx="117">
                  <c:v>41.879566912542046</c:v>
                </c:pt>
                <c:pt idx="118">
                  <c:v>41.788206469424686</c:v>
                </c:pt>
                <c:pt idx="119">
                  <c:v>41.654938338623161</c:v>
                </c:pt>
                <c:pt idx="120">
                  <c:v>41.48110521191083</c:v>
                </c:pt>
                <c:pt idx="121">
                  <c:v>41.268072179524729</c:v>
                </c:pt>
                <c:pt idx="122">
                  <c:v>41.017222255820371</c:v>
                </c:pt>
                <c:pt idx="123">
                  <c:v>40.729952027524369</c:v>
                </c:pt>
                <c:pt idx="124">
                  <c:v>40.407667433716682</c:v>
                </c:pt>
                <c:pt idx="125">
                  <c:v>40.051779685778847</c:v>
                </c:pt>
                <c:pt idx="126">
                  <c:v>39.66370133466171</c:v>
                </c:pt>
                <c:pt idx="127">
                  <c:v>39.244842491956646</c:v>
                </c:pt>
                <c:pt idx="128">
                  <c:v>38.796607210405483</c:v>
                </c:pt>
                <c:pt idx="129">
                  <c:v>38.320390028656959</c:v>
                </c:pt>
                <c:pt idx="130">
                  <c:v>37.817572684277117</c:v>
                </c:pt>
                <c:pt idx="131">
                  <c:v>37.289520998248818</c:v>
                </c:pt>
                <c:pt idx="132">
                  <c:v>36.737581933453754</c:v>
                </c:pt>
                <c:pt idx="133">
                  <c:v>36.163080828923754</c:v>
                </c:pt>
                <c:pt idx="134">
                  <c:v>35.567318810974342</c:v>
                </c:pt>
                <c:pt idx="135">
                  <c:v>34.951570381697408</c:v>
                </c:pt>
                <c:pt idx="136">
                  <c:v>34.317081184690664</c:v>
                </c:pt>
                <c:pt idx="137">
                  <c:v>33.66506594733977</c:v>
                </c:pt>
                <c:pt idx="138">
                  <c:v>32.996706598447695</c:v>
                </c:pt>
                <c:pt idx="139">
                  <c:v>32.313150559519634</c:v>
                </c:pt>
                <c:pt idx="140">
                  <c:v>31.615509207568635</c:v>
                </c:pt>
                <c:pt idx="141">
                  <c:v>30.904856506896639</c:v>
                </c:pt>
                <c:pt idx="142">
                  <c:v>30.182227806937899</c:v>
                </c:pt>
                <c:pt idx="143">
                  <c:v>29.448618802916382</c:v>
                </c:pt>
                <c:pt idx="144">
                  <c:v>28.704984655771298</c:v>
                </c:pt>
                <c:pt idx="145">
                  <c:v>27.952239267541547</c:v>
                </c:pt>
                <c:pt idx="146">
                  <c:v>27.191254708169197</c:v>
                </c:pt>
                <c:pt idx="147">
                  <c:v>26.422860789483526</c:v>
                </c:pt>
                <c:pt idx="148">
                  <c:v>25.647844781958923</c:v>
                </c:pt>
                <c:pt idx="149">
                  <c:v>24.866951269699936</c:v>
                </c:pt>
                <c:pt idx="150">
                  <c:v>24.080882138994784</c:v>
                </c:pt>
                <c:pt idx="151">
                  <c:v>23.290296695690635</c:v>
                </c:pt>
                <c:pt idx="152">
                  <c:v>22.495811906580091</c:v>
                </c:pt>
                <c:pt idx="153">
                  <c:v>21.698002759947595</c:v>
                </c:pt>
                <c:pt idx="154">
                  <c:v>20.897402740401166</c:v>
                </c:pt>
                <c:pt idx="155">
                  <c:v>20.094504413112254</c:v>
                </c:pt>
                <c:pt idx="156">
                  <c:v>19.289760112599904</c:v>
                </c:pt>
                <c:pt idx="157">
                  <c:v>18.483582731222452</c:v>
                </c:pt>
                <c:pt idx="158">
                  <c:v>17.676346602582726</c:v>
                </c:pt>
                <c:pt idx="159">
                  <c:v>16.868388475104521</c:v>
                </c:pt>
                <c:pt idx="160">
                  <c:v>16.060008571101495</c:v>
                </c:pt>
                <c:pt idx="161">
                  <c:v>15.251471726731694</c:v>
                </c:pt>
                <c:pt idx="162">
                  <c:v>14.443008608309022</c:v>
                </c:pt>
                <c:pt idx="163">
                  <c:v>13.634817000527448</c:v>
                </c:pt>
                <c:pt idx="164">
                  <c:v>12.827063162242409</c:v>
                </c:pt>
                <c:pt idx="165">
                  <c:v>12.019883245546005</c:v>
                </c:pt>
                <c:pt idx="166">
                  <c:v>11.213384773965872</c:v>
                </c:pt>
                <c:pt idx="167">
                  <c:v>10.407648175711842</c:v>
                </c:pt>
                <c:pt idx="168">
                  <c:v>9.6027283679896716</c:v>
                </c:pt>
                <c:pt idx="169">
                  <c:v>8.7986563884924873</c:v>
                </c:pt>
                <c:pt idx="170">
                  <c:v>7.9954410702729097</c:v>
                </c:pt>
                <c:pt idx="171">
                  <c:v>7.1930707562849818</c:v>
                </c:pt>
                <c:pt idx="172">
                  <c:v>6.3915150499695139</c:v>
                </c:pt>
                <c:pt idx="173">
                  <c:v>5.5907265983361061</c:v>
                </c:pt>
                <c:pt idx="174">
                  <c:v>4.7906429040682008</c:v>
                </c:pt>
                <c:pt idx="175">
                  <c:v>3.9911881632463468</c:v>
                </c:pt>
                <c:pt idx="176">
                  <c:v>3.192275125347066</c:v>
                </c:pt>
                <c:pt idx="177">
                  <c:v>2.3938069722294455</c:v>
                </c:pt>
                <c:pt idx="178">
                  <c:v>1.5956792128696733</c:v>
                </c:pt>
                <c:pt idx="179">
                  <c:v>0.79778159064496834</c:v>
                </c:pt>
                <c:pt idx="180">
                  <c:v>7.7359525008936628E-15</c:v>
                </c:pt>
                <c:pt idx="181">
                  <c:v>-0.79778159064495291</c:v>
                </c:pt>
                <c:pt idx="182">
                  <c:v>-1.5959573230098538</c:v>
                </c:pt>
                <c:pt idx="183">
                  <c:v>-2.3946457299435764</c:v>
                </c:pt>
                <c:pt idx="184">
                  <c:v>-3.1939626206971377</c:v>
                </c:pt>
                <c:pt idx="185">
                  <c:v>-3.9940179246530887</c:v>
                </c:pt>
                <c:pt idx="186">
                  <c:v>-4.7949140356919315</c:v>
                </c:pt>
                <c:pt idx="187">
                  <c:v>-5.5967439203997378</c:v>
                </c:pt>
                <c:pt idx="188">
                  <c:v>-6.3995892418741178</c:v>
                </c:pt>
                <c:pt idx="189">
                  <c:v>-7.2035185023608337</c:v>
                </c:pt>
                <c:pt idx="190">
                  <c:v>-8.0085852080007864</c:v>
                </c:pt>
                <c:pt idx="191">
                  <c:v>-8.8148260590220637</c:v>
                </c:pt>
                <c:pt idx="192">
                  <c:v>-9.6222591687737111</c:v>
                </c:pt>
                <c:pt idx="193">
                  <c:v>-10.430882315065052</c:v>
                </c:pt>
                <c:pt idx="194">
                  <c:v>-11.240671227348754</c:v>
                </c:pt>
                <c:pt idx="195">
                  <c:v>-12.051577913364364</c:v>
                </c:pt>
                <c:pt idx="196">
                  <c:v>-12.863529028942329</c:v>
                </c:pt>
                <c:pt idx="197">
                  <c:v>-13.676424294756199</c:v>
                </c:pt>
                <c:pt idx="198">
                  <c:v>-14.490134963900619</c:v>
                </c:pt>
                <c:pt idx="199">
                  <c:v>-15.304502344265137</c:v>
                </c:pt>
                <c:pt idx="200">
                  <c:v>-16.119336379768701</c:v>
                </c:pt>
                <c:pt idx="201">
                  <c:v>-16.934414294611955</c:v>
                </c:pt>
                <c:pt idx="202">
                  <c:v>-17.749479304799706</c:v>
                </c:pt>
                <c:pt idx="203">
                  <c:v>-18.564239401276602</c:v>
                </c:pt>
                <c:pt idx="204">
                  <c:v>-19.378366209106986</c:v>
                </c:pt>
                <c:pt idx="205">
                  <c:v>-20.191493927215486</c:v>
                </c:pt>
                <c:pt idx="206">
                  <c:v>-21.003218353281596</c:v>
                </c:pt>
                <c:pt idx="207">
                  <c:v>-21.813095998454639</c:v>
                </c:pt>
                <c:pt idx="208">
                  <c:v>-22.620643296617182</c:v>
                </c:pt>
                <c:pt idx="209">
                  <c:v>-23.425335912978017</c:v>
                </c:pt>
                <c:pt idx="210">
                  <c:v>-24.2266081568186</c:v>
                </c:pt>
                <c:pt idx="211">
                  <c:v>-25.023852503242367</c:v>
                </c:pt>
                <c:pt idx="212">
                  <c:v>-25.816419228792139</c:v>
                </c:pt>
                <c:pt idx="213">
                  <c:v>-26.603616165795955</c:v>
                </c:pt>
                <c:pt idx="214">
                  <c:v>-27.3847085802804</c:v>
                </c:pt>
                <c:pt idx="215">
                  <c:v>-28.158919178249562</c:v>
                </c:pt>
                <c:pt idx="216">
                  <c:v>-28.925428245062978</c:v>
                </c:pt>
                <c:pt idx="217">
                  <c:v>-29.683373922560577</c:v>
                </c:pt>
                <c:pt idx="218">
                  <c:v>-30.431852628468924</c:v>
                </c:pt>
                <c:pt idx="219">
                  <c:v>-31.169919622485285</c:v>
                </c:pt>
                <c:pt idx="220">
                  <c:v>-31.896589723266828</c:v>
                </c:pt>
                <c:pt idx="221">
                  <c:v>-32.610838180356275</c:v>
                </c:pt>
                <c:pt idx="222">
                  <c:v>-33.311601704843298</c:v>
                </c:pt>
                <c:pt idx="223">
                  <c:v>-33.997779662300481</c:v>
                </c:pt>
                <c:pt idx="224">
                  <c:v>-34.668235431234109</c:v>
                </c:pt>
                <c:pt idx="225">
                  <c:v>-35.321797929957533</c:v>
                </c:pt>
                <c:pt idx="226">
                  <c:v>-35.957263314427045</c:v>
                </c:pt>
                <c:pt idx="227">
                  <c:v>-36.57339684917094</c:v>
                </c:pt>
                <c:pt idx="228">
                  <c:v>-37.168934953000985</c:v>
                </c:pt>
                <c:pt idx="229">
                  <c:v>-37.742587420710116</c:v>
                </c:pt>
                <c:pt idx="230">
                  <c:v>-38.293039821440559</c:v>
                </c:pt>
                <c:pt idx="231">
                  <c:v>-38.818956073845555</c:v>
                </c:pt>
                <c:pt idx="232">
                  <c:v>-39.318981197570672</c:v>
                </c:pt>
                <c:pt idx="233">
                  <c:v>-39.791744239945984</c:v>
                </c:pt>
                <c:pt idx="234">
                  <c:v>-40.235861376107941</c:v>
                </c:pt>
                <c:pt idx="235">
                  <c:v>-40.649939180064649</c:v>
                </c:pt>
                <c:pt idx="236">
                  <c:v>-41.032578063478041</c:v>
                </c:pt>
                <c:pt idx="237">
                  <c:v>-41.382375878166194</c:v>
                </c:pt>
                <c:pt idx="238">
                  <c:v>-41.697931677529503</c:v>
                </c:pt>
                <c:pt idx="239">
                  <c:v>-41.977849631279405</c:v>
                </c:pt>
                <c:pt idx="240">
                  <c:v>-42.220743087000031</c:v>
                </c:pt>
                <c:pt idx="241">
                  <c:v>-42.425238771206367</c:v>
                </c:pt>
                <c:pt idx="242">
                  <c:v>-42.589981121679926</c:v>
                </c:pt>
                <c:pt idx="243">
                  <c:v>-42.713636741970149</c:v>
                </c:pt>
                <c:pt idx="244">
                  <c:v>-42.794898968049495</c:v>
                </c:pt>
                <c:pt idx="245">
                  <c:v>-42.83249253620982</c:v>
                </c:pt>
                <c:pt idx="246">
                  <c:v>-42.825178340390501</c:v>
                </c:pt>
                <c:pt idx="247">
                  <c:v>-42.77175826624196</c:v>
                </c:pt>
                <c:pt idx="248">
                  <c:v>-42.671080088355467</c:v>
                </c:pt>
                <c:pt idx="249">
                  <c:v>-42.52204241624009</c:v>
                </c:pt>
                <c:pt idx="250">
                  <c:v>-42.323599673804317</c:v>
                </c:pt>
                <c:pt idx="251">
                  <c:v>-42.074767096311113</c:v>
                </c:pt>
                <c:pt idx="252">
                  <c:v>-41.774625728026315</c:v>
                </c:pt>
                <c:pt idx="253">
                  <c:v>-41.422327403078313</c:v>
                </c:pt>
                <c:pt idx="254">
                  <c:v>-41.01709969139791</c:v>
                </c:pt>
                <c:pt idx="255">
                  <c:v>-40.558250791018637</c:v>
                </c:pt>
                <c:pt idx="256">
                  <c:v>-40.045174347494473</c:v>
                </c:pt>
                <c:pt idx="257">
                  <c:v>-39.477354180739411</c:v>
                </c:pt>
                <c:pt idx="258">
                  <c:v>-38.854368899220269</c:v>
                </c:pt>
                <c:pt idx="259">
                  <c:v>-38.17589638114287</c:v>
                </c:pt>
                <c:pt idx="260">
                  <c:v>-37.441718102067419</c:v>
                </c:pt>
                <c:pt idx="261">
                  <c:v>-36.651723288280813</c:v>
                </c:pt>
                <c:pt idx="262">
                  <c:v>-35.805912875237617</c:v>
                </c:pt>
                <c:pt idx="263">
                  <c:v>-34.904403250469983</c:v>
                </c:pt>
                <c:pt idx="264">
                  <c:v>-33.947429760555224</c:v>
                </c:pt>
                <c:pt idx="265">
                  <c:v>-32.935349962027445</c:v>
                </c:pt>
                <c:pt idx="266">
                  <c:v>-31.868646596521309</c:v>
                </c:pt>
                <c:pt idx="267">
                  <c:v>-30.747930270948238</c:v>
                </c:pt>
                <c:pt idx="268">
                  <c:v>-29.573941824126226</c:v>
                </c:pt>
                <c:pt idx="269">
                  <c:v>-28.347554362010843</c:v>
                </c:pt>
                <c:pt idx="270">
                  <c:v>-27.069774944513231</c:v>
                </c:pt>
                <c:pt idx="271">
                  <c:v>-25.741745907827848</c:v>
                </c:pt>
                <c:pt idx="272">
                  <c:v>-24.364745807236979</c:v>
                </c:pt>
                <c:pt idx="273">
                  <c:v>-22.940189966497055</c:v>
                </c:pt>
                <c:pt idx="274">
                  <c:v>-21.469630621149587</c:v>
                </c:pt>
                <c:pt idx="275">
                  <c:v>-19.954756644417692</c:v>
                </c:pt>
                <c:pt idx="276">
                  <c:v>-18.397392845762649</c:v>
                </c:pt>
                <c:pt idx="277">
                  <c:v>-16.799498833650077</c:v>
                </c:pt>
                <c:pt idx="278">
                  <c:v>-15.163167435636316</c:v>
                </c:pt>
                <c:pt idx="279">
                  <c:v>-13.490622670495611</c:v>
                </c:pt>
                <c:pt idx="280">
                  <c:v>-11.78421726878129</c:v>
                </c:pt>
                <c:pt idx="281">
                  <c:v>-10.046429739927301</c:v>
                </c:pt>
                <c:pt idx="282">
                  <c:v>-8.2798609857512506</c:v>
                </c:pt>
                <c:pt idx="283">
                  <c:v>-6.4872304619972345</c:v>
                </c:pt>
                <c:pt idx="284">
                  <c:v>-4.6713718913568902</c:v>
                </c:pt>
                <c:pt idx="285">
                  <c:v>-2.8352285332103748</c:v>
                </c:pt>
                <c:pt idx="286">
                  <c:v>-0.9818480171403341</c:v>
                </c:pt>
                <c:pt idx="287">
                  <c:v>0.88562325094248373</c:v>
                </c:pt>
                <c:pt idx="288">
                  <c:v>2.7639460994406559</c:v>
                </c:pt>
                <c:pt idx="289">
                  <c:v>4.6497950061203559</c:v>
                </c:pt>
                <c:pt idx="290">
                  <c:v>6.5397649035048548</c:v>
                </c:pt>
                <c:pt idx="291">
                  <c:v>8.4303783588941776</c:v>
                </c:pt>
                <c:pt idx="292">
                  <c:v>10.318093111693518</c:v>
                </c:pt>
                <c:pt idx="293">
                  <c:v>12.199309949207024</c:v>
                </c:pt>
                <c:pt idx="294">
                  <c:v>14.070380900595962</c:v>
                </c:pt>
                <c:pt idx="295">
                  <c:v>15.927617727331908</c:v>
                </c:pt>
                <c:pt idx="296">
                  <c:v>17.767300687188197</c:v>
                </c:pt>
                <c:pt idx="297">
                  <c:v>19.585687547638607</c:v>
                </c:pt>
                <c:pt idx="298">
                  <c:v>21.379022823442288</c:v>
                </c:pt>
                <c:pt idx="299">
                  <c:v>23.143547212235141</c:v>
                </c:pt>
                <c:pt idx="300">
                  <c:v>24.875507201084428</c:v>
                </c:pt>
                <c:pt idx="301">
                  <c:v>26.571164816243023</c:v>
                </c:pt>
                <c:pt idx="302">
                  <c:v>28.226807487724088</c:v>
                </c:pt>
                <c:pt idx="303">
                  <c:v>29.838757999849506</c:v>
                </c:pt>
                <c:pt idx="304">
                  <c:v>31.403384498581602</c:v>
                </c:pt>
                <c:pt idx="305">
                  <c:v>32.917110526250347</c:v>
                </c:pt>
                <c:pt idx="306">
                  <c:v>34.376425054225734</c:v>
                </c:pt>
                <c:pt idx="307">
                  <c:v>35.777892484176903</c:v>
                </c:pt>
                <c:pt idx="308">
                  <c:v>37.11816258879459</c:v>
                </c:pt>
                <c:pt idx="309">
                  <c:v>38.393980363248239</c:v>
                </c:pt>
                <c:pt idx="310">
                  <c:v>39.602195759192085</c:v>
                </c:pt>
                <c:pt idx="311">
                  <c:v>40.73977327385542</c:v>
                </c:pt>
                <c:pt idx="312">
                  <c:v>41.803801367622277</c:v>
                </c:pt>
                <c:pt idx="313">
                  <c:v>42.791501684566015</c:v>
                </c:pt>
                <c:pt idx="314">
                  <c:v>43.700238051635267</c:v>
                </c:pt>
                <c:pt idx="315">
                  <c:v>44.527525233617276</c:v>
                </c:pt>
                <c:pt idx="316">
                  <c:v>45.2710374226304</c:v>
                </c:pt>
                <c:pt idx="317">
                  <c:v>45.928616442742616</c:v>
                </c:pt>
                <c:pt idx="318">
                  <c:v>46.498279652396903</c:v>
                </c:pt>
                <c:pt idx="319">
                  <c:v>46.978227529652337</c:v>
                </c:pt>
                <c:pt idx="320">
                  <c:v>47.366850927873045</c:v>
                </c:pt>
                <c:pt idx="321">
                  <c:v>47.662737992429726</c:v>
                </c:pt>
                <c:pt idx="322">
                  <c:v>47.864680732268532</c:v>
                </c:pt>
                <c:pt idx="323">
                  <c:v>47.971681243904136</c:v>
                </c:pt>
                <c:pt idx="324">
                  <c:v>47.982957589566468</c:v>
                </c:pt>
                <c:pt idx="325">
                  <c:v>47.897949335954436</c:v>
                </c:pt>
                <c:pt idx="326">
                  <c:v>47.716322765427407</c:v>
                </c:pt>
                <c:pt idx="327">
                  <c:v>47.437975777609161</c:v>
                </c:pt>
                <c:pt idx="328">
                  <c:v>47.063042506459276</c:v>
                </c:pt>
                <c:pt idx="329">
                  <c:v>46.59189768605021</c:v>
                </c:pt>
                <c:pt idx="330">
                  <c:v>46.025160807849083</c:v>
                </c:pt>
                <c:pt idx="331">
                  <c:v>45.363700123501872</c:v>
                </c:pt>
                <c:pt idx="332">
                  <c:v>44.60863656038412</c:v>
                </c:pt>
                <c:pt idx="333">
                  <c:v>43.761347632954688</c:v>
                </c:pt>
                <c:pt idx="334">
                  <c:v>42.823471451884565</c:v>
                </c:pt>
                <c:pt idx="335">
                  <c:v>41.796910955794687</c:v>
                </c:pt>
                <c:pt idx="336">
                  <c:v>40.683838518252259</c:v>
                </c:pt>
                <c:pt idx="337">
                  <c:v>39.486701116761679</c:v>
                </c:pt>
                <c:pt idx="338">
                  <c:v>38.20822629252784</c:v>
                </c:pt>
                <c:pt idx="339">
                  <c:v>36.85142918202834</c:v>
                </c:pt>
                <c:pt idx="340">
                  <c:v>35.419620966798469</c:v>
                </c:pt>
                <c:pt idx="341">
                  <c:v>33.916419170218404</c:v>
                </c:pt>
                <c:pt idx="342">
                  <c:v>32.345760334640282</c:v>
                </c:pt>
                <c:pt idx="343">
                  <c:v>30.711915745852867</c:v>
                </c:pt>
                <c:pt idx="344">
                  <c:v>29.019511044012784</c:v>
                </c:pt>
                <c:pt idx="345">
                  <c:v>27.273550783583687</c:v>
                </c:pt>
                <c:pt idx="346">
                  <c:v>25.479449297081025</c:v>
                </c:pt>
                <c:pt idx="347">
                  <c:v>23.643069602923273</c:v>
                </c:pt>
                <c:pt idx="348">
                  <c:v>21.770772610643728</c:v>
                </c:pt>
                <c:pt idx="349">
                  <c:v>19.869479565481441</c:v>
                </c:pt>
                <c:pt idx="350">
                  <c:v>17.946751608218907</c:v>
                </c:pt>
                <c:pt idx="351">
                  <c:v>16.010891605284019</c:v>
                </c:pt>
                <c:pt idx="352">
                  <c:v>14.071075175530172</c:v>
                </c:pt>
                <c:pt idx="353">
                  <c:v>12.13752032193492</c:v>
                </c:pt>
                <c:pt idx="354">
                  <c:v>10.221708597499692</c:v>
                </c:pt>
                <c:pt idx="355">
                  <c:v>8.3366757977783994</c:v>
                </c:pt>
                <c:pt idx="356">
                  <c:v>6.4973975599344289</c:v>
                </c:pt>
                <c:pt idx="357">
                  <c:v>4.7213061985630009</c:v>
                </c:pt>
                <c:pt idx="358">
                  <c:v>3.0289916213880286</c:v>
                </c:pt>
                <c:pt idx="359">
                  <c:v>1.4451645411505556</c:v>
                </c:pt>
                <c:pt idx="360">
                  <c:v>1.3766227190334698E-14</c:v>
                </c:pt>
                <c:pt idx="361">
                  <c:v>-1.2505941369687954</c:v>
                </c:pt>
                <c:pt idx="362">
                  <c:v>-1.9875431268879635</c:v>
                </c:pt>
                <c:pt idx="363">
                  <c:v>-2.2072256900006777</c:v>
                </c:pt>
                <c:pt idx="364">
                  <c:v>-1.9065383643217384</c:v>
                </c:pt>
                <c:pt idx="365">
                  <c:v>-1.0829053775231696</c:v>
                </c:pt>
                <c:pt idx="366">
                  <c:v>0.2657120437230297</c:v>
                </c:pt>
                <c:pt idx="367">
                  <c:v>2.1408069572998967</c:v>
                </c:pt>
                <c:pt idx="368">
                  <c:v>4.543318612027373</c:v>
                </c:pt>
                <c:pt idx="369">
                  <c:v>7.4736250062760314</c:v>
                </c:pt>
                <c:pt idx="370">
                  <c:v>10.93153612759609</c:v>
                </c:pt>
                <c:pt idx="371">
                  <c:v>14.916287901429863</c:v>
                </c:pt>
                <c:pt idx="372">
                  <c:v>19.426536876154398</c:v>
                </c:pt>
                <c:pt idx="373">
                  <c:v>24.460355670792037</c:v>
                </c:pt>
                <c:pt idx="374">
                  <c:v>30.015229210704025</c:v>
                </c:pt>
                <c:pt idx="375">
                  <c:v>36.088051775477517</c:v>
                </c:pt>
                <c:pt idx="376">
                  <c:v>42.675124881999544</c:v>
                </c:pt>
                <c:pt idx="377">
                  <c:v>49.772156024398463</c:v>
                </c:pt>
                <c:pt idx="378">
                  <c:v>57.374258291136393</c:v>
                </c:pt>
                <c:pt idx="379">
                  <c:v>65.475950878020484</c:v>
                </c:pt>
                <c:pt idx="380">
                  <c:v>74.073971915722751</c:v>
                </c:pt>
                <c:pt idx="381">
                  <c:v>77.994767300007254</c:v>
                </c:pt>
                <c:pt idx="382">
                  <c:v>70.106528961905425</c:v>
                </c:pt>
                <c:pt idx="383">
                  <c:v>63.104600762783079</c:v>
                </c:pt>
                <c:pt idx="384">
                  <c:v>56.842216585837427</c:v>
                </c:pt>
                <c:pt idx="385">
                  <c:v>51.207301733495193</c:v>
                </c:pt>
                <c:pt idx="386">
                  <c:v>46.11283719229732</c:v>
                </c:pt>
                <c:pt idx="387">
                  <c:v>41.490241896348785</c:v>
                </c:pt>
                <c:pt idx="388">
                  <c:v>37.284726910714383</c:v>
                </c:pt>
                <c:pt idx="389">
                  <c:v>33.451969685177488</c:v>
                </c:pt>
                <c:pt idx="390">
                  <c:v>29.955691369065306</c:v>
                </c:pt>
                <c:pt idx="391">
                  <c:v>26.765864067523175</c:v>
                </c:pt>
                <c:pt idx="392">
                  <c:v>23.857365335809945</c:v>
                </c:pt>
                <c:pt idx="393">
                  <c:v>21.208955330194112</c:v>
                </c:pt>
                <c:pt idx="394">
                  <c:v>18.802490174401207</c:v>
                </c:pt>
                <c:pt idx="395">
                  <c:v>16.62231060277767</c:v>
                </c:pt>
                <c:pt idx="396">
                  <c:v>14.654762288204944</c:v>
                </c:pt>
                <c:pt idx="397">
                  <c:v>12.887816249604288</c:v>
                </c:pt>
                <c:pt idx="398">
                  <c:v>11.310766137851832</c:v>
                </c:pt>
                <c:pt idx="399">
                  <c:v>9.9139851704935769</c:v>
                </c:pt>
                <c:pt idx="400">
                  <c:v>8.6887297818778944</c:v>
                </c:pt>
                <c:pt idx="401">
                  <c:v>7.6269801821235443</c:v>
                </c:pt>
                <c:pt idx="402">
                  <c:v>6.7213103186437539</c:v>
                </c:pt>
                <c:pt idx="403">
                  <c:v>5.9647814432943331</c:v>
                </c:pt>
                <c:pt idx="404">
                  <c:v>5.3508547704289509</c:v>
                </c:pt>
                <c:pt idx="405">
                  <c:v>4.8733196814656239</c:v>
                </c:pt>
                <c:pt idx="406">
                  <c:v>4.5262346719696636</c:v>
                </c:pt>
                <c:pt idx="407">
                  <c:v>4.3038788066523557</c:v>
                </c:pt>
                <c:pt idx="408">
                  <c:v>4.200711888786417</c:v>
                </c:pt>
                <c:pt idx="409">
                  <c:v>4.2113418946522243</c:v>
                </c:pt>
                <c:pt idx="410">
                  <c:v>4.3304984938521605</c:v>
                </c:pt>
                <c:pt idx="411">
                  <c:v>4.5530116898616413</c:v>
                </c:pt>
                <c:pt idx="412">
                  <c:v>4.8737947849390117</c:v>
                </c:pt>
                <c:pt idx="413">
                  <c:v>5.2878310092315264</c:v>
                </c:pt>
                <c:pt idx="414">
                  <c:v>5.7901632630379174</c:v>
                </c:pt>
                <c:pt idx="415">
                  <c:v>6.3758865093732053</c:v>
                </c:pt>
                <c:pt idx="416">
                  <c:v>7.0401424256514495</c:v>
                </c:pt>
                <c:pt idx="417">
                  <c:v>7.7781159818166996</c:v>
                </c:pt>
                <c:pt idx="418">
                  <c:v>8.5850336603072588</c:v>
                </c:pt>
                <c:pt idx="419">
                  <c:v>9.4561630728691402</c:v>
                </c:pt>
                <c:pt idx="420">
                  <c:v>10.386813762122426</c:v>
                </c:pt>
                <c:pt idx="421">
                  <c:v>11.372339003198183</c:v>
                </c:pt>
                <c:pt idx="422">
                  <c:v>12.408138443756974</c:v>
                </c:pt>
                <c:pt idx="423">
                  <c:v>13.489661440084751</c:v>
                </c:pt>
                <c:pt idx="424">
                  <c:v>14.612410963421999</c:v>
                </c:pt>
                <c:pt idx="425">
                  <c:v>15.771947964723569</c:v>
                </c:pt>
                <c:pt idx="426">
                  <c:v>16.963896098135738</c:v>
                </c:pt>
                <c:pt idx="427">
                  <c:v>18.183946713930062</c:v>
                </c:pt>
                <c:pt idx="428">
                  <c:v>19.42786404077135</c:v>
                </c:pt>
                <c:pt idx="429">
                  <c:v>20.691490485215652</c:v>
                </c:pt>
                <c:pt idx="430">
                  <c:v>21.970751983456829</c:v>
                </c:pt>
                <c:pt idx="431">
                  <c:v>23.26166334669794</c:v>
                </c:pt>
                <c:pt idx="432">
                  <c:v>24.560333547260203</c:v>
                </c:pt>
                <c:pt idx="433">
                  <c:v>25.8629708977478</c:v>
                </c:pt>
                <c:pt idx="434">
                  <c:v>27.165888080360634</c:v>
                </c:pt>
                <c:pt idx="435">
                  <c:v>28.465506987846499</c:v>
                </c:pt>
                <c:pt idx="436">
                  <c:v>29.758363341676688</c:v>
                </c:pt>
                <c:pt idx="437">
                  <c:v>31.041111056844795</c:v>
                </c:pt>
                <c:pt idx="438">
                  <c:v>32.310526326292475</c:v>
                </c:pt>
                <c:pt idx="439">
                  <c:v>33.563511401348343</c:v>
                </c:pt>
                <c:pt idx="440">
                  <c:v>34.797098047794357</c:v>
                </c:pt>
                <c:pt idx="441">
                  <c:v>36.008450660224455</c:v>
                </c:pt>
                <c:pt idx="442">
                  <c:v>37.194869020286937</c:v>
                </c:pt>
                <c:pt idx="443">
                  <c:v>38.353790687177181</c:v>
                </c:pt>
                <c:pt idx="444">
                  <c:v>39.482793011412078</c:v>
                </c:pt>
                <c:pt idx="445">
                  <c:v>40.579594765454132</c:v>
                </c:pt>
                <c:pt idx="446">
                  <c:v>41.642057387178788</c:v>
                </c:pt>
                <c:pt idx="447">
                  <c:v>42.668185834483239</c:v>
                </c:pt>
                <c:pt idx="448">
                  <c:v>43.65612905153629</c:v>
                </c:pt>
                <c:pt idx="449">
                  <c:v>44.604180049245976</c:v>
                </c:pt>
                <c:pt idx="450">
                  <c:v>45.510775604490604</c:v>
                </c:pt>
                <c:pt idx="451">
                  <c:v>46.374495584510143</c:v>
                </c:pt>
                <c:pt idx="452">
                  <c:v>47.194061904589709</c:v>
                </c:pt>
                <c:pt idx="453">
                  <c:v>47.968337128781229</c:v>
                </c:pt>
                <c:pt idx="454">
                  <c:v>48.696322724901982</c:v>
                </c:pt>
                <c:pt idx="455">
                  <c:v>49.377156986426137</c:v>
                </c:pt>
                <c:pt idx="456">
                  <c:v>50.010112635128927</c:v>
                </c:pt>
                <c:pt idx="457">
                  <c:v>50.594594119474316</c:v>
                </c:pt>
                <c:pt idx="458">
                  <c:v>51.130134624732399</c:v>
                </c:pt>
                <c:pt idx="459">
                  <c:v>51.616392811696862</c:v>
                </c:pt>
                <c:pt idx="460">
                  <c:v>52.053149301620721</c:v>
                </c:pt>
                <c:pt idx="461">
                  <c:v>52.440302925623989</c:v>
                </c:pt>
                <c:pt idx="462">
                  <c:v>52.77786675733789</c:v>
                </c:pt>
                <c:pt idx="463">
                  <c:v>53.06596394794051</c:v>
                </c:pt>
                <c:pt idx="464">
                  <c:v>53.304823383022722</c:v>
                </c:pt>
                <c:pt idx="465">
                  <c:v>53.494775180882755</c:v>
                </c:pt>
                <c:pt idx="466">
                  <c:v>53.636246051910966</c:v>
                </c:pt>
                <c:pt idx="467">
                  <c:v>53.729754538681526</c:v>
                </c:pt>
                <c:pt idx="468">
                  <c:v>53.775906156218355</c:v>
                </c:pt>
                <c:pt idx="469">
                  <c:v>53.775388451676207</c:v>
                </c:pt>
                <c:pt idx="470">
                  <c:v>53.728966002342418</c:v>
                </c:pt>
                <c:pt idx="471">
                  <c:v>53.637475370467889</c:v>
                </c:pt>
                <c:pt idx="472">
                  <c:v>53.501820032949212</c:v>
                </c:pt>
                <c:pt idx="473">
                  <c:v>53.322965303335131</c:v>
                </c:pt>
                <c:pt idx="474">
                  <c:v>53.101933263020335</c:v>
                </c:pt>
                <c:pt idx="475">
                  <c:v>52.839797717815458</c:v>
                </c:pt>
                <c:pt idx="476">
                  <c:v>52.537679195371346</c:v>
                </c:pt>
                <c:pt idx="477">
                  <c:v>52.196739998171971</c:v>
                </c:pt>
                <c:pt idx="478">
                  <c:v>51.81817932601453</c:v>
                </c:pt>
                <c:pt idx="479">
                  <c:v>51.403228481074336</c:v>
                </c:pt>
                <c:pt idx="480">
                  <c:v>50.953146167800838</c:v>
                </c:pt>
                <c:pt idx="481">
                  <c:v>50.469213899030116</c:v>
                </c:pt>
                <c:pt idx="482">
                  <c:v>49.952731518822581</c:v>
                </c:pt>
                <c:pt idx="483">
                  <c:v>49.405012851656679</c:v>
                </c:pt>
                <c:pt idx="484">
                  <c:v>48.827381486728633</c:v>
                </c:pt>
                <c:pt idx="485">
                  <c:v>48.22116670523701</c:v>
                </c:pt>
                <c:pt idx="486">
                  <c:v>47.587699557663441</c:v>
                </c:pt>
                <c:pt idx="487">
                  <c:v>46.928309097216868</c:v>
                </c:pt>
                <c:pt idx="488">
                  <c:v>46.244318774772275</c:v>
                </c:pt>
                <c:pt idx="489">
                  <c:v>45.537042999832998</c:v>
                </c:pt>
                <c:pt idx="490">
                  <c:v>44.807783871255268</c:v>
                </c:pt>
                <c:pt idx="491">
                  <c:v>44.057828080726075</c:v>
                </c:pt>
                <c:pt idx="492">
                  <c:v>43.288443991254141</c:v>
                </c:pt>
                <c:pt idx="493">
                  <c:v>42.500878892247748</c:v>
                </c:pt>
                <c:pt idx="494">
                  <c:v>41.696356432091477</c:v>
                </c:pt>
                <c:pt idx="495">
                  <c:v>40.876074228515073</c:v>
                </c:pt>
                <c:pt idx="496">
                  <c:v>40.041201656462555</c:v>
                </c:pt>
                <c:pt idx="497">
                  <c:v>39.192877812619301</c:v>
                </c:pt>
                <c:pt idx="498">
                  <c:v>38.332209655251809</c:v>
                </c:pt>
                <c:pt idx="499">
                  <c:v>37.460270317534835</c:v>
                </c:pt>
                <c:pt idx="500">
                  <c:v>36.578097592116904</c:v>
                </c:pt>
                <c:pt idx="501">
                  <c:v>35.686692584268961</c:v>
                </c:pt>
                <c:pt idx="502">
                  <c:v>34.787018530611718</c:v>
                </c:pt>
                <c:pt idx="503">
                  <c:v>33.879999780085349</c:v>
                </c:pt>
                <c:pt idx="504">
                  <c:v>32.966520933542974</c:v>
                </c:pt>
                <c:pt idx="505">
                  <c:v>32.04742613809556</c:v>
                </c:pt>
                <c:pt idx="506">
                  <c:v>31.12351853210674</c:v>
                </c:pt>
                <c:pt idx="507">
                  <c:v>30.195559836558569</c:v>
                </c:pt>
                <c:pt idx="508">
                  <c:v>29.264270088336332</c:v>
                </c:pt>
                <c:pt idx="509">
                  <c:v>28.330327510855451</c:v>
                </c:pt>
                <c:pt idx="510">
                  <c:v>27.394368517347822</c:v>
                </c:pt>
                <c:pt idx="511">
                  <c:v>26.456987842039137</c:v>
                </c:pt>
                <c:pt idx="512">
                  <c:v>25.51873879439621</c:v>
                </c:pt>
                <c:pt idx="513">
                  <c:v>24.580133631584079</c:v>
                </c:pt>
                <c:pt idx="514">
                  <c:v>23.641644044257205</c:v>
                </c:pt>
                <c:pt idx="515">
                  <c:v>22.70370175080744</c:v>
                </c:pt>
                <c:pt idx="516">
                  <c:v>21.766699195214638</c:v>
                </c:pt>
                <c:pt idx="517">
                  <c:v>20.830990343671083</c:v>
                </c:pt>
                <c:pt idx="518">
                  <c:v>19.89689157519982</c:v>
                </c:pt>
                <c:pt idx="519">
                  <c:v>18.964682661541836</c:v>
                </c:pt>
                <c:pt idx="520">
                  <c:v>18.034607831652625</c:v>
                </c:pt>
                <c:pt idx="521">
                  <c:v>17.106876916223353</c:v>
                </c:pt>
                <c:pt idx="522">
                  <c:v>16.181666567720296</c:v>
                </c:pt>
                <c:pt idx="523">
                  <c:v>15.25912155152713</c:v>
                </c:pt>
                <c:pt idx="524">
                  <c:v>14.339356103857844</c:v>
                </c:pt>
                <c:pt idx="525">
                  <c:v>13.422455352209155</c:v>
                </c:pt>
                <c:pt idx="526">
                  <c:v>12.508476794207752</c:v>
                </c:pt>
                <c:pt idx="527">
                  <c:v>11.597451830810304</c:v>
                </c:pt>
                <c:pt idx="528">
                  <c:v>10.689387349902411</c:v>
                </c:pt>
                <c:pt idx="529">
                  <c:v>9.784267356442216</c:v>
                </c:pt>
                <c:pt idx="530">
                  <c:v>8.8820546453772451</c:v>
                </c:pt>
                <c:pt idx="531">
                  <c:v>7.9826925136609255</c:v>
                </c:pt>
                <c:pt idx="532">
                  <c:v>7.0861065077674379</c:v>
                </c:pt>
                <c:pt idx="533">
                  <c:v>6.1922062031917466</c:v>
                </c:pt>
                <c:pt idx="534">
                  <c:v>5.3008870124906728</c:v>
                </c:pt>
                <c:pt idx="535">
                  <c:v>4.4120320184886923</c:v>
                </c:pt>
                <c:pt idx="536">
                  <c:v>3.5255138293342076</c:v>
                </c:pt>
                <c:pt idx="537">
                  <c:v>2.6411964521473741</c:v>
                </c:pt>
                <c:pt idx="538">
                  <c:v>1.7589371820460018</c:v>
                </c:pt>
                <c:pt idx="539">
                  <c:v>0.87858850337493188</c:v>
                </c:pt>
                <c:pt idx="540">
                  <c:v>2.5534875261816474E-14</c:v>
                </c:pt>
                <c:pt idx="541">
                  <c:v>-0.85567652529627125</c:v>
                </c:pt>
                <c:pt idx="542">
                  <c:v>-1.6728731270917792</c:v>
                </c:pt>
                <c:pt idx="543">
                  <c:v>-2.4517032374123202</c:v>
                </c:pt>
                <c:pt idx="544">
                  <c:v>-3.269471678595139</c:v>
                </c:pt>
                <c:pt idx="545">
                  <c:v>-4.0876862855050105</c:v>
                </c:pt>
                <c:pt idx="546">
                  <c:v>-4.9064441551935065</c:v>
                </c:pt>
                <c:pt idx="547">
                  <c:v>-5.7258327895389405</c:v>
                </c:pt>
                <c:pt idx="548">
                  <c:v>-6.5459282107436545</c:v>
                </c:pt>
                <c:pt idx="549">
                  <c:v>-7.3667930958176457</c:v>
                </c:pt>
                <c:pt idx="550">
                  <c:v>-8.1884749333353462</c:v>
                </c:pt>
                <c:pt idx="551">
                  <c:v>-9.0110042058084918</c:v>
                </c:pt>
                <c:pt idx="552">
                  <c:v>-9.8343926010819871</c:v>
                </c:pt>
                <c:pt idx="553">
                  <c:v>-10.658631256225016</c:v>
                </c:pt>
                <c:pt idx="554">
                  <c:v>-11.483689037466497</c:v>
                </c:pt>
                <c:pt idx="555">
                  <c:v>-12.309510859803106</c:v>
                </c:pt>
                <c:pt idx="556">
                  <c:v>-13.136016049990657</c:v>
                </c:pt>
                <c:pt idx="557">
                  <c:v>-13.963096756720503</c:v>
                </c:pt>
                <c:pt idx="558">
                  <c:v>-14.790616411869117</c:v>
                </c:pt>
                <c:pt idx="559">
                  <c:v>-15.618408246808681</c:v>
                </c:pt>
                <c:pt idx="560">
                  <c:v>-16.446273867855179</c:v>
                </c:pt>
                <c:pt idx="561">
                  <c:v>-17.273981895028086</c:v>
                </c:pt>
                <c:pt idx="562">
                  <c:v>-18.101266668389648</c:v>
                </c:pt>
                <c:pt idx="563">
                  <c:v>-18.927827026325648</c:v>
                </c:pt>
                <c:pt idx="564">
                  <c:v>-19.753325160212952</c:v>
                </c:pt>
                <c:pt idx="565">
                  <c:v>-20.577385550013343</c:v>
                </c:pt>
                <c:pt idx="566">
                  <c:v>-21.399593985402831</c:v>
                </c:pt>
                <c:pt idx="567">
                  <c:v>-22.219496677124479</c:v>
                </c:pt>
                <c:pt idx="568">
                  <c:v>-23.036599463313273</c:v>
                </c:pt>
                <c:pt idx="569">
                  <c:v>-23.850367115594956</c:v>
                </c:pt>
                <c:pt idx="570">
                  <c:v>-24.660222749806188</c:v>
                </c:pt>
                <c:pt idx="571">
                  <c:v>-25.465547346205529</c:v>
                </c:pt>
                <c:pt idx="572">
                  <c:v>-26.265679384066686</c:v>
                </c:pt>
                <c:pt idx="573">
                  <c:v>-27.059914595533812</c:v>
                </c:pt>
                <c:pt idx="574">
                  <c:v>-27.847505843606495</c:v>
                </c:pt>
                <c:pt idx="575">
                  <c:v>-28.627663129071777</c:v>
                </c:pt>
                <c:pt idx="576">
                  <c:v>-29.399553731145954</c:v>
                </c:pt>
                <c:pt idx="577">
                  <c:v>-30.162302486493921</c:v>
                </c:pt>
                <c:pt idx="578">
                  <c:v>-30.91499221118821</c:v>
                </c:pt>
                <c:pt idx="579">
                  <c:v>-31.656664270028081</c:v>
                </c:pt>
                <c:pt idx="580">
                  <c:v>-32.386319297469456</c:v>
                </c:pt>
                <c:pt idx="581">
                  <c:v>-33.102918074221556</c:v>
                </c:pt>
                <c:pt idx="582">
                  <c:v>-33.805382563333758</c:v>
                </c:pt>
                <c:pt idx="583">
                  <c:v>-34.492597109334831</c:v>
                </c:pt>
                <c:pt idx="584">
                  <c:v>-35.163409803686044</c:v>
                </c:pt>
                <c:pt idx="585">
                  <c:v>-35.8166340194797</c:v>
                </c:pt>
                <c:pt idx="586">
                  <c:v>-36.451050117942515</c:v>
                </c:pt>
                <c:pt idx="587">
                  <c:v>-37.065407328896157</c:v>
                </c:pt>
                <c:pt idx="588">
                  <c:v>-37.658425806880565</c:v>
                </c:pt>
                <c:pt idx="589">
                  <c:v>-38.228798864164304</c:v>
                </c:pt>
                <c:pt idx="590">
                  <c:v>-38.77519538134068</c:v>
                </c:pt>
                <c:pt idx="591">
                  <c:v>-39.296262395646941</c:v>
                </c:pt>
                <c:pt idx="592">
                  <c:v>-39.790627866547496</c:v>
                </c:pt>
                <c:pt idx="593">
                  <c:v>-40.256903617481051</c:v>
                </c:pt>
                <c:pt idx="594">
                  <c:v>-40.693688452002647</c:v>
                </c:pt>
                <c:pt idx="595">
                  <c:v>-41.099571441837597</c:v>
                </c:pt>
                <c:pt idx="596">
                  <c:v>-41.473135383629739</c:v>
                </c:pt>
                <c:pt idx="597">
                  <c:v>-41.81296042038678</c:v>
                </c:pt>
                <c:pt idx="598">
                  <c:v>-42.117627822829462</c:v>
                </c:pt>
                <c:pt idx="599">
                  <c:v>-42.385723925017679</c:v>
                </c:pt>
                <c:pt idx="600">
                  <c:v>-42.615844207782665</c:v>
                </c:pt>
                <c:pt idx="601">
                  <c:v>-42.806597522619484</c:v>
                </c:pt>
                <c:pt idx="602">
                  <c:v>-42.9566104478114</c:v>
                </c:pt>
                <c:pt idx="603">
                  <c:v>-43.064531767662174</c:v>
                </c:pt>
                <c:pt idx="604">
                  <c:v>-43.129037064807299</c:v>
                </c:pt>
                <c:pt idx="605">
                  <c:v>-43.148833414677071</c:v>
                </c:pt>
                <c:pt idx="606">
                  <c:v>-43.122664170277929</c:v>
                </c:pt>
                <c:pt idx="607">
                  <c:v>-43.049313824575094</c:v>
                </c:pt>
                <c:pt idx="608">
                  <c:v>-42.927612936880095</c:v>
                </c:pt>
                <c:pt idx="609">
                  <c:v>-42.75644310879786</c:v>
                </c:pt>
                <c:pt idx="610">
                  <c:v>-42.534741994458855</c:v>
                </c:pt>
                <c:pt idx="611">
                  <c:v>-42.261508328973768</c:v>
                </c:pt>
                <c:pt idx="612">
                  <c:v>-41.935806958296745</c:v>
                </c:pt>
                <c:pt idx="613">
                  <c:v>-41.556773852976875</c:v>
                </c:pt>
                <c:pt idx="614">
                  <c:v>-41.12362108763304</c:v>
                </c:pt>
                <c:pt idx="615">
                  <c:v>-40.635641767390048</c:v>
                </c:pt>
                <c:pt idx="616">
                  <c:v>-40.092214881994714</c:v>
                </c:pt>
                <c:pt idx="617">
                  <c:v>-39.492810067877166</c:v>
                </c:pt>
                <c:pt idx="618">
                  <c:v>-38.836992258046926</c:v>
                </c:pt>
                <c:pt idx="619">
                  <c:v>-38.124426199421414</c:v>
                </c:pt>
                <c:pt idx="620">
                  <c:v>-37.354880816987226</c:v>
                </c:pt>
                <c:pt idx="621">
                  <c:v>-36.528233404078762</c:v>
                </c:pt>
                <c:pt idx="622">
                  <c:v>-35.644473618049041</c:v>
                </c:pt>
                <c:pt idx="623">
                  <c:v>-34.703707260696945</c:v>
                </c:pt>
                <c:pt idx="624">
                  <c:v>-33.706159823007098</c:v>
                </c:pt>
                <c:pt idx="625">
                  <c:v>-32.652179774054339</c:v>
                </c:pt>
                <c:pt idx="626">
                  <c:v>-31.542241574337798</c:v>
                </c:pt>
                <c:pt idx="627">
                  <c:v>-30.376948394315924</c:v>
                </c:pt>
                <c:pt idx="628">
                  <c:v>-29.157034519548255</c:v>
                </c:pt>
                <c:pt idx="629">
                  <c:v>-27.883367424577912</c:v>
                </c:pt>
                <c:pt idx="630">
                  <c:v>-26.556949498526329</c:v>
                </c:pt>
                <c:pt idx="631">
                  <c:v>-25.178919406329047</c:v>
                </c:pt>
                <c:pt idx="632">
                  <c:v>-23.7505530705795</c:v>
                </c:pt>
                <c:pt idx="633">
                  <c:v>-22.273264260101403</c:v>
                </c:pt>
                <c:pt idx="634">
                  <c:v>-20.748604772611941</c:v>
                </c:pt>
                <c:pt idx="635">
                  <c:v>-19.178264200173697</c:v>
                </c:pt>
                <c:pt idx="636">
                  <c:v>-17.564069267543275</c:v>
                </c:pt>
                <c:pt idx="637">
                  <c:v>-15.907982735027387</c:v>
                </c:pt>
                <c:pt idx="638">
                  <c:v>-14.212101859018603</c:v>
                </c:pt>
                <c:pt idx="639">
                  <c:v>-12.478656405007088</c:v>
                </c:pt>
                <c:pt idx="640">
                  <c:v>-10.710006209561529</c:v>
                </c:pt>
                <c:pt idx="641">
                  <c:v>-8.9086382894883425</c:v>
                </c:pt>
                <c:pt idx="642">
                  <c:v>-7.0771634981572333</c:v>
                </c:pt>
                <c:pt idx="643">
                  <c:v>-5.218312730777857</c:v>
                </c:pt>
                <c:pt idx="644">
                  <c:v>-3.3349326822239544</c:v>
                </c:pt>
                <c:pt idx="645">
                  <c:v>-1.4299811628393864</c:v>
                </c:pt>
                <c:pt idx="646">
                  <c:v>0.49347802052095463</c:v>
                </c:pt>
                <c:pt idx="647">
                  <c:v>2.4322806091361984</c:v>
                </c:pt>
                <c:pt idx="648">
                  <c:v>4.3831678518711144</c:v>
                </c:pt>
                <c:pt idx="649">
                  <c:v>6.3427928667813935</c:v>
                </c:pt>
                <c:pt idx="650">
                  <c:v>8.3077273904885338</c:v>
                </c:pt>
                <c:pt idx="651">
                  <c:v>10.27446889923659</c:v>
                </c:pt>
                <c:pt idx="652">
                  <c:v>12.239448083919443</c:v>
                </c:pt>
                <c:pt idx="653">
                  <c:v>14.199036659787685</c:v>
                </c:pt>
                <c:pt idx="654">
                  <c:v>16.149555490041223</c:v>
                </c:pt>
                <c:pt idx="655">
                  <c:v>18.087283001086202</c:v>
                </c:pt>
                <c:pt idx="656">
                  <c:v>20.008463865901469</c:v>
                </c:pt>
                <c:pt idx="657">
                  <c:v>21.909317930697078</c:v>
                </c:pt>
                <c:pt idx="658">
                  <c:v>23.786049358910436</c:v>
                </c:pt>
                <c:pt idx="659">
                  <c:v>25.634855965515317</c:v>
                </c:pt>
                <c:pt idx="660">
                  <c:v>27.451938713688246</c:v>
                </c:pt>
                <c:pt idx="661">
                  <c:v>29.233511345034287</c:v>
                </c:pt>
                <c:pt idx="662">
                  <c:v>30.975810113852685</c:v>
                </c:pt>
                <c:pt idx="663">
                  <c:v>32.675103595313665</c:v>
                </c:pt>
                <c:pt idx="664">
                  <c:v>34.327702536936563</c:v>
                </c:pt>
                <c:pt idx="665">
                  <c:v>35.92996972237826</c:v>
                </c:pt>
                <c:pt idx="666">
                  <c:v>37.478329816301468</c:v>
                </c:pt>
                <c:pt idx="667">
                  <c:v>38.969279158955516</c:v>
                </c:pt>
                <c:pt idx="668">
                  <c:v>40.399395479093577</c:v>
                </c:pt>
                <c:pt idx="669">
                  <c:v>41.765347493957627</c:v>
                </c:pt>
                <c:pt idx="670">
                  <c:v>43.063904365291627</c:v>
                </c:pt>
                <c:pt idx="671">
                  <c:v>44.291944980672653</c:v>
                </c:pt>
                <c:pt idx="672">
                  <c:v>45.44646702991502</c:v>
                </c:pt>
                <c:pt idx="673">
                  <c:v>46.524595846854567</c:v>
                </c:pt>
                <c:pt idx="674">
                  <c:v>47.523592987489806</c:v>
                </c:pt>
                <c:pt idx="675">
                  <c:v>48.440864516233709</c:v>
                </c:pt>
                <c:pt idx="676">
                  <c:v>49.273968972889485</c:v>
                </c:pt>
                <c:pt idx="677">
                  <c:v>50.020624993931129</c:v>
                </c:pt>
                <c:pt idx="678">
                  <c:v>50.678718562728207</c:v>
                </c:pt>
                <c:pt idx="679">
                  <c:v>51.246309864477617</c:v>
                </c:pt>
                <c:pt idx="680">
                  <c:v>51.721639722835022</c:v>
                </c:pt>
                <c:pt idx="681">
                  <c:v>52.1031355965264</c:v>
                </c:pt>
                <c:pt idx="682">
                  <c:v>52.389417115573913</c:v>
                </c:pt>
                <c:pt idx="683">
                  <c:v>52.579301138203512</c:v>
                </c:pt>
                <c:pt idx="684">
                  <c:v>52.671806310978866</c:v>
                </c:pt>
                <c:pt idx="685">
                  <c:v>52.666157116235659</c:v>
                </c:pt>
                <c:pt idx="686">
                  <c:v>52.561787392479609</c:v>
                </c:pt>
                <c:pt idx="687">
                  <c:v>52.358343315025451</c:v>
                </c:pt>
                <c:pt idx="688">
                  <c:v>52.055685825806997</c:v>
                </c:pt>
                <c:pt idx="689">
                  <c:v>51.653892502986615</c:v>
                </c:pt>
                <c:pt idx="690">
                  <c:v>51.153258862681604</c:v>
                </c:pt>
                <c:pt idx="691">
                  <c:v>50.55429908686753</c:v>
                </c:pt>
                <c:pt idx="692">
                  <c:v>49.857746173243662</c:v>
                </c:pt>
                <c:pt idx="693">
                  <c:v>49.064551504603116</c:v>
                </c:pt>
                <c:pt idx="694">
                  <c:v>48.175883836979764</c:v>
                </c:pt>
                <c:pt idx="695">
                  <c:v>47.193127707604347</c:v>
                </c:pt>
                <c:pt idx="696">
                  <c:v>46.11788126541714</c:v>
                </c:pt>
                <c:pt idx="697">
                  <c:v>44.951953528612272</c:v>
                </c:pt>
                <c:pt idx="698">
                  <c:v>43.697361075389601</c:v>
                </c:pt>
                <c:pt idx="699">
                  <c:v>42.356324175748988</c:v>
                </c:pt>
                <c:pt idx="700">
                  <c:v>40.931262373828645</c:v>
                </c:pt>
                <c:pt idx="701">
                  <c:v>39.424789531881679</c:v>
                </c:pt>
                <c:pt idx="702">
                  <c:v>37.839708348572223</c:v>
                </c:pt>
                <c:pt idx="703">
                  <c:v>36.179004365793524</c:v>
                </c:pt>
                <c:pt idx="704">
                  <c:v>34.44583947970866</c:v>
                </c:pt>
                <c:pt idx="705">
                  <c:v>32.643544973139051</c:v>
                </c:pt>
                <c:pt idx="706">
                  <c:v>30.77561408781494</c:v>
                </c:pt>
                <c:pt idx="707">
                  <c:v>28.84569415632382</c:v>
                </c:pt>
                <c:pt idx="708">
                  <c:v>26.857578314862614</c:v>
                </c:pt>
                <c:pt idx="709">
                  <c:v>24.815196819093469</c:v>
                </c:pt>
                <c:pt idx="710">
                  <c:v>22.722607986543391</c:v>
                </c:pt>
                <c:pt idx="711">
                  <c:v>20.583988790051432</c:v>
                </c:pt>
                <c:pt idx="712">
                  <c:v>18.403625127757774</c:v>
                </c:pt>
                <c:pt idx="713">
                  <c:v>16.185901796057561</c:v>
                </c:pt>
                <c:pt idx="714">
                  <c:v>13.935292192765386</c:v>
                </c:pt>
                <c:pt idx="715">
                  <c:v>11.656347778527673</c:v>
                </c:pt>
                <c:pt idx="716">
                  <c:v>9.3536873251808057</c:v>
                </c:pt>
                <c:pt idx="717">
                  <c:v>7.0319859803601865</c:v>
                </c:pt>
                <c:pt idx="718">
                  <c:v>4.6959641781961707</c:v>
                </c:pt>
                <c:pt idx="719">
                  <c:v>2.3503764263497526</c:v>
                </c:pt>
                <c:pt idx="720">
                  <c:v>5.17329537211082E-14</c:v>
                </c:pt>
              </c:numCache>
            </c:numRef>
          </c:yVal>
          <c:smooth val="1"/>
        </c:ser>
        <c:axId val="133196800"/>
        <c:axId val="133219072"/>
      </c:scatterChart>
      <c:valAx>
        <c:axId val="133196800"/>
        <c:scaling>
          <c:orientation val="minMax"/>
        </c:scaling>
        <c:axPos val="b"/>
        <c:numFmt formatCode="General" sourceLinked="1"/>
        <c:tickLblPos val="nextTo"/>
        <c:crossAx val="133219072"/>
        <c:crosses val="autoZero"/>
        <c:crossBetween val="midCat"/>
      </c:valAx>
      <c:valAx>
        <c:axId val="133219072"/>
        <c:scaling>
          <c:orientation val="minMax"/>
        </c:scaling>
        <c:axPos val="l"/>
        <c:majorGridlines/>
        <c:numFmt formatCode="0" sourceLinked="0"/>
        <c:tickLblPos val="nextTo"/>
        <c:crossAx val="13319680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T (Kg)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T (Kg)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'1199'!$BC$123:$BC$843</c:f>
              <c:numCache>
                <c:formatCode>General</c:formatCode>
                <c:ptCount val="721"/>
                <c:pt idx="0">
                  <c:v>0</c:v>
                </c:pt>
                <c:pt idx="1">
                  <c:v>-78.434006601038433</c:v>
                </c:pt>
                <c:pt idx="2">
                  <c:v>-156.70994580114763</c:v>
                </c:pt>
                <c:pt idx="3">
                  <c:v>-234.67012552115625</c:v>
                </c:pt>
                <c:pt idx="4">
                  <c:v>-312.15760330125886</c:v>
                </c:pt>
                <c:pt idx="5">
                  <c:v>-389.01655855320558</c:v>
                </c:pt>
                <c:pt idx="6">
                  <c:v>-465.09266175155653</c:v>
                </c:pt>
                <c:pt idx="7">
                  <c:v>-540.23343955710095</c:v>
                </c:pt>
                <c:pt idx="8">
                  <c:v>-614.28863487698948</c:v>
                </c:pt>
                <c:pt idx="9">
                  <c:v>-687.11056088040436</c:v>
                </c:pt>
                <c:pt idx="10">
                  <c:v>-758.55444800563146</c:v>
                </c:pt>
                <c:pt idx="11">
                  <c:v>-828.47878301419144</c:v>
                </c:pt>
                <c:pt idx="12">
                  <c:v>-896.74563917016997</c:v>
                </c:pt>
                <c:pt idx="13">
                  <c:v>-963.22099664801044</c:v>
                </c:pt>
                <c:pt idx="14">
                  <c:v>-1027.7750522997389</c:v>
                </c:pt>
                <c:pt idx="15">
                  <c:v>-1090.2825179428121</c:v>
                </c:pt>
                <c:pt idx="16">
                  <c:v>-1150.6229063624505</c:v>
                </c:pt>
                <c:pt idx="17">
                  <c:v>-1208.6808042573348</c:v>
                </c:pt>
                <c:pt idx="18">
                  <c:v>-1264.3461313948835</c:v>
                </c:pt>
                <c:pt idx="19">
                  <c:v>-1317.5143852817932</c:v>
                </c:pt>
                <c:pt idx="20">
                  <c:v>-1368.0868706971441</c:v>
                </c:pt>
                <c:pt idx="21">
                  <c:v>-1415.9709134789389</c:v>
                </c:pt>
                <c:pt idx="22">
                  <c:v>-1461.0800580003995</c:v>
                </c:pt>
                <c:pt idx="23">
                  <c:v>-1503.3342478195798</c:v>
                </c:pt>
                <c:pt idx="24">
                  <c:v>-1542.6599890346868</c:v>
                </c:pt>
                <c:pt idx="25">
                  <c:v>-1578.990495927917</c:v>
                </c:pt>
                <c:pt idx="26">
                  <c:v>-1612.2658185323346</c:v>
                </c:pt>
                <c:pt idx="27">
                  <c:v>-1642.4329518093427</c:v>
                </c:pt>
                <c:pt idx="28">
                  <c:v>-1669.4459261783884</c:v>
                </c:pt>
                <c:pt idx="29">
                  <c:v>-1693.2658791955953</c:v>
                </c:pt>
                <c:pt idx="30">
                  <c:v>-1713.8611082338721</c:v>
                </c:pt>
                <c:pt idx="31">
                  <c:v>-1731.2071040735159</c:v>
                </c:pt>
                <c:pt idx="32">
                  <c:v>-1745.2865653693059</c:v>
                </c:pt>
                <c:pt idx="33">
                  <c:v>-1756.0893940173526</c:v>
                </c:pt>
                <c:pt idx="34">
                  <c:v>-1763.6126715023695</c:v>
                </c:pt>
                <c:pt idx="35">
                  <c:v>-1767.8606163633899</c:v>
                </c:pt>
                <c:pt idx="36">
                  <c:v>-1768.844522973141</c:v>
                </c:pt>
                <c:pt idx="37">
                  <c:v>-1766.5826818829803</c:v>
                </c:pt>
                <c:pt idx="38">
                  <c:v>-1761.1002820415463</c:v>
                </c:pt>
                <c:pt idx="39">
                  <c:v>-1752.4292952505889</c:v>
                </c:pt>
                <c:pt idx="40">
                  <c:v>-1740.6083432759688</c:v>
                </c:pt>
                <c:pt idx="41">
                  <c:v>-1725.6825480850516</c:v>
                </c:pt>
                <c:pt idx="42">
                  <c:v>-1707.7033657337263</c:v>
                </c:pt>
                <c:pt idx="43">
                  <c:v>-1686.7284044766916</c:v>
                </c:pt>
                <c:pt idx="44">
                  <c:v>-1662.8212277233936</c:v>
                </c:pt>
                <c:pt idx="45">
                  <c:v>-1636.0511425088011</c:v>
                </c:pt>
                <c:pt idx="46">
                  <c:v>-1606.4929741929777</c:v>
                </c:pt>
                <c:pt idx="47">
                  <c:v>-1574.226828145851</c:v>
                </c:pt>
                <c:pt idx="48">
                  <c:v>-1539.3378392136233</c:v>
                </c:pt>
                <c:pt idx="49">
                  <c:v>-1501.915909800691</c:v>
                </c:pt>
                <c:pt idx="50">
                  <c:v>-1462.0554374355395</c:v>
                </c:pt>
                <c:pt idx="51">
                  <c:v>-1419.8550327208179</c:v>
                </c:pt>
                <c:pt idx="52">
                  <c:v>-1375.4172285963298</c:v>
                </c:pt>
                <c:pt idx="53">
                  <c:v>-1328.8481818690984</c:v>
                </c:pt>
                <c:pt idx="54">
                  <c:v>-1280.2573679865948</c:v>
                </c:pt>
                <c:pt idx="55">
                  <c:v>-1229.7572700477601</c:v>
                </c:pt>
                <c:pt idx="56">
                  <c:v>-1177.4630630613137</c:v>
                </c:pt>
                <c:pt idx="57">
                  <c:v>-1123.4922944720602</c:v>
                </c:pt>
                <c:pt idx="58">
                  <c:v>-1067.9645619833273</c:v>
                </c:pt>
                <c:pt idx="59">
                  <c:v>-1011.0011897072293</c:v>
                </c:pt>
                <c:pt idx="60">
                  <c:v>-952.72490367415332</c:v>
                </c:pt>
                <c:pt idx="61">
                  <c:v>-893.25950772860665</c:v>
                </c:pt>
                <c:pt idx="62">
                  <c:v>-832.72956083037582</c:v>
                </c:pt>
                <c:pt idx="63">
                  <c:v>-771.26005676784246</c:v>
                </c:pt>
                <c:pt idx="64">
                  <c:v>-708.97610727422853</c:v>
                </c:pt>
                <c:pt idx="65">
                  <c:v>-646.00262951767377</c:v>
                </c:pt>
                <c:pt idx="66">
                  <c:v>-582.46403891229647</c:v>
                </c:pt>
                <c:pt idx="67">
                  <c:v>-518.48394816997256</c:v>
                </c:pt>
                <c:pt idx="68">
                  <c:v>-454.18487348150978</c:v>
                </c:pt>
                <c:pt idx="69">
                  <c:v>-389.68794868134762</c:v>
                </c:pt>
                <c:pt idx="70">
                  <c:v>-325.11264821203167</c:v>
                </c:pt>
                <c:pt idx="71">
                  <c:v>-260.57651966364887</c:v>
                </c:pt>
                <c:pt idx="72">
                  <c:v>-196.19492661936104</c:v>
                </c:pt>
                <c:pt idx="73">
                  <c:v>-132.08080249135639</c:v>
                </c:pt>
                <c:pt idx="74">
                  <c:v>-68.34441598212338</c:v>
                </c:pt>
                <c:pt idx="75">
                  <c:v>-5.0931487542760028</c:v>
                </c:pt>
                <c:pt idx="76">
                  <c:v>57.568714161629273</c:v>
                </c:pt>
                <c:pt idx="77">
                  <c:v>119.54018074739422</c:v>
                </c:pt>
                <c:pt idx="78">
                  <c:v>180.72373474878168</c:v>
                </c:pt>
                <c:pt idx="79">
                  <c:v>241.02550443987357</c:v>
                </c:pt>
                <c:pt idx="80">
                  <c:v>300.35541710085914</c:v>
                </c:pt>
                <c:pt idx="81">
                  <c:v>358.6273389697194</c:v>
                </c:pt>
                <c:pt idx="82">
                  <c:v>415.75920048837003</c:v>
                </c:pt>
                <c:pt idx="83">
                  <c:v>471.67310672391665</c:v>
                </c:pt>
                <c:pt idx="84">
                  <c:v>526.29543290542415</c:v>
                </c:pt>
                <c:pt idx="85">
                  <c:v>579.55690507568499</c:v>
                </c:pt>
                <c:pt idx="86">
                  <c:v>631.39266591565479</c:v>
                </c:pt>
                <c:pt idx="87">
                  <c:v>681.74232585609855</c:v>
                </c:pt>
                <c:pt idx="88">
                  <c:v>730.54999964637159</c:v>
                </c:pt>
                <c:pt idx="89">
                  <c:v>777.76432860380476</c:v>
                </c:pt>
                <c:pt idx="90">
                  <c:v>823.33848881864276</c:v>
                </c:pt>
                <c:pt idx="91">
                  <c:v>867.23018563861933</c:v>
                </c:pt>
                <c:pt idx="92">
                  <c:v>909.40163480387685</c:v>
                </c:pt>
                <c:pt idx="93">
                  <c:v>949.81953064674678</c:v>
                </c:pt>
                <c:pt idx="94">
                  <c:v>988.45500181181615</c:v>
                </c:pt>
                <c:pt idx="95">
                  <c:v>1025.2835549894703</c:v>
                </c:pt>
                <c:pt idx="96">
                  <c:v>1060.2850071906289</c:v>
                </c:pt>
                <c:pt idx="97">
                  <c:v>1093.4434071215314</c:v>
                </c:pt>
                <c:pt idx="98">
                  <c:v>1124.7469462451281</c:v>
                </c:pt>
                <c:pt idx="99">
                  <c:v>1154.187860139768</c:v>
                </c:pt>
                <c:pt idx="100">
                  <c:v>1181.7623207864758</c:v>
                </c:pt>
                <c:pt idx="101">
                  <c:v>1207.4703204330779</c:v>
                </c:pt>
                <c:pt idx="102">
                  <c:v>1231.315547696893</c:v>
                </c:pt>
                <c:pt idx="103">
                  <c:v>1253.3052565774976</c:v>
                </c:pt>
                <c:pt idx="104">
                  <c:v>1273.4501290575472</c:v>
                </c:pt>
                <c:pt idx="105">
                  <c:v>1291.7641319724996</c:v>
                </c:pt>
                <c:pt idx="106">
                  <c:v>1308.2643688297999</c:v>
                </c:pt>
                <c:pt idx="107">
                  <c:v>1322.9709272545088</c:v>
                </c:pt>
                <c:pt idx="108">
                  <c:v>1335.9067227317555</c:v>
                </c:pt>
                <c:pt idx="109">
                  <c:v>1347.0973393068803</c:v>
                </c:pt>
                <c:pt idx="110">
                  <c:v>1356.5708678918793</c:v>
                </c:pt>
                <c:pt idx="111">
                  <c:v>1364.3577428119456</c:v>
                </c:pt>
                <c:pt idx="112">
                  <c:v>1370.4905772087197</c:v>
                </c:pt>
                <c:pt idx="113">
                  <c:v>1375.0039978974946</c:v>
                </c:pt>
                <c:pt idx="114">
                  <c:v>1377.9344802543108</c:v>
                </c:pt>
                <c:pt idx="115">
                  <c:v>1379.3201836857659</c:v>
                </c:pt>
                <c:pt idx="116">
                  <c:v>1379.2007882097594</c:v>
                </c:pt>
                <c:pt idx="117">
                  <c:v>1377.6173326494095</c:v>
                </c:pt>
                <c:pt idx="118">
                  <c:v>1374.6120549152856</c:v>
                </c:pt>
                <c:pt idx="119">
                  <c:v>1370.2282348231304</c:v>
                </c:pt>
                <c:pt idx="120">
                  <c:v>1364.5100398654879</c:v>
                </c:pt>
                <c:pt idx="121">
                  <c:v>1357.5023743264715</c:v>
                </c:pt>
                <c:pt idx="122">
                  <c:v>1349.2507320993543</c:v>
                </c:pt>
                <c:pt idx="123">
                  <c:v>1339.8010535369858</c:v>
                </c:pt>
                <c:pt idx="124">
                  <c:v>1329.1995866354171</c:v>
                </c:pt>
                <c:pt idx="125">
                  <c:v>1317.4927528216726</c:v>
                </c:pt>
                <c:pt idx="126">
                  <c:v>1304.7270175875562</c:v>
                </c:pt>
                <c:pt idx="127">
                  <c:v>1290.9487661827843</c:v>
                </c:pt>
                <c:pt idx="128">
                  <c:v>1276.204184552812</c:v>
                </c:pt>
                <c:pt idx="129">
                  <c:v>1260.5391456795053</c:v>
                </c:pt>
                <c:pt idx="130">
                  <c:v>1243.9991014564841</c:v>
                </c:pt>
                <c:pt idx="131">
                  <c:v>1226.6289802055533</c:v>
                </c:pt>
                <c:pt idx="132">
                  <c:v>1208.4730899162419</c:v>
                </c:pt>
                <c:pt idx="133">
                  <c:v>1189.5750272672287</c:v>
                </c:pt>
                <c:pt idx="134">
                  <c:v>1169.9775924662613</c:v>
                </c:pt>
                <c:pt idx="135">
                  <c:v>1149.7227099242568</c:v>
                </c:pt>
                <c:pt idx="136">
                  <c:v>1128.8513547595612</c:v>
                </c:pt>
                <c:pt idx="137">
                  <c:v>1107.4034851098609</c:v>
                </c:pt>
                <c:pt idx="138">
                  <c:v>1085.4179802120952</c:v>
                </c:pt>
                <c:pt idx="139">
                  <c:v>1062.9325841947248</c:v>
                </c:pt>
                <c:pt idx="140">
                  <c:v>1039.9838555121262</c:v>
                </c:pt>
                <c:pt idx="141">
                  <c:v>1016.6071219373895</c:v>
                </c:pt>
                <c:pt idx="142">
                  <c:v>992.83644101769403</c:v>
                </c:pt>
                <c:pt idx="143">
                  <c:v>968.70456588540731</c:v>
                </c:pt>
                <c:pt idx="144">
                  <c:v>944.24291630826644</c:v>
                </c:pt>
                <c:pt idx="145">
                  <c:v>919.48155485334041</c:v>
                </c:pt>
                <c:pt idx="146">
                  <c:v>894.44916803188153</c:v>
                </c:pt>
                <c:pt idx="147">
                  <c:v>869.17305228564226</c:v>
                </c:pt>
                <c:pt idx="148">
                  <c:v>843.67910466970147</c:v>
                </c:pt>
                <c:pt idx="149">
                  <c:v>817.99181808223477</c:v>
                </c:pt>
                <c:pt idx="150">
                  <c:v>792.13428088798628</c:v>
                </c:pt>
                <c:pt idx="151">
                  <c:v>766.12818077929717</c:v>
                </c:pt>
                <c:pt idx="152">
                  <c:v>739.99381271645041</c:v>
                </c:pt>
                <c:pt idx="153">
                  <c:v>713.75009078774985</c:v>
                </c:pt>
                <c:pt idx="154">
                  <c:v>687.41456382898571</c:v>
                </c:pt>
                <c:pt idx="155">
                  <c:v>661.0034346418505</c:v>
                </c:pt>
                <c:pt idx="156">
                  <c:v>634.53158265131265</c:v>
                </c:pt>
                <c:pt idx="157">
                  <c:v>608.01258984284379</c:v>
                </c:pt>
                <c:pt idx="158">
                  <c:v>581.45876982180016</c:v>
                </c:pt>
                <c:pt idx="159">
                  <c:v>554.88119983896445</c:v>
                </c:pt>
                <c:pt idx="160">
                  <c:v>528.28975562833864</c:v>
                </c:pt>
                <c:pt idx="161">
                  <c:v>501.69314890564783</c:v>
                </c:pt>
                <c:pt idx="162">
                  <c:v>475.09896737858622</c:v>
                </c:pt>
                <c:pt idx="163">
                  <c:v>448.51371712261346</c:v>
                </c:pt>
                <c:pt idx="164">
                  <c:v>421.94286717902662</c:v>
                </c:pt>
                <c:pt idx="165">
                  <c:v>395.39089623506595</c:v>
                </c:pt>
                <c:pt idx="166">
                  <c:v>368.86134124887735</c:v>
                </c:pt>
                <c:pt idx="167">
                  <c:v>342.35684788525793</c:v>
                </c:pt>
                <c:pt idx="168">
                  <c:v>315.8792226312392</c:v>
                </c:pt>
                <c:pt idx="169">
                  <c:v>289.42948646356865</c:v>
                </c:pt>
                <c:pt idx="170">
                  <c:v>263.00792994318783</c:v>
                </c:pt>
                <c:pt idx="171">
                  <c:v>236.61416961463755</c:v>
                </c:pt>
                <c:pt idx="172">
                  <c:v>210.24720559110244</c:v>
                </c:pt>
                <c:pt idx="173">
                  <c:v>183.90548020842454</c:v>
                </c:pt>
                <c:pt idx="174">
                  <c:v>157.5869376338224</c:v>
                </c:pt>
                <c:pt idx="175">
                  <c:v>131.28908431731404</c:v>
                </c:pt>
                <c:pt idx="176">
                  <c:v>105.00905017589032</c:v>
                </c:pt>
                <c:pt idx="177">
                  <c:v>78.743650402284388</c:v>
                </c:pt>
                <c:pt idx="178">
                  <c:v>52.489447791765571</c:v>
                </c:pt>
                <c:pt idx="179">
                  <c:v>26.24281548174238</c:v>
                </c:pt>
                <c:pt idx="180">
                  <c:v>2.5447212173992312E-13</c:v>
                </c:pt>
                <c:pt idx="181">
                  <c:v>-26.242815481741872</c:v>
                </c:pt>
                <c:pt idx="182">
                  <c:v>-52.49859615163993</c:v>
                </c:pt>
                <c:pt idx="183">
                  <c:v>-78.771241116565008</c:v>
                </c:pt>
                <c:pt idx="184">
                  <c:v>-105.06455989135321</c:v>
                </c:pt>
                <c:pt idx="185">
                  <c:v>-131.38216857411476</c:v>
                </c:pt>
                <c:pt idx="186">
                  <c:v>-157.72743538460301</c:v>
                </c:pt>
                <c:pt idx="187">
                  <c:v>-184.1034184342019</c:v>
                </c:pt>
                <c:pt idx="188">
                  <c:v>-210.51280400901703</c:v>
                </c:pt>
                <c:pt idx="189">
                  <c:v>-236.95784547239583</c:v>
                </c:pt>
                <c:pt idx="190">
                  <c:v>-263.44030289476274</c:v>
                </c:pt>
                <c:pt idx="191">
                  <c:v>-289.96138352046262</c:v>
                </c:pt>
                <c:pt idx="192">
                  <c:v>-316.52168318334577</c:v>
                </c:pt>
                <c:pt idx="193">
                  <c:v>-343.12112878503461</c:v>
                </c:pt>
                <c:pt idx="194">
                  <c:v>-369.75892195226163</c:v>
                </c:pt>
                <c:pt idx="195">
                  <c:v>-396.4334839922488</c:v>
                </c:pt>
                <c:pt idx="196">
                  <c:v>-423.14240226783977</c:v>
                </c:pt>
                <c:pt idx="197">
                  <c:v>-449.88237811698025</c:v>
                </c:pt>
                <c:pt idx="198">
                  <c:v>-476.64917644409934</c:v>
                </c:pt>
                <c:pt idx="199">
                  <c:v>-503.43757711398479</c:v>
                </c:pt>
                <c:pt idx="200">
                  <c:v>-530.24132828186509</c:v>
                </c:pt>
                <c:pt idx="201">
                  <c:v>-557.05310179644584</c:v>
                </c:pt>
                <c:pt idx="202">
                  <c:v>-583.86445081577983</c:v>
                </c:pt>
                <c:pt idx="203">
                  <c:v>-610.66576977883562</c:v>
                </c:pt>
                <c:pt idx="204">
                  <c:v>-637.44625687851931</c:v>
                </c:pt>
                <c:pt idx="205">
                  <c:v>-664.19387918471989</c:v>
                </c:pt>
                <c:pt idx="206">
                  <c:v>-690.89534056847356</c:v>
                </c:pt>
                <c:pt idx="207">
                  <c:v>-717.53605258074469</c:v>
                </c:pt>
                <c:pt idx="208">
                  <c:v>-744.10010844135468</c:v>
                </c:pt>
                <c:pt idx="209">
                  <c:v>-770.57026029532949</c:v>
                </c:pt>
                <c:pt idx="210">
                  <c:v>-796.92789989534867</c:v>
                </c:pt>
                <c:pt idx="211">
                  <c:v>-823.15304286981473</c:v>
                </c:pt>
                <c:pt idx="212">
                  <c:v>-849.22431673658355</c:v>
                </c:pt>
                <c:pt idx="213">
                  <c:v>-875.11895282223543</c:v>
                </c:pt>
                <c:pt idx="214">
                  <c:v>-900.81278224606581</c:v>
                </c:pt>
                <c:pt idx="215">
                  <c:v>-926.28023612663037</c:v>
                </c:pt>
                <c:pt idx="216">
                  <c:v>-951.49435016654536</c:v>
                </c:pt>
                <c:pt idx="217">
                  <c:v>-976.42677376844006</c:v>
                </c:pt>
                <c:pt idx="218">
                  <c:v>-1001.0477838312146</c:v>
                </c:pt>
                <c:pt idx="219">
                  <c:v>-1025.3263033712265</c:v>
                </c:pt>
                <c:pt idx="220">
                  <c:v>-1049.2299251074614</c:v>
                </c:pt>
                <c:pt idx="221">
                  <c:v>-1072.7249401432985</c:v>
                </c:pt>
                <c:pt idx="222">
                  <c:v>-1095.7763718698454</c:v>
                </c:pt>
                <c:pt idx="223">
                  <c:v>-1118.3480152072527</c:v>
                </c:pt>
                <c:pt idx="224">
                  <c:v>-1140.4024812905957</c:v>
                </c:pt>
                <c:pt idx="225">
                  <c:v>-1161.9012476959715</c:v>
                </c:pt>
                <c:pt idx="226">
                  <c:v>-1182.8047142903633</c:v>
                </c:pt>
                <c:pt idx="227">
                  <c:v>-1203.0722647753598</c:v>
                </c:pt>
                <c:pt idx="228">
                  <c:v>-1222.6623339802957</c:v>
                </c:pt>
                <c:pt idx="229">
                  <c:v>-1241.5324809444116</c:v>
                </c:pt>
                <c:pt idx="230">
                  <c:v>-1259.6394678105446</c:v>
                </c:pt>
                <c:pt idx="231">
                  <c:v>-1276.9393445343933</c:v>
                </c:pt>
                <c:pt idx="232">
                  <c:v>-1293.3875393937722</c:v>
                </c:pt>
                <c:pt idx="233">
                  <c:v>-1308.9389552613811</c:v>
                </c:pt>
                <c:pt idx="234">
                  <c:v>-1323.5480715824981</c:v>
                </c:pt>
                <c:pt idx="235">
                  <c:v>-1337.1690519758108</c:v>
                </c:pt>
                <c:pt idx="236">
                  <c:v>-1349.7558573512513</c:v>
                </c:pt>
                <c:pt idx="237">
                  <c:v>-1361.2623644133616</c:v>
                </c:pt>
                <c:pt idx="238">
                  <c:v>-1371.6424893924179</c:v>
                </c:pt>
                <c:pt idx="239">
                  <c:v>-1380.8503168184016</c:v>
                </c:pt>
                <c:pt idx="240">
                  <c:v>-1388.8402331250011</c:v>
                </c:pt>
                <c:pt idx="241">
                  <c:v>-1395.5670648423147</c:v>
                </c:pt>
                <c:pt idx="242">
                  <c:v>-1400.9862211078923</c:v>
                </c:pt>
                <c:pt idx="243">
                  <c:v>-1405.0538401963865</c:v>
                </c:pt>
                <c:pt idx="244">
                  <c:v>-1407.7269397384703</c:v>
                </c:pt>
                <c:pt idx="245">
                  <c:v>-1408.9635702700598</c:v>
                </c:pt>
                <c:pt idx="246">
                  <c:v>-1408.7229717233718</c:v>
                </c:pt>
                <c:pt idx="247">
                  <c:v>-1406.9657324421698</c:v>
                </c:pt>
                <c:pt idx="248">
                  <c:v>-1403.6539502748508</c:v>
                </c:pt>
                <c:pt idx="249">
                  <c:v>-1398.7513952710556</c:v>
                </c:pt>
                <c:pt idx="250">
                  <c:v>-1392.2236734804051</c:v>
                </c:pt>
                <c:pt idx="251">
                  <c:v>-1384.0383913260234</c:v>
                </c:pt>
                <c:pt idx="252">
                  <c:v>-1374.1653200008657</c:v>
                </c:pt>
                <c:pt idx="253">
                  <c:v>-1362.5765593117867</c:v>
                </c:pt>
                <c:pt idx="254">
                  <c:v>-1349.2467003749312</c:v>
                </c:pt>
                <c:pt idx="255">
                  <c:v>-1334.1529865466657</c:v>
                </c:pt>
                <c:pt idx="256">
                  <c:v>-1317.2754719570551</c:v>
                </c:pt>
                <c:pt idx="257">
                  <c:v>-1298.5971769980069</c:v>
                </c:pt>
                <c:pt idx="258">
                  <c:v>-1278.1042401059299</c:v>
                </c:pt>
                <c:pt idx="259">
                  <c:v>-1255.7860651691733</c:v>
                </c:pt>
                <c:pt idx="260">
                  <c:v>-1231.6354638837968</c:v>
                </c:pt>
                <c:pt idx="261">
                  <c:v>-1205.6487923776583</c:v>
                </c:pt>
                <c:pt idx="262">
                  <c:v>-1177.8260814222899</c:v>
                </c:pt>
                <c:pt idx="263">
                  <c:v>-1148.1711595549336</c:v>
                </c:pt>
                <c:pt idx="264">
                  <c:v>-1116.6917684393165</c:v>
                </c:pt>
                <c:pt idx="265">
                  <c:v>-1083.3996698035344</c:v>
                </c:pt>
                <c:pt idx="266">
                  <c:v>-1048.310743306622</c:v>
                </c:pt>
                <c:pt idx="267">
                  <c:v>-1011.4450747022447</c:v>
                </c:pt>
                <c:pt idx="268">
                  <c:v>-972.82703368836269</c:v>
                </c:pt>
                <c:pt idx="269">
                  <c:v>-932.48534085561982</c:v>
                </c:pt>
                <c:pt idx="270">
                  <c:v>-890.45312317477737</c:v>
                </c:pt>
                <c:pt idx="271">
                  <c:v>-846.76795749433711</c:v>
                </c:pt>
                <c:pt idx="272">
                  <c:v>-801.47190155384794</c:v>
                </c:pt>
                <c:pt idx="273">
                  <c:v>-754.61151205582416</c:v>
                </c:pt>
                <c:pt idx="274">
                  <c:v>-706.23784937992059</c:v>
                </c:pt>
                <c:pt idx="275">
                  <c:v>-656.40646856637147</c:v>
                </c:pt>
                <c:pt idx="276">
                  <c:v>-605.17739624219246</c:v>
                </c:pt>
                <c:pt idx="277">
                  <c:v>-552.61509321217363</c:v>
                </c:pt>
                <c:pt idx="278">
                  <c:v>-498.7884024880367</c:v>
                </c:pt>
                <c:pt idx="279">
                  <c:v>-443.77048258209248</c:v>
                </c:pt>
                <c:pt idx="280">
                  <c:v>-387.63872594675297</c:v>
                </c:pt>
                <c:pt idx="281">
                  <c:v>-330.47466249760862</c:v>
                </c:pt>
                <c:pt idx="282">
                  <c:v>-272.36384821550166</c:v>
                </c:pt>
                <c:pt idx="283">
                  <c:v>-213.39573888148797</c:v>
                </c:pt>
                <c:pt idx="284">
                  <c:v>-153.66354905779244</c:v>
                </c:pt>
                <c:pt idx="285">
                  <c:v>-93.26409648718338</c:v>
                </c:pt>
                <c:pt idx="286">
                  <c:v>-32.297632142774148</c:v>
                </c:pt>
                <c:pt idx="287">
                  <c:v>29.132343781002753</c:v>
                </c:pt>
                <c:pt idx="288">
                  <c:v>90.919279586863681</c:v>
                </c:pt>
                <c:pt idx="289">
                  <c:v>152.95378309606434</c:v>
                </c:pt>
                <c:pt idx="290">
                  <c:v>215.12384551002813</c:v>
                </c:pt>
                <c:pt idx="291">
                  <c:v>277.31507759520321</c:v>
                </c:pt>
                <c:pt idx="292">
                  <c:v>339.41095762149729</c:v>
                </c:pt>
                <c:pt idx="293">
                  <c:v>401.29309043444158</c:v>
                </c:pt>
                <c:pt idx="294">
                  <c:v>462.84147699328821</c:v>
                </c:pt>
                <c:pt idx="295">
                  <c:v>523.9347936622338</c:v>
                </c:pt>
                <c:pt idx="296">
                  <c:v>584.45068049961174</c:v>
                </c:pt>
                <c:pt idx="297">
                  <c:v>644.26603775127001</c:v>
                </c:pt>
                <c:pt idx="298">
                  <c:v>703.25732971849629</c:v>
                </c:pt>
                <c:pt idx="299">
                  <c:v>761.30089513931387</c:v>
                </c:pt>
                <c:pt idx="300">
                  <c:v>818.27326319356666</c:v>
                </c:pt>
                <c:pt idx="301">
                  <c:v>874.05147421852053</c:v>
                </c:pt>
                <c:pt idx="302">
                  <c:v>928.51340420145027</c:v>
                </c:pt>
                <c:pt idx="303">
                  <c:v>981.53809210031272</c:v>
                </c:pt>
                <c:pt idx="304">
                  <c:v>1033.0060690322896</c:v>
                </c:pt>
                <c:pt idx="305">
                  <c:v>1082.7996883634983</c:v>
                </c:pt>
                <c:pt idx="306">
                  <c:v>1130.8034557311096</c:v>
                </c:pt>
                <c:pt idx="307">
                  <c:v>1176.904358032135</c:v>
                </c:pt>
                <c:pt idx="308">
                  <c:v>1220.9921904208747</c:v>
                </c:pt>
                <c:pt idx="309">
                  <c:v>1262.9598803700078</c:v>
                </c:pt>
                <c:pt idx="310">
                  <c:v>1302.7038078681608</c:v>
                </c:pt>
                <c:pt idx="311">
                  <c:v>1340.1241208505073</c:v>
                </c:pt>
                <c:pt idx="312">
                  <c:v>1375.1250449875749</c:v>
                </c:pt>
                <c:pt idx="313">
                  <c:v>1407.6151869923031</c:v>
                </c:pt>
                <c:pt idx="314">
                  <c:v>1437.507830645897</c:v>
                </c:pt>
                <c:pt idx="315">
                  <c:v>1464.721224790042</c:v>
                </c:pt>
                <c:pt idx="316">
                  <c:v>1489.1788625865263</c:v>
                </c:pt>
                <c:pt idx="317">
                  <c:v>1510.8097514060071</c:v>
                </c:pt>
                <c:pt idx="318">
                  <c:v>1529.5486727762138</c:v>
                </c:pt>
                <c:pt idx="319">
                  <c:v>1545.3364318964584</c:v>
                </c:pt>
                <c:pt idx="320">
                  <c:v>1558.1200963116135</c:v>
                </c:pt>
                <c:pt idx="321">
                  <c:v>1567.8532234351883</c:v>
                </c:pt>
                <c:pt idx="322">
                  <c:v>1574.4960767193595</c:v>
                </c:pt>
                <c:pt idx="323">
                  <c:v>1578.0158303915834</c:v>
                </c:pt>
                <c:pt idx="324">
                  <c:v>1578.3867628146863</c:v>
                </c:pt>
                <c:pt idx="325">
                  <c:v>1575.5904386827117</c:v>
                </c:pt>
                <c:pt idx="326">
                  <c:v>1569.6158804416909</c:v>
                </c:pt>
                <c:pt idx="327">
                  <c:v>1560.4597295266171</c:v>
                </c:pt>
                <c:pt idx="328">
                  <c:v>1548.126398238792</c:v>
                </c:pt>
                <c:pt idx="329">
                  <c:v>1532.6282133569148</c:v>
                </c:pt>
                <c:pt idx="330">
                  <c:v>1513.9855528897724</c:v>
                </c:pt>
                <c:pt idx="331">
                  <c:v>1492.226977746772</c:v>
                </c:pt>
                <c:pt idx="332">
                  <c:v>1467.3893605389512</c:v>
                </c:pt>
                <c:pt idx="333">
                  <c:v>1439.5180142419306</c:v>
                </c:pt>
                <c:pt idx="334">
                  <c:v>1408.6668240751501</c:v>
                </c:pt>
                <c:pt idx="335">
                  <c:v>1374.8983867037725</c:v>
                </c:pt>
                <c:pt idx="336">
                  <c:v>1338.2841617846138</c:v>
                </c:pt>
                <c:pt idx="337">
                  <c:v>1298.9046419987394</c:v>
                </c:pt>
                <c:pt idx="338">
                  <c:v>1256.8495490963105</c:v>
                </c:pt>
                <c:pt idx="339">
                  <c:v>1212.2180651983006</c:v>
                </c:pt>
                <c:pt idx="340">
                  <c:v>1165.1191107499496</c:v>
                </c:pt>
                <c:pt idx="341">
                  <c:v>1115.6716832308687</c:v>
                </c:pt>
                <c:pt idx="342">
                  <c:v>1064.0052741657987</c:v>
                </c:pt>
                <c:pt idx="343">
                  <c:v>1010.260386376739</c:v>
                </c:pt>
                <c:pt idx="344">
                  <c:v>954.58917907936791</c:v>
                </c:pt>
                <c:pt idx="345">
                  <c:v>897.15627577577914</c:v>
                </c:pt>
                <c:pt idx="346">
                  <c:v>838.13977950924425</c:v>
                </c:pt>
                <c:pt idx="347">
                  <c:v>777.73255272773929</c:v>
                </c:pt>
                <c:pt idx="348">
                  <c:v>716.1438358764384</c:v>
                </c:pt>
                <c:pt idx="349">
                  <c:v>653.60130149610006</c:v>
                </c:pt>
                <c:pt idx="350">
                  <c:v>590.35367132299041</c:v>
                </c:pt>
                <c:pt idx="351">
                  <c:v>526.6740659632901</c:v>
                </c:pt>
                <c:pt idx="352">
                  <c:v>462.86431498454516</c:v>
                </c:pt>
                <c:pt idx="353">
                  <c:v>399.26053690575395</c:v>
                </c:pt>
                <c:pt idx="354">
                  <c:v>336.24041439143724</c:v>
                </c:pt>
                <c:pt idx="355">
                  <c:v>274.23275650586839</c:v>
                </c:pt>
                <c:pt idx="356">
                  <c:v>213.7301828925799</c:v>
                </c:pt>
                <c:pt idx="357">
                  <c:v>155.3061249527303</c:v>
                </c:pt>
                <c:pt idx="358">
                  <c:v>99.637882282500939</c:v>
                </c:pt>
                <c:pt idx="359">
                  <c:v>47.53830727468933</c:v>
                </c:pt>
                <c:pt idx="360">
                  <c:v>4.5283642073469404E-13</c:v>
                </c:pt>
                <c:pt idx="361">
                  <c:v>-41.137965031868269</c:v>
                </c:pt>
                <c:pt idx="362">
                  <c:v>-65.379708121314593</c:v>
                </c:pt>
                <c:pt idx="363">
                  <c:v>-72.606108223706499</c:v>
                </c:pt>
                <c:pt idx="364">
                  <c:v>-62.715077773741392</c:v>
                </c:pt>
                <c:pt idx="365">
                  <c:v>-35.621887418525318</c:v>
                </c:pt>
                <c:pt idx="366">
                  <c:v>8.7405277540470294</c:v>
                </c:pt>
                <c:pt idx="367">
                  <c:v>70.42128149012818</c:v>
                </c:pt>
                <c:pt idx="368">
                  <c:v>149.45127013247938</c:v>
                </c:pt>
                <c:pt idx="369">
                  <c:v>245.84292783802735</c:v>
                </c:pt>
                <c:pt idx="370">
                  <c:v>359.59000419723981</c:v>
                </c:pt>
                <c:pt idx="371">
                  <c:v>490.66736517861392</c:v>
                </c:pt>
                <c:pt idx="372">
                  <c:v>639.03081829455255</c:v>
                </c:pt>
                <c:pt idx="373">
                  <c:v>804.61696285500125</c:v>
                </c:pt>
                <c:pt idx="374">
                  <c:v>987.34306614157981</c:v>
                </c:pt>
                <c:pt idx="375">
                  <c:v>1187.1069662986026</c:v>
                </c:pt>
                <c:pt idx="376">
                  <c:v>1403.7870026973535</c:v>
                </c:pt>
                <c:pt idx="377">
                  <c:v>1637.2419744867916</c:v>
                </c:pt>
                <c:pt idx="378">
                  <c:v>1887.3111279979078</c:v>
                </c:pt>
                <c:pt idx="379">
                  <c:v>2153.8141736190951</c:v>
                </c:pt>
                <c:pt idx="380">
                  <c:v>2436.643813017196</c:v>
                </c:pt>
                <c:pt idx="381">
                  <c:v>2565.6173453949755</c:v>
                </c:pt>
                <c:pt idx="382">
                  <c:v>2306.1358211153101</c:v>
                </c:pt>
                <c:pt idx="383">
                  <c:v>2075.8092356178645</c:v>
                </c:pt>
                <c:pt idx="384">
                  <c:v>1869.8097561130733</c:v>
                </c:pt>
                <c:pt idx="385">
                  <c:v>1684.450714917605</c:v>
                </c:pt>
                <c:pt idx="386">
                  <c:v>1516.8696444834645</c:v>
                </c:pt>
                <c:pt idx="387">
                  <c:v>1364.8105886956837</c:v>
                </c:pt>
                <c:pt idx="388">
                  <c:v>1226.4712799577101</c:v>
                </c:pt>
                <c:pt idx="389">
                  <c:v>1100.3937396439962</c:v>
                </c:pt>
                <c:pt idx="390">
                  <c:v>985.38458450872713</c:v>
                </c:pt>
                <c:pt idx="391">
                  <c:v>880.45605485273597</c:v>
                </c:pt>
                <c:pt idx="392">
                  <c:v>784.78175446743239</c:v>
                </c:pt>
                <c:pt idx="393">
                  <c:v>697.66300428270108</c:v>
                </c:pt>
                <c:pt idx="394">
                  <c:v>618.50296626319755</c:v>
                </c:pt>
                <c:pt idx="395">
                  <c:v>546.78653298610755</c:v>
                </c:pt>
                <c:pt idx="396">
                  <c:v>482.06454895411002</c:v>
                </c:pt>
                <c:pt idx="397">
                  <c:v>423.94132400014104</c:v>
                </c:pt>
                <c:pt idx="398">
                  <c:v>372.06467558723131</c:v>
                </c:pt>
                <c:pt idx="399">
                  <c:v>326.11793323992032</c:v>
                </c:pt>
                <c:pt idx="400">
                  <c:v>285.81347966703601</c:v>
                </c:pt>
                <c:pt idx="401">
                  <c:v>250.88750599090608</c:v>
                </c:pt>
                <c:pt idx="402">
                  <c:v>221.09573416591297</c:v>
                </c:pt>
                <c:pt idx="403">
                  <c:v>196.20991589783989</c:v>
                </c:pt>
                <c:pt idx="404">
                  <c:v>176.01495955358391</c:v>
                </c:pt>
                <c:pt idx="405">
                  <c:v>160.30656846926394</c:v>
                </c:pt>
                <c:pt idx="406">
                  <c:v>148.88929842005473</c:v>
                </c:pt>
                <c:pt idx="407">
                  <c:v>141.57496074514327</c:v>
                </c:pt>
                <c:pt idx="408">
                  <c:v>138.18131213113213</c:v>
                </c:pt>
                <c:pt idx="409">
                  <c:v>138.5309833767179</c:v>
                </c:pt>
                <c:pt idx="410">
                  <c:v>142.45060835040002</c:v>
                </c:pt>
                <c:pt idx="411">
                  <c:v>149.77012137702766</c:v>
                </c:pt>
                <c:pt idx="412">
                  <c:v>160.3221968729938</c:v>
                </c:pt>
                <c:pt idx="413">
                  <c:v>173.94180951419494</c:v>
                </c:pt>
                <c:pt idx="414">
                  <c:v>190.46589681045782</c:v>
                </c:pt>
                <c:pt idx="415">
                  <c:v>209.7331088609607</c:v>
                </c:pt>
                <c:pt idx="416">
                  <c:v>231.58363242274504</c:v>
                </c:pt>
                <c:pt idx="417">
                  <c:v>255.85907834923353</c:v>
                </c:pt>
                <c:pt idx="418">
                  <c:v>282.40242303642299</c:v>
                </c:pt>
                <c:pt idx="419">
                  <c:v>311.05799581806383</c:v>
                </c:pt>
                <c:pt idx="420">
                  <c:v>341.6715053329745</c:v>
                </c:pt>
                <c:pt idx="421">
                  <c:v>374.0900987894139</c:v>
                </c:pt>
                <c:pt idx="422">
                  <c:v>408.16244880779516</c:v>
                </c:pt>
                <c:pt idx="423">
                  <c:v>443.73886316068257</c:v>
                </c:pt>
                <c:pt idx="424">
                  <c:v>480.6714132704605</c:v>
                </c:pt>
                <c:pt idx="425">
                  <c:v>518.8140777869595</c:v>
                </c:pt>
                <c:pt idx="426">
                  <c:v>558.02289796499133</c:v>
                </c:pt>
                <c:pt idx="427">
                  <c:v>598.15614190559415</c:v>
                </c:pt>
                <c:pt idx="428">
                  <c:v>639.07447502537332</c:v>
                </c:pt>
                <c:pt idx="429">
                  <c:v>680.64113438209381</c:v>
                </c:pt>
                <c:pt idx="430">
                  <c:v>722.72210471897461</c:v>
                </c:pt>
                <c:pt idx="431">
                  <c:v>765.18629429927432</c:v>
                </c:pt>
                <c:pt idx="432">
                  <c:v>807.905708791454</c:v>
                </c:pt>
                <c:pt idx="433">
                  <c:v>850.75562163644076</c:v>
                </c:pt>
                <c:pt idx="434">
                  <c:v>893.61473948554715</c:v>
                </c:pt>
                <c:pt idx="435">
                  <c:v>936.365361442319</c:v>
                </c:pt>
                <c:pt idx="436">
                  <c:v>978.89353097620688</c:v>
                </c:pt>
                <c:pt idx="437">
                  <c:v>1021.0891795014735</c:v>
                </c:pt>
                <c:pt idx="438">
                  <c:v>1062.8462607333051</c:v>
                </c:pt>
                <c:pt idx="439">
                  <c:v>1104.0628750443534</c:v>
                </c:pt>
                <c:pt idx="440">
                  <c:v>1144.6413831511302</c:v>
                </c:pt>
                <c:pt idx="441">
                  <c:v>1184.4885085600149</c:v>
                </c:pt>
                <c:pt idx="442">
                  <c:v>1223.5154282989124</c:v>
                </c:pt>
                <c:pt idx="443">
                  <c:v>1261.6378515518809</c:v>
                </c:pt>
                <c:pt idx="444">
                  <c:v>1298.776085901713</c:v>
                </c:pt>
                <c:pt idx="445">
                  <c:v>1334.8550909688859</c:v>
                </c:pt>
                <c:pt idx="446">
                  <c:v>1369.8045193150917</c:v>
                </c:pt>
                <c:pt idx="447">
                  <c:v>1403.5587445553697</c:v>
                </c:pt>
                <c:pt idx="448">
                  <c:v>1436.0568766952726</c:v>
                </c:pt>
                <c:pt idx="449">
                  <c:v>1467.2427647778281</c:v>
                </c:pt>
                <c:pt idx="450">
                  <c:v>1497.0649869898225</c:v>
                </c:pt>
                <c:pt idx="451">
                  <c:v>1525.4768284378335</c:v>
                </c:pt>
                <c:pt idx="452">
                  <c:v>1552.4362468615036</c:v>
                </c:pt>
                <c:pt idx="453">
                  <c:v>1577.9058266046457</c:v>
                </c:pt>
                <c:pt idx="454">
                  <c:v>1601.8527212138811</c:v>
                </c:pt>
                <c:pt idx="455">
                  <c:v>1624.2485850798071</c:v>
                </c:pt>
                <c:pt idx="456">
                  <c:v>1645.0694945766095</c:v>
                </c:pt>
                <c:pt idx="457">
                  <c:v>1664.295859193234</c:v>
                </c:pt>
                <c:pt idx="458">
                  <c:v>1681.9123231819867</c:v>
                </c:pt>
                <c:pt idx="459">
                  <c:v>1697.9076582795021</c:v>
                </c:pt>
                <c:pt idx="460">
                  <c:v>1712.2746480796291</c:v>
                </c:pt>
                <c:pt idx="461">
                  <c:v>1725.0099646586839</c:v>
                </c:pt>
                <c:pt idx="462">
                  <c:v>1736.1140380703253</c:v>
                </c:pt>
                <c:pt idx="463">
                  <c:v>1745.5909193401483</c:v>
                </c:pt>
                <c:pt idx="464">
                  <c:v>1753.4481375994317</c:v>
                </c:pt>
                <c:pt idx="465">
                  <c:v>1759.6965520027222</c:v>
                </c:pt>
                <c:pt idx="466">
                  <c:v>1764.3501990760187</c:v>
                </c:pt>
                <c:pt idx="467">
                  <c:v>1767.4261361408396</c:v>
                </c:pt>
                <c:pt idx="468">
                  <c:v>1768.9442814545512</c:v>
                </c:pt>
                <c:pt idx="469">
                  <c:v>1768.9272516998753</c:v>
                </c:pt>
                <c:pt idx="470">
                  <c:v>1767.4001974454743</c:v>
                </c:pt>
                <c:pt idx="471">
                  <c:v>1764.3906371864437</c:v>
                </c:pt>
                <c:pt idx="472">
                  <c:v>1759.9282905575399</c:v>
                </c:pt>
                <c:pt idx="473">
                  <c:v>1754.0449112939189</c:v>
                </c:pt>
                <c:pt idx="474">
                  <c:v>1746.7741204940901</c:v>
                </c:pt>
                <c:pt idx="475">
                  <c:v>1738.1512407176137</c:v>
                </c:pt>
                <c:pt idx="476">
                  <c:v>1728.213131426689</c:v>
                </c:pt>
                <c:pt idx="477">
                  <c:v>1716.9980262556569</c:v>
                </c:pt>
                <c:pt idx="478">
                  <c:v>1704.5453725662674</c:v>
                </c:pt>
                <c:pt idx="479">
                  <c:v>1690.8956737195506</c:v>
                </c:pt>
                <c:pt idx="480">
                  <c:v>1676.0903344671328</c:v>
                </c:pt>
                <c:pt idx="481">
                  <c:v>1660.1715098365171</c:v>
                </c:pt>
                <c:pt idx="482">
                  <c:v>1643.181957856006</c:v>
                </c:pt>
                <c:pt idx="483">
                  <c:v>1625.164896436075</c:v>
                </c:pt>
                <c:pt idx="484">
                  <c:v>1606.1638646950209</c:v>
                </c:pt>
                <c:pt idx="485">
                  <c:v>1586.2225889880597</c:v>
                </c:pt>
                <c:pt idx="486">
                  <c:v>1565.3848538705079</c:v>
                </c:pt>
                <c:pt idx="487">
                  <c:v>1543.6943781979232</c:v>
                </c:pt>
                <c:pt idx="488">
                  <c:v>1521.1946965385616</c:v>
                </c:pt>
                <c:pt idx="489">
                  <c:v>1497.9290460471382</c:v>
                </c:pt>
                <c:pt idx="490">
                  <c:v>1473.9402589228707</c:v>
                </c:pt>
                <c:pt idx="491">
                  <c:v>1449.2706605501999</c:v>
                </c:pt>
                <c:pt idx="492">
                  <c:v>1423.9619733965178</c:v>
                </c:pt>
                <c:pt idx="493">
                  <c:v>1398.0552267186758</c:v>
                </c:pt>
                <c:pt idx="494">
                  <c:v>1371.5906721082722</c:v>
                </c:pt>
                <c:pt idx="495">
                  <c:v>1344.6077048853642</c:v>
                </c:pt>
                <c:pt idx="496">
                  <c:v>1317.1447913310051</c:v>
                </c:pt>
                <c:pt idx="497">
                  <c:v>1289.239401730898</c:v>
                </c:pt>
                <c:pt idx="498">
                  <c:v>1260.9279491859147</c:v>
                </c:pt>
                <c:pt idx="499">
                  <c:v>1232.2457341294353</c:v>
                </c:pt>
                <c:pt idx="500">
                  <c:v>1203.2268944775299</c:v>
                </c:pt>
                <c:pt idx="501">
                  <c:v>1173.904361324637</c:v>
                </c:pt>
                <c:pt idx="502">
                  <c:v>1144.3098200859117</c:v>
                </c:pt>
                <c:pt idx="503">
                  <c:v>1114.4736769764918</c:v>
                </c:pt>
                <c:pt idx="504">
                  <c:v>1084.4250307086504</c:v>
                </c:pt>
                <c:pt idx="505">
                  <c:v>1054.1916492794592</c:v>
                </c:pt>
                <c:pt idx="506">
                  <c:v>1023.7999517140375</c:v>
                </c:pt>
                <c:pt idx="507">
                  <c:v>993.2749946236371</c:v>
                </c:pt>
                <c:pt idx="508">
                  <c:v>962.64046343211623</c:v>
                </c:pt>
                <c:pt idx="509">
                  <c:v>931.91866812024512</c:v>
                </c:pt>
                <c:pt idx="510">
                  <c:v>901.1305433338099</c:v>
                </c:pt>
                <c:pt idx="511">
                  <c:v>870.29565269865577</c:v>
                </c:pt>
                <c:pt idx="512">
                  <c:v>839.43219718408591</c:v>
                </c:pt>
                <c:pt idx="513">
                  <c:v>808.55702735473949</c:v>
                </c:pt>
                <c:pt idx="514">
                  <c:v>777.68565935056597</c:v>
                </c:pt>
                <c:pt idx="515">
                  <c:v>746.83229443445521</c:v>
                </c:pt>
                <c:pt idx="516">
                  <c:v>716.00984194784996</c:v>
                </c:pt>
                <c:pt idx="517">
                  <c:v>685.22994551549618</c:v>
                </c:pt>
                <c:pt idx="518">
                  <c:v>654.5030123420994</c:v>
                </c:pt>
                <c:pt idx="519">
                  <c:v>623.83824544545519</c:v>
                </c:pt>
                <c:pt idx="520">
                  <c:v>593.24367867278374</c:v>
                </c:pt>
                <c:pt idx="521">
                  <c:v>562.72621434945245</c:v>
                </c:pt>
                <c:pt idx="522">
                  <c:v>532.2916634118518</c:v>
                </c:pt>
                <c:pt idx="523">
                  <c:v>501.94478787918189</c:v>
                </c:pt>
                <c:pt idx="524">
                  <c:v>471.68934552163961</c:v>
                </c:pt>
                <c:pt idx="525">
                  <c:v>441.5281365858275</c:v>
                </c:pt>
                <c:pt idx="526">
                  <c:v>411.46305244104445</c:v>
                </c:pt>
                <c:pt idx="527">
                  <c:v>381.49512601349682</c:v>
                </c:pt>
                <c:pt idx="528">
                  <c:v>351.62458387836881</c:v>
                </c:pt>
                <c:pt idx="529">
                  <c:v>321.85089988296761</c:v>
                </c:pt>
                <c:pt idx="530">
                  <c:v>292.17285017688306</c:v>
                </c:pt>
                <c:pt idx="531">
                  <c:v>262.58856952831991</c:v>
                </c:pt>
                <c:pt idx="532">
                  <c:v>233.09560880813942</c:v>
                </c:pt>
                <c:pt idx="533">
                  <c:v>203.69099352604431</c:v>
                </c:pt>
                <c:pt idx="534">
                  <c:v>174.37128330561424</c:v>
                </c:pt>
                <c:pt idx="535">
                  <c:v>145.13263218712802</c:v>
                </c:pt>
                <c:pt idx="536">
                  <c:v>115.97084964915156</c:v>
                </c:pt>
                <c:pt idx="537">
                  <c:v>86.881462241689931</c:v>
                </c:pt>
                <c:pt idx="538">
                  <c:v>57.85977572519743</c:v>
                </c:pt>
                <c:pt idx="539">
                  <c:v>28.900937611017497</c:v>
                </c:pt>
                <c:pt idx="540">
                  <c:v>8.3996300203343664E-13</c:v>
                </c:pt>
                <c:pt idx="541">
                  <c:v>-28.147254121587871</c:v>
                </c:pt>
                <c:pt idx="542">
                  <c:v>-55.02872128591379</c:v>
                </c:pt>
                <c:pt idx="543">
                  <c:v>-80.648132809615802</c:v>
                </c:pt>
                <c:pt idx="544">
                  <c:v>-107.54841048010326</c:v>
                </c:pt>
                <c:pt idx="545">
                  <c:v>-134.46336465477009</c:v>
                </c:pt>
                <c:pt idx="546">
                  <c:v>-161.39618931557587</c:v>
                </c:pt>
                <c:pt idx="547">
                  <c:v>-188.34976281378093</c:v>
                </c:pt>
                <c:pt idx="548">
                  <c:v>-215.32658587972549</c:v>
                </c:pt>
                <c:pt idx="549">
                  <c:v>-242.3287202571594</c:v>
                </c:pt>
                <c:pt idx="550">
                  <c:v>-269.35772807024165</c:v>
                </c:pt>
                <c:pt idx="551">
                  <c:v>-296.41461203317408</c:v>
                </c:pt>
                <c:pt idx="552">
                  <c:v>-323.49975661453902</c:v>
                </c:pt>
                <c:pt idx="553">
                  <c:v>-350.61287027055977</c:v>
                </c:pt>
                <c:pt idx="554">
                  <c:v>-377.75292886402951</c:v>
                </c:pt>
                <c:pt idx="555">
                  <c:v>-404.91812038826009</c:v>
                </c:pt>
                <c:pt idx="556">
                  <c:v>-432.1057911181137</c:v>
                </c:pt>
                <c:pt idx="557">
                  <c:v>-459.31239331317443</c:v>
                </c:pt>
                <c:pt idx="558">
                  <c:v>-486.53343460095778</c:v>
                </c:pt>
                <c:pt idx="559">
                  <c:v>-513.7634291713382</c:v>
                </c:pt>
                <c:pt idx="560">
                  <c:v>-540.99585091628876</c:v>
                </c:pt>
                <c:pt idx="561">
                  <c:v>-568.22308865223965</c:v>
                </c:pt>
                <c:pt idx="562">
                  <c:v>-595.43640356544893</c:v>
                </c:pt>
                <c:pt idx="563">
                  <c:v>-622.62588902387006</c:v>
                </c:pt>
                <c:pt idx="564">
                  <c:v>-649.78043290174185</c:v>
                </c:pt>
                <c:pt idx="565">
                  <c:v>-676.88768256622836</c:v>
                </c:pt>
                <c:pt idx="566">
                  <c:v>-703.9340126777247</c:v>
                </c:pt>
                <c:pt idx="567">
                  <c:v>-730.90449595804205</c:v>
                </c:pt>
                <c:pt idx="568">
                  <c:v>-757.78287708267351</c:v>
                </c:pt>
                <c:pt idx="569">
                  <c:v>-784.55154985509728</c:v>
                </c:pt>
                <c:pt idx="570">
                  <c:v>-811.19153782257195</c:v>
                </c:pt>
                <c:pt idx="571">
                  <c:v>-837.68247849360296</c:v>
                </c:pt>
                <c:pt idx="572">
                  <c:v>-864.00261131798311</c:v>
                </c:pt>
                <c:pt idx="573">
                  <c:v>-890.12876958992797</c:v>
                </c:pt>
                <c:pt idx="574">
                  <c:v>-916.03637643442414</c:v>
                </c:pt>
                <c:pt idx="575">
                  <c:v>-941.69944503525585</c:v>
                </c:pt>
                <c:pt idx="576">
                  <c:v>-967.09058326138006</c:v>
                </c:pt>
                <c:pt idx="577">
                  <c:v>-992.18100284519483</c:v>
                </c:pt>
                <c:pt idx="578">
                  <c:v>-1016.94053326277</c:v>
                </c:pt>
                <c:pt idx="579">
                  <c:v>-1041.3376404614501</c:v>
                </c:pt>
                <c:pt idx="580">
                  <c:v>-1065.3394505746533</c:v>
                </c:pt>
                <c:pt idx="581">
                  <c:v>-1088.9117787572879</c:v>
                </c:pt>
                <c:pt idx="582">
                  <c:v>-1112.0191632675578</c:v>
                </c:pt>
                <c:pt idx="583">
                  <c:v>-1134.6249049123301</c:v>
                </c:pt>
                <c:pt idx="584">
                  <c:v>-1156.6911119633567</c:v>
                </c:pt>
                <c:pt idx="585">
                  <c:v>-1178.1787506407795</c:v>
                </c:pt>
                <c:pt idx="586">
                  <c:v>-1199.047701248109</c:v>
                </c:pt>
                <c:pt idx="587">
                  <c:v>-1219.2568200294788</c:v>
                </c:pt>
                <c:pt idx="588">
                  <c:v>-1238.7640068052817</c:v>
                </c:pt>
                <c:pt idx="589">
                  <c:v>-1257.5262784264573</c:v>
                </c:pt>
                <c:pt idx="590">
                  <c:v>-1275.4998480704171</c:v>
                </c:pt>
                <c:pt idx="591">
                  <c:v>-1292.6402103831231</c:v>
                </c:pt>
                <c:pt idx="592">
                  <c:v>-1308.9022324522202</c:v>
                </c:pt>
                <c:pt idx="593">
                  <c:v>-1324.2402505750347</c:v>
                </c:pt>
                <c:pt idx="594">
                  <c:v>-1338.608172763245</c:v>
                </c:pt>
                <c:pt idx="595">
                  <c:v>-1351.9595869025525</c:v>
                </c:pt>
                <c:pt idx="596">
                  <c:v>-1364.2478744615046</c:v>
                </c:pt>
                <c:pt idx="597">
                  <c:v>-1375.4263296179861</c:v>
                </c:pt>
                <c:pt idx="598">
                  <c:v>-1385.4482836457059</c:v>
                </c:pt>
                <c:pt idx="599">
                  <c:v>-1394.2672343755814</c:v>
                </c:pt>
                <c:pt idx="600">
                  <c:v>-1401.8369805191667</c:v>
                </c:pt>
                <c:pt idx="601">
                  <c:v>-1408.1117606124831</c:v>
                </c:pt>
                <c:pt idx="602">
                  <c:v>-1413.0463963095856</c:v>
                </c:pt>
                <c:pt idx="603">
                  <c:v>-1416.5964397257294</c:v>
                </c:pt>
                <c:pt idx="604">
                  <c:v>-1418.7183245002402</c:v>
                </c:pt>
                <c:pt idx="605">
                  <c:v>-1419.3695202196404</c:v>
                </c:pt>
                <c:pt idx="606">
                  <c:v>-1418.508689811774</c:v>
                </c:pt>
                <c:pt idx="607">
                  <c:v>-1416.0958494926017</c:v>
                </c:pt>
                <c:pt idx="608">
                  <c:v>-1412.0925308184242</c:v>
                </c:pt>
                <c:pt idx="609">
                  <c:v>-1406.4619443683507</c:v>
                </c:pt>
                <c:pt idx="610">
                  <c:v>-1399.1691445545675</c:v>
                </c:pt>
                <c:pt idx="611">
                  <c:v>-1390.1811950320318</c:v>
                </c:pt>
                <c:pt idx="612">
                  <c:v>-1379.4673341544981</c:v>
                </c:pt>
                <c:pt idx="613">
                  <c:v>-1366.9991399005551</c:v>
                </c:pt>
                <c:pt idx="614">
                  <c:v>-1352.7506936721395</c:v>
                </c:pt>
                <c:pt idx="615">
                  <c:v>-1336.6987423483567</c:v>
                </c:pt>
                <c:pt idx="616">
                  <c:v>-1318.8228579603524</c:v>
                </c:pt>
                <c:pt idx="617">
                  <c:v>-1299.1055943380647</c:v>
                </c:pt>
                <c:pt idx="618">
                  <c:v>-1277.5326400673332</c:v>
                </c:pt>
                <c:pt idx="619">
                  <c:v>-1254.0929670862308</c:v>
                </c:pt>
                <c:pt idx="620">
                  <c:v>-1228.7789742430009</c:v>
                </c:pt>
                <c:pt idx="621">
                  <c:v>-1201.5866251341697</c:v>
                </c:pt>
                <c:pt idx="622">
                  <c:v>-1172.5155795410869</c:v>
                </c:pt>
                <c:pt idx="623">
                  <c:v>-1141.5693177860837</c:v>
                </c:pt>
                <c:pt idx="624">
                  <c:v>-1108.7552573357598</c:v>
                </c:pt>
                <c:pt idx="625">
                  <c:v>-1074.0848609886295</c:v>
                </c:pt>
                <c:pt idx="626">
                  <c:v>-1037.5737359979539</c:v>
                </c:pt>
                <c:pt idx="627">
                  <c:v>-999.24172349723437</c:v>
                </c:pt>
                <c:pt idx="628">
                  <c:v>-959.11297761671892</c:v>
                </c:pt>
                <c:pt idx="629">
                  <c:v>-917.21603370322077</c:v>
                </c:pt>
                <c:pt idx="630">
                  <c:v>-873.58386508310298</c:v>
                </c:pt>
                <c:pt idx="631">
                  <c:v>-828.25392783977134</c:v>
                </c:pt>
                <c:pt idx="632">
                  <c:v>-781.26819311116776</c:v>
                </c:pt>
                <c:pt idx="633">
                  <c:v>-732.673166450704</c:v>
                </c:pt>
                <c:pt idx="634">
                  <c:v>-682.51989383591911</c:v>
                </c:pt>
                <c:pt idx="635">
                  <c:v>-630.86395395308216</c:v>
                </c:pt>
                <c:pt idx="636">
                  <c:v>-577.76543643234459</c:v>
                </c:pt>
                <c:pt idx="637">
                  <c:v>-523.28890575747982</c:v>
                </c:pt>
                <c:pt idx="638">
                  <c:v>-467.50335062561192</c:v>
                </c:pt>
                <c:pt idx="639">
                  <c:v>-410.48211858575951</c:v>
                </c:pt>
                <c:pt idx="640">
                  <c:v>-352.30283584083975</c:v>
                </c:pt>
                <c:pt idx="641">
                  <c:v>-293.0473121542218</c:v>
                </c:pt>
                <c:pt idx="642">
                  <c:v>-232.80143086043532</c:v>
                </c:pt>
                <c:pt idx="643">
                  <c:v>-171.6550240387453</c:v>
                </c:pt>
                <c:pt idx="644">
                  <c:v>-109.70173296789324</c:v>
                </c:pt>
                <c:pt idx="645">
                  <c:v>-47.038854040769287</c:v>
                </c:pt>
                <c:pt idx="646">
                  <c:v>16.232829622399823</c:v>
                </c:pt>
                <c:pt idx="647">
                  <c:v>80.009230563690735</c:v>
                </c:pt>
                <c:pt idx="648">
                  <c:v>144.18315302207614</c:v>
                </c:pt>
                <c:pt idx="649">
                  <c:v>208.64450219675638</c:v>
                </c:pt>
                <c:pt idx="650">
                  <c:v>273.28050626607018</c:v>
                </c:pt>
                <c:pt idx="651">
                  <c:v>337.97595063278254</c:v>
                </c:pt>
                <c:pt idx="652">
                  <c:v>402.6134238131396</c:v>
                </c:pt>
                <c:pt idx="653">
                  <c:v>467.07357433512124</c:v>
                </c:pt>
                <c:pt idx="654">
                  <c:v>531.23537796188236</c:v>
                </c:pt>
                <c:pt idx="655">
                  <c:v>594.97641450941455</c:v>
                </c:pt>
                <c:pt idx="656">
                  <c:v>658.17315348360091</c:v>
                </c:pt>
                <c:pt idx="657">
                  <c:v>720.70124772029862</c:v>
                </c:pt>
                <c:pt idx="658">
                  <c:v>782.4358341746854</c:v>
                </c:pt>
                <c:pt idx="659">
                  <c:v>843.25184097089857</c:v>
                </c:pt>
                <c:pt idx="660">
                  <c:v>903.0242997923765</c:v>
                </c:pt>
                <c:pt idx="661">
                  <c:v>961.62866266560161</c:v>
                </c:pt>
                <c:pt idx="662">
                  <c:v>1018.9411221662067</c:v>
                </c:pt>
                <c:pt idx="663">
                  <c:v>1074.8389340563706</c:v>
                </c:pt>
                <c:pt idx="664">
                  <c:v>1129.2007413465974</c:v>
                </c:pt>
                <c:pt idx="665">
                  <c:v>1181.9068987624428</c:v>
                </c:pt>
                <c:pt idx="666">
                  <c:v>1232.8397965888641</c:v>
                </c:pt>
                <c:pt idx="667">
                  <c:v>1281.8841828603788</c:v>
                </c:pt>
                <c:pt idx="668">
                  <c:v>1328.9274828649204</c:v>
                </c:pt>
                <c:pt idx="669">
                  <c:v>1373.8601149328167</c:v>
                </c:pt>
                <c:pt idx="670">
                  <c:v>1416.5758014898561</c:v>
                </c:pt>
                <c:pt idx="671">
                  <c:v>1456.971874364232</c:v>
                </c:pt>
                <c:pt idx="672">
                  <c:v>1494.9495733524677</c:v>
                </c:pt>
                <c:pt idx="673">
                  <c:v>1530.4143370675845</c:v>
                </c:pt>
                <c:pt idx="674">
                  <c:v>1563.2760851147962</c:v>
                </c:pt>
                <c:pt idx="675">
                  <c:v>1593.4494906655825</c:v>
                </c:pt>
                <c:pt idx="676">
                  <c:v>1620.8542425292594</c:v>
                </c:pt>
                <c:pt idx="677">
                  <c:v>1645.4152958529976</c:v>
                </c:pt>
                <c:pt idx="678">
                  <c:v>1667.0631106160595</c:v>
                </c:pt>
                <c:pt idx="679">
                  <c:v>1685.7338771209743</c:v>
                </c:pt>
                <c:pt idx="680">
                  <c:v>1701.3697277248361</c:v>
                </c:pt>
                <c:pt idx="681">
                  <c:v>1713.9189340962632</c:v>
                </c:pt>
                <c:pt idx="682">
                  <c:v>1723.3360893280892</c:v>
                </c:pt>
                <c:pt idx="683">
                  <c:v>1729.5822742830103</c:v>
                </c:pt>
                <c:pt idx="684">
                  <c:v>1732.6252075979889</c:v>
                </c:pt>
                <c:pt idx="685">
                  <c:v>1732.4393788235413</c:v>
                </c:pt>
                <c:pt idx="686">
                  <c:v>1729.0061642263029</c:v>
                </c:pt>
                <c:pt idx="687">
                  <c:v>1722.3139248363634</c:v>
                </c:pt>
                <c:pt idx="688">
                  <c:v>1712.3580863752302</c:v>
                </c:pt>
                <c:pt idx="689">
                  <c:v>1699.1412007561387</c:v>
                </c:pt>
                <c:pt idx="690">
                  <c:v>1682.672988904</c:v>
                </c:pt>
                <c:pt idx="691">
                  <c:v>1662.9703646995897</c:v>
                </c:pt>
                <c:pt idx="692">
                  <c:v>1640.0574399093309</c:v>
                </c:pt>
                <c:pt idx="693">
                  <c:v>1613.9655100198393</c:v>
                </c:pt>
                <c:pt idx="694">
                  <c:v>1584.7330209532818</c:v>
                </c:pt>
                <c:pt idx="695">
                  <c:v>1552.4055166975115</c:v>
                </c:pt>
                <c:pt idx="696">
                  <c:v>1517.0355679413533</c:v>
                </c:pt>
                <c:pt idx="697">
                  <c:v>1478.6826818622458</c:v>
                </c:pt>
                <c:pt idx="698">
                  <c:v>1437.4131932693947</c:v>
                </c:pt>
                <c:pt idx="699">
                  <c:v>1393.3001373601642</c:v>
                </c:pt>
                <c:pt idx="700">
                  <c:v>1346.4231044022581</c:v>
                </c:pt>
                <c:pt idx="701">
                  <c:v>1296.8680767066342</c:v>
                </c:pt>
                <c:pt idx="702">
                  <c:v>1244.7272483082968</c:v>
                </c:pt>
                <c:pt idx="703">
                  <c:v>1190.0988278221555</c:v>
                </c:pt>
                <c:pt idx="704">
                  <c:v>1133.0868249904165</c:v>
                </c:pt>
                <c:pt idx="705">
                  <c:v>1073.8008214848371</c:v>
                </c:pt>
                <c:pt idx="706">
                  <c:v>1012.3557265728599</c:v>
                </c:pt>
                <c:pt idx="707">
                  <c:v>948.87151830012567</c:v>
                </c:pt>
                <c:pt idx="708">
                  <c:v>883.4729708836386</c:v>
                </c:pt>
                <c:pt idx="709">
                  <c:v>816.28936904912723</c:v>
                </c:pt>
                <c:pt idx="710">
                  <c:v>747.45421008366418</c:v>
                </c:pt>
                <c:pt idx="711">
                  <c:v>677.10489440958656</c:v>
                </c:pt>
                <c:pt idx="712">
                  <c:v>605.38240551834781</c:v>
                </c:pt>
                <c:pt idx="713">
                  <c:v>532.43098013347242</c:v>
                </c:pt>
                <c:pt idx="714">
                  <c:v>458.39776949886141</c:v>
                </c:pt>
                <c:pt idx="715">
                  <c:v>383.4324927147261</c:v>
                </c:pt>
                <c:pt idx="716">
                  <c:v>307.68708306515811</c:v>
                </c:pt>
                <c:pt idx="717">
                  <c:v>231.31532830132193</c:v>
                </c:pt>
                <c:pt idx="718">
                  <c:v>154.47250586171614</c:v>
                </c:pt>
                <c:pt idx="719">
                  <c:v>77.315014024662915</c:v>
                </c:pt>
                <c:pt idx="720">
                  <c:v>1.7017418987206645E-12</c:v>
                </c:pt>
              </c:numCache>
            </c:numRef>
          </c:yVal>
          <c:smooth val="1"/>
        </c:ser>
        <c:axId val="133251072"/>
        <c:axId val="133252608"/>
      </c:scatterChart>
      <c:valAx>
        <c:axId val="133251072"/>
        <c:scaling>
          <c:orientation val="minMax"/>
        </c:scaling>
        <c:axPos val="b"/>
        <c:numFmt formatCode="General" sourceLinked="1"/>
        <c:tickLblPos val="nextTo"/>
        <c:crossAx val="133252608"/>
        <c:crosses val="autoZero"/>
        <c:crossBetween val="midCat"/>
      </c:valAx>
      <c:valAx>
        <c:axId val="133252608"/>
        <c:scaling>
          <c:orientation val="minMax"/>
        </c:scaling>
        <c:axPos val="l"/>
        <c:majorGridlines/>
        <c:numFmt formatCode="0" sourceLinked="0"/>
        <c:tickLblPos val="nextTo"/>
        <c:crossAx val="13325107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vitesse instantanée piston (m/s) 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vitesse m/s</c:v>
          </c:tx>
          <c:marker>
            <c:symbol val="none"/>
          </c:marker>
          <c:xVal>
            <c:numRef>
              <c:f>'916Racing'!$C$60:$C$780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'916Racing'!$H$60:$H$780</c:f>
              <c:numCache>
                <c:formatCode>General</c:formatCode>
                <c:ptCount val="721"/>
                <c:pt idx="0">
                  <c:v>0</c:v>
                </c:pt>
                <c:pt idx="1">
                  <c:v>0.87813195343181005</c:v>
                </c:pt>
                <c:pt idx="2">
                  <c:v>1.7558277863168426</c:v>
                </c:pt>
                <c:pt idx="3">
                  <c:v>2.632651716408255</c:v>
                </c:pt>
                <c:pt idx="4">
                  <c:v>3.508168637705714</c:v>
                </c:pt>
                <c:pt idx="5">
                  <c:v>4.3819444576956519</c:v>
                </c:pt>
                <c:pt idx="6">
                  <c:v>5.2535464335330895</c:v>
                </c:pt>
                <c:pt idx="7">
                  <c:v>6.122543506814135</c:v>
                </c:pt>
                <c:pt idx="8">
                  <c:v>6.9885066365898929</c:v>
                </c:pt>
                <c:pt idx="9">
                  <c:v>7.851009130274635</c:v>
                </c:pt>
                <c:pt idx="10">
                  <c:v>8.7096269721034574</c:v>
                </c:pt>
                <c:pt idx="11">
                  <c:v>9.5639391487975711</c:v>
                </c:pt>
                <c:pt idx="12">
                  <c:v>10.413527972098619</c:v>
                </c:pt>
                <c:pt idx="13">
                  <c:v>11.257979397837056</c:v>
                </c:pt>
                <c:pt idx="14">
                  <c:v>12.09688334120365</c:v>
                </c:pt>
                <c:pt idx="15">
                  <c:v>12.929833987897672</c:v>
                </c:pt>
                <c:pt idx="16">
                  <c:v>13.756430100830057</c:v>
                </c:pt>
                <c:pt idx="17">
                  <c:v>14.576275322065079</c:v>
                </c:pt>
                <c:pt idx="18">
                  <c:v>15.388978469689544</c:v>
                </c:pt>
                <c:pt idx="19">
                  <c:v>16.194153829304586</c:v>
                </c:pt>
                <c:pt idx="20">
                  <c:v>16.991421439841183</c:v>
                </c:pt>
                <c:pt idx="21">
                  <c:v>17.780407373407364</c:v>
                </c:pt>
                <c:pt idx="22">
                  <c:v>18.560744008881858</c:v>
                </c:pt>
                <c:pt idx="23">
                  <c:v>19.332070298976316</c:v>
                </c:pt>
                <c:pt idx="24">
                  <c:v>20.094032030495786</c:v>
                </c:pt>
                <c:pt idx="25">
                  <c:v>20.846282077535125</c:v>
                </c:pt>
                <c:pt idx="26">
                  <c:v>21.588480647357109</c:v>
                </c:pt>
                <c:pt idx="27">
                  <c:v>22.320295518706679</c:v>
                </c:pt>
                <c:pt idx="28">
                  <c:v>23.041402272324483</c:v>
                </c:pt>
                <c:pt idx="29">
                  <c:v>23.751484513431869</c:v>
                </c:pt>
                <c:pt idx="30">
                  <c:v>24.45023408596899</c:v>
                </c:pt>
                <c:pt idx="31">
                  <c:v>25.137351278377103</c:v>
                </c:pt>
                <c:pt idx="32">
                  <c:v>25.812545020726045</c:v>
                </c:pt>
                <c:pt idx="33">
                  <c:v>26.475533072997919</c:v>
                </c:pt>
                <c:pt idx="34">
                  <c:v>27.126042204348238</c:v>
                </c:pt>
                <c:pt idx="35">
                  <c:v>27.763808363176242</c:v>
                </c:pt>
                <c:pt idx="36">
                  <c:v>28.388576837846863</c:v>
                </c:pt>
                <c:pt idx="37">
                  <c:v>29.000102407917478</c:v>
                </c:pt>
                <c:pt idx="38">
                  <c:v>29.598149485733696</c:v>
                </c:pt>
                <c:pt idx="39">
                  <c:v>30.182492248269547</c:v>
                </c:pt>
                <c:pt idx="40">
                  <c:v>30.75291475909874</c:v>
                </c:pt>
                <c:pt idx="41">
                  <c:v>31.309211080394935</c:v>
                </c:pt>
                <c:pt idx="42">
                  <c:v>31.85118537487077</c:v>
                </c:pt>
                <c:pt idx="43">
                  <c:v>32.378651997576682</c:v>
                </c:pt>
                <c:pt idx="44">
                  <c:v>32.891435577492416</c:v>
                </c:pt>
                <c:pt idx="45">
                  <c:v>33.389371088855931</c:v>
                </c:pt>
                <c:pt idx="46">
                  <c:v>33.872303912186069</c:v>
                </c:pt>
                <c:pt idx="47">
                  <c:v>34.340089884967355</c:v>
                </c:pt>
                <c:pt idx="48">
                  <c:v>34.792595341977091</c:v>
                </c:pt>
                <c:pt idx="49">
                  <c:v>35.229697145246838</c:v>
                </c:pt>
                <c:pt idx="50">
                  <c:v>35.651282703662282</c:v>
                </c:pt>
                <c:pt idx="51">
                  <c:v>36.057249982217257</c:v>
                </c:pt>
                <c:pt idx="52">
                  <c:v>36.447507500949747</c:v>
                </c:pt>
                <c:pt idx="53">
                  <c:v>36.821974323599221</c:v>
                </c:pt>
                <c:pt idx="54">
                  <c:v>37.180580036036602</c:v>
                </c:pt>
                <c:pt idx="55">
                  <c:v>37.523264714529766</c:v>
                </c:pt>
                <c:pt idx="56">
                  <c:v>37.849978883918943</c:v>
                </c:pt>
                <c:pt idx="57">
                  <c:v>38.160683465788111</c:v>
                </c:pt>
                <c:pt idx="58">
                  <c:v>38.455349716729472</c:v>
                </c:pt>
                <c:pt idx="59">
                  <c:v>38.733959156809775</c:v>
                </c:pt>
                <c:pt idx="60">
                  <c:v>38.996503488357838</c:v>
                </c:pt>
                <c:pt idx="61">
                  <c:v>39.242984505204035</c:v>
                </c:pt>
                <c:pt idx="62">
                  <c:v>39.47341399251296</c:v>
                </c:pt>
                <c:pt idx="63">
                  <c:v>39.687813617361016</c:v>
                </c:pt>
                <c:pt idx="64">
                  <c:v>39.886214810221531</c:v>
                </c:pt>
                <c:pt idx="65">
                  <c:v>40.068658637529495</c:v>
                </c:pt>
                <c:pt idx="66">
                  <c:v>40.235195665508591</c:v>
                </c:pt>
                <c:pt idx="67">
                  <c:v>40.385885815452482</c:v>
                </c:pt>
                <c:pt idx="68">
                  <c:v>40.520798210662193</c:v>
                </c:pt>
                <c:pt idx="69">
                  <c:v>40.640011015250181</c:v>
                </c:pt>
                <c:pt idx="70">
                  <c:v>40.74361126503122</c:v>
                </c:pt>
                <c:pt idx="71">
                  <c:v>40.831694690728462</c:v>
                </c:pt>
                <c:pt idx="72">
                  <c:v>40.904365533731649</c:v>
                </c:pt>
                <c:pt idx="73">
                  <c:v>40.961736354652608</c:v>
                </c:pt>
                <c:pt idx="74">
                  <c:v>41.003927834930778</c:v>
                </c:pt>
                <c:pt idx="75">
                  <c:v>41.031068571749337</c:v>
                </c:pt>
                <c:pt idx="76">
                  <c:v>41.043294866529251</c:v>
                </c:pt>
                <c:pt idx="77">
                  <c:v>41.040750507275789</c:v>
                </c:pt>
                <c:pt idx="78">
                  <c:v>41.023586545058379</c:v>
                </c:pt>
                <c:pt idx="79">
                  <c:v>40.991961064910718</c:v>
                </c:pt>
                <c:pt idx="80">
                  <c:v>40.946038951444272</c:v>
                </c:pt>
                <c:pt idx="81">
                  <c:v>40.885991649473084</c:v>
                </c:pt>
                <c:pt idx="82">
                  <c:v>40.811996919953557</c:v>
                </c:pt>
                <c:pt idx="83">
                  <c:v>40.724238591547191</c:v>
                </c:pt>
                <c:pt idx="84">
                  <c:v>40.622906308118587</c:v>
                </c:pt>
                <c:pt idx="85">
                  <c:v>40.508195272485104</c:v>
                </c:pt>
                <c:pt idx="86">
                  <c:v>40.380305986738087</c:v>
                </c:pt>
                <c:pt idx="87">
                  <c:v>40.239443989458614</c:v>
                </c:pt>
                <c:pt idx="88">
                  <c:v>40.085819590153655</c:v>
                </c:pt>
                <c:pt idx="89">
                  <c:v>39.919647601240641</c:v>
                </c:pt>
                <c:pt idx="90">
                  <c:v>39.74114706791088</c:v>
                </c:pt>
                <c:pt idx="91">
                  <c:v>39.550540996203097</c:v>
                </c:pt>
                <c:pt idx="92">
                  <c:v>39.348056079620292</c:v>
                </c:pt>
                <c:pt idx="93">
                  <c:v>39.133922424623265</c:v>
                </c:pt>
                <c:pt idx="94">
                  <c:v>38.908373275334952</c:v>
                </c:pt>
                <c:pt idx="95">
                  <c:v>38.67164473778918</c:v>
                </c:pt>
                <c:pt idx="96">
                  <c:v>38.423975504057474</c:v>
                </c:pt>
                <c:pt idx="97">
                  <c:v>38.16560657658632</c:v>
                </c:pt>
                <c:pt idx="98">
                  <c:v>37.896780993076113</c:v>
                </c:pt>
                <c:pt idx="99">
                  <c:v>37.617743552231367</c:v>
                </c:pt>
                <c:pt idx="100">
                  <c:v>37.328740540709752</c:v>
                </c:pt>
                <c:pt idx="101">
                  <c:v>37.030019461594776</c:v>
                </c:pt>
                <c:pt idx="102">
                  <c:v>36.72182876471431</c:v>
                </c:pt>
                <c:pt idx="103">
                  <c:v>36.404417579123987</c:v>
                </c:pt>
                <c:pt idx="104">
                  <c:v>36.078035448070302</c:v>
                </c:pt>
                <c:pt idx="105">
                  <c:v>35.742932066745063</c:v>
                </c:pt>
                <c:pt idx="106">
                  <c:v>35.399357023137547</c:v>
                </c:pt>
                <c:pt idx="107">
                  <c:v>35.047559542286635</c:v>
                </c:pt>
                <c:pt idx="108">
                  <c:v>34.687788234229714</c:v>
                </c:pt>
                <c:pt idx="109">
                  <c:v>34.320290845939667</c:v>
                </c:pt>
                <c:pt idx="110">
                  <c:v>33.945314017535566</c:v>
                </c:pt>
                <c:pt idx="111">
                  <c:v>33.56310304304634</c:v>
                </c:pt>
                <c:pt idx="112">
                  <c:v>33.173901636000188</c:v>
                </c:pt>
                <c:pt idx="113">
                  <c:v>32.777951700105888</c:v>
                </c:pt>
                <c:pt idx="114">
                  <c:v>32.375493105284527</c:v>
                </c:pt>
                <c:pt idx="115">
                  <c:v>31.966763469303228</c:v>
                </c:pt>
                <c:pt idx="116">
                  <c:v>31.551997945254271</c:v>
                </c:pt>
                <c:pt idx="117">
                  <c:v>31.131429015115028</c:v>
                </c:pt>
                <c:pt idx="118">
                  <c:v>30.70528628961608</c:v>
                </c:pt>
                <c:pt idx="119">
                  <c:v>30.273796314635717</c:v>
                </c:pt>
                <c:pt idx="120">
                  <c:v>29.837182384330728</c:v>
                </c:pt>
                <c:pt idx="121">
                  <c:v>29.395664361203906</c:v>
                </c:pt>
                <c:pt idx="122">
                  <c:v>28.949458503299233</c:v>
                </c:pt>
                <c:pt idx="123">
                  <c:v>28.498777298706777</c:v>
                </c:pt>
                <c:pt idx="124">
                  <c:v>28.043829307548549</c:v>
                </c:pt>
                <c:pt idx="125">
                  <c:v>27.584819011607578</c:v>
                </c:pt>
                <c:pt idx="126">
                  <c:v>27.121946671751441</c:v>
                </c:pt>
                <c:pt idx="127">
                  <c:v>26.655408193291755</c:v>
                </c:pt>
                <c:pt idx="128">
                  <c:v>26.185394999410306</c:v>
                </c:pt>
                <c:pt idx="129">
                  <c:v>25.712093912771707</c:v>
                </c:pt>
                <c:pt idx="130">
                  <c:v>25.235687045432122</c:v>
                </c:pt>
                <c:pt idx="131">
                  <c:v>24.756351697142097</c:v>
                </c:pt>
                <c:pt idx="132">
                  <c:v>24.274260262131094</c:v>
                </c:pt>
                <c:pt idx="133">
                  <c:v>23.789580144449591</c:v>
                </c:pt>
                <c:pt idx="134">
                  <c:v>23.302473681933904</c:v>
                </c:pt>
                <c:pt idx="135">
                  <c:v>22.813098078847407</c:v>
                </c:pt>
                <c:pt idx="136">
                  <c:v>22.321605347240247</c:v>
                </c:pt>
                <c:pt idx="137">
                  <c:v>21.828142257058907</c:v>
                </c:pt>
                <c:pt idx="138">
                  <c:v>21.332850295024766</c:v>
                </c:pt>
                <c:pt idx="139">
                  <c:v>20.835865632290194</c:v>
                </c:pt>
                <c:pt idx="140">
                  <c:v>20.337319100868573</c:v>
                </c:pt>
                <c:pt idx="141">
                  <c:v>19.837336178824003</c:v>
                </c:pt>
                <c:pt idx="142">
                  <c:v>19.336036984194259</c:v>
                </c:pt>
                <c:pt idx="143">
                  <c:v>18.833536277610015</c:v>
                </c:pt>
                <c:pt idx="144">
                  <c:v>18.329943473561702</c:v>
                </c:pt>
                <c:pt idx="145">
                  <c:v>17.825362660254061</c:v>
                </c:pt>
                <c:pt idx="146">
                  <c:v>17.319892627977858</c:v>
                </c:pt>
                <c:pt idx="147">
                  <c:v>16.813626905916603</c:v>
                </c:pt>
                <c:pt idx="148">
                  <c:v>16.306653807295813</c:v>
                </c:pt>
                <c:pt idx="149">
                  <c:v>15.799056482771242</c:v>
                </c:pt>
                <c:pt idx="150">
                  <c:v>15.290912981941897</c:v>
                </c:pt>
                <c:pt idx="151">
                  <c:v>14.782296322863553</c:v>
                </c:pt>
                <c:pt idx="152">
                  <c:v>14.27327456942761</c:v>
                </c:pt>
                <c:pt idx="153">
                  <c:v>13.763910916460706</c:v>
                </c:pt>
                <c:pt idx="154">
                  <c:v>13.254263782389863</c:v>
                </c:pt>
                <c:pt idx="155">
                  <c:v>12.744386909308869</c:v>
                </c:pt>
                <c:pt idx="156">
                  <c:v>12.234329470271733</c:v>
                </c:pt>
                <c:pt idx="157">
                  <c:v>11.724136183629707</c:v>
                </c:pt>
                <c:pt idx="158">
                  <c:v>11.213847434219858</c:v>
                </c:pt>
                <c:pt idx="159">
                  <c:v>10.703499401203548</c:v>
                </c:pt>
                <c:pt idx="160">
                  <c:v>10.193124192345538</c:v>
                </c:pt>
                <c:pt idx="161">
                  <c:v>9.6827499845157998</c:v>
                </c:pt>
                <c:pt idx="162">
                  <c:v>9.1724011701876051</c:v>
                </c:pt>
                <c:pt idx="163">
                  <c:v>8.6620985096991188</c:v>
                </c:pt>
                <c:pt idx="164">
                  <c:v>8.1518592890368318</c:v>
                </c:pt>
                <c:pt idx="165">
                  <c:v>7.6416974828934094</c:v>
                </c:pt>
                <c:pt idx="166">
                  <c:v>7.1316239227447173</c:v>
                </c:pt>
                <c:pt idx="167">
                  <c:v>6.6216464696852508</c:v>
                </c:pt>
                <c:pt idx="168">
                  <c:v>6.1117701917545704</c:v>
                </c:pt>
                <c:pt idx="169">
                  <c:v>5.6019975454816215</c:v>
                </c:pt>
                <c:pt idx="170">
                  <c:v>5.0923285613689453</c:v>
                </c:pt>
                <c:pt idx="171">
                  <c:v>4.582761033032936</c:v>
                </c:pt>
                <c:pt idx="172">
                  <c:v>4.0732907097124542</c:v>
                </c:pt>
                <c:pt idx="173">
                  <c:v>3.5639114918532804</c:v>
                </c:pt>
                <c:pt idx="174">
                  <c:v>3.0546156294719893</c:v>
                </c:pt>
                <c:pt idx="175">
                  <c:v>2.5453939229997422</c:v>
                </c:pt>
                <c:pt idx="176">
                  <c:v>2.0362359263025871</c:v>
                </c:pt>
                <c:pt idx="177">
                  <c:v>1.5271301515729154</c:v>
                </c:pt>
                <c:pt idx="178">
                  <c:v>1.018064275783499</c:v>
                </c:pt>
                <c:pt idx="179">
                  <c:v>0.50902534839427793</c:v>
                </c:pt>
                <c:pt idx="180">
                  <c:v>1.6524935914714793E-14</c:v>
                </c:pt>
                <c:pt idx="181">
                  <c:v>-0.50902534839425773</c:v>
                </c:pt>
                <c:pt idx="182">
                  <c:v>-1.0180642757834659</c:v>
                </c:pt>
                <c:pt idx="183">
                  <c:v>-1.5271301515728821</c:v>
                </c:pt>
                <c:pt idx="184">
                  <c:v>-2.0362359263025667</c:v>
                </c:pt>
                <c:pt idx="185">
                  <c:v>-2.5453939229997093</c:v>
                </c:pt>
                <c:pt idx="186">
                  <c:v>-3.0546156294719702</c:v>
                </c:pt>
                <c:pt idx="187">
                  <c:v>-3.563911491853248</c:v>
                </c:pt>
                <c:pt idx="188">
                  <c:v>-4.0732907097124338</c:v>
                </c:pt>
                <c:pt idx="189">
                  <c:v>-4.5827610330329032</c:v>
                </c:pt>
                <c:pt idx="190">
                  <c:v>-5.0923285613689124</c:v>
                </c:pt>
                <c:pt idx="191">
                  <c:v>-5.601997545481602</c:v>
                </c:pt>
                <c:pt idx="192">
                  <c:v>-6.1117701917545366</c:v>
                </c:pt>
                <c:pt idx="193">
                  <c:v>-6.6216464696852304</c:v>
                </c:pt>
                <c:pt idx="194">
                  <c:v>-7.1316239227446836</c:v>
                </c:pt>
                <c:pt idx="195">
                  <c:v>-7.6416974828933881</c:v>
                </c:pt>
                <c:pt idx="196">
                  <c:v>-8.1518592890368122</c:v>
                </c:pt>
                <c:pt idx="197">
                  <c:v>-8.662098509699085</c:v>
                </c:pt>
                <c:pt idx="198">
                  <c:v>-9.1724011701875856</c:v>
                </c:pt>
                <c:pt idx="199">
                  <c:v>-9.6827499845157643</c:v>
                </c:pt>
                <c:pt idx="200">
                  <c:v>-10.193124192345531</c:v>
                </c:pt>
                <c:pt idx="201">
                  <c:v>-10.703499401203501</c:v>
                </c:pt>
                <c:pt idx="202">
                  <c:v>-11.213847434219826</c:v>
                </c:pt>
                <c:pt idx="203">
                  <c:v>-11.7241361836297</c:v>
                </c:pt>
                <c:pt idx="204">
                  <c:v>-12.234329470271701</c:v>
                </c:pt>
                <c:pt idx="205">
                  <c:v>-12.744386909308847</c:v>
                </c:pt>
                <c:pt idx="206">
                  <c:v>-13.254263782389831</c:v>
                </c:pt>
                <c:pt idx="207">
                  <c:v>-13.763910916460686</c:v>
                </c:pt>
                <c:pt idx="208">
                  <c:v>-14.273274569427588</c:v>
                </c:pt>
                <c:pt idx="209">
                  <c:v>-14.78229632286352</c:v>
                </c:pt>
                <c:pt idx="210">
                  <c:v>-15.290912981941876</c:v>
                </c:pt>
                <c:pt idx="211">
                  <c:v>-15.799056482771213</c:v>
                </c:pt>
                <c:pt idx="212">
                  <c:v>-16.306653807295795</c:v>
                </c:pt>
                <c:pt idx="213">
                  <c:v>-16.813626905916571</c:v>
                </c:pt>
                <c:pt idx="214">
                  <c:v>-17.319892627977826</c:v>
                </c:pt>
                <c:pt idx="215">
                  <c:v>-17.825362660254044</c:v>
                </c:pt>
                <c:pt idx="216">
                  <c:v>-18.32994347356167</c:v>
                </c:pt>
                <c:pt idx="217">
                  <c:v>-18.833536277609994</c:v>
                </c:pt>
                <c:pt idx="218">
                  <c:v>-19.336036984194227</c:v>
                </c:pt>
                <c:pt idx="219">
                  <c:v>-19.837336178823985</c:v>
                </c:pt>
                <c:pt idx="220">
                  <c:v>-20.337319100868552</c:v>
                </c:pt>
                <c:pt idx="221">
                  <c:v>-20.835865632290158</c:v>
                </c:pt>
                <c:pt idx="222">
                  <c:v>-21.332850295024748</c:v>
                </c:pt>
                <c:pt idx="223">
                  <c:v>-21.828142257058882</c:v>
                </c:pt>
                <c:pt idx="224">
                  <c:v>-22.321605347240229</c:v>
                </c:pt>
                <c:pt idx="225">
                  <c:v>-22.813098078847379</c:v>
                </c:pt>
                <c:pt idx="226">
                  <c:v>-23.302473681933876</c:v>
                </c:pt>
                <c:pt idx="227">
                  <c:v>-23.789580144449559</c:v>
                </c:pt>
                <c:pt idx="228">
                  <c:v>-24.274260262131062</c:v>
                </c:pt>
                <c:pt idx="229">
                  <c:v>-24.75635169714208</c:v>
                </c:pt>
                <c:pt idx="230">
                  <c:v>-25.235687045432105</c:v>
                </c:pt>
                <c:pt idx="231">
                  <c:v>-25.712093912771685</c:v>
                </c:pt>
                <c:pt idx="232">
                  <c:v>-26.185394999410274</c:v>
                </c:pt>
                <c:pt idx="233">
                  <c:v>-26.65540819329172</c:v>
                </c:pt>
                <c:pt idx="234">
                  <c:v>-27.121946671751417</c:v>
                </c:pt>
                <c:pt idx="235">
                  <c:v>-27.584819011607564</c:v>
                </c:pt>
                <c:pt idx="236">
                  <c:v>-28.043829307548535</c:v>
                </c:pt>
                <c:pt idx="237">
                  <c:v>-28.498777298706752</c:v>
                </c:pt>
                <c:pt idx="238">
                  <c:v>-28.949458503299205</c:v>
                </c:pt>
                <c:pt idx="239">
                  <c:v>-29.395664361203888</c:v>
                </c:pt>
                <c:pt idx="240">
                  <c:v>-29.83718238433071</c:v>
                </c:pt>
                <c:pt idx="241">
                  <c:v>-30.273796314635689</c:v>
                </c:pt>
                <c:pt idx="242">
                  <c:v>-30.705286289616051</c:v>
                </c:pt>
                <c:pt idx="243">
                  <c:v>-31.131429015115021</c:v>
                </c:pt>
                <c:pt idx="244">
                  <c:v>-31.55199794525425</c:v>
                </c:pt>
                <c:pt idx="245">
                  <c:v>-31.96676346930321</c:v>
                </c:pt>
                <c:pt idx="246">
                  <c:v>-32.375493105284498</c:v>
                </c:pt>
                <c:pt idx="247">
                  <c:v>-32.777951700105859</c:v>
                </c:pt>
                <c:pt idx="248">
                  <c:v>-33.173901636000181</c:v>
                </c:pt>
                <c:pt idx="249">
                  <c:v>-33.563103043046326</c:v>
                </c:pt>
                <c:pt idx="250">
                  <c:v>-33.945314017535551</c:v>
                </c:pt>
                <c:pt idx="251">
                  <c:v>-34.320290845939638</c:v>
                </c:pt>
                <c:pt idx="252">
                  <c:v>-34.687788234229679</c:v>
                </c:pt>
                <c:pt idx="253">
                  <c:v>-35.047559542286621</c:v>
                </c:pt>
                <c:pt idx="254">
                  <c:v>-35.399357023137533</c:v>
                </c:pt>
                <c:pt idx="255">
                  <c:v>-35.742932066745048</c:v>
                </c:pt>
                <c:pt idx="256">
                  <c:v>-36.078035448070281</c:v>
                </c:pt>
                <c:pt idx="257">
                  <c:v>-36.404417579123958</c:v>
                </c:pt>
                <c:pt idx="258">
                  <c:v>-36.721828764714303</c:v>
                </c:pt>
                <c:pt idx="259">
                  <c:v>-37.030019461594762</c:v>
                </c:pt>
                <c:pt idx="260">
                  <c:v>-37.328740540709738</c:v>
                </c:pt>
                <c:pt idx="261">
                  <c:v>-37.617743552231346</c:v>
                </c:pt>
                <c:pt idx="262">
                  <c:v>-37.896780993076099</c:v>
                </c:pt>
                <c:pt idx="263">
                  <c:v>-38.165606576586313</c:v>
                </c:pt>
                <c:pt idx="264">
                  <c:v>-38.423975504057466</c:v>
                </c:pt>
                <c:pt idx="265">
                  <c:v>-38.671644737789158</c:v>
                </c:pt>
                <c:pt idx="266">
                  <c:v>-38.908373275334938</c:v>
                </c:pt>
                <c:pt idx="267">
                  <c:v>-39.133922424623258</c:v>
                </c:pt>
                <c:pt idx="268">
                  <c:v>-39.348056079620278</c:v>
                </c:pt>
                <c:pt idx="269">
                  <c:v>-39.55054099620309</c:v>
                </c:pt>
                <c:pt idx="270">
                  <c:v>-39.741147067910866</c:v>
                </c:pt>
                <c:pt idx="271">
                  <c:v>-39.919647601240634</c:v>
                </c:pt>
                <c:pt idx="272">
                  <c:v>-40.085819590153648</c:v>
                </c:pt>
                <c:pt idx="273">
                  <c:v>-40.239443989458614</c:v>
                </c:pt>
                <c:pt idx="274">
                  <c:v>-40.380305986738072</c:v>
                </c:pt>
                <c:pt idx="275">
                  <c:v>-40.508195272485096</c:v>
                </c:pt>
                <c:pt idx="276">
                  <c:v>-40.622906308118573</c:v>
                </c:pt>
                <c:pt idx="277">
                  <c:v>-40.724238591547177</c:v>
                </c:pt>
                <c:pt idx="278">
                  <c:v>-40.81199691995355</c:v>
                </c:pt>
                <c:pt idx="279">
                  <c:v>-40.885991649473077</c:v>
                </c:pt>
                <c:pt idx="280">
                  <c:v>-40.94603895144428</c:v>
                </c:pt>
                <c:pt idx="281">
                  <c:v>-40.991961064910726</c:v>
                </c:pt>
                <c:pt idx="282">
                  <c:v>-41.023586545058372</c:v>
                </c:pt>
                <c:pt idx="283">
                  <c:v>-41.040750507275796</c:v>
                </c:pt>
                <c:pt idx="284">
                  <c:v>-41.043294866529251</c:v>
                </c:pt>
                <c:pt idx="285">
                  <c:v>-41.031068571749337</c:v>
                </c:pt>
                <c:pt idx="286">
                  <c:v>-41.003927834930778</c:v>
                </c:pt>
                <c:pt idx="287">
                  <c:v>-40.961736354652608</c:v>
                </c:pt>
                <c:pt idx="288">
                  <c:v>-40.904365533731649</c:v>
                </c:pt>
                <c:pt idx="289">
                  <c:v>-40.831694690728462</c:v>
                </c:pt>
                <c:pt idx="290">
                  <c:v>-40.74361126503122</c:v>
                </c:pt>
                <c:pt idx="291">
                  <c:v>-40.640011015250188</c:v>
                </c:pt>
                <c:pt idx="292">
                  <c:v>-40.520798210662207</c:v>
                </c:pt>
                <c:pt idx="293">
                  <c:v>-40.385885815452497</c:v>
                </c:pt>
                <c:pt idx="294">
                  <c:v>-40.235195665508598</c:v>
                </c:pt>
                <c:pt idx="295">
                  <c:v>-40.068658637529502</c:v>
                </c:pt>
                <c:pt idx="296">
                  <c:v>-39.886214810221531</c:v>
                </c:pt>
                <c:pt idx="297">
                  <c:v>-39.687813617361016</c:v>
                </c:pt>
                <c:pt idx="298">
                  <c:v>-39.473413992512974</c:v>
                </c:pt>
                <c:pt idx="299">
                  <c:v>-39.242984505204049</c:v>
                </c:pt>
                <c:pt idx="300">
                  <c:v>-38.996503488357845</c:v>
                </c:pt>
                <c:pt idx="301">
                  <c:v>-38.733959156809789</c:v>
                </c:pt>
                <c:pt idx="302">
                  <c:v>-38.455349716729494</c:v>
                </c:pt>
                <c:pt idx="303">
                  <c:v>-38.160683465788118</c:v>
                </c:pt>
                <c:pt idx="304">
                  <c:v>-37.849978883918958</c:v>
                </c:pt>
                <c:pt idx="305">
                  <c:v>-37.523264714529788</c:v>
                </c:pt>
                <c:pt idx="306">
                  <c:v>-37.180580036036631</c:v>
                </c:pt>
                <c:pt idx="307">
                  <c:v>-36.821974323599228</c:v>
                </c:pt>
                <c:pt idx="308">
                  <c:v>-36.447507500949783</c:v>
                </c:pt>
                <c:pt idx="309">
                  <c:v>-36.057249982217279</c:v>
                </c:pt>
                <c:pt idx="310">
                  <c:v>-35.651282703662311</c:v>
                </c:pt>
                <c:pt idx="311">
                  <c:v>-35.229697145246874</c:v>
                </c:pt>
                <c:pt idx="312">
                  <c:v>-34.792595341977126</c:v>
                </c:pt>
                <c:pt idx="313">
                  <c:v>-34.340089884967377</c:v>
                </c:pt>
                <c:pt idx="314">
                  <c:v>-33.872303912186077</c:v>
                </c:pt>
                <c:pt idx="315">
                  <c:v>-33.389371088855967</c:v>
                </c:pt>
                <c:pt idx="316">
                  <c:v>-32.89143557749243</c:v>
                </c:pt>
                <c:pt idx="317">
                  <c:v>-32.378651997576704</c:v>
                </c:pt>
                <c:pt idx="318">
                  <c:v>-31.851185374870823</c:v>
                </c:pt>
                <c:pt idx="319">
                  <c:v>-31.309211080394967</c:v>
                </c:pt>
                <c:pt idx="320">
                  <c:v>-30.752914759098754</c:v>
                </c:pt>
                <c:pt idx="321">
                  <c:v>-30.182492248269575</c:v>
                </c:pt>
                <c:pt idx="322">
                  <c:v>-29.598149485733725</c:v>
                </c:pt>
                <c:pt idx="323">
                  <c:v>-29.000102407917517</c:v>
                </c:pt>
                <c:pt idx="324">
                  <c:v>-28.388576837846877</c:v>
                </c:pt>
                <c:pt idx="325">
                  <c:v>-27.763808363176292</c:v>
                </c:pt>
                <c:pt idx="326">
                  <c:v>-27.126042204348263</c:v>
                </c:pt>
                <c:pt idx="327">
                  <c:v>-26.475533072997955</c:v>
                </c:pt>
                <c:pt idx="328">
                  <c:v>-25.812545020726049</c:v>
                </c:pt>
                <c:pt idx="329">
                  <c:v>-25.137351278377153</c:v>
                </c:pt>
                <c:pt idx="330">
                  <c:v>-24.450234085969015</c:v>
                </c:pt>
                <c:pt idx="331">
                  <c:v>-23.751484513431901</c:v>
                </c:pt>
                <c:pt idx="332">
                  <c:v>-23.041402272324522</c:v>
                </c:pt>
                <c:pt idx="333">
                  <c:v>-22.320295518706729</c:v>
                </c:pt>
                <c:pt idx="334">
                  <c:v>-21.588480647357123</c:v>
                </c:pt>
                <c:pt idx="335">
                  <c:v>-20.84628207753515</c:v>
                </c:pt>
                <c:pt idx="336">
                  <c:v>-20.094032030495825</c:v>
                </c:pt>
                <c:pt idx="337">
                  <c:v>-19.332070298976362</c:v>
                </c:pt>
                <c:pt idx="338">
                  <c:v>-18.560744008881876</c:v>
                </c:pt>
                <c:pt idx="339">
                  <c:v>-17.780407373407428</c:v>
                </c:pt>
                <c:pt idx="340">
                  <c:v>-16.991421439841218</c:v>
                </c:pt>
                <c:pt idx="341">
                  <c:v>-16.194153829304629</c:v>
                </c:pt>
                <c:pt idx="342">
                  <c:v>-15.388978469689599</c:v>
                </c:pt>
                <c:pt idx="343">
                  <c:v>-14.576275322065142</c:v>
                </c:pt>
                <c:pt idx="344">
                  <c:v>-13.756430100830089</c:v>
                </c:pt>
                <c:pt idx="345">
                  <c:v>-12.929833987897712</c:v>
                </c:pt>
                <c:pt idx="346">
                  <c:v>-12.0968833412037</c:v>
                </c:pt>
                <c:pt idx="347">
                  <c:v>-11.257979397837119</c:v>
                </c:pt>
                <c:pt idx="348">
                  <c:v>-10.413527972098649</c:v>
                </c:pt>
                <c:pt idx="349">
                  <c:v>-9.5639391487976511</c:v>
                </c:pt>
                <c:pt idx="350">
                  <c:v>-8.7096269721035053</c:v>
                </c:pt>
                <c:pt idx="351">
                  <c:v>-7.8510091302746918</c:v>
                </c:pt>
                <c:pt idx="352">
                  <c:v>-6.988506636589916</c:v>
                </c:pt>
                <c:pt idx="353">
                  <c:v>-6.1225435068142113</c:v>
                </c:pt>
                <c:pt idx="354">
                  <c:v>-5.253546433533133</c:v>
                </c:pt>
                <c:pt idx="355">
                  <c:v>-4.3819444576956599</c:v>
                </c:pt>
                <c:pt idx="356">
                  <c:v>-3.5081686377057761</c:v>
                </c:pt>
                <c:pt idx="357">
                  <c:v>-2.6326517164083274</c:v>
                </c:pt>
                <c:pt idx="358">
                  <c:v>-1.7558277863168801</c:v>
                </c:pt>
                <c:pt idx="359">
                  <c:v>-0.87813195343181261</c:v>
                </c:pt>
                <c:pt idx="360">
                  <c:v>-5.7020108540884019E-14</c:v>
                </c:pt>
                <c:pt idx="361">
                  <c:v>0.87813195343178796</c:v>
                </c:pt>
                <c:pt idx="362">
                  <c:v>1.7558277863168108</c:v>
                </c:pt>
                <c:pt idx="363">
                  <c:v>2.6326517164081693</c:v>
                </c:pt>
                <c:pt idx="364">
                  <c:v>3.5081686377056625</c:v>
                </c:pt>
                <c:pt idx="365">
                  <c:v>4.381944457695635</c:v>
                </c:pt>
                <c:pt idx="366">
                  <c:v>5.2535464335330202</c:v>
                </c:pt>
                <c:pt idx="367">
                  <c:v>6.1225435068140994</c:v>
                </c:pt>
                <c:pt idx="368">
                  <c:v>6.9885066365898485</c:v>
                </c:pt>
                <c:pt idx="369">
                  <c:v>7.8510091302746243</c:v>
                </c:pt>
                <c:pt idx="370">
                  <c:v>8.7096269721033934</c:v>
                </c:pt>
                <c:pt idx="371">
                  <c:v>9.5639391487975391</c:v>
                </c:pt>
                <c:pt idx="372">
                  <c:v>10.413527972098581</c:v>
                </c:pt>
                <c:pt idx="373">
                  <c:v>11.257979397837007</c:v>
                </c:pt>
                <c:pt idx="374">
                  <c:v>12.096883341203592</c:v>
                </c:pt>
                <c:pt idx="375">
                  <c:v>12.929833987897647</c:v>
                </c:pt>
                <c:pt idx="376">
                  <c:v>13.756430100830023</c:v>
                </c:pt>
                <c:pt idx="377">
                  <c:v>14.576275322065037</c:v>
                </c:pt>
                <c:pt idx="378">
                  <c:v>15.388978469689494</c:v>
                </c:pt>
                <c:pt idx="379">
                  <c:v>16.194153829304568</c:v>
                </c:pt>
                <c:pt idx="380">
                  <c:v>16.991421439841112</c:v>
                </c:pt>
                <c:pt idx="381">
                  <c:v>17.780407373407328</c:v>
                </c:pt>
                <c:pt idx="382">
                  <c:v>18.560744008881812</c:v>
                </c:pt>
                <c:pt idx="383">
                  <c:v>19.332070298976301</c:v>
                </c:pt>
                <c:pt idx="384">
                  <c:v>20.094032030495725</c:v>
                </c:pt>
                <c:pt idx="385">
                  <c:v>20.846282077535097</c:v>
                </c:pt>
                <c:pt idx="386">
                  <c:v>21.588480647357066</c:v>
                </c:pt>
                <c:pt idx="387">
                  <c:v>22.320295518706633</c:v>
                </c:pt>
                <c:pt idx="388">
                  <c:v>23.041402272324429</c:v>
                </c:pt>
                <c:pt idx="389">
                  <c:v>23.751484513431848</c:v>
                </c:pt>
                <c:pt idx="390">
                  <c:v>24.450234085968962</c:v>
                </c:pt>
                <c:pt idx="391">
                  <c:v>25.137351278377061</c:v>
                </c:pt>
                <c:pt idx="392">
                  <c:v>25.812545020726002</c:v>
                </c:pt>
                <c:pt idx="393">
                  <c:v>26.475533072997905</c:v>
                </c:pt>
                <c:pt idx="394">
                  <c:v>27.126042204348181</c:v>
                </c:pt>
                <c:pt idx="395">
                  <c:v>27.76380836317621</c:v>
                </c:pt>
                <c:pt idx="396">
                  <c:v>28.388576837846827</c:v>
                </c:pt>
                <c:pt idx="397">
                  <c:v>29.000102407917435</c:v>
                </c:pt>
                <c:pt idx="398">
                  <c:v>29.598149485733646</c:v>
                </c:pt>
                <c:pt idx="399">
                  <c:v>30.182492248269529</c:v>
                </c:pt>
                <c:pt idx="400">
                  <c:v>30.752914759098736</c:v>
                </c:pt>
                <c:pt idx="401">
                  <c:v>31.309211080394899</c:v>
                </c:pt>
                <c:pt idx="402">
                  <c:v>31.851185374870731</c:v>
                </c:pt>
                <c:pt idx="403">
                  <c:v>32.378651997576654</c:v>
                </c:pt>
                <c:pt idx="404">
                  <c:v>32.891435577492366</c:v>
                </c:pt>
                <c:pt idx="405">
                  <c:v>33.389371088855903</c:v>
                </c:pt>
                <c:pt idx="406">
                  <c:v>33.872303912186062</c:v>
                </c:pt>
                <c:pt idx="407">
                  <c:v>34.340089884967341</c:v>
                </c:pt>
                <c:pt idx="408">
                  <c:v>34.792595341977076</c:v>
                </c:pt>
                <c:pt idx="409">
                  <c:v>35.229697145246817</c:v>
                </c:pt>
                <c:pt idx="410">
                  <c:v>35.651282703662275</c:v>
                </c:pt>
                <c:pt idx="411">
                  <c:v>36.057249982217229</c:v>
                </c:pt>
                <c:pt idx="412">
                  <c:v>36.447507500949733</c:v>
                </c:pt>
                <c:pt idx="413">
                  <c:v>36.8219743235992</c:v>
                </c:pt>
                <c:pt idx="414">
                  <c:v>37.180580036036602</c:v>
                </c:pt>
                <c:pt idx="415">
                  <c:v>37.523264714529745</c:v>
                </c:pt>
                <c:pt idx="416">
                  <c:v>37.849978883918936</c:v>
                </c:pt>
                <c:pt idx="417">
                  <c:v>38.160683465788104</c:v>
                </c:pt>
                <c:pt idx="418">
                  <c:v>38.455349716729458</c:v>
                </c:pt>
                <c:pt idx="419">
                  <c:v>38.733959156809753</c:v>
                </c:pt>
                <c:pt idx="420">
                  <c:v>38.996503488357824</c:v>
                </c:pt>
                <c:pt idx="421">
                  <c:v>39.242984505204021</c:v>
                </c:pt>
                <c:pt idx="422">
                  <c:v>39.473413992512938</c:v>
                </c:pt>
                <c:pt idx="423">
                  <c:v>39.687813617361002</c:v>
                </c:pt>
                <c:pt idx="424">
                  <c:v>39.886214810221524</c:v>
                </c:pt>
                <c:pt idx="425">
                  <c:v>40.068658637529481</c:v>
                </c:pt>
                <c:pt idx="426">
                  <c:v>40.235195665508584</c:v>
                </c:pt>
                <c:pt idx="427">
                  <c:v>40.385885815452482</c:v>
                </c:pt>
                <c:pt idx="428">
                  <c:v>40.520798210662186</c:v>
                </c:pt>
                <c:pt idx="429">
                  <c:v>40.640011015250174</c:v>
                </c:pt>
                <c:pt idx="430">
                  <c:v>40.74361126503122</c:v>
                </c:pt>
                <c:pt idx="431">
                  <c:v>40.831694690728455</c:v>
                </c:pt>
                <c:pt idx="432">
                  <c:v>40.904365533731642</c:v>
                </c:pt>
                <c:pt idx="433">
                  <c:v>40.961736354652601</c:v>
                </c:pt>
                <c:pt idx="434">
                  <c:v>41.003927834930771</c:v>
                </c:pt>
                <c:pt idx="435">
                  <c:v>41.031068571749337</c:v>
                </c:pt>
                <c:pt idx="436">
                  <c:v>41.043294866529251</c:v>
                </c:pt>
                <c:pt idx="437">
                  <c:v>41.040750507275789</c:v>
                </c:pt>
                <c:pt idx="438">
                  <c:v>41.023586545058372</c:v>
                </c:pt>
                <c:pt idx="439">
                  <c:v>40.991961064910733</c:v>
                </c:pt>
                <c:pt idx="440">
                  <c:v>40.94603895144428</c:v>
                </c:pt>
                <c:pt idx="441">
                  <c:v>40.885991649473084</c:v>
                </c:pt>
                <c:pt idx="442">
                  <c:v>40.811996919953557</c:v>
                </c:pt>
                <c:pt idx="443">
                  <c:v>40.724238591547198</c:v>
                </c:pt>
                <c:pt idx="444">
                  <c:v>40.622906308118587</c:v>
                </c:pt>
                <c:pt idx="445">
                  <c:v>40.508195272485111</c:v>
                </c:pt>
                <c:pt idx="446">
                  <c:v>40.380305986738094</c:v>
                </c:pt>
                <c:pt idx="447">
                  <c:v>40.239443989458621</c:v>
                </c:pt>
                <c:pt idx="448">
                  <c:v>40.085819590153655</c:v>
                </c:pt>
                <c:pt idx="449">
                  <c:v>39.919647601240662</c:v>
                </c:pt>
                <c:pt idx="450">
                  <c:v>39.741147067910894</c:v>
                </c:pt>
                <c:pt idx="451">
                  <c:v>39.550540996203104</c:v>
                </c:pt>
                <c:pt idx="452">
                  <c:v>39.348056079620306</c:v>
                </c:pt>
                <c:pt idx="453">
                  <c:v>39.133922424623279</c:v>
                </c:pt>
                <c:pt idx="454">
                  <c:v>38.908373275334959</c:v>
                </c:pt>
                <c:pt idx="455">
                  <c:v>38.67164473778918</c:v>
                </c:pt>
                <c:pt idx="456">
                  <c:v>38.423975504057495</c:v>
                </c:pt>
                <c:pt idx="457">
                  <c:v>38.165606576586327</c:v>
                </c:pt>
                <c:pt idx="458">
                  <c:v>37.896780993076121</c:v>
                </c:pt>
                <c:pt idx="459">
                  <c:v>37.617743552231381</c:v>
                </c:pt>
                <c:pt idx="460">
                  <c:v>37.328740540709759</c:v>
                </c:pt>
                <c:pt idx="461">
                  <c:v>37.030019461594797</c:v>
                </c:pt>
                <c:pt idx="462">
                  <c:v>36.721828764714324</c:v>
                </c:pt>
                <c:pt idx="463">
                  <c:v>36.404417579124015</c:v>
                </c:pt>
                <c:pt idx="464">
                  <c:v>36.078035448070324</c:v>
                </c:pt>
                <c:pt idx="465">
                  <c:v>35.742932066745077</c:v>
                </c:pt>
                <c:pt idx="466">
                  <c:v>35.399357023137583</c:v>
                </c:pt>
                <c:pt idx="467">
                  <c:v>35.047559542286656</c:v>
                </c:pt>
                <c:pt idx="468">
                  <c:v>34.687788234229714</c:v>
                </c:pt>
                <c:pt idx="469">
                  <c:v>34.320290845939695</c:v>
                </c:pt>
                <c:pt idx="470">
                  <c:v>33.945314017535587</c:v>
                </c:pt>
                <c:pt idx="471">
                  <c:v>33.563103043046375</c:v>
                </c:pt>
                <c:pt idx="472">
                  <c:v>33.17390163600021</c:v>
                </c:pt>
                <c:pt idx="473">
                  <c:v>32.777951700105923</c:v>
                </c:pt>
                <c:pt idx="474">
                  <c:v>32.375493105284555</c:v>
                </c:pt>
                <c:pt idx="475">
                  <c:v>31.966763469303238</c:v>
                </c:pt>
                <c:pt idx="476">
                  <c:v>31.55199794525431</c:v>
                </c:pt>
                <c:pt idx="477">
                  <c:v>31.131429015115057</c:v>
                </c:pt>
                <c:pt idx="478">
                  <c:v>30.705286289616083</c:v>
                </c:pt>
                <c:pt idx="479">
                  <c:v>30.273796314635746</c:v>
                </c:pt>
                <c:pt idx="480">
                  <c:v>29.837182384330752</c:v>
                </c:pt>
                <c:pt idx="481">
                  <c:v>29.395664361203941</c:v>
                </c:pt>
                <c:pt idx="482">
                  <c:v>28.949458503299262</c:v>
                </c:pt>
                <c:pt idx="483">
                  <c:v>28.498777298706838</c:v>
                </c:pt>
                <c:pt idx="484">
                  <c:v>28.043829307548592</c:v>
                </c:pt>
                <c:pt idx="485">
                  <c:v>27.584819011607596</c:v>
                </c:pt>
                <c:pt idx="486">
                  <c:v>27.121946671751434</c:v>
                </c:pt>
                <c:pt idx="487">
                  <c:v>26.65540819329178</c:v>
                </c:pt>
                <c:pt idx="488">
                  <c:v>26.185394999410313</c:v>
                </c:pt>
                <c:pt idx="489">
                  <c:v>25.712093912771703</c:v>
                </c:pt>
                <c:pt idx="490">
                  <c:v>25.235687045432144</c:v>
                </c:pt>
                <c:pt idx="491">
                  <c:v>24.756351697142151</c:v>
                </c:pt>
                <c:pt idx="492">
                  <c:v>24.274260262131122</c:v>
                </c:pt>
                <c:pt idx="493">
                  <c:v>23.789580144449594</c:v>
                </c:pt>
                <c:pt idx="494">
                  <c:v>23.302473681933954</c:v>
                </c:pt>
                <c:pt idx="495">
                  <c:v>22.813098078847425</c:v>
                </c:pt>
                <c:pt idx="496">
                  <c:v>22.321605347240258</c:v>
                </c:pt>
                <c:pt idx="497">
                  <c:v>21.828142257058943</c:v>
                </c:pt>
                <c:pt idx="498">
                  <c:v>21.332850295024791</c:v>
                </c:pt>
                <c:pt idx="499">
                  <c:v>20.83586563229019</c:v>
                </c:pt>
                <c:pt idx="500">
                  <c:v>20.337319100868605</c:v>
                </c:pt>
                <c:pt idx="501">
                  <c:v>19.837336178824014</c:v>
                </c:pt>
                <c:pt idx="502">
                  <c:v>19.336036984194294</c:v>
                </c:pt>
                <c:pt idx="503">
                  <c:v>18.833536277610033</c:v>
                </c:pt>
                <c:pt idx="504">
                  <c:v>18.329943473561745</c:v>
                </c:pt>
                <c:pt idx="505">
                  <c:v>17.825362660254093</c:v>
                </c:pt>
                <c:pt idx="506">
                  <c:v>17.319892627977865</c:v>
                </c:pt>
                <c:pt idx="507">
                  <c:v>16.813626905916639</c:v>
                </c:pt>
                <c:pt idx="508">
                  <c:v>16.306653807295831</c:v>
                </c:pt>
                <c:pt idx="509">
                  <c:v>15.799056482771238</c:v>
                </c:pt>
                <c:pt idx="510">
                  <c:v>15.290912981941933</c:v>
                </c:pt>
                <c:pt idx="511">
                  <c:v>14.782296322863562</c:v>
                </c:pt>
                <c:pt idx="512">
                  <c:v>14.273274569427654</c:v>
                </c:pt>
                <c:pt idx="513">
                  <c:v>13.763910916460727</c:v>
                </c:pt>
                <c:pt idx="514">
                  <c:v>13.254263782389909</c:v>
                </c:pt>
                <c:pt idx="515">
                  <c:v>12.744386909308904</c:v>
                </c:pt>
                <c:pt idx="516">
                  <c:v>12.234329470271742</c:v>
                </c:pt>
                <c:pt idx="517">
                  <c:v>11.724136183629714</c:v>
                </c:pt>
                <c:pt idx="518">
                  <c:v>11.213847434219891</c:v>
                </c:pt>
                <c:pt idx="519">
                  <c:v>10.703499401203542</c:v>
                </c:pt>
                <c:pt idx="520">
                  <c:v>10.193124192345586</c:v>
                </c:pt>
                <c:pt idx="521">
                  <c:v>9.6827499845158194</c:v>
                </c:pt>
                <c:pt idx="522">
                  <c:v>9.1724011701876638</c:v>
                </c:pt>
                <c:pt idx="523">
                  <c:v>8.6620985096991507</c:v>
                </c:pt>
                <c:pt idx="524">
                  <c:v>8.1518592890368513</c:v>
                </c:pt>
                <c:pt idx="525">
                  <c:v>7.6416974828934547</c:v>
                </c:pt>
                <c:pt idx="526">
                  <c:v>7.1316239227447378</c:v>
                </c:pt>
                <c:pt idx="527">
                  <c:v>6.6216464696852597</c:v>
                </c:pt>
                <c:pt idx="528">
                  <c:v>6.1117701917546032</c:v>
                </c:pt>
                <c:pt idx="529">
                  <c:v>5.601997545481642</c:v>
                </c:pt>
                <c:pt idx="530">
                  <c:v>5.0923285613689906</c:v>
                </c:pt>
                <c:pt idx="531">
                  <c:v>4.5827610330329547</c:v>
                </c:pt>
                <c:pt idx="532">
                  <c:v>4.0732907097125137</c:v>
                </c:pt>
                <c:pt idx="533">
                  <c:v>3.5639114918533141</c:v>
                </c:pt>
                <c:pt idx="534">
                  <c:v>3.054615629472011</c:v>
                </c:pt>
                <c:pt idx="535">
                  <c:v>2.545393922999788</c:v>
                </c:pt>
                <c:pt idx="536">
                  <c:v>2.0362359263026195</c:v>
                </c:pt>
                <c:pt idx="537">
                  <c:v>1.5271301515729223</c:v>
                </c:pt>
                <c:pt idx="538">
                  <c:v>1.0180642757835319</c:v>
                </c:pt>
                <c:pt idx="539">
                  <c:v>0.50902534839429792</c:v>
                </c:pt>
                <c:pt idx="540">
                  <c:v>6.2526613619894823E-14</c:v>
                </c:pt>
                <c:pt idx="541">
                  <c:v>-0.50902534839422464</c:v>
                </c:pt>
                <c:pt idx="542">
                  <c:v>-1.0180642757834586</c:v>
                </c:pt>
                <c:pt idx="543">
                  <c:v>-1.527130151572849</c:v>
                </c:pt>
                <c:pt idx="544">
                  <c:v>-2.0362359263025471</c:v>
                </c:pt>
                <c:pt idx="545">
                  <c:v>-2.5453939229996632</c:v>
                </c:pt>
                <c:pt idx="546">
                  <c:v>-3.0546156294719893</c:v>
                </c:pt>
                <c:pt idx="547">
                  <c:v>-3.5639114918532404</c:v>
                </c:pt>
                <c:pt idx="548">
                  <c:v>-4.0732907097123885</c:v>
                </c:pt>
                <c:pt idx="549">
                  <c:v>-4.5827610330328827</c:v>
                </c:pt>
                <c:pt idx="550">
                  <c:v>-5.0923285613689178</c:v>
                </c:pt>
                <c:pt idx="551">
                  <c:v>-5.60199754548157</c:v>
                </c:pt>
                <c:pt idx="552">
                  <c:v>-6.1117701917545304</c:v>
                </c:pt>
                <c:pt idx="553">
                  <c:v>-6.6216464696851851</c:v>
                </c:pt>
                <c:pt idx="554">
                  <c:v>-7.1316239227446632</c:v>
                </c:pt>
                <c:pt idx="555">
                  <c:v>-7.6416974828933819</c:v>
                </c:pt>
                <c:pt idx="556">
                  <c:v>-8.1518592890367785</c:v>
                </c:pt>
                <c:pt idx="557">
                  <c:v>-8.6620985096990246</c:v>
                </c:pt>
                <c:pt idx="558">
                  <c:v>-9.1724011701875909</c:v>
                </c:pt>
                <c:pt idx="559">
                  <c:v>-9.6827499845157448</c:v>
                </c:pt>
                <c:pt idx="560">
                  <c:v>-10.193124192345509</c:v>
                </c:pt>
                <c:pt idx="561">
                  <c:v>-10.703499401203469</c:v>
                </c:pt>
                <c:pt idx="562">
                  <c:v>-11.213847434219819</c:v>
                </c:pt>
                <c:pt idx="563">
                  <c:v>-11.724136183629692</c:v>
                </c:pt>
                <c:pt idx="564">
                  <c:v>-12.234329470271668</c:v>
                </c:pt>
                <c:pt idx="565">
                  <c:v>-12.744386909308776</c:v>
                </c:pt>
                <c:pt idx="566">
                  <c:v>-13.254263782389836</c:v>
                </c:pt>
                <c:pt idx="567">
                  <c:v>-13.763910916460654</c:v>
                </c:pt>
                <c:pt idx="568">
                  <c:v>-14.27327456942753</c:v>
                </c:pt>
                <c:pt idx="569">
                  <c:v>-14.782296322863488</c:v>
                </c:pt>
                <c:pt idx="570">
                  <c:v>-15.290912981941858</c:v>
                </c:pt>
                <c:pt idx="571">
                  <c:v>-15.799056482771169</c:v>
                </c:pt>
                <c:pt idx="572">
                  <c:v>-16.30665380729576</c:v>
                </c:pt>
                <c:pt idx="573">
                  <c:v>-16.813626905916511</c:v>
                </c:pt>
                <c:pt idx="574">
                  <c:v>-17.31989262797779</c:v>
                </c:pt>
                <c:pt idx="575">
                  <c:v>-17.825362660254015</c:v>
                </c:pt>
                <c:pt idx="576">
                  <c:v>-18.32994347356162</c:v>
                </c:pt>
                <c:pt idx="577">
                  <c:v>-18.833536277610012</c:v>
                </c:pt>
                <c:pt idx="578">
                  <c:v>-19.336036984194216</c:v>
                </c:pt>
                <c:pt idx="579">
                  <c:v>-19.837336178823939</c:v>
                </c:pt>
                <c:pt idx="580">
                  <c:v>-20.337319100868534</c:v>
                </c:pt>
                <c:pt idx="581">
                  <c:v>-20.835865632290115</c:v>
                </c:pt>
                <c:pt idx="582">
                  <c:v>-21.332850295024716</c:v>
                </c:pt>
                <c:pt idx="583">
                  <c:v>-21.828142257058872</c:v>
                </c:pt>
                <c:pt idx="584">
                  <c:v>-22.321605347240187</c:v>
                </c:pt>
                <c:pt idx="585">
                  <c:v>-22.813098078847307</c:v>
                </c:pt>
                <c:pt idx="586">
                  <c:v>-23.302473681933879</c:v>
                </c:pt>
                <c:pt idx="587">
                  <c:v>-23.789580144449527</c:v>
                </c:pt>
                <c:pt idx="588">
                  <c:v>-24.274260262131005</c:v>
                </c:pt>
                <c:pt idx="589">
                  <c:v>-24.756351697142083</c:v>
                </c:pt>
                <c:pt idx="590">
                  <c:v>-25.235687045432069</c:v>
                </c:pt>
                <c:pt idx="591">
                  <c:v>-25.712093912771682</c:v>
                </c:pt>
                <c:pt idx="592">
                  <c:v>-26.185394999410249</c:v>
                </c:pt>
                <c:pt idx="593">
                  <c:v>-26.655408193291713</c:v>
                </c:pt>
                <c:pt idx="594">
                  <c:v>-27.121946671751417</c:v>
                </c:pt>
                <c:pt idx="595">
                  <c:v>-27.584819011607529</c:v>
                </c:pt>
                <c:pt idx="596">
                  <c:v>-28.043829307548485</c:v>
                </c:pt>
                <c:pt idx="597">
                  <c:v>-28.49877729870677</c:v>
                </c:pt>
                <c:pt idx="598">
                  <c:v>-28.949458503299198</c:v>
                </c:pt>
                <c:pt idx="599">
                  <c:v>-29.395664361203835</c:v>
                </c:pt>
                <c:pt idx="600">
                  <c:v>-29.837182384330681</c:v>
                </c:pt>
                <c:pt idx="601">
                  <c:v>-30.273796314635682</c:v>
                </c:pt>
                <c:pt idx="602">
                  <c:v>-30.705286289616026</c:v>
                </c:pt>
                <c:pt idx="603">
                  <c:v>-31.131429015114993</c:v>
                </c:pt>
                <c:pt idx="604">
                  <c:v>-31.551997945254204</c:v>
                </c:pt>
                <c:pt idx="605">
                  <c:v>-31.966763469303189</c:v>
                </c:pt>
                <c:pt idx="606">
                  <c:v>-32.375493105284491</c:v>
                </c:pt>
                <c:pt idx="607">
                  <c:v>-32.777951700105831</c:v>
                </c:pt>
                <c:pt idx="608">
                  <c:v>-33.17390163600016</c:v>
                </c:pt>
                <c:pt idx="609">
                  <c:v>-33.563103043046318</c:v>
                </c:pt>
                <c:pt idx="610">
                  <c:v>-33.94531401753553</c:v>
                </c:pt>
                <c:pt idx="611">
                  <c:v>-34.320290845939638</c:v>
                </c:pt>
                <c:pt idx="612">
                  <c:v>-34.687788234229664</c:v>
                </c:pt>
                <c:pt idx="613">
                  <c:v>-35.047559542286599</c:v>
                </c:pt>
                <c:pt idx="614">
                  <c:v>-35.399357023137526</c:v>
                </c:pt>
                <c:pt idx="615">
                  <c:v>-35.742932066745027</c:v>
                </c:pt>
                <c:pt idx="616">
                  <c:v>-36.078035448070246</c:v>
                </c:pt>
                <c:pt idx="617">
                  <c:v>-36.404417579123972</c:v>
                </c:pt>
                <c:pt idx="618">
                  <c:v>-36.721828764714289</c:v>
                </c:pt>
                <c:pt idx="619">
                  <c:v>-37.030019461594719</c:v>
                </c:pt>
                <c:pt idx="620">
                  <c:v>-37.328740540709717</c:v>
                </c:pt>
                <c:pt idx="621">
                  <c:v>-37.617743552231346</c:v>
                </c:pt>
                <c:pt idx="622">
                  <c:v>-37.896780993076071</c:v>
                </c:pt>
                <c:pt idx="623">
                  <c:v>-38.165606576586292</c:v>
                </c:pt>
                <c:pt idx="624">
                  <c:v>-38.423975504057438</c:v>
                </c:pt>
                <c:pt idx="625">
                  <c:v>-38.671644737789173</c:v>
                </c:pt>
                <c:pt idx="626">
                  <c:v>-38.908373275334931</c:v>
                </c:pt>
                <c:pt idx="627">
                  <c:v>-39.133922424623236</c:v>
                </c:pt>
                <c:pt idx="628">
                  <c:v>-39.348056079620285</c:v>
                </c:pt>
                <c:pt idx="629">
                  <c:v>-39.550540996203082</c:v>
                </c:pt>
                <c:pt idx="630">
                  <c:v>-39.741147067910859</c:v>
                </c:pt>
                <c:pt idx="631">
                  <c:v>-39.919647601240626</c:v>
                </c:pt>
                <c:pt idx="632">
                  <c:v>-40.08581959015364</c:v>
                </c:pt>
                <c:pt idx="633">
                  <c:v>-40.2394439894586</c:v>
                </c:pt>
                <c:pt idx="634">
                  <c:v>-40.380305986738072</c:v>
                </c:pt>
                <c:pt idx="635">
                  <c:v>-40.508195272485082</c:v>
                </c:pt>
                <c:pt idx="636">
                  <c:v>-40.622906308118559</c:v>
                </c:pt>
                <c:pt idx="637">
                  <c:v>-40.724238591547177</c:v>
                </c:pt>
                <c:pt idx="638">
                  <c:v>-40.811996919953543</c:v>
                </c:pt>
                <c:pt idx="639">
                  <c:v>-40.885991649473077</c:v>
                </c:pt>
                <c:pt idx="640">
                  <c:v>-40.946038951444272</c:v>
                </c:pt>
                <c:pt idx="641">
                  <c:v>-40.991961064910718</c:v>
                </c:pt>
                <c:pt idx="642">
                  <c:v>-41.023586545058372</c:v>
                </c:pt>
                <c:pt idx="643">
                  <c:v>-41.040750507275789</c:v>
                </c:pt>
                <c:pt idx="644">
                  <c:v>-41.043294866529251</c:v>
                </c:pt>
                <c:pt idx="645">
                  <c:v>-41.031068571749337</c:v>
                </c:pt>
                <c:pt idx="646">
                  <c:v>-41.003927834930778</c:v>
                </c:pt>
                <c:pt idx="647">
                  <c:v>-40.961736354652615</c:v>
                </c:pt>
                <c:pt idx="648">
                  <c:v>-40.904365533731657</c:v>
                </c:pt>
                <c:pt idx="649">
                  <c:v>-40.831694690728469</c:v>
                </c:pt>
                <c:pt idx="650">
                  <c:v>-40.743611265031234</c:v>
                </c:pt>
                <c:pt idx="651">
                  <c:v>-40.640011015250188</c:v>
                </c:pt>
                <c:pt idx="652">
                  <c:v>-40.5207982106622</c:v>
                </c:pt>
                <c:pt idx="653">
                  <c:v>-40.385885815452511</c:v>
                </c:pt>
                <c:pt idx="654">
                  <c:v>-40.235195665508606</c:v>
                </c:pt>
                <c:pt idx="655">
                  <c:v>-40.068658637529524</c:v>
                </c:pt>
                <c:pt idx="656">
                  <c:v>-39.886214810221531</c:v>
                </c:pt>
                <c:pt idx="657">
                  <c:v>-39.68781361736103</c:v>
                </c:pt>
                <c:pt idx="658">
                  <c:v>-39.473413992512988</c:v>
                </c:pt>
                <c:pt idx="659">
                  <c:v>-39.242984505204063</c:v>
                </c:pt>
                <c:pt idx="660">
                  <c:v>-38.996503488357853</c:v>
                </c:pt>
                <c:pt idx="661">
                  <c:v>-38.733959156809803</c:v>
                </c:pt>
                <c:pt idx="662">
                  <c:v>-38.455349716729501</c:v>
                </c:pt>
                <c:pt idx="663">
                  <c:v>-38.160683465788154</c:v>
                </c:pt>
                <c:pt idx="664">
                  <c:v>-37.849978883918986</c:v>
                </c:pt>
                <c:pt idx="665">
                  <c:v>-37.523264714529788</c:v>
                </c:pt>
                <c:pt idx="666">
                  <c:v>-37.180580036036652</c:v>
                </c:pt>
                <c:pt idx="667">
                  <c:v>-36.821974323599292</c:v>
                </c:pt>
                <c:pt idx="668">
                  <c:v>-36.447507500949769</c:v>
                </c:pt>
                <c:pt idx="669">
                  <c:v>-36.057249982217307</c:v>
                </c:pt>
                <c:pt idx="670">
                  <c:v>-35.651282703662311</c:v>
                </c:pt>
                <c:pt idx="671">
                  <c:v>-35.22969714524686</c:v>
                </c:pt>
                <c:pt idx="672">
                  <c:v>-34.79259534197714</c:v>
                </c:pt>
                <c:pt idx="673">
                  <c:v>-34.340089884967384</c:v>
                </c:pt>
                <c:pt idx="674">
                  <c:v>-33.872303912186126</c:v>
                </c:pt>
                <c:pt idx="675">
                  <c:v>-33.389371088856024</c:v>
                </c:pt>
                <c:pt idx="676">
                  <c:v>-32.891435577492437</c:v>
                </c:pt>
                <c:pt idx="677">
                  <c:v>-32.378651997576739</c:v>
                </c:pt>
                <c:pt idx="678">
                  <c:v>-31.851185374870862</c:v>
                </c:pt>
                <c:pt idx="679">
                  <c:v>-31.309211080394945</c:v>
                </c:pt>
                <c:pt idx="680">
                  <c:v>-30.752914759098793</c:v>
                </c:pt>
                <c:pt idx="681">
                  <c:v>-30.182492248269639</c:v>
                </c:pt>
                <c:pt idx="682">
                  <c:v>-29.598149485733764</c:v>
                </c:pt>
                <c:pt idx="683">
                  <c:v>-29.00010240791752</c:v>
                </c:pt>
                <c:pt idx="684">
                  <c:v>-28.388576837846948</c:v>
                </c:pt>
                <c:pt idx="685">
                  <c:v>-27.763808363176302</c:v>
                </c:pt>
                <c:pt idx="686">
                  <c:v>-27.126042204348337</c:v>
                </c:pt>
                <c:pt idx="687">
                  <c:v>-26.47553307299793</c:v>
                </c:pt>
                <c:pt idx="688">
                  <c:v>-25.812545020726095</c:v>
                </c:pt>
                <c:pt idx="689">
                  <c:v>-25.137351278377199</c:v>
                </c:pt>
                <c:pt idx="690">
                  <c:v>-24.450234085969058</c:v>
                </c:pt>
                <c:pt idx="691">
                  <c:v>-23.751484513431912</c:v>
                </c:pt>
                <c:pt idx="692">
                  <c:v>-23.041402272324568</c:v>
                </c:pt>
                <c:pt idx="693">
                  <c:v>-22.320295518706736</c:v>
                </c:pt>
                <c:pt idx="694">
                  <c:v>-21.588480647357208</c:v>
                </c:pt>
                <c:pt idx="695">
                  <c:v>-20.8462820775352</c:v>
                </c:pt>
                <c:pt idx="696">
                  <c:v>-20.094032030495836</c:v>
                </c:pt>
                <c:pt idx="697">
                  <c:v>-19.332070298976411</c:v>
                </c:pt>
                <c:pt idx="698">
                  <c:v>-18.560744008882001</c:v>
                </c:pt>
                <c:pt idx="699">
                  <c:v>-17.7804073734074</c:v>
                </c:pt>
                <c:pt idx="700">
                  <c:v>-16.991421439841268</c:v>
                </c:pt>
                <c:pt idx="701">
                  <c:v>-16.194153829304724</c:v>
                </c:pt>
                <c:pt idx="702">
                  <c:v>-15.388978469689652</c:v>
                </c:pt>
                <c:pt idx="703">
                  <c:v>-14.576275322065154</c:v>
                </c:pt>
                <c:pt idx="704">
                  <c:v>-13.756430100830102</c:v>
                </c:pt>
                <c:pt idx="705">
                  <c:v>-12.929833987897766</c:v>
                </c:pt>
                <c:pt idx="706">
                  <c:v>-12.096883341203796</c:v>
                </c:pt>
                <c:pt idx="707">
                  <c:v>-11.257979397837085</c:v>
                </c:pt>
                <c:pt idx="708">
                  <c:v>-10.413527972098704</c:v>
                </c:pt>
                <c:pt idx="709">
                  <c:v>-9.5639391487977061</c:v>
                </c:pt>
                <c:pt idx="710">
                  <c:v>-8.7096269721034734</c:v>
                </c:pt>
                <c:pt idx="711">
                  <c:v>-7.851009130274706</c:v>
                </c:pt>
                <c:pt idx="712">
                  <c:v>-6.9885066365900164</c:v>
                </c:pt>
                <c:pt idx="713">
                  <c:v>-6.1225435068142238</c:v>
                </c:pt>
                <c:pt idx="714">
                  <c:v>-5.2535464335332343</c:v>
                </c:pt>
                <c:pt idx="715">
                  <c:v>-4.3819444576957611</c:v>
                </c:pt>
                <c:pt idx="716">
                  <c:v>-3.5081686377057881</c:v>
                </c:pt>
                <c:pt idx="717">
                  <c:v>-2.6326517164083842</c:v>
                </c:pt>
                <c:pt idx="718">
                  <c:v>-1.7558277863168477</c:v>
                </c:pt>
                <c:pt idx="719">
                  <c:v>-0.87813195343186945</c:v>
                </c:pt>
                <c:pt idx="720">
                  <c:v>-1.1404021708176804E-13</c:v>
                </c:pt>
              </c:numCache>
            </c:numRef>
          </c:yVal>
          <c:smooth val="1"/>
        </c:ser>
        <c:axId val="133733376"/>
        <c:axId val="185414400"/>
      </c:scatterChart>
      <c:valAx>
        <c:axId val="133733376"/>
        <c:scaling>
          <c:orientation val="minMax"/>
        </c:scaling>
        <c:axPos val="b"/>
        <c:numFmt formatCode="General" sourceLinked="1"/>
        <c:tickLblPos val="nextTo"/>
        <c:crossAx val="185414400"/>
        <c:crosses val="autoZero"/>
        <c:crossBetween val="midCat"/>
      </c:valAx>
      <c:valAx>
        <c:axId val="185414400"/>
        <c:scaling>
          <c:orientation val="minMax"/>
        </c:scaling>
        <c:axPos val="l"/>
        <c:majorGridlines/>
        <c:numFmt formatCode="General" sourceLinked="1"/>
        <c:tickLblPos val="nextTo"/>
        <c:crossAx val="1337333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Accélération du piston (m/s²)</a:t>
            </a:r>
            <a:r>
              <a:rPr lang="fr-FR" baseline="0"/>
              <a:t> 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accélération m/s²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'916Racing'!$C$60:$C$780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'916Racing'!$J$60:$J$780</c:f>
              <c:numCache>
                <c:formatCode>0.0000</c:formatCode>
                <c:ptCount val="721"/>
                <c:pt idx="0">
                  <c:v>-60596.120951346893</c:v>
                </c:pt>
                <c:pt idx="1">
                  <c:v>-60581.072846851966</c:v>
                </c:pt>
                <c:pt idx="2">
                  <c:v>-60535.940206747284</c:v>
                </c:pt>
                <c:pt idx="3">
                  <c:v>-60460.758038979671</c:v>
                </c:pt>
                <c:pt idx="4">
                  <c:v>-60355.584649496843</c:v>
                </c:pt>
                <c:pt idx="5">
                  <c:v>-60220.501581351564</c:v>
                </c:pt>
                <c:pt idx="6">
                  <c:v>-60055.613529547147</c:v>
                </c:pt>
                <c:pt idx="7">
                  <c:v>-59861.048231723704</c:v>
                </c:pt>
                <c:pt idx="8">
                  <c:v>-59636.956334812567</c:v>
                </c:pt>
                <c:pt idx="9">
                  <c:v>-59383.511237814753</c:v>
                </c:pt>
                <c:pt idx="10">
                  <c:v>-59100.908910887025</c:v>
                </c:pt>
                <c:pt idx="11">
                  <c:v>-58789.367690946507</c:v>
                </c:pt>
                <c:pt idx="12">
                  <c:v>-58449.128054032662</c:v>
                </c:pt>
                <c:pt idx="13">
                  <c:v>-58080.452364692086</c:v>
                </c:pt>
                <c:pt idx="14">
                  <c:v>-57683.624602678705</c:v>
                </c:pt>
                <c:pt idx="15">
                  <c:v>-57258.950067288068</c:v>
                </c:pt>
                <c:pt idx="16">
                  <c:v>-56806.755059670802</c:v>
                </c:pt>
                <c:pt idx="17">
                  <c:v>-56327.386543495675</c:v>
                </c:pt>
                <c:pt idx="18">
                  <c:v>-55821.211784357853</c:v>
                </c:pt>
                <c:pt idx="19">
                  <c:v>-55288.617968352934</c:v>
                </c:pt>
                <c:pt idx="20">
                  <c:v>-54730.011800261331</c:v>
                </c:pt>
                <c:pt idx="21">
                  <c:v>-54145.819081811038</c:v>
                </c:pt>
                <c:pt idx="22">
                  <c:v>-53536.484270510475</c:v>
                </c:pt>
                <c:pt idx="23">
                  <c:v>-52902.470019564964</c:v>
                </c:pt>
                <c:pt idx="24">
                  <c:v>-52244.256699412756</c:v>
                </c:pt>
                <c:pt idx="25">
                  <c:v>-51562.341901437489</c:v>
                </c:pt>
                <c:pt idx="26">
                  <c:v>-50857.239924434762</c:v>
                </c:pt>
                <c:pt idx="27">
                  <c:v>-50129.481244430004</c:v>
                </c:pt>
                <c:pt idx="28">
                  <c:v>-49379.611968464509</c:v>
                </c:pt>
                <c:pt idx="29">
                  <c:v>-48608.193272984376</c:v>
                </c:pt>
                <c:pt idx="30">
                  <c:v>-47815.800827485182</c:v>
                </c:pt>
                <c:pt idx="31">
                  <c:v>-47003.024204081739</c:v>
                </c:pt>
                <c:pt idx="32">
                  <c:v>-46170.466273688595</c:v>
                </c:pt>
                <c:pt idx="33">
                  <c:v>-45318.74258951201</c:v>
                </c:pt>
                <c:pt idx="34">
                  <c:v>-44448.480758568614</c:v>
                </c:pt>
                <c:pt idx="35">
                  <c:v>-43560.319801959406</c:v>
                </c:pt>
                <c:pt idx="36">
                  <c:v>-42654.909504640571</c:v>
                </c:pt>
                <c:pt idx="37">
                  <c:v>-41732.909755444009</c:v>
                </c:pt>
                <c:pt idx="38">
                  <c:v>-40794.989878111854</c:v>
                </c:pt>
                <c:pt idx="39">
                  <c:v>-39841.827954118547</c:v>
                </c:pt>
                <c:pt idx="40">
                  <c:v>-38874.110138063683</c:v>
                </c:pt>
                <c:pt idx="41">
                  <c:v>-37892.529966426446</c:v>
                </c:pt>
                <c:pt idx="42">
                  <c:v>-36897.787660479647</c:v>
                </c:pt>
                <c:pt idx="43">
                  <c:v>-35890.589424167869</c:v>
                </c:pt>
                <c:pt idx="44">
                  <c:v>-34871.646737758878</c:v>
                </c:pt>
                <c:pt idx="45">
                  <c:v>-33841.675648082193</c:v>
                </c:pt>
                <c:pt idx="46">
                  <c:v>-32801.396056171434</c:v>
                </c:pt>
                <c:pt idx="47">
                  <c:v>-31751.531003129858</c:v>
                </c:pt>
                <c:pt idx="48">
                  <c:v>-30692.805955039392</c:v>
                </c:pt>
                <c:pt idx="49">
                  <c:v>-29625.948087733836</c:v>
                </c:pt>
                <c:pt idx="50">
                  <c:v>-28551.685572256349</c:v>
                </c:pt>
                <c:pt idx="51">
                  <c:v>-27470.746861819549</c:v>
                </c:pt>
                <c:pt idx="52">
                  <c:v>-26383.859981083806</c:v>
                </c:pt>
                <c:pt idx="53">
                  <c:v>-25291.751818565965</c:v>
                </c:pt>
                <c:pt idx="54">
                  <c:v>-24195.147422985807</c:v>
                </c:pt>
                <c:pt idx="55">
                  <c:v>-23094.769304352165</c:v>
                </c:pt>
                <c:pt idx="56">
                  <c:v>-21991.336740584036</c:v>
                </c:pt>
                <c:pt idx="57">
                  <c:v>-20885.565090454504</c:v>
                </c:pt>
                <c:pt idx="58">
                  <c:v>-19778.165113636947</c:v>
                </c:pt>
                <c:pt idx="59">
                  <c:v>-18669.842298623509</c:v>
                </c:pt>
                <c:pt idx="60">
                  <c:v>-17561.296199275697</c:v>
                </c:pt>
                <c:pt idx="61">
                  <c:v>-16453.219780755626</c:v>
                </c:pt>
                <c:pt idx="62">
                  <c:v>-15346.298775574385</c:v>
                </c:pt>
                <c:pt idx="63">
                  <c:v>-14241.211050481175</c:v>
                </c:pt>
                <c:pt idx="64">
                  <c:v>-13138.625984902774</c:v>
                </c:pt>
                <c:pt idx="65">
                  <c:v>-12039.203861628541</c:v>
                </c:pt>
                <c:pt idx="66">
                  <c:v>-10943.595270420343</c:v>
                </c:pt>
                <c:pt idx="67">
                  <c:v>-9852.4405252107099</c:v>
                </c:pt>
                <c:pt idx="68">
                  <c:v>-8766.3690955353723</c:v>
                </c:pt>
                <c:pt idx="69">
                  <c:v>-7685.9990528283888</c:v>
                </c:pt>
                <c:pt idx="70">
                  <c:v>-6611.9365321895984</c:v>
                </c:pt>
                <c:pt idx="71">
                  <c:v>-5544.7752102146405</c:v>
                </c:pt>
                <c:pt idx="72">
                  <c:v>-4485.0957994578621</c:v>
                </c:pt>
                <c:pt idx="73">
                  <c:v>-3433.4655600778187</c:v>
                </c:pt>
                <c:pt idx="74">
                  <c:v>-2390.4378291933463</c:v>
                </c:pt>
                <c:pt idx="75">
                  <c:v>-1356.5515684567199</c:v>
                </c:pt>
                <c:pt idx="76">
                  <c:v>-332.33093032734541</c:v>
                </c:pt>
                <c:pt idx="77">
                  <c:v>681.7151564932974</c:v>
                </c:pt>
                <c:pt idx="78">
                  <c:v>1685.0933820288064</c:v>
                </c:pt>
                <c:pt idx="79">
                  <c:v>2677.3264299842467</c:v>
                </c:pt>
                <c:pt idx="80">
                  <c:v>3657.9533323039796</c:v>
                </c:pt>
                <c:pt idx="81">
                  <c:v>4626.529802968138</c:v>
                </c:pt>
                <c:pt idx="82">
                  <c:v>5582.6285506902213</c:v>
                </c:pt>
                <c:pt idx="83">
                  <c:v>6525.839570204701</c:v>
                </c:pt>
                <c:pt idx="84">
                  <c:v>7455.7704118595539</c:v>
                </c:pt>
                <c:pt idx="85">
                  <c:v>8372.0464292551424</c:v>
                </c:pt>
                <c:pt idx="86">
                  <c:v>9274.3110046982038</c:v>
                </c:pt>
                <c:pt idx="87">
                  <c:v>10162.225752266422</c:v>
                </c:pt>
                <c:pt idx="88">
                  <c:v>11035.470698306774</c:v>
                </c:pt>
                <c:pt idx="89">
                  <c:v>11893.744439218282</c:v>
                </c:pt>
                <c:pt idx="90">
                  <c:v>12736.764276397742</c:v>
                </c:pt>
                <c:pt idx="91">
                  <c:v>13564.266328254544</c:v>
                </c:pt>
                <c:pt idx="92">
                  <c:v>14376.005619229181</c:v>
                </c:pt>
                <c:pt idx="93">
                  <c:v>15171.756145777581</c:v>
                </c:pt>
                <c:pt idx="94">
                  <c:v>15951.31091931184</c:v>
                </c:pt>
                <c:pt idx="95">
                  <c:v>16714.481986115705</c:v>
                </c:pt>
                <c:pt idx="96">
                  <c:v>17461.100424281442</c:v>
                </c:pt>
                <c:pt idx="97">
                  <c:v>18191.016317742324</c:v>
                </c:pt>
                <c:pt idx="98">
                  <c:v>18904.098707503166</c:v>
                </c:pt>
                <c:pt idx="99">
                  <c:v>19600.235520198672</c:v>
                </c:pt>
                <c:pt idx="100">
                  <c:v>20279.333474137096</c:v>
                </c:pt>
                <c:pt idx="101">
                  <c:v>20941.317963013793</c:v>
                </c:pt>
                <c:pt idx="102">
                  <c:v>21586.132917506598</c:v>
                </c:pt>
                <c:pt idx="103">
                  <c:v>22213.740644991114</c:v>
                </c:pt>
                <c:pt idx="104">
                  <c:v>22824.12164764127</c:v>
                </c:pt>
                <c:pt idx="105">
                  <c:v>23417.274419205864</c:v>
                </c:pt>
                <c:pt idx="106">
                  <c:v>23993.215220777922</c:v>
                </c:pt>
                <c:pt idx="107">
                  <c:v>24551.977835898928</c:v>
                </c:pt>
                <c:pt idx="108">
                  <c:v>25093.613305364863</c:v>
                </c:pt>
                <c:pt idx="109">
                  <c:v>25618.189642125355</c:v>
                </c:pt>
                <c:pt idx="110">
                  <c:v>26125.79152669121</c:v>
                </c:pt>
                <c:pt idx="111">
                  <c:v>26616.519983489015</c:v>
                </c:pt>
                <c:pt idx="112">
                  <c:v>27090.492038624205</c:v>
                </c:pt>
                <c:pt idx="113">
                  <c:v>27547.840359536356</c:v>
                </c:pt>
                <c:pt idx="114">
                  <c:v>27988.712877052065</c:v>
                </c:pt>
                <c:pt idx="115">
                  <c:v>28413.272390361759</c:v>
                </c:pt>
                <c:pt idx="116">
                  <c:v>28821.696155467118</c:v>
                </c:pt>
                <c:pt idx="117">
                  <c:v>29214.175457665584</c:v>
                </c:pt>
                <c:pt idx="118">
                  <c:v>29590.915168657062</c:v>
                </c:pt>
                <c:pt idx="119">
                  <c:v>29952.133288876546</c:v>
                </c:pt>
                <c:pt idx="120">
                  <c:v>30298.060475673439</c:v>
                </c:pt>
                <c:pt idx="121">
                  <c:v>30628.939557975409</c:v>
                </c:pt>
                <c:pt idx="122">
                  <c:v>30945.025038090207</c:v>
                </c:pt>
                <c:pt idx="123">
                  <c:v>31246.58258131408</c:v>
                </c:pt>
                <c:pt idx="124">
                  <c:v>31533.888494029721</c:v>
                </c:pt>
                <c:pt idx="125">
                  <c:v>31807.22919098979</c:v>
                </c:pt>
                <c:pt idx="126">
                  <c:v>32066.900652495064</c:v>
                </c:pt>
                <c:pt idx="127">
                  <c:v>32313.207872187337</c:v>
                </c:pt>
                <c:pt idx="128">
                  <c:v>32546.464296188344</c:v>
                </c:pt>
                <c:pt idx="129">
                  <c:v>32766.991254325727</c:v>
                </c:pt>
                <c:pt idx="130">
                  <c:v>32975.117384195801</c:v>
                </c:pt>
                <c:pt idx="131">
                  <c:v>33171.178048821144</c:v>
                </c:pt>
                <c:pt idx="132">
                  <c:v>33355.514748667782</c:v>
                </c:pt>
                <c:pt idx="133">
                  <c:v>33528.474528793144</c:v>
                </c:pt>
                <c:pt idx="134">
                  <c:v>33690.409381900768</c:v>
                </c:pt>
                <c:pt idx="135">
                  <c:v>33841.675648082186</c:v>
                </c:pt>
                <c:pt idx="136">
                  <c:v>33982.633412029529</c:v>
                </c:pt>
                <c:pt idx="137">
                  <c:v>34113.645898504546</c:v>
                </c:pt>
                <c:pt idx="138">
                  <c:v>34235.078866851232</c:v>
                </c:pt>
                <c:pt idx="139">
                  <c:v>34347.300005339115</c:v>
                </c:pt>
                <c:pt idx="140">
                  <c:v>34450.678326124224</c:v>
                </c:pt>
                <c:pt idx="141">
                  <c:v>34545.583561612351</c:v>
                </c:pt>
                <c:pt idx="142">
                  <c:v>34632.385563007294</c:v>
                </c:pt>
                <c:pt idx="143">
                  <c:v>34711.453701822618</c:v>
                </c:pt>
                <c:pt idx="144">
                  <c:v>34783.156275131289</c:v>
                </c:pt>
                <c:pt idx="145">
                  <c:v>34847.859915321773</c:v>
                </c:pt>
                <c:pt idx="146">
                  <c:v>34905.929005122911</c:v>
                </c:pt>
                <c:pt idx="147">
                  <c:v>34957.725098652409</c:v>
                </c:pt>
                <c:pt idx="148">
                  <c:v>35003.606349235313</c:v>
                </c:pt>
                <c:pt idx="149">
                  <c:v>35043.926944729814</c:v>
                </c:pt>
                <c:pt idx="150">
                  <c:v>35079.036551087418</c:v>
                </c:pt>
                <c:pt idx="151">
                  <c:v>35109.27976486343</c:v>
                </c:pt>
                <c:pt idx="152">
                  <c:v>35134.995575381814</c:v>
                </c:pt>
                <c:pt idx="153">
                  <c:v>35156.516837245574</c:v>
                </c:pt>
                <c:pt idx="154">
                  <c:v>35174.169753870403</c:v>
                </c:pt>
                <c:pt idx="155">
                  <c:v>35188.273372704251</c:v>
                </c:pt>
                <c:pt idx="156">
                  <c:v>35199.139092780999</c:v>
                </c:pt>
                <c:pt idx="157">
                  <c:v>35207.070185239296</c:v>
                </c:pt>
                <c:pt idx="158">
                  <c:v>35212.361327421619</c:v>
                </c:pt>
                <c:pt idx="159">
                  <c:v>35215.298151150389</c:v>
                </c:pt>
                <c:pt idx="160">
                  <c:v>35216.156805759703</c:v>
                </c:pt>
                <c:pt idx="161">
                  <c:v>35215.203536442197</c:v>
                </c:pt>
                <c:pt idx="162">
                  <c:v>35212.694278450814</c:v>
                </c:pt>
                <c:pt idx="163">
                  <c:v>35208.874267674546</c:v>
                </c:pt>
                <c:pt idx="164">
                  <c:v>35203.977668086212</c:v>
                </c:pt>
                <c:pt idx="165">
                  <c:v>35198.2272165389</c:v>
                </c:pt>
                <c:pt idx="166">
                  <c:v>35191.833885364758</c:v>
                </c:pt>
                <c:pt idx="167">
                  <c:v>35184.996563207649</c:v>
                </c:pt>
                <c:pt idx="168">
                  <c:v>35177.90175449723</c:v>
                </c:pt>
                <c:pt idx="169">
                  <c:v>35170.723297948447</c:v>
                </c:pt>
                <c:pt idx="170">
                  <c:v>35163.622104445945</c:v>
                </c:pt>
                <c:pt idx="171">
                  <c:v>35156.745914647923</c:v>
                </c:pt>
                <c:pt idx="172">
                  <c:v>35150.229076619165</c:v>
                </c:pt>
                <c:pt idx="173">
                  <c:v>35144.192343776653</c:v>
                </c:pt>
                <c:pt idx="174">
                  <c:v>35138.742693406122</c:v>
                </c:pt>
                <c:pt idx="175">
                  <c:v>35133.973165980693</c:v>
                </c:pt>
                <c:pt idx="176">
                  <c:v>35129.962725486781</c:v>
                </c:pt>
                <c:pt idx="177">
                  <c:v>35126.776140935654</c:v>
                </c:pt>
                <c:pt idx="178">
                  <c:v>35124.463889211314</c:v>
                </c:pt>
                <c:pt idx="179">
                  <c:v>35123.062079379117</c:v>
                </c:pt>
                <c:pt idx="180">
                  <c:v>35122.59239855138</c:v>
                </c:pt>
                <c:pt idx="181">
                  <c:v>35123.062079379117</c:v>
                </c:pt>
                <c:pt idx="182">
                  <c:v>35124.463889211314</c:v>
                </c:pt>
                <c:pt idx="183">
                  <c:v>35126.776140935661</c:v>
                </c:pt>
                <c:pt idx="184">
                  <c:v>35129.962725486788</c:v>
                </c:pt>
                <c:pt idx="185">
                  <c:v>35133.973165980686</c:v>
                </c:pt>
                <c:pt idx="186">
                  <c:v>35138.74269340613</c:v>
                </c:pt>
                <c:pt idx="187">
                  <c:v>35144.192343776653</c:v>
                </c:pt>
                <c:pt idx="188">
                  <c:v>35150.229076619158</c:v>
                </c:pt>
                <c:pt idx="189">
                  <c:v>35156.745914647923</c:v>
                </c:pt>
                <c:pt idx="190">
                  <c:v>35163.622104445938</c:v>
                </c:pt>
                <c:pt idx="191">
                  <c:v>35170.723297948447</c:v>
                </c:pt>
                <c:pt idx="192">
                  <c:v>35177.901754497223</c:v>
                </c:pt>
                <c:pt idx="193">
                  <c:v>35184.996563207649</c:v>
                </c:pt>
                <c:pt idx="194">
                  <c:v>35191.833885364758</c:v>
                </c:pt>
                <c:pt idx="195">
                  <c:v>35198.2272165389</c:v>
                </c:pt>
                <c:pt idx="196">
                  <c:v>35203.977668086212</c:v>
                </c:pt>
                <c:pt idx="197">
                  <c:v>35208.874267674546</c:v>
                </c:pt>
                <c:pt idx="198">
                  <c:v>35212.694278450814</c:v>
                </c:pt>
                <c:pt idx="199">
                  <c:v>35215.20353644219</c:v>
                </c:pt>
                <c:pt idx="200">
                  <c:v>35216.156805759703</c:v>
                </c:pt>
                <c:pt idx="201">
                  <c:v>35215.298151150389</c:v>
                </c:pt>
                <c:pt idx="202">
                  <c:v>35212.361327421626</c:v>
                </c:pt>
                <c:pt idx="203">
                  <c:v>35207.070185239296</c:v>
                </c:pt>
                <c:pt idx="204">
                  <c:v>35199.139092780999</c:v>
                </c:pt>
                <c:pt idx="205">
                  <c:v>35188.273372704258</c:v>
                </c:pt>
                <c:pt idx="206">
                  <c:v>35174.169753870403</c:v>
                </c:pt>
                <c:pt idx="207">
                  <c:v>35156.516837245574</c:v>
                </c:pt>
                <c:pt idx="208">
                  <c:v>35134.995575381814</c:v>
                </c:pt>
                <c:pt idx="209">
                  <c:v>35109.279764863437</c:v>
                </c:pt>
                <c:pt idx="210">
                  <c:v>35079.036551087418</c:v>
                </c:pt>
                <c:pt idx="211">
                  <c:v>35043.926944729814</c:v>
                </c:pt>
                <c:pt idx="212">
                  <c:v>35003.606349235313</c:v>
                </c:pt>
                <c:pt idx="213">
                  <c:v>34957.725098652423</c:v>
                </c:pt>
                <c:pt idx="214">
                  <c:v>34905.929005122925</c:v>
                </c:pt>
                <c:pt idx="215">
                  <c:v>34847.85991532178</c:v>
                </c:pt>
                <c:pt idx="216">
                  <c:v>34783.156275131296</c:v>
                </c:pt>
                <c:pt idx="217">
                  <c:v>34711.453701822626</c:v>
                </c:pt>
                <c:pt idx="218">
                  <c:v>34632.385563007294</c:v>
                </c:pt>
                <c:pt idx="219">
                  <c:v>34545.583561612351</c:v>
                </c:pt>
                <c:pt idx="220">
                  <c:v>34450.678326124224</c:v>
                </c:pt>
                <c:pt idx="221">
                  <c:v>34347.300005339122</c:v>
                </c:pt>
                <c:pt idx="222">
                  <c:v>34235.07886685124</c:v>
                </c:pt>
                <c:pt idx="223">
                  <c:v>34113.645898504554</c:v>
                </c:pt>
                <c:pt idx="224">
                  <c:v>33982.633412029529</c:v>
                </c:pt>
                <c:pt idx="225">
                  <c:v>33841.675648082193</c:v>
                </c:pt>
                <c:pt idx="226">
                  <c:v>33690.409381900783</c:v>
                </c:pt>
                <c:pt idx="227">
                  <c:v>33528.474528793158</c:v>
                </c:pt>
                <c:pt idx="228">
                  <c:v>33355.514748667796</c:v>
                </c:pt>
                <c:pt idx="229">
                  <c:v>33171.178048821144</c:v>
                </c:pt>
                <c:pt idx="230">
                  <c:v>32975.117384195808</c:v>
                </c:pt>
                <c:pt idx="231">
                  <c:v>32766.991254325738</c:v>
                </c:pt>
                <c:pt idx="232">
                  <c:v>32546.464296188362</c:v>
                </c:pt>
                <c:pt idx="233">
                  <c:v>32313.207872187355</c:v>
                </c:pt>
                <c:pt idx="234">
                  <c:v>32066.900652495075</c:v>
                </c:pt>
                <c:pt idx="235">
                  <c:v>31807.229190989798</c:v>
                </c:pt>
                <c:pt idx="236">
                  <c:v>31533.888494029728</c:v>
                </c:pt>
                <c:pt idx="237">
                  <c:v>31246.582581314105</c:v>
                </c:pt>
                <c:pt idx="238">
                  <c:v>30945.025038090229</c:v>
                </c:pt>
                <c:pt idx="239">
                  <c:v>30628.93955797542</c:v>
                </c:pt>
                <c:pt idx="240">
                  <c:v>30298.060475673457</c:v>
                </c:pt>
                <c:pt idx="241">
                  <c:v>29952.133288876568</c:v>
                </c:pt>
                <c:pt idx="242">
                  <c:v>29590.915168657091</c:v>
                </c:pt>
                <c:pt idx="243">
                  <c:v>29214.175457665591</c:v>
                </c:pt>
                <c:pt idx="244">
                  <c:v>28821.696155467132</c:v>
                </c:pt>
                <c:pt idx="245">
                  <c:v>28413.272390361777</c:v>
                </c:pt>
                <c:pt idx="246">
                  <c:v>27988.712877052094</c:v>
                </c:pt>
                <c:pt idx="247">
                  <c:v>27547.840359536392</c:v>
                </c:pt>
                <c:pt idx="248">
                  <c:v>27090.492038624219</c:v>
                </c:pt>
                <c:pt idx="249">
                  <c:v>26616.519983489037</c:v>
                </c:pt>
                <c:pt idx="250">
                  <c:v>26125.791526691239</c:v>
                </c:pt>
                <c:pt idx="251">
                  <c:v>25618.189642125388</c:v>
                </c:pt>
                <c:pt idx="252">
                  <c:v>25093.61330536491</c:v>
                </c:pt>
                <c:pt idx="253">
                  <c:v>24551.977835898946</c:v>
                </c:pt>
                <c:pt idx="254">
                  <c:v>23993.215220777944</c:v>
                </c:pt>
                <c:pt idx="255">
                  <c:v>23417.274419205896</c:v>
                </c:pt>
                <c:pt idx="256">
                  <c:v>22824.12164764131</c:v>
                </c:pt>
                <c:pt idx="257">
                  <c:v>22213.740644991161</c:v>
                </c:pt>
                <c:pt idx="258">
                  <c:v>21586.132917506628</c:v>
                </c:pt>
                <c:pt idx="259">
                  <c:v>20941.317963013833</c:v>
                </c:pt>
                <c:pt idx="260">
                  <c:v>20279.333474137129</c:v>
                </c:pt>
                <c:pt idx="261">
                  <c:v>19600.235520198723</c:v>
                </c:pt>
                <c:pt idx="262">
                  <c:v>18904.098707503195</c:v>
                </c:pt>
                <c:pt idx="263">
                  <c:v>18191.016317742364</c:v>
                </c:pt>
                <c:pt idx="264">
                  <c:v>17461.100424281489</c:v>
                </c:pt>
                <c:pt idx="265">
                  <c:v>16714.481986115763</c:v>
                </c:pt>
                <c:pt idx="266">
                  <c:v>15951.3109193119</c:v>
                </c:pt>
                <c:pt idx="267">
                  <c:v>15171.756145777612</c:v>
                </c:pt>
                <c:pt idx="268">
                  <c:v>14376.005619229223</c:v>
                </c:pt>
                <c:pt idx="269">
                  <c:v>13564.266328254598</c:v>
                </c:pt>
                <c:pt idx="270">
                  <c:v>12736.764276397806</c:v>
                </c:pt>
                <c:pt idx="271">
                  <c:v>11893.744439218315</c:v>
                </c:pt>
                <c:pt idx="272">
                  <c:v>11035.47069830681</c:v>
                </c:pt>
                <c:pt idx="273">
                  <c:v>10162.225752266424</c:v>
                </c:pt>
                <c:pt idx="274">
                  <c:v>9274.311004698262</c:v>
                </c:pt>
                <c:pt idx="275">
                  <c:v>8372.046429255166</c:v>
                </c:pt>
                <c:pt idx="276">
                  <c:v>7455.7704118595884</c:v>
                </c:pt>
                <c:pt idx="277">
                  <c:v>6525.8395702047492</c:v>
                </c:pt>
                <c:pt idx="278">
                  <c:v>5582.6285506902695</c:v>
                </c:pt>
                <c:pt idx="279">
                  <c:v>4626.5298029681517</c:v>
                </c:pt>
                <c:pt idx="280">
                  <c:v>3657.953332304005</c:v>
                </c:pt>
                <c:pt idx="281">
                  <c:v>2677.3264299842831</c:v>
                </c:pt>
                <c:pt idx="282">
                  <c:v>1685.0933820288719</c:v>
                </c:pt>
                <c:pt idx="283">
                  <c:v>681.71515649332287</c:v>
                </c:pt>
                <c:pt idx="284">
                  <c:v>-332.33093032726538</c:v>
                </c:pt>
                <c:pt idx="285">
                  <c:v>-1356.5515684566817</c:v>
                </c:pt>
                <c:pt idx="286">
                  <c:v>-2390.4378291932917</c:v>
                </c:pt>
                <c:pt idx="287">
                  <c:v>-3433.4655600777478</c:v>
                </c:pt>
                <c:pt idx="288">
                  <c:v>-4485.0957994577802</c:v>
                </c:pt>
                <c:pt idx="289">
                  <c:v>-5544.7752102146005</c:v>
                </c:pt>
                <c:pt idx="290">
                  <c:v>-6611.9365321895548</c:v>
                </c:pt>
                <c:pt idx="291">
                  <c:v>-7685.9990528283324</c:v>
                </c:pt>
                <c:pt idx="292">
                  <c:v>-8766.3690955353013</c:v>
                </c:pt>
                <c:pt idx="293">
                  <c:v>-9852.440525210679</c:v>
                </c:pt>
                <c:pt idx="294">
                  <c:v>-10943.595270420243</c:v>
                </c:pt>
                <c:pt idx="295">
                  <c:v>-12039.203861628484</c:v>
                </c:pt>
                <c:pt idx="296">
                  <c:v>-13138.625984902701</c:v>
                </c:pt>
                <c:pt idx="297">
                  <c:v>-14241.211050481146</c:v>
                </c:pt>
                <c:pt idx="298">
                  <c:v>-15346.298775574298</c:v>
                </c:pt>
                <c:pt idx="299">
                  <c:v>-16453.219780755582</c:v>
                </c:pt>
                <c:pt idx="300">
                  <c:v>-17561.296199275639</c:v>
                </c:pt>
                <c:pt idx="301">
                  <c:v>-18669.842298623436</c:v>
                </c:pt>
                <c:pt idx="302">
                  <c:v>-19778.165113636856</c:v>
                </c:pt>
                <c:pt idx="303">
                  <c:v>-20885.565090454464</c:v>
                </c:pt>
                <c:pt idx="304">
                  <c:v>-21991.336740583985</c:v>
                </c:pt>
                <c:pt idx="305">
                  <c:v>-23094.769304352103</c:v>
                </c:pt>
                <c:pt idx="306">
                  <c:v>-24195.14742298573</c:v>
                </c:pt>
                <c:pt idx="307">
                  <c:v>-25291.751818565932</c:v>
                </c:pt>
                <c:pt idx="308">
                  <c:v>-26383.859981083708</c:v>
                </c:pt>
                <c:pt idx="309">
                  <c:v>-27470.746861819498</c:v>
                </c:pt>
                <c:pt idx="310">
                  <c:v>-28551.685572256287</c:v>
                </c:pt>
                <c:pt idx="311">
                  <c:v>-29625.948087733752</c:v>
                </c:pt>
                <c:pt idx="312">
                  <c:v>-30692.80595503929</c:v>
                </c:pt>
                <c:pt idx="313">
                  <c:v>-31751.531003129807</c:v>
                </c:pt>
                <c:pt idx="314">
                  <c:v>-32801.396056171427</c:v>
                </c:pt>
                <c:pt idx="315">
                  <c:v>-33841.675648082128</c:v>
                </c:pt>
                <c:pt idx="316">
                  <c:v>-34871.646737758856</c:v>
                </c:pt>
                <c:pt idx="317">
                  <c:v>-35890.589424167818</c:v>
                </c:pt>
                <c:pt idx="318">
                  <c:v>-36897.787660479546</c:v>
                </c:pt>
                <c:pt idx="319">
                  <c:v>-37892.529966426388</c:v>
                </c:pt>
                <c:pt idx="320">
                  <c:v>-38874.110138063668</c:v>
                </c:pt>
                <c:pt idx="321">
                  <c:v>-39841.827954118504</c:v>
                </c:pt>
                <c:pt idx="322">
                  <c:v>-40794.98987811181</c:v>
                </c:pt>
                <c:pt idx="323">
                  <c:v>-41732.909755443958</c:v>
                </c:pt>
                <c:pt idx="324">
                  <c:v>-42654.909504640556</c:v>
                </c:pt>
                <c:pt idx="325">
                  <c:v>-43560.31980195934</c:v>
                </c:pt>
                <c:pt idx="326">
                  <c:v>-44448.480758568578</c:v>
                </c:pt>
                <c:pt idx="327">
                  <c:v>-45318.742589511967</c:v>
                </c:pt>
                <c:pt idx="328">
                  <c:v>-46170.466273688588</c:v>
                </c:pt>
                <c:pt idx="329">
                  <c:v>-47003.024204081674</c:v>
                </c:pt>
                <c:pt idx="330">
                  <c:v>-47815.800827485153</c:v>
                </c:pt>
                <c:pt idx="331">
                  <c:v>-48608.193272984339</c:v>
                </c:pt>
                <c:pt idx="332">
                  <c:v>-49379.611968464465</c:v>
                </c:pt>
                <c:pt idx="333">
                  <c:v>-50129.48124442996</c:v>
                </c:pt>
                <c:pt idx="334">
                  <c:v>-50857.239924434747</c:v>
                </c:pt>
                <c:pt idx="335">
                  <c:v>-51562.341901437467</c:v>
                </c:pt>
                <c:pt idx="336">
                  <c:v>-52244.256699412712</c:v>
                </c:pt>
                <c:pt idx="337">
                  <c:v>-52902.47001956492</c:v>
                </c:pt>
                <c:pt idx="338">
                  <c:v>-53536.48427051046</c:v>
                </c:pt>
                <c:pt idx="339">
                  <c:v>-54145.819081810987</c:v>
                </c:pt>
                <c:pt idx="340">
                  <c:v>-54730.011800261294</c:v>
                </c:pt>
                <c:pt idx="341">
                  <c:v>-55288.617968352904</c:v>
                </c:pt>
                <c:pt idx="342">
                  <c:v>-55821.211784357816</c:v>
                </c:pt>
                <c:pt idx="343">
                  <c:v>-56327.386543495639</c:v>
                </c:pt>
                <c:pt idx="344">
                  <c:v>-56806.755059670788</c:v>
                </c:pt>
                <c:pt idx="345">
                  <c:v>-57258.950067288039</c:v>
                </c:pt>
                <c:pt idx="346">
                  <c:v>-57683.624602678683</c:v>
                </c:pt>
                <c:pt idx="347">
                  <c:v>-58080.452364692057</c:v>
                </c:pt>
                <c:pt idx="348">
                  <c:v>-58449.128054032655</c:v>
                </c:pt>
                <c:pt idx="349">
                  <c:v>-58789.367690946478</c:v>
                </c:pt>
                <c:pt idx="350">
                  <c:v>-59100.90891088701</c:v>
                </c:pt>
                <c:pt idx="351">
                  <c:v>-59383.511237814739</c:v>
                </c:pt>
                <c:pt idx="352">
                  <c:v>-59636.956334812559</c:v>
                </c:pt>
                <c:pt idx="353">
                  <c:v>-59861.048231723697</c:v>
                </c:pt>
                <c:pt idx="354">
                  <c:v>-60055.613529547139</c:v>
                </c:pt>
                <c:pt idx="355">
                  <c:v>-60220.501581351564</c:v>
                </c:pt>
                <c:pt idx="356">
                  <c:v>-60355.584649496835</c:v>
                </c:pt>
                <c:pt idx="357">
                  <c:v>-60460.758038979664</c:v>
                </c:pt>
                <c:pt idx="358">
                  <c:v>-60535.940206747277</c:v>
                </c:pt>
                <c:pt idx="359">
                  <c:v>-60581.072846851966</c:v>
                </c:pt>
                <c:pt idx="360">
                  <c:v>-60596.120951346893</c:v>
                </c:pt>
                <c:pt idx="361">
                  <c:v>-60581.072846851966</c:v>
                </c:pt>
                <c:pt idx="362">
                  <c:v>-60535.940206747284</c:v>
                </c:pt>
                <c:pt idx="363">
                  <c:v>-60460.758038979686</c:v>
                </c:pt>
                <c:pt idx="364">
                  <c:v>-60355.58464949685</c:v>
                </c:pt>
                <c:pt idx="365">
                  <c:v>-60220.501581351564</c:v>
                </c:pt>
                <c:pt idx="366">
                  <c:v>-60055.613529547169</c:v>
                </c:pt>
                <c:pt idx="367">
                  <c:v>-59861.048231723718</c:v>
                </c:pt>
                <c:pt idx="368">
                  <c:v>-59636.956334812574</c:v>
                </c:pt>
                <c:pt idx="369">
                  <c:v>-59383.511237814761</c:v>
                </c:pt>
                <c:pt idx="370">
                  <c:v>-59100.908910887039</c:v>
                </c:pt>
                <c:pt idx="371">
                  <c:v>-58789.367690946521</c:v>
                </c:pt>
                <c:pt idx="372">
                  <c:v>-58449.128054032677</c:v>
                </c:pt>
                <c:pt idx="373">
                  <c:v>-58080.452364692115</c:v>
                </c:pt>
                <c:pt idx="374">
                  <c:v>-57683.624602678734</c:v>
                </c:pt>
                <c:pt idx="375">
                  <c:v>-57258.950067288068</c:v>
                </c:pt>
                <c:pt idx="376">
                  <c:v>-56806.755059670832</c:v>
                </c:pt>
                <c:pt idx="377">
                  <c:v>-56327.386543495697</c:v>
                </c:pt>
                <c:pt idx="378">
                  <c:v>-55821.211784357882</c:v>
                </c:pt>
                <c:pt idx="379">
                  <c:v>-55288.617968352948</c:v>
                </c:pt>
                <c:pt idx="380">
                  <c:v>-54730.011800261374</c:v>
                </c:pt>
                <c:pt idx="381">
                  <c:v>-54145.819081811067</c:v>
                </c:pt>
                <c:pt idx="382">
                  <c:v>-53536.484270510511</c:v>
                </c:pt>
                <c:pt idx="383">
                  <c:v>-52902.470019564978</c:v>
                </c:pt>
                <c:pt idx="384">
                  <c:v>-52244.256699412806</c:v>
                </c:pt>
                <c:pt idx="385">
                  <c:v>-51562.341901437518</c:v>
                </c:pt>
                <c:pt idx="386">
                  <c:v>-50857.239924434798</c:v>
                </c:pt>
                <c:pt idx="387">
                  <c:v>-50129.481244430048</c:v>
                </c:pt>
                <c:pt idx="388">
                  <c:v>-49379.61196846456</c:v>
                </c:pt>
                <c:pt idx="389">
                  <c:v>-48608.193272984397</c:v>
                </c:pt>
                <c:pt idx="390">
                  <c:v>-47815.800827485211</c:v>
                </c:pt>
                <c:pt idx="391">
                  <c:v>-47003.024204081783</c:v>
                </c:pt>
                <c:pt idx="392">
                  <c:v>-46170.466273688653</c:v>
                </c:pt>
                <c:pt idx="393">
                  <c:v>-45318.74258951204</c:v>
                </c:pt>
                <c:pt idx="394">
                  <c:v>-44448.480758568694</c:v>
                </c:pt>
                <c:pt idx="395">
                  <c:v>-43560.319801959457</c:v>
                </c:pt>
                <c:pt idx="396">
                  <c:v>-42654.909504640622</c:v>
                </c:pt>
                <c:pt idx="397">
                  <c:v>-41732.909755444081</c:v>
                </c:pt>
                <c:pt idx="398">
                  <c:v>-40794.989878111926</c:v>
                </c:pt>
                <c:pt idx="399">
                  <c:v>-39841.827954118584</c:v>
                </c:pt>
                <c:pt idx="400">
                  <c:v>-38874.110138063697</c:v>
                </c:pt>
                <c:pt idx="401">
                  <c:v>-37892.529966426519</c:v>
                </c:pt>
                <c:pt idx="402">
                  <c:v>-36897.787660479727</c:v>
                </c:pt>
                <c:pt idx="403">
                  <c:v>-35890.589424167905</c:v>
                </c:pt>
                <c:pt idx="404">
                  <c:v>-34871.646737758987</c:v>
                </c:pt>
                <c:pt idx="405">
                  <c:v>-33841.675648082259</c:v>
                </c:pt>
                <c:pt idx="406">
                  <c:v>-32801.396056171456</c:v>
                </c:pt>
                <c:pt idx="407">
                  <c:v>-31751.53100312989</c:v>
                </c:pt>
                <c:pt idx="408">
                  <c:v>-30692.805955039436</c:v>
                </c:pt>
                <c:pt idx="409">
                  <c:v>-29625.948087733886</c:v>
                </c:pt>
                <c:pt idx="410">
                  <c:v>-28551.685572256371</c:v>
                </c:pt>
                <c:pt idx="411">
                  <c:v>-27470.74686181964</c:v>
                </c:pt>
                <c:pt idx="412">
                  <c:v>-26383.85998108385</c:v>
                </c:pt>
                <c:pt idx="413">
                  <c:v>-25291.751818566019</c:v>
                </c:pt>
                <c:pt idx="414">
                  <c:v>-24195.147422985818</c:v>
                </c:pt>
                <c:pt idx="415">
                  <c:v>-23094.769304352249</c:v>
                </c:pt>
                <c:pt idx="416">
                  <c:v>-21991.336740584069</c:v>
                </c:pt>
                <c:pt idx="417">
                  <c:v>-20885.565090454555</c:v>
                </c:pt>
                <c:pt idx="418">
                  <c:v>-19778.165113637006</c:v>
                </c:pt>
                <c:pt idx="419">
                  <c:v>-18669.842298623578</c:v>
                </c:pt>
                <c:pt idx="420">
                  <c:v>-17561.29619927573</c:v>
                </c:pt>
                <c:pt idx="421">
                  <c:v>-16453.219780755724</c:v>
                </c:pt>
                <c:pt idx="422">
                  <c:v>-15346.29877557444</c:v>
                </c:pt>
                <c:pt idx="423">
                  <c:v>-14241.211050481234</c:v>
                </c:pt>
                <c:pt idx="424">
                  <c:v>-13138.625984902788</c:v>
                </c:pt>
                <c:pt idx="425">
                  <c:v>-12039.203861628626</c:v>
                </c:pt>
                <c:pt idx="426">
                  <c:v>-10943.595270420388</c:v>
                </c:pt>
                <c:pt idx="427">
                  <c:v>-9852.4405252107663</c:v>
                </c:pt>
                <c:pt idx="428">
                  <c:v>-8766.3690955354432</c:v>
                </c:pt>
                <c:pt idx="429">
                  <c:v>-7685.9990528284725</c:v>
                </c:pt>
                <c:pt idx="430">
                  <c:v>-6611.9365321896421</c:v>
                </c:pt>
                <c:pt idx="431">
                  <c:v>-5544.7752102146806</c:v>
                </c:pt>
                <c:pt idx="432">
                  <c:v>-4485.0957994579185</c:v>
                </c:pt>
                <c:pt idx="433">
                  <c:v>-3433.4655600778824</c:v>
                </c:pt>
                <c:pt idx="434">
                  <c:v>-2390.4378291933754</c:v>
                </c:pt>
                <c:pt idx="435">
                  <c:v>-1356.5515684568127</c:v>
                </c:pt>
                <c:pt idx="436">
                  <c:v>-332.33093032739998</c:v>
                </c:pt>
                <c:pt idx="437">
                  <c:v>681.71515649324283</c:v>
                </c:pt>
                <c:pt idx="438">
                  <c:v>1685.0933820287937</c:v>
                </c:pt>
                <c:pt idx="439">
                  <c:v>2677.3264299841558</c:v>
                </c:pt>
                <c:pt idx="440">
                  <c:v>3657.9533323039286</c:v>
                </c:pt>
                <c:pt idx="441">
                  <c:v>4626.5298029680762</c:v>
                </c:pt>
                <c:pt idx="442">
                  <c:v>5582.6285506901468</c:v>
                </c:pt>
                <c:pt idx="443">
                  <c:v>6525.8395702046273</c:v>
                </c:pt>
                <c:pt idx="444">
                  <c:v>7455.7704118595175</c:v>
                </c:pt>
                <c:pt idx="445">
                  <c:v>8372.0464292550478</c:v>
                </c:pt>
                <c:pt idx="446">
                  <c:v>9274.3110046981456</c:v>
                </c:pt>
                <c:pt idx="447">
                  <c:v>10162.225752266399</c:v>
                </c:pt>
                <c:pt idx="448">
                  <c:v>11035.470698306739</c:v>
                </c:pt>
                <c:pt idx="449">
                  <c:v>11893.744439218206</c:v>
                </c:pt>
                <c:pt idx="450">
                  <c:v>12736.764276397698</c:v>
                </c:pt>
                <c:pt idx="451">
                  <c:v>13564.266328254533</c:v>
                </c:pt>
                <c:pt idx="452">
                  <c:v>14376.005619229116</c:v>
                </c:pt>
                <c:pt idx="453">
                  <c:v>15171.756145777548</c:v>
                </c:pt>
                <c:pt idx="454">
                  <c:v>15951.310919311798</c:v>
                </c:pt>
                <c:pt idx="455">
                  <c:v>16714.481986115701</c:v>
                </c:pt>
                <c:pt idx="456">
                  <c:v>17461.100424281394</c:v>
                </c:pt>
                <c:pt idx="457">
                  <c:v>18191.016317742306</c:v>
                </c:pt>
                <c:pt idx="458">
                  <c:v>18904.098707503137</c:v>
                </c:pt>
                <c:pt idx="459">
                  <c:v>19600.235520198636</c:v>
                </c:pt>
                <c:pt idx="460">
                  <c:v>20279.333474137078</c:v>
                </c:pt>
                <c:pt idx="461">
                  <c:v>20941.317963013753</c:v>
                </c:pt>
                <c:pt idx="462">
                  <c:v>21586.132917506577</c:v>
                </c:pt>
                <c:pt idx="463">
                  <c:v>22213.740644991049</c:v>
                </c:pt>
                <c:pt idx="464">
                  <c:v>22824.12164764123</c:v>
                </c:pt>
                <c:pt idx="465">
                  <c:v>23417.274419205849</c:v>
                </c:pt>
                <c:pt idx="466">
                  <c:v>23993.215220777871</c:v>
                </c:pt>
                <c:pt idx="467">
                  <c:v>24551.977835898902</c:v>
                </c:pt>
                <c:pt idx="468">
                  <c:v>25093.613305364863</c:v>
                </c:pt>
                <c:pt idx="469">
                  <c:v>25618.189642125322</c:v>
                </c:pt>
                <c:pt idx="470">
                  <c:v>26125.791526691195</c:v>
                </c:pt>
                <c:pt idx="471">
                  <c:v>26616.519983488972</c:v>
                </c:pt>
                <c:pt idx="472">
                  <c:v>27090.492038624179</c:v>
                </c:pt>
                <c:pt idx="473">
                  <c:v>27547.840359536309</c:v>
                </c:pt>
                <c:pt idx="474">
                  <c:v>27988.712877052036</c:v>
                </c:pt>
                <c:pt idx="475">
                  <c:v>28413.272390361744</c:v>
                </c:pt>
                <c:pt idx="476">
                  <c:v>28821.696155467078</c:v>
                </c:pt>
                <c:pt idx="477">
                  <c:v>29214.175457665558</c:v>
                </c:pt>
                <c:pt idx="478">
                  <c:v>29590.915168657055</c:v>
                </c:pt>
                <c:pt idx="479">
                  <c:v>29952.133288876521</c:v>
                </c:pt>
                <c:pt idx="480">
                  <c:v>30298.060475673428</c:v>
                </c:pt>
                <c:pt idx="481">
                  <c:v>30628.939557975376</c:v>
                </c:pt>
                <c:pt idx="482">
                  <c:v>30945.025038090185</c:v>
                </c:pt>
                <c:pt idx="483">
                  <c:v>31246.582581314051</c:v>
                </c:pt>
                <c:pt idx="484">
                  <c:v>31533.888494029699</c:v>
                </c:pt>
                <c:pt idx="485">
                  <c:v>31807.229190989779</c:v>
                </c:pt>
                <c:pt idx="486">
                  <c:v>32066.900652495071</c:v>
                </c:pt>
                <c:pt idx="487">
                  <c:v>32313.207872187326</c:v>
                </c:pt>
                <c:pt idx="488">
                  <c:v>32546.464296188344</c:v>
                </c:pt>
                <c:pt idx="489">
                  <c:v>32766.991254325731</c:v>
                </c:pt>
                <c:pt idx="490">
                  <c:v>32975.117384195793</c:v>
                </c:pt>
                <c:pt idx="491">
                  <c:v>33171.178048821115</c:v>
                </c:pt>
                <c:pt idx="492">
                  <c:v>33355.514748667774</c:v>
                </c:pt>
                <c:pt idx="493">
                  <c:v>33528.474528793151</c:v>
                </c:pt>
                <c:pt idx="494">
                  <c:v>33690.409381900761</c:v>
                </c:pt>
                <c:pt idx="495">
                  <c:v>33841.675648082179</c:v>
                </c:pt>
                <c:pt idx="496">
                  <c:v>33982.633412029521</c:v>
                </c:pt>
                <c:pt idx="497">
                  <c:v>34113.645898504539</c:v>
                </c:pt>
                <c:pt idx="498">
                  <c:v>34235.078866851225</c:v>
                </c:pt>
                <c:pt idx="499">
                  <c:v>34347.300005339122</c:v>
                </c:pt>
                <c:pt idx="500">
                  <c:v>34450.678326124224</c:v>
                </c:pt>
                <c:pt idx="501">
                  <c:v>34545.583561612344</c:v>
                </c:pt>
                <c:pt idx="502">
                  <c:v>34632.385563007287</c:v>
                </c:pt>
                <c:pt idx="503">
                  <c:v>34711.453701822618</c:v>
                </c:pt>
                <c:pt idx="504">
                  <c:v>34783.156275131289</c:v>
                </c:pt>
                <c:pt idx="505">
                  <c:v>34847.859915321766</c:v>
                </c:pt>
                <c:pt idx="506">
                  <c:v>34905.929005122918</c:v>
                </c:pt>
                <c:pt idx="507">
                  <c:v>34957.725098652416</c:v>
                </c:pt>
                <c:pt idx="508">
                  <c:v>35003.606349235313</c:v>
                </c:pt>
                <c:pt idx="509">
                  <c:v>35043.926944729814</c:v>
                </c:pt>
                <c:pt idx="510">
                  <c:v>35079.036551087418</c:v>
                </c:pt>
                <c:pt idx="511">
                  <c:v>35109.279764863437</c:v>
                </c:pt>
                <c:pt idx="512">
                  <c:v>35134.995575381807</c:v>
                </c:pt>
                <c:pt idx="513">
                  <c:v>35156.516837245581</c:v>
                </c:pt>
                <c:pt idx="514">
                  <c:v>35174.169753870396</c:v>
                </c:pt>
                <c:pt idx="515">
                  <c:v>35188.273372704258</c:v>
                </c:pt>
                <c:pt idx="516">
                  <c:v>35199.139092780999</c:v>
                </c:pt>
                <c:pt idx="517">
                  <c:v>35207.070185239296</c:v>
                </c:pt>
                <c:pt idx="518">
                  <c:v>35212.361327421619</c:v>
                </c:pt>
                <c:pt idx="519">
                  <c:v>35215.298151150397</c:v>
                </c:pt>
                <c:pt idx="520">
                  <c:v>35216.156805759696</c:v>
                </c:pt>
                <c:pt idx="521">
                  <c:v>35215.20353644219</c:v>
                </c:pt>
                <c:pt idx="522">
                  <c:v>35212.694278450814</c:v>
                </c:pt>
                <c:pt idx="523">
                  <c:v>35208.874267674546</c:v>
                </c:pt>
                <c:pt idx="524">
                  <c:v>35203.977668086212</c:v>
                </c:pt>
                <c:pt idx="525">
                  <c:v>35198.2272165389</c:v>
                </c:pt>
                <c:pt idx="526">
                  <c:v>35191.833885364758</c:v>
                </c:pt>
                <c:pt idx="527">
                  <c:v>35184.996563207649</c:v>
                </c:pt>
                <c:pt idx="528">
                  <c:v>35177.90175449723</c:v>
                </c:pt>
                <c:pt idx="529">
                  <c:v>35170.723297948447</c:v>
                </c:pt>
                <c:pt idx="530">
                  <c:v>35163.622104445938</c:v>
                </c:pt>
                <c:pt idx="531">
                  <c:v>35156.74591464793</c:v>
                </c:pt>
                <c:pt idx="532">
                  <c:v>35150.229076619165</c:v>
                </c:pt>
                <c:pt idx="533">
                  <c:v>35144.19234377666</c:v>
                </c:pt>
                <c:pt idx="534">
                  <c:v>35138.74269340613</c:v>
                </c:pt>
                <c:pt idx="535">
                  <c:v>35133.973165980686</c:v>
                </c:pt>
                <c:pt idx="536">
                  <c:v>35129.962725486788</c:v>
                </c:pt>
                <c:pt idx="537">
                  <c:v>35126.776140935654</c:v>
                </c:pt>
                <c:pt idx="538">
                  <c:v>35124.463889211314</c:v>
                </c:pt>
                <c:pt idx="539">
                  <c:v>35123.062079379117</c:v>
                </c:pt>
                <c:pt idx="540">
                  <c:v>35122.59239855138</c:v>
                </c:pt>
                <c:pt idx="541">
                  <c:v>35123.062079379117</c:v>
                </c:pt>
                <c:pt idx="542">
                  <c:v>35124.463889211314</c:v>
                </c:pt>
                <c:pt idx="543">
                  <c:v>35126.776140935654</c:v>
                </c:pt>
                <c:pt idx="544">
                  <c:v>35129.962725486788</c:v>
                </c:pt>
                <c:pt idx="545">
                  <c:v>35133.973165980686</c:v>
                </c:pt>
                <c:pt idx="546">
                  <c:v>35138.742693406122</c:v>
                </c:pt>
                <c:pt idx="547">
                  <c:v>35144.192343776653</c:v>
                </c:pt>
                <c:pt idx="548">
                  <c:v>35150.229076619165</c:v>
                </c:pt>
                <c:pt idx="549">
                  <c:v>35156.745914647923</c:v>
                </c:pt>
                <c:pt idx="550">
                  <c:v>35163.622104445938</c:v>
                </c:pt>
                <c:pt idx="551">
                  <c:v>35170.723297948447</c:v>
                </c:pt>
                <c:pt idx="552">
                  <c:v>35177.901754497223</c:v>
                </c:pt>
                <c:pt idx="553">
                  <c:v>35184.996563207649</c:v>
                </c:pt>
                <c:pt idx="554">
                  <c:v>35191.833885364766</c:v>
                </c:pt>
                <c:pt idx="555">
                  <c:v>35198.227216538893</c:v>
                </c:pt>
                <c:pt idx="556">
                  <c:v>35203.977668086212</c:v>
                </c:pt>
                <c:pt idx="557">
                  <c:v>35208.874267674546</c:v>
                </c:pt>
                <c:pt idx="558">
                  <c:v>35212.694278450814</c:v>
                </c:pt>
                <c:pt idx="559">
                  <c:v>35215.20353644219</c:v>
                </c:pt>
                <c:pt idx="560">
                  <c:v>35216.156805759703</c:v>
                </c:pt>
                <c:pt idx="561">
                  <c:v>35215.298151150397</c:v>
                </c:pt>
                <c:pt idx="562">
                  <c:v>35212.361327421619</c:v>
                </c:pt>
                <c:pt idx="563">
                  <c:v>35207.070185239296</c:v>
                </c:pt>
                <c:pt idx="564">
                  <c:v>35199.139092780999</c:v>
                </c:pt>
                <c:pt idx="565">
                  <c:v>35188.273372704251</c:v>
                </c:pt>
                <c:pt idx="566">
                  <c:v>35174.169753870396</c:v>
                </c:pt>
                <c:pt idx="567">
                  <c:v>35156.516837245581</c:v>
                </c:pt>
                <c:pt idx="568">
                  <c:v>35134.995575381821</c:v>
                </c:pt>
                <c:pt idx="569">
                  <c:v>35109.279764863437</c:v>
                </c:pt>
                <c:pt idx="570">
                  <c:v>35079.036551087425</c:v>
                </c:pt>
                <c:pt idx="571">
                  <c:v>35043.926944729814</c:v>
                </c:pt>
                <c:pt idx="572">
                  <c:v>35003.606349235321</c:v>
                </c:pt>
                <c:pt idx="573">
                  <c:v>34957.725098652423</c:v>
                </c:pt>
                <c:pt idx="574">
                  <c:v>34905.929005122925</c:v>
                </c:pt>
                <c:pt idx="575">
                  <c:v>34847.85991532178</c:v>
                </c:pt>
                <c:pt idx="576">
                  <c:v>34783.156275131296</c:v>
                </c:pt>
                <c:pt idx="577">
                  <c:v>34711.453701822626</c:v>
                </c:pt>
                <c:pt idx="578">
                  <c:v>34632.385563007294</c:v>
                </c:pt>
                <c:pt idx="579">
                  <c:v>34545.583561612359</c:v>
                </c:pt>
                <c:pt idx="580">
                  <c:v>34450.678326124231</c:v>
                </c:pt>
                <c:pt idx="581">
                  <c:v>34347.300005339137</c:v>
                </c:pt>
                <c:pt idx="582">
                  <c:v>34235.078866851247</c:v>
                </c:pt>
                <c:pt idx="583">
                  <c:v>34113.645898504561</c:v>
                </c:pt>
                <c:pt idx="584">
                  <c:v>33982.633412029543</c:v>
                </c:pt>
                <c:pt idx="585">
                  <c:v>33841.675648082215</c:v>
                </c:pt>
                <c:pt idx="586">
                  <c:v>33690.409381900783</c:v>
                </c:pt>
                <c:pt idx="587">
                  <c:v>33528.474528793173</c:v>
                </c:pt>
                <c:pt idx="588">
                  <c:v>33355.514748667811</c:v>
                </c:pt>
                <c:pt idx="589">
                  <c:v>33171.178048821144</c:v>
                </c:pt>
                <c:pt idx="590">
                  <c:v>32975.117384195823</c:v>
                </c:pt>
                <c:pt idx="591">
                  <c:v>32766.991254325738</c:v>
                </c:pt>
                <c:pt idx="592">
                  <c:v>32546.46429618838</c:v>
                </c:pt>
                <c:pt idx="593">
                  <c:v>32313.207872187359</c:v>
                </c:pt>
                <c:pt idx="594">
                  <c:v>32066.900652495078</c:v>
                </c:pt>
                <c:pt idx="595">
                  <c:v>31807.229190989812</c:v>
                </c:pt>
                <c:pt idx="596">
                  <c:v>31533.888494029765</c:v>
                </c:pt>
                <c:pt idx="597">
                  <c:v>31246.582581314091</c:v>
                </c:pt>
                <c:pt idx="598">
                  <c:v>30945.025038090236</c:v>
                </c:pt>
                <c:pt idx="599">
                  <c:v>30628.939557975456</c:v>
                </c:pt>
                <c:pt idx="600">
                  <c:v>30298.060475673476</c:v>
                </c:pt>
                <c:pt idx="601">
                  <c:v>29952.133288876572</c:v>
                </c:pt>
                <c:pt idx="602">
                  <c:v>29590.915168657113</c:v>
                </c:pt>
                <c:pt idx="603">
                  <c:v>29214.175457665617</c:v>
                </c:pt>
                <c:pt idx="604">
                  <c:v>28821.69615546718</c:v>
                </c:pt>
                <c:pt idx="605">
                  <c:v>28413.272390361803</c:v>
                </c:pt>
                <c:pt idx="606">
                  <c:v>27988.712877052101</c:v>
                </c:pt>
                <c:pt idx="607">
                  <c:v>27547.840359536422</c:v>
                </c:pt>
                <c:pt idx="608">
                  <c:v>27090.492038624252</c:v>
                </c:pt>
                <c:pt idx="609">
                  <c:v>26616.519983489045</c:v>
                </c:pt>
                <c:pt idx="610">
                  <c:v>26125.791526691268</c:v>
                </c:pt>
                <c:pt idx="611">
                  <c:v>25618.189642125391</c:v>
                </c:pt>
                <c:pt idx="612">
                  <c:v>25093.613305364939</c:v>
                </c:pt>
                <c:pt idx="613">
                  <c:v>24551.977835898979</c:v>
                </c:pt>
                <c:pt idx="614">
                  <c:v>23993.215220777951</c:v>
                </c:pt>
                <c:pt idx="615">
                  <c:v>23417.274419205929</c:v>
                </c:pt>
                <c:pt idx="616">
                  <c:v>22824.121647641379</c:v>
                </c:pt>
                <c:pt idx="617">
                  <c:v>22213.74064499114</c:v>
                </c:pt>
                <c:pt idx="618">
                  <c:v>21586.132917506668</c:v>
                </c:pt>
                <c:pt idx="619">
                  <c:v>20941.317963013909</c:v>
                </c:pt>
                <c:pt idx="620">
                  <c:v>20279.333474137173</c:v>
                </c:pt>
                <c:pt idx="621">
                  <c:v>19600.235520198738</c:v>
                </c:pt>
                <c:pt idx="622">
                  <c:v>18904.098707503275</c:v>
                </c:pt>
                <c:pt idx="623">
                  <c:v>18191.016317742411</c:v>
                </c:pt>
                <c:pt idx="624">
                  <c:v>17461.100424281572</c:v>
                </c:pt>
                <c:pt idx="625">
                  <c:v>16714.481986115734</c:v>
                </c:pt>
                <c:pt idx="626">
                  <c:v>15951.310919311909</c:v>
                </c:pt>
                <c:pt idx="627">
                  <c:v>15171.756145777703</c:v>
                </c:pt>
                <c:pt idx="628">
                  <c:v>14376.005619229192</c:v>
                </c:pt>
                <c:pt idx="629">
                  <c:v>13564.266328254611</c:v>
                </c:pt>
                <c:pt idx="630">
                  <c:v>12736.76427639786</c:v>
                </c:pt>
                <c:pt idx="631">
                  <c:v>11893.744439218372</c:v>
                </c:pt>
                <c:pt idx="632">
                  <c:v>11035.470698306821</c:v>
                </c:pt>
                <c:pt idx="633">
                  <c:v>10162.225752266526</c:v>
                </c:pt>
                <c:pt idx="634">
                  <c:v>9274.3110046982765</c:v>
                </c:pt>
                <c:pt idx="635">
                  <c:v>8372.0464292552715</c:v>
                </c:pt>
                <c:pt idx="636">
                  <c:v>7455.770411859743</c:v>
                </c:pt>
                <c:pt idx="637">
                  <c:v>6525.8395702047628</c:v>
                </c:pt>
                <c:pt idx="638">
                  <c:v>5582.6285506903332</c:v>
                </c:pt>
                <c:pt idx="639">
                  <c:v>4626.5298029682144</c:v>
                </c:pt>
                <c:pt idx="640">
                  <c:v>3657.9533323040214</c:v>
                </c:pt>
                <c:pt idx="641">
                  <c:v>2677.3264299843486</c:v>
                </c:pt>
                <c:pt idx="642">
                  <c:v>1685.0933820288847</c:v>
                </c:pt>
                <c:pt idx="643">
                  <c:v>681.71515649343928</c:v>
                </c:pt>
                <c:pt idx="644">
                  <c:v>-332.33093032725083</c:v>
                </c:pt>
                <c:pt idx="645">
                  <c:v>-1356.5515684566672</c:v>
                </c:pt>
                <c:pt idx="646">
                  <c:v>-2390.4378291932262</c:v>
                </c:pt>
                <c:pt idx="647">
                  <c:v>-3433.4655600776259</c:v>
                </c:pt>
                <c:pt idx="648">
                  <c:v>-4485.0957994578202</c:v>
                </c:pt>
                <c:pt idx="649">
                  <c:v>-5544.7752102145278</c:v>
                </c:pt>
                <c:pt idx="650">
                  <c:v>-6611.9365321894329</c:v>
                </c:pt>
                <c:pt idx="651">
                  <c:v>-7685.9990528282669</c:v>
                </c:pt>
                <c:pt idx="652">
                  <c:v>-8766.3690955352868</c:v>
                </c:pt>
                <c:pt idx="653">
                  <c:v>-9852.4405252105553</c:v>
                </c:pt>
                <c:pt idx="654">
                  <c:v>-10943.595270420226</c:v>
                </c:pt>
                <c:pt idx="655">
                  <c:v>-12039.203861628357</c:v>
                </c:pt>
                <c:pt idx="656">
                  <c:v>-13138.625984902741</c:v>
                </c:pt>
                <c:pt idx="657">
                  <c:v>-14241.211050481073</c:v>
                </c:pt>
                <c:pt idx="658">
                  <c:v>-15346.298775574225</c:v>
                </c:pt>
                <c:pt idx="659">
                  <c:v>-16453.219780755506</c:v>
                </c:pt>
                <c:pt idx="660">
                  <c:v>-17561.296199275625</c:v>
                </c:pt>
                <c:pt idx="661">
                  <c:v>-18669.842298623364</c:v>
                </c:pt>
                <c:pt idx="662">
                  <c:v>-19778.165113636842</c:v>
                </c:pt>
                <c:pt idx="663">
                  <c:v>-20885.565090454336</c:v>
                </c:pt>
                <c:pt idx="664">
                  <c:v>-21991.336740583913</c:v>
                </c:pt>
                <c:pt idx="665">
                  <c:v>-23094.769304352085</c:v>
                </c:pt>
                <c:pt idx="666">
                  <c:v>-24195.147422985658</c:v>
                </c:pt>
                <c:pt idx="667">
                  <c:v>-25291.751818565746</c:v>
                </c:pt>
                <c:pt idx="668">
                  <c:v>-26383.859981083751</c:v>
                </c:pt>
                <c:pt idx="669">
                  <c:v>-27470.746861819425</c:v>
                </c:pt>
                <c:pt idx="670">
                  <c:v>-28551.685572256272</c:v>
                </c:pt>
                <c:pt idx="671">
                  <c:v>-29625.948087733788</c:v>
                </c:pt>
                <c:pt idx="672">
                  <c:v>-30692.805955039283</c:v>
                </c:pt>
                <c:pt idx="673">
                  <c:v>-31751.531003129792</c:v>
                </c:pt>
                <c:pt idx="674">
                  <c:v>-32801.396056171303</c:v>
                </c:pt>
                <c:pt idx="675">
                  <c:v>-33841.675648082011</c:v>
                </c:pt>
                <c:pt idx="676">
                  <c:v>-34871.646737758841</c:v>
                </c:pt>
                <c:pt idx="677">
                  <c:v>-35890.589424167752</c:v>
                </c:pt>
                <c:pt idx="678">
                  <c:v>-36897.78766047948</c:v>
                </c:pt>
                <c:pt idx="679">
                  <c:v>-37892.529966426424</c:v>
                </c:pt>
                <c:pt idx="680">
                  <c:v>-38874.110138063603</c:v>
                </c:pt>
                <c:pt idx="681">
                  <c:v>-39841.827954118387</c:v>
                </c:pt>
                <c:pt idx="682">
                  <c:v>-40794.989878111744</c:v>
                </c:pt>
                <c:pt idx="683">
                  <c:v>-41732.909755443943</c:v>
                </c:pt>
                <c:pt idx="684">
                  <c:v>-42654.909504640447</c:v>
                </c:pt>
                <c:pt idx="685">
                  <c:v>-43560.319801959326</c:v>
                </c:pt>
                <c:pt idx="686">
                  <c:v>-44448.480758568476</c:v>
                </c:pt>
                <c:pt idx="687">
                  <c:v>-45318.742589511996</c:v>
                </c:pt>
                <c:pt idx="688">
                  <c:v>-46170.466273688529</c:v>
                </c:pt>
                <c:pt idx="689">
                  <c:v>-47003.024204081623</c:v>
                </c:pt>
                <c:pt idx="690">
                  <c:v>-47815.800827485094</c:v>
                </c:pt>
                <c:pt idx="691">
                  <c:v>-48608.193272984325</c:v>
                </c:pt>
                <c:pt idx="692">
                  <c:v>-49379.611968464422</c:v>
                </c:pt>
                <c:pt idx="693">
                  <c:v>-50129.481244429946</c:v>
                </c:pt>
                <c:pt idx="694">
                  <c:v>-50857.239924434667</c:v>
                </c:pt>
                <c:pt idx="695">
                  <c:v>-51562.341901437423</c:v>
                </c:pt>
                <c:pt idx="696">
                  <c:v>-52244.256699412712</c:v>
                </c:pt>
                <c:pt idx="697">
                  <c:v>-52902.470019564877</c:v>
                </c:pt>
                <c:pt idx="698">
                  <c:v>-53536.484270510358</c:v>
                </c:pt>
                <c:pt idx="699">
                  <c:v>-54145.819081811009</c:v>
                </c:pt>
                <c:pt idx="700">
                  <c:v>-54730.011800261265</c:v>
                </c:pt>
                <c:pt idx="701">
                  <c:v>-55288.617968352846</c:v>
                </c:pt>
                <c:pt idx="702">
                  <c:v>-55821.211784357773</c:v>
                </c:pt>
                <c:pt idx="703">
                  <c:v>-56327.386543495631</c:v>
                </c:pt>
                <c:pt idx="704">
                  <c:v>-56806.755059670781</c:v>
                </c:pt>
                <c:pt idx="705">
                  <c:v>-57258.950067288009</c:v>
                </c:pt>
                <c:pt idx="706">
                  <c:v>-57683.624602678625</c:v>
                </c:pt>
                <c:pt idx="707">
                  <c:v>-58080.452364692079</c:v>
                </c:pt>
                <c:pt idx="708">
                  <c:v>-58449.128054032626</c:v>
                </c:pt>
                <c:pt idx="709">
                  <c:v>-58789.367690946456</c:v>
                </c:pt>
                <c:pt idx="710">
                  <c:v>-59100.908910887018</c:v>
                </c:pt>
                <c:pt idx="711">
                  <c:v>-59383.511237814739</c:v>
                </c:pt>
                <c:pt idx="712">
                  <c:v>-59636.95633481253</c:v>
                </c:pt>
                <c:pt idx="713">
                  <c:v>-59861.048231723689</c:v>
                </c:pt>
                <c:pt idx="714">
                  <c:v>-60055.613529547118</c:v>
                </c:pt>
                <c:pt idx="715">
                  <c:v>-60220.501581351535</c:v>
                </c:pt>
                <c:pt idx="716">
                  <c:v>-60355.584649496835</c:v>
                </c:pt>
                <c:pt idx="717">
                  <c:v>-60460.758038979657</c:v>
                </c:pt>
                <c:pt idx="718">
                  <c:v>-60535.940206747284</c:v>
                </c:pt>
                <c:pt idx="719">
                  <c:v>-60581.072846851966</c:v>
                </c:pt>
                <c:pt idx="720">
                  <c:v>-60596.120951346893</c:v>
                </c:pt>
              </c:numCache>
            </c:numRef>
          </c:yVal>
          <c:smooth val="1"/>
        </c:ser>
        <c:axId val="133742976"/>
        <c:axId val="133744512"/>
      </c:scatterChart>
      <c:valAx>
        <c:axId val="133742976"/>
        <c:scaling>
          <c:orientation val="minMax"/>
        </c:scaling>
        <c:axPos val="b"/>
        <c:numFmt formatCode="General" sourceLinked="1"/>
        <c:tickLblPos val="nextTo"/>
        <c:crossAx val="133744512"/>
        <c:crosses val="autoZero"/>
        <c:crossBetween val="midCat"/>
      </c:valAx>
      <c:valAx>
        <c:axId val="133744512"/>
        <c:scaling>
          <c:orientation val="minMax"/>
        </c:scaling>
        <c:axPos val="l"/>
        <c:majorGridlines/>
        <c:numFmt formatCode="0" sourceLinked="0"/>
        <c:tickLblPos val="nextTo"/>
        <c:crossAx val="1337429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inertie (Fma) piston (Kg)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Force (Kg)</c:v>
          </c:tx>
          <c:marker>
            <c:symbol val="none"/>
          </c:marker>
          <c:xVal>
            <c:numRef>
              <c:f>'916Racing'!$C$60:$C$780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'916Racing'!$N$60:$N$780</c:f>
              <c:numCache>
                <c:formatCode>General</c:formatCode>
                <c:ptCount val="721"/>
                <c:pt idx="0">
                  <c:v>-2606.6832865920883</c:v>
                </c:pt>
                <c:pt idx="1">
                  <c:v>-2606.0359573263536</c:v>
                </c:pt>
                <c:pt idx="2">
                  <c:v>-2604.0944716867839</c:v>
                </c:pt>
                <c:pt idx="3">
                  <c:v>-2600.860335621755</c:v>
                </c:pt>
                <c:pt idx="4">
                  <c:v>-2596.3360572974175</c:v>
                </c:pt>
                <c:pt idx="5">
                  <c:v>-2590.5251444781197</c:v>
                </c:pt>
                <c:pt idx="6">
                  <c:v>-2583.4321008632919</c:v>
                </c:pt>
                <c:pt idx="7">
                  <c:v>-2575.062421385056</c:v>
                </c:pt>
                <c:pt idx="8">
                  <c:v>-2565.4225864720593</c:v>
                </c:pt>
                <c:pt idx="9">
                  <c:v>-2554.5200552862207</c:v>
                </c:pt>
                <c:pt idx="10">
                  <c:v>-2542.3632579402979</c:v>
                </c:pt>
                <c:pt idx="11">
                  <c:v>-2528.961586705344</c:v>
                </c:pt>
                <c:pt idx="12">
                  <c:v>-2514.3253862183265</c:v>
                </c:pt>
                <c:pt idx="13">
                  <c:v>-2498.4659427013312</c:v>
                </c:pt>
                <c:pt idx="14">
                  <c:v>-2481.3954722049352</c:v>
                </c:pt>
                <c:pt idx="15">
                  <c:v>-2463.1271078894561</c:v>
                </c:pt>
                <c:pt idx="16">
                  <c:v>-2443.6748863589273</c:v>
                </c:pt>
                <c:pt idx="17">
                  <c:v>-2423.053733063728</c:v>
                </c:pt>
                <c:pt idx="18">
                  <c:v>-2401.2794467888903</c:v>
                </c:pt>
                <c:pt idx="19">
                  <c:v>-2378.3686832461708</c:v>
                </c:pt>
                <c:pt idx="20">
                  <c:v>-2354.3389377890194</c:v>
                </c:pt>
                <c:pt idx="21">
                  <c:v>-2329.2085272705663</c:v>
                </c:pt>
                <c:pt idx="22">
                  <c:v>-2302.9965710657921</c:v>
                </c:pt>
                <c:pt idx="23">
                  <c:v>-2275.7229712799603</c:v>
                </c:pt>
                <c:pt idx="24">
                  <c:v>-2247.4083921663796</c:v>
                </c:pt>
                <c:pt idx="25">
                  <c:v>-2218.074238777433</c:v>
                </c:pt>
                <c:pt idx="26">
                  <c:v>-2187.7426348737481</c:v>
                </c:pt>
                <c:pt idx="27">
                  <c:v>-2156.4364001171725</c:v>
                </c:pt>
                <c:pt idx="28">
                  <c:v>-2124.1790265741101</c:v>
                </c:pt>
                <c:pt idx="29">
                  <c:v>-2090.994654556514</c:v>
                </c:pt>
                <c:pt idx="30">
                  <c:v>-2056.9080478286182</c:v>
                </c:pt>
                <c:pt idx="31">
                  <c:v>-2021.9445682082051</c:v>
                </c:pt>
                <c:pt idx="32">
                  <c:v>-1986.1301495919047</c:v>
                </c:pt>
                <c:pt idx="33">
                  <c:v>-1949.4912714346654</c:v>
                </c:pt>
                <c:pt idx="34">
                  <c:v>-1912.0549317141645</c:v>
                </c:pt>
                <c:pt idx="35">
                  <c:v>-1873.8486194115053</c:v>
                </c:pt>
                <c:pt idx="36">
                  <c:v>-1834.9002865400937</c:v>
                </c:pt>
                <c:pt idx="37">
                  <c:v>-1795.2383197550835</c:v>
                </c:pt>
                <c:pt idx="38">
                  <c:v>-1754.8915115762693</c:v>
                </c:pt>
                <c:pt idx="39">
                  <c:v>-1713.8890312576987</c:v>
                </c:pt>
                <c:pt idx="40">
                  <c:v>-1672.2603953377038</c:v>
                </c:pt>
                <c:pt idx="41">
                  <c:v>-1630.0354379033597</c:v>
                </c:pt>
                <c:pt idx="42">
                  <c:v>-1587.2442806037116</c:v>
                </c:pt>
                <c:pt idx="43">
                  <c:v>-1543.9173024463648</c:v>
                </c:pt>
                <c:pt idx="44">
                  <c:v>-1500.0851094122572</c:v>
                </c:pt>
                <c:pt idx="45">
                  <c:v>-1455.7785039236171</c:v>
                </c:pt>
                <c:pt idx="46">
                  <c:v>-1411.0284542002389</c:v>
                </c:pt>
                <c:pt idx="47">
                  <c:v>-1365.8660635393271</c:v>
                </c:pt>
                <c:pt idx="48">
                  <c:v>-1320.3225395541917</c:v>
                </c:pt>
                <c:pt idx="49">
                  <c:v>-1274.4291634071026</c:v>
                </c:pt>
                <c:pt idx="50">
                  <c:v>-1228.2172590715777</c:v>
                </c:pt>
                <c:pt idx="51">
                  <c:v>-1181.7181626593117</c:v>
                </c:pt>
                <c:pt idx="52">
                  <c:v>-1134.9631918468262</c:v>
                </c:pt>
                <c:pt idx="53">
                  <c:v>-1087.9836154367824</c:v>
                </c:pt>
                <c:pt idx="54">
                  <c:v>-1040.810623088686</c:v>
                </c:pt>
                <c:pt idx="55">
                  <c:v>-993.47529525347727</c:v>
                </c:pt>
                <c:pt idx="56">
                  <c:v>-946.00857334622447</c:v>
                </c:pt>
                <c:pt idx="57">
                  <c:v>-898.4412301908053</c:v>
                </c:pt>
                <c:pt idx="58">
                  <c:v>-850.80384077011126</c:v>
                </c:pt>
                <c:pt idx="59">
                  <c:v>-803.12675331489504</c:v>
                </c:pt>
                <c:pt idx="60">
                  <c:v>-755.44006076394942</c:v>
                </c:pt>
                <c:pt idx="61">
                  <c:v>-707.77357262781595</c:v>
                </c:pt>
                <c:pt idx="62">
                  <c:v>-660.15678728770547</c:v>
                </c:pt>
                <c:pt idx="63">
                  <c:v>-612.61886476076006</c:v>
                </c:pt>
                <c:pt idx="64">
                  <c:v>-565.18859996217839</c:v>
                </c:pt>
                <c:pt idx="65">
                  <c:v>-517.89439649411247</c:v>
                </c:pt>
                <c:pt idx="66">
                  <c:v>-470.76424099055907</c:v>
                </c:pt>
                <c:pt idx="67">
                  <c:v>-423.82567804678081</c:v>
                </c:pt>
                <c:pt idx="68">
                  <c:v>-377.10578576105269</c:v>
                </c:pt>
                <c:pt idx="69">
                  <c:v>-330.63115191575741</c:v>
                </c:pt>
                <c:pt idx="70">
                  <c:v>-284.42785082405817</c:v>
                </c:pt>
                <c:pt idx="71">
                  <c:v>-238.52142086754108</c:v>
                </c:pt>
                <c:pt idx="72">
                  <c:v>-192.93684274935958</c:v>
                </c:pt>
                <c:pt idx="73">
                  <c:v>-147.69851848652797</c:v>
                </c:pt>
                <c:pt idx="74">
                  <c:v>-102.83025116407666</c:v>
                </c:pt>
                <c:pt idx="75">
                  <c:v>-58.355225472857875</c:v>
                </c:pt>
                <c:pt idx="76">
                  <c:v>-14.29598905179814</c:v>
                </c:pt>
                <c:pt idx="77">
                  <c:v>29.325565345583229</c:v>
                </c:pt>
                <c:pt idx="78">
                  <c:v>72.488216841606146</c:v>
                </c:pt>
                <c:pt idx="79">
                  <c:v>115.1714325640522</c:v>
                </c:pt>
                <c:pt idx="80">
                  <c:v>157.35538289829555</c:v>
                </c:pt>
                <c:pt idx="81">
                  <c:v>199.02095584633577</c:v>
                </c:pt>
                <c:pt idx="82">
                  <c:v>240.14977047821336</c:v>
                </c:pt>
                <c:pt idx="83">
                  <c:v>280.72418946242442</c:v>
                </c:pt>
                <c:pt idx="84">
                  <c:v>320.72733066307148</c:v>
                </c:pt>
                <c:pt idx="85">
                  <c:v>360.14307779262691</c:v>
                </c:pt>
                <c:pt idx="86">
                  <c:v>398.956090110361</c:v>
                </c:pt>
                <c:pt idx="87">
                  <c:v>437.15181115763812</c:v>
                </c:pt>
                <c:pt idx="88">
                  <c:v>474.71647652247282</c:v>
                </c:pt>
                <c:pt idx="89">
                  <c:v>511.63712062692304</c:v>
                </c:pt>
                <c:pt idx="90">
                  <c:v>547.90158253209438</c:v>
                </c:pt>
                <c:pt idx="91">
                  <c:v>583.49851075671938</c:v>
                </c:pt>
                <c:pt idx="92">
                  <c:v>618.41736710649479</c:v>
                </c:pt>
                <c:pt idx="93">
                  <c:v>652.6484295125523</c:v>
                </c:pt>
                <c:pt idx="94">
                  <c:v>686.18279387865402</c:v>
                </c:pt>
                <c:pt idx="95">
                  <c:v>719.01237493790291</c:v>
                </c:pt>
                <c:pt idx="96">
                  <c:v>751.12990612097531</c:v>
                </c:pt>
                <c:pt idx="97">
                  <c:v>782.52893843906827</c:v>
                </c:pt>
                <c:pt idx="98">
                  <c:v>813.20383838596695</c:v>
                </c:pt>
                <c:pt idx="99">
                  <c:v>843.14978486481539</c:v>
                </c:pt>
                <c:pt idx="100">
                  <c:v>872.36276514636631</c:v>
                </c:pt>
                <c:pt idx="101">
                  <c:v>900.83956986664839</c:v>
                </c:pt>
                <c:pt idx="102">
                  <c:v>928.57778707316868</c:v>
                </c:pt>
                <c:pt idx="103">
                  <c:v>955.57579532989291</c:v>
                </c:pt>
                <c:pt idx="104">
                  <c:v>981.83275589241748</c:v>
                </c:pt>
                <c:pt idx="105">
                  <c:v>1007.3486039658383</c:v>
                </c:pt>
                <c:pt idx="106">
                  <c:v>1032.1240390589483</c:v>
                </c:pt>
                <c:pt idx="107">
                  <c:v>1056.1605144494747</c:v>
                </c:pt>
                <c:pt idx="108">
                  <c:v>1079.4602257761439</c:v>
                </c:pt>
                <c:pt idx="109">
                  <c:v>1102.0260987744036</c:v>
                </c:pt>
                <c:pt idx="110">
                  <c:v>1123.8617761736687</c:v>
                </c:pt>
                <c:pt idx="111">
                  <c:v>1144.9716037749606</c:v>
                </c:pt>
                <c:pt idx="112">
                  <c:v>1165.3606157287884</c:v>
                </c:pt>
                <c:pt idx="113">
                  <c:v>1185.0345190340818</c:v>
                </c:pt>
                <c:pt idx="114">
                  <c:v>1203.9996772799154</c:v>
                </c:pt>
                <c:pt idx="115">
                  <c:v>1222.2630936526668</c:v>
                </c:pt>
                <c:pt idx="116">
                  <c:v>1239.8323932321225</c:v>
                </c:pt>
                <c:pt idx="117">
                  <c:v>1256.7158046009047</c:v>
                </c:pt>
                <c:pt idx="118">
                  <c:v>1272.9221407923831</c:v>
                </c:pt>
                <c:pt idx="119">
                  <c:v>1288.460779603048</c:v>
                </c:pt>
                <c:pt idx="120">
                  <c:v>1303.3416432960437</c:v>
                </c:pt>
                <c:pt idx="121">
                  <c:v>1317.5751777233049</c:v>
                </c:pt>
                <c:pt idx="122">
                  <c:v>1331.1723308944004</c:v>
                </c:pt>
                <c:pt idx="123">
                  <c:v>1344.1445310208503</c:v>
                </c:pt>
                <c:pt idx="124">
                  <c:v>1356.5036640652947</c:v>
                </c:pt>
                <c:pt idx="125">
                  <c:v>1368.2620508254527</c:v>
                </c:pt>
                <c:pt idx="126">
                  <c:v>1379.4324235833758</c:v>
                </c:pt>
                <c:pt idx="127">
                  <c:v>1390.0279023509738</c:v>
                </c:pt>
                <c:pt idx="128">
                  <c:v>1400.0619707432702</c:v>
                </c:pt>
                <c:pt idx="129">
                  <c:v>1409.5484515112596</c:v>
                </c:pt>
                <c:pt idx="130">
                  <c:v>1418.5014817666288</c:v>
                </c:pt>
                <c:pt idx="131">
                  <c:v>1426.9354879309399</c:v>
                </c:pt>
                <c:pt idx="132">
                  <c:v>1434.8651604421816</c:v>
                </c:pt>
                <c:pt idx="133">
                  <c:v>1442.3054282518558</c:v>
                </c:pt>
                <c:pt idx="134">
                  <c:v>1449.2714331459861</c:v>
                </c:pt>
                <c:pt idx="135">
                  <c:v>1455.7785039236167</c:v>
                </c:pt>
                <c:pt idx="136">
                  <c:v>1461.8421304665098</c:v>
                </c:pt>
                <c:pt idx="137">
                  <c:v>1467.4779377338348</c:v>
                </c:pt>
                <c:pt idx="138">
                  <c:v>1472.7016597157206</c:v>
                </c:pt>
                <c:pt idx="139">
                  <c:v>1477.5291133795215</c:v>
                </c:pt>
                <c:pt idx="140">
                  <c:v>1481.9761726426525</c:v>
                </c:pt>
                <c:pt idx="141">
                  <c:v>1486.0587424057503</c:v>
                </c:pt>
                <c:pt idx="142">
                  <c:v>1489.7927326798242</c:v>
                </c:pt>
                <c:pt idx="143">
                  <c:v>1493.1940328408914</c:v>
                </c:pt>
                <c:pt idx="144">
                  <c:v>1496.278486045403</c:v>
                </c:pt>
                <c:pt idx="145">
                  <c:v>1499.0618638395299</c:v>
                </c:pt>
                <c:pt idx="146">
                  <c:v>1501.5598409950935</c:v>
                </c:pt>
                <c:pt idx="147">
                  <c:v>1503.7879706046192</c:v>
                </c:pt>
                <c:pt idx="148">
                  <c:v>1505.7616594676149</c:v>
                </c:pt>
                <c:pt idx="149">
                  <c:v>1507.4961437997943</c:v>
                </c:pt>
                <c:pt idx="150">
                  <c:v>1509.0064652965229</c:v>
                </c:pt>
                <c:pt idx="151">
                  <c:v>1510.3074475812809</c:v>
                </c:pt>
                <c:pt idx="152">
                  <c:v>1511.4136730694318</c:v>
                </c:pt>
                <c:pt idx="153">
                  <c:v>1512.3394602770265</c:v>
                </c:pt>
                <c:pt idx="154">
                  <c:v>1513.0988416038031</c:v>
                </c:pt>
                <c:pt idx="155">
                  <c:v>1513.705541618878</c:v>
                </c:pt>
                <c:pt idx="156">
                  <c:v>1514.1729558770214</c:v>
                </c:pt>
                <c:pt idx="157">
                  <c:v>1514.5141302926588</c:v>
                </c:pt>
                <c:pt idx="158">
                  <c:v>1514.7417410980552</c:v>
                </c:pt>
                <c:pt idx="159">
                  <c:v>1514.8680754113623</c:v>
                </c:pt>
                <c:pt idx="160">
                  <c:v>1514.9050124394082</c:v>
                </c:pt>
                <c:pt idx="161">
                  <c:v>1514.8640053393074</c:v>
                </c:pt>
                <c:pt idx="162">
                  <c:v>1514.7560637621043</c:v>
                </c:pt>
                <c:pt idx="163">
                  <c:v>1514.5917371007806</c:v>
                </c:pt>
                <c:pt idx="164">
                  <c:v>1514.381098464055</c:v>
                </c:pt>
                <c:pt idx="165">
                  <c:v>1514.1337293964743</c:v>
                </c:pt>
                <c:pt idx="166">
                  <c:v>1513.8587053643148</c:v>
                </c:pt>
                <c:pt idx="167">
                  <c:v>1513.564582025854</c:v>
                </c:pt>
                <c:pt idx="168">
                  <c:v>1513.2593823035504</c:v>
                </c:pt>
                <c:pt idx="169">
                  <c:v>1512.9505842746426</c:v>
                </c:pt>
                <c:pt idx="170">
                  <c:v>1512.6451098956359</c:v>
                </c:pt>
                <c:pt idx="171">
                  <c:v>1512.3493145750685</c:v>
                </c:pt>
                <c:pt idx="172">
                  <c:v>1512.0689776078784</c:v>
                </c:pt>
                <c:pt idx="173">
                  <c:v>1511.8092934835622</c:v>
                </c:pt>
                <c:pt idx="174">
                  <c:v>1511.5748640792438</c:v>
                </c:pt>
                <c:pt idx="175">
                  <c:v>1511.3696917475893</c:v>
                </c:pt>
                <c:pt idx="176">
                  <c:v>1511.1971733084017</c:v>
                </c:pt>
                <c:pt idx="177">
                  <c:v>1511.0600949515642</c:v>
                </c:pt>
                <c:pt idx="178">
                  <c:v>1510.9606280578157</c:v>
                </c:pt>
                <c:pt idx="179">
                  <c:v>1510.90032594271</c:v>
                </c:pt>
                <c:pt idx="180">
                  <c:v>1510.8801215278982</c:v>
                </c:pt>
                <c:pt idx="181">
                  <c:v>1510.90032594271</c:v>
                </c:pt>
                <c:pt idx="182">
                  <c:v>1510.9606280578157</c:v>
                </c:pt>
                <c:pt idx="183">
                  <c:v>1511.0600949515645</c:v>
                </c:pt>
                <c:pt idx="184">
                  <c:v>1511.1971733084022</c:v>
                </c:pt>
                <c:pt idx="185">
                  <c:v>1511.3696917475888</c:v>
                </c:pt>
                <c:pt idx="186">
                  <c:v>1511.5748640792442</c:v>
                </c:pt>
                <c:pt idx="187">
                  <c:v>1511.8092934835622</c:v>
                </c:pt>
                <c:pt idx="188">
                  <c:v>1512.068977607878</c:v>
                </c:pt>
                <c:pt idx="189">
                  <c:v>1512.3493145750685</c:v>
                </c:pt>
                <c:pt idx="190">
                  <c:v>1512.6451098956356</c:v>
                </c:pt>
                <c:pt idx="191">
                  <c:v>1512.9505842746426</c:v>
                </c:pt>
                <c:pt idx="192">
                  <c:v>1513.2593823035502</c:v>
                </c:pt>
                <c:pt idx="193">
                  <c:v>1513.564582025854</c:v>
                </c:pt>
                <c:pt idx="194">
                  <c:v>1513.8587053643148</c:v>
                </c:pt>
                <c:pt idx="195">
                  <c:v>1514.1337293964743</c:v>
                </c:pt>
                <c:pt idx="196">
                  <c:v>1514.381098464055</c:v>
                </c:pt>
                <c:pt idx="197">
                  <c:v>1514.5917371007806</c:v>
                </c:pt>
                <c:pt idx="198">
                  <c:v>1514.7560637621043</c:v>
                </c:pt>
                <c:pt idx="199">
                  <c:v>1514.8640053393071</c:v>
                </c:pt>
                <c:pt idx="200">
                  <c:v>1514.9050124394082</c:v>
                </c:pt>
                <c:pt idx="201">
                  <c:v>1514.8680754113623</c:v>
                </c:pt>
                <c:pt idx="202">
                  <c:v>1514.7417410980556</c:v>
                </c:pt>
                <c:pt idx="203">
                  <c:v>1514.5141302926588</c:v>
                </c:pt>
                <c:pt idx="204">
                  <c:v>1514.1729558770214</c:v>
                </c:pt>
                <c:pt idx="205">
                  <c:v>1513.7055416188782</c:v>
                </c:pt>
                <c:pt idx="206">
                  <c:v>1513.0988416038031</c:v>
                </c:pt>
                <c:pt idx="207">
                  <c:v>1512.3394602770265</c:v>
                </c:pt>
                <c:pt idx="208">
                  <c:v>1511.4136730694318</c:v>
                </c:pt>
                <c:pt idx="209">
                  <c:v>1510.3074475812814</c:v>
                </c:pt>
                <c:pt idx="210">
                  <c:v>1509.0064652965229</c:v>
                </c:pt>
                <c:pt idx="211">
                  <c:v>1507.4961437997943</c:v>
                </c:pt>
                <c:pt idx="212">
                  <c:v>1505.7616594676149</c:v>
                </c:pt>
                <c:pt idx="213">
                  <c:v>1503.7879706046199</c:v>
                </c:pt>
                <c:pt idx="214">
                  <c:v>1501.5598409950942</c:v>
                </c:pt>
                <c:pt idx="215">
                  <c:v>1499.0618638395299</c:v>
                </c:pt>
                <c:pt idx="216">
                  <c:v>1496.2784860454033</c:v>
                </c:pt>
                <c:pt idx="217">
                  <c:v>1493.1940328408916</c:v>
                </c:pt>
                <c:pt idx="218">
                  <c:v>1489.7927326798242</c:v>
                </c:pt>
                <c:pt idx="219">
                  <c:v>1486.0587424057503</c:v>
                </c:pt>
                <c:pt idx="220">
                  <c:v>1481.9761726426525</c:v>
                </c:pt>
                <c:pt idx="221">
                  <c:v>1477.5291133795217</c:v>
                </c:pt>
                <c:pt idx="222">
                  <c:v>1472.7016597157208</c:v>
                </c:pt>
                <c:pt idx="223">
                  <c:v>1467.4779377338348</c:v>
                </c:pt>
                <c:pt idx="224">
                  <c:v>1461.8421304665098</c:v>
                </c:pt>
                <c:pt idx="225">
                  <c:v>1455.7785039236171</c:v>
                </c:pt>
                <c:pt idx="226">
                  <c:v>1449.2714331459865</c:v>
                </c:pt>
                <c:pt idx="227">
                  <c:v>1442.3054282518563</c:v>
                </c:pt>
                <c:pt idx="228">
                  <c:v>1434.8651604421823</c:v>
                </c:pt>
                <c:pt idx="229">
                  <c:v>1426.9354879309399</c:v>
                </c:pt>
                <c:pt idx="230">
                  <c:v>1418.5014817666288</c:v>
                </c:pt>
                <c:pt idx="231">
                  <c:v>1409.5484515112598</c:v>
                </c:pt>
                <c:pt idx="232">
                  <c:v>1400.0619707432709</c:v>
                </c:pt>
                <c:pt idx="233">
                  <c:v>1390.027902350975</c:v>
                </c:pt>
                <c:pt idx="234">
                  <c:v>1379.432423583376</c:v>
                </c:pt>
                <c:pt idx="235">
                  <c:v>1368.2620508254529</c:v>
                </c:pt>
                <c:pt idx="236">
                  <c:v>1356.503664065295</c:v>
                </c:pt>
                <c:pt idx="237">
                  <c:v>1344.1445310208512</c:v>
                </c:pt>
                <c:pt idx="238">
                  <c:v>1331.1723308944013</c:v>
                </c:pt>
                <c:pt idx="239">
                  <c:v>1317.5751777233054</c:v>
                </c:pt>
                <c:pt idx="240">
                  <c:v>1303.3416432960446</c:v>
                </c:pt>
                <c:pt idx="241">
                  <c:v>1288.4607796030489</c:v>
                </c:pt>
                <c:pt idx="242">
                  <c:v>1272.9221407923844</c:v>
                </c:pt>
                <c:pt idx="243">
                  <c:v>1256.7158046009051</c:v>
                </c:pt>
                <c:pt idx="244">
                  <c:v>1239.8323932321232</c:v>
                </c:pt>
                <c:pt idx="245">
                  <c:v>1222.2630936526675</c:v>
                </c:pt>
                <c:pt idx="246">
                  <c:v>1203.9996772799168</c:v>
                </c:pt>
                <c:pt idx="247">
                  <c:v>1185.0345190340831</c:v>
                </c:pt>
                <c:pt idx="248">
                  <c:v>1165.3606157287891</c:v>
                </c:pt>
                <c:pt idx="249">
                  <c:v>1144.9716037749615</c:v>
                </c:pt>
                <c:pt idx="250">
                  <c:v>1123.8617761736698</c:v>
                </c:pt>
                <c:pt idx="251">
                  <c:v>1102.026098774405</c:v>
                </c:pt>
                <c:pt idx="252">
                  <c:v>1079.460225776146</c:v>
                </c:pt>
                <c:pt idx="253">
                  <c:v>1056.1605144494754</c:v>
                </c:pt>
                <c:pt idx="254">
                  <c:v>1032.1240390589492</c:v>
                </c:pt>
                <c:pt idx="255">
                  <c:v>1007.3486039658397</c:v>
                </c:pt>
                <c:pt idx="256">
                  <c:v>981.83275589241919</c:v>
                </c:pt>
                <c:pt idx="257">
                  <c:v>955.57579532989496</c:v>
                </c:pt>
                <c:pt idx="258">
                  <c:v>928.57778707316982</c:v>
                </c:pt>
                <c:pt idx="259">
                  <c:v>900.83956986665009</c:v>
                </c:pt>
                <c:pt idx="260">
                  <c:v>872.36276514636779</c:v>
                </c:pt>
                <c:pt idx="261">
                  <c:v>843.14978486481766</c:v>
                </c:pt>
                <c:pt idx="262">
                  <c:v>813.20383838596808</c:v>
                </c:pt>
                <c:pt idx="263">
                  <c:v>782.52893843906998</c:v>
                </c:pt>
                <c:pt idx="264">
                  <c:v>751.12990612097735</c:v>
                </c:pt>
                <c:pt idx="265">
                  <c:v>719.01237493790541</c:v>
                </c:pt>
                <c:pt idx="266">
                  <c:v>686.18279387865653</c:v>
                </c:pt>
                <c:pt idx="267">
                  <c:v>652.64842951255366</c:v>
                </c:pt>
                <c:pt idx="268">
                  <c:v>618.41736710649661</c:v>
                </c:pt>
                <c:pt idx="269">
                  <c:v>583.49851075672177</c:v>
                </c:pt>
                <c:pt idx="270">
                  <c:v>547.90158253209722</c:v>
                </c:pt>
                <c:pt idx="271">
                  <c:v>511.6371206269244</c:v>
                </c:pt>
                <c:pt idx="272">
                  <c:v>474.7164765224743</c:v>
                </c:pt>
                <c:pt idx="273">
                  <c:v>437.15181115763818</c:v>
                </c:pt>
                <c:pt idx="274">
                  <c:v>398.9560901103635</c:v>
                </c:pt>
                <c:pt idx="275">
                  <c:v>360.14307779262793</c:v>
                </c:pt>
                <c:pt idx="276">
                  <c:v>320.72733066307296</c:v>
                </c:pt>
                <c:pt idx="277">
                  <c:v>280.72418946242647</c:v>
                </c:pt>
                <c:pt idx="278">
                  <c:v>240.14977047821546</c:v>
                </c:pt>
                <c:pt idx="279">
                  <c:v>199.02095584633639</c:v>
                </c:pt>
                <c:pt idx="280">
                  <c:v>157.35538289829663</c:v>
                </c:pt>
                <c:pt idx="281">
                  <c:v>115.17143256405375</c:v>
                </c:pt>
                <c:pt idx="282">
                  <c:v>72.48821684160896</c:v>
                </c:pt>
                <c:pt idx="283">
                  <c:v>29.325565345584327</c:v>
                </c:pt>
                <c:pt idx="284">
                  <c:v>-14.295989051794699</c:v>
                </c:pt>
                <c:pt idx="285">
                  <c:v>-58.355225472856226</c:v>
                </c:pt>
                <c:pt idx="286">
                  <c:v>-102.83025116407431</c:v>
                </c:pt>
                <c:pt idx="287">
                  <c:v>-147.69851848652493</c:v>
                </c:pt>
                <c:pt idx="288">
                  <c:v>-192.93684274935606</c:v>
                </c:pt>
                <c:pt idx="289">
                  <c:v>-238.52142086753935</c:v>
                </c:pt>
                <c:pt idx="290">
                  <c:v>-284.42785082405624</c:v>
                </c:pt>
                <c:pt idx="291">
                  <c:v>-330.63115191575491</c:v>
                </c:pt>
                <c:pt idx="292">
                  <c:v>-377.10578576104962</c:v>
                </c:pt>
                <c:pt idx="293">
                  <c:v>-423.82567804677939</c:v>
                </c:pt>
                <c:pt idx="294">
                  <c:v>-470.76424099055475</c:v>
                </c:pt>
                <c:pt idx="295">
                  <c:v>-517.89439649411008</c:v>
                </c:pt>
                <c:pt idx="296">
                  <c:v>-565.18859996217532</c:v>
                </c:pt>
                <c:pt idx="297">
                  <c:v>-612.6188647607587</c:v>
                </c:pt>
                <c:pt idx="298">
                  <c:v>-660.1567872877016</c:v>
                </c:pt>
                <c:pt idx="299">
                  <c:v>-707.77357262781391</c:v>
                </c:pt>
                <c:pt idx="300">
                  <c:v>-755.44006076394692</c:v>
                </c:pt>
                <c:pt idx="301">
                  <c:v>-803.12675331489186</c:v>
                </c:pt>
                <c:pt idx="302">
                  <c:v>-850.80384077010729</c:v>
                </c:pt>
                <c:pt idx="303">
                  <c:v>-898.44123019080359</c:v>
                </c:pt>
                <c:pt idx="304">
                  <c:v>-946.00857334622231</c:v>
                </c:pt>
                <c:pt idx="305">
                  <c:v>-993.47529525347466</c:v>
                </c:pt>
                <c:pt idx="306">
                  <c:v>-1040.8106230886826</c:v>
                </c:pt>
                <c:pt idx="307">
                  <c:v>-1087.9836154367811</c:v>
                </c:pt>
                <c:pt idx="308">
                  <c:v>-1134.9631918468219</c:v>
                </c:pt>
                <c:pt idx="309">
                  <c:v>-1181.7181626593094</c:v>
                </c:pt>
                <c:pt idx="310">
                  <c:v>-1228.2172590715752</c:v>
                </c:pt>
                <c:pt idx="311">
                  <c:v>-1274.4291634070992</c:v>
                </c:pt>
                <c:pt idx="312">
                  <c:v>-1320.3225395541876</c:v>
                </c:pt>
                <c:pt idx="313">
                  <c:v>-1365.8660635393248</c:v>
                </c:pt>
                <c:pt idx="314">
                  <c:v>-1411.0284542002387</c:v>
                </c:pt>
                <c:pt idx="315">
                  <c:v>-1455.7785039236144</c:v>
                </c:pt>
                <c:pt idx="316">
                  <c:v>-1500.0851094122563</c:v>
                </c:pt>
                <c:pt idx="317">
                  <c:v>-1543.9173024463628</c:v>
                </c:pt>
                <c:pt idx="318">
                  <c:v>-1587.2442806037072</c:v>
                </c:pt>
                <c:pt idx="319">
                  <c:v>-1630.0354379033572</c:v>
                </c:pt>
                <c:pt idx="320">
                  <c:v>-1672.2603953377029</c:v>
                </c:pt>
                <c:pt idx="321">
                  <c:v>-1713.8890312576968</c:v>
                </c:pt>
                <c:pt idx="322">
                  <c:v>-1754.8915115762675</c:v>
                </c:pt>
                <c:pt idx="323">
                  <c:v>-1795.2383197550812</c:v>
                </c:pt>
                <c:pt idx="324">
                  <c:v>-1834.900286540093</c:v>
                </c:pt>
                <c:pt idx="325">
                  <c:v>-1873.8486194115026</c:v>
                </c:pt>
                <c:pt idx="326">
                  <c:v>-1912.0549317141631</c:v>
                </c:pt>
                <c:pt idx="327">
                  <c:v>-1949.4912714346635</c:v>
                </c:pt>
                <c:pt idx="328">
                  <c:v>-1986.1301495919045</c:v>
                </c:pt>
                <c:pt idx="329">
                  <c:v>-2021.9445682082023</c:v>
                </c:pt>
                <c:pt idx="330">
                  <c:v>-2056.9080478286169</c:v>
                </c:pt>
                <c:pt idx="331">
                  <c:v>-2090.9946545565126</c:v>
                </c:pt>
                <c:pt idx="332">
                  <c:v>-2124.1790265741083</c:v>
                </c:pt>
                <c:pt idx="333">
                  <c:v>-2156.4364001171707</c:v>
                </c:pt>
                <c:pt idx="334">
                  <c:v>-2187.7426348737472</c:v>
                </c:pt>
                <c:pt idx="335">
                  <c:v>-2218.0742387774321</c:v>
                </c:pt>
                <c:pt idx="336">
                  <c:v>-2247.4083921663773</c:v>
                </c:pt>
                <c:pt idx="337">
                  <c:v>-2275.7229712799585</c:v>
                </c:pt>
                <c:pt idx="338">
                  <c:v>-2302.9965710657912</c:v>
                </c:pt>
                <c:pt idx="339">
                  <c:v>-2329.208527270564</c:v>
                </c:pt>
                <c:pt idx="340">
                  <c:v>-2354.338937789018</c:v>
                </c:pt>
                <c:pt idx="341">
                  <c:v>-2378.3686832461694</c:v>
                </c:pt>
                <c:pt idx="342">
                  <c:v>-2401.2794467888884</c:v>
                </c:pt>
                <c:pt idx="343">
                  <c:v>-2423.0537330637267</c:v>
                </c:pt>
                <c:pt idx="344">
                  <c:v>-2443.6748863589264</c:v>
                </c:pt>
                <c:pt idx="345">
                  <c:v>-2463.1271078894547</c:v>
                </c:pt>
                <c:pt idx="346">
                  <c:v>-2481.3954722049339</c:v>
                </c:pt>
                <c:pt idx="347">
                  <c:v>-2498.4659427013298</c:v>
                </c:pt>
                <c:pt idx="348">
                  <c:v>-2514.325386218326</c:v>
                </c:pt>
                <c:pt idx="349">
                  <c:v>-2528.9615867053426</c:v>
                </c:pt>
                <c:pt idx="350">
                  <c:v>-2542.363257940297</c:v>
                </c:pt>
                <c:pt idx="351">
                  <c:v>-2554.5200552862198</c:v>
                </c:pt>
                <c:pt idx="352">
                  <c:v>-2565.4225864720588</c:v>
                </c:pt>
                <c:pt idx="353">
                  <c:v>-2575.0624213850556</c:v>
                </c:pt>
                <c:pt idx="354">
                  <c:v>-2583.4321008632915</c:v>
                </c:pt>
                <c:pt idx="355">
                  <c:v>-2590.5251444781197</c:v>
                </c:pt>
                <c:pt idx="356">
                  <c:v>-2596.3360572974175</c:v>
                </c:pt>
                <c:pt idx="357">
                  <c:v>-2600.860335621755</c:v>
                </c:pt>
                <c:pt idx="358">
                  <c:v>-2604.0944716867834</c:v>
                </c:pt>
                <c:pt idx="359">
                  <c:v>-2606.0359573263536</c:v>
                </c:pt>
                <c:pt idx="360">
                  <c:v>-2606.6832865920883</c:v>
                </c:pt>
                <c:pt idx="361">
                  <c:v>-2606.0359573263536</c:v>
                </c:pt>
                <c:pt idx="362">
                  <c:v>-2604.0944716867839</c:v>
                </c:pt>
                <c:pt idx="363">
                  <c:v>-2600.8603356217559</c:v>
                </c:pt>
                <c:pt idx="364">
                  <c:v>-2596.3360572974179</c:v>
                </c:pt>
                <c:pt idx="365">
                  <c:v>-2590.5251444781197</c:v>
                </c:pt>
                <c:pt idx="366">
                  <c:v>-2583.4321008632928</c:v>
                </c:pt>
                <c:pt idx="367">
                  <c:v>-2575.062421385057</c:v>
                </c:pt>
                <c:pt idx="368">
                  <c:v>-2565.4225864720597</c:v>
                </c:pt>
                <c:pt idx="369">
                  <c:v>-2554.5200552862211</c:v>
                </c:pt>
                <c:pt idx="370">
                  <c:v>-2542.3632579402988</c:v>
                </c:pt>
                <c:pt idx="371">
                  <c:v>-2528.9615867053444</c:v>
                </c:pt>
                <c:pt idx="372">
                  <c:v>-2514.3253862183269</c:v>
                </c:pt>
                <c:pt idx="373">
                  <c:v>-2498.4659427013321</c:v>
                </c:pt>
                <c:pt idx="374">
                  <c:v>-2481.3954722049361</c:v>
                </c:pt>
                <c:pt idx="375">
                  <c:v>-2463.1271078894561</c:v>
                </c:pt>
                <c:pt idx="376">
                  <c:v>-2443.6748863589282</c:v>
                </c:pt>
                <c:pt idx="377">
                  <c:v>-2423.0537330637289</c:v>
                </c:pt>
                <c:pt idx="378">
                  <c:v>-2401.2794467888916</c:v>
                </c:pt>
                <c:pt idx="379">
                  <c:v>-2378.3686832461713</c:v>
                </c:pt>
                <c:pt idx="380">
                  <c:v>-2354.3389377890212</c:v>
                </c:pt>
                <c:pt idx="381">
                  <c:v>-2329.2085272705676</c:v>
                </c:pt>
                <c:pt idx="382">
                  <c:v>-2302.9965710657934</c:v>
                </c:pt>
                <c:pt idx="383">
                  <c:v>-2275.7229712799613</c:v>
                </c:pt>
                <c:pt idx="384">
                  <c:v>-2247.4083921663814</c:v>
                </c:pt>
                <c:pt idx="385">
                  <c:v>-2218.0742387774344</c:v>
                </c:pt>
                <c:pt idx="386">
                  <c:v>-2187.7426348737495</c:v>
                </c:pt>
                <c:pt idx="387">
                  <c:v>-2156.4364001171743</c:v>
                </c:pt>
                <c:pt idx="388">
                  <c:v>-2124.1790265741124</c:v>
                </c:pt>
                <c:pt idx="389">
                  <c:v>-2090.9946545565153</c:v>
                </c:pt>
                <c:pt idx="390">
                  <c:v>-2056.9080478286196</c:v>
                </c:pt>
                <c:pt idx="391">
                  <c:v>-2021.9445682082069</c:v>
                </c:pt>
                <c:pt idx="392">
                  <c:v>-1986.1301495919074</c:v>
                </c:pt>
                <c:pt idx="393">
                  <c:v>-1949.4912714346665</c:v>
                </c:pt>
                <c:pt idx="394">
                  <c:v>-1912.0549317141679</c:v>
                </c:pt>
                <c:pt idx="395">
                  <c:v>-1873.8486194115076</c:v>
                </c:pt>
                <c:pt idx="396">
                  <c:v>-1834.900286540096</c:v>
                </c:pt>
                <c:pt idx="397">
                  <c:v>-1795.2383197550869</c:v>
                </c:pt>
                <c:pt idx="398">
                  <c:v>-1754.8915115762723</c:v>
                </c:pt>
                <c:pt idx="399">
                  <c:v>-1713.8890312577005</c:v>
                </c:pt>
                <c:pt idx="400">
                  <c:v>-1672.260395337704</c:v>
                </c:pt>
                <c:pt idx="401">
                  <c:v>-1630.0354379033629</c:v>
                </c:pt>
                <c:pt idx="402">
                  <c:v>-1587.244280603715</c:v>
                </c:pt>
                <c:pt idx="403">
                  <c:v>-1543.9173024463664</c:v>
                </c:pt>
                <c:pt idx="404">
                  <c:v>-1500.0851094122622</c:v>
                </c:pt>
                <c:pt idx="405">
                  <c:v>-1455.7785039236198</c:v>
                </c:pt>
                <c:pt idx="406">
                  <c:v>-1411.0284542002398</c:v>
                </c:pt>
                <c:pt idx="407">
                  <c:v>-1365.8660635393285</c:v>
                </c:pt>
                <c:pt idx="408">
                  <c:v>-1320.3225395541938</c:v>
                </c:pt>
                <c:pt idx="409">
                  <c:v>-1274.4291634071049</c:v>
                </c:pt>
                <c:pt idx="410">
                  <c:v>-1228.2172590715786</c:v>
                </c:pt>
                <c:pt idx="411">
                  <c:v>-1181.7181626593156</c:v>
                </c:pt>
                <c:pt idx="412">
                  <c:v>-1134.9631918468281</c:v>
                </c:pt>
                <c:pt idx="413">
                  <c:v>-1087.9836154367849</c:v>
                </c:pt>
                <c:pt idx="414">
                  <c:v>-1040.8106230886865</c:v>
                </c:pt>
                <c:pt idx="415">
                  <c:v>-993.47529525348102</c:v>
                </c:pt>
                <c:pt idx="416">
                  <c:v>-946.00857334622594</c:v>
                </c:pt>
                <c:pt idx="417">
                  <c:v>-898.44123019080757</c:v>
                </c:pt>
                <c:pt idx="418">
                  <c:v>-850.80384077011377</c:v>
                </c:pt>
                <c:pt idx="419">
                  <c:v>-803.126753314898</c:v>
                </c:pt>
                <c:pt idx="420">
                  <c:v>-755.44006076395078</c:v>
                </c:pt>
                <c:pt idx="421">
                  <c:v>-707.77357262782004</c:v>
                </c:pt>
                <c:pt idx="422">
                  <c:v>-660.15678728770774</c:v>
                </c:pt>
                <c:pt idx="423">
                  <c:v>-612.61886476076256</c:v>
                </c:pt>
                <c:pt idx="424">
                  <c:v>-565.18859996217907</c:v>
                </c:pt>
                <c:pt idx="425">
                  <c:v>-517.89439649411622</c:v>
                </c:pt>
                <c:pt idx="426">
                  <c:v>-470.76424099056106</c:v>
                </c:pt>
                <c:pt idx="427">
                  <c:v>-423.8256780467832</c:v>
                </c:pt>
                <c:pt idx="428">
                  <c:v>-377.10578576105576</c:v>
                </c:pt>
                <c:pt idx="429">
                  <c:v>-330.63115191576094</c:v>
                </c:pt>
                <c:pt idx="430">
                  <c:v>-284.42785082405999</c:v>
                </c:pt>
                <c:pt idx="431">
                  <c:v>-238.52142086754279</c:v>
                </c:pt>
                <c:pt idx="432">
                  <c:v>-192.93684274936203</c:v>
                </c:pt>
                <c:pt idx="433">
                  <c:v>-147.69851848653073</c:v>
                </c:pt>
                <c:pt idx="434">
                  <c:v>-102.83025116407791</c:v>
                </c:pt>
                <c:pt idx="435">
                  <c:v>-58.355225472861861</c:v>
                </c:pt>
                <c:pt idx="436">
                  <c:v>-14.295989051800486</c:v>
                </c:pt>
                <c:pt idx="437">
                  <c:v>29.325565345580884</c:v>
                </c:pt>
                <c:pt idx="438">
                  <c:v>72.488216841605592</c:v>
                </c:pt>
                <c:pt idx="439">
                  <c:v>115.17143256404827</c:v>
                </c:pt>
                <c:pt idx="440">
                  <c:v>157.35538289829333</c:v>
                </c:pt>
                <c:pt idx="441">
                  <c:v>199.02095584633312</c:v>
                </c:pt>
                <c:pt idx="442">
                  <c:v>240.14977047821017</c:v>
                </c:pt>
                <c:pt idx="443">
                  <c:v>280.72418946242124</c:v>
                </c:pt>
                <c:pt idx="444">
                  <c:v>320.72733066306995</c:v>
                </c:pt>
                <c:pt idx="445">
                  <c:v>360.14307779262282</c:v>
                </c:pt>
                <c:pt idx="446">
                  <c:v>398.9560901103585</c:v>
                </c:pt>
                <c:pt idx="447">
                  <c:v>437.1518111576371</c:v>
                </c:pt>
                <c:pt idx="448">
                  <c:v>474.71647652247134</c:v>
                </c:pt>
                <c:pt idx="449">
                  <c:v>511.63712062691968</c:v>
                </c:pt>
                <c:pt idx="450">
                  <c:v>547.90158253209256</c:v>
                </c:pt>
                <c:pt idx="451">
                  <c:v>583.49851075671882</c:v>
                </c:pt>
                <c:pt idx="452">
                  <c:v>618.41736710649207</c:v>
                </c:pt>
                <c:pt idx="453">
                  <c:v>652.64842951255093</c:v>
                </c:pt>
                <c:pt idx="454">
                  <c:v>686.18279387865221</c:v>
                </c:pt>
                <c:pt idx="455">
                  <c:v>719.01237493790268</c:v>
                </c:pt>
                <c:pt idx="456">
                  <c:v>751.12990612097326</c:v>
                </c:pt>
                <c:pt idx="457">
                  <c:v>782.52893843906747</c:v>
                </c:pt>
                <c:pt idx="458">
                  <c:v>813.20383838596558</c:v>
                </c:pt>
                <c:pt idx="459">
                  <c:v>843.1497848648138</c:v>
                </c:pt>
                <c:pt idx="460">
                  <c:v>872.36276514636552</c:v>
                </c:pt>
                <c:pt idx="461">
                  <c:v>900.83956986664657</c:v>
                </c:pt>
                <c:pt idx="462">
                  <c:v>928.57778707316777</c:v>
                </c:pt>
                <c:pt idx="463">
                  <c:v>955.57579532989007</c:v>
                </c:pt>
                <c:pt idx="464">
                  <c:v>981.83275589241566</c:v>
                </c:pt>
                <c:pt idx="465">
                  <c:v>1007.3486039658377</c:v>
                </c:pt>
                <c:pt idx="466">
                  <c:v>1032.124039058946</c:v>
                </c:pt>
                <c:pt idx="467">
                  <c:v>1056.1605144494736</c:v>
                </c:pt>
                <c:pt idx="468">
                  <c:v>1079.4602257761439</c:v>
                </c:pt>
                <c:pt idx="469">
                  <c:v>1102.026098774402</c:v>
                </c:pt>
                <c:pt idx="470">
                  <c:v>1123.861776173668</c:v>
                </c:pt>
                <c:pt idx="471">
                  <c:v>1144.9716037749588</c:v>
                </c:pt>
                <c:pt idx="472">
                  <c:v>1165.3606157287873</c:v>
                </c:pt>
                <c:pt idx="473">
                  <c:v>1185.0345190340797</c:v>
                </c:pt>
                <c:pt idx="474">
                  <c:v>1203.9996772799141</c:v>
                </c:pt>
                <c:pt idx="475">
                  <c:v>1222.2630936526662</c:v>
                </c:pt>
                <c:pt idx="476">
                  <c:v>1239.8323932321209</c:v>
                </c:pt>
                <c:pt idx="477">
                  <c:v>1256.7158046009035</c:v>
                </c:pt>
                <c:pt idx="478">
                  <c:v>1272.9221407923831</c:v>
                </c:pt>
                <c:pt idx="479">
                  <c:v>1288.4607796030471</c:v>
                </c:pt>
                <c:pt idx="480">
                  <c:v>1303.3416432960435</c:v>
                </c:pt>
                <c:pt idx="481">
                  <c:v>1317.5751777233036</c:v>
                </c:pt>
                <c:pt idx="482">
                  <c:v>1331.1723308943992</c:v>
                </c:pt>
                <c:pt idx="483">
                  <c:v>1344.1445310208489</c:v>
                </c:pt>
                <c:pt idx="484">
                  <c:v>1356.5036640652936</c:v>
                </c:pt>
                <c:pt idx="485">
                  <c:v>1368.2620508254522</c:v>
                </c:pt>
                <c:pt idx="486">
                  <c:v>1379.432423583376</c:v>
                </c:pt>
                <c:pt idx="487">
                  <c:v>1390.0279023509736</c:v>
                </c:pt>
                <c:pt idx="488">
                  <c:v>1400.0619707432702</c:v>
                </c:pt>
                <c:pt idx="489">
                  <c:v>1409.5484515112596</c:v>
                </c:pt>
                <c:pt idx="490">
                  <c:v>1418.5014817666283</c:v>
                </c:pt>
                <c:pt idx="491">
                  <c:v>1426.935487930939</c:v>
                </c:pt>
                <c:pt idx="492">
                  <c:v>1434.8651604421814</c:v>
                </c:pt>
                <c:pt idx="493">
                  <c:v>1442.3054282518563</c:v>
                </c:pt>
                <c:pt idx="494">
                  <c:v>1449.2714331459856</c:v>
                </c:pt>
                <c:pt idx="495">
                  <c:v>1455.7785039236167</c:v>
                </c:pt>
                <c:pt idx="496">
                  <c:v>1461.8421304665094</c:v>
                </c:pt>
                <c:pt idx="497">
                  <c:v>1467.4779377338343</c:v>
                </c:pt>
                <c:pt idx="498">
                  <c:v>1472.7016597157203</c:v>
                </c:pt>
                <c:pt idx="499">
                  <c:v>1477.5291133795217</c:v>
                </c:pt>
                <c:pt idx="500">
                  <c:v>1481.9761726426525</c:v>
                </c:pt>
                <c:pt idx="501">
                  <c:v>1486.0587424057501</c:v>
                </c:pt>
                <c:pt idx="502">
                  <c:v>1489.7927326798242</c:v>
                </c:pt>
                <c:pt idx="503">
                  <c:v>1493.1940328408914</c:v>
                </c:pt>
                <c:pt idx="504">
                  <c:v>1496.278486045403</c:v>
                </c:pt>
                <c:pt idx="505">
                  <c:v>1499.0618638395295</c:v>
                </c:pt>
                <c:pt idx="506">
                  <c:v>1501.5598409950937</c:v>
                </c:pt>
                <c:pt idx="507">
                  <c:v>1503.7879706046197</c:v>
                </c:pt>
                <c:pt idx="508">
                  <c:v>1505.7616594676149</c:v>
                </c:pt>
                <c:pt idx="509">
                  <c:v>1507.4961437997943</c:v>
                </c:pt>
                <c:pt idx="510">
                  <c:v>1509.0064652965229</c:v>
                </c:pt>
                <c:pt idx="511">
                  <c:v>1510.3074475812814</c:v>
                </c:pt>
                <c:pt idx="512">
                  <c:v>1511.4136730694313</c:v>
                </c:pt>
                <c:pt idx="513">
                  <c:v>1512.3394602770268</c:v>
                </c:pt>
                <c:pt idx="514">
                  <c:v>1513.0988416038028</c:v>
                </c:pt>
                <c:pt idx="515">
                  <c:v>1513.7055416188782</c:v>
                </c:pt>
                <c:pt idx="516">
                  <c:v>1514.1729558770214</c:v>
                </c:pt>
                <c:pt idx="517">
                  <c:v>1514.5141302926588</c:v>
                </c:pt>
                <c:pt idx="518">
                  <c:v>1514.7417410980552</c:v>
                </c:pt>
                <c:pt idx="519">
                  <c:v>1514.8680754113625</c:v>
                </c:pt>
                <c:pt idx="520">
                  <c:v>1514.9050124394078</c:v>
                </c:pt>
                <c:pt idx="521">
                  <c:v>1514.8640053393071</c:v>
                </c:pt>
                <c:pt idx="522">
                  <c:v>1514.7560637621043</c:v>
                </c:pt>
                <c:pt idx="523">
                  <c:v>1514.5917371007806</c:v>
                </c:pt>
                <c:pt idx="524">
                  <c:v>1514.381098464055</c:v>
                </c:pt>
                <c:pt idx="525">
                  <c:v>1514.1337293964743</c:v>
                </c:pt>
                <c:pt idx="526">
                  <c:v>1513.8587053643148</c:v>
                </c:pt>
                <c:pt idx="527">
                  <c:v>1513.564582025854</c:v>
                </c:pt>
                <c:pt idx="528">
                  <c:v>1513.2593823035504</c:v>
                </c:pt>
                <c:pt idx="529">
                  <c:v>1512.9505842746426</c:v>
                </c:pt>
                <c:pt idx="530">
                  <c:v>1512.6451098956356</c:v>
                </c:pt>
                <c:pt idx="531">
                  <c:v>1512.3493145750688</c:v>
                </c:pt>
                <c:pt idx="532">
                  <c:v>1512.0689776078784</c:v>
                </c:pt>
                <c:pt idx="533">
                  <c:v>1511.8092934835627</c:v>
                </c:pt>
                <c:pt idx="534">
                  <c:v>1511.5748640792442</c:v>
                </c:pt>
                <c:pt idx="535">
                  <c:v>1511.3696917475888</c:v>
                </c:pt>
                <c:pt idx="536">
                  <c:v>1511.1971733084022</c:v>
                </c:pt>
                <c:pt idx="537">
                  <c:v>1511.0600949515642</c:v>
                </c:pt>
                <c:pt idx="538">
                  <c:v>1510.9606280578157</c:v>
                </c:pt>
                <c:pt idx="539">
                  <c:v>1510.90032594271</c:v>
                </c:pt>
                <c:pt idx="540">
                  <c:v>1510.8801215278982</c:v>
                </c:pt>
                <c:pt idx="541">
                  <c:v>1510.90032594271</c:v>
                </c:pt>
                <c:pt idx="542">
                  <c:v>1510.9606280578157</c:v>
                </c:pt>
                <c:pt idx="543">
                  <c:v>1511.0600949515642</c:v>
                </c:pt>
                <c:pt idx="544">
                  <c:v>1511.1971733084022</c:v>
                </c:pt>
                <c:pt idx="545">
                  <c:v>1511.3696917475888</c:v>
                </c:pt>
                <c:pt idx="546">
                  <c:v>1511.5748640792438</c:v>
                </c:pt>
                <c:pt idx="547">
                  <c:v>1511.8092934835622</c:v>
                </c:pt>
                <c:pt idx="548">
                  <c:v>1512.0689776078784</c:v>
                </c:pt>
                <c:pt idx="549">
                  <c:v>1512.3493145750685</c:v>
                </c:pt>
                <c:pt idx="550">
                  <c:v>1512.6451098956356</c:v>
                </c:pt>
                <c:pt idx="551">
                  <c:v>1512.9505842746426</c:v>
                </c:pt>
                <c:pt idx="552">
                  <c:v>1513.2593823035502</c:v>
                </c:pt>
                <c:pt idx="553">
                  <c:v>1513.564582025854</c:v>
                </c:pt>
                <c:pt idx="554">
                  <c:v>1513.8587053643148</c:v>
                </c:pt>
                <c:pt idx="555">
                  <c:v>1514.1337293964743</c:v>
                </c:pt>
                <c:pt idx="556">
                  <c:v>1514.381098464055</c:v>
                </c:pt>
                <c:pt idx="557">
                  <c:v>1514.5917371007806</c:v>
                </c:pt>
                <c:pt idx="558">
                  <c:v>1514.7560637621043</c:v>
                </c:pt>
                <c:pt idx="559">
                  <c:v>1514.8640053393071</c:v>
                </c:pt>
                <c:pt idx="560">
                  <c:v>1514.9050124394082</c:v>
                </c:pt>
                <c:pt idx="561">
                  <c:v>1514.8680754113625</c:v>
                </c:pt>
                <c:pt idx="562">
                  <c:v>1514.7417410980552</c:v>
                </c:pt>
                <c:pt idx="563">
                  <c:v>1514.5141302926588</c:v>
                </c:pt>
                <c:pt idx="564">
                  <c:v>1514.1729558770214</c:v>
                </c:pt>
                <c:pt idx="565">
                  <c:v>1513.705541618878</c:v>
                </c:pt>
                <c:pt idx="566">
                  <c:v>1513.0988416038028</c:v>
                </c:pt>
                <c:pt idx="567">
                  <c:v>1512.3394602770268</c:v>
                </c:pt>
                <c:pt idx="568">
                  <c:v>1511.413673069432</c:v>
                </c:pt>
                <c:pt idx="569">
                  <c:v>1510.3074475812814</c:v>
                </c:pt>
                <c:pt idx="570">
                  <c:v>1509.0064652965232</c:v>
                </c:pt>
                <c:pt idx="571">
                  <c:v>1507.4961437997943</c:v>
                </c:pt>
                <c:pt idx="572">
                  <c:v>1505.7616594676151</c:v>
                </c:pt>
                <c:pt idx="573">
                  <c:v>1503.7879706046199</c:v>
                </c:pt>
                <c:pt idx="574">
                  <c:v>1501.5598409950942</c:v>
                </c:pt>
                <c:pt idx="575">
                  <c:v>1499.0618638395299</c:v>
                </c:pt>
                <c:pt idx="576">
                  <c:v>1496.2784860454033</c:v>
                </c:pt>
                <c:pt idx="577">
                  <c:v>1493.1940328408916</c:v>
                </c:pt>
                <c:pt idx="578">
                  <c:v>1489.7927326798242</c:v>
                </c:pt>
                <c:pt idx="579">
                  <c:v>1486.0587424057508</c:v>
                </c:pt>
                <c:pt idx="580">
                  <c:v>1481.9761726426527</c:v>
                </c:pt>
                <c:pt idx="581">
                  <c:v>1477.5291133795224</c:v>
                </c:pt>
                <c:pt idx="582">
                  <c:v>1472.7016597157212</c:v>
                </c:pt>
                <c:pt idx="583">
                  <c:v>1467.4779377338352</c:v>
                </c:pt>
                <c:pt idx="584">
                  <c:v>1461.8421304665103</c:v>
                </c:pt>
                <c:pt idx="585">
                  <c:v>1455.778503923618</c:v>
                </c:pt>
                <c:pt idx="586">
                  <c:v>1449.2714331459865</c:v>
                </c:pt>
                <c:pt idx="587">
                  <c:v>1442.3054282518572</c:v>
                </c:pt>
                <c:pt idx="588">
                  <c:v>1434.865160442183</c:v>
                </c:pt>
                <c:pt idx="589">
                  <c:v>1426.9354879309399</c:v>
                </c:pt>
                <c:pt idx="590">
                  <c:v>1418.5014817666297</c:v>
                </c:pt>
                <c:pt idx="591">
                  <c:v>1409.5484515112598</c:v>
                </c:pt>
                <c:pt idx="592">
                  <c:v>1400.0619707432716</c:v>
                </c:pt>
                <c:pt idx="593">
                  <c:v>1390.027902350975</c:v>
                </c:pt>
                <c:pt idx="594">
                  <c:v>1379.4324235833762</c:v>
                </c:pt>
                <c:pt idx="595">
                  <c:v>1368.2620508254536</c:v>
                </c:pt>
                <c:pt idx="596">
                  <c:v>1356.5036640652968</c:v>
                </c:pt>
                <c:pt idx="597">
                  <c:v>1344.1445310208508</c:v>
                </c:pt>
                <c:pt idx="598">
                  <c:v>1331.1723308944015</c:v>
                </c:pt>
                <c:pt idx="599">
                  <c:v>1317.575177723307</c:v>
                </c:pt>
                <c:pt idx="600">
                  <c:v>1303.3416432960455</c:v>
                </c:pt>
                <c:pt idx="601">
                  <c:v>1288.4607796030491</c:v>
                </c:pt>
                <c:pt idx="602">
                  <c:v>1272.9221407923853</c:v>
                </c:pt>
                <c:pt idx="603">
                  <c:v>1256.7158046009063</c:v>
                </c:pt>
                <c:pt idx="604">
                  <c:v>1239.8323932321252</c:v>
                </c:pt>
                <c:pt idx="605">
                  <c:v>1222.2630936526687</c:v>
                </c:pt>
                <c:pt idx="606">
                  <c:v>1203.999677279917</c:v>
                </c:pt>
                <c:pt idx="607">
                  <c:v>1185.0345190340845</c:v>
                </c:pt>
                <c:pt idx="608">
                  <c:v>1165.3606157287904</c:v>
                </c:pt>
                <c:pt idx="609">
                  <c:v>1144.9716037749617</c:v>
                </c:pt>
                <c:pt idx="610">
                  <c:v>1123.8617761736712</c:v>
                </c:pt>
                <c:pt idx="611">
                  <c:v>1102.026098774405</c:v>
                </c:pt>
                <c:pt idx="612">
                  <c:v>1079.4602257761471</c:v>
                </c:pt>
                <c:pt idx="613">
                  <c:v>1056.160514449477</c:v>
                </c:pt>
                <c:pt idx="614">
                  <c:v>1032.1240390589496</c:v>
                </c:pt>
                <c:pt idx="615">
                  <c:v>1007.348603965841</c:v>
                </c:pt>
                <c:pt idx="616">
                  <c:v>981.83275589242214</c:v>
                </c:pt>
                <c:pt idx="617">
                  <c:v>955.57579532989405</c:v>
                </c:pt>
                <c:pt idx="618">
                  <c:v>928.57778707317163</c:v>
                </c:pt>
                <c:pt idx="619">
                  <c:v>900.83956986665339</c:v>
                </c:pt>
                <c:pt idx="620">
                  <c:v>872.36276514636961</c:v>
                </c:pt>
                <c:pt idx="621">
                  <c:v>843.14978486481823</c:v>
                </c:pt>
                <c:pt idx="622">
                  <c:v>813.20383838597161</c:v>
                </c:pt>
                <c:pt idx="623">
                  <c:v>782.52893843907202</c:v>
                </c:pt>
                <c:pt idx="624">
                  <c:v>751.12990612098099</c:v>
                </c:pt>
                <c:pt idx="625">
                  <c:v>719.01237493790404</c:v>
                </c:pt>
                <c:pt idx="626">
                  <c:v>686.18279387865698</c:v>
                </c:pt>
                <c:pt idx="627">
                  <c:v>652.64842951255764</c:v>
                </c:pt>
                <c:pt idx="628">
                  <c:v>618.41736710649525</c:v>
                </c:pt>
                <c:pt idx="629">
                  <c:v>583.49851075672234</c:v>
                </c:pt>
                <c:pt idx="630">
                  <c:v>547.9015825320995</c:v>
                </c:pt>
                <c:pt idx="631">
                  <c:v>511.63712062692684</c:v>
                </c:pt>
                <c:pt idx="632">
                  <c:v>474.71647652247475</c:v>
                </c:pt>
                <c:pt idx="633">
                  <c:v>437.15181115764256</c:v>
                </c:pt>
                <c:pt idx="634">
                  <c:v>398.95609011036419</c:v>
                </c:pt>
                <c:pt idx="635">
                  <c:v>360.14307779263248</c:v>
                </c:pt>
                <c:pt idx="636">
                  <c:v>320.72733066307967</c:v>
                </c:pt>
                <c:pt idx="637">
                  <c:v>280.72418946242709</c:v>
                </c:pt>
                <c:pt idx="638">
                  <c:v>240.14977047821819</c:v>
                </c:pt>
                <c:pt idx="639">
                  <c:v>199.02095584633906</c:v>
                </c:pt>
                <c:pt idx="640">
                  <c:v>157.35538289829736</c:v>
                </c:pt>
                <c:pt idx="641">
                  <c:v>115.17143256405657</c:v>
                </c:pt>
                <c:pt idx="642">
                  <c:v>72.488216841609514</c:v>
                </c:pt>
                <c:pt idx="643">
                  <c:v>29.325565345589332</c:v>
                </c:pt>
                <c:pt idx="644">
                  <c:v>-14.295989051794072</c:v>
                </c:pt>
                <c:pt idx="645">
                  <c:v>-58.355225472855601</c:v>
                </c:pt>
                <c:pt idx="646">
                  <c:v>-102.8302511640715</c:v>
                </c:pt>
                <c:pt idx="647">
                  <c:v>-147.69851848651967</c:v>
                </c:pt>
                <c:pt idx="648">
                  <c:v>-192.93684274935779</c:v>
                </c:pt>
                <c:pt idx="649">
                  <c:v>-238.52142086753625</c:v>
                </c:pt>
                <c:pt idx="650">
                  <c:v>-284.42785082405101</c:v>
                </c:pt>
                <c:pt idx="651">
                  <c:v>-330.63115191575213</c:v>
                </c:pt>
                <c:pt idx="652">
                  <c:v>-377.10578576104899</c:v>
                </c:pt>
                <c:pt idx="653">
                  <c:v>-423.8256780467741</c:v>
                </c:pt>
                <c:pt idx="654">
                  <c:v>-470.76424099055407</c:v>
                </c:pt>
                <c:pt idx="655">
                  <c:v>-517.89439649410463</c:v>
                </c:pt>
                <c:pt idx="656">
                  <c:v>-565.18859996217702</c:v>
                </c:pt>
                <c:pt idx="657">
                  <c:v>-612.61886476075551</c:v>
                </c:pt>
                <c:pt idx="658">
                  <c:v>-660.15678728769853</c:v>
                </c:pt>
                <c:pt idx="659">
                  <c:v>-707.77357262781072</c:v>
                </c:pt>
                <c:pt idx="660">
                  <c:v>-755.44006076394624</c:v>
                </c:pt>
                <c:pt idx="661">
                  <c:v>-803.12675331488879</c:v>
                </c:pt>
                <c:pt idx="662">
                  <c:v>-850.80384077010672</c:v>
                </c:pt>
                <c:pt idx="663">
                  <c:v>-898.44123019079814</c:v>
                </c:pt>
                <c:pt idx="664">
                  <c:v>-946.00857334621924</c:v>
                </c:pt>
                <c:pt idx="665">
                  <c:v>-993.47529525347397</c:v>
                </c:pt>
                <c:pt idx="666">
                  <c:v>-1040.8106230886797</c:v>
                </c:pt>
                <c:pt idx="667">
                  <c:v>-1087.9836154367731</c:v>
                </c:pt>
                <c:pt idx="668">
                  <c:v>-1134.963191846824</c:v>
                </c:pt>
                <c:pt idx="669">
                  <c:v>-1181.7181626593065</c:v>
                </c:pt>
                <c:pt idx="670">
                  <c:v>-1228.2172590715745</c:v>
                </c:pt>
                <c:pt idx="671">
                  <c:v>-1274.4291634071008</c:v>
                </c:pt>
                <c:pt idx="672">
                  <c:v>-1320.3225395541872</c:v>
                </c:pt>
                <c:pt idx="673">
                  <c:v>-1365.8660635393242</c:v>
                </c:pt>
                <c:pt idx="674">
                  <c:v>-1411.0284542002332</c:v>
                </c:pt>
                <c:pt idx="675">
                  <c:v>-1455.7785039236094</c:v>
                </c:pt>
                <c:pt idx="676">
                  <c:v>-1500.0851094122559</c:v>
                </c:pt>
                <c:pt idx="677">
                  <c:v>-1543.9173024463598</c:v>
                </c:pt>
                <c:pt idx="678">
                  <c:v>-1587.2442806037043</c:v>
                </c:pt>
                <c:pt idx="679">
                  <c:v>-1630.0354379033588</c:v>
                </c:pt>
                <c:pt idx="680">
                  <c:v>-1672.2603953376999</c:v>
                </c:pt>
                <c:pt idx="681">
                  <c:v>-1713.8890312576921</c:v>
                </c:pt>
                <c:pt idx="682">
                  <c:v>-1754.8915115762645</c:v>
                </c:pt>
                <c:pt idx="683">
                  <c:v>-1795.238319755081</c:v>
                </c:pt>
                <c:pt idx="684">
                  <c:v>-1834.9002865400885</c:v>
                </c:pt>
                <c:pt idx="685">
                  <c:v>-1873.8486194115019</c:v>
                </c:pt>
                <c:pt idx="686">
                  <c:v>-1912.0549317141586</c:v>
                </c:pt>
                <c:pt idx="687">
                  <c:v>-1949.4912714346647</c:v>
                </c:pt>
                <c:pt idx="688">
                  <c:v>-1986.1301495919017</c:v>
                </c:pt>
                <c:pt idx="689">
                  <c:v>-2021.9445682082003</c:v>
                </c:pt>
                <c:pt idx="690">
                  <c:v>-2056.9080478286146</c:v>
                </c:pt>
                <c:pt idx="691">
                  <c:v>-2090.9946545565117</c:v>
                </c:pt>
                <c:pt idx="692">
                  <c:v>-2124.1790265741065</c:v>
                </c:pt>
                <c:pt idx="693">
                  <c:v>-2156.4364001171698</c:v>
                </c:pt>
                <c:pt idx="694">
                  <c:v>-2187.742634873744</c:v>
                </c:pt>
                <c:pt idx="695">
                  <c:v>-2218.0742387774303</c:v>
                </c:pt>
                <c:pt idx="696">
                  <c:v>-2247.4083921663773</c:v>
                </c:pt>
                <c:pt idx="697">
                  <c:v>-2275.7229712799567</c:v>
                </c:pt>
                <c:pt idx="698">
                  <c:v>-2302.9965710657871</c:v>
                </c:pt>
                <c:pt idx="699">
                  <c:v>-2329.2085272705654</c:v>
                </c:pt>
                <c:pt idx="700">
                  <c:v>-2354.3389377890167</c:v>
                </c:pt>
                <c:pt idx="701">
                  <c:v>-2378.3686832461672</c:v>
                </c:pt>
                <c:pt idx="702">
                  <c:v>-2401.2794467888866</c:v>
                </c:pt>
                <c:pt idx="703">
                  <c:v>-2423.0537330637262</c:v>
                </c:pt>
                <c:pt idx="704">
                  <c:v>-2443.674886358926</c:v>
                </c:pt>
                <c:pt idx="705">
                  <c:v>-2463.1271078894533</c:v>
                </c:pt>
                <c:pt idx="706">
                  <c:v>-2481.3954722049311</c:v>
                </c:pt>
                <c:pt idx="707">
                  <c:v>-2498.4659427013307</c:v>
                </c:pt>
                <c:pt idx="708">
                  <c:v>-2514.3253862183246</c:v>
                </c:pt>
                <c:pt idx="709">
                  <c:v>-2528.9615867053417</c:v>
                </c:pt>
                <c:pt idx="710">
                  <c:v>-2542.3632579402974</c:v>
                </c:pt>
                <c:pt idx="711">
                  <c:v>-2554.5200552862198</c:v>
                </c:pt>
                <c:pt idx="712">
                  <c:v>-2565.4225864720579</c:v>
                </c:pt>
                <c:pt idx="713">
                  <c:v>-2575.0624213850556</c:v>
                </c:pt>
                <c:pt idx="714">
                  <c:v>-2583.432100863291</c:v>
                </c:pt>
                <c:pt idx="715">
                  <c:v>-2590.5251444781188</c:v>
                </c:pt>
                <c:pt idx="716">
                  <c:v>-2596.3360572974175</c:v>
                </c:pt>
                <c:pt idx="717">
                  <c:v>-2600.8603356217545</c:v>
                </c:pt>
                <c:pt idx="718">
                  <c:v>-2604.0944716867839</c:v>
                </c:pt>
                <c:pt idx="719">
                  <c:v>-2606.0359573263536</c:v>
                </c:pt>
                <c:pt idx="720">
                  <c:v>-2606.6832865920883</c:v>
                </c:pt>
              </c:numCache>
            </c:numRef>
          </c:yVal>
          <c:smooth val="1"/>
        </c:ser>
        <c:axId val="133874816"/>
        <c:axId val="133876352"/>
      </c:scatterChart>
      <c:valAx>
        <c:axId val="133874816"/>
        <c:scaling>
          <c:orientation val="minMax"/>
        </c:scaling>
        <c:axPos val="b"/>
        <c:numFmt formatCode="General" sourceLinked="1"/>
        <c:tickLblPos val="nextTo"/>
        <c:crossAx val="133876352"/>
        <c:crosses val="autoZero"/>
        <c:crossBetween val="midCat"/>
      </c:valAx>
      <c:valAx>
        <c:axId val="133876352"/>
        <c:scaling>
          <c:orientation val="minMax"/>
        </c:scaling>
        <c:axPos val="l"/>
        <c:majorGridlines/>
        <c:numFmt formatCode="General" sourceLinked="1"/>
        <c:tickLblPos val="nextTo"/>
        <c:crossAx val="13387481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Beau de Rochas - Diagramme de Clapeyron</a:t>
            </a:r>
          </a:p>
        </c:rich>
      </c:tx>
      <c:layout>
        <c:manualLayout>
          <c:xMode val="edge"/>
          <c:yMode val="edge"/>
          <c:x val="0.15765783103910544"/>
          <c:y val="2.47933884297521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738753847693491"/>
          <c:y val="0.12913223140495866"/>
          <c:w val="0.80968557512226258"/>
          <c:h val="0.75000000000000167"/>
        </c:manualLayout>
      </c:layout>
      <c:scatterChart>
        <c:scatterStyle val="lineMarker"/>
        <c:ser>
          <c:idx val="4"/>
          <c:order val="0"/>
          <c:tx>
            <c:v>Admission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Rochas'!$B$66:$B$68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218.42857142857142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Rochas'!$C$66:$C$68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yVal>
        </c:ser>
        <c:ser>
          <c:idx val="0"/>
          <c:order val="1"/>
          <c:tx>
            <c:v>Compression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Rochas'!$B$72:$B$83</c:f>
              <c:numCache>
                <c:formatCode>General</c:formatCode>
                <c:ptCount val="12"/>
                <c:pt idx="0">
                  <c:v>405.42857142857144</c:v>
                </c:pt>
                <c:pt idx="1">
                  <c:v>368.02857142857147</c:v>
                </c:pt>
                <c:pt idx="2">
                  <c:v>330.62857142857143</c:v>
                </c:pt>
                <c:pt idx="3">
                  <c:v>293.22857142857146</c:v>
                </c:pt>
                <c:pt idx="4">
                  <c:v>255.82857142857145</c:v>
                </c:pt>
                <c:pt idx="5">
                  <c:v>218.42857142857144</c:v>
                </c:pt>
                <c:pt idx="6">
                  <c:v>181.02857142857144</c:v>
                </c:pt>
                <c:pt idx="7">
                  <c:v>143.62857142857143</c:v>
                </c:pt>
                <c:pt idx="8">
                  <c:v>106.22857142857146</c:v>
                </c:pt>
                <c:pt idx="9">
                  <c:v>68.828571428571422</c:v>
                </c:pt>
                <c:pt idx="10">
                  <c:v>31.428571428571445</c:v>
                </c:pt>
              </c:numCache>
            </c:numRef>
          </c:xVal>
          <c:yVal>
            <c:numRef>
              <c:f>'[1]Beau de Rochas'!$C$72:$C$83</c:f>
              <c:numCache>
                <c:formatCode>General</c:formatCode>
                <c:ptCount val="12"/>
                <c:pt idx="0">
                  <c:v>0.5</c:v>
                </c:pt>
                <c:pt idx="1">
                  <c:v>0.57255333100484584</c:v>
                </c:pt>
                <c:pt idx="2">
                  <c:v>0.66523265998293057</c:v>
                </c:pt>
                <c:pt idx="3">
                  <c:v>0.78697565462325758</c:v>
                </c:pt>
                <c:pt idx="4">
                  <c:v>0.95262380953420167</c:v>
                </c:pt>
                <c:pt idx="5">
                  <c:v>1.1885484016131505</c:v>
                </c:pt>
                <c:pt idx="6">
                  <c:v>1.5459808924834866</c:v>
                </c:pt>
                <c:pt idx="7">
                  <c:v>2.1375334449918322</c:v>
                </c:pt>
                <c:pt idx="8">
                  <c:v>3.2607103227623084</c:v>
                </c:pt>
                <c:pt idx="9">
                  <c:v>5.9865117324751091</c:v>
                </c:pt>
                <c:pt idx="10">
                  <c:v>17.938891319369304</c:v>
                </c:pt>
              </c:numCache>
            </c:numRef>
          </c:yVal>
          <c:smooth val="1"/>
        </c:ser>
        <c:ser>
          <c:idx val="1"/>
          <c:order val="2"/>
          <c:tx>
            <c:v>Combustion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Rochas'!$B$87:$B$89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31.428571428571427</c:v>
                </c:pt>
                <c:pt idx="2">
                  <c:v>31.428571428571427</c:v>
                </c:pt>
              </c:numCache>
            </c:numRef>
          </c:xVal>
          <c:yVal>
            <c:numRef>
              <c:f>'[1]Beau de Rochas'!$C$87:$C$89</c:f>
              <c:numCache>
                <c:formatCode>General</c:formatCode>
                <c:ptCount val="3"/>
                <c:pt idx="0">
                  <c:v>17.938891319369308</c:v>
                </c:pt>
                <c:pt idx="1">
                  <c:v>54.651374798883893</c:v>
                </c:pt>
                <c:pt idx="2">
                  <c:v>91.363858278398496</c:v>
                </c:pt>
              </c:numCache>
            </c:numRef>
          </c:yVal>
        </c:ser>
        <c:ser>
          <c:idx val="2"/>
          <c:order val="3"/>
          <c:tx>
            <c:v>Détente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Rochas'!$B$94:$B$104</c:f>
              <c:numCache>
                <c:formatCode>General</c:formatCode>
                <c:ptCount val="11"/>
                <c:pt idx="0">
                  <c:v>31.428571428571427</c:v>
                </c:pt>
                <c:pt idx="1">
                  <c:v>68.828571428571422</c:v>
                </c:pt>
                <c:pt idx="2">
                  <c:v>106.22857142857143</c:v>
                </c:pt>
                <c:pt idx="3">
                  <c:v>143.62857142857143</c:v>
                </c:pt>
                <c:pt idx="4">
                  <c:v>181.02857142857141</c:v>
                </c:pt>
                <c:pt idx="5">
                  <c:v>218.42857142857142</c:v>
                </c:pt>
                <c:pt idx="6">
                  <c:v>255.82857142857142</c:v>
                </c:pt>
                <c:pt idx="7">
                  <c:v>293.22857142857146</c:v>
                </c:pt>
                <c:pt idx="8">
                  <c:v>330.62857142857143</c:v>
                </c:pt>
                <c:pt idx="9">
                  <c:v>368.02857142857147</c:v>
                </c:pt>
                <c:pt idx="10">
                  <c:v>405.42857142857144</c:v>
                </c:pt>
              </c:numCache>
            </c:numRef>
          </c:xVal>
          <c:yVal>
            <c:numRef>
              <c:f>'[1]Beau de Rochas'!$C$94:$C$104</c:f>
              <c:numCache>
                <c:formatCode>General</c:formatCode>
                <c:ptCount val="11"/>
                <c:pt idx="0">
                  <c:v>91.363858278398496</c:v>
                </c:pt>
                <c:pt idx="1">
                  <c:v>30.489666265900262</c:v>
                </c:pt>
                <c:pt idx="2">
                  <c:v>16.606994853360902</c:v>
                </c:pt>
                <c:pt idx="3">
                  <c:v>10.886587094861593</c:v>
                </c:pt>
                <c:pt idx="4">
                  <c:v>7.8737741729592683</c:v>
                </c:pt>
                <c:pt idx="5">
                  <c:v>6.0533488825338786</c:v>
                </c:pt>
                <c:pt idx="6">
                  <c:v>4.8517706683988564</c:v>
                </c:pt>
                <c:pt idx="7">
                  <c:v>4.0081145984710194</c:v>
                </c:pt>
                <c:pt idx="8">
                  <c:v>3.388070164805443</c:v>
                </c:pt>
                <c:pt idx="9">
                  <c:v>2.9160487378765625</c:v>
                </c:pt>
                <c:pt idx="10">
                  <c:v>2.5465302356715158</c:v>
                </c:pt>
              </c:numCache>
            </c:numRef>
          </c:yVal>
          <c:smooth val="1"/>
        </c:ser>
        <c:ser>
          <c:idx val="3"/>
          <c:order val="4"/>
          <c:tx>
            <c:v>Ouverture soupape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Rochas'!$B$109:$B$111</c:f>
              <c:numCache>
                <c:formatCode>General</c:formatCode>
                <c:ptCount val="3"/>
                <c:pt idx="0">
                  <c:v>405.42857142857144</c:v>
                </c:pt>
                <c:pt idx="1">
                  <c:v>405.42857142857144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Rochas'!$C$109:$C$111</c:f>
              <c:numCache>
                <c:formatCode>General</c:formatCode>
                <c:ptCount val="3"/>
                <c:pt idx="0">
                  <c:v>2.5465302356715154</c:v>
                </c:pt>
                <c:pt idx="1">
                  <c:v>1.7732651178357577</c:v>
                </c:pt>
                <c:pt idx="2">
                  <c:v>1</c:v>
                </c:pt>
              </c:numCache>
            </c:numRef>
          </c:yVal>
        </c:ser>
        <c:ser>
          <c:idx val="5"/>
          <c:order val="5"/>
          <c:tx>
            <c:v>Echappement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xVal>
            <c:numRef>
              <c:f>'[1]Beau de Rochas'!$B$116:$B$118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218.42857142857142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Rochas'!$C$116:$C$118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</c:ser>
        <c:axId val="133979136"/>
        <c:axId val="133989888"/>
      </c:scatterChart>
      <c:valAx>
        <c:axId val="13397913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Volume (cm3)</a:t>
                </a:r>
              </a:p>
            </c:rich>
          </c:tx>
          <c:layout>
            <c:manualLayout>
              <c:xMode val="edge"/>
              <c:yMode val="edge"/>
              <c:x val="0.44932481846145139"/>
              <c:y val="0.94008264462809965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989888"/>
        <c:crossesAt val="0.1"/>
        <c:crossBetween val="midCat"/>
      </c:valAx>
      <c:valAx>
        <c:axId val="133989888"/>
        <c:scaling>
          <c:logBase val="10"/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Pression (bars) - Echelle logarithmique</a:t>
                </a:r>
              </a:p>
            </c:rich>
          </c:tx>
          <c:layout>
            <c:manualLayout>
              <c:xMode val="edge"/>
              <c:yMode val="edge"/>
              <c:x val="1.801803783304062E-2"/>
              <c:y val="0.269628099173554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979136"/>
        <c:crossesAt val="0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000000000000167" r="0.75000000000000167" t="1" header="0.49212598450000078" footer="0.49212598450000078"/>
    <c:pageSetup paperSize="9" orientation="landscape" horizontalDpi="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de pression gaz (Fg) sur piston (Kg)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Force (Kg)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'916Racing'!$AN$123:$AN$843</c:f>
              <c:numCache>
                <c:formatCode>General</c:formatCode>
                <c:ptCount val="721"/>
                <c:pt idx="0">
                  <c:v>36.91497031674151</c:v>
                </c:pt>
                <c:pt idx="1">
                  <c:v>36.91497031674151</c:v>
                </c:pt>
                <c:pt idx="2">
                  <c:v>36.91497031674151</c:v>
                </c:pt>
                <c:pt idx="3">
                  <c:v>36.91497031674151</c:v>
                </c:pt>
                <c:pt idx="4">
                  <c:v>36.91497031674151</c:v>
                </c:pt>
                <c:pt idx="5">
                  <c:v>36.91497031674151</c:v>
                </c:pt>
                <c:pt idx="6">
                  <c:v>36.91497031674151</c:v>
                </c:pt>
                <c:pt idx="7">
                  <c:v>36.91497031674151</c:v>
                </c:pt>
                <c:pt idx="8">
                  <c:v>36.91497031674151</c:v>
                </c:pt>
                <c:pt idx="9">
                  <c:v>36.91497031674151</c:v>
                </c:pt>
                <c:pt idx="10">
                  <c:v>36.91497031674151</c:v>
                </c:pt>
                <c:pt idx="11">
                  <c:v>36.91497031674151</c:v>
                </c:pt>
                <c:pt idx="12">
                  <c:v>36.91497031674151</c:v>
                </c:pt>
                <c:pt idx="13">
                  <c:v>36.91497031674151</c:v>
                </c:pt>
                <c:pt idx="14">
                  <c:v>36.91497031674151</c:v>
                </c:pt>
                <c:pt idx="15">
                  <c:v>36.91497031674151</c:v>
                </c:pt>
                <c:pt idx="16">
                  <c:v>36.91497031674151</c:v>
                </c:pt>
                <c:pt idx="17">
                  <c:v>36.91497031674151</c:v>
                </c:pt>
                <c:pt idx="18">
                  <c:v>36.91497031674151</c:v>
                </c:pt>
                <c:pt idx="19">
                  <c:v>36.91497031674151</c:v>
                </c:pt>
                <c:pt idx="20">
                  <c:v>36.91497031674151</c:v>
                </c:pt>
                <c:pt idx="21">
                  <c:v>36.91497031674151</c:v>
                </c:pt>
                <c:pt idx="22">
                  <c:v>36.91497031674151</c:v>
                </c:pt>
                <c:pt idx="23">
                  <c:v>36.91497031674151</c:v>
                </c:pt>
                <c:pt idx="24">
                  <c:v>36.91497031674151</c:v>
                </c:pt>
                <c:pt idx="25">
                  <c:v>36.91497031674151</c:v>
                </c:pt>
                <c:pt idx="26">
                  <c:v>36.91497031674151</c:v>
                </c:pt>
                <c:pt idx="27">
                  <c:v>36.91497031674151</c:v>
                </c:pt>
                <c:pt idx="28">
                  <c:v>36.91497031674151</c:v>
                </c:pt>
                <c:pt idx="29">
                  <c:v>36.91497031674151</c:v>
                </c:pt>
                <c:pt idx="30">
                  <c:v>36.91497031674151</c:v>
                </c:pt>
                <c:pt idx="31">
                  <c:v>36.91497031674151</c:v>
                </c:pt>
                <c:pt idx="32">
                  <c:v>36.91497031674151</c:v>
                </c:pt>
                <c:pt idx="33">
                  <c:v>36.91497031674151</c:v>
                </c:pt>
                <c:pt idx="34">
                  <c:v>36.91497031674151</c:v>
                </c:pt>
                <c:pt idx="35">
                  <c:v>36.91497031674151</c:v>
                </c:pt>
                <c:pt idx="36">
                  <c:v>36.91497031674151</c:v>
                </c:pt>
                <c:pt idx="37">
                  <c:v>36.91497031674151</c:v>
                </c:pt>
                <c:pt idx="38">
                  <c:v>36.91497031674151</c:v>
                </c:pt>
                <c:pt idx="39">
                  <c:v>36.91497031674151</c:v>
                </c:pt>
                <c:pt idx="40">
                  <c:v>36.91497031674151</c:v>
                </c:pt>
                <c:pt idx="41">
                  <c:v>36.91497031674151</c:v>
                </c:pt>
                <c:pt idx="42">
                  <c:v>36.91497031674151</c:v>
                </c:pt>
                <c:pt idx="43">
                  <c:v>36.91497031674151</c:v>
                </c:pt>
                <c:pt idx="44">
                  <c:v>36.91497031674151</c:v>
                </c:pt>
                <c:pt idx="45">
                  <c:v>36.91497031674151</c:v>
                </c:pt>
                <c:pt idx="46">
                  <c:v>36.91497031674151</c:v>
                </c:pt>
                <c:pt idx="47">
                  <c:v>36.91497031674151</c:v>
                </c:pt>
                <c:pt idx="48">
                  <c:v>36.91497031674151</c:v>
                </c:pt>
                <c:pt idx="49">
                  <c:v>36.91497031674151</c:v>
                </c:pt>
                <c:pt idx="50">
                  <c:v>36.91497031674151</c:v>
                </c:pt>
                <c:pt idx="51">
                  <c:v>36.91497031674151</c:v>
                </c:pt>
                <c:pt idx="52">
                  <c:v>36.91497031674151</c:v>
                </c:pt>
                <c:pt idx="53">
                  <c:v>36.91497031674151</c:v>
                </c:pt>
                <c:pt idx="54">
                  <c:v>36.91497031674151</c:v>
                </c:pt>
                <c:pt idx="55">
                  <c:v>36.91497031674151</c:v>
                </c:pt>
                <c:pt idx="56">
                  <c:v>36.91497031674151</c:v>
                </c:pt>
                <c:pt idx="57">
                  <c:v>36.91497031674151</c:v>
                </c:pt>
                <c:pt idx="58">
                  <c:v>36.91497031674151</c:v>
                </c:pt>
                <c:pt idx="59">
                  <c:v>36.91497031674151</c:v>
                </c:pt>
                <c:pt idx="60">
                  <c:v>36.91497031674151</c:v>
                </c:pt>
                <c:pt idx="61">
                  <c:v>36.91497031674151</c:v>
                </c:pt>
                <c:pt idx="62">
                  <c:v>36.91497031674151</c:v>
                </c:pt>
                <c:pt idx="63">
                  <c:v>36.91497031674151</c:v>
                </c:pt>
                <c:pt idx="64">
                  <c:v>36.91497031674151</c:v>
                </c:pt>
                <c:pt idx="65">
                  <c:v>36.91497031674151</c:v>
                </c:pt>
                <c:pt idx="66">
                  <c:v>36.91497031674151</c:v>
                </c:pt>
                <c:pt idx="67">
                  <c:v>36.91497031674151</c:v>
                </c:pt>
                <c:pt idx="68">
                  <c:v>36.91497031674151</c:v>
                </c:pt>
                <c:pt idx="69">
                  <c:v>36.91497031674151</c:v>
                </c:pt>
                <c:pt idx="70">
                  <c:v>36.91497031674151</c:v>
                </c:pt>
                <c:pt idx="71">
                  <c:v>36.91497031674151</c:v>
                </c:pt>
                <c:pt idx="72">
                  <c:v>36.91497031674151</c:v>
                </c:pt>
                <c:pt idx="73">
                  <c:v>36.91497031674151</c:v>
                </c:pt>
                <c:pt idx="74">
                  <c:v>36.91497031674151</c:v>
                </c:pt>
                <c:pt idx="75">
                  <c:v>36.91497031674151</c:v>
                </c:pt>
                <c:pt idx="76">
                  <c:v>36.91497031674151</c:v>
                </c:pt>
                <c:pt idx="77">
                  <c:v>36.91497031674151</c:v>
                </c:pt>
                <c:pt idx="78">
                  <c:v>36.91497031674151</c:v>
                </c:pt>
                <c:pt idx="79">
                  <c:v>36.91497031674151</c:v>
                </c:pt>
                <c:pt idx="80">
                  <c:v>36.91497031674151</c:v>
                </c:pt>
                <c:pt idx="81">
                  <c:v>36.91497031674151</c:v>
                </c:pt>
                <c:pt idx="82">
                  <c:v>36.91497031674151</c:v>
                </c:pt>
                <c:pt idx="83">
                  <c:v>36.91497031674151</c:v>
                </c:pt>
                <c:pt idx="84">
                  <c:v>36.91497031674151</c:v>
                </c:pt>
                <c:pt idx="85">
                  <c:v>36.91497031674151</c:v>
                </c:pt>
                <c:pt idx="86">
                  <c:v>36.91497031674151</c:v>
                </c:pt>
                <c:pt idx="87">
                  <c:v>36.91497031674151</c:v>
                </c:pt>
                <c:pt idx="88">
                  <c:v>36.91497031674151</c:v>
                </c:pt>
                <c:pt idx="89">
                  <c:v>36.91497031674151</c:v>
                </c:pt>
                <c:pt idx="90">
                  <c:v>36.91497031674151</c:v>
                </c:pt>
                <c:pt idx="91">
                  <c:v>36.91497031674151</c:v>
                </c:pt>
                <c:pt idx="92">
                  <c:v>36.91497031674151</c:v>
                </c:pt>
                <c:pt idx="93">
                  <c:v>36.91497031674151</c:v>
                </c:pt>
                <c:pt idx="94">
                  <c:v>36.91497031674151</c:v>
                </c:pt>
                <c:pt idx="95">
                  <c:v>36.91497031674151</c:v>
                </c:pt>
                <c:pt idx="96">
                  <c:v>36.91497031674151</c:v>
                </c:pt>
                <c:pt idx="97">
                  <c:v>36.91497031674151</c:v>
                </c:pt>
                <c:pt idx="98">
                  <c:v>36.91497031674151</c:v>
                </c:pt>
                <c:pt idx="99">
                  <c:v>36.91497031674151</c:v>
                </c:pt>
                <c:pt idx="100">
                  <c:v>36.91497031674151</c:v>
                </c:pt>
                <c:pt idx="101">
                  <c:v>36.91497031674151</c:v>
                </c:pt>
                <c:pt idx="102">
                  <c:v>36.91497031674151</c:v>
                </c:pt>
                <c:pt idx="103">
                  <c:v>36.91497031674151</c:v>
                </c:pt>
                <c:pt idx="104">
                  <c:v>36.91497031674151</c:v>
                </c:pt>
                <c:pt idx="105">
                  <c:v>36.91497031674151</c:v>
                </c:pt>
                <c:pt idx="106">
                  <c:v>36.91497031674151</c:v>
                </c:pt>
                <c:pt idx="107">
                  <c:v>36.91497031674151</c:v>
                </c:pt>
                <c:pt idx="108">
                  <c:v>36.91497031674151</c:v>
                </c:pt>
                <c:pt idx="109">
                  <c:v>36.91497031674151</c:v>
                </c:pt>
                <c:pt idx="110">
                  <c:v>36.91497031674151</c:v>
                </c:pt>
                <c:pt idx="111">
                  <c:v>36.91497031674151</c:v>
                </c:pt>
                <c:pt idx="112">
                  <c:v>36.91497031674151</c:v>
                </c:pt>
                <c:pt idx="113">
                  <c:v>36.91497031674151</c:v>
                </c:pt>
                <c:pt idx="114">
                  <c:v>36.91497031674151</c:v>
                </c:pt>
                <c:pt idx="115">
                  <c:v>36.91497031674151</c:v>
                </c:pt>
                <c:pt idx="116">
                  <c:v>36.91497031674151</c:v>
                </c:pt>
                <c:pt idx="117">
                  <c:v>36.91497031674151</c:v>
                </c:pt>
                <c:pt idx="118">
                  <c:v>36.91497031674151</c:v>
                </c:pt>
                <c:pt idx="119">
                  <c:v>36.91497031674151</c:v>
                </c:pt>
                <c:pt idx="120">
                  <c:v>36.91497031674151</c:v>
                </c:pt>
                <c:pt idx="121">
                  <c:v>36.91497031674151</c:v>
                </c:pt>
                <c:pt idx="122">
                  <c:v>36.91497031674151</c:v>
                </c:pt>
                <c:pt idx="123">
                  <c:v>36.91497031674151</c:v>
                </c:pt>
                <c:pt idx="124">
                  <c:v>36.91497031674151</c:v>
                </c:pt>
                <c:pt idx="125">
                  <c:v>36.91497031674151</c:v>
                </c:pt>
                <c:pt idx="126">
                  <c:v>36.91497031674151</c:v>
                </c:pt>
                <c:pt idx="127">
                  <c:v>36.91497031674151</c:v>
                </c:pt>
                <c:pt idx="128">
                  <c:v>36.91497031674151</c:v>
                </c:pt>
                <c:pt idx="129">
                  <c:v>36.91497031674151</c:v>
                </c:pt>
                <c:pt idx="130">
                  <c:v>36.91497031674151</c:v>
                </c:pt>
                <c:pt idx="131">
                  <c:v>36.91497031674151</c:v>
                </c:pt>
                <c:pt idx="132">
                  <c:v>36.91497031674151</c:v>
                </c:pt>
                <c:pt idx="133">
                  <c:v>36.91497031674151</c:v>
                </c:pt>
                <c:pt idx="134">
                  <c:v>36.91497031674151</c:v>
                </c:pt>
                <c:pt idx="135">
                  <c:v>36.91497031674151</c:v>
                </c:pt>
                <c:pt idx="136">
                  <c:v>36.91497031674151</c:v>
                </c:pt>
                <c:pt idx="137">
                  <c:v>36.91497031674151</c:v>
                </c:pt>
                <c:pt idx="138">
                  <c:v>36.91497031674151</c:v>
                </c:pt>
                <c:pt idx="139">
                  <c:v>36.91497031674151</c:v>
                </c:pt>
                <c:pt idx="140">
                  <c:v>36.91497031674151</c:v>
                </c:pt>
                <c:pt idx="141">
                  <c:v>36.91497031674151</c:v>
                </c:pt>
                <c:pt idx="142">
                  <c:v>36.91497031674151</c:v>
                </c:pt>
                <c:pt idx="143">
                  <c:v>36.91497031674151</c:v>
                </c:pt>
                <c:pt idx="144">
                  <c:v>36.91497031674151</c:v>
                </c:pt>
                <c:pt idx="145">
                  <c:v>36.91497031674151</c:v>
                </c:pt>
                <c:pt idx="146">
                  <c:v>36.91497031674151</c:v>
                </c:pt>
                <c:pt idx="147">
                  <c:v>36.91497031674151</c:v>
                </c:pt>
                <c:pt idx="148">
                  <c:v>36.91497031674151</c:v>
                </c:pt>
                <c:pt idx="149">
                  <c:v>36.91497031674151</c:v>
                </c:pt>
                <c:pt idx="150">
                  <c:v>36.91497031674151</c:v>
                </c:pt>
                <c:pt idx="151">
                  <c:v>36.91497031674151</c:v>
                </c:pt>
                <c:pt idx="152">
                  <c:v>36.91497031674151</c:v>
                </c:pt>
                <c:pt idx="153">
                  <c:v>36.91497031674151</c:v>
                </c:pt>
                <c:pt idx="154">
                  <c:v>36.91497031674151</c:v>
                </c:pt>
                <c:pt idx="155">
                  <c:v>36.91497031674151</c:v>
                </c:pt>
                <c:pt idx="156">
                  <c:v>36.91497031674151</c:v>
                </c:pt>
                <c:pt idx="157">
                  <c:v>36.91497031674151</c:v>
                </c:pt>
                <c:pt idx="158">
                  <c:v>36.91497031674151</c:v>
                </c:pt>
                <c:pt idx="159">
                  <c:v>36.91497031674151</c:v>
                </c:pt>
                <c:pt idx="160">
                  <c:v>36.91497031674151</c:v>
                </c:pt>
                <c:pt idx="161">
                  <c:v>36.91497031674151</c:v>
                </c:pt>
                <c:pt idx="162">
                  <c:v>36.91497031674151</c:v>
                </c:pt>
                <c:pt idx="163">
                  <c:v>36.91497031674151</c:v>
                </c:pt>
                <c:pt idx="164">
                  <c:v>36.91497031674151</c:v>
                </c:pt>
                <c:pt idx="165">
                  <c:v>36.91497031674151</c:v>
                </c:pt>
                <c:pt idx="166">
                  <c:v>36.91497031674151</c:v>
                </c:pt>
                <c:pt idx="167">
                  <c:v>36.91497031674151</c:v>
                </c:pt>
                <c:pt idx="168">
                  <c:v>36.91497031674151</c:v>
                </c:pt>
                <c:pt idx="169">
                  <c:v>36.91497031674151</c:v>
                </c:pt>
                <c:pt idx="170">
                  <c:v>36.91497031674151</c:v>
                </c:pt>
                <c:pt idx="171">
                  <c:v>36.91497031674151</c:v>
                </c:pt>
                <c:pt idx="172">
                  <c:v>36.91497031674151</c:v>
                </c:pt>
                <c:pt idx="173">
                  <c:v>36.91497031674151</c:v>
                </c:pt>
                <c:pt idx="174">
                  <c:v>36.91497031674151</c:v>
                </c:pt>
                <c:pt idx="175">
                  <c:v>36.91497031674151</c:v>
                </c:pt>
                <c:pt idx="176">
                  <c:v>36.91497031674151</c:v>
                </c:pt>
                <c:pt idx="177">
                  <c:v>36.91497031674151</c:v>
                </c:pt>
                <c:pt idx="178">
                  <c:v>36.91497031674151</c:v>
                </c:pt>
                <c:pt idx="179">
                  <c:v>36.91497031674151</c:v>
                </c:pt>
                <c:pt idx="180">
                  <c:v>36.91497031674151</c:v>
                </c:pt>
                <c:pt idx="181">
                  <c:v>36.91497031674151</c:v>
                </c:pt>
                <c:pt idx="182">
                  <c:v>37.179991250831996</c:v>
                </c:pt>
                <c:pt idx="183">
                  <c:v>37.447805141640764</c:v>
                </c:pt>
                <c:pt idx="184">
                  <c:v>37.718943177761986</c:v>
                </c:pt>
                <c:pt idx="185">
                  <c:v>37.99346411436288</c:v>
                </c:pt>
                <c:pt idx="186">
                  <c:v>38.271428057591315</c:v>
                </c:pt>
                <c:pt idx="187">
                  <c:v>38.552896502899493</c:v>
                </c:pt>
                <c:pt idx="188">
                  <c:v>38.837932374663104</c:v>
                </c:pt>
                <c:pt idx="189">
                  <c:v>39.126600067146434</c:v>
                </c:pt>
                <c:pt idx="190">
                  <c:v>39.418965486866952</c:v>
                </c:pt>
                <c:pt idx="191">
                  <c:v>39.715096096414719</c:v>
                </c:pt>
                <c:pt idx="192">
                  <c:v>40.015060959784805</c:v>
                </c:pt>
                <c:pt idx="193">
                  <c:v>40.318930789283378</c:v>
                </c:pt>
                <c:pt idx="194">
                  <c:v>40.626777994070991</c:v>
                </c:pt>
                <c:pt idx="195">
                  <c:v>40.938676730409604</c:v>
                </c:pt>
                <c:pt idx="196">
                  <c:v>41.25470295368266</c:v>
                </c:pt>
                <c:pt idx="197">
                  <c:v>41.574934472261184</c:v>
                </c:pt>
                <c:pt idx="198">
                  <c:v>41.899451003291844</c:v>
                </c:pt>
                <c:pt idx="199">
                  <c:v>42.228334230486901</c:v>
                </c:pt>
                <c:pt idx="200">
                  <c:v>42.561667863999517</c:v>
                </c:pt>
                <c:pt idx="201">
                  <c:v>42.899537702471918</c:v>
                </c:pt>
                <c:pt idx="202">
                  <c:v>43.242031697347862</c:v>
                </c:pt>
                <c:pt idx="203">
                  <c:v>43.589240019546168</c:v>
                </c:pt>
                <c:pt idx="204">
                  <c:v>43.94125512859528</c:v>
                </c:pt>
                <c:pt idx="205">
                  <c:v>44.298171844335045</c:v>
                </c:pt>
                <c:pt idx="206">
                  <c:v>44.660087421296524</c:v>
                </c:pt>
                <c:pt idx="207">
                  <c:v>45.02710162587595</c:v>
                </c:pt>
                <c:pt idx="208">
                  <c:v>45.399316816424999</c:v>
                </c:pt>
                <c:pt idx="209">
                  <c:v>45.776838026385775</c:v>
                </c:pt>
                <c:pt idx="210">
                  <c:v>46.159773050604855</c:v>
                </c:pt>
                <c:pt idx="211">
                  <c:v>46.548232534967781</c:v>
                </c:pt>
                <c:pt idx="212">
                  <c:v>46.942330069503008</c:v>
                </c:pt>
                <c:pt idx="213">
                  <c:v>47.342182285110944</c:v>
                </c:pt>
                <c:pt idx="214">
                  <c:v>47.747908954082753</c:v>
                </c:pt>
                <c:pt idx="215">
                  <c:v>48.159633094581316</c:v>
                </c:pt>
                <c:pt idx="216">
                  <c:v>48.577481079266391</c:v>
                </c:pt>
                <c:pt idx="217">
                  <c:v>49.001582748254904</c:v>
                </c:pt>
                <c:pt idx="218">
                  <c:v>49.432071526617783</c:v>
                </c:pt>
                <c:pt idx="219">
                  <c:v>49.869084546625416</c:v>
                </c:pt>
                <c:pt idx="220">
                  <c:v>50.312762774964987</c:v>
                </c:pt>
                <c:pt idx="221">
                  <c:v>50.763251145164794</c:v>
                </c:pt>
                <c:pt idx="222">
                  <c:v>51.220698695473978</c:v>
                </c:pt>
                <c:pt idx="223">
                  <c:v>51.685258712458804</c:v>
                </c:pt>
                <c:pt idx="224">
                  <c:v>52.15708888059153</c:v>
                </c:pt>
                <c:pt idx="225">
                  <c:v>52.636351438122809</c:v>
                </c:pt>
                <c:pt idx="226">
                  <c:v>53.123213339545075</c:v>
                </c:pt>
                <c:pt idx="227">
                  <c:v>53.617846424970857</c:v>
                </c:pt>
                <c:pt idx="228">
                  <c:v>54.120427596769048</c:v>
                </c:pt>
                <c:pt idx="229">
                  <c:v>54.631139003820898</c:v>
                </c:pt>
                <c:pt idx="230">
                  <c:v>55.150168233778423</c:v>
                </c:pt>
                <c:pt idx="231">
                  <c:v>55.677708513729861</c:v>
                </c:pt>
                <c:pt idx="232">
                  <c:v>56.213958919700254</c:v>
                </c:pt>
                <c:pt idx="233">
                  <c:v>56.759124595439665</c:v>
                </c:pt>
                <c:pt idx="234">
                  <c:v>57.313416980978985</c:v>
                </c:pt>
                <c:pt idx="235">
                  <c:v>57.877054051460831</c:v>
                </c:pt>
                <c:pt idx="236">
                  <c:v>58.450260566783044</c:v>
                </c:pt>
                <c:pt idx="237">
                  <c:v>59.033268332625454</c:v>
                </c:pt>
                <c:pt idx="238">
                  <c:v>59.626316473464129</c:v>
                </c:pt>
                <c:pt idx="239">
                  <c:v>60.229651718213972</c:v>
                </c:pt>
                <c:pt idx="240">
                  <c:v>60.843528699180382</c:v>
                </c:pt>
                <c:pt idx="241">
                  <c:v>61.468210265041982</c:v>
                </c:pt>
                <c:pt idx="242">
                  <c:v>62.103967808631779</c:v>
                </c:pt>
                <c:pt idx="243">
                  <c:v>62.751081610331113</c:v>
                </c:pt>
                <c:pt idx="244">
                  <c:v>63.409841197943777</c:v>
                </c:pt>
                <c:pt idx="245">
                  <c:v>64.080545723970644</c:v>
                </c:pt>
                <c:pt idx="246">
                  <c:v>64.76350436126566</c:v>
                </c:pt>
                <c:pt idx="247">
                  <c:v>65.459036718116522</c:v>
                </c:pt>
                <c:pt idx="248">
                  <c:v>66.167473273861006</c:v>
                </c:pt>
                <c:pt idx="249">
                  <c:v>66.889155836223054</c:v>
                </c:pt>
                <c:pt idx="250">
                  <c:v>67.624438021630596</c:v>
                </c:pt>
                <c:pt idx="251">
                  <c:v>68.373685759860777</c:v>
                </c:pt>
                <c:pt idx="252">
                  <c:v>69.137277824448745</c:v>
                </c:pt>
                <c:pt idx="253">
                  <c:v>69.915606390393222</c:v>
                </c:pt>
                <c:pt idx="254">
                  <c:v>70.709077620796037</c:v>
                </c:pt>
                <c:pt idx="255">
                  <c:v>71.518112284185449</c:v>
                </c:pt>
                <c:pt idx="256">
                  <c:v>72.343146404394446</c:v>
                </c:pt>
                <c:pt idx="257">
                  <c:v>73.184631944995587</c:v>
                </c:pt>
                <c:pt idx="258">
                  <c:v>74.043037530434262</c:v>
                </c:pt>
                <c:pt idx="259">
                  <c:v>74.918849206155443</c:v>
                </c:pt>
                <c:pt idx="260">
                  <c:v>75.81257124018228</c:v>
                </c:pt>
                <c:pt idx="261">
                  <c:v>76.724726968782662</c:v>
                </c:pt>
                <c:pt idx="262">
                  <c:v>77.655859689051908</c:v>
                </c:pt>
                <c:pt idx="263">
                  <c:v>78.606533601447538</c:v>
                </c:pt>
                <c:pt idx="264">
                  <c:v>79.577334805536438</c:v>
                </c:pt>
                <c:pt idx="265">
                  <c:v>80.56887235245965</c:v>
                </c:pt>
                <c:pt idx="266">
                  <c:v>81.581779357883278</c:v>
                </c:pt>
                <c:pt idx="267">
                  <c:v>82.616714179491126</c:v>
                </c:pt>
                <c:pt idx="268">
                  <c:v>83.674361663386719</c:v>
                </c:pt>
                <c:pt idx="269">
                  <c:v>84.75543446411055</c:v>
                </c:pt>
                <c:pt idx="270">
                  <c:v>85.860674443345971</c:v>
                </c:pt>
                <c:pt idx="271">
                  <c:v>86.990854152789339</c:v>
                </c:pt>
                <c:pt idx="272">
                  <c:v>88.146778407094956</c:v>
                </c:pt>
                <c:pt idx="273">
                  <c:v>89.329285953282408</c:v>
                </c:pt>
                <c:pt idx="274">
                  <c:v>90.539251243511472</c:v>
                </c:pt>
                <c:pt idx="275">
                  <c:v>91.777586318698596</c:v>
                </c:pt>
                <c:pt idx="276">
                  <c:v>93.045242811066032</c:v>
                </c:pt>
                <c:pt idx="277">
                  <c:v>94.3432140743937</c:v>
                </c:pt>
                <c:pt idx="278">
                  <c:v>95.672537451483777</c:v>
                </c:pt>
                <c:pt idx="279">
                  <c:v>97.03429668916209</c:v>
                </c:pt>
                <c:pt idx="280">
                  <c:v>98.42962451202844</c:v>
                </c:pt>
                <c:pt idx="281">
                  <c:v>99.859705367148322</c:v>
                </c:pt>
                <c:pt idx="282">
                  <c:v>101.32577835295027</c:v>
                </c:pt>
                <c:pt idx="283">
                  <c:v>102.82914034677441</c:v>
                </c:pt>
                <c:pt idx="284">
                  <c:v>104.37114934681844</c:v>
                </c:pt>
                <c:pt idx="285">
                  <c:v>105.95322804565814</c:v>
                </c:pt>
                <c:pt idx="286">
                  <c:v>107.57686765409899</c:v>
                </c:pt>
                <c:pt idx="287">
                  <c:v>109.24363199586021</c:v>
                </c:pt>
                <c:pt idx="288">
                  <c:v>110.95516189551763</c:v>
                </c:pt>
                <c:pt idx="289">
                  <c:v>112.71317988426632</c:v>
                </c:pt>
                <c:pt idx="290">
                  <c:v>114.51949525042264</c:v>
                </c:pt>
                <c:pt idx="291">
                  <c:v>116.37600946420635</c:v>
                </c:pt>
                <c:pt idx="292">
                  <c:v>118.2847220092482</c:v>
                </c:pt>
                <c:pt idx="293">
                  <c:v>120.24773665650095</c:v>
                </c:pt>
                <c:pt idx="294">
                  <c:v>122.26726821982496</c:v>
                </c:pt>
                <c:pt idx="295">
                  <c:v>124.34564983652665</c:v>
                </c:pt>
                <c:pt idx="296">
                  <c:v>126.48534082059386</c:v>
                </c:pt>
                <c:pt idx="297">
                  <c:v>128.6889351413665</c:v>
                </c:pt>
                <c:pt idx="298">
                  <c:v>130.95917058595748</c:v>
                </c:pt>
                <c:pt idx="299">
                  <c:v>133.29893866999569</c:v>
                </c:pt>
                <c:pt idx="300">
                  <c:v>135.7112953682697</c:v>
                </c:pt>
                <c:pt idx="301">
                  <c:v>138.19947274472699</c:v>
                </c:pt>
                <c:pt idx="302">
                  <c:v>140.76689157013897</c:v>
                </c:pt>
                <c:pt idx="303">
                  <c:v>143.41717502571663</c:v>
                </c:pt>
                <c:pt idx="304">
                  <c:v>146.15416360221792</c:v>
                </c:pt>
                <c:pt idx="305">
                  <c:v>148.98193131680026</c:v>
                </c:pt>
                <c:pt idx="306">
                  <c:v>151.90480338426545</c:v>
                </c:pt>
                <c:pt idx="307">
                  <c:v>154.92737549565373</c:v>
                </c:pt>
                <c:pt idx="308">
                  <c:v>158.05453487567092</c:v>
                </c:pt>
                <c:pt idx="309">
                  <c:v>161.29148331150009</c:v>
                </c:pt>
                <c:pt idx="310">
                  <c:v>164.64376236956343</c:v>
                </c:pt>
                <c:pt idx="311">
                  <c:v>168.11728104420808</c:v>
                </c:pt>
                <c:pt idx="312">
                  <c:v>171.71834611364761</c:v>
                </c:pt>
                <c:pt idx="313">
                  <c:v>175.45369551442198</c:v>
                </c:pt>
                <c:pt idx="314">
                  <c:v>179.33053508690281</c:v>
                </c:pt>
                <c:pt idx="315">
                  <c:v>183.35657909185531</c:v>
                </c:pt>
                <c:pt idx="316">
                  <c:v>187.54009495282534</c:v>
                </c:pt>
                <c:pt idx="317">
                  <c:v>191.88995274240503</c:v>
                </c:pt>
                <c:pt idx="318">
                  <c:v>196.41568000373212</c:v>
                </c:pt>
                <c:pt idx="319">
                  <c:v>201.12752258369804</c:v>
                </c:pt>
                <c:pt idx="320">
                  <c:v>206.03651225338817</c:v>
                </c:pt>
                <c:pt idx="321">
                  <c:v>211.15454200686366</c:v>
                </c:pt>
                <c:pt idx="322">
                  <c:v>216.49445006459564</c:v>
                </c:pt>
                <c:pt idx="323">
                  <c:v>222.07011376643763</c:v>
                </c:pt>
                <c:pt idx="324">
                  <c:v>227.89655472554398</c:v>
                </c:pt>
                <c:pt idx="325">
                  <c:v>233.99005683462892</c:v>
                </c:pt>
                <c:pt idx="326">
                  <c:v>240.36829897621752</c:v>
                </c:pt>
                <c:pt idx="327">
                  <c:v>247.05050459737438</c:v>
                </c:pt>
                <c:pt idx="328">
                  <c:v>254.05761067701985</c:v>
                </c:pt>
                <c:pt idx="329">
                  <c:v>261.41245905304226</c:v>
                </c:pt>
                <c:pt idx="330">
                  <c:v>269.14001360263484</c:v>
                </c:pt>
                <c:pt idx="331">
                  <c:v>277.26760740220152</c:v>
                </c:pt>
                <c:pt idx="332">
                  <c:v>285.8252247572396</c:v>
                </c:pt>
                <c:pt idx="333">
                  <c:v>294.84582391854258</c:v>
                </c:pt>
                <c:pt idx="334">
                  <c:v>304.3657074277275</c:v>
                </c:pt>
                <c:pt idx="335">
                  <c:v>314.42494841172038</c:v>
                </c:pt>
                <c:pt idx="336">
                  <c:v>325.06788283528908</c:v>
                </c:pt>
                <c:pt idx="337">
                  <c:v>336.34367980360099</c:v>
                </c:pt>
                <c:pt idx="338">
                  <c:v>348.30700458700449</c:v>
                </c:pt>
                <c:pt idx="339">
                  <c:v>361.01879225265992</c:v>
                </c:pt>
                <c:pt idx="340">
                  <c:v>374.54715380815179</c:v>
                </c:pt>
                <c:pt idx="341">
                  <c:v>388.96844182197452</c:v>
                </c:pt>
                <c:pt idx="342">
                  <c:v>404.36850889029444</c:v>
                </c:pt>
                <c:pt idx="343">
                  <c:v>420.84420047569324</c:v>
                </c:pt>
                <c:pt idx="344">
                  <c:v>438.5051340975686</c:v>
                </c:pt>
                <c:pt idx="345">
                  <c:v>457.47583034383024</c:v>
                </c:pt>
                <c:pt idx="346">
                  <c:v>477.8982787059951</c:v>
                </c:pt>
                <c:pt idx="347">
                  <c:v>499.93504419911437</c:v>
                </c:pt>
                <c:pt idx="348">
                  <c:v>523.77305103588037</c:v>
                </c:pt>
                <c:pt idx="349">
                  <c:v>549.62821997467529</c:v>
                </c:pt>
                <c:pt idx="350">
                  <c:v>577.75119017006432</c:v>
                </c:pt>
                <c:pt idx="351">
                  <c:v>608.43442988687445</c:v>
                </c:pt>
                <c:pt idx="352">
                  <c:v>642.02114121661941</c:v>
                </c:pt>
                <c:pt idx="353">
                  <c:v>678.91650358396043</c:v>
                </c:pt>
                <c:pt idx="354">
                  <c:v>719.60199664814354</c:v>
                </c:pt>
                <c:pt idx="355">
                  <c:v>764.65382130014359</c:v>
                </c:pt>
                <c:pt idx="356">
                  <c:v>814.76683786746003</c:v>
                </c:pt>
                <c:pt idx="357">
                  <c:v>870.78602580312054</c:v>
                </c:pt>
                <c:pt idx="358">
                  <c:v>933.7483382290518</c:v>
                </c:pt>
                <c:pt idx="359">
                  <c:v>1004.939138429051</c:v>
                </c:pt>
                <c:pt idx="360">
                  <c:v>1196.8955933062177</c:v>
                </c:pt>
                <c:pt idx="361">
                  <c:v>1196.8955933062177</c:v>
                </c:pt>
                <c:pt idx="362">
                  <c:v>1462.2957559878348</c:v>
                </c:pt>
                <c:pt idx="363">
                  <c:v>1727.6959186694514</c:v>
                </c:pt>
                <c:pt idx="364">
                  <c:v>1993.0960813510687</c:v>
                </c:pt>
                <c:pt idx="365">
                  <c:v>2258.4962440326858</c:v>
                </c:pt>
                <c:pt idx="366">
                  <c:v>2523.8964067143029</c:v>
                </c:pt>
                <c:pt idx="367">
                  <c:v>2789.2965693959195</c:v>
                </c:pt>
                <c:pt idx="368">
                  <c:v>3054.696732077537</c:v>
                </c:pt>
                <c:pt idx="369">
                  <c:v>3320.0968947591537</c:v>
                </c:pt>
                <c:pt idx="370">
                  <c:v>3585.4970574407703</c:v>
                </c:pt>
                <c:pt idx="371">
                  <c:v>3850.8972201223878</c:v>
                </c:pt>
                <c:pt idx="372">
                  <c:v>4116.297382804004</c:v>
                </c:pt>
                <c:pt idx="373">
                  <c:v>4381.6975454856229</c:v>
                </c:pt>
                <c:pt idx="374">
                  <c:v>4647.097708167239</c:v>
                </c:pt>
                <c:pt idx="375">
                  <c:v>4912.4978708488561</c:v>
                </c:pt>
                <c:pt idx="376">
                  <c:v>5177.8980335304741</c:v>
                </c:pt>
                <c:pt idx="377">
                  <c:v>5443.2981962120912</c:v>
                </c:pt>
                <c:pt idx="378">
                  <c:v>5708.6983588937073</c:v>
                </c:pt>
                <c:pt idx="379">
                  <c:v>5974.0985215753253</c:v>
                </c:pt>
                <c:pt idx="380">
                  <c:v>6239.6499668881497</c:v>
                </c:pt>
                <c:pt idx="381">
                  <c:v>6239.6499668881497</c:v>
                </c:pt>
                <c:pt idx="382">
                  <c:v>5681.8483630489809</c:v>
                </c:pt>
                <c:pt idx="383">
                  <c:v>5204.3898076783353</c:v>
                </c:pt>
                <c:pt idx="384">
                  <c:v>4791.8101346050953</c:v>
                </c:pt>
                <c:pt idx="385">
                  <c:v>4432.2903844344837</c:v>
                </c:pt>
                <c:pt idx="386">
                  <c:v>4116.655981386305</c:v>
                </c:pt>
                <c:pt idx="387">
                  <c:v>3837.6857996623949</c:v>
                </c:pt>
                <c:pt idx="388">
                  <c:v>3589.6253015036382</c:v>
                </c:pt>
                <c:pt idx="389">
                  <c:v>3367.8371338781194</c:v>
                </c:pt>
                <c:pt idx="390">
                  <c:v>3168.5462087836972</c:v>
                </c:pt>
                <c:pt idx="391">
                  <c:v>2988.6509244570943</c:v>
                </c:pt>
                <c:pt idx="392">
                  <c:v>2825.5814593657169</c:v>
                </c:pt>
                <c:pt idx="393">
                  <c:v>2677.192076713724</c:v>
                </c:pt>
                <c:pt idx="394">
                  <c:v>2541.6783427909459</c:v>
                </c:pt>
                <c:pt idx="395">
                  <c:v>2417.5128278893326</c:v>
                </c:pt>
                <c:pt idx="396">
                  <c:v>2303.3946794410858</c:v>
                </c:pt>
                <c:pt idx="397">
                  <c:v>2198.209719845222</c:v>
                </c:pt>
                <c:pt idx="398">
                  <c:v>2100.9986094244164</c:v>
                </c:pt>
                <c:pt idx="399">
                  <c:v>2010.9312474182818</c:v>
                </c:pt>
                <c:pt idx="400">
                  <c:v>1927.2860397978141</c:v>
                </c:pt>
                <c:pt idx="401">
                  <c:v>1849.4329949520397</c:v>
                </c:pt>
                <c:pt idx="402">
                  <c:v>1776.8198529945109</c:v>
                </c:pt>
                <c:pt idx="403">
                  <c:v>1708.9606364018287</c:v>
                </c:pt>
                <c:pt idx="404">
                  <c:v>1645.4261462492132</c:v>
                </c:pt>
                <c:pt idx="405">
                  <c:v>1585.8360316635935</c:v>
                </c:pt>
                <c:pt idx="406">
                  <c:v>1529.8521389765449</c:v>
                </c:pt>
                <c:pt idx="407">
                  <c:v>1477.172907691828</c:v>
                </c:pt>
                <c:pt idx="408">
                  <c:v>1427.528627335324</c:v>
                </c:pt>
                <c:pt idx="409">
                  <c:v>1380.677405863368</c:v>
                </c:pt>
                <c:pt idx="410">
                  <c:v>1336.4017290326335</c:v>
                </c:pt>
                <c:pt idx="411">
                  <c:v>1294.5055128160243</c:v>
                </c:pt>
                <c:pt idx="412">
                  <c:v>1254.811568961243</c:v>
                </c:pt>
                <c:pt idx="413">
                  <c:v>1217.1594181725718</c:v>
                </c:pt>
                <c:pt idx="414">
                  <c:v>1181.4033969434749</c:v>
                </c:pt>
                <c:pt idx="415">
                  <c:v>1147.4110133842839</c:v>
                </c:pt>
                <c:pt idx="416">
                  <c:v>1115.061514942375</c:v>
                </c:pt>
                <c:pt idx="417">
                  <c:v>1084.2446370640848</c:v>
                </c:pt>
                <c:pt idx="418">
                  <c:v>1054.8595068800314</c:v>
                </c:pt>
                <c:pt idx="419">
                  <c:v>1026.8136801297273</c:v>
                </c:pt>
                <c:pt idx="420">
                  <c:v>1000.0222929513692</c:v>
                </c:pt>
                <c:pt idx="421">
                  <c:v>974.4073129863034</c:v>
                </c:pt>
                <c:pt idx="422">
                  <c:v>949.89687659442814</c:v>
                </c:pt>
                <c:pt idx="423">
                  <c:v>926.42470093424004</c:v>
                </c:pt>
                <c:pt idx="424">
                  <c:v>903.92956129959475</c:v>
                </c:pt>
                <c:pt idx="425">
                  <c:v>882.35482548102561</c:v>
                </c:pt>
                <c:pt idx="426">
                  <c:v>861.64803807857368</c:v>
                </c:pt>
                <c:pt idx="427">
                  <c:v>841.76054867246216</c:v>
                </c:pt>
                <c:pt idx="428">
                  <c:v>822.64717858813276</c:v>
                </c:pt>
                <c:pt idx="429">
                  <c:v>804.26592169772675</c:v>
                </c:pt>
                <c:pt idx="430">
                  <c:v>786.57767530153365</c:v>
                </c:pt>
                <c:pt idx="431">
                  <c:v>769.54599764689726</c:v>
                </c:pt>
                <c:pt idx="432">
                  <c:v>753.13688908248423</c:v>
                </c:pt>
                <c:pt idx="433">
                  <c:v>737.31859422411105</c:v>
                </c:pt>
                <c:pt idx="434">
                  <c:v>722.06142283407871</c:v>
                </c:pt>
                <c:pt idx="435">
                  <c:v>707.33758739711027</c:v>
                </c:pt>
                <c:pt idx="436">
                  <c:v>693.12105561918645</c:v>
                </c:pt>
                <c:pt idx="437">
                  <c:v>679.38741628644425</c:v>
                </c:pt>
                <c:pt idx="438">
                  <c:v>666.11375710449693</c:v>
                </c:pt>
                <c:pt idx="439">
                  <c:v>653.27855329801844</c:v>
                </c:pt>
                <c:pt idx="440">
                  <c:v>640.86156588959489</c:v>
                </c:pt>
                <c:pt idx="441">
                  <c:v>628.84374869846431</c:v>
                </c:pt>
                <c:pt idx="442">
                  <c:v>617.20716320626946</c:v>
                </c:pt>
                <c:pt idx="443">
                  <c:v>605.93490053041921</c:v>
                </c:pt>
                <c:pt idx="444">
                  <c:v>595.01100982778348</c:v>
                </c:pt>
                <c:pt idx="445">
                  <c:v>584.42043252377471</c:v>
                </c:pt>
                <c:pt idx="446">
                  <c:v>574.14894182566036</c:v>
                </c:pt>
                <c:pt idx="447">
                  <c:v>564.18308703530931</c:v>
                </c:pt>
                <c:pt idx="448">
                  <c:v>554.51014222644312</c:v>
                </c:pt>
                <c:pt idx="449">
                  <c:v>545.11805889565869</c:v>
                </c:pt>
                <c:pt idx="450">
                  <c:v>535.99542223572928</c:v>
                </c:pt>
                <c:pt idx="451">
                  <c:v>527.13141071455414</c:v>
                </c:pt>
                <c:pt idx="452">
                  <c:v>518.51575867419115</c:v>
                </c:pt>
                <c:pt idx="453">
                  <c:v>510.13872169207428</c:v>
                </c:pt>
                <c:pt idx="454">
                  <c:v>501.99104447124103</c:v>
                </c:pt>
                <c:pt idx="455">
                  <c:v>494.06393104847763</c:v>
                </c:pt>
                <c:pt idx="456">
                  <c:v>486.34901712907748</c:v>
                </c:pt>
                <c:pt idx="457">
                  <c:v>478.83834437462377</c:v>
                </c:pt>
                <c:pt idx="458">
                  <c:v>471.52433648612208</c:v>
                </c:pt>
                <c:pt idx="459">
                  <c:v>464.39977693909844</c:v>
                </c:pt>
                <c:pt idx="460">
                  <c:v>457.45778824014292</c:v>
                </c:pt>
                <c:pt idx="461">
                  <c:v>450.69181258595557</c:v>
                </c:pt>
                <c:pt idx="462">
                  <c:v>444.09559381640128</c:v>
                </c:pt>
                <c:pt idx="463">
                  <c:v>437.66316056250395</c:v>
                </c:pt>
                <c:pt idx="464">
                  <c:v>431.38881049883707</c:v>
                </c:pt>
                <c:pt idx="465">
                  <c:v>425.26709561747163</c:v>
                </c:pt>
                <c:pt idx="466">
                  <c:v>419.29280844762638</c:v>
                </c:pt>
                <c:pt idx="467">
                  <c:v>413.46096915149883</c:v>
                </c:pt>
                <c:pt idx="468">
                  <c:v>407.76681343249442</c:v>
                </c:pt>
                <c:pt idx="469">
                  <c:v>402.20578119729356</c:v>
                </c:pt>
                <c:pt idx="470">
                  <c:v>396.77350591794328</c:v>
                </c:pt>
                <c:pt idx="471">
                  <c:v>391.46580464447391</c:v>
                </c:pt>
                <c:pt idx="472">
                  <c:v>386.27866862248169</c:v>
                </c:pt>
                <c:pt idx="473">
                  <c:v>381.20825447370459</c:v>
                </c:pt>
                <c:pt idx="474">
                  <c:v>376.25087590089294</c:v>
                </c:pt>
                <c:pt idx="475">
                  <c:v>371.40299588126686</c:v>
                </c:pt>
                <c:pt idx="476">
                  <c:v>366.6612193155932</c:v>
                </c:pt>
                <c:pt idx="477">
                  <c:v>362.02228610240905</c:v>
                </c:pt>
                <c:pt idx="478">
                  <c:v>357.48306460921845</c:v>
                </c:pt>
                <c:pt idx="479">
                  <c:v>353.04054551458751</c:v>
                </c:pt>
                <c:pt idx="480">
                  <c:v>348.6918359969855</c:v>
                </c:pt>
                <c:pt idx="481">
                  <c:v>344.43415424799832</c:v>
                </c:pt>
                <c:pt idx="482">
                  <c:v>340.26482428915608</c:v>
                </c:pt>
                <c:pt idx="483">
                  <c:v>336.18127107311921</c:v>
                </c:pt>
                <c:pt idx="484">
                  <c:v>332.18101585133388</c:v>
                </c:pt>
                <c:pt idx="485">
                  <c:v>328.26167179154339</c:v>
                </c:pt>
                <c:pt idx="486">
                  <c:v>324.42093982970067</c:v>
                </c:pt>
                <c:pt idx="487">
                  <c:v>320.65660474190747</c:v>
                </c:pt>
                <c:pt idx="488">
                  <c:v>316.96653142299567</c:v>
                </c:pt>
                <c:pt idx="489">
                  <c:v>313.34866135928326</c:v>
                </c:pt>
                <c:pt idx="490">
                  <c:v>309.80100928388885</c:v>
                </c:pt>
                <c:pt idx="491">
                  <c:v>306.32166000376287</c:v>
                </c:pt>
                <c:pt idx="492">
                  <c:v>302.90876538832453</c:v>
                </c:pt>
                <c:pt idx="493">
                  <c:v>299.56054151026575</c:v>
                </c:pt>
                <c:pt idx="494">
                  <c:v>296.27526592969593</c:v>
                </c:pt>
                <c:pt idx="495">
                  <c:v>293.05127511338736</c:v>
                </c:pt>
                <c:pt idx="496">
                  <c:v>289.88696198140866</c:v>
                </c:pt>
                <c:pt idx="497">
                  <c:v>286.78077357393175</c:v>
                </c:pt>
                <c:pt idx="498">
                  <c:v>283.73120883145884</c:v>
                </c:pt>
                <c:pt idx="499">
                  <c:v>280.73681648213989</c:v>
                </c:pt>
                <c:pt idx="500">
                  <c:v>277.79619303025396</c:v>
                </c:pt>
                <c:pt idx="501">
                  <c:v>274.90798084029541</c:v>
                </c:pt>
                <c:pt idx="502">
                  <c:v>272.07086631144642</c:v>
                </c:pt>
                <c:pt idx="503">
                  <c:v>269.28357813754621</c:v>
                </c:pt>
                <c:pt idx="504">
                  <c:v>266.5448856479552</c:v>
                </c:pt>
                <c:pt idx="505">
                  <c:v>263.85359722500323</c:v>
                </c:pt>
                <c:pt idx="506">
                  <c:v>261.20855879395788</c:v>
                </c:pt>
                <c:pt idx="507">
                  <c:v>258.6086523817026</c:v>
                </c:pt>
                <c:pt idx="508">
                  <c:v>256.05279474053168</c:v>
                </c:pt>
                <c:pt idx="509">
                  <c:v>253.53993603368599</c:v>
                </c:pt>
                <c:pt idx="510">
                  <c:v>251.06905857944952</c:v>
                </c:pt>
                <c:pt idx="511">
                  <c:v>248.63917565080857</c:v>
                </c:pt>
                <c:pt idx="512">
                  <c:v>246.24933032785543</c:v>
                </c:pt>
                <c:pt idx="513">
                  <c:v>243.89859440026899</c:v>
                </c:pt>
                <c:pt idx="514">
                  <c:v>241.58606731736904</c:v>
                </c:pt>
                <c:pt idx="515">
                  <c:v>239.31087518337009</c:v>
                </c:pt>
                <c:pt idx="516">
                  <c:v>237.07216979560474</c:v>
                </c:pt>
                <c:pt idx="517">
                  <c:v>234.8691277236033</c:v>
                </c:pt>
                <c:pt idx="518">
                  <c:v>232.70094942703625</c:v>
                </c:pt>
                <c:pt idx="519">
                  <c:v>230.56685841063657</c:v>
                </c:pt>
                <c:pt idx="520">
                  <c:v>228.46610041432095</c:v>
                </c:pt>
                <c:pt idx="521">
                  <c:v>226.39794263682421</c:v>
                </c:pt>
                <c:pt idx="522">
                  <c:v>224.36167299125626</c:v>
                </c:pt>
                <c:pt idx="523">
                  <c:v>222.35659939107123</c:v>
                </c:pt>
                <c:pt idx="524">
                  <c:v>220.38204906502264</c:v>
                </c:pt>
                <c:pt idx="525">
                  <c:v>218.43736789975262</c:v>
                </c:pt>
                <c:pt idx="526">
                  <c:v>216.52191980873332</c:v>
                </c:pt>
                <c:pt idx="527">
                  <c:v>214.63508612634828</c:v>
                </c:pt>
                <c:pt idx="528">
                  <c:v>212.77626502596183</c:v>
                </c:pt>
                <c:pt idx="529">
                  <c:v>210.94487096088551</c:v>
                </c:pt>
                <c:pt idx="530">
                  <c:v>209.14033412720602</c:v>
                </c:pt>
                <c:pt idx="531">
                  <c:v>207.36209994749262</c:v>
                </c:pt>
                <c:pt idx="532">
                  <c:v>205.60962857445074</c:v>
                </c:pt>
                <c:pt idx="533">
                  <c:v>203.88239441363709</c:v>
                </c:pt>
                <c:pt idx="534">
                  <c:v>202.17988566439325</c:v>
                </c:pt>
                <c:pt idx="535">
                  <c:v>200.50160387820043</c:v>
                </c:pt>
                <c:pt idx="536">
                  <c:v>198.84706353369347</c:v>
                </c:pt>
                <c:pt idx="537">
                  <c:v>197.21579162761395</c:v>
                </c:pt>
                <c:pt idx="538">
                  <c:v>195.60732728101297</c:v>
                </c:pt>
                <c:pt idx="539">
                  <c:v>194.02122136005187</c:v>
                </c:pt>
                <c:pt idx="540">
                  <c:v>192.44493387954444</c:v>
                </c:pt>
                <c:pt idx="541">
                  <c:v>147.65988126696604</c:v>
                </c:pt>
                <c:pt idx="542">
                  <c:v>110.74491095022452</c:v>
                </c:pt>
                <c:pt idx="543">
                  <c:v>73.829940633483034</c:v>
                </c:pt>
                <c:pt idx="544">
                  <c:v>73.829940633483034</c:v>
                </c:pt>
                <c:pt idx="545">
                  <c:v>73.829940633483034</c:v>
                </c:pt>
                <c:pt idx="546">
                  <c:v>73.829940633483034</c:v>
                </c:pt>
                <c:pt idx="547">
                  <c:v>73.829940633483034</c:v>
                </c:pt>
                <c:pt idx="548">
                  <c:v>73.829940633483034</c:v>
                </c:pt>
                <c:pt idx="549">
                  <c:v>73.829940633483034</c:v>
                </c:pt>
                <c:pt idx="550">
                  <c:v>73.829940633483034</c:v>
                </c:pt>
                <c:pt idx="551">
                  <c:v>73.829940633483034</c:v>
                </c:pt>
                <c:pt idx="552">
                  <c:v>73.829940633483034</c:v>
                </c:pt>
                <c:pt idx="553">
                  <c:v>73.829940633483034</c:v>
                </c:pt>
                <c:pt idx="554">
                  <c:v>73.829940633483034</c:v>
                </c:pt>
                <c:pt idx="555">
                  <c:v>73.829940633483034</c:v>
                </c:pt>
                <c:pt idx="556">
                  <c:v>73.829940633483034</c:v>
                </c:pt>
                <c:pt idx="557">
                  <c:v>73.829940633483034</c:v>
                </c:pt>
                <c:pt idx="558">
                  <c:v>73.829940633483034</c:v>
                </c:pt>
                <c:pt idx="559">
                  <c:v>73.829940633483034</c:v>
                </c:pt>
                <c:pt idx="560">
                  <c:v>73.829940633483034</c:v>
                </c:pt>
                <c:pt idx="561">
                  <c:v>73.829940633483034</c:v>
                </c:pt>
                <c:pt idx="562">
                  <c:v>73.829940633483034</c:v>
                </c:pt>
                <c:pt idx="563">
                  <c:v>73.829940633483034</c:v>
                </c:pt>
                <c:pt idx="564">
                  <c:v>73.829940633483034</c:v>
                </c:pt>
                <c:pt idx="565">
                  <c:v>73.829940633483034</c:v>
                </c:pt>
                <c:pt idx="566">
                  <c:v>73.829940633483034</c:v>
                </c:pt>
                <c:pt idx="567">
                  <c:v>73.829940633483034</c:v>
                </c:pt>
                <c:pt idx="568">
                  <c:v>73.829940633483034</c:v>
                </c:pt>
                <c:pt idx="569">
                  <c:v>73.829940633483034</c:v>
                </c:pt>
                <c:pt idx="570">
                  <c:v>73.829940633483034</c:v>
                </c:pt>
                <c:pt idx="571">
                  <c:v>73.829940633483034</c:v>
                </c:pt>
                <c:pt idx="572">
                  <c:v>73.829940633483034</c:v>
                </c:pt>
                <c:pt idx="573">
                  <c:v>73.829940633483034</c:v>
                </c:pt>
                <c:pt idx="574">
                  <c:v>73.829940633483034</c:v>
                </c:pt>
                <c:pt idx="575">
                  <c:v>73.829940633483034</c:v>
                </c:pt>
                <c:pt idx="576">
                  <c:v>73.829940633483034</c:v>
                </c:pt>
                <c:pt idx="577">
                  <c:v>73.829940633483034</c:v>
                </c:pt>
                <c:pt idx="578">
                  <c:v>73.829940633483034</c:v>
                </c:pt>
                <c:pt idx="579">
                  <c:v>73.829940633483034</c:v>
                </c:pt>
                <c:pt idx="580">
                  <c:v>73.829940633483034</c:v>
                </c:pt>
                <c:pt idx="581">
                  <c:v>73.829940633483034</c:v>
                </c:pt>
                <c:pt idx="582">
                  <c:v>73.829940633483034</c:v>
                </c:pt>
                <c:pt idx="583">
                  <c:v>73.829940633483034</c:v>
                </c:pt>
                <c:pt idx="584">
                  <c:v>73.829940633483034</c:v>
                </c:pt>
                <c:pt idx="585">
                  <c:v>73.829940633483034</c:v>
                </c:pt>
                <c:pt idx="586">
                  <c:v>73.829940633483034</c:v>
                </c:pt>
                <c:pt idx="587">
                  <c:v>73.829940633483034</c:v>
                </c:pt>
                <c:pt idx="588">
                  <c:v>73.829940633483034</c:v>
                </c:pt>
                <c:pt idx="589">
                  <c:v>73.829940633483034</c:v>
                </c:pt>
                <c:pt idx="590">
                  <c:v>73.829940633483034</c:v>
                </c:pt>
                <c:pt idx="591">
                  <c:v>73.829940633483034</c:v>
                </c:pt>
                <c:pt idx="592">
                  <c:v>73.829940633483034</c:v>
                </c:pt>
                <c:pt idx="593">
                  <c:v>73.829940633483034</c:v>
                </c:pt>
                <c:pt idx="594">
                  <c:v>73.829940633483034</c:v>
                </c:pt>
                <c:pt idx="595">
                  <c:v>73.829940633483034</c:v>
                </c:pt>
                <c:pt idx="596">
                  <c:v>73.829940633483034</c:v>
                </c:pt>
                <c:pt idx="597">
                  <c:v>73.829940633483034</c:v>
                </c:pt>
                <c:pt idx="598">
                  <c:v>73.829940633483034</c:v>
                </c:pt>
                <c:pt idx="599">
                  <c:v>73.829940633483034</c:v>
                </c:pt>
                <c:pt idx="600">
                  <c:v>73.829940633483034</c:v>
                </c:pt>
                <c:pt idx="601">
                  <c:v>73.829940633483034</c:v>
                </c:pt>
                <c:pt idx="602">
                  <c:v>73.829940633483034</c:v>
                </c:pt>
                <c:pt idx="603">
                  <c:v>73.829940633483034</c:v>
                </c:pt>
                <c:pt idx="604">
                  <c:v>73.829940633483034</c:v>
                </c:pt>
                <c:pt idx="605">
                  <c:v>73.829940633483034</c:v>
                </c:pt>
                <c:pt idx="606">
                  <c:v>73.829940633483034</c:v>
                </c:pt>
                <c:pt idx="607">
                  <c:v>73.829940633483034</c:v>
                </c:pt>
                <c:pt idx="608">
                  <c:v>73.829940633483034</c:v>
                </c:pt>
                <c:pt idx="609">
                  <c:v>73.829940633483034</c:v>
                </c:pt>
                <c:pt idx="610">
                  <c:v>73.829940633483034</c:v>
                </c:pt>
                <c:pt idx="611">
                  <c:v>73.829940633483034</c:v>
                </c:pt>
                <c:pt idx="612">
                  <c:v>73.829940633483034</c:v>
                </c:pt>
                <c:pt idx="613">
                  <c:v>73.829940633483034</c:v>
                </c:pt>
                <c:pt idx="614">
                  <c:v>73.829940633483034</c:v>
                </c:pt>
                <c:pt idx="615">
                  <c:v>73.829940633483034</c:v>
                </c:pt>
                <c:pt idx="616">
                  <c:v>73.829940633483034</c:v>
                </c:pt>
                <c:pt idx="617">
                  <c:v>73.829940633483034</c:v>
                </c:pt>
                <c:pt idx="618">
                  <c:v>73.829940633483034</c:v>
                </c:pt>
                <c:pt idx="619">
                  <c:v>73.829940633483034</c:v>
                </c:pt>
                <c:pt idx="620">
                  <c:v>73.829940633483034</c:v>
                </c:pt>
                <c:pt idx="621">
                  <c:v>73.829940633483034</c:v>
                </c:pt>
                <c:pt idx="622">
                  <c:v>73.829940633483034</c:v>
                </c:pt>
                <c:pt idx="623">
                  <c:v>73.829940633483034</c:v>
                </c:pt>
                <c:pt idx="624">
                  <c:v>73.829940633483034</c:v>
                </c:pt>
                <c:pt idx="625">
                  <c:v>73.829940633483034</c:v>
                </c:pt>
                <c:pt idx="626">
                  <c:v>73.829940633483034</c:v>
                </c:pt>
                <c:pt idx="627">
                  <c:v>73.829940633483034</c:v>
                </c:pt>
                <c:pt idx="628">
                  <c:v>73.829940633483034</c:v>
                </c:pt>
                <c:pt idx="629">
                  <c:v>73.829940633483034</c:v>
                </c:pt>
                <c:pt idx="630">
                  <c:v>73.829940633483034</c:v>
                </c:pt>
                <c:pt idx="631">
                  <c:v>73.829940633483034</c:v>
                </c:pt>
                <c:pt idx="632">
                  <c:v>73.829940633483034</c:v>
                </c:pt>
                <c:pt idx="633">
                  <c:v>73.829940633483034</c:v>
                </c:pt>
                <c:pt idx="634">
                  <c:v>73.829940633483034</c:v>
                </c:pt>
                <c:pt idx="635">
                  <c:v>73.829940633483034</c:v>
                </c:pt>
                <c:pt idx="636">
                  <c:v>73.829940633483034</c:v>
                </c:pt>
                <c:pt idx="637">
                  <c:v>73.829940633483034</c:v>
                </c:pt>
                <c:pt idx="638">
                  <c:v>73.829940633483034</c:v>
                </c:pt>
                <c:pt idx="639">
                  <c:v>73.829940633483034</c:v>
                </c:pt>
                <c:pt idx="640">
                  <c:v>73.829940633483034</c:v>
                </c:pt>
                <c:pt idx="641">
                  <c:v>73.829940633483034</c:v>
                </c:pt>
                <c:pt idx="642">
                  <c:v>73.829940633483034</c:v>
                </c:pt>
                <c:pt idx="643">
                  <c:v>73.829940633483034</c:v>
                </c:pt>
                <c:pt idx="644">
                  <c:v>73.829940633483034</c:v>
                </c:pt>
                <c:pt idx="645">
                  <c:v>73.829940633483034</c:v>
                </c:pt>
                <c:pt idx="646">
                  <c:v>73.829940633483034</c:v>
                </c:pt>
                <c:pt idx="647">
                  <c:v>73.829940633483034</c:v>
                </c:pt>
                <c:pt idx="648">
                  <c:v>73.829940633483034</c:v>
                </c:pt>
                <c:pt idx="649">
                  <c:v>73.829940633483034</c:v>
                </c:pt>
                <c:pt idx="650">
                  <c:v>73.829940633483034</c:v>
                </c:pt>
                <c:pt idx="651">
                  <c:v>73.829940633483034</c:v>
                </c:pt>
                <c:pt idx="652">
                  <c:v>73.829940633483034</c:v>
                </c:pt>
                <c:pt idx="653">
                  <c:v>73.829940633483034</c:v>
                </c:pt>
                <c:pt idx="654">
                  <c:v>73.829940633483034</c:v>
                </c:pt>
                <c:pt idx="655">
                  <c:v>73.829940633483034</c:v>
                </c:pt>
                <c:pt idx="656">
                  <c:v>73.829940633483034</c:v>
                </c:pt>
                <c:pt idx="657">
                  <c:v>73.829940633483034</c:v>
                </c:pt>
                <c:pt idx="658">
                  <c:v>73.829940633483034</c:v>
                </c:pt>
                <c:pt idx="659">
                  <c:v>73.829940633483034</c:v>
                </c:pt>
                <c:pt idx="660">
                  <c:v>73.829940633483034</c:v>
                </c:pt>
                <c:pt idx="661">
                  <c:v>73.829940633483034</c:v>
                </c:pt>
                <c:pt idx="662">
                  <c:v>73.829940633483034</c:v>
                </c:pt>
                <c:pt idx="663">
                  <c:v>73.829940633483034</c:v>
                </c:pt>
                <c:pt idx="664">
                  <c:v>73.829940633483034</c:v>
                </c:pt>
                <c:pt idx="665">
                  <c:v>73.829940633483034</c:v>
                </c:pt>
                <c:pt idx="666">
                  <c:v>73.829940633483034</c:v>
                </c:pt>
                <c:pt idx="667">
                  <c:v>73.829940633483034</c:v>
                </c:pt>
                <c:pt idx="668">
                  <c:v>73.829940633483034</c:v>
                </c:pt>
                <c:pt idx="669">
                  <c:v>73.829940633483034</c:v>
                </c:pt>
                <c:pt idx="670">
                  <c:v>73.829940633483034</c:v>
                </c:pt>
                <c:pt idx="671">
                  <c:v>73.829940633483034</c:v>
                </c:pt>
                <c:pt idx="672">
                  <c:v>73.829940633483034</c:v>
                </c:pt>
                <c:pt idx="673">
                  <c:v>73.829940633483034</c:v>
                </c:pt>
                <c:pt idx="674">
                  <c:v>73.829940633483034</c:v>
                </c:pt>
                <c:pt idx="675">
                  <c:v>73.829940633483034</c:v>
                </c:pt>
                <c:pt idx="676">
                  <c:v>73.829940633483034</c:v>
                </c:pt>
                <c:pt idx="677">
                  <c:v>73.829940633483034</c:v>
                </c:pt>
                <c:pt idx="678">
                  <c:v>73.829940633483034</c:v>
                </c:pt>
                <c:pt idx="679">
                  <c:v>73.829940633483034</c:v>
                </c:pt>
                <c:pt idx="680">
                  <c:v>73.829940633483034</c:v>
                </c:pt>
                <c:pt idx="681">
                  <c:v>73.829940633483034</c:v>
                </c:pt>
                <c:pt idx="682">
                  <c:v>73.829940633483034</c:v>
                </c:pt>
                <c:pt idx="683">
                  <c:v>73.829940633483034</c:v>
                </c:pt>
                <c:pt idx="684">
                  <c:v>73.829940633483034</c:v>
                </c:pt>
                <c:pt idx="685">
                  <c:v>73.829940633483034</c:v>
                </c:pt>
                <c:pt idx="686">
                  <c:v>73.829940633483034</c:v>
                </c:pt>
                <c:pt idx="687">
                  <c:v>73.829940633483034</c:v>
                </c:pt>
                <c:pt idx="688">
                  <c:v>73.829940633483034</c:v>
                </c:pt>
                <c:pt idx="689">
                  <c:v>73.829940633483034</c:v>
                </c:pt>
                <c:pt idx="690">
                  <c:v>73.829940633483034</c:v>
                </c:pt>
                <c:pt idx="691">
                  <c:v>73.829940633483034</c:v>
                </c:pt>
                <c:pt idx="692">
                  <c:v>73.829940633483034</c:v>
                </c:pt>
                <c:pt idx="693">
                  <c:v>73.829940633483034</c:v>
                </c:pt>
                <c:pt idx="694">
                  <c:v>73.829940633483034</c:v>
                </c:pt>
                <c:pt idx="695">
                  <c:v>73.829940633483034</c:v>
                </c:pt>
                <c:pt idx="696">
                  <c:v>73.829940633483034</c:v>
                </c:pt>
                <c:pt idx="697">
                  <c:v>73.829940633483034</c:v>
                </c:pt>
                <c:pt idx="698">
                  <c:v>73.829940633483034</c:v>
                </c:pt>
                <c:pt idx="699">
                  <c:v>73.829940633483034</c:v>
                </c:pt>
                <c:pt idx="700">
                  <c:v>73.829940633483034</c:v>
                </c:pt>
                <c:pt idx="701">
                  <c:v>73.829940633483034</c:v>
                </c:pt>
                <c:pt idx="702">
                  <c:v>73.829940633483034</c:v>
                </c:pt>
                <c:pt idx="703">
                  <c:v>73.829940633483034</c:v>
                </c:pt>
                <c:pt idx="704">
                  <c:v>73.829940633483034</c:v>
                </c:pt>
                <c:pt idx="705">
                  <c:v>73.829940633483034</c:v>
                </c:pt>
                <c:pt idx="706">
                  <c:v>73.829940633483034</c:v>
                </c:pt>
                <c:pt idx="707">
                  <c:v>73.829940633483034</c:v>
                </c:pt>
                <c:pt idx="708">
                  <c:v>73.829940633483034</c:v>
                </c:pt>
                <c:pt idx="709">
                  <c:v>73.829940633483034</c:v>
                </c:pt>
                <c:pt idx="710">
                  <c:v>73.829940633483034</c:v>
                </c:pt>
                <c:pt idx="711">
                  <c:v>73.829940633483034</c:v>
                </c:pt>
                <c:pt idx="712">
                  <c:v>73.829940633483034</c:v>
                </c:pt>
                <c:pt idx="713">
                  <c:v>73.829940633483034</c:v>
                </c:pt>
                <c:pt idx="714">
                  <c:v>73.829940633483034</c:v>
                </c:pt>
                <c:pt idx="715">
                  <c:v>73.829940633483034</c:v>
                </c:pt>
                <c:pt idx="716">
                  <c:v>73.829940633483034</c:v>
                </c:pt>
                <c:pt idx="717">
                  <c:v>73.829940633483034</c:v>
                </c:pt>
                <c:pt idx="718">
                  <c:v>73.829940633483034</c:v>
                </c:pt>
                <c:pt idx="719">
                  <c:v>73.829940633483034</c:v>
                </c:pt>
                <c:pt idx="720">
                  <c:v>73.829940633483034</c:v>
                </c:pt>
              </c:numCache>
            </c:numRef>
          </c:yVal>
          <c:smooth val="1"/>
        </c:ser>
        <c:axId val="133890048"/>
        <c:axId val="133891584"/>
      </c:scatterChart>
      <c:valAx>
        <c:axId val="133890048"/>
        <c:scaling>
          <c:orientation val="minMax"/>
        </c:scaling>
        <c:axPos val="b"/>
        <c:numFmt formatCode="General" sourceLinked="1"/>
        <c:tickLblPos val="nextTo"/>
        <c:crossAx val="133891584"/>
        <c:crosses val="autoZero"/>
        <c:crossBetween val="midCat"/>
      </c:valAx>
      <c:valAx>
        <c:axId val="133891584"/>
        <c:scaling>
          <c:orientation val="minMax"/>
        </c:scaling>
        <c:axPos val="l"/>
        <c:majorGridlines/>
        <c:numFmt formatCode="0" sourceLinked="0"/>
        <c:tickLblPos val="nextTo"/>
        <c:crossAx val="13389004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K </a:t>
            </a:r>
            <a:r>
              <a:rPr lang="fr-FR" sz="1800" b="1" i="0" u="none" strike="noStrike" baseline="0"/>
              <a:t>(= Fma + Fg) </a:t>
            </a:r>
            <a:r>
              <a:rPr lang="fr-FR"/>
              <a:t>au maneton (Kg) </a:t>
            </a:r>
          </a:p>
        </c:rich>
      </c:tx>
      <c:layout>
        <c:manualLayout>
          <c:xMode val="edge"/>
          <c:yMode val="edge"/>
          <c:x val="0.15966080633646229"/>
          <c:y val="4.0268428002305484E-2"/>
        </c:manualLayout>
      </c:layout>
    </c:title>
    <c:plotArea>
      <c:layout/>
      <c:scatterChart>
        <c:scatterStyle val="smoothMarker"/>
        <c:ser>
          <c:idx val="1"/>
          <c:order val="0"/>
          <c:tx>
            <c:v>Effort au maneton</c:v>
          </c:tx>
          <c:marker>
            <c:symbol val="none"/>
          </c:marker>
          <c:xVal>
            <c:numRef>
              <c:f>'916Racing'!$AA$123:$AA$843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'916Racing'!$AS$123:$AS$843</c:f>
              <c:numCache>
                <c:formatCode>General</c:formatCode>
                <c:ptCount val="721"/>
                <c:pt idx="0">
                  <c:v>-2569.7683162753469</c:v>
                </c:pt>
                <c:pt idx="1">
                  <c:v>-2569.1486982990255</c:v>
                </c:pt>
                <c:pt idx="2">
                  <c:v>-2567.2902343982078</c:v>
                </c:pt>
                <c:pt idx="3">
                  <c:v>-2564.1940945208999</c:v>
                </c:pt>
                <c:pt idx="4">
                  <c:v>-2559.8622281251151</c:v>
                </c:pt>
                <c:pt idx="5">
                  <c:v>-2554.2973634938771</c:v>
                </c:pt>
                <c:pt idx="6">
                  <c:v>-2547.5030067722646</c:v>
                </c:pt>
                <c:pt idx="7">
                  <c:v>-2539.4834407225267</c:v>
                </c:pt>
                <c:pt idx="8">
                  <c:v>-2530.2437231921936</c:v>
                </c:pt>
                <c:pt idx="9">
                  <c:v>-2519.7896852890099</c:v>
                </c:pt>
                <c:pt idx="10">
                  <c:v>-2508.1279292554241</c:v>
                </c:pt>
                <c:pt idx="11">
                  <c:v>-2495.2658260343064</c:v>
                </c:pt>
                <c:pt idx="12">
                  <c:v>-2481.2115125165083</c:v>
                </c:pt>
                <c:pt idx="13">
                  <c:v>-2465.9738884598764</c:v>
                </c:pt>
                <c:pt idx="14">
                  <c:v>-2449.5626130683195</c:v>
                </c:pt>
                <c:pt idx="15">
                  <c:v>-2431.9881012185779</c:v>
                </c:pt>
                <c:pt idx="16">
                  <c:v>-2413.2615193214256</c:v>
                </c:pt>
                <c:pt idx="17">
                  <c:v>-2393.3947808031394</c:v>
                </c:pt>
                <c:pt idx="18">
                  <c:v>-2372.4005411922285</c:v>
                </c:pt>
                <c:pt idx="19">
                  <c:v>-2350.2921927956427</c:v>
                </c:pt>
                <c:pt idx="20">
                  <c:v>-2327.0838589479245</c:v>
                </c:pt>
                <c:pt idx="21">
                  <c:v>-2302.7903878160823</c:v>
                </c:pt>
                <c:pt idx="22">
                  <c:v>-2277.4273457423724</c:v>
                </c:pt>
                <c:pt idx="23">
                  <c:v>-2251.0110101065852</c:v>
                </c:pt>
                <c:pt idx="24">
                  <c:v>-2223.5583616890008</c:v>
                </c:pt>
                <c:pt idx="25">
                  <c:v>-2195.0870765147192</c:v>
                </c:pt>
                <c:pt idx="26">
                  <c:v>-2165.6155171598325</c:v>
                </c:pt>
                <c:pt idx="27">
                  <c:v>-2135.1627234995858</c:v>
                </c:pt>
                <c:pt idx="28">
                  <c:v>-2103.7484028786284</c:v>
                </c:pt>
                <c:pt idx="29">
                  <c:v>-2071.3929196833656</c:v>
                </c:pt>
                <c:pt idx="30">
                  <c:v>-2038.11728429652</c:v>
                </c:pt>
                <c:pt idx="31">
                  <c:v>-2003.9431414141886</c:v>
                </c:pt>
                <c:pt idx="32">
                  <c:v>-1968.8927577059967</c:v>
                </c:pt>
                <c:pt idx="33">
                  <c:v>-1932.9890087993542</c:v>
                </c:pt>
                <c:pt idx="34">
                  <c:v>-1896.2553655693912</c:v>
                </c:pt>
                <c:pt idx="35">
                  <c:v>-1858.7158797168261</c:v>
                </c:pt>
                <c:pt idx="36">
                  <c:v>-1820.3951686168482</c:v>
                </c:pt>
                <c:pt idx="37">
                  <c:v>-1781.3183994230492</c:v>
                </c:pt>
                <c:pt idx="38">
                  <c:v>-1741.5112724115709</c:v>
                </c:pt>
                <c:pt idx="39">
                  <c:v>-1701.0000035518647</c:v>
                </c:pt>
                <c:pt idx="40">
                  <c:v>-1659.8113062919026</c:v>
                </c:pt>
                <c:pt idx="41">
                  <c:v>-1617.9723725472145</c:v>
                </c:pt>
                <c:pt idx="42">
                  <c:v>-1575.5108528848607</c:v>
                </c:pt>
                <c:pt idx="43">
                  <c:v>-1532.4548358953275</c:v>
                </c:pt>
                <c:pt idx="44">
                  <c:v>-1488.8328267473491</c:v>
                </c:pt>
                <c:pt idx="45">
                  <c:v>-1444.6737249228609</c:v>
                </c:pt>
                <c:pt idx="46">
                  <c:v>-1400.0068011316021</c:v>
                </c:pt>
                <c:pt idx="47">
                  <c:v>-1354.8616734074044</c:v>
                </c:pt>
                <c:pt idx="48">
                  <c:v>-1309.2682823908001</c:v>
                </c:pt>
                <c:pt idx="49">
                  <c:v>-1263.256865805366</c:v>
                </c:pt>
                <c:pt idx="50">
                  <c:v>-1216.8579321381189</c:v>
                </c:pt>
                <c:pt idx="51">
                  <c:v>-1170.1022335373011</c:v>
                </c:pt>
                <c:pt idx="52">
                  <c:v>-1123.0207379440199</c:v>
                </c:pt>
                <c:pt idx="53">
                  <c:v>-1075.6446004774671</c:v>
                </c:pt>
                <c:pt idx="54">
                  <c:v>-1028.0051340967552</c:v>
                </c:pt>
                <c:pt idx="55">
                  <c:v>-980.13377956582633</c:v>
                </c:pt>
                <c:pt idx="56">
                  <c:v>-932.06207475136534</c:v>
                </c:pt>
                <c:pt idx="57">
                  <c:v>-883.82162328715845</c:v>
                </c:pt>
                <c:pt idx="58">
                  <c:v>-835.44406264190297</c:v>
                </c:pt>
                <c:pt idx="59">
                  <c:v>-786.96103163102089</c:v>
                </c:pt>
                <c:pt idx="60">
                  <c:v>-738.40413741659995</c:v>
                </c:pt>
                <c:pt idx="61">
                  <c:v>-689.80492204309758</c:v>
                </c:pt>
                <c:pt idx="62">
                  <c:v>-641.19482855993101</c:v>
                </c:pt>
                <c:pt idx="63">
                  <c:v>-592.60516678548549</c:v>
                </c:pt>
                <c:pt idx="64">
                  <c:v>-544.06707877037582</c:v>
                </c:pt>
                <c:pt idx="65">
                  <c:v>-495.61150402101214</c:v>
                </c:pt>
                <c:pt idx="66">
                  <c:v>-447.26914454755865</c:v>
                </c:pt>
                <c:pt idx="67">
                  <c:v>-399.07042980328816</c:v>
                </c:pt>
                <c:pt idx="68">
                  <c:v>-351.04548158503945</c:v>
                </c:pt>
                <c:pt idx="69">
                  <c:v>-303.22407896698212</c:v>
                </c:pt>
                <c:pt idx="70">
                  <c:v>-255.63562334217534</c:v>
                </c:pt>
                <c:pt idx="71">
                  <c:v>-208.3091036484183</c:v>
                </c:pt>
                <c:pt idx="72">
                  <c:v>-161.27306185664202</c:v>
                </c:pt>
                <c:pt idx="73">
                  <c:v>-114.55555880155296</c:v>
                </c:pt>
                <c:pt idx="74">
                  <c:v>-68.184140435370637</c:v>
                </c:pt>
                <c:pt idx="75">
                  <c:v>-22.185804586342627</c:v>
                </c:pt>
                <c:pt idx="76">
                  <c:v>23.413031695818539</c:v>
                </c:pt>
                <c:pt idx="77">
                  <c:v>68.586564125285832</c:v>
                </c:pt>
                <c:pt idx="78">
                  <c:v>113.30963241421615</c:v>
                </c:pt>
                <c:pt idx="79">
                  <c:v>157.55775067414353</c:v>
                </c:pt>
                <c:pt idx="80">
                  <c:v>201.30713690421291</c:v>
                </c:pt>
                <c:pt idx="81">
                  <c:v>244.53474148715239</c:v>
                </c:pt>
                <c:pt idx="82">
                  <c:v>287.21827461560918</c:v>
                </c:pt>
                <c:pt idx="83">
                  <c:v>329.33623257360915</c:v>
                </c:pt>
                <c:pt idx="84">
                  <c:v>370.86792280037304</c:v>
                </c:pt>
                <c:pt idx="85">
                  <c:v>411.79348766656619</c:v>
                </c:pt>
                <c:pt idx="86">
                  <c:v>452.0939268962739</c:v>
                </c:pt>
                <c:pt idx="87">
                  <c:v>491.75111857151518</c:v>
                </c:pt>
                <c:pt idx="88">
                  <c:v>530.74783865997608</c:v>
                </c:pt>
                <c:pt idx="89">
                  <c:v>569.0677790108017</c:v>
                </c:pt>
                <c:pt idx="90">
                  <c:v>606.69556376773335</c:v>
                </c:pt>
                <c:pt idx="91">
                  <c:v>643.61676415356669</c:v>
                </c:pt>
                <c:pt idx="92">
                  <c:v>679.81791158485566</c:v>
                </c:pt>
                <c:pt idx="93">
                  <c:v>715.28650908091117</c:v>
                </c:pt>
                <c:pt idx="94">
                  <c:v>750.01104093646552</c:v>
                </c:pt>
                <c:pt idx="95">
                  <c:v>783.98098063282612</c:v>
                </c:pt>
                <c:pt idx="96">
                  <c:v>817.18679696792697</c:v>
                </c:pt>
                <c:pt idx="97">
                  <c:v>849.61995839132601</c:v>
                </c:pt>
                <c:pt idx="98">
                  <c:v>881.27293553592142</c:v>
                </c:pt>
                <c:pt idx="99">
                  <c:v>912.13920194386537</c:v>
                </c:pt>
                <c:pt idx="100">
                  <c:v>942.21323298987249</c:v>
                </c:pt>
                <c:pt idx="101">
                  <c:v>971.49050301076829</c:v>
                </c:pt>
                <c:pt idx="102">
                  <c:v>999.96748065571592</c:v>
                </c:pt>
                <c:pt idx="103">
                  <c:v>1027.6416224769994</c:v>
                </c:pt>
                <c:pt idx="104">
                  <c:v>1054.511364786606</c:v>
                </c:pt>
                <c:pt idx="105">
                  <c:v>1080.5761138089724</c:v>
                </c:pt>
                <c:pt idx="106">
                  <c:v>1105.8362341652442</c:v>
                </c:pt>
                <c:pt idx="107">
                  <c:v>1130.2930357291307</c:v>
                </c:pt>
                <c:pt idx="108">
                  <c:v>1153.9487588989427</c:v>
                </c:pt>
                <c:pt idx="109">
                  <c:v>1176.8065583346327</c:v>
                </c:pt>
                <c:pt idx="110">
                  <c:v>1198.8704852126132</c:v>
                </c:pt>
                <c:pt idx="111">
                  <c:v>1220.1454680547945</c:v>
                </c:pt>
                <c:pt idx="112">
                  <c:v>1240.6372921916179</c:v>
                </c:pt>
                <c:pt idx="113">
                  <c:v>1260.3525779218994</c:v>
                </c:pt>
                <c:pt idx="114">
                  <c:v>1279.2987574349911</c:v>
                </c:pt>
                <c:pt idx="115">
                  <c:v>1297.4840505631291</c:v>
                </c:pt>
                <c:pt idx="116">
                  <c:v>1314.9174394338606</c:v>
                </c:pt>
                <c:pt idx="117">
                  <c:v>1331.6086420941415</c:v>
                </c:pt>
                <c:pt idx="118">
                  <c:v>1347.5680851790125</c:v>
                </c:pt>
                <c:pt idx="119">
                  <c:v>1362.8068756988198</c:v>
                </c:pt>
                <c:pt idx="120">
                  <c:v>1377.3367720195909</c:v>
                </c:pt>
                <c:pt idx="121">
                  <c:v>1391.1701541115792</c:v>
                </c:pt>
                <c:pt idx="122">
                  <c:v>1404.3199931410256</c:v>
                </c:pt>
                <c:pt idx="123">
                  <c:v>1416.799820479959</c:v>
                </c:pt>
                <c:pt idx="124">
                  <c:v>1428.6236962083374</c:v>
                </c:pt>
                <c:pt idx="125">
                  <c:v>1439.8061771820153</c:v>
                </c:pt>
                <c:pt idx="126">
                  <c:v>1450.3622847390125</c:v>
                </c:pt>
                <c:pt idx="127">
                  <c:v>1460.3074721152368</c:v>
                </c:pt>
                <c:pt idx="128">
                  <c:v>1469.6575916393308</c:v>
                </c:pt>
                <c:pt idx="129">
                  <c:v>1478.4288617745974</c:v>
                </c:pt>
                <c:pt idx="130">
                  <c:v>1486.6378340740666</c:v>
                </c:pt>
                <c:pt idx="131">
                  <c:v>1494.3013601127145</c:v>
                </c:pt>
                <c:pt idx="132">
                  <c:v>1501.4365584586374</c:v>
                </c:pt>
                <c:pt idx="133">
                  <c:v>1508.0607817426619</c:v>
                </c:pt>
                <c:pt idx="134">
                  <c:v>1514.191583883432</c:v>
                </c:pt>
                <c:pt idx="135">
                  <c:v>1519.8466875224899</c:v>
                </c:pt>
                <c:pt idx="136">
                  <c:v>1525.0439517212731</c:v>
                </c:pt>
                <c:pt idx="137">
                  <c:v>1529.8013399692886</c:v>
                </c:pt>
                <c:pt idx="138">
                  <c:v>1534.1368885500606</c:v>
                </c:pt>
                <c:pt idx="139">
                  <c:v>1538.0686753087055</c:v>
                </c:pt>
                <c:pt idx="140">
                  <c:v>1541.6147888623086</c:v>
                </c:pt>
                <c:pt idx="141">
                  <c:v>1544.7932982915497</c:v>
                </c:pt>
                <c:pt idx="142">
                  <c:v>1547.6222233493497</c:v>
                </c:pt>
                <c:pt idx="143">
                  <c:v>1550.1195052196679</c:v>
                </c:pt>
                <c:pt idx="144">
                  <c:v>1552.3029778569694</c:v>
                </c:pt>
                <c:pt idx="145">
                  <c:v>1554.1903399343514</c:v>
                </c:pt>
                <c:pt idx="146">
                  <c:v>1555.7991274258347</c:v>
                </c:pt>
                <c:pt idx="147">
                  <c:v>1557.1466868459365</c:v>
                </c:pt>
                <c:pt idx="148">
                  <c:v>1558.2501491673136</c:v>
                </c:pt>
                <c:pt idx="149">
                  <c:v>1559.1264044350535</c:v>
                </c:pt>
                <c:pt idx="150">
                  <c:v>1559.7920770940657</c:v>
                </c:pt>
                <c:pt idx="151">
                  <c:v>1560.2635020439807</c:v>
                </c:pt>
                <c:pt idx="152">
                  <c:v>1560.5567014340695</c:v>
                </c:pt>
                <c:pt idx="153">
                  <c:v>1560.6873622088617</c:v>
                </c:pt>
                <c:pt idx="154">
                  <c:v>1560.6708144134645</c:v>
                </c:pt>
                <c:pt idx="155">
                  <c:v>1560.5220102659632</c:v>
                </c:pt>
                <c:pt idx="156">
                  <c:v>1560.2555040028508</c:v>
                </c:pt>
                <c:pt idx="157">
                  <c:v>1559.8854325020307</c:v>
                </c:pt>
                <c:pt idx="158">
                  <c:v>1559.4254966867256</c:v>
                </c:pt>
                <c:pt idx="159">
                  <c:v>1558.8889437124669</c:v>
                </c:pt>
                <c:pt idx="160">
                  <c:v>1558.2885499383192</c:v>
                </c:pt>
                <c:pt idx="161">
                  <c:v>1557.6366046825863</c:v>
                </c:pt>
                <c:pt idx="162">
                  <c:v>1556.9448947624305</c:v>
                </c:pt>
                <c:pt idx="163">
                  <c:v>1556.2246898161247</c:v>
                </c:pt>
                <c:pt idx="164">
                  <c:v>1555.4867284060583</c:v>
                </c:pt>
                <c:pt idx="165">
                  <c:v>1554.7412049001157</c:v>
                </c:pt>
                <c:pt idx="166">
                  <c:v>1553.9977571286015</c:v>
                </c:pt>
                <c:pt idx="167">
                  <c:v>1553.2654548135959</c:v>
                </c:pt>
                <c:pt idx="168">
                  <c:v>1552.5527887673531</c:v>
                </c:pt>
                <c:pt idx="169">
                  <c:v>1551.8676608561998</c:v>
                </c:pt>
                <c:pt idx="170">
                  <c:v>1551.2173747263087</c:v>
                </c:pt>
                <c:pt idx="171">
                  <c:v>1550.6086272876917</c:v>
                </c:pt>
                <c:pt idx="172">
                  <c:v>1550.0475009528243</c:v>
                </c:pt>
                <c:pt idx="173">
                  <c:v>1549.5394566263917</c:v>
                </c:pt>
                <c:pt idx="174">
                  <c:v>1549.0893274428524</c:v>
                </c:pt>
                <c:pt idx="175">
                  <c:v>1548.7013132486845</c:v>
                </c:pt>
                <c:pt idx="176">
                  <c:v>1548.3789758264691</c:v>
                </c:pt>
                <c:pt idx="177">
                  <c:v>1548.1252348582689</c:v>
                </c:pt>
                <c:pt idx="178">
                  <c:v>1547.9423646260559</c:v>
                </c:pt>
                <c:pt idx="179">
                  <c:v>1547.8319914473582</c:v>
                </c:pt>
                <c:pt idx="180">
                  <c:v>1547.7950918446397</c:v>
                </c:pt>
                <c:pt idx="181">
                  <c:v>1547.8319914473582</c:v>
                </c:pt>
                <c:pt idx="182">
                  <c:v>1548.2073969915912</c:v>
                </c:pt>
                <c:pt idx="183">
                  <c:v>1548.6581213736567</c:v>
                </c:pt>
                <c:pt idx="184">
                  <c:v>1549.1830872600406</c:v>
                </c:pt>
                <c:pt idx="185">
                  <c:v>1549.7800972744069</c:v>
                </c:pt>
                <c:pt idx="186">
                  <c:v>1550.4463103321189</c:v>
                </c:pt>
                <c:pt idx="187">
                  <c:v>1551.1782449580637</c:v>
                </c:pt>
                <c:pt idx="188">
                  <c:v>1551.9717833421294</c:v>
                </c:pt>
                <c:pt idx="189">
                  <c:v>1552.8221761345778</c:v>
                </c:pt>
                <c:pt idx="190">
                  <c:v>1553.724047983919</c:v>
                </c:pt>
                <c:pt idx="191">
                  <c:v>1554.6714038201824</c:v>
                </c:pt>
                <c:pt idx="192">
                  <c:v>1555.6576358867446</c:v>
                </c:pt>
                <c:pt idx="193">
                  <c:v>1556.675531524096</c:v>
                </c:pt>
                <c:pt idx="194">
                  <c:v>1557.7172817090852</c:v>
                </c:pt>
                <c:pt idx="195">
                  <c:v>1558.7744903533107</c:v>
                </c:pt>
                <c:pt idx="196">
                  <c:v>1559.8381843643642</c:v>
                </c:pt>
                <c:pt idx="197">
                  <c:v>1560.8988244736206</c:v>
                </c:pt>
                <c:pt idx="198">
                  <c:v>1561.9463168341995</c:v>
                </c:pt>
                <c:pt idx="199">
                  <c:v>1562.9700253925494</c:v>
                </c:pt>
                <c:pt idx="200">
                  <c:v>1563.9587850368703</c:v>
                </c:pt>
                <c:pt idx="201">
                  <c:v>1564.9009155252791</c:v>
                </c:pt>
                <c:pt idx="202">
                  <c:v>1565.7842361962037</c:v>
                </c:pt>
                <c:pt idx="203">
                  <c:v>1566.5960814629823</c:v>
                </c:pt>
                <c:pt idx="204">
                  <c:v>1567.3233170940712</c:v>
                </c:pt>
                <c:pt idx="205">
                  <c:v>1567.952357279532</c:v>
                </c:pt>
                <c:pt idx="206">
                  <c:v>1568.4691824836925</c:v>
                </c:pt>
                <c:pt idx="207">
                  <c:v>1568.8593580829627</c:v>
                </c:pt>
                <c:pt idx="208">
                  <c:v>1569.1080537867672</c:v>
                </c:pt>
                <c:pt idx="209">
                  <c:v>1569.2000638384284</c:v>
                </c:pt>
                <c:pt idx="210">
                  <c:v>1569.1198279916118</c:v>
                </c:pt>
                <c:pt idx="211">
                  <c:v>1568.8514532565748</c:v>
                </c:pt>
                <c:pt idx="212">
                  <c:v>1568.3787364090083</c:v>
                </c:pt>
                <c:pt idx="213">
                  <c:v>1567.6851872526911</c:v>
                </c:pt>
                <c:pt idx="214">
                  <c:v>1566.7540526254634</c:v>
                </c:pt>
                <c:pt idx="215">
                  <c:v>1565.5683411362627</c:v>
                </c:pt>
                <c:pt idx="216">
                  <c:v>1564.1108486190271</c:v>
                </c:pt>
                <c:pt idx="217">
                  <c:v>1562.3641842872739</c:v>
                </c:pt>
                <c:pt idx="218">
                  <c:v>1560.3107975710527</c:v>
                </c:pt>
                <c:pt idx="219">
                  <c:v>1557.9330056157521</c:v>
                </c:pt>
                <c:pt idx="220">
                  <c:v>1555.213021419951</c:v>
                </c:pt>
                <c:pt idx="221">
                  <c:v>1552.1329825871167</c:v>
                </c:pt>
                <c:pt idx="222">
                  <c:v>1548.6749806634996</c:v>
                </c:pt>
                <c:pt idx="223">
                  <c:v>1544.8210910320483</c:v>
                </c:pt>
                <c:pt idx="224">
                  <c:v>1540.5534033295892</c:v>
                </c:pt>
                <c:pt idx="225">
                  <c:v>1535.8540523518768</c:v>
                </c:pt>
                <c:pt idx="226">
                  <c:v>1530.7052494084867</c:v>
                </c:pt>
                <c:pt idx="227">
                  <c:v>1525.0893140867956</c:v>
                </c:pt>
                <c:pt idx="228">
                  <c:v>1518.9887063816507</c:v>
                </c:pt>
                <c:pt idx="229">
                  <c:v>1512.3860591445944</c:v>
                </c:pt>
                <c:pt idx="230">
                  <c:v>1505.2642108038951</c:v>
                </c:pt>
                <c:pt idx="231">
                  <c:v>1497.6062383039618</c:v>
                </c:pt>
                <c:pt idx="232">
                  <c:v>1489.3954902101859</c:v>
                </c:pt>
                <c:pt idx="233">
                  <c:v>1480.615619922735</c:v>
                </c:pt>
                <c:pt idx="234">
                  <c:v>1471.2506189404146</c:v>
                </c:pt>
                <c:pt idx="235">
                  <c:v>1461.284850113432</c:v>
                </c:pt>
                <c:pt idx="236">
                  <c:v>1450.7030808216903</c:v>
                </c:pt>
                <c:pt idx="237">
                  <c:v>1439.4905160132628</c:v>
                </c:pt>
                <c:pt idx="238">
                  <c:v>1427.6328310357987</c:v>
                </c:pt>
                <c:pt idx="239">
                  <c:v>1415.1162041919602</c:v>
                </c:pt>
                <c:pt idx="240">
                  <c:v>1401.9273489485204</c:v>
                </c:pt>
                <c:pt idx="241">
                  <c:v>1388.0535457274914</c:v>
                </c:pt>
                <c:pt idx="242">
                  <c:v>1373.4826732066676</c:v>
                </c:pt>
                <c:pt idx="243">
                  <c:v>1358.2032390562001</c:v>
                </c:pt>
                <c:pt idx="244">
                  <c:v>1342.2044100373512</c:v>
                </c:pt>
                <c:pt idx="245">
                  <c:v>1325.4760413893816</c:v>
                </c:pt>
                <c:pt idx="246">
                  <c:v>1308.0087054306468</c:v>
                </c:pt>
                <c:pt idx="247">
                  <c:v>1289.7937193003872</c:v>
                </c:pt>
                <c:pt idx="248">
                  <c:v>1270.8231717684612</c:v>
                </c:pt>
                <c:pt idx="249">
                  <c:v>1251.0899490413367</c:v>
                </c:pt>
                <c:pt idx="250">
                  <c:v>1230.587759494078</c:v>
                </c:pt>
                <c:pt idx="251">
                  <c:v>1209.3111572598336</c:v>
                </c:pt>
                <c:pt idx="252">
                  <c:v>1187.2555646104227</c:v>
                </c:pt>
                <c:pt idx="253">
                  <c:v>1164.4172930640743</c:v>
                </c:pt>
                <c:pt idx="254">
                  <c:v>1140.7935631591758</c:v>
                </c:pt>
                <c:pt idx="255">
                  <c:v>1116.3825228359754</c:v>
                </c:pt>
                <c:pt idx="256">
                  <c:v>1091.1832643717075</c:v>
                </c:pt>
                <c:pt idx="257">
                  <c:v>1065.1958398183256</c:v>
                </c:pt>
                <c:pt idx="258">
                  <c:v>1038.4212748961424</c:v>
                </c:pt>
                <c:pt idx="259">
                  <c:v>1010.8615813010622</c:v>
                </c:pt>
                <c:pt idx="260">
                  <c:v>982.51976738770429</c:v>
                </c:pt>
                <c:pt idx="261">
                  <c:v>953.39984719568349</c:v>
                </c:pt>
                <c:pt idx="262">
                  <c:v>923.50684779139897</c:v>
                </c:pt>
                <c:pt idx="263">
                  <c:v>892.84681490308549</c:v>
                </c:pt>
                <c:pt idx="264">
                  <c:v>861.4268168323714</c:v>
                </c:pt>
                <c:pt idx="265">
                  <c:v>829.25494663135055</c:v>
                </c:pt>
                <c:pt idx="266">
                  <c:v>796.34032253995076</c:v>
                </c:pt>
                <c:pt idx="267">
                  <c:v>762.69308668434803</c:v>
                </c:pt>
                <c:pt idx="268">
                  <c:v>728.32440204318755</c:v>
                </c:pt>
                <c:pt idx="269">
                  <c:v>693.24644769438919</c:v>
                </c:pt>
                <c:pt idx="270">
                  <c:v>657.47241236144328</c:v>
                </c:pt>
                <c:pt idx="271">
                  <c:v>621.01648628409134</c:v>
                </c:pt>
                <c:pt idx="272">
                  <c:v>583.89385144433822</c:v>
                </c:pt>
                <c:pt idx="273">
                  <c:v>546.12067018461937</c:v>
                </c:pt>
                <c:pt idx="274">
                  <c:v>507.71407226086416</c:v>
                </c:pt>
                <c:pt idx="275">
                  <c:v>468.6921403787635</c:v>
                </c:pt>
                <c:pt idx="276">
                  <c:v>429.07389426727906</c:v>
                </c:pt>
                <c:pt idx="277">
                  <c:v>388.87927334860007</c:v>
                </c:pt>
                <c:pt idx="278">
                  <c:v>348.12911806913104</c:v>
                </c:pt>
                <c:pt idx="279">
                  <c:v>306.84514996093583</c:v>
                </c:pt>
                <c:pt idx="280">
                  <c:v>265.04995050788767</c:v>
                </c:pt>
                <c:pt idx="281">
                  <c:v>222.76693889523395</c:v>
                </c:pt>
                <c:pt idx="282">
                  <c:v>180.02034872563664</c:v>
                </c:pt>
                <c:pt idx="283">
                  <c:v>136.8352037887058</c:v>
                </c:pt>
                <c:pt idx="284">
                  <c:v>93.237292974901209</c:v>
                </c:pt>
                <c:pt idx="285">
                  <c:v>49.253144428142058</c:v>
                </c:pt>
                <c:pt idx="286">
                  <c:v>4.9099990349471918</c:v>
                </c:pt>
                <c:pt idx="287">
                  <c:v>-39.764216649181172</c:v>
                </c:pt>
                <c:pt idx="288">
                  <c:v>-84.74091793227629</c:v>
                </c:pt>
                <c:pt idx="289">
                  <c:v>-129.99088987088899</c:v>
                </c:pt>
                <c:pt idx="290">
                  <c:v>-175.4843153983893</c:v>
                </c:pt>
                <c:pt idx="291">
                  <c:v>-221.19080358502131</c:v>
                </c:pt>
                <c:pt idx="292">
                  <c:v>-267.07941791561001</c:v>
                </c:pt>
                <c:pt idx="293">
                  <c:v>-313.11870446848837</c:v>
                </c:pt>
                <c:pt idx="294">
                  <c:v>-359.27671987667787</c:v>
                </c:pt>
                <c:pt idx="295">
                  <c:v>-405.52105894987187</c:v>
                </c:pt>
                <c:pt idx="296">
                  <c:v>-451.8188818328897</c:v>
                </c:pt>
                <c:pt idx="297">
                  <c:v>-498.13694057349221</c:v>
                </c:pt>
                <c:pt idx="298">
                  <c:v>-544.44160496889003</c:v>
                </c:pt>
                <c:pt idx="299">
                  <c:v>-590.69888755672321</c:v>
                </c:pt>
                <c:pt idx="300">
                  <c:v>-636.87446761174908</c:v>
                </c:pt>
                <c:pt idx="301">
                  <c:v>-682.93371400471824</c:v>
                </c:pt>
                <c:pt idx="302">
                  <c:v>-728.84170677386123</c:v>
                </c:pt>
                <c:pt idx="303">
                  <c:v>-774.56325725278055</c:v>
                </c:pt>
                <c:pt idx="304">
                  <c:v>-820.06292659046198</c:v>
                </c:pt>
                <c:pt idx="305">
                  <c:v>-865.30504248987575</c:v>
                </c:pt>
                <c:pt idx="306">
                  <c:v>-910.25371398058405</c:v>
                </c:pt>
                <c:pt idx="307">
                  <c:v>-954.87284402804903</c:v>
                </c:pt>
                <c:pt idx="308">
                  <c:v>-999.12613976724606</c:v>
                </c:pt>
                <c:pt idx="309">
                  <c:v>-1042.9771201307326</c:v>
                </c:pt>
                <c:pt idx="310">
                  <c:v>-1086.389120620637</c:v>
                </c:pt>
                <c:pt idx="311">
                  <c:v>-1129.325294950321</c:v>
                </c:pt>
                <c:pt idx="312">
                  <c:v>-1171.7486132532963</c:v>
                </c:pt>
                <c:pt idx="313">
                  <c:v>-1213.6218565245247</c:v>
                </c:pt>
                <c:pt idx="314">
                  <c:v>-1254.9076069211415</c:v>
                </c:pt>
                <c:pt idx="315">
                  <c:v>-1295.5682335053468</c:v>
                </c:pt>
                <c:pt idx="316">
                  <c:v>-1335.5658729604565</c:v>
                </c:pt>
                <c:pt idx="317">
                  <c:v>-1374.862404750651</c:v>
                </c:pt>
                <c:pt idx="318">
                  <c:v>-1413.4194201245639</c:v>
                </c:pt>
                <c:pt idx="319">
                  <c:v>-1451.1981842801497</c:v>
                </c:pt>
                <c:pt idx="320">
                  <c:v>-1488.1595909117291</c:v>
                </c:pt>
                <c:pt idx="321">
                  <c:v>-1524.2641082467965</c:v>
                </c:pt>
                <c:pt idx="322">
                  <c:v>-1559.4717155469514</c:v>
                </c:pt>
                <c:pt idx="323">
                  <c:v>-1593.7418288906067</c:v>
                </c:pt>
                <c:pt idx="324">
                  <c:v>-1627.0332148702871</c:v>
                </c:pt>
                <c:pt idx="325">
                  <c:v>-1659.3038906186437</c:v>
                </c:pt>
                <c:pt idx="326">
                  <c:v>-1690.5110083183329</c:v>
                </c:pt>
                <c:pt idx="327">
                  <c:v>-1720.6107220427821</c:v>
                </c:pt>
                <c:pt idx="328">
                  <c:v>-1749.5580344080322</c:v>
                </c:pt>
                <c:pt idx="329">
                  <c:v>-1777.3066200768262</c:v>
                </c:pt>
                <c:pt idx="330">
                  <c:v>-1803.808622629977</c:v>
                </c:pt>
                <c:pt idx="331">
                  <c:v>-1829.0144206864716</c:v>
                </c:pt>
                <c:pt idx="332">
                  <c:v>-1852.8723583889573</c:v>
                </c:pt>
                <c:pt idx="333">
                  <c:v>-1875.3284344436579</c:v>
                </c:pt>
                <c:pt idx="334">
                  <c:v>-1896.3259427751352</c:v>
                </c:pt>
                <c:pt idx="335">
                  <c:v>-1915.8050564767811</c:v>
                </c:pt>
                <c:pt idx="336">
                  <c:v>-1933.7023450447475</c:v>
                </c:pt>
                <c:pt idx="337">
                  <c:v>-1949.9502127952735</c:v>
                </c:pt>
                <c:pt idx="338">
                  <c:v>-1964.4762437789527</c:v>
                </c:pt>
                <c:pt idx="339">
                  <c:v>-1977.2024352851283</c:v>
                </c:pt>
                <c:pt idx="340">
                  <c:v>-1988.0442979990466</c:v>
                </c:pt>
                <c:pt idx="341">
                  <c:v>-1996.9097958017057</c:v>
                </c:pt>
                <c:pt idx="342">
                  <c:v>-2003.6980917815404</c:v>
                </c:pt>
                <c:pt idx="343">
                  <c:v>-2008.2980588495718</c:v>
                </c:pt>
                <c:pt idx="344">
                  <c:v>-2010.5865028686112</c:v>
                </c:pt>
                <c:pt idx="345">
                  <c:v>-2010.4260326818228</c:v>
                </c:pt>
                <c:pt idx="346">
                  <c:v>-2007.6624938474449</c:v>
                </c:pt>
                <c:pt idx="347">
                  <c:v>-2002.1218598664564</c:v>
                </c:pt>
                <c:pt idx="348">
                  <c:v>-1993.6064443015987</c:v>
                </c:pt>
                <c:pt idx="349">
                  <c:v>-1981.8902567279647</c:v>
                </c:pt>
                <c:pt idx="350">
                  <c:v>-1966.7132711010984</c:v>
                </c:pt>
                <c:pt idx="351">
                  <c:v>-1947.7743013972063</c:v>
                </c:pt>
                <c:pt idx="352">
                  <c:v>-1924.7220783286837</c:v>
                </c:pt>
                <c:pt idx="353">
                  <c:v>-1897.1439809073152</c:v>
                </c:pt>
                <c:pt idx="354">
                  <c:v>-1864.551680271509</c:v>
                </c:pt>
                <c:pt idx="355">
                  <c:v>-1826.3626743280065</c:v>
                </c:pt>
                <c:pt idx="356">
                  <c:v>-1781.8762902313799</c:v>
                </c:pt>
                <c:pt idx="357">
                  <c:v>-1730.2421449185274</c:v>
                </c:pt>
                <c:pt idx="358">
                  <c:v>-1670.4181823679628</c:v>
                </c:pt>
                <c:pt idx="359">
                  <c:v>-1601.1140887952761</c:v>
                </c:pt>
                <c:pt idx="360">
                  <c:v>-1409.7876932858705</c:v>
                </c:pt>
                <c:pt idx="361">
                  <c:v>-1409.1555634197161</c:v>
                </c:pt>
                <c:pt idx="362">
                  <c:v>-1141.8479661815418</c:v>
                </c:pt>
                <c:pt idx="363">
                  <c:v>-873.2491229307185</c:v>
                </c:pt>
                <c:pt idx="364">
                  <c:v>-603.34395022971898</c:v>
                </c:pt>
                <c:pt idx="365">
                  <c:v>-332.11825109134537</c:v>
                </c:pt>
                <c:pt idx="366">
                  <c:v>-59.558743208718923</c:v>
                </c:pt>
                <c:pt idx="367">
                  <c:v>214.34691317161037</c:v>
                </c:pt>
                <c:pt idx="368">
                  <c:v>489.61008775638084</c:v>
                </c:pt>
                <c:pt idx="369">
                  <c:v>766.24115311692799</c:v>
                </c:pt>
                <c:pt idx="370">
                  <c:v>1044.2494580317441</c:v>
                </c:pt>
                <c:pt idx="371">
                  <c:v>1323.6433012889481</c:v>
                </c:pt>
                <c:pt idx="372">
                  <c:v>1604.4299059794291</c:v>
                </c:pt>
                <c:pt idx="373">
                  <c:v>1886.6153943136508</c:v>
                </c:pt>
                <c:pt idx="374">
                  <c:v>2170.2047629972726</c:v>
                </c:pt>
                <c:pt idx="375">
                  <c:v>2455.2018592032127</c:v>
                </c:pt>
                <c:pt idx="376">
                  <c:v>2741.6093571800025</c:v>
                </c:pt>
                <c:pt idx="377">
                  <c:v>3029.4287355388624</c:v>
                </c:pt>
                <c:pt idx="378">
                  <c:v>3318.6602552642885</c:v>
                </c:pt>
                <c:pt idx="379">
                  <c:v>3609.302938495483</c:v>
                </c:pt>
                <c:pt idx="380">
                  <c:v>3901.5064613622926</c:v>
                </c:pt>
                <c:pt idx="381">
                  <c:v>3928.3480651734185</c:v>
                </c:pt>
                <c:pt idx="382">
                  <c:v>3395.7689192346497</c:v>
                </c:pt>
                <c:pt idx="383">
                  <c:v>2944.6300401063595</c:v>
                </c:pt>
                <c:pt idx="384">
                  <c:v>2559.4402199856477</c:v>
                </c:pt>
                <c:pt idx="385">
                  <c:v>2228.355038636013</c:v>
                </c:pt>
                <c:pt idx="386">
                  <c:v>1942.1754440398931</c:v>
                </c:pt>
                <c:pt idx="387">
                  <c:v>1693.6564058014819</c:v>
                </c:pt>
                <c:pt idx="388">
                  <c:v>1477.0197623751378</c:v>
                </c:pt>
                <c:pt idx="389">
                  <c:v>1287.6046102352632</c:v>
                </c:pt>
                <c:pt idx="390">
                  <c:v>1121.6122346898585</c:v>
                </c:pt>
                <c:pt idx="391">
                  <c:v>975.91722280827264</c:v>
                </c:pt>
                <c:pt idx="392">
                  <c:v>847.92567892636384</c:v>
                </c:pt>
                <c:pt idx="393">
                  <c:v>735.46747257960931</c:v>
                </c:pt>
                <c:pt idx="394">
                  <c:v>636.7134166628739</c:v>
                </c:pt>
                <c:pt idx="395">
                  <c:v>550.11094060441042</c:v>
                </c:pt>
                <c:pt idx="396">
                  <c:v>474.33364536726947</c:v>
                </c:pt>
                <c:pt idx="397">
                  <c:v>408.24139066976318</c:v>
                </c:pt>
                <c:pt idx="398">
                  <c:v>350.84845333353286</c:v>
                </c:pt>
                <c:pt idx="399">
                  <c:v>301.29792852054862</c:v>
                </c:pt>
                <c:pt idx="400">
                  <c:v>258.84100178030809</c:v>
                </c:pt>
                <c:pt idx="401">
                  <c:v>222.82005230079079</c:v>
                </c:pt>
                <c:pt idx="402">
                  <c:v>192.65479260549648</c:v>
                </c:pt>
                <c:pt idx="403">
                  <c:v>167.83083201664272</c:v>
                </c:pt>
                <c:pt idx="404">
                  <c:v>147.89018784248333</c:v>
                </c:pt>
                <c:pt idx="405">
                  <c:v>132.42337166614712</c:v>
                </c:pt>
                <c:pt idx="406">
                  <c:v>121.06275702367596</c:v>
                </c:pt>
                <c:pt idx="407">
                  <c:v>113.47699542837448</c:v>
                </c:pt>
                <c:pt idx="408">
                  <c:v>109.36629467943295</c:v>
                </c:pt>
                <c:pt idx="409">
                  <c:v>108.45841002231413</c:v>
                </c:pt>
                <c:pt idx="410">
                  <c:v>110.50522747158055</c:v>
                </c:pt>
                <c:pt idx="411">
                  <c:v>115.27984130011677</c:v>
                </c:pt>
                <c:pt idx="412">
                  <c:v>122.5740457198453</c:v>
                </c:pt>
                <c:pt idx="413">
                  <c:v>132.19617516915142</c:v>
                </c:pt>
                <c:pt idx="414">
                  <c:v>143.96923917396376</c:v>
                </c:pt>
                <c:pt idx="415">
                  <c:v>157.72930706874359</c:v>
                </c:pt>
                <c:pt idx="416">
                  <c:v>173.32410541867816</c:v>
                </c:pt>
                <c:pt idx="417">
                  <c:v>190.61179713666442</c:v>
                </c:pt>
                <c:pt idx="418">
                  <c:v>209.45991632126197</c:v>
                </c:pt>
                <c:pt idx="419">
                  <c:v>229.7444369750641</c:v>
                </c:pt>
                <c:pt idx="420">
                  <c:v>251.34895717193675</c:v>
                </c:pt>
                <c:pt idx="421">
                  <c:v>274.16398306353938</c:v>
                </c:pt>
                <c:pt idx="422">
                  <c:v>298.08629946057823</c:v>
                </c:pt>
                <c:pt idx="423">
                  <c:v>323.01841567953016</c:v>
                </c:pt>
                <c:pt idx="424">
                  <c:v>348.86807698202222</c:v>
                </c:pt>
                <c:pt idx="425">
                  <c:v>375.54783330739423</c:v>
                </c:pt>
                <c:pt idx="426">
                  <c:v>402.97465815610451</c:v>
                </c:pt>
                <c:pt idx="427">
                  <c:v>431.06961145862937</c:v>
                </c:pt>
                <c:pt idx="428">
                  <c:v>459.75754109285725</c:v>
                </c:pt>
                <c:pt idx="429">
                  <c:v>488.96681841636877</c:v>
                </c:pt>
                <c:pt idx="430">
                  <c:v>518.62910377978608</c:v>
                </c:pt>
                <c:pt idx="431">
                  <c:v>548.67913849966499</c:v>
                </c:pt>
                <c:pt idx="432">
                  <c:v>579.05456020849351</c:v>
                </c:pt>
                <c:pt idx="433">
                  <c:v>609.69573887644776</c:v>
                </c:pt>
                <c:pt idx="434">
                  <c:v>640.5456311245224</c:v>
                </c:pt>
                <c:pt idx="435">
                  <c:v>671.54965072918071</c:v>
                </c:pt>
                <c:pt idx="436">
                  <c:v>702.65555346168799</c:v>
                </c:pt>
                <c:pt idx="437">
                  <c:v>733.81333461610325</c:v>
                </c:pt>
                <c:pt idx="438">
                  <c:v>764.9751377637225</c:v>
                </c:pt>
                <c:pt idx="439">
                  <c:v>796.09517343180357</c:v>
                </c:pt>
                <c:pt idx="440">
                  <c:v>827.1296465449002</c:v>
                </c:pt>
                <c:pt idx="441">
                  <c:v>858.03669159004437</c:v>
                </c:pt>
                <c:pt idx="442">
                  <c:v>888.77631457560585</c:v>
                </c:pt>
                <c:pt idx="443">
                  <c:v>919.3103409491506</c:v>
                </c:pt>
                <c:pt idx="444">
                  <c:v>949.60236872447933</c:v>
                </c:pt>
                <c:pt idx="445">
                  <c:v>979.61772614321785</c:v>
                </c:pt>
                <c:pt idx="446">
                  <c:v>1009.3234332634844</c:v>
                </c:pt>
                <c:pt idx="447">
                  <c:v>1038.6881669279906</c:v>
                </c:pt>
                <c:pt idx="448">
                  <c:v>1067.6822286179167</c:v>
                </c:pt>
                <c:pt idx="449">
                  <c:v>1096.2775147471527</c:v>
                </c:pt>
                <c:pt idx="450">
                  <c:v>1124.4474889953181</c:v>
                </c:pt>
                <c:pt idx="451">
                  <c:v>1152.1671563175325</c:v>
                </c:pt>
                <c:pt idx="452">
                  <c:v>1179.4130383050147</c:v>
                </c:pt>
                <c:pt idx="453">
                  <c:v>1206.1631496033483</c:v>
                </c:pt>
                <c:pt idx="454">
                  <c:v>1232.3969751253087</c:v>
                </c:pt>
                <c:pt idx="455">
                  <c:v>1258.0954478228086</c:v>
                </c:pt>
                <c:pt idx="456">
                  <c:v>1283.2409268077417</c:v>
                </c:pt>
                <c:pt idx="457">
                  <c:v>1307.817175635025</c:v>
                </c:pt>
                <c:pt idx="458">
                  <c:v>1331.8093405826139</c:v>
                </c:pt>
                <c:pt idx="459">
                  <c:v>1355.2039287834277</c:v>
                </c:pt>
                <c:pt idx="460">
                  <c:v>1377.988786082534</c:v>
                </c:pt>
                <c:pt idx="461">
                  <c:v>1400.1530745102484</c:v>
                </c:pt>
                <c:pt idx="462">
                  <c:v>1421.6872492778068</c:v>
                </c:pt>
                <c:pt idx="463">
                  <c:v>1442.5830352170547</c:v>
                </c:pt>
                <c:pt idx="464">
                  <c:v>1462.8334025995559</c:v>
                </c:pt>
                <c:pt idx="465">
                  <c:v>1482.4325422831892</c:v>
                </c:pt>
                <c:pt idx="466">
                  <c:v>1501.3758401463597</c:v>
                </c:pt>
                <c:pt idx="467">
                  <c:v>1519.6598507809033</c:v>
                </c:pt>
                <c:pt idx="468">
                  <c:v>1537.282270424939</c:v>
                </c:pt>
                <c:pt idx="469">
                  <c:v>1554.241909126436</c:v>
                </c:pt>
                <c:pt idx="470">
                  <c:v>1570.5386621368282</c:v>
                </c:pt>
                <c:pt idx="471">
                  <c:v>1586.1734805419396</c:v>
                </c:pt>
                <c:pt idx="472">
                  <c:v>1601.1483411448048</c:v>
                </c:pt>
                <c:pt idx="473">
                  <c:v>1615.4662156214038</c:v>
                </c:pt>
                <c:pt idx="474">
                  <c:v>1629.1310389763908</c:v>
                </c:pt>
                <c:pt idx="475">
                  <c:v>1642.1476773310637</c:v>
                </c:pt>
                <c:pt idx="476">
                  <c:v>1654.521895080652</c:v>
                </c:pt>
                <c:pt idx="477">
                  <c:v>1666.2603214620679</c:v>
                </c:pt>
                <c:pt idx="478">
                  <c:v>1677.3704165768504</c:v>
                </c:pt>
                <c:pt idx="479">
                  <c:v>1687.860436917169</c:v>
                </c:pt>
                <c:pt idx="480">
                  <c:v>1697.7394004452524</c:v>
                </c:pt>
                <c:pt idx="481">
                  <c:v>1707.0170512787213</c:v>
                </c:pt>
                <c:pt idx="482">
                  <c:v>1715.7038240359839</c:v>
                </c:pt>
                <c:pt idx="483">
                  <c:v>1723.8108078969965</c:v>
                </c:pt>
                <c:pt idx="484">
                  <c:v>1731.3497104355838</c:v>
                </c:pt>
                <c:pt idx="485">
                  <c:v>1738.3328212798872</c:v>
                </c:pt>
                <c:pt idx="486">
                  <c:v>1744.7729756576327</c:v>
                </c:pt>
                <c:pt idx="487">
                  <c:v>1750.6835178826605</c:v>
                </c:pt>
                <c:pt idx="488">
                  <c:v>1756.0782648386119</c:v>
                </c:pt>
                <c:pt idx="489">
                  <c:v>1760.9714695148523</c:v>
                </c:pt>
                <c:pt idx="490">
                  <c:v>1765.3777846486612</c:v>
                </c:pt>
                <c:pt idx="491">
                  <c:v>1769.3122265264089</c:v>
                </c:pt>
                <c:pt idx="492">
                  <c:v>1772.7901389949452</c:v>
                </c:pt>
                <c:pt idx="493">
                  <c:v>1775.8271577327685</c:v>
                </c:pt>
                <c:pt idx="494">
                  <c:v>1778.4391748287107</c:v>
                </c:pt>
                <c:pt idx="495">
                  <c:v>1780.6423037139148</c:v>
                </c:pt>
                <c:pt idx="496">
                  <c:v>1782.4528444908008</c:v>
                </c:pt>
                <c:pt idx="497">
                  <c:v>1783.8872497005918</c:v>
                </c:pt>
                <c:pt idx="498">
                  <c:v>1784.9620905687052</c:v>
                </c:pt>
                <c:pt idx="499">
                  <c:v>1785.6940237650506</c:v>
                </c:pt>
                <c:pt idx="500">
                  <c:v>1786.0997587139723</c:v>
                </c:pt>
                <c:pt idx="501">
                  <c:v>1786.1960254862292</c:v>
                </c:pt>
                <c:pt idx="502">
                  <c:v>1785.9995433030779</c:v>
                </c:pt>
                <c:pt idx="503">
                  <c:v>1785.526989680212</c:v>
                </c:pt>
                <c:pt idx="504">
                  <c:v>1784.7949702370172</c:v>
                </c:pt>
                <c:pt idx="505">
                  <c:v>1783.8199891943489</c:v>
                </c:pt>
                <c:pt idx="506">
                  <c:v>1782.6184205818358</c:v>
                </c:pt>
                <c:pt idx="507">
                  <c:v>1781.2064801735789</c:v>
                </c:pt>
                <c:pt idx="508">
                  <c:v>1779.6001981690308</c:v>
                </c:pt>
                <c:pt idx="509">
                  <c:v>1777.8153926338534</c:v>
                </c:pt>
                <c:pt idx="510">
                  <c:v>1775.8676437136357</c:v>
                </c:pt>
                <c:pt idx="511">
                  <c:v>1773.7722686315287</c:v>
                </c:pt>
                <c:pt idx="512">
                  <c:v>1771.5442974791279</c:v>
                </c:pt>
                <c:pt idx="513">
                  <c:v>1769.1984498082977</c:v>
                </c:pt>
                <c:pt idx="514">
                  <c:v>1766.7491120301056</c:v>
                </c:pt>
                <c:pt idx="515">
                  <c:v>1764.2103156256076</c:v>
                </c:pt>
                <c:pt idx="516">
                  <c:v>1761.5957161718936</c:v>
                </c:pt>
                <c:pt idx="517">
                  <c:v>1758.9185731856021</c:v>
                </c:pt>
                <c:pt idx="518">
                  <c:v>1756.1917307849778</c:v>
                </c:pt>
                <c:pt idx="519">
                  <c:v>1753.4275991705647</c:v>
                </c:pt>
                <c:pt idx="520">
                  <c:v>1750.6381369236976</c:v>
                </c:pt>
                <c:pt idx="521">
                  <c:v>1747.8348341211818</c:v>
                </c:pt>
                <c:pt idx="522">
                  <c:v>1745.028696263817</c:v>
                </c:pt>
                <c:pt idx="523">
                  <c:v>1742.2302290158557</c:v>
                </c:pt>
                <c:pt idx="524">
                  <c:v>1739.4494237519366</c:v>
                </c:pt>
                <c:pt idx="525">
                  <c:v>1736.6957439076596</c:v>
                </c:pt>
                <c:pt idx="526">
                  <c:v>1733.9781121295905</c:v>
                </c:pt>
                <c:pt idx="527">
                  <c:v>1731.3048982202886</c:v>
                </c:pt>
                <c:pt idx="528">
                  <c:v>1728.6839078737441</c:v>
                </c:pt>
                <c:pt idx="529">
                  <c:v>1726.1223721965443</c:v>
                </c:pt>
                <c:pt idx="530">
                  <c:v>1723.6269380100607</c:v>
                </c:pt>
                <c:pt idx="531">
                  <c:v>1721.2036589289996</c:v>
                </c:pt>
                <c:pt idx="532">
                  <c:v>1718.8579872117675</c:v>
                </c:pt>
                <c:pt idx="533">
                  <c:v>1716.5947663782717</c:v>
                </c:pt>
                <c:pt idx="534">
                  <c:v>1714.4182245909924</c:v>
                </c:pt>
                <c:pt idx="535">
                  <c:v>1712.3319687954329</c:v>
                </c:pt>
                <c:pt idx="536">
                  <c:v>1710.3389796163578</c:v>
                </c:pt>
                <c:pt idx="537">
                  <c:v>1708.4416070065849</c:v>
                </c:pt>
                <c:pt idx="538">
                  <c:v>1706.6415666454643</c:v>
                </c:pt>
                <c:pt idx="539">
                  <c:v>1704.9399370845836</c:v>
                </c:pt>
                <c:pt idx="540">
                  <c:v>1703.3250554074425</c:v>
                </c:pt>
                <c:pt idx="541">
                  <c:v>1658.5780969245411</c:v>
                </c:pt>
                <c:pt idx="542">
                  <c:v>1621.7754898490432</c:v>
                </c:pt>
                <c:pt idx="543">
                  <c:v>1585.0437863088932</c:v>
                </c:pt>
                <c:pt idx="544">
                  <c:v>1585.300308797772</c:v>
                </c:pt>
                <c:pt idx="545">
                  <c:v>1585.6262175694751</c:v>
                </c:pt>
                <c:pt idx="546">
                  <c:v>1586.0185892761015</c:v>
                </c:pt>
                <c:pt idx="547">
                  <c:v>1586.4738576576128</c:v>
                </c:pt>
                <c:pt idx="548">
                  <c:v>1586.9878175803001</c:v>
                </c:pt>
                <c:pt idx="549">
                  <c:v>1587.5556298148983</c:v>
                </c:pt>
                <c:pt idx="550">
                  <c:v>1588.1718265569125</c:v>
                </c:pt>
                <c:pt idx="551">
                  <c:v>1588.830317692019</c:v>
                </c:pt>
                <c:pt idx="552">
                  <c:v>1589.5243978096805</c:v>
                </c:pt>
                <c:pt idx="553">
                  <c:v>1590.2467539683196</c:v>
                </c:pt>
                <c:pt idx="554">
                  <c:v>1590.9894742155525</c:v>
                </c:pt>
                <c:pt idx="555">
                  <c:v>1591.7440568671202</c:v>
                </c:pt>
                <c:pt idx="556">
                  <c:v>1592.5014205481739</c:v>
                </c:pt>
                <c:pt idx="557">
                  <c:v>1593.2519150005805</c:v>
                </c:pt>
                <c:pt idx="558">
                  <c:v>1593.9853326598081</c:v>
                </c:pt>
                <c:pt idx="559">
                  <c:v>1594.6909210048047</c:v>
                </c:pt>
                <c:pt idx="560">
                  <c:v>1595.3573956840248</c:v>
                </c:pt>
                <c:pt idx="561">
                  <c:v>1595.972954420447</c:v>
                </c:pt>
                <c:pt idx="562">
                  <c:v>1596.5252916980021</c:v>
                </c:pt>
                <c:pt idx="563">
                  <c:v>1597.0016142313223</c:v>
                </c:pt>
                <c:pt idx="564">
                  <c:v>1597.3886572201122</c:v>
                </c:pt>
                <c:pt idx="565">
                  <c:v>1597.6727013887578</c:v>
                </c:pt>
                <c:pt idx="566">
                  <c:v>1597.8395908109424</c:v>
                </c:pt>
                <c:pt idx="567">
                  <c:v>1597.8747515181651</c:v>
                </c:pt>
                <c:pt idx="568">
                  <c:v>1597.7632108899968</c:v>
                </c:pt>
                <c:pt idx="569">
                  <c:v>1597.4896178227955</c:v>
                </c:pt>
                <c:pt idx="570">
                  <c:v>1597.0382636723471</c:v>
                </c:pt>
                <c:pt idx="571">
                  <c:v>1596.3931039645317</c:v>
                </c:pt>
                <c:pt idx="572">
                  <c:v>1595.5377808666481</c:v>
                </c:pt>
                <c:pt idx="573">
                  <c:v>1594.4556464104296</c:v>
                </c:pt>
                <c:pt idx="574">
                  <c:v>1593.1297864561025</c:v>
                </c:pt>
                <c:pt idx="575">
                  <c:v>1591.5430453849897</c:v>
                </c:pt>
                <c:pt idx="576">
                  <c:v>1589.6780515062824</c:v>
                </c:pt>
                <c:pt idx="577">
                  <c:v>1587.5172431615388</c:v>
                </c:pt>
                <c:pt idx="578">
                  <c:v>1585.0428955083603</c:v>
                </c:pt>
                <c:pt idx="579">
                  <c:v>1582.2371479624635</c:v>
                </c:pt>
                <c:pt idx="580">
                  <c:v>1579.0820322750405</c:v>
                </c:pt>
                <c:pt idx="581">
                  <c:v>1575.5595012199242</c:v>
                </c:pt>
                <c:pt idx="582">
                  <c:v>1571.6514578625533</c:v>
                </c:pt>
                <c:pt idx="583">
                  <c:v>1567.3397853802394</c:v>
                </c:pt>
                <c:pt idx="584">
                  <c:v>1562.6063774005888</c:v>
                </c:pt>
                <c:pt idx="585">
                  <c:v>1557.4331688223058</c:v>
                </c:pt>
                <c:pt idx="586">
                  <c:v>1551.8021670799153</c:v>
                </c:pt>
                <c:pt idx="587">
                  <c:v>1545.6954838112276</c:v>
                </c:pt>
                <c:pt idx="588">
                  <c:v>1539.0953668836385</c:v>
                </c:pt>
                <c:pt idx="589">
                  <c:v>1531.9842327326812</c:v>
                </c:pt>
                <c:pt idx="590">
                  <c:v>1524.3446989635167</c:v>
                </c:pt>
                <c:pt idx="591">
                  <c:v>1516.1596171633869</c:v>
                </c:pt>
                <c:pt idx="592">
                  <c:v>1507.4121058705207</c:v>
                </c:pt>
                <c:pt idx="593">
                  <c:v>1498.0855836423436</c:v>
                </c:pt>
                <c:pt idx="594">
                  <c:v>1488.1638021635138</c:v>
                </c:pt>
                <c:pt idx="595">
                  <c:v>1477.6308793318792</c:v>
                </c:pt>
                <c:pt idx="596">
                  <c:v>1466.4713322582998</c:v>
                </c:pt>
                <c:pt idx="597">
                  <c:v>1454.6701101142055</c:v>
                </c:pt>
                <c:pt idx="598">
                  <c:v>1442.2126267588624</c:v>
                </c:pt>
                <c:pt idx="599">
                  <c:v>1429.0847930765649</c:v>
                </c:pt>
                <c:pt idx="600">
                  <c:v>1415.2730489525629</c:v>
                </c:pt>
                <c:pt idx="601">
                  <c:v>1400.7643948151303</c:v>
                </c:pt>
                <c:pt idx="602">
                  <c:v>1385.5464226701922</c:v>
                </c:pt>
                <c:pt idx="603">
                  <c:v>1369.6073465541162</c:v>
                </c:pt>
                <c:pt idx="604">
                  <c:v>1352.9360323297544</c:v>
                </c:pt>
                <c:pt idx="605">
                  <c:v>1335.5220267505456</c:v>
                </c:pt>
                <c:pt idx="606">
                  <c:v>1317.3555857175988</c:v>
                </c:pt>
                <c:pt idx="607">
                  <c:v>1298.4277016549897</c:v>
                </c:pt>
                <c:pt idx="608">
                  <c:v>1278.7301299292083</c:v>
                </c:pt>
                <c:pt idx="609">
                  <c:v>1258.2554142397455</c:v>
                </c:pt>
                <c:pt idx="610">
                  <c:v>1236.9969109090721</c:v>
                </c:pt>
                <c:pt idx="611">
                  <c:v>1214.9488120020126</c:v>
                </c:pt>
                <c:pt idx="612">
                  <c:v>1192.1061672065478</c:v>
                </c:pt>
                <c:pt idx="613">
                  <c:v>1168.4649044103562</c:v>
                </c:pt>
                <c:pt idx="614">
                  <c:v>1144.0218489102369</c:v>
                </c:pt>
                <c:pt idx="615">
                  <c:v>1118.7747411944442</c:v>
                </c:pt>
                <c:pt idx="616">
                  <c:v>1092.7222532414155</c:v>
                </c:pt>
                <c:pt idx="617">
                  <c:v>1065.8640032819953</c:v>
                </c:pt>
                <c:pt idx="618">
                  <c:v>1038.2005689762409</c:v>
                </c:pt>
                <c:pt idx="619">
                  <c:v>1009.7334989600391</c:v>
                </c:pt>
                <c:pt idx="620">
                  <c:v>980.46532272145544</c:v>
                </c:pt>
                <c:pt idx="621">
                  <c:v>950.3995587713016</c:v>
                </c:pt>
                <c:pt idx="622">
                  <c:v>919.54072107745628</c:v>
                </c:pt>
                <c:pt idx="623">
                  <c:v>887.8943237376385</c:v>
                </c:pt>
                <c:pt idx="624">
                  <c:v>855.46688387068468</c:v>
                </c:pt>
                <c:pt idx="625">
                  <c:v>822.26592271175389</c:v>
                </c:pt>
                <c:pt idx="626">
                  <c:v>788.29996490265671</c:v>
                </c:pt>
                <c:pt idx="627">
                  <c:v>753.57853597391045</c:v>
                </c:pt>
                <c:pt idx="628">
                  <c:v>718.11215802112918</c:v>
                </c:pt>
                <c:pt idx="629">
                  <c:v>681.91234358388351</c:v>
                </c:pt>
                <c:pt idx="630">
                  <c:v>644.99158774087277</c:v>
                </c:pt>
                <c:pt idx="631">
                  <c:v>607.36335844111932</c:v>
                </c:pt>
                <c:pt idx="632">
                  <c:v>569.04208509625096</c:v>
                </c:pt>
                <c:pt idx="633">
                  <c:v>530.04314546451349</c:v>
                </c:pt>
                <c:pt idx="634">
                  <c:v>490.3828508624652</c:v>
                </c:pt>
                <c:pt idx="635">
                  <c:v>450.0784297454984</c:v>
                </c:pt>
                <c:pt idx="636">
                  <c:v>409.14800970313337</c:v>
                </c:pt>
                <c:pt idx="637">
                  <c:v>367.61059791992045</c:v>
                </c:pt>
                <c:pt idx="638">
                  <c:v>325.48606015714421</c:v>
                </c:pt>
                <c:pt idx="639">
                  <c:v>282.7950983145891</c:v>
                </c:pt>
                <c:pt idx="640">
                  <c:v>239.55922663579429</c:v>
                </c:pt>
                <c:pt idx="641">
                  <c:v>195.80074662341366</c:v>
                </c:pt>
                <c:pt idx="642">
                  <c:v>151.54272073474144</c:v>
                </c:pt>
                <c:pt idx="643">
                  <c:v>106.80894493028698</c:v>
                </c:pt>
                <c:pt idx="644">
                  <c:v>61.623920150627505</c:v>
                </c:pt>
                <c:pt idx="645">
                  <c:v>16.012822799128564</c:v>
                </c:pt>
                <c:pt idx="646">
                  <c:v>-29.998525690374017</c:v>
                </c:pt>
                <c:pt idx="647">
                  <c:v>-76.383690120321077</c:v>
                </c:pt>
                <c:pt idx="648">
                  <c:v>-123.11565354903843</c:v>
                </c:pt>
                <c:pt idx="649">
                  <c:v>-170.16684998103483</c:v>
                </c:pt>
                <c:pt idx="650">
                  <c:v>-217.50919764571148</c:v>
                </c:pt>
                <c:pt idx="651">
                  <c:v>-265.1141327820269</c:v>
                </c:pt>
                <c:pt idx="652">
                  <c:v>-312.95264384744746</c:v>
                </c:pt>
                <c:pt idx="653">
                  <c:v>-360.99530607019386</c:v>
                </c:pt>
                <c:pt idx="654">
                  <c:v>-409.21231626494705</c:v>
                </c:pt>
                <c:pt idx="655">
                  <c:v>-457.57352783358925</c:v>
                </c:pt>
                <c:pt idx="656">
                  <c:v>-506.04848587448322</c:v>
                </c:pt>
                <c:pt idx="657">
                  <c:v>-554.60646232550755</c:v>
                </c:pt>
                <c:pt idx="658">
                  <c:v>-603.21649106874622</c:v>
                </c:pt>
                <c:pt idx="659">
                  <c:v>-651.84740292678293</c:v>
                </c:pt>
                <c:pt idx="660">
                  <c:v>-700.46786048362628</c:v>
                </c:pt>
                <c:pt idx="661">
                  <c:v>-749.04639266603078</c:v>
                </c:pt>
                <c:pt idx="662">
                  <c:v>-797.55142902406237</c:v>
                </c:pt>
                <c:pt idx="663">
                  <c:v>-845.95133365290485</c:v>
                </c:pt>
                <c:pt idx="664">
                  <c:v>-894.21443870139944</c:v>
                </c:pt>
                <c:pt idx="665">
                  <c:v>-942.30907741595991</c:v>
                </c:pt>
                <c:pt idx="666">
                  <c:v>-990.20361667224756</c:v>
                </c:pt>
                <c:pt idx="667">
                  <c:v>-1037.8664889503516</c:v>
                </c:pt>
                <c:pt idx="668">
                  <c:v>-1085.2662237128291</c:v>
                </c:pt>
                <c:pt idx="669">
                  <c:v>-1132.3714781485066</c:v>
                </c:pt>
                <c:pt idx="670">
                  <c:v>-1179.1510672486665</c:v>
                </c:pt>
                <c:pt idx="671">
                  <c:v>-1225.5739931853977</c:v>
                </c:pt>
                <c:pt idx="672">
                  <c:v>-1271.6094739657958</c:v>
                </c:pt>
                <c:pt idx="673">
                  <c:v>-1317.2269713388371</c:v>
                </c:pt>
                <c:pt idx="674">
                  <c:v>-1362.3962179351131</c:v>
                </c:pt>
                <c:pt idx="675">
                  <c:v>-1407.0872436230386</c:v>
                </c:pt>
                <c:pt idx="676">
                  <c:v>-1451.2704010680325</c:v>
                </c:pt>
                <c:pt idx="677">
                  <c:v>-1494.9163904843717</c:v>
                </c:pt>
                <c:pt idx="678">
                  <c:v>-1537.9962835723611</c:v>
                </c:pt>
                <c:pt idx="679">
                  <c:v>-1580.4815466359955</c:v>
                </c:pt>
                <c:pt idx="680">
                  <c:v>-1622.3440628791673</c:v>
                </c:pt>
                <c:pt idx="681">
                  <c:v>-1663.556153880945</c:v>
                </c:pt>
                <c:pt idx="682">
                  <c:v>-1704.0906002525558</c:v>
                </c:pt>
                <c:pt idx="683">
                  <c:v>-1743.920661481176</c:v>
                </c:pt>
                <c:pt idx="684">
                  <c:v>-1783.02009496753</c:v>
                </c:pt>
                <c:pt idx="685">
                  <c:v>-1821.3631742661846</c:v>
                </c:pt>
                <c:pt idx="686">
                  <c:v>-1858.9247065391178</c:v>
                </c:pt>
                <c:pt idx="687">
                  <c:v>-1895.6800492348607</c:v>
                </c:pt>
                <c:pt idx="688">
                  <c:v>-1931.6051260066595</c:v>
                </c:pt>
                <c:pt idx="689">
                  <c:v>-1966.6764418847056</c:v>
                </c:pt>
                <c:pt idx="690">
                  <c:v>-2000.871097718235</c:v>
                </c:pt>
                <c:pt idx="691">
                  <c:v>-2034.1668039045489</c:v>
                </c:pt>
                <c:pt idx="692">
                  <c:v>-2066.5418934226973</c:v>
                </c:pt>
                <c:pt idx="693">
                  <c:v>-2097.9753341902792</c:v>
                </c:pt>
                <c:pt idx="694">
                  <c:v>-2128.4467407623497</c:v>
                </c:pt>
                <c:pt idx="695">
                  <c:v>-2157.9363853919217</c:v>
                </c:pt>
                <c:pt idx="696">
                  <c:v>-2186.4252084717364</c:v>
                </c:pt>
                <c:pt idx="697">
                  <c:v>-2213.8948283772897</c:v>
                </c:pt>
                <c:pt idx="698">
                  <c:v>-2240.3275507310905</c:v>
                </c:pt>
                <c:pt idx="699">
                  <c:v>-2265.7063771081016</c:v>
                </c:pt>
                <c:pt idx="700">
                  <c:v>-2290.0150132022159</c:v>
                </c:pt>
                <c:pt idx="701">
                  <c:v>-2313.2378764734199</c:v>
                </c:pt>
                <c:pt idx="702">
                  <c:v>-2335.3601032948468</c:v>
                </c:pt>
                <c:pt idx="703">
                  <c:v>-2356.3675556186813</c:v>
                </c:pt>
                <c:pt idx="704">
                  <c:v>-2376.2468271793086</c:v>
                </c:pt>
                <c:pt idx="705">
                  <c:v>-2394.9852492515702</c:v>
                </c:pt>
                <c:pt idx="706">
                  <c:v>-2412.5708959813642</c:v>
                </c:pt>
                <c:pt idx="707">
                  <c:v>-2428.9925893051523</c:v>
                </c:pt>
                <c:pt idx="708">
                  <c:v>-2444.2399034741784</c:v>
                </c:pt>
                <c:pt idx="709">
                  <c:v>-2458.3031691984847</c:v>
                </c:pt>
                <c:pt idx="710">
                  <c:v>-2471.1734774248193</c:v>
                </c:pt>
                <c:pt idx="711">
                  <c:v>-2482.8426827618018</c:v>
                </c:pt>
                <c:pt idx="712">
                  <c:v>-2493.3034065647162</c:v>
                </c:pt>
                <c:pt idx="713">
                  <c:v>-2502.5490396913046</c:v>
                </c:pt>
                <c:pt idx="714">
                  <c:v>-2510.573744939014</c:v>
                </c:pt>
                <c:pt idx="715">
                  <c:v>-2517.3724591730847</c:v>
                </c:pt>
                <c:pt idx="716">
                  <c:v>-2522.9408951538126</c:v>
                </c:pt>
                <c:pt idx="717">
                  <c:v>-2527.2755430702746</c:v>
                </c:pt>
                <c:pt idx="718">
                  <c:v>-2530.3736717867137</c:v>
                </c:pt>
                <c:pt idx="719">
                  <c:v>-2532.233329806631</c:v>
                </c:pt>
                <c:pt idx="720">
                  <c:v>-2532.8533459586051</c:v>
                </c:pt>
              </c:numCache>
            </c:numRef>
          </c:yVal>
          <c:smooth val="1"/>
        </c:ser>
        <c:axId val="133838336"/>
        <c:axId val="133839872"/>
      </c:scatterChart>
      <c:valAx>
        <c:axId val="133838336"/>
        <c:scaling>
          <c:orientation val="minMax"/>
        </c:scaling>
        <c:axPos val="b"/>
        <c:numFmt formatCode="General" sourceLinked="1"/>
        <c:tickLblPos val="nextTo"/>
        <c:crossAx val="133839872"/>
        <c:crosses val="autoZero"/>
        <c:crossBetween val="midCat"/>
      </c:valAx>
      <c:valAx>
        <c:axId val="133839872"/>
        <c:scaling>
          <c:orientation val="minMax"/>
        </c:scaling>
        <c:axPos val="l"/>
        <c:majorGridlines/>
        <c:numFmt formatCode="General" sourceLinked="1"/>
        <c:tickLblPos val="nextTo"/>
        <c:crossAx val="1338383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N (Kg)</a:t>
            </a:r>
            <a:r>
              <a:rPr lang="fr-FR" baseline="0"/>
              <a:t> / angle vilo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Effort N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-11.932647582722348</c:v>
                </c:pt>
                <c:pt idx="2">
                  <c:v>-23.844399381463912</c:v>
                </c:pt>
                <c:pt idx="3">
                  <c:v>-35.714396352141982</c:v>
                </c:pt>
                <c:pt idx="4">
                  <c:v>-47.521852871435435</c:v>
                </c:pt>
                <c:pt idx="5">
                  <c:v>-59.246093299612063</c:v>
                </c:pt>
                <c:pt idx="6">
                  <c:v>-70.86658836638577</c:v>
                </c:pt>
                <c:pt idx="7">
                  <c:v>-82.362991320969911</c:v>
                </c:pt>
                <c:pt idx="8">
                  <c:v>-93.715173787630377</c:v>
                </c:pt>
                <c:pt idx="9">
                  <c:v>-104.90326126821429</c:v>
                </c:pt>
                <c:pt idx="10">
                  <c:v>-115.90766823334103</c:v>
                </c:pt>
                <c:pt idx="11">
                  <c:v>-126.70913274419351</c:v>
                </c:pt>
                <c:pt idx="12">
                  <c:v>-137.28875054713959</c:v>
                </c:pt>
                <c:pt idx="13">
                  <c:v>-147.6280085837513</c:v>
                </c:pt>
                <c:pt idx="14">
                  <c:v>-157.7088178591741</c:v>
                </c:pt>
                <c:pt idx="15">
                  <c:v>-167.51354561223224</c:v>
                </c:pt>
                <c:pt idx="16">
                  <c:v>-177.02504673114649</c:v>
                </c:pt>
                <c:pt idx="17">
                  <c:v>-186.22669435928373</c:v>
                </c:pt>
                <c:pt idx="18">
                  <c:v>-195.10240963596607</c:v>
                </c:pt>
                <c:pt idx="19">
                  <c:v>-203.63669051803919</c:v>
                </c:pt>
                <c:pt idx="20">
                  <c:v>-211.81463962863904</c:v>
                </c:pt>
                <c:pt idx="21">
                  <c:v>-219.62199108041222</c:v>
                </c:pt>
                <c:pt idx="22">
                  <c:v>-227.04513622133996</c:v>
                </c:pt>
                <c:pt idx="23">
                  <c:v>-234.07114825229002</c:v>
                </c:pt>
                <c:pt idx="24">
                  <c:v>-240.68780566649059</c:v>
                </c:pt>
                <c:pt idx="25">
                  <c:v>-246.88361446227503</c:v>
                </c:pt>
                <c:pt idx="26">
                  <c:v>-252.64782908170992</c:v>
                </c:pt>
                <c:pt idx="27">
                  <c:v>-257.97047202907532</c:v>
                </c:pt>
                <c:pt idx="28">
                  <c:v>-262.84235212464353</c:v>
                </c:pt>
                <c:pt idx="29">
                  <c:v>-267.25508135078422</c:v>
                </c:pt>
                <c:pt idx="30">
                  <c:v>-271.20109024913364</c:v>
                </c:pt>
                <c:pt idx="31">
                  <c:v>-274.67364182939207</c:v>
                </c:pt>
                <c:pt idx="32">
                  <c:v>-277.66684395227713</c:v>
                </c:pt>
                <c:pt idx="33">
                  <c:v>-280.1756601512534</c:v>
                </c:pt>
                <c:pt idx="34">
                  <c:v>-282.19591885988785</c:v>
                </c:pt>
                <c:pt idx="35">
                  <c:v>-283.72432101406071</c:v>
                </c:pt>
                <c:pt idx="36">
                  <c:v>-284.7584460007738</c:v>
                </c:pt>
                <c:pt idx="37">
                  <c:v>-285.29675592797111</c:v>
                </c:pt>
                <c:pt idx="38">
                  <c:v>-285.33859819260221</c:v>
                </c:pt>
                <c:pt idx="39">
                  <c:v>-284.88420632713007</c:v>
                </c:pt>
                <c:pt idx="40">
                  <c:v>-283.93469910780749</c:v>
                </c:pt>
                <c:pt idx="41">
                  <c:v>-282.4920779113238</c:v>
                </c:pt>
                <c:pt idx="42">
                  <c:v>-280.55922230985232</c:v>
                </c:pt>
                <c:pt idx="43">
                  <c:v>-278.13988389810589</c:v>
                </c:pt>
                <c:pt idx="44">
                  <c:v>-275.23867834974044</c:v>
                </c:pt>
                <c:pt idx="45">
                  <c:v>-271.86107570431017</c:v>
                </c:pt>
                <c:pt idx="46">
                  <c:v>-268.01338888999265</c:v>
                </c:pt>
                <c:pt idx="47">
                  <c:v>-263.70276049144201</c:v>
                </c:pt>
                <c:pt idx="48">
                  <c:v>-258.93714777639639</c:v>
                </c:pt>
                <c:pt idx="49">
                  <c:v>-253.72530599904493</c:v>
                </c:pt>
                <c:pt idx="50">
                  <c:v>-248.07677000265048</c:v>
                </c:pt>
                <c:pt idx="51">
                  <c:v>-242.00183414850582</c:v>
                </c:pt>
                <c:pt idx="52">
                  <c:v>-235.51153060296011</c:v>
                </c:pt>
                <c:pt idx="53">
                  <c:v>-228.61760601898357</c:v>
                </c:pt>
                <c:pt idx="54">
                  <c:v>-221.33249665351664</c:v>
                </c:pt>
                <c:pt idx="55">
                  <c:v>-213.66930196665652</c:v>
                </c:pt>
                <c:pt idx="56">
                  <c:v>-205.64175675356532</c:v>
                </c:pt>
                <c:pt idx="57">
                  <c:v>-197.26420186479592</c:v>
                </c:pt>
                <c:pt idx="58">
                  <c:v>-188.55155357552934</c:v>
                </c:pt>
                <c:pt idx="59">
                  <c:v>-179.51927166895231</c:v>
                </c:pt>
                <c:pt idx="60">
                  <c:v>-170.18332630367954</c:v>
                </c:pt>
                <c:pt idx="61">
                  <c:v>-160.56016373968848</c:v>
                </c:pt>
                <c:pt idx="62">
                  <c:v>-150.66667100168752</c:v>
                </c:pt>
                <c:pt idx="63">
                  <c:v>-140.52013956313638</c:v>
                </c:pt>
                <c:pt idx="64">
                  <c:v>-130.13822813826124</c:v>
                </c:pt>
                <c:pt idx="65">
                  <c:v>-119.53892467333263</c:v>
                </c:pt>
                <c:pt idx="66">
                  <c:v>-108.74050763216744</c:v>
                </c:pt>
                <c:pt idx="67">
                  <c:v>-97.761506674259493</c:v>
                </c:pt>
                <c:pt idx="68">
                  <c:v>-86.620662827104397</c:v>
                </c:pt>
                <c:pt idx="69">
                  <c:v>-75.336888257138199</c:v>
                </c:pt>
                <c:pt idx="70">
                  <c:v>-63.929225746236966</c:v>
                </c:pt>
                <c:pt idx="71">
                  <c:v>-52.416807982893189</c:v>
                </c:pt>
                <c:pt idx="72">
                  <c:v>-40.818816778982374</c:v>
                </c:pt>
                <c:pt idx="73">
                  <c:v>-29.154442324432519</c:v>
                </c:pt>
                <c:pt idx="74">
                  <c:v>-17.44284259308894</c:v>
                </c:pt>
                <c:pt idx="75">
                  <c:v>-5.7031030136240028</c:v>
                </c:pt>
                <c:pt idx="76">
                  <c:v>6.0458034805594103</c:v>
                </c:pt>
                <c:pt idx="77">
                  <c:v>17.785055908830625</c:v>
                </c:pt>
                <c:pt idx="78">
                  <c:v>29.496024095466403</c:v>
                </c:pt>
                <c:pt idx="79">
                  <c:v>41.160306804936205</c:v>
                </c:pt>
                <c:pt idx="80">
                  <c:v>52.759769050634212</c:v>
                </c:pt>
                <c:pt idx="81">
                  <c:v>64.276578469605781</c:v>
                </c:pt>
                <c:pt idx="82">
                  <c:v>75.693240658542038</c:v>
                </c:pt>
                <c:pt idx="83">
                  <c:v>86.992633369520789</c:v>
                </c:pt>
                <c:pt idx="84">
                  <c:v>98.158039467627475</c:v>
                </c:pt>
                <c:pt idx="85">
                  <c:v>109.17317855669904</c:v>
                </c:pt>
                <c:pt idx="86">
                  <c:v>120.02223718397597</c:v>
                </c:pt>
                <c:pt idx="87">
                  <c:v>130.68989753940116</c:v>
                </c:pt>
                <c:pt idx="88">
                  <c:v>141.16136457065085</c:v>
                </c:pt>
                <c:pt idx="89">
                  <c:v>151.42239144069876</c:v>
                </c:pt>
                <c:pt idx="90">
                  <c:v>161.45930326076771</c:v>
                </c:pt>
                <c:pt idx="91">
                  <c:v>171.25901903788403</c:v>
                </c:pt>
                <c:pt idx="92">
                  <c:v>180.80907178289556</c:v>
                </c:pt>
                <c:pt idx="93">
                  <c:v>190.09762673169263</c:v>
                </c:pt>
                <c:pt idx="94">
                  <c:v>199.11349763946387</c:v>
                </c:pt>
                <c:pt idx="95">
                  <c:v>207.84616111507444</c:v>
                </c:pt>
                <c:pt idx="96">
                  <c:v>216.2857689700447</c:v>
                </c:pt>
                <c:pt idx="97">
                  <c:v>224.42315856408095</c:v>
                </c:pt>
                <c:pt idx="98">
                  <c:v>232.24986113663914</c:v>
                </c:pt>
                <c:pt idx="99">
                  <c:v>239.75810812153557</c:v>
                </c:pt>
                <c:pt idx="100">
                  <c:v>246.94083544912181</c:v>
                </c:pt>
                <c:pt idx="101">
                  <c:v>253.79168584797006</c:v>
                </c:pt>
                <c:pt idx="102">
                  <c:v>260.30500916533998</c:v>
                </c:pt>
                <c:pt idx="103">
                  <c:v>266.4758607328572</c:v>
                </c:pt>
                <c:pt idx="104">
                  <c:v>272.29999781083143</c:v>
                </c:pt>
                <c:pt idx="105">
                  <c:v>277.7738741513898</c:v>
                </c:pt>
                <c:pt idx="106">
                  <c:v>282.89463272712078</c:v>
                </c:pt>
                <c:pt idx="107">
                  <c:v>287.66009667813654</c:v>
                </c:pt>
                <c:pt idx="108">
                  <c:v>292.06875853637877</c:v>
                </c:pt>
                <c:pt idx="109">
                  <c:v>296.11976779155134</c:v>
                </c:pt>
                <c:pt idx="110">
                  <c:v>299.81291686827717</c:v>
                </c:pt>
                <c:pt idx="111">
                  <c:v>303.1486255888899</c:v>
                </c:pt>
                <c:pt idx="112">
                  <c:v>306.12792420069638</c:v>
                </c:pt>
                <c:pt idx="113">
                  <c:v>308.75243505054283</c:v>
                </c:pt>
                <c:pt idx="114">
                  <c:v>311.02435299310059</c:v>
                </c:pt>
                <c:pt idx="115">
                  <c:v>312.94642462242103</c:v>
                </c:pt>
                <c:pt idx="116">
                  <c:v>314.5219264190103</c:v>
                </c:pt>
                <c:pt idx="117">
                  <c:v>315.75464190692963</c:v>
                </c:pt>
                <c:pt idx="118">
                  <c:v>316.64883791723105</c:v>
                </c:pt>
                <c:pt idx="119">
                  <c:v>317.20924005541508</c:v>
                </c:pt>
                <c:pt idx="120">
                  <c:v>317.44100747152345</c:v>
                </c:pt>
                <c:pt idx="121">
                  <c:v>317.34970703198718</c:v>
                </c:pt>
                <c:pt idx="122">
                  <c:v>316.94128699243964</c:v>
                </c:pt>
                <c:pt idx="123">
                  <c:v>316.22205027038518</c:v>
                </c:pt>
                <c:pt idx="124">
                  <c:v>315.1986274159085</c:v>
                </c:pt>
                <c:pt idx="125">
                  <c:v>313.8779493775217</c:v>
                </c:pt>
                <c:pt idx="126">
                  <c:v>312.26722015881563</c:v>
                </c:pt>
                <c:pt idx="127">
                  <c:v>310.37388945979529</c:v>
                </c:pt>
                <c:pt idx="128">
                  <c:v>308.20562539468648</c:v>
                </c:pt>
                <c:pt idx="129">
                  <c:v>305.77028737560732</c:v>
                </c:pt>
                <c:pt idx="130">
                  <c:v>303.07589924882876</c:v>
                </c:pt>
                <c:pt idx="131">
                  <c:v>300.13062276742306</c:v>
                </c:pt>
                <c:pt idx="132">
                  <c:v>296.94273148094413</c:v>
                </c:pt>
                <c:pt idx="133">
                  <c:v>293.52058511942306</c:v>
                </c:pt>
                <c:pt idx="134">
                  <c:v>289.87260454540933</c:v>
                </c:pt>
                <c:pt idx="135">
                  <c:v>286.00724734407356</c:v>
                </c:pt>
                <c:pt idx="136">
                  <c:v>281.93298411753722</c:v>
                </c:pt>
                <c:pt idx="137">
                  <c:v>277.65827554560838</c:v>
                </c:pt>
                <c:pt idx="138">
                  <c:v>273.19155027103881</c:v>
                </c:pt>
                <c:pt idx="139">
                  <c:v>268.54118366325474</c:v>
                </c:pt>
                <c:pt idx="140">
                  <c:v>263.71547751030118</c:v>
                </c:pt>
                <c:pt idx="141">
                  <c:v>258.72264068448561</c:v>
                </c:pt>
                <c:pt idx="142">
                  <c:v>253.57077082292898</c:v>
                </c:pt>
                <c:pt idx="143">
                  <c:v>248.26783705994461</c:v>
                </c:pt>
                <c:pt idx="144">
                  <c:v>242.8216638438914</c:v>
                </c:pt>
                <c:pt idx="145">
                  <c:v>237.23991586689755</c:v>
                </c:pt>
                <c:pt idx="146">
                  <c:v>231.53008413163488</c:v>
                </c:pt>
                <c:pt idx="147">
                  <c:v>225.69947317516426</c:v>
                </c:pt>
                <c:pt idx="148">
                  <c:v>219.75518946576454</c:v>
                </c:pt>
                <c:pt idx="149">
                  <c:v>213.70413098463661</c:v>
                </c:pt>
                <c:pt idx="150">
                  <c:v>207.55297800041998</c:v>
                </c:pt>
                <c:pt idx="151">
                  <c:v>201.3081850406077</c:v>
                </c:pt>
                <c:pt idx="152">
                  <c:v>194.97597406017886</c:v>
                </c:pt>
                <c:pt idx="153">
                  <c:v>188.56232880412156</c:v>
                </c:pt>
                <c:pt idx="154">
                  <c:v>182.0729903569696</c:v>
                </c:pt>
                <c:pt idx="155">
                  <c:v>175.51345386904205</c:v>
                </c:pt>
                <c:pt idx="156">
                  <c:v>168.88896644577258</c:v>
                </c:pt>
                <c:pt idx="157">
                  <c:v>162.20452618331799</c:v>
                </c:pt>
                <c:pt idx="158">
                  <c:v>155.46488233057363</c:v>
                </c:pt>
                <c:pt idx="159">
                  <c:v>148.67453655478627</c:v>
                </c:pt>
                <c:pt idx="160">
                  <c:v>141.83774528514144</c:v>
                </c:pt>
                <c:pt idx="161">
                  <c:v>134.95852310602356</c:v>
                </c:pt>
                <c:pt idx="162">
                  <c:v>128.04064716909573</c:v>
                </c:pt>
                <c:pt idx="163">
                  <c:v>121.08766259091976</c:v>
                </c:pt>
                <c:pt idx="164">
                  <c:v>114.10288880054264</c:v>
                </c:pt>
                <c:pt idx="165">
                  <c:v>107.08942679931531</c:v>
                </c:pt>
                <c:pt idx="166">
                  <c:v>100.05016729316169</c:v>
                </c:pt>
                <c:pt idx="167">
                  <c:v>92.987799655607205</c:v>
                </c:pt>
                <c:pt idx="168">
                  <c:v>85.904821678086932</c:v>
                </c:pt>
                <c:pt idx="169">
                  <c:v>78.803550062383636</c:v>
                </c:pt>
                <c:pt idx="170">
                  <c:v>71.686131608504894</c:v>
                </c:pt>
                <c:pt idx="171">
                  <c:v>64.554555049879511</c:v>
                </c:pt>
                <c:pt idx="172">
                  <c:v>57.410663486444882</c:v>
                </c:pt>
                <c:pt idx="173">
                  <c:v>50.256167365008913</c:v>
                </c:pt>
                <c:pt idx="174">
                  <c:v>43.092657955189615</c:v>
                </c:pt>
                <c:pt idx="175">
                  <c:v>35.921621268268495</c:v>
                </c:pt>
                <c:pt idx="176">
                  <c:v>28.744452365447074</c:v>
                </c:pt>
                <c:pt idx="177">
                  <c:v>21.562470001246794</c:v>
                </c:pt>
                <c:pt idx="178">
                  <c:v>14.376931547158302</c:v>
                </c:pt>
                <c:pt idx="179">
                  <c:v>7.1890481401224244</c:v>
                </c:pt>
                <c:pt idx="180">
                  <c:v>5.0465483269777408E-14</c:v>
                </c:pt>
                <c:pt idx="181">
                  <c:v>-7.189048140122325</c:v>
                </c:pt>
                <c:pt idx="182">
                  <c:v>-14.379393106622199</c:v>
                </c:pt>
                <c:pt idx="183">
                  <c:v>-21.569892107187087</c:v>
                </c:pt>
                <c:pt idx="184">
                  <c:v>-28.759380069296853</c:v>
                </c:pt>
                <c:pt idx="185">
                  <c:v>-35.946643311492906</c:v>
                </c:pt>
                <c:pt idx="186">
                  <c:v>-43.130406584956688</c:v>
                </c:pt>
                <c:pt idx="187">
                  <c:v>-50.30931813849859</c:v>
                </c:pt>
                <c:pt idx="188">
                  <c:v>-57.481935062727047</c:v>
                </c:pt>
                <c:pt idx="189">
                  <c:v>-64.646708968268115</c:v>
                </c:pt>
                <c:pt idx="190">
                  <c:v>-71.80197205225727</c:v>
                </c:pt>
                <c:pt idx="191">
                  <c:v>-78.945923606595642</c:v>
                </c:pt>
                <c:pt idx="192">
                  <c:v>-86.076617020608381</c:v>
                </c:pt>
                <c:pt idx="193">
                  <c:v>-93.19194732977563</c:v>
                </c:pt>
                <c:pt idx="194">
                  <c:v>-100.28963936113682</c:v>
                </c:pt>
                <c:pt idx="195">
                  <c:v>-107.36723652477892</c:v>
                </c:pt>
                <c:pt idx="196">
                  <c:v>-114.4220902995097</c:v>
                </c:pt>
                <c:pt idx="197">
                  <c:v>-121.45135045939706</c:v>
                </c:pt>
                <c:pt idx="198">
                  <c:v>-128.45195608631531</c:v>
                </c:pt>
                <c:pt idx="199">
                  <c:v>-135.42062741196736</c:v>
                </c:pt>
                <c:pt idx="200">
                  <c:v>-142.35385853107834</c:v>
                </c:pt>
                <c:pt idx="201">
                  <c:v>-149.24791102553067</c:v>
                </c:pt>
                <c:pt idx="202">
                  <c:v>-156.09880853718755</c:v>
                </c:pt>
                <c:pt idx="203">
                  <c:v>-162.90233232498278</c:v>
                </c:pt>
                <c:pt idx="204">
                  <c:v>-169.65401783956375</c:v>
                </c:pt>
                <c:pt idx="205">
                  <c:v>-176.34915234635767</c:v>
                </c:pt>
                <c:pt idx="206">
                  <c:v>-182.98277362538045</c:v>
                </c:pt>
                <c:pt idx="207">
                  <c:v>-189.54966977343449</c:v>
                </c:pt>
                <c:pt idx="208">
                  <c:v>-196.04438013152932</c:v>
                </c:pt>
                <c:pt idx="209">
                  <c:v>-202.46119735742897</c:v>
                </c:pt>
                <c:pt idx="210">
                  <c:v>-208.79417066017419</c:v>
                </c:pt>
                <c:pt idx="211">
                  <c:v>-215.03711021023011</c:v>
                </c:pt>
                <c:pt idx="212">
                  <c:v>-221.18359273561731</c:v>
                </c:pt>
                <c:pt idx="213">
                  <c:v>-227.22696831094922</c:v>
                </c:pt>
                <c:pt idx="214">
                  <c:v>-233.16036834276071</c:v>
                </c:pt>
                <c:pt idx="215">
                  <c:v>-238.9767147508673</c:v>
                </c:pt>
                <c:pt idx="216">
                  <c:v>-244.66873034173105</c:v>
                </c:pt>
                <c:pt idx="217">
                  <c:v>-250.22895036596472</c:v>
                </c:pt>
                <c:pt idx="218">
                  <c:v>-255.64973524816037</c:v>
                </c:pt>
                <c:pt idx="219">
                  <c:v>-260.92328447320386</c:v>
                </c:pt>
                <c:pt idx="220">
                  <c:v>-266.0416516091376</c:v>
                </c:pt>
                <c:pt idx="221">
                  <c:v>-270.99676044248423</c:v>
                </c:pt>
                <c:pt idx="222">
                  <c:v>-275.78042219772016</c:v>
                </c:pt>
                <c:pt idx="223">
                  <c:v>-280.38435380835438</c:v>
                </c:pt>
                <c:pt idx="224">
                  <c:v>-284.80019720278892</c:v>
                </c:pt>
                <c:pt idx="225">
                  <c:v>-289.0195395638554</c:v>
                </c:pt>
                <c:pt idx="226">
                  <c:v>-293.03393451665511</c:v>
                </c:pt>
                <c:pt idx="227">
                  <c:v>-296.83492419506638</c:v>
                </c:pt>
                <c:pt idx="228">
                  <c:v>-300.41406213308142</c:v>
                </c:pt>
                <c:pt idx="229">
                  <c:v>-303.762936922976</c:v>
                </c:pt>
                <c:pt idx="230">
                  <c:v>-306.87319657824611</c:v>
                </c:pt>
                <c:pt idx="231">
                  <c:v>-309.73657353526437</c:v>
                </c:pt>
                <c:pt idx="232">
                  <c:v>-312.3449102237613</c:v>
                </c:pt>
                <c:pt idx="233">
                  <c:v>-314.69018513251945</c:v>
                </c:pt>
                <c:pt idx="234">
                  <c:v>-316.76453929311305</c:v>
                </c:pt>
                <c:pt idx="235">
                  <c:v>-318.56030310117228</c:v>
                </c:pt>
                <c:pt idx="236">
                  <c:v>-320.0700233914809</c:v>
                </c:pt>
                <c:pt idx="237">
                  <c:v>-321.28649068030262</c:v>
                </c:pt>
                <c:pt idx="238">
                  <c:v>-322.20276648564902</c:v>
                </c:pt>
                <c:pt idx="239">
                  <c:v>-322.8122106338094</c:v>
                </c:pt>
                <c:pt idx="240">
                  <c:v>-323.10850845835853</c:v>
                </c:pt>
                <c:pt idx="241">
                  <c:v>-323.08569779607495</c:v>
                </c:pt>
                <c:pt idx="242">
                  <c:v>-322.73819568275775</c:v>
                </c:pt>
                <c:pt idx="243">
                  <c:v>-322.06082465083847</c:v>
                </c:pt>
                <c:pt idx="244">
                  <c:v>-321.04883852996676</c:v>
                </c:pt>
                <c:pt idx="245">
                  <c:v>-319.69794765142262</c:v>
                </c:pt>
                <c:pt idx="246">
                  <c:v>-318.00434335728886</c:v>
                </c:pt>
                <c:pt idx="247">
                  <c:v>-315.9647217158053</c:v>
                </c:pt>
                <c:pt idx="248">
                  <c:v>-313.5763063452531</c:v>
                </c:pt>
                <c:pt idx="249">
                  <c:v>-310.83687025006708</c:v>
                </c:pt>
                <c:pt idx="250">
                  <c:v>-307.74475657467434</c:v>
                </c:pt>
                <c:pt idx="251">
                  <c:v>-304.29889818279366</c:v>
                </c:pt>
                <c:pt idx="252">
                  <c:v>-300.49883597261288</c:v>
                </c:pt>
                <c:pt idx="253">
                  <c:v>-296.34473584138436</c:v>
                </c:pt>
                <c:pt idx="254">
                  <c:v>-291.83740421653982</c:v>
                </c:pt>
                <c:pt idx="255">
                  <c:v>-286.97830207439887</c:v>
                </c:pt>
                <c:pt idx="256">
                  <c:v>-281.76955737196806</c:v>
                </c:pt>
                <c:pt idx="257">
                  <c:v>-276.21397582210147</c:v>
                </c:pt>
                <c:pt idx="258">
                  <c:v>-270.31504994749872</c:v>
                </c:pt>
                <c:pt idx="259">
                  <c:v>-264.07696635455193</c:v>
                </c:pt>
                <c:pt idx="260">
                  <c:v>-257.50461117393837</c:v>
                </c:pt>
                <c:pt idx="261">
                  <c:v>-250.60357362106416</c:v>
                </c:pt>
                <c:pt idx="262">
                  <c:v>-243.38014763593654</c:v>
                </c:pt>
                <c:pt idx="263">
                  <c:v>-235.84133156878943</c:v>
                </c:pt>
                <c:pt idx="264">
                  <c:v>-227.9948258847356</c:v>
                </c:pt>
                <c:pt idx="265">
                  <c:v>-219.84902886787629</c:v>
                </c:pt>
                <c:pt idx="266">
                  <c:v>-211.41303031257695</c:v>
                </c:pt>
                <c:pt idx="267">
                  <c:v>-202.696603197032</c:v>
                </c:pt>
                <c:pt idx="268">
                  <c:v>-193.71019334171189</c:v>
                </c:pt>
                <c:pt idx="269">
                  <c:v>-184.46490706278621</c:v>
                </c:pt>
                <c:pt idx="270">
                  <c:v>-174.97249683812601</c:v>
                </c:pt>
                <c:pt idx="271">
                  <c:v>-165.24534501091847</c:v>
                </c:pt>
                <c:pt idx="272">
                  <c:v>-155.29644556329541</c:v>
                </c:pt>
                <c:pt idx="273">
                  <c:v>-145.13938399958582</c:v>
                </c:pt>
                <c:pt idx="274">
                  <c:v>-134.7883153858796</c:v>
                </c:pt>
                <c:pt idx="275">
                  <c:v>-124.25794059940063</c:v>
                </c:pt>
                <c:pt idx="276">
                  <c:v>-113.56348084783414</c:v>
                </c:pt>
                <c:pt idx="277">
                  <c:v>-102.72065052502002</c:v>
                </c:pt>
                <c:pt idx="278">
                  <c:v>-91.745628475482334</c:v>
                </c:pt>
                <c:pt idx="279">
                  <c:v>-80.655027745897087</c:v>
                </c:pt>
                <c:pt idx="280">
                  <c:v>-69.465863906912119</c:v>
                </c:pt>
                <c:pt idx="281">
                  <c:v>-58.195522033617344</c:v>
                </c:pt>
                <c:pt idx="282">
                  <c:v>-46.86172243746023</c:v>
                </c:pt>
                <c:pt idx="283">
                  <c:v>-35.482485246423956</c:v>
                </c:pt>
                <c:pt idx="284">
                  <c:v>-24.076093933886757</c:v>
                </c:pt>
                <c:pt idx="285">
                  <c:v>-12.661057899676626</c:v>
                </c:pt>
                <c:pt idx="286">
                  <c:v>-1.2560742095147737</c:v>
                </c:pt>
                <c:pt idx="287">
                  <c:v>10.120011398862609</c:v>
                </c:pt>
                <c:pt idx="288">
                  <c:v>21.448244132892729</c:v>
                </c:pt>
                <c:pt idx="289">
                  <c:v>32.709600274541536</c:v>
                </c:pt>
                <c:pt idx="290">
                  <c:v>43.885027709972597</c:v>
                </c:pt>
                <c:pt idx="291">
                  <c:v>54.955486747495002</c:v>
                </c:pt>
                <c:pt idx="292">
                  <c:v>65.901991112006627</c:v>
                </c:pt>
                <c:pt idx="293">
                  <c:v>76.705649004915074</c:v>
                </c:pt>
                <c:pt idx="294">
                  <c:v>87.347704119696616</c:v>
                </c:pt>
                <c:pt idx="295">
                  <c:v>97.809576504914276</c:v>
                </c:pt>
                <c:pt idx="296">
                  <c:v>108.07290316854264</c:v>
                </c:pt>
                <c:pt idx="297">
                  <c:v>118.11957831997653</c:v>
                </c:pt>
                <c:pt idx="298">
                  <c:v>127.9317931489078</c:v>
                </c:pt>
                <c:pt idx="299">
                  <c:v>137.49207504354948</c:v>
                </c:pt>
                <c:pt idx="300">
                  <c:v>146.78332615422843</c:v>
                </c:pt>
                <c:pt idx="301">
                  <c:v>155.78886121235851</c:v>
                </c:pt>
                <c:pt idx="302">
                  <c:v>164.49244451900094</c:v>
                </c:pt>
                <c:pt idx="303">
                  <c:v>172.87832602181416</c:v>
                </c:pt>
                <c:pt idx="304">
                  <c:v>180.93127640400829</c:v>
                </c:pt>
                <c:pt idx="305">
                  <c:v>188.63662111404923</c:v>
                </c:pt>
                <c:pt idx="306">
                  <c:v>195.98027327020785</c:v>
                </c:pt>
                <c:pt idx="307">
                  <c:v>202.94876537968918</c:v>
                </c:pt>
                <c:pt idx="308">
                  <c:v>209.5292798179303</c:v>
                </c:pt>
                <c:pt idx="309">
                  <c:v>215.70967801978614</c:v>
                </c:pt>
                <c:pt idx="310">
                  <c:v>221.47852834064201</c:v>
                </c:pt>
                <c:pt idx="311">
                  <c:v>226.82513255216293</c:v>
                </c:pt>
                <c:pt idx="312">
                  <c:v>231.73955094422178</c:v>
                </c:pt>
                <c:pt idx="313">
                  <c:v>236.21262601177153</c:v>
                </c:pt>
                <c:pt idx="314">
                  <c:v>240.23600471291616</c:v>
                </c:pt>
                <c:pt idx="315">
                  <c:v>243.80215929233657</c:v>
                </c:pt>
                <c:pt idx="316">
                  <c:v>246.90440667253915</c:v>
                </c:pt>
                <c:pt idx="317">
                  <c:v>249.53692642419662</c:v>
                </c:pt>
                <c:pt idx="318">
                  <c:v>251.69477733630688</c:v>
                </c:pt>
                <c:pt idx="319">
                  <c:v>253.37391261696405</c:v>
                </c:pt>
                <c:pt idx="320">
                  <c:v>254.57119376653395</c:v>
                </c:pt>
                <c:pt idx="321">
                  <c:v>255.28440317700407</c:v>
                </c:pt>
                <c:pt idx="322">
                  <c:v>255.51225552447571</c:v>
                </c:pt>
                <c:pt idx="323">
                  <c:v>255.25440803646947</c:v>
                </c:pt>
                <c:pt idx="324">
                  <c:v>254.51146973221987</c:v>
                </c:pt>
                <c:pt idx="325">
                  <c:v>253.28500975280204</c:v>
                </c:pt>
                <c:pt idx="326">
                  <c:v>251.57756491932295</c:v>
                </c:pt>
                <c:pt idx="327">
                  <c:v>249.39264668198672</c:v>
                </c:pt>
                <c:pt idx="328">
                  <c:v>246.7347476514866</c:v>
                </c:pt>
                <c:pt idx="329">
                  <c:v>243.60934793762675</c:v>
                </c:pt>
                <c:pt idx="330">
                  <c:v>240.02292155963423</c:v>
                </c:pt>
                <c:pt idx="331">
                  <c:v>235.98294323948954</c:v>
                </c:pt>
                <c:pt idx="332">
                  <c:v>231.49789594577592</c:v>
                </c:pt>
                <c:pt idx="333">
                  <c:v>226.57727962300265</c:v>
                </c:pt>
                <c:pt idx="334">
                  <c:v>221.23162162312133</c:v>
                </c:pt>
                <c:pt idx="335">
                  <c:v>215.47248945544038</c:v>
                </c:pt>
                <c:pt idx="336">
                  <c:v>209.3125065930081</c:v>
                </c:pt>
                <c:pt idx="337">
                  <c:v>202.76537222364638</c:v>
                </c:pt>
                <c:pt idx="338">
                  <c:v>195.84588601968699</c:v>
                </c:pt>
                <c:pt idx="339">
                  <c:v>188.56997923210093</c:v>
                </c:pt>
                <c:pt idx="340">
                  <c:v>180.95475370484351</c:v>
                </c:pt>
                <c:pt idx="341">
                  <c:v>173.01853077102547</c:v>
                </c:pt>
                <c:pt idx="342">
                  <c:v>164.78091245633817</c:v>
                </c:pt>
                <c:pt idx="343">
                  <c:v>156.2628580071611</c:v>
                </c:pt>
                <c:pt idx="344">
                  <c:v>147.48677952127207</c:v>
                </c:pt>
                <c:pt idx="345">
                  <c:v>138.47666144292441</c:v>
                </c:pt>
                <c:pt idx="346">
                  <c:v>129.25820996601377</c:v>
                </c:pt>
                <c:pt idx="347">
                  <c:v>119.85904007226918</c:v>
                </c:pt>
                <c:pt idx="348">
                  <c:v>110.30891015949686</c:v>
                </c:pt>
                <c:pt idx="349">
                  <c:v>100.64001718938088</c:v>
                </c:pt>
                <c:pt idx="350">
                  <c:v>90.887369291632893</c:v>
                </c:pt>
                <c:pt idx="351">
                  <c:v>81.089258212258073</c:v>
                </c:pt>
                <c:pt idx="352">
                  <c:v>71.287861485492641</c:v>
                </c:pt>
                <c:pt idx="353">
                  <c:v>61.530014619683151</c:v>
                </c:pt>
                <c:pt idx="354">
                  <c:v>51.868208226796469</c:v>
                </c:pt>
                <c:pt idx="355">
                  <c:v>42.361885874618388</c:v>
                </c:pt>
                <c:pt idx="356">
                  <c:v>33.079148545230019</c:v>
                </c:pt>
                <c:pt idx="357">
                  <c:v>24.099015702766856</c:v>
                </c:pt>
                <c:pt idx="358">
                  <c:v>15.514458685181362</c:v>
                </c:pt>
                <c:pt idx="359">
                  <c:v>7.4365217451119143</c:v>
                </c:pt>
                <c:pt idx="360">
                  <c:v>9.1931571077235901E-14</c:v>
                </c:pt>
                <c:pt idx="361">
                  <c:v>-6.5449527069618041</c:v>
                </c:pt>
                <c:pt idx="362">
                  <c:v>-10.605220466990412</c:v>
                </c:pt>
                <c:pt idx="363">
                  <c:v>-12.162716292479113</c:v>
                </c:pt>
                <c:pt idx="364">
                  <c:v>-11.20061154802349</c:v>
                </c:pt>
                <c:pt idx="365">
                  <c:v>-7.703374388543125</c:v>
                </c:pt>
                <c:pt idx="366">
                  <c:v>-1.6568086190168139</c:v>
                </c:pt>
                <c:pt idx="367">
                  <c:v>6.9519070950142199</c:v>
                </c:pt>
                <c:pt idx="368">
                  <c:v>18.134179739957254</c:v>
                </c:pt>
                <c:pt idx="369">
                  <c:v>31.899962266360085</c:v>
                </c:pt>
                <c:pt idx="370">
                  <c:v>48.257713780301785</c:v>
                </c:pt>
                <c:pt idx="371">
                  <c:v>67.214359696311647</c:v>
                </c:pt>
                <c:pt idx="372">
                  <c:v>88.775251936895913</c:v>
                </c:pt>
                <c:pt idx="373">
                  <c:v>112.94412926647844</c:v>
                </c:pt>
                <c:pt idx="374">
                  <c:v>139.72307785018592</c:v>
                </c:pt>
                <c:pt idx="375">
                  <c:v>169.11249213053193</c:v>
                </c:pt>
                <c:pt idx="376">
                  <c:v>201.11103611754748</c:v>
                </c:pt>
                <c:pt idx="377">
                  <c:v>235.71560519034577</c:v>
                </c:pt>
                <c:pt idx="378">
                  <c:v>272.92128851049233</c:v>
                </c:pt>
                <c:pt idx="379">
                  <c:v>312.72133214976822</c:v>
                </c:pt>
                <c:pt idx="380">
                  <c:v>355.12093040595244</c:v>
                </c:pt>
                <c:pt idx="381">
                  <c:v>374.65486580760154</c:v>
                </c:pt>
                <c:pt idx="382">
                  <c:v>338.53673456814619</c:v>
                </c:pt>
                <c:pt idx="383">
                  <c:v>306.19705171199678</c:v>
                </c:pt>
                <c:pt idx="384">
                  <c:v>277.045145698346</c:v>
                </c:pt>
                <c:pt idx="385">
                  <c:v>250.6252950644587</c:v>
                </c:pt>
                <c:pt idx="386">
                  <c:v>226.58057524265053</c:v>
                </c:pt>
                <c:pt idx="387">
                  <c:v>204.62765561191699</c:v>
                </c:pt>
                <c:pt idx="388">
                  <c:v>184.538867835167</c:v>
                </c:pt>
                <c:pt idx="389">
                  <c:v>166.12921265979438</c:v>
                </c:pt>
                <c:pt idx="390">
                  <c:v>149.24678929340837</c:v>
                </c:pt>
                <c:pt idx="391">
                  <c:v>133.76564043808378</c:v>
                </c:pt>
                <c:pt idx="392">
                  <c:v>119.58033074787318</c:v>
                </c:pt>
                <c:pt idx="393">
                  <c:v>106.6017880659118</c:v>
                </c:pt>
                <c:pt idx="394">
                  <c:v>94.754077392759825</c:v>
                </c:pt>
                <c:pt idx="395">
                  <c:v>83.971872629167649</c:v>
                </c:pt>
                <c:pt idx="396">
                  <c:v>74.198456505075015</c:v>
                </c:pt>
                <c:pt idx="397">
                  <c:v>65.384124719831263</c:v>
                </c:pt>
                <c:pt idx="398">
                  <c:v>57.484902589004768</c:v>
                </c:pt>
                <c:pt idx="399">
                  <c:v>50.461505617491078</c:v>
                </c:pt>
                <c:pt idx="400">
                  <c:v>44.278492186828252</c:v>
                </c:pt>
                <c:pt idx="401">
                  <c:v>38.903568838857552</c:v>
                </c:pt>
                <c:pt idx="402">
                  <c:v>34.307017745192312</c:v>
                </c:pt>
                <c:pt idx="403">
                  <c:v>30.461222763774771</c:v>
                </c:pt>
                <c:pt idx="404">
                  <c:v>27.340275624892239</c:v>
                </c:pt>
                <c:pt idx="405">
                  <c:v>24.919647702094583</c:v>
                </c:pt>
                <c:pt idx="406">
                  <c:v>23.175915825591147</c:v>
                </c:pt>
                <c:pt idx="407">
                  <c:v>22.086532916293478</c:v>
                </c:pt>
                <c:pt idx="408">
                  <c:v>21.629636024981139</c:v>
                </c:pt>
                <c:pt idx="409">
                  <c:v>21.783885776498458</c:v>
                </c:pt>
                <c:pt idx="410">
                  <c:v>22.528332334892703</c:v>
                </c:pt>
                <c:pt idx="411">
                  <c:v>23.842303890523773</c:v>
                </c:pt>
                <c:pt idx="412">
                  <c:v>25.705314376052907</c:v>
                </c:pt>
                <c:pt idx="413">
                  <c:v>28.09698768405681</c:v>
                </c:pt>
                <c:pt idx="414">
                  <c:v>30.996996114886649</c:v>
                </c:pt>
                <c:pt idx="415">
                  <c:v>34.385011152244871</c:v>
                </c:pt>
                <c:pt idx="416">
                  <c:v>38.240664963806282</c:v>
                </c:pt>
                <c:pt idx="417">
                  <c:v>42.543521268840657</c:v>
                </c:pt>
                <c:pt idx="418">
                  <c:v>47.273054415257299</c:v>
                </c:pt>
                <c:pt idx="419">
                  <c:v>52.408635673201552</c:v>
                </c:pt>
                <c:pt idx="420">
                  <c:v>57.929525888270945</c:v>
                </c:pt>
                <c:pt idx="421">
                  <c:v>63.814873749852403</c:v>
                </c:pt>
                <c:pt idx="422">
                  <c:v>70.043719023444453</c:v>
                </c:pt>
                <c:pt idx="423">
                  <c:v>76.595000173499173</c:v>
                </c:pt>
                <c:pt idx="424">
                  <c:v>83.447565868260256</c:v>
                </c:pt>
                <c:pt idx="425">
                  <c:v>90.580189912344281</c:v>
                </c:pt>
                <c:pt idx="426">
                  <c:v>97.97158919853581</c:v>
                </c:pt>
                <c:pt idx="427">
                  <c:v>105.60044430868034</c:v>
                </c:pt>
                <c:pt idx="428">
                  <c:v>113.44542242619815</c:v>
                </c:pt>
                <c:pt idx="429">
                  <c:v>121.48520225035803</c:v>
                </c:pt>
                <c:pt idx="430">
                  <c:v>129.69850062613094</c:v>
                </c:pt>
                <c:pt idx="431">
                  <c:v>138.06410062373945</c:v>
                </c:pt>
                <c:pt idx="432">
                  <c:v>146.56088081960883</c:v>
                </c:pt>
                <c:pt idx="433">
                  <c:v>155.16784554574315</c:v>
                </c:pt>
                <c:pt idx="434">
                  <c:v>163.8641558880733</c:v>
                </c:pt>
                <c:pt idx="435">
                  <c:v>172.62916122633649</c:v>
                </c:pt>
                <c:pt idx="436">
                  <c:v>181.44243111889537</c:v>
                </c:pt>
                <c:pt idx="437">
                  <c:v>190.2837873457689</c:v>
                </c:pt>
                <c:pt idx="438">
                  <c:v>199.13333593235262</c:v>
                </c:pt>
                <c:pt idx="439">
                  <c:v>207.97149898484389</c:v>
                </c:pt>
                <c:pt idx="440">
                  <c:v>216.77904617662054</c:v>
                </c:pt>
                <c:pt idx="441">
                  <c:v>225.53712573264775</c:v>
                </c:pt>
                <c:pt idx="442">
                  <c:v>234.22729476673527</c:v>
                </c:pt>
                <c:pt idx="443">
                  <c:v>242.83154883398376</c:v>
                </c:pt>
                <c:pt idx="444">
                  <c:v>251.33235056832535</c:v>
                </c:pt>
                <c:pt idx="445">
                  <c:v>259.71265728256975</c:v>
                </c:pt>
                <c:pt idx="446">
                  <c:v>267.95594741596449</c:v>
                </c:pt>
                <c:pt idx="447">
                  <c:v>276.04624572189158</c:v>
                </c:pt>
                <c:pt idx="448">
                  <c:v>283.96814709611033</c:v>
                </c:pt>
                <c:pt idx="449">
                  <c:v>291.70683895376345</c:v>
                </c:pt>
                <c:pt idx="450">
                  <c:v>299.24812207133459</c:v>
                </c:pt>
                <c:pt idx="451">
                  <c:v>306.5784298177926</c:v>
                </c:pt>
                <c:pt idx="452">
                  <c:v>313.68484570732937</c:v>
                </c:pt>
                <c:pt idx="453">
                  <c:v>320.55511921431133</c:v>
                </c:pt>
                <c:pt idx="454">
                  <c:v>327.17767979936002</c:v>
                </c:pt>
                <c:pt idx="455">
                  <c:v>333.5416491038435</c:v>
                </c:pt>
                <c:pt idx="456">
                  <c:v>339.63685127837238</c:v>
                </c:pt>
                <c:pt idx="457">
                  <c:v>345.45382141927354</c:v>
                </c:pt>
                <c:pt idx="458">
                  <c:v>350.98381209527474</c:v>
                </c:pt>
                <c:pt idx="459">
                  <c:v>356.21879795490162</c:v>
                </c:pt>
                <c:pt idx="460">
                  <c:v>361.15147841316696</c:v>
                </c:pt>
                <c:pt idx="461">
                  <c:v>365.77527842414287</c:v>
                </c:pt>
                <c:pt idx="462">
                  <c:v>370.08434735381206</c:v>
                </c:pt>
                <c:pt idx="463">
                  <c:v>374.0735559751875</c:v>
                </c:pt>
                <c:pt idx="464">
                  <c:v>377.73849161509725</c:v>
                </c:pt>
                <c:pt idx="465">
                  <c:v>381.0754514891039</c:v>
                </c:pt>
                <c:pt idx="466">
                  <c:v>384.08143426787876</c:v>
                </c:pt>
                <c:pt idx="467">
                  <c:v>386.75412992483234</c:v>
                </c:pt>
                <c:pt idx="468">
                  <c:v>389.09190792094626</c:v>
                </c:pt>
                <c:pt idx="469">
                  <c:v>391.09380378856224</c:v>
                </c:pt>
                <c:pt idx="470">
                  <c:v>392.75950418125302</c:v>
                </c:pt>
                <c:pt idx="471">
                  <c:v>394.08933046189935</c:v>
                </c:pt>
                <c:pt idx="472">
                  <c:v>395.08422090567194</c:v>
                </c:pt>
                <c:pt idx="473">
                  <c:v>395.74571159872835</c:v>
                </c:pt>
                <c:pt idx="474">
                  <c:v>396.07591611716066</c:v>
                </c:pt>
                <c:pt idx="475">
                  <c:v>396.07750407392439</c:v>
                </c:pt>
                <c:pt idx="476">
                  <c:v>395.75367862430215</c:v>
                </c:pt>
                <c:pt idx="477">
                  <c:v>395.10815302277416</c:v>
                </c:pt>
                <c:pt idx="478">
                  <c:v>394.14512632602504</c:v>
                </c:pt>
                <c:pt idx="479">
                  <c:v>392.86925833827416</c:v>
                </c:pt>
                <c:pt idx="480">
                  <c:v>391.28564389608545</c:v>
                </c:pt>
                <c:pt idx="481">
                  <c:v>389.39978659034688</c:v>
                </c:pt>
                <c:pt idx="482">
                  <c:v>387.21757202327831</c:v>
                </c:pt>
                <c:pt idx="483">
                  <c:v>384.74524069799469</c:v>
                </c:pt>
                <c:pt idx="484">
                  <c:v>381.98936063751523</c:v>
                </c:pt>
                <c:pt idx="485">
                  <c:v>378.95679982903505</c:v>
                </c:pt>
                <c:pt idx="486">
                  <c:v>375.65469858786014</c:v>
                </c:pt>
                <c:pt idx="487">
                  <c:v>372.09044193367015</c:v>
                </c:pt>
                <c:pt idx="488">
                  <c:v>368.27163206967242</c:v>
                </c:pt>
                <c:pt idx="489">
                  <c:v>364.20606105286839</c:v>
                </c:pt>
                <c:pt idx="490">
                  <c:v>359.90168374097902</c:v>
                </c:pt>
                <c:pt idx="491">
                  <c:v>355.36659109868731</c:v>
                </c:pt>
                <c:pt idx="492">
                  <c:v>350.60898394272289</c:v>
                </c:pt>
                <c:pt idx="493">
                  <c:v>345.63714720195497</c:v>
                </c:pt>
                <c:pt idx="494">
                  <c:v>340.45942476515143</c:v>
                </c:pt>
                <c:pt idx="495">
                  <c:v>335.0841949853513</c:v>
                </c:pt>
                <c:pt idx="496">
                  <c:v>329.51984690597982</c:v>
                </c:pt>
                <c:pt idx="497">
                  <c:v>323.7747572698608</c:v>
                </c:pt>
                <c:pt idx="498">
                  <c:v>317.85726836825694</c:v>
                </c:pt>
                <c:pt idx="499">
                  <c:v>311.77566678290236</c:v>
                </c:pt>
                <c:pt idx="500">
                  <c:v>305.53816306984038</c:v>
                </c:pt>
                <c:pt idx="501">
                  <c:v>299.15287242961114</c:v>
                </c:pt>
                <c:pt idx="502">
                  <c:v>292.62779640411702</c:v>
                </c:pt>
                <c:pt idx="503">
                  <c:v>285.97080563620301</c:v>
                </c:pt>
                <c:pt idx="504">
                  <c:v>279.18962372376114</c:v>
                </c:pt>
                <c:pt idx="505">
                  <c:v>272.29181219594614</c:v>
                </c:pt>
                <c:pt idx="506">
                  <c:v>265.28475663487603</c:v>
                </c:pt>
                <c:pt idx="507">
                  <c:v>258.17565396209903</c:v>
                </c:pt>
                <c:pt idx="508">
                  <c:v>250.97150090499127</c:v>
                </c:pt>
                <c:pt idx="509">
                  <c:v>243.67908365428136</c:v>
                </c:pt>
                <c:pt idx="510">
                  <c:v>236.30496871995948</c:v>
                </c:pt>
                <c:pt idx="511">
                  <c:v>228.85549498901858</c:v>
                </c:pt>
                <c:pt idx="512">
                  <c:v>221.33676698471498</c:v>
                </c:pt>
                <c:pt idx="513">
                  <c:v>213.75464932344909</c:v>
                </c:pt>
                <c:pt idx="514">
                  <c:v>206.1147623618092</c:v>
                </c:pt>
                <c:pt idx="515">
                  <c:v>198.42247902294559</c:v>
                </c:pt>
                <c:pt idx="516">
                  <c:v>190.6829227881567</c:v>
                </c:pt>
                <c:pt idx="517">
                  <c:v>182.90096683638131</c:v>
                </c:pt>
                <c:pt idx="518">
                  <c:v>175.08123431129346</c:v>
                </c:pt>
                <c:pt idx="519">
                  <c:v>167.22809969273817</c:v>
                </c:pt>
                <c:pt idx="520">
                  <c:v>159.34569124650659</c:v>
                </c:pt>
                <c:pt idx="521">
                  <c:v>151.43789452375208</c:v>
                </c:pt>
                <c:pt idx="522">
                  <c:v>143.50835687884506</c:v>
                </c:pt>
                <c:pt idx="523">
                  <c:v>135.56049297206468</c:v>
                </c:pt>
                <c:pt idx="524">
                  <c:v>127.59749122123151</c:v>
                </c:pt>
                <c:pt idx="525">
                  <c:v>119.62232116426733</c:v>
                </c:pt>
                <c:pt idx="526">
                  <c:v>111.63774169262778</c:v>
                </c:pt>
                <c:pt idx="527">
                  <c:v>103.64631011368253</c:v>
                </c:pt>
                <c:pt idx="528">
                  <c:v>95.650391998313623</c:v>
                </c:pt>
                <c:pt idx="529">
                  <c:v>87.652171768399029</c:v>
                </c:pt>
                <c:pt idx="530">
                  <c:v>79.653663977270881</c:v>
                </c:pt>
                <c:pt idx="531">
                  <c:v>71.65672523487892</c:v>
                </c:pt>
                <c:pt idx="532">
                  <c:v>63.663066728047504</c:v>
                </c:pt>
                <c:pt idx="533">
                  <c:v>55.674267285086813</c:v>
                </c:pt>
                <c:pt idx="534">
                  <c:v>47.691786932906268</c:v>
                </c:pt>
                <c:pt idx="535">
                  <c:v>39.71698089387553</c:v>
                </c:pt>
                <c:pt idx="536">
                  <c:v>31.751113968793863</c:v>
                </c:pt>
                <c:pt idx="537">
                  <c:v>23.79537525162451</c:v>
                </c:pt>
                <c:pt idx="538">
                  <c:v>15.850893121026742</c:v>
                </c:pt>
                <c:pt idx="539">
                  <c:v>7.9187504531784798</c:v>
                </c:pt>
                <c:pt idx="540">
                  <c:v>1.6660949993880418E-13</c:v>
                </c:pt>
                <c:pt idx="541">
                  <c:v>-7.7034186196098906</c:v>
                </c:pt>
                <c:pt idx="542">
                  <c:v>-15.062676579725945</c:v>
                </c:pt>
                <c:pt idx="543">
                  <c:v>-22.076675919617745</c:v>
                </c:pt>
                <c:pt idx="544">
                  <c:v>-29.429868218692047</c:v>
                </c:pt>
                <c:pt idx="545">
                  <c:v>-36.778082367016779</c:v>
                </c:pt>
                <c:pt idx="546">
                  <c:v>-44.119958331304638</c:v>
                </c:pt>
                <c:pt idx="547">
                  <c:v>-51.454059701220878</c:v>
                </c:pt>
                <c:pt idx="548">
                  <c:v>-58.778859032503171</c:v>
                </c:pt>
                <c:pt idx="549">
                  <c:v>-66.092723525532648</c:v>
                </c:pt>
                <c:pt idx="550">
                  <c:v>-73.393901093691241</c:v>
                </c:pt>
                <c:pt idx="551">
                  <c:v>-80.68050687504892</c:v>
                </c:pt>
                <c:pt idx="552">
                  <c:v>-87.950510240119087</c:v>
                </c:pt>
                <c:pt idx="553">
                  <c:v>-95.201722347408889</c:v>
                </c:pt>
                <c:pt idx="554">
                  <c:v>-102.43178429745493</c:v>
                </c:pt>
                <c:pt idx="555">
                  <c:v>-109.63815593481252</c:v>
                </c:pt>
                <c:pt idx="556">
                  <c:v>-116.81810534617379</c:v>
                </c:pt>
                <c:pt idx="557">
                  <c:v>-123.96869910136309</c:v>
                </c:pt>
                <c:pt idx="558">
                  <c:v>-131.08679328239816</c:v>
                </c:pt>
                <c:pt idx="559">
                  <c:v>-138.16902534416852</c:v>
                </c:pt>
                <c:pt idx="560">
                  <c:v>-145.21180684845146</c:v>
                </c:pt>
                <c:pt idx="561">
                  <c:v>-152.2113171111173</c:v>
                </c:pt>
                <c:pt idx="562">
                  <c:v>-159.16349780029</c:v>
                </c:pt>
                <c:pt idx="563">
                  <c:v>-166.06404852110691</c:v>
                </c:pt>
                <c:pt idx="564">
                  <c:v>-172.90842342038056</c:v>
                </c:pt>
                <c:pt idx="565">
                  <c:v>-179.69182884208826</c:v>
                </c:pt>
                <c:pt idx="566">
                  <c:v>-186.40922206201475</c:v>
                </c:pt>
                <c:pt idx="567">
                  <c:v>-193.05531112723247</c:v>
                </c:pt>
                <c:pt idx="568">
                  <c:v>-199.6245558232649</c:v>
                </c:pt>
                <c:pt idx="569">
                  <c:v>-206.11116978884255</c:v>
                </c:pt>
                <c:pt idx="570">
                  <c:v>-212.50912379511095</c:v>
                </c:pt>
                <c:pt idx="571">
                  <c:v>-218.81215020293607</c:v>
                </c:pt>
                <c:pt idx="572">
                  <c:v>-225.01374860865695</c:v>
                </c:pt>
                <c:pt idx="573">
                  <c:v>-231.10719268518395</c:v>
                </c:pt>
                <c:pt idx="574">
                  <c:v>-237.08553822182191</c:v>
                </c:pt>
                <c:pt idx="575">
                  <c:v>-242.94163236249997</c:v>
                </c:pt>
                <c:pt idx="576">
                  <c:v>-248.66812403837159</c:v>
                </c:pt>
                <c:pt idx="577">
                  <c:v>-254.25747558684472</c:v>
                </c:pt>
                <c:pt idx="578">
                  <c:v>-259.70197554518762</c:v>
                </c:pt>
                <c:pt idx="579">
                  <c:v>-264.99375260280209</c:v>
                </c:pt>
                <c:pt idx="580">
                  <c:v>-270.12479069214629</c:v>
                </c:pt>
                <c:pt idx="581">
                  <c:v>-275.08694519415047</c:v>
                </c:pt>
                <c:pt idx="582">
                  <c:v>-279.87196022970659</c:v>
                </c:pt>
                <c:pt idx="583">
                  <c:v>-284.47148700460485</c:v>
                </c:pt>
                <c:pt idx="584">
                  <c:v>-288.87710317096514</c:v>
                </c:pt>
                <c:pt idx="585">
                  <c:v>-293.08033316395563</c:v>
                </c:pt>
                <c:pt idx="586">
                  <c:v>-297.07266946828719</c:v>
                </c:pt>
                <c:pt idx="587">
                  <c:v>-300.845594764721</c:v>
                </c:pt>
                <c:pt idx="588">
                  <c:v>-304.39060490259419</c:v>
                </c:pt>
                <c:pt idx="589">
                  <c:v>-307.69923264022879</c:v>
                </c:pt>
                <c:pt idx="590">
                  <c:v>-310.76307209099053</c:v>
                </c:pt>
                <c:pt idx="591">
                  <c:v>-313.57380380877572</c:v>
                </c:pt>
                <c:pt idx="592">
                  <c:v>-316.12322044287509</c:v>
                </c:pt>
                <c:pt idx="593">
                  <c:v>-318.40325288839557</c:v>
                </c:pt>
                <c:pt idx="594">
                  <c:v>-320.40599685491406</c:v>
                </c:pt>
                <c:pt idx="595">
                  <c:v>-322.12373977262246</c:v>
                </c:pt>
                <c:pt idx="596">
                  <c:v>-323.54898795209903</c:v>
                </c:pt>
                <c:pt idx="597">
                  <c:v>-324.67449391088297</c:v>
                </c:pt>
                <c:pt idx="598">
                  <c:v>-325.49328377738016</c:v>
                </c:pt>
                <c:pt idx="599">
                  <c:v>-325.99868468019264</c:v>
                </c:pt>
                <c:pt idx="600">
                  <c:v>-326.1843520289068</c:v>
                </c:pt>
                <c:pt idx="601">
                  <c:v>-326.04429659055319</c:v>
                </c:pt>
                <c:pt idx="602">
                  <c:v>-325.57291126452526</c:v>
                </c:pt>
                <c:pt idx="603">
                  <c:v>-324.76499745765494</c:v>
                </c:pt>
                <c:pt idx="604">
                  <c:v>-323.61579096042584</c:v>
                </c:pt>
                <c:pt idx="605">
                  <c:v>-322.12098722498894</c:v>
                </c:pt>
                <c:pt idx="606">
                  <c:v>-320.27676594572461</c:v>
                </c:pt>
                <c:pt idx="607">
                  <c:v>-318.07981484360477</c:v>
                </c:pt>
                <c:pt idx="608">
                  <c:v>-315.52735255652334</c:v>
                </c:pt>
                <c:pt idx="609">
                  <c:v>-312.61715053915884</c:v>
                </c:pt>
                <c:pt idx="610">
                  <c:v>-309.34755387770338</c:v>
                </c:pt>
                <c:pt idx="611">
                  <c:v>-305.71750092707583</c:v>
                </c:pt>
                <c:pt idx="612">
                  <c:v>-301.72654168092816</c:v>
                </c:pt>
                <c:pt idx="613">
                  <c:v>-297.37485478787141</c:v>
                </c:pt>
                <c:pt idx="614">
                  <c:v>-292.66326313096931</c:v>
                </c:pt>
                <c:pt idx="615">
                  <c:v>-287.59324789150162</c:v>
                </c:pt>
                <c:pt idx="616">
                  <c:v>-282.1669610224609</c:v>
                </c:pt>
                <c:pt idx="617">
                  <c:v>-276.38723606205019</c:v>
                </c:pt>
                <c:pt idx="618">
                  <c:v>-270.257597222671</c:v>
                </c:pt>
                <c:pt idx="619">
                  <c:v>-263.78226669643254</c:v>
                </c:pt>
                <c:pt idx="620">
                  <c:v>-256.96617012417983</c:v>
                </c:pt>
                <c:pt idx="621">
                  <c:v>-249.81494018121677</c:v>
                </c:pt>
                <c:pt idx="622">
                  <c:v>-242.33491823943478</c:v>
                </c:pt>
                <c:pt idx="623">
                  <c:v>-234.53315407232998</c:v>
                </c:pt>
                <c:pt idx="624">
                  <c:v>-226.41740357638312</c:v>
                </c:pt>
                <c:pt idx="625">
                  <c:v>-217.99612448943455</c:v>
                </c:pt>
                <c:pt idx="626">
                  <c:v>-209.27847009405687</c:v>
                </c:pt>
                <c:pt idx="627">
                  <c:v>-200.27428090130442</c:v>
                </c:pt>
                <c:pt idx="628">
                  <c:v>-190.99407431780421</c:v>
                </c:pt>
                <c:pt idx="629">
                  <c:v>-181.44903230664747</c:v>
                </c:pt>
                <c:pt idx="630">
                  <c:v>-171.65098706007095</c:v>
                </c:pt>
                <c:pt idx="631">
                  <c:v>-161.61240470946242</c:v>
                </c:pt>
                <c:pt idx="632">
                  <c:v>-151.34636710555986</c:v>
                </c:pt>
                <c:pt idx="633">
                  <c:v>-140.8665517090127</c:v>
                </c:pt>
                <c:pt idx="634">
                  <c:v>-130.18720963856904</c:v>
                </c:pt>
                <c:pt idx="635">
                  <c:v>-119.32314193106033</c:v>
                </c:pt>
                <c:pt idx="636">
                  <c:v>-108.28967407396657</c:v>
                </c:pt>
                <c:pt idx="637">
                  <c:v>-97.102628877769519</c:v>
                </c:pt>
                <c:pt idx="638">
                  <c:v>-85.778297761337797</c:v>
                </c:pt>
                <c:pt idx="639">
                  <c:v>-74.333410529286994</c:v>
                </c:pt>
                <c:pt idx="640">
                  <c:v>-62.785103725691798</c:v>
                </c:pt>
                <c:pt idx="641">
                  <c:v>-51.150887653398478</c:v>
                </c:pt>
                <c:pt idx="642">
                  <c:v>-39.448612152797551</c:v>
                </c:pt>
                <c:pt idx="643">
                  <c:v>-27.696431238024918</c:v>
                </c:pt>
                <c:pt idx="644">
                  <c:v>-15.912766692188676</c:v>
                </c:pt>
                <c:pt idx="645">
                  <c:v>-4.1162707264876364</c:v>
                </c:pt>
                <c:pt idx="646">
                  <c:v>7.6742121892393476</c:v>
                </c:pt>
                <c:pt idx="647">
                  <c:v>19.439684214695983</c:v>
                </c:pt>
                <c:pt idx="648">
                  <c:v>31.161033634433355</c:v>
                </c:pt>
                <c:pt idx="649">
                  <c:v>42.819074847367688</c:v>
                </c:pt>
                <c:pt idx="650">
                  <c:v>54.394588736809524</c:v>
                </c:pt>
                <c:pt idx="651">
                  <c:v>65.868363306868162</c:v>
                </c:pt>
                <c:pt idx="652">
                  <c:v>77.221234471276901</c:v>
                </c:pt>
                <c:pt idx="653">
                  <c:v>88.434126881196448</c:v>
                </c:pt>
                <c:pt idx="654">
                  <c:v>99.488094679542272</c:v>
                </c:pt>
                <c:pt idx="655">
                  <c:v>110.36436207076325</c:v>
                </c:pt>
                <c:pt idx="656">
                  <c:v>121.044363596846</c:v>
                </c:pt>
                <c:pt idx="657">
                  <c:v>131.50978401241042</c:v>
                </c:pt>
                <c:pt idx="658">
                  <c:v>141.74259765439209</c:v>
                </c:pt>
                <c:pt idx="659">
                  <c:v>151.72510720454977</c:v>
                </c:pt>
                <c:pt idx="660">
                  <c:v>161.43998174629598</c:v>
                </c:pt>
                <c:pt idx="661">
                  <c:v>170.87029402074575</c:v>
                </c:pt>
                <c:pt idx="662">
                  <c:v>179.9995567905876</c:v>
                </c:pt>
                <c:pt idx="663">
                  <c:v>188.81175822429626</c:v>
                </c:pt>
                <c:pt idx="664">
                  <c:v>197.2913962173738</c:v>
                </c:pt>
                <c:pt idx="665">
                  <c:v>205.42351157155471</c:v>
                </c:pt>
                <c:pt idx="666">
                  <c:v>213.19371995741682</c:v>
                </c:pt>
                <c:pt idx="667">
                  <c:v>220.58824259038158</c:v>
                </c:pt>
                <c:pt idx="668">
                  <c:v>227.59393555477106</c:v>
                </c:pt>
                <c:pt idx="669">
                  <c:v>234.19831771533626</c:v>
                </c:pt>
                <c:pt idx="670">
                  <c:v>240.38959716048862</c:v>
                </c:pt>
                <c:pt idx="671">
                  <c:v>246.15669612623944</c:v>
                </c:pt>
                <c:pt idx="672">
                  <c:v>251.48927435474599</c:v>
                </c:pt>
                <c:pt idx="673">
                  <c:v>256.37775084614401</c:v>
                </c:pt>
                <c:pt idx="674">
                  <c:v>260.81332396711389</c:v>
                </c:pt>
                <c:pt idx="675">
                  <c:v>264.78798988442696</c:v>
                </c:pt>
                <c:pt idx="676">
                  <c:v>268.29455929631257</c:v>
                </c:pt>
                <c:pt idx="677">
                  <c:v>271.32667243910817</c:v>
                </c:pt>
                <c:pt idx="678">
                  <c:v>273.87881235118306</c:v>
                </c:pt>
                <c:pt idx="679">
                  <c:v>275.94631638042813</c:v>
                </c:pt>
                <c:pt idx="680">
                  <c:v>277.52538592596119</c:v>
                </c:pt>
                <c:pt idx="681">
                  <c:v>278.6130944088128</c:v>
                </c:pt>
                <c:pt idx="682">
                  <c:v>279.20739347034322</c:v>
                </c:pt>
                <c:pt idx="683">
                  <c:v>279.30711740107051</c:v>
                </c:pt>
                <c:pt idx="684">
                  <c:v>278.91198580629276</c:v>
                </c:pt>
                <c:pt idx="685">
                  <c:v>278.02260451845797</c:v>
                </c:pt>
                <c:pt idx="686">
                  <c:v>276.64046476969958</c:v>
                </c:pt>
                <c:pt idx="687">
                  <c:v>274.76794064123345</c:v>
                </c:pt>
                <c:pt idx="688">
                  <c:v>272.40828480938512</c:v>
                </c:pt>
                <c:pt idx="689">
                  <c:v>269.56562261109281</c:v>
                </c:pt>
                <c:pt idx="690">
                  <c:v>266.24494445444248</c:v>
                </c:pt>
                <c:pt idx="691">
                  <c:v>262.4520966025496</c:v>
                </c:pt>
                <c:pt idx="692">
                  <c:v>258.19377036155674</c:v>
                </c:pt>
                <c:pt idx="693">
                  <c:v>253.4774897059643</c:v>
                </c:pt>
                <c:pt idx="694">
                  <c:v>248.31159737666454</c:v>
                </c:pt>
                <c:pt idx="695">
                  <c:v>242.70523948922812</c:v>
                </c:pt>
                <c:pt idx="696">
                  <c:v>236.66834869188222</c:v>
                </c:pt>
                <c:pt idx="697">
                  <c:v>230.21162591449956</c:v>
                </c:pt>
                <c:pt idx="698">
                  <c:v>223.34652075162236</c:v>
                </c:pt>
                <c:pt idx="699">
                  <c:v>216.08521052408156</c:v>
                </c:pt>
                <c:pt idx="700">
                  <c:v>208.44057806532945</c:v>
                </c:pt>
                <c:pt idx="701">
                  <c:v>200.42618827989347</c:v>
                </c:pt>
                <c:pt idx="702">
                  <c:v>192.05626352266344</c:v>
                </c:pt>
                <c:pt idx="703">
                  <c:v>183.34565784884126</c:v>
                </c:pt>
                <c:pt idx="704">
                  <c:v>174.30983018551561</c:v>
                </c:pt>
                <c:pt idx="705">
                  <c:v>164.96481647673531</c:v>
                </c:pt>
                <c:pt idx="706">
                  <c:v>155.32720085488151</c:v>
                </c:pt>
                <c:pt idx="707">
                  <c:v>145.4140858919499</c:v>
                </c:pt>
                <c:pt idx="708">
                  <c:v>135.24306198510686</c:v>
                </c:pt>
                <c:pt idx="709">
                  <c:v>124.83217593152797</c:v>
                </c:pt>
                <c:pt idx="710">
                  <c:v>114.1998987481546</c:v>
                </c:pt>
                <c:pt idx="711">
                  <c:v>103.36509279256144</c:v>
                </c:pt>
                <c:pt idx="712">
                  <c:v>92.346978241571122</c:v>
                </c:pt>
                <c:pt idx="713">
                  <c:v>81.165098984757535</c:v>
                </c:pt>
                <c:pt idx="714">
                  <c:v>69.839287990271416</c:v>
                </c:pt>
                <c:pt idx="715">
                  <c:v>58.389632200862437</c:v>
                </c:pt>
                <c:pt idx="716">
                  <c:v>46.836437018190423</c:v>
                </c:pt>
                <c:pt idx="717">
                  <c:v>35.200190433771532</c:v>
                </c:pt>
                <c:pt idx="718">
                  <c:v>23.501526865181241</c:v>
                </c:pt>
                <c:pt idx="719">
                  <c:v>11.761190756226185</c:v>
                </c:pt>
                <c:pt idx="720">
                  <c:v>3.3033227415894626E-13</c:v>
                </c:pt>
              </c:numCache>
            </c:numRef>
          </c:yVal>
          <c:smooth val="1"/>
        </c:ser>
        <c:axId val="133854720"/>
        <c:axId val="133856256"/>
      </c:scatterChart>
      <c:valAx>
        <c:axId val="133854720"/>
        <c:scaling>
          <c:orientation val="minMax"/>
        </c:scaling>
        <c:axPos val="b"/>
        <c:numFmt formatCode="General" sourceLinked="1"/>
        <c:tickLblPos val="nextTo"/>
        <c:crossAx val="133856256"/>
        <c:crosses val="autoZero"/>
        <c:crossBetween val="midCat"/>
      </c:valAx>
      <c:valAx>
        <c:axId val="133856256"/>
        <c:scaling>
          <c:orientation val="minMax"/>
        </c:scaling>
        <c:axPos val="l"/>
        <c:majorGridlines/>
        <c:numFmt formatCode="0" sourceLinked="0"/>
        <c:tickLblPos val="nextTo"/>
        <c:crossAx val="13385472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Forces K (Kg) </a:t>
            </a:r>
            <a:r>
              <a:rPr lang="fr-FR" baseline="0"/>
              <a:t>/ Comparaison</a:t>
            </a:r>
            <a:endParaRPr lang="fr-FR"/>
          </a:p>
        </c:rich>
      </c:tx>
      <c:layout>
        <c:manualLayout>
          <c:xMode val="edge"/>
          <c:yMode val="edge"/>
          <c:x val="0.26870111174528311"/>
          <c:y val="2.0220672386555397E-2"/>
        </c:manualLayout>
      </c:layout>
    </c:title>
    <c:plotArea>
      <c:layout/>
      <c:scatterChart>
        <c:scatterStyle val="smoothMarker"/>
        <c:ser>
          <c:idx val="5"/>
          <c:order val="0"/>
          <c:tx>
            <c:v>899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'899'!$AS$123:$AS$843</c:f>
              <c:numCache>
                <c:formatCode>General</c:formatCode>
                <c:ptCount val="721"/>
                <c:pt idx="0">
                  <c:v>-2529.217661988826</c:v>
                </c:pt>
                <c:pt idx="1">
                  <c:v>-2528.6154705122258</c:v>
                </c:pt>
                <c:pt idx="2">
                  <c:v>-2526.8092762418164</c:v>
                </c:pt>
                <c:pt idx="3">
                  <c:v>-2523.800219498246</c:v>
                </c:pt>
                <c:pt idx="4">
                  <c:v>-2519.5902002903358</c:v>
                </c:pt>
                <c:pt idx="5">
                  <c:v>-2514.1818775250431</c:v>
                </c:pt>
                <c:pt idx="6">
                  <c:v>-2507.5786678980703</c:v>
                </c:pt>
                <c:pt idx="7">
                  <c:v>-2499.7847444618355</c:v>
                </c:pt>
                <c:pt idx="8">
                  <c:v>-2490.8050348665524</c:v>
                </c:pt>
                <c:pt idx="9">
                  <c:v>-2480.6452192692705</c:v>
                </c:pt>
                <c:pt idx="10">
                  <c:v>-2469.3117279048329</c:v>
                </c:pt>
                <c:pt idx="11">
                  <c:v>-2456.8117383118088</c:v>
                </c:pt>
                <c:pt idx="12">
                  <c:v>-2443.1531722056297</c:v>
                </c:pt>
                <c:pt idx="13">
                  <c:v>-2428.3446919903022</c:v>
                </c:pt>
                <c:pt idx="14">
                  <c:v>-2412.3956968992984</c:v>
                </c:pt>
                <c:pt idx="15">
                  <c:v>-2395.3163187554169</c:v>
                </c:pt>
                <c:pt idx="16">
                  <c:v>-2377.1174173387244</c:v>
                </c:pt>
                <c:pt idx="17">
                  <c:v>-2357.8105753509558</c:v>
                </c:pt>
                <c:pt idx="18">
                  <c:v>-2337.40809296413</c:v>
                </c:pt>
                <c:pt idx="19">
                  <c:v>-2315.9229819405214</c:v>
                </c:pt>
                <c:pt idx="20">
                  <c:v>-2293.3689593105996</c:v>
                </c:pt>
                <c:pt idx="21">
                  <c:v>-2269.7604405950374</c:v>
                </c:pt>
                <c:pt idx="22">
                  <c:v>-2245.1125325564717</c:v>
                </c:pt>
                <c:pt idx="23">
                  <c:v>-2219.4410254663262</c:v>
                </c:pt>
                <c:pt idx="24">
                  <c:v>-2192.7623848717149</c:v>
                </c:pt>
                <c:pt idx="25">
                  <c:v>-2165.0937428472125</c:v>
                </c:pt>
                <c:pt idx="26">
                  <c:v>-2136.4528887161409</c:v>
                </c:pt>
                <c:pt idx="27">
                  <c:v>-2106.8582592259354</c:v>
                </c:pt>
                <c:pt idx="28">
                  <c:v>-2076.3289281622078</c:v>
                </c:pt>
                <c:pt idx="29">
                  <c:v>-2044.8845953862105</c:v>
                </c:pt>
                <c:pt idx="30">
                  <c:v>-2012.545575280606</c:v>
                </c:pt>
                <c:pt idx="31">
                  <c:v>-1979.3327845887929</c:v>
                </c:pt>
                <c:pt idx="32">
                  <c:v>-1945.2677296333948</c:v>
                </c:pt>
                <c:pt idx="33">
                  <c:v>-1910.3724929000746</c:v>
                </c:pt>
                <c:pt idx="34">
                  <c:v>-1874.6697189734523</c:v>
                </c:pt>
                <c:pt idx="35">
                  <c:v>-1838.1825998126283</c:v>
                </c:pt>
                <c:pt idx="36">
                  <c:v>-1800.9348593546983</c:v>
                </c:pt>
                <c:pt idx="37">
                  <c:v>-1762.950737435599</c:v>
                </c:pt>
                <c:pt idx="38">
                  <c:v>-1724.2549730187357</c:v>
                </c:pt>
                <c:pt idx="39">
                  <c:v>-1684.8727867230557</c:v>
                </c:pt>
                <c:pt idx="40">
                  <c:v>-1644.8298626435758</c:v>
                </c:pt>
                <c:pt idx="41">
                  <c:v>-1604.1523294588608</c:v>
                </c:pt>
                <c:pt idx="42">
                  <c:v>-1562.8667408215003</c:v>
                </c:pt>
                <c:pt idx="43">
                  <c:v>-1521.0000550294078</c:v>
                </c:pt>
                <c:pt idx="44">
                  <c:v>-1478.57961397756</c:v>
                </c:pt>
                <c:pt idx="45">
                  <c:v>-1435.6331213917774</c:v>
                </c:pt>
                <c:pt idx="46">
                  <c:v>-1392.1886203482234</c:v>
                </c:pt>
                <c:pt idx="47">
                  <c:v>-1348.274470084486</c:v>
                </c:pt>
                <c:pt idx="48">
                  <c:v>-1303.9193221104113</c:v>
                </c:pt>
                <c:pt idx="49">
                  <c:v>-1259.1520956292559</c:v>
                </c:pt>
                <c:pt idx="50">
                  <c:v>-1214.001952282232</c:v>
                </c:pt>
                <c:pt idx="51">
                  <c:v>-1168.4982702320906</c:v>
                </c:pt>
                <c:pt idx="52">
                  <c:v>-1122.670617604068</c:v>
                </c:pt>
                <c:pt idx="53">
                  <c:v>-1076.5487253052588</c:v>
                </c:pt>
                <c:pt idx="54">
                  <c:v>-1030.162459246247</c:v>
                </c:pt>
                <c:pt idx="55">
                  <c:v>-983.54179199170665</c:v>
                </c:pt>
                <c:pt idx="56">
                  <c:v>-936.71677386953399</c:v>
                </c:pt>
                <c:pt idx="57">
                  <c:v>-889.71750357097119</c:v>
                </c:pt>
                <c:pt idx="58">
                  <c:v>-842.5740982771091</c:v>
                </c:pt>
                <c:pt idx="59">
                  <c:v>-795.31666335002683</c:v>
                </c:pt>
                <c:pt idx="60">
                  <c:v>-747.97526162972315</c:v>
                </c:pt>
                <c:pt idx="61">
                  <c:v>-700.57988238080782</c:v>
                </c:pt>
                <c:pt idx="62">
                  <c:v>-653.1604099357188</c:v>
                </c:pt>
                <c:pt idx="63">
                  <c:v>-605.74659208391574</c:v>
                </c:pt>
                <c:pt idx="64">
                  <c:v>-558.36800825912223</c:v>
                </c:pt>
                <c:pt idx="65">
                  <c:v>-511.05403757918845</c:v>
                </c:pt>
                <c:pt idx="66">
                  <c:v>-463.83382679551158</c:v>
                </c:pt>
                <c:pt idx="67">
                  <c:v>-416.73625821119293</c:v>
                </c:pt>
                <c:pt idx="68">
                  <c:v>-369.7899176291595</c:v>
                </c:pt>
                <c:pt idx="69">
                  <c:v>-323.02306239337594</c:v>
                </c:pt>
                <c:pt idx="70">
                  <c:v>-276.46358958795207</c:v>
                </c:pt>
                <c:pt idx="71">
                  <c:v>-230.13900446042729</c:v>
                </c:pt>
                <c:pt idx="72">
                  <c:v>-184.07638913676115</c:v>
                </c:pt>
                <c:pt idx="73">
                  <c:v>-138.30237169656701</c:v>
                </c:pt>
                <c:pt idx="74">
                  <c:v>-92.843095677862507</c:v>
                </c:pt>
                <c:pt idx="75">
                  <c:v>-47.724190081113505</c:v>
                </c:pt>
                <c:pt idx="76">
                  <c:v>-2.9707399425323899</c:v>
                </c:pt>
                <c:pt idx="77">
                  <c:v>41.392742453466809</c:v>
                </c:pt>
                <c:pt idx="78">
                  <c:v>85.342345653145912</c:v>
                </c:pt>
                <c:pt idx="79">
                  <c:v>128.85478633478942</c:v>
                </c:pt>
                <c:pt idx="80">
                  <c:v>171.90743576464732</c:v>
                </c:pt>
                <c:pt idx="81">
                  <c:v>214.47834534086147</c:v>
                </c:pt>
                <c:pt idx="82">
                  <c:v>256.54627116032947</c:v>
                </c:pt>
                <c:pt idx="83">
                  <c:v>298.09069754534306</c:v>
                </c:pt>
                <c:pt idx="84">
                  <c:v>339.09185946899646</c:v>
                </c:pt>
                <c:pt idx="85">
                  <c:v>379.53076382079826</c:v>
                </c:pt>
                <c:pt idx="86">
                  <c:v>419.38920945666865</c:v>
                </c:pt>
                <c:pt idx="87">
                  <c:v>458.64980598047617</c:v>
                </c:pt>
                <c:pt idx="88">
                  <c:v>497.29599120751942</c:v>
                </c:pt>
                <c:pt idx="89">
                  <c:v>535.31204726384715</c:v>
                </c:pt>
                <c:pt idx="90">
                  <c:v>572.68311527900528</c:v>
                </c:pt>
                <c:pt idx="91">
                  <c:v>609.39520863370672</c:v>
                </c:pt>
                <c:pt idx="92">
                  <c:v>645.43522472801885</c:v>
                </c:pt>
                <c:pt idx="93">
                  <c:v>680.79095523989577</c:v>
                </c:pt>
                <c:pt idx="94">
                  <c:v>715.45109484829322</c:v>
                </c:pt>
                <c:pt idx="95">
                  <c:v>749.40524839958891</c:v>
                </c:pt>
                <c:pt idx="96">
                  <c:v>782.64393650064903</c:v>
                </c:pt>
                <c:pt idx="97">
                  <c:v>815.15859952652272</c:v>
                </c:pt>
                <c:pt idx="98">
                  <c:v>846.94160003547813</c:v>
                </c:pt>
                <c:pt idx="99">
                  <c:v>877.98622358879368</c:v>
                </c:pt>
                <c:pt idx="100">
                  <c:v>908.28667797744436</c:v>
                </c:pt>
                <c:pt idx="101">
                  <c:v>937.83809086249903</c:v>
                </c:pt>
                <c:pt idx="102">
                  <c:v>966.63650584067125</c:v>
                </c:pt>
                <c:pt idx="103">
                  <c:v>994.67887695098648</c:v>
                </c:pt>
                <c:pt idx="104">
                  <c:v>1021.9630616429964</c:v>
                </c:pt>
                <c:pt idx="105">
                  <c:v>1048.4878122312402</c:v>
                </c:pt>
                <c:pt idx="106">
                  <c:v>1074.2527658648335</c:v>
                </c:pt>
                <c:pt idx="107">
                  <c:v>1099.2584330450488</c:v>
                </c:pt>
                <c:pt idx="108">
                  <c:v>1123.5061847275558</c:v>
                </c:pt>
                <c:pt idx="109">
                  <c:v>1146.9982380495803</c:v>
                </c:pt>
                <c:pt idx="110">
                  <c:v>1169.7376407256468</c:v>
                </c:pt>
                <c:pt idx="111">
                  <c:v>1191.7282541586981</c:v>
                </c:pt>
                <c:pt idx="112">
                  <c:v>1212.9747353163098</c:v>
                </c:pt>
                <c:pt idx="113">
                  <c:v>1233.4825174243745</c:v>
                </c:pt>
                <c:pt idx="114">
                  <c:v>1253.2577895330362</c:v>
                </c:pt>
                <c:pt idx="115">
                  <c:v>1272.3074750117778</c:v>
                </c:pt>
                <c:pt idx="116">
                  <c:v>1290.6392090324568</c:v>
                </c:pt>
                <c:pt idx="117">
                  <c:v>1308.2613151006676</c:v>
                </c:pt>
                <c:pt idx="118">
                  <c:v>1325.182780697138</c:v>
                </c:pt>
                <c:pt idx="119">
                  <c:v>1341.4132320919484</c:v>
                </c:pt>
                <c:pt idx="120">
                  <c:v>1356.962908395137</c:v>
                </c:pt>
                <c:pt idx="121">
                  <c:v>1371.8426349078086</c:v>
                </c:pt>
                <c:pt idx="122">
                  <c:v>1386.0637958381515</c:v>
                </c:pt>
                <c:pt idx="123">
                  <c:v>1399.6383064467905</c:v>
                </c:pt>
                <c:pt idx="124">
                  <c:v>1412.5785846857384</c:v>
                </c:pt>
                <c:pt idx="125">
                  <c:v>1424.8975223947523</c:v>
                </c:pt>
                <c:pt idx="126">
                  <c:v>1436.6084561183029</c:v>
                </c:pt>
                <c:pt idx="127">
                  <c:v>1447.7251376054983</c:v>
                </c:pt>
                <c:pt idx="128">
                  <c:v>1458.2617040542887</c:v>
                </c:pt>
                <c:pt idx="129">
                  <c:v>1468.2326481600878</c:v>
                </c:pt>
                <c:pt idx="130">
                  <c:v>1477.652788027556</c:v>
                </c:pt>
                <c:pt idx="131">
                  <c:v>1486.5372370028042</c:v>
                </c:pt>
                <c:pt idx="132">
                  <c:v>1494.9013734816126</c:v>
                </c:pt>
                <c:pt idx="133">
                  <c:v>1502.7608107475137</c:v>
                </c:pt>
                <c:pt idx="134">
                  <c:v>1510.1313668917016</c:v>
                </c:pt>
                <c:pt idx="135">
                  <c:v>1517.0290348647884</c:v>
                </c:pt>
                <c:pt idx="136">
                  <c:v>1523.4699527083928</c:v>
                </c:pt>
                <c:pt idx="137">
                  <c:v>1529.4703740124467</c:v>
                </c:pt>
                <c:pt idx="138">
                  <c:v>1535.0466386419814</c:v>
                </c:pt>
                <c:pt idx="139">
                  <c:v>1540.2151437749606</c:v>
                </c:pt>
                <c:pt idx="140">
                  <c:v>1544.992315290554</c:v>
                </c:pt>
                <c:pt idx="141">
                  <c:v>1549.3945795450259</c:v>
                </c:pt>
                <c:pt idx="142">
                  <c:v>1553.4383355702162</c:v>
                </c:pt>
                <c:pt idx="143">
                  <c:v>1557.1399277274097</c:v>
                </c:pt>
                <c:pt idx="144">
                  <c:v>1560.5156188472029</c:v>
                </c:pt>
                <c:pt idx="145">
                  <c:v>1563.5815638838772</c:v>
                </c:pt>
                <c:pt idx="146">
                  <c:v>1566.3537841106615</c:v>
                </c:pt>
                <c:pt idx="147">
                  <c:v>1568.8481418802501</c:v>
                </c:pt>
                <c:pt idx="148">
                  <c:v>1571.0803159729428</c:v>
                </c:pt>
                <c:pt idx="149">
                  <c:v>1573.0657775528502</c:v>
                </c:pt>
                <c:pt idx="150">
                  <c:v>1574.8197667507632</c:v>
                </c:pt>
                <c:pt idx="151">
                  <c:v>1576.3572698904891</c:v>
                </c:pt>
                <c:pt idx="152">
                  <c:v>1577.6929973737676</c:v>
                </c:pt>
                <c:pt idx="153">
                  <c:v>1578.8413622372391</c:v>
                </c:pt>
                <c:pt idx="154">
                  <c:v>1579.8164593934198</c:v>
                </c:pt>
                <c:pt idx="155">
                  <c:v>1580.6320455661664</c:v>
                </c:pt>
                <c:pt idx="156">
                  <c:v>1581.301519929762</c:v>
                </c:pt>
                <c:pt idx="157">
                  <c:v>1581.8379054594666</c:v>
                </c:pt>
                <c:pt idx="158">
                  <c:v>1582.2538310002039</c:v>
                </c:pt>
                <c:pt idx="159">
                  <c:v>1582.5615140589448</c:v>
                </c:pt>
                <c:pt idx="160">
                  <c:v>1582.7727443253407</c:v>
                </c:pt>
                <c:pt idx="161">
                  <c:v>1582.898867924258</c:v>
                </c:pt>
                <c:pt idx="162">
                  <c:v>1582.9507724029991</c:v>
                </c:pt>
                <c:pt idx="163">
                  <c:v>1582.9388724552773</c:v>
                </c:pt>
                <c:pt idx="164">
                  <c:v>1582.8730963833254</c:v>
                </c:pt>
                <c:pt idx="165">
                  <c:v>1582.7628732989369</c:v>
                </c:pt>
                <c:pt idx="166">
                  <c:v>1582.6171210637381</c:v>
                </c:pt>
                <c:pt idx="167">
                  <c:v>1582.444234968538</c:v>
                </c:pt>
                <c:pt idx="168">
                  <c:v>1582.2520771512609</c:v>
                </c:pt>
                <c:pt idx="169">
                  <c:v>1582.0479667526429</c:v>
                </c:pt>
                <c:pt idx="170">
                  <c:v>1581.8386708086732</c:v>
                </c:pt>
                <c:pt idx="171">
                  <c:v>1581.6303958785675</c:v>
                </c:pt>
                <c:pt idx="172">
                  <c:v>1581.4287804069477</c:v>
                </c:pt>
                <c:pt idx="173">
                  <c:v>1581.2388878188547</c:v>
                </c:pt>
                <c:pt idx="174">
                  <c:v>1581.0652003461864</c:v>
                </c:pt>
                <c:pt idx="175">
                  <c:v>1580.9116135841937</c:v>
                </c:pt>
                <c:pt idx="176">
                  <c:v>1580.7814317767318</c:v>
                </c:pt>
                <c:pt idx="177">
                  <c:v>1580.6773638290713</c:v>
                </c:pt>
                <c:pt idx="178">
                  <c:v>1580.6015200471929</c:v>
                </c:pt>
                <c:pt idx="179">
                  <c:v>1580.5554096026704</c:v>
                </c:pt>
                <c:pt idx="180">
                  <c:v>1580.5399387224022</c:v>
                </c:pt>
                <c:pt idx="181">
                  <c:v>1580.5554096026704</c:v>
                </c:pt>
                <c:pt idx="182">
                  <c:v>1580.8901493286294</c:v>
                </c:pt>
                <c:pt idx="183">
                  <c:v>1581.2577049050096</c:v>
                </c:pt>
                <c:pt idx="184">
                  <c:v>1581.6571632441758</c:v>
                </c:pt>
                <c:pt idx="185">
                  <c:v>1582.0864959948472</c:v>
                </c:pt>
                <c:pt idx="186">
                  <c:v>1582.5430780219342</c:v>
                </c:pt>
                <c:pt idx="187">
                  <c:v>1583.0236906896921</c:v>
                </c:pt>
                <c:pt idx="188">
                  <c:v>1583.5245258721045</c:v>
                </c:pt>
                <c:pt idx="189">
                  <c:v>1584.0411906916213</c:v>
                </c:pt>
                <c:pt idx="190">
                  <c:v>1584.5687129874959</c:v>
                </c:pt>
                <c:pt idx="191">
                  <c:v>1585.1015475150807</c:v>
                </c:pt>
                <c:pt idx="192">
                  <c:v>1585.633582877512</c:v>
                </c:pt>
                <c:pt idx="193">
                  <c:v>1586.1581491912489</c:v>
                </c:pt>
                <c:pt idx="194">
                  <c:v>1586.6680264869074</c:v>
                </c:pt>
                <c:pt idx="195">
                  <c:v>1587.1554538467944</c:v>
                </c:pt>
                <c:pt idx="196">
                  <c:v>1587.6121392804148</c:v>
                </c:pt>
                <c:pt idx="197">
                  <c:v>1588.0292703390689</c:v>
                </c:pt>
                <c:pt idx="198">
                  <c:v>1588.3975254704351</c:v>
                </c:pt>
                <c:pt idx="199">
                  <c:v>1588.7070861137254</c:v>
                </c:pt>
                <c:pt idx="200">
                  <c:v>1588.9476495356728</c:v>
                </c:pt>
                <c:pt idx="201">
                  <c:v>1589.108442407143</c:v>
                </c:pt>
                <c:pt idx="202">
                  <c:v>1589.178235119703</c:v>
                </c:pt>
                <c:pt idx="203">
                  <c:v>1589.1453568408631</c:v>
                </c:pt>
                <c:pt idx="204">
                  <c:v>1588.9977113060725</c:v>
                </c:pt>
                <c:pt idx="205">
                  <c:v>1588.7227933448025</c:v>
                </c:pt>
                <c:pt idx="206">
                  <c:v>1588.3077061372162</c:v>
                </c:pt>
                <c:pt idx="207">
                  <c:v>1587.7391791970274</c:v>
                </c:pt>
                <c:pt idx="208">
                  <c:v>1587.0035870751412</c:v>
                </c:pt>
                <c:pt idx="209">
                  <c:v>1586.0869687775858</c:v>
                </c:pt>
                <c:pt idx="210">
                  <c:v>1584.9750478900671</c:v>
                </c:pt>
                <c:pt idx="211">
                  <c:v>1583.6532534002179</c:v>
                </c:pt>
                <c:pt idx="212">
                  <c:v>1582.1067412072482</c:v>
                </c:pt>
                <c:pt idx="213">
                  <c:v>1580.3204163072835</c:v>
                </c:pt>
                <c:pt idx="214">
                  <c:v>1578.278955641121</c:v>
                </c:pt>
                <c:pt idx="215">
                  <c:v>1575.9668315895592</c:v>
                </c:pt>
                <c:pt idx="216">
                  <c:v>1573.3683360997372</c:v>
                </c:pt>
                <c:pt idx="217">
                  <c:v>1570.467605424165</c:v>
                </c:pt>
                <c:pt idx="218">
                  <c:v>1567.2486454522934</c:v>
                </c:pt>
                <c:pt idx="219">
                  <c:v>1563.695357612547</c:v>
                </c:pt>
                <c:pt idx="220">
                  <c:v>1559.7915653207838</c:v>
                </c:pt>
                <c:pt idx="221">
                  <c:v>1555.5210409491299</c:v>
                </c:pt>
                <c:pt idx="222">
                  <c:v>1550.8675332870375</c:v>
                </c:pt>
                <c:pt idx="223">
                  <c:v>1545.8147954643302</c:v>
                </c:pt>
                <c:pt idx="224">
                  <c:v>1540.3466133038285</c:v>
                </c:pt>
                <c:pt idx="225">
                  <c:v>1534.446834068998</c:v>
                </c:pt>
                <c:pt idx="226">
                  <c:v>1528.0993955698689</c:v>
                </c:pt>
                <c:pt idx="227">
                  <c:v>1521.2883555883052</c:v>
                </c:pt>
                <c:pt idx="228">
                  <c:v>1513.9979215815199</c:v>
                </c:pt>
                <c:pt idx="229">
                  <c:v>1506.2124806205893</c:v>
                </c:pt>
                <c:pt idx="230">
                  <c:v>1497.9166295186076</c:v>
                </c:pt>
                <c:pt idx="231">
                  <c:v>1489.0952051010427</c:v>
                </c:pt>
                <c:pt idx="232">
                  <c:v>1479.7333145688726</c:v>
                </c:pt>
                <c:pt idx="233">
                  <c:v>1469.8163659031372</c:v>
                </c:pt>
                <c:pt idx="234">
                  <c:v>1459.3300982577098</c:v>
                </c:pt>
                <c:pt idx="235">
                  <c:v>1448.2606122853595</c:v>
                </c:pt>
                <c:pt idx="236">
                  <c:v>1436.5944003405648</c:v>
                </c:pt>
                <c:pt idx="237">
                  <c:v>1424.3183765010688</c:v>
                </c:pt>
                <c:pt idx="238">
                  <c:v>1411.4199063488238</c:v>
                </c:pt>
                <c:pt idx="239">
                  <c:v>1397.8868364498342</c:v>
                </c:pt>
                <c:pt idx="240">
                  <c:v>1383.7075234713927</c:v>
                </c:pt>
                <c:pt idx="241">
                  <c:v>1368.8708628744416</c:v>
                </c:pt>
                <c:pt idx="242">
                  <c:v>1353.366317118185</c:v>
                </c:pt>
                <c:pt idx="243">
                  <c:v>1337.1839433137088</c:v>
                </c:pt>
                <c:pt idx="244">
                  <c:v>1320.3144202632445</c:v>
                </c:pt>
                <c:pt idx="245">
                  <c:v>1302.7490748217695</c:v>
                </c:pt>
                <c:pt idx="246">
                  <c:v>1284.4799075180381</c:v>
                </c:pt>
                <c:pt idx="247">
                  <c:v>1265.4996173726977</c:v>
                </c:pt>
                <c:pt idx="248">
                  <c:v>1245.8016258520306</c:v>
                </c:pt>
                <c:pt idx="249">
                  <c:v>1225.380099897015</c:v>
                </c:pt>
                <c:pt idx="250">
                  <c:v>1204.2299739687683</c:v>
                </c:pt>
                <c:pt idx="251">
                  <c:v>1182.3469710531804</c:v>
                </c:pt>
                <c:pt idx="252">
                  <c:v>1159.7276225694641</c:v>
                </c:pt>
                <c:pt idx="253">
                  <c:v>1136.3692871295996</c:v>
                </c:pt>
                <c:pt idx="254">
                  <c:v>1112.2701680981852</c:v>
                </c:pt>
                <c:pt idx="255">
                  <c:v>1087.4293299049391</c:v>
                </c:pt>
                <c:pt idx="256">
                  <c:v>1061.8467130651961</c:v>
                </c:pt>
                <c:pt idx="257">
                  <c:v>1035.5231478669782</c:v>
                </c:pt>
                <c:pt idx="258">
                  <c:v>1008.4603666867877</c:v>
                </c:pt>
                <c:pt idx="259">
                  <c:v>980.66101490003803</c:v>
                </c:pt>
                <c:pt idx="260">
                  <c:v>952.12866035597835</c:v>
                </c:pt>
                <c:pt idx="261">
                  <c:v>922.8678013912139</c:v>
                </c:pt>
                <c:pt idx="262">
                  <c:v>892.88387336023345</c:v>
                </c:pt>
                <c:pt idx="263">
                  <c:v>862.18325366592978</c:v>
                </c:pt>
                <c:pt idx="264">
                  <c:v>830.77326527774505</c:v>
                </c:pt>
                <c:pt idx="265">
                  <c:v>798.66217872992627</c:v>
                </c:pt>
                <c:pt idx="266">
                  <c:v>765.85921259725023</c:v>
                </c:pt>
                <c:pt idx="267">
                  <c:v>732.37453245059987</c:v>
                </c:pt>
                <c:pt idx="268">
                  <c:v>698.21924829984232</c:v>
                </c:pt>
                <c:pt idx="269">
                  <c:v>663.40541053652521</c:v>
                </c:pt>
                <c:pt idx="270">
                  <c:v>627.94600439409328</c:v>
                </c:pt>
                <c:pt idx="271">
                  <c:v>591.85494294838213</c:v>
                </c:pt>
                <c:pt idx="272">
                  <c:v>555.14705868628641</c:v>
                </c:pt>
                <c:pt idx="273">
                  <c:v>517.83809367549543</c:v>
                </c:pt>
                <c:pt idx="274">
                  <c:v>479.94468837325996</c:v>
                </c:pt>
                <c:pt idx="275">
                  <c:v>441.48436911691869</c:v>
                </c:pt>
                <c:pt idx="276">
                  <c:v>402.47553434388954</c:v>
                </c:pt>
                <c:pt idx="277">
                  <c:v>362.93743959331147</c:v>
                </c:pt>
                <c:pt idx="278">
                  <c:v>322.89018134626917</c:v>
                </c:pt>
                <c:pt idx="279">
                  <c:v>282.35467976581879</c:v>
                </c:pt>
                <c:pt idx="280">
                  <c:v>241.3526604023844</c:v>
                </c:pt>
                <c:pt idx="281">
                  <c:v>199.90663493415067</c:v>
                </c:pt>
                <c:pt idx="282">
                  <c:v>158.03988101612887</c:v>
                </c:pt>
                <c:pt idx="283">
                  <c:v>115.77642131530828</c:v>
                </c:pt>
                <c:pt idx="284">
                  <c:v>73.141001813043914</c:v>
                </c:pt>
                <c:pt idx="285">
                  <c:v>30.159069459280644</c:v>
                </c:pt>
                <c:pt idx="286">
                  <c:v>-13.143250733231515</c:v>
                </c:pt>
                <c:pt idx="287">
                  <c:v>-56.739179063485814</c:v>
                </c:pt>
                <c:pt idx="288">
                  <c:v>-100.60130489086423</c:v>
                </c:pt>
                <c:pt idx="289">
                  <c:v>-144.70161066020711</c:v>
                </c:pt>
                <c:pt idx="290">
                  <c:v>-189.01149610242786</c:v>
                </c:pt>
                <c:pt idx="291">
                  <c:v>-233.50180250672577</c:v>
                </c:pt>
                <c:pt idx="292">
                  <c:v>-278.14283695717666</c:v>
                </c:pt>
                <c:pt idx="293">
                  <c:v>-322.90439642327868</c:v>
                </c:pt>
                <c:pt idx="294">
                  <c:v>-367.7557915904996</c:v>
                </c:pt>
                <c:pt idx="295">
                  <c:v>-412.66587031328316</c:v>
                </c:pt>
                <c:pt idx="296">
                  <c:v>-457.60304056882916</c:v>
                </c:pt>
                <c:pt idx="297">
                  <c:v>-502.53529278580703</c:v>
                </c:pt>
                <c:pt idx="298">
                  <c:v>-547.43022141706422</c:v>
                </c:pt>
                <c:pt idx="299">
                  <c:v>-592.25504562016226</c:v>
                </c:pt>
                <c:pt idx="300">
                  <c:v>-636.97662890316724</c:v>
                </c:pt>
                <c:pt idx="301">
                  <c:v>-681.56149758633865</c:v>
                </c:pt>
                <c:pt idx="302">
                  <c:v>-725.97585792207394</c:v>
                </c:pt>
                <c:pt idx="303">
                  <c:v>-770.18561170637213</c:v>
                </c:pt>
                <c:pt idx="304">
                  <c:v>-814.15637020432268</c:v>
                </c:pt>
                <c:pt idx="305">
                  <c:v>-857.85346619988456</c:v>
                </c:pt>
                <c:pt idx="306">
                  <c:v>-901.24196396589161</c:v>
                </c:pt>
                <c:pt idx="307">
                  <c:v>-944.28666693383468</c:v>
                </c:pt>
                <c:pt idx="308">
                  <c:v>-986.95212282381522</c:v>
                </c:pt>
                <c:pt idx="309">
                  <c:v>-1029.2026259730608</c:v>
                </c:pt>
                <c:pt idx="310">
                  <c:v>-1071.0022165755936</c:v>
                </c:pt>
                <c:pt idx="311">
                  <c:v>-1112.3146765161691</c:v>
                </c:pt>
                <c:pt idx="312">
                  <c:v>-1153.1035214468948</c:v>
                </c:pt>
                <c:pt idx="313">
                  <c:v>-1193.3319887150651</c:v>
                </c:pt>
                <c:pt idx="314">
                  <c:v>-1232.9630207041619</c:v>
                </c:pt>
                <c:pt idx="315">
                  <c:v>-1271.9592430959353</c:v>
                </c:pt>
                <c:pt idx="316">
                  <c:v>-1310.2829374984997</c:v>
                </c:pt>
                <c:pt idx="317">
                  <c:v>-1347.8960078119435</c:v>
                </c:pt>
                <c:pt idx="318">
                  <c:v>-1384.7599396174571</c:v>
                </c:pt>
                <c:pt idx="319">
                  <c:v>-1420.8357517757033</c:v>
                </c:pt>
                <c:pt idx="320">
                  <c:v>-1456.0839393030101</c:v>
                </c:pt>
                <c:pt idx="321">
                  <c:v>-1490.4644064564816</c:v>
                </c:pt>
                <c:pt idx="322">
                  <c:v>-1523.9363887973577</c:v>
                </c:pt>
                <c:pt idx="323">
                  <c:v>-1556.4583628115329</c:v>
                </c:pt>
                <c:pt idx="324">
                  <c:v>-1587.9879414411844</c:v>
                </c:pt>
                <c:pt idx="325">
                  <c:v>-1618.4817536150608</c:v>
                </c:pt>
                <c:pt idx="326">
                  <c:v>-1647.8953055488194</c:v>
                </c:pt>
                <c:pt idx="327">
                  <c:v>-1676.1828212101154</c:v>
                </c:pt>
                <c:pt idx="328">
                  <c:v>-1703.2970588936414</c:v>
                </c:pt>
                <c:pt idx="329">
                  <c:v>-1729.1891003122712</c:v>
                </c:pt>
                <c:pt idx="330">
                  <c:v>-1753.8081079629155</c:v>
                </c:pt>
                <c:pt idx="331">
                  <c:v>-1777.1010457439882</c:v>
                </c:pt>
                <c:pt idx="332">
                  <c:v>-1799.0123568552385</c:v>
                </c:pt>
                <c:pt idx="333">
                  <c:v>-1819.4835918600579</c:v>
                </c:pt>
                <c:pt idx="334">
                  <c:v>-1838.4529783862213</c:v>
                </c:pt>
                <c:pt idx="335">
                  <c:v>-1855.8549222194279</c:v>
                </c:pt>
                <c:pt idx="336">
                  <c:v>-1871.6194274243246</c:v>
                </c:pt>
                <c:pt idx="337">
                  <c:v>-1885.6714205050555</c:v>
                </c:pt>
                <c:pt idx="338">
                  <c:v>-1897.929960356963</c:v>
                </c:pt>
                <c:pt idx="339">
                  <c:v>-1908.307311686332</c:v>
                </c:pt>
                <c:pt idx="340">
                  <c:v>-1916.707854455301</c:v>
                </c:pt>
                <c:pt idx="341">
                  <c:v>-1923.0267954391611</c:v>
                </c:pt>
                <c:pt idx="342">
                  <c:v>-1927.1486397585022</c:v>
                </c:pt>
                <c:pt idx="343">
                  <c:v>-1928.9453697261488</c:v>
                </c:pt>
                <c:pt idx="344">
                  <c:v>-1928.2742647974517</c:v>
                </c:pt>
                <c:pt idx="345">
                  <c:v>-1924.9752788366468</c:v>
                </c:pt>
                <c:pt idx="346">
                  <c:v>-1918.8678679466857</c:v>
                </c:pt>
                <c:pt idx="347">
                  <c:v>-1909.7471318649161</c:v>
                </c:pt>
                <c:pt idx="348">
                  <c:v>-1897.379091760542</c:v>
                </c:pt>
                <c:pt idx="349">
                  <c:v>-1881.4948734507509</c:v>
                </c:pt>
                <c:pt idx="350">
                  <c:v>-1861.7834922546326</c:v>
                </c:pt>
                <c:pt idx="351">
                  <c:v>-1837.8828362343538</c:v>
                </c:pt>
                <c:pt idx="352">
                  <c:v>-1809.3683071824282</c:v>
                </c:pt>
                <c:pt idx="353">
                  <c:v>-1775.7383867322535</c:v>
                </c:pt>
                <c:pt idx="354">
                  <c:v>-1736.3961233406162</c:v>
                </c:pt>
                <c:pt idx="355">
                  <c:v>-1690.6251463723172</c:v>
                </c:pt>
                <c:pt idx="356">
                  <c:v>-1637.5582467647816</c:v>
                </c:pt>
                <c:pt idx="357">
                  <c:v>-1576.1357260132827</c:v>
                </c:pt>
                <c:pt idx="358">
                  <c:v>-1505.0494554771658</c:v>
                </c:pt>
                <c:pt idx="359">
                  <c:v>-1422.6666577801866</c:v>
                </c:pt>
                <c:pt idx="360">
                  <c:v>-1194.1736218292879</c:v>
                </c:pt>
                <c:pt idx="361">
                  <c:v>-1193.5586893942391</c:v>
                </c:pt>
                <c:pt idx="362">
                  <c:v>-891.72616326399839</c:v>
                </c:pt>
                <c:pt idx="363">
                  <c:v>-588.63674784451439</c:v>
                </c:pt>
                <c:pt idx="364">
                  <c:v>-284.27531374894039</c:v>
                </c:pt>
                <c:pt idx="365">
                  <c:v>21.372399083108789</c:v>
                </c:pt>
                <c:pt idx="366">
                  <c:v>328.31975269715582</c:v>
                </c:pt>
                <c:pt idx="367">
                  <c:v>636.57918285347341</c:v>
                </c:pt>
                <c:pt idx="368">
                  <c:v>946.16217120111378</c:v>
                </c:pt>
                <c:pt idx="369">
                  <c:v>1257.0792179243874</c:v>
                </c:pt>
                <c:pt idx="370">
                  <c:v>1569.3398148913266</c:v>
                </c:pt>
                <c:pt idx="371">
                  <c:v>1882.9524193354403</c:v>
                </c:pt>
                <c:pt idx="372">
                  <c:v>2197.9244281037436</c:v>
                </c:pt>
                <c:pt idx="373">
                  <c:v>2514.2621525059708</c:v>
                </c:pt>
                <c:pt idx="374">
                  <c:v>2831.9707938016836</c:v>
                </c:pt>
                <c:pt idx="375">
                  <c:v>3151.0544193639398</c:v>
                </c:pt>
                <c:pt idx="376">
                  <c:v>3471.5159395601954</c:v>
                </c:pt>
                <c:pt idx="377">
                  <c:v>3793.357085393066</c:v>
                </c:pt>
                <c:pt idx="378">
                  <c:v>4116.5783869455863</c:v>
                </c:pt>
                <c:pt idx="379">
                  <c:v>4441.1791526776624</c:v>
                </c:pt>
                <c:pt idx="380">
                  <c:v>4767.329071635545</c:v>
                </c:pt>
                <c:pt idx="381">
                  <c:v>4793.4906812440722</c:v>
                </c:pt>
                <c:pt idx="382">
                  <c:v>4158.9830453301565</c:v>
                </c:pt>
                <c:pt idx="383">
                  <c:v>3624.180801078463</c:v>
                </c:pt>
                <c:pt idx="384">
                  <c:v>3169.3718797425254</c:v>
                </c:pt>
                <c:pt idx="385">
                  <c:v>2779.6477028969389</c:v>
                </c:pt>
                <c:pt idx="386">
                  <c:v>2443.5406906970602</c:v>
                </c:pt>
                <c:pt idx="387">
                  <c:v>2152.0968601018553</c:v>
                </c:pt>
                <c:pt idx="388">
                  <c:v>1898.2305119284524</c:v>
                </c:pt>
                <c:pt idx="389">
                  <c:v>1676.2663054280708</c:v>
                </c:pt>
                <c:pt idx="390">
                  <c:v>1481.6085397939612</c:v>
                </c:pt>
                <c:pt idx="391">
                  <c:v>1310.4984875347234</c:v>
                </c:pt>
                <c:pt idx="392">
                  <c:v>1159.8337585542974</c:v>
                </c:pt>
                <c:pt idx="393">
                  <c:v>1027.0320672020887</c:v>
                </c:pt>
                <c:pt idx="394">
                  <c:v>909.9272504422097</c:v>
                </c:pt>
                <c:pt idx="395">
                  <c:v>806.68902560103777</c:v>
                </c:pt>
                <c:pt idx="396">
                  <c:v>715.76043818369283</c:v>
                </c:pt>
                <c:pt idx="397">
                  <c:v>635.8086418949938</c:v>
                </c:pt>
                <c:pt idx="398">
                  <c:v>565.68583236163249</c:v>
                </c:pt>
                <c:pt idx="399">
                  <c:v>504.39798940740968</c:v>
                </c:pt>
                <c:pt idx="400">
                  <c:v>451.07967899149895</c:v>
                </c:pt>
                <c:pt idx="401">
                  <c:v>404.97359751874978</c:v>
                </c:pt>
                <c:pt idx="402">
                  <c:v>365.41385704235728</c:v>
                </c:pt>
                <c:pt idx="403">
                  <c:v>331.81224331579381</c:v>
                </c:pt>
                <c:pt idx="404">
                  <c:v>303.64685284240318</c:v>
                </c:pt>
                <c:pt idx="405">
                  <c:v>280.45264621510597</c:v>
                </c:pt>
                <c:pt idx="406">
                  <c:v>261.81355460328018</c:v>
                </c:pt>
                <c:pt idx="407">
                  <c:v>247.35585243214081</c:v>
                </c:pt>
                <c:pt idx="408">
                  <c:v>236.74256803547706</c:v>
                </c:pt>
                <c:pt idx="409">
                  <c:v>229.66874966358222</c:v>
                </c:pt>
                <c:pt idx="410">
                  <c:v>225.85743986836582</c:v>
                </c:pt>
                <c:pt idx="411">
                  <c:v>225.0562393193905</c:v>
                </c:pt>
                <c:pt idx="412">
                  <c:v>227.03436328494283</c:v>
                </c:pt>
                <c:pt idx="413">
                  <c:v>231.58011166281668</c:v>
                </c:pt>
                <c:pt idx="414">
                  <c:v>238.49868756838248</c:v>
                </c:pt>
                <c:pt idx="415">
                  <c:v>247.61031084566065</c:v>
                </c:pt>
                <c:pt idx="416">
                  <c:v>258.74858204782157</c:v>
                </c:pt>
                <c:pt idx="417">
                  <c:v>271.75905988845682</c:v>
                </c:pt>
                <c:pt idx="418">
                  <c:v>286.49802124673602</c:v>
                </c:pt>
                <c:pt idx="419">
                  <c:v>302.83137779166259</c:v>
                </c:pt>
                <c:pt idx="420">
                  <c:v>320.63372738964523</c:v>
                </c:pt>
                <c:pt idx="421">
                  <c:v>339.78752184478685</c:v>
                </c:pt>
                <c:pt idx="422">
                  <c:v>360.18233532804493</c:v>
                </c:pt>
                <c:pt idx="423">
                  <c:v>381.71422018675679</c:v>
                </c:pt>
                <c:pt idx="424">
                  <c:v>404.28513877637772</c:v>
                </c:pt>
                <c:pt idx="425">
                  <c:v>427.80246159009801</c:v>
                </c:pt>
                <c:pt idx="426">
                  <c:v>452.17852333574956</c:v>
                </c:pt>
                <c:pt idx="427">
                  <c:v>477.33022976748276</c:v>
                </c:pt>
                <c:pt idx="428">
                  <c:v>503.17870905963241</c:v>
                </c:pt>
                <c:pt idx="429">
                  <c:v>529.6490023410928</c:v>
                </c:pt>
                <c:pt idx="430">
                  <c:v>556.66978871578863</c:v>
                </c:pt>
                <c:pt idx="431">
                  <c:v>584.17314069802285</c:v>
                </c:pt>
                <c:pt idx="432">
                  <c:v>612.09430650763159</c:v>
                </c:pt>
                <c:pt idx="433">
                  <c:v>640.37151611252261</c:v>
                </c:pt>
                <c:pt idx="434">
                  <c:v>668.94580828697394</c:v>
                </c:pt>
                <c:pt idx="435">
                  <c:v>697.76087628232574</c:v>
                </c:pt>
                <c:pt idx="436">
                  <c:v>726.76292999059558</c:v>
                </c:pt>
                <c:pt idx="437">
                  <c:v>755.90057272737943</c:v>
                </c:pt>
                <c:pt idx="438">
                  <c:v>785.1246909743661</c:v>
                </c:pt>
                <c:pt idx="439">
                  <c:v>814.38835560775271</c:v>
                </c:pt>
                <c:pt idx="440">
                  <c:v>843.64673330169546</c:v>
                </c:pt>
                <c:pt idx="441">
                  <c:v>872.85700693812237</c:v>
                </c:pt>
                <c:pt idx="442">
                  <c:v>901.97830397947428</c:v>
                </c:pt>
                <c:pt idx="443">
                  <c:v>930.97163187082219</c:v>
                </c:pt>
                <c:pt idx="444">
                  <c:v>959.79981963508851</c:v>
                </c:pt>
                <c:pt idx="445">
                  <c:v>988.42746491102844</c:v>
                </c:pt>
                <c:pt idx="446">
                  <c:v>1016.8208857600563</c:v>
                </c:pt>
                <c:pt idx="447">
                  <c:v>1044.9480766358161</c:v>
                </c:pt>
                <c:pt idx="448">
                  <c:v>1072.7786679712649</c:v>
                </c:pt>
                <c:pt idx="449">
                  <c:v>1100.2838888922129</c:v>
                </c:pt>
                <c:pt idx="450">
                  <c:v>1127.436532615138</c:v>
                </c:pt>
                <c:pt idx="451">
                  <c:v>1154.2109241310156</c:v>
                </c:pt>
                <c:pt idx="452">
                  <c:v>1180.5828898166594</c:v>
                </c:pt>
                <c:pt idx="453">
                  <c:v>1206.5297286509985</c:v>
                </c:pt>
                <c:pt idx="454">
                  <c:v>1232.0301847463652</c:v>
                </c:pt>
                <c:pt idx="455">
                  <c:v>1257.0644209347836</c:v>
                </c:pt>
                <c:pt idx="456">
                  <c:v>1281.6139931762666</c:v>
                </c:pt>
                <c:pt idx="457">
                  <c:v>1305.6618255811834</c:v>
                </c:pt>
                <c:pt idx="458">
                  <c:v>1329.1921858614758</c:v>
                </c:pt>
                <c:pt idx="459">
                  <c:v>1352.1906610466349</c:v>
                </c:pt>
                <c:pt idx="460">
                  <c:v>1374.6441333195892</c:v>
                </c:pt>
                <c:pt idx="461">
                  <c:v>1396.5407558455547</c:v>
                </c:pt>
                <c:pt idx="462">
                  <c:v>1417.8699284834038</c:v>
                </c:pt>
                <c:pt idx="463">
                  <c:v>1438.6222732842359</c:v>
                </c:pt>
                <c:pt idx="464">
                  <c:v>1458.7896096960776</c:v>
                </c:pt>
                <c:pt idx="465">
                  <c:v>1478.3649294064937</c:v>
                </c:pt>
                <c:pt idx="466">
                  <c:v>1497.3423707670884</c:v>
                </c:pt>
                <c:pt idx="467">
                  <c:v>1515.7171927549111</c:v>
                </c:pt>
                <c:pt idx="468">
                  <c:v>1533.4857484360682</c:v>
                </c:pt>
                <c:pt idx="469">
                  <c:v>1550.6454579063729</c:v>
                </c:pt>
                <c:pt idx="470">
                  <c:v>1567.1947806925236</c:v>
                </c:pt>
                <c:pt idx="471">
                  <c:v>1583.1331876052784</c:v>
                </c:pt>
                <c:pt idx="472">
                  <c:v>1598.461132043519</c:v>
                </c:pt>
                <c:pt idx="473">
                  <c:v>1613.1800207546119</c:v>
                </c:pt>
                <c:pt idx="474">
                  <c:v>1627.2921840627062</c:v>
                </c:pt>
                <c:pt idx="475">
                  <c:v>1640.8008455819004</c:v>
                </c:pt>
                <c:pt idx="476">
                  <c:v>1653.710091436282</c:v>
                </c:pt>
                <c:pt idx="477">
                  <c:v>1666.0248390131339</c:v>
                </c:pt>
                <c:pt idx="478">
                  <c:v>1677.7508052794597</c:v>
                </c:pt>
                <c:pt idx="479">
                  <c:v>1688.8944746954692</c:v>
                </c:pt>
                <c:pt idx="480">
                  <c:v>1699.4630667614833</c:v>
                </c:pt>
                <c:pt idx="481">
                  <c:v>1709.4645032372609</c:v>
                </c:pt>
                <c:pt idx="482">
                  <c:v>1718.9073750748601</c:v>
                </c:pt>
                <c:pt idx="483">
                  <c:v>1727.8009091077438</c:v>
                </c:pt>
                <c:pt idx="484">
                  <c:v>1736.1549345402686</c:v>
                </c:pt>
                <c:pt idx="485">
                  <c:v>1743.9798492825616</c:v>
                </c:pt>
                <c:pt idx="486">
                  <c:v>1751.2865861765249</c:v>
                </c:pt>
                <c:pt idx="487">
                  <c:v>1758.086579158982</c:v>
                </c:pt>
                <c:pt idx="488">
                  <c:v>1764.3917294080979</c:v>
                </c:pt>
                <c:pt idx="489">
                  <c:v>1770.2143715189575</c:v>
                </c:pt>
                <c:pt idx="490">
                  <c:v>1775.5672397538026</c:v>
                </c:pt>
                <c:pt idx="491">
                  <c:v>1780.4634344117378</c:v>
                </c:pt>
                <c:pt idx="492">
                  <c:v>1784.9163883618792</c:v>
                </c:pt>
                <c:pt idx="493">
                  <c:v>1788.9398337828943</c:v>
                </c:pt>
                <c:pt idx="494">
                  <c:v>1792.5477691507094</c:v>
                </c:pt>
                <c:pt idx="495">
                  <c:v>1795.7544265148149</c:v>
                </c:pt>
                <c:pt idx="496">
                  <c:v>1798.5742391021752</c:v>
                </c:pt>
                <c:pt idx="497">
                  <c:v>1801.021809286209</c:v>
                </c:pt>
                <c:pt idx="498">
                  <c:v>1803.1118769566713</c:v>
                </c:pt>
                <c:pt idx="499">
                  <c:v>1804.859288324559</c:v>
                </c:pt>
                <c:pt idx="500">
                  <c:v>1806.2789651944502</c:v>
                </c:pt>
                <c:pt idx="501">
                  <c:v>1807.3858747348474</c:v>
                </c:pt>
                <c:pt idx="502">
                  <c:v>1808.1949997753245</c:v>
                </c:pt>
                <c:pt idx="503">
                  <c:v>1808.7213096574285</c:v>
                </c:pt>
                <c:pt idx="504">
                  <c:v>1808.9797316644622</c:v>
                </c:pt>
                <c:pt idx="505">
                  <c:v>1808.9851230534744</c:v>
                </c:pt>
                <c:pt idx="506">
                  <c:v>1808.7522437109701</c:v>
                </c:pt>
                <c:pt idx="507">
                  <c:v>1808.2957294521109</c:v>
                </c:pt>
                <c:pt idx="508">
                  <c:v>1807.6300659814303</c:v>
                </c:pt>
                <c:pt idx="509">
                  <c:v>1806.7695635314401</c:v>
                </c:pt>
                <c:pt idx="510">
                  <c:v>1805.7283321938553</c:v>
                </c:pt>
                <c:pt idx="511">
                  <c:v>1804.5202579566198</c:v>
                </c:pt>
                <c:pt idx="512">
                  <c:v>1803.1589794584017</c:v>
                </c:pt>
                <c:pt idx="513">
                  <c:v>1801.6578654708198</c:v>
                </c:pt>
                <c:pt idx="514">
                  <c:v>1800.0299931172813</c:v>
                </c:pt>
                <c:pt idx="515">
                  <c:v>1798.2881268360497</c:v>
                </c:pt>
                <c:pt idx="516">
                  <c:v>1796.444698093952</c:v>
                </c:pt>
                <c:pt idx="517">
                  <c:v>1794.5117858560072</c:v>
                </c:pt>
                <c:pt idx="518">
                  <c:v>1792.5010978152336</c:v>
                </c:pt>
                <c:pt idx="519">
                  <c:v>1790.4239523859057</c:v>
                </c:pt>
                <c:pt idx="520">
                  <c:v>1788.2912614626773</c:v>
                </c:pt>
                <c:pt idx="521">
                  <c:v>1786.1135139471751</c:v>
                </c:pt>
                <c:pt idx="522">
                  <c:v>1783.9007600429511</c:v>
                </c:pt>
                <c:pt idx="523">
                  <c:v>1781.6625963190461</c:v>
                </c:pt>
                <c:pt idx="524">
                  <c:v>1779.4081515418452</c:v>
                </c:pt>
                <c:pt idx="525">
                  <c:v>1777.1460732744242</c:v>
                </c:pt>
                <c:pt idx="526">
                  <c:v>1774.8845152421716</c:v>
                </c:pt>
                <c:pt idx="527">
                  <c:v>1772.631125463103</c:v>
                </c:pt>
                <c:pt idx="528">
                  <c:v>1770.3930351410418</c:v>
                </c:pt>
                <c:pt idx="529">
                  <c:v>1768.1768483195763</c:v>
                </c:pt>
                <c:pt idx="530">
                  <c:v>1765.988632294584</c:v>
                </c:pt>
                <c:pt idx="531">
                  <c:v>1763.8339087829938</c:v>
                </c:pt>
                <c:pt idx="532">
                  <c:v>1761.7176458453994</c:v>
                </c:pt>
                <c:pt idx="533">
                  <c:v>1759.6442505601642</c:v>
                </c:pt>
                <c:pt idx="534">
                  <c:v>1757.6175624466739</c:v>
                </c:pt>
                <c:pt idx="535">
                  <c:v>1755.6408476354857</c:v>
                </c:pt>
                <c:pt idx="536">
                  <c:v>1753.7167937832583</c:v>
                </c:pt>
                <c:pt idx="537">
                  <c:v>1751.8475057304681</c:v>
                </c:pt>
                <c:pt idx="538">
                  <c:v>1750.0345019001352</c:v>
                </c:pt>
                <c:pt idx="539">
                  <c:v>1748.2787114359478</c:v>
                </c:pt>
                <c:pt idx="540">
                  <c:v>1746.5674650750584</c:v>
                </c:pt>
                <c:pt idx="541">
                  <c:v>1700.7224754028359</c:v>
                </c:pt>
                <c:pt idx="542">
                  <c:v>1660.7151900477957</c:v>
                </c:pt>
                <c:pt idx="543">
                  <c:v>1620.7361081629494</c:v>
                </c:pt>
                <c:pt idx="544">
                  <c:v>1620.8428463779653</c:v>
                </c:pt>
                <c:pt idx="545">
                  <c:v>1620.9764565885837</c:v>
                </c:pt>
                <c:pt idx="546">
                  <c:v>1621.1342262945398</c:v>
                </c:pt>
                <c:pt idx="547">
                  <c:v>1621.3128468617815</c:v>
                </c:pt>
                <c:pt idx="548">
                  <c:v>1621.5084175118959</c:v>
                </c:pt>
                <c:pt idx="549">
                  <c:v>1621.7164500395186</c:v>
                </c:pt>
                <c:pt idx="550">
                  <c:v>1621.9318742589448</c:v>
                </c:pt>
                <c:pt idx="551">
                  <c:v>1622.1490441812407</c:v>
                </c:pt>
                <c:pt idx="552">
                  <c:v>1622.3617449232534</c:v>
                </c:pt>
                <c:pt idx="553">
                  <c:v>1622.5632003499286</c:v>
                </c:pt>
                <c:pt idx="554">
                  <c:v>1622.7460814513315</c:v>
                </c:pt>
                <c:pt idx="555">
                  <c:v>1622.9025154557212</c:v>
                </c:pt>
                <c:pt idx="556">
                  <c:v>1623.0240956798905</c:v>
                </c:pt>
                <c:pt idx="557">
                  <c:v>1623.1018921178343</c:v>
                </c:pt>
                <c:pt idx="558">
                  <c:v>1623.1264627685714</c:v>
                </c:pt>
                <c:pt idx="559">
                  <c:v>1623.0878657036396</c:v>
                </c:pt>
                <c:pt idx="560">
                  <c:v>1622.97567187444</c:v>
                </c:pt>
                <c:pt idx="561">
                  <c:v>1622.7789786591607</c:v>
                </c:pt>
                <c:pt idx="562">
                  <c:v>1622.4864241484988</c:v>
                </c:pt>
                <c:pt idx="563">
                  <c:v>1622.0862021688231</c:v>
                </c:pt>
                <c:pt idx="564">
                  <c:v>1621.5660780407497</c:v>
                </c:pt>
                <c:pt idx="565">
                  <c:v>1620.9134050703449</c:v>
                </c:pt>
                <c:pt idx="566">
                  <c:v>1620.1151417693548</c:v>
                </c:pt>
                <c:pt idx="567">
                  <c:v>1619.1578697999162</c:v>
                </c:pt>
                <c:pt idx="568">
                  <c:v>1618.0278126382175</c:v>
                </c:pt>
                <c:pt idx="569">
                  <c:v>1616.7108549504601</c:v>
                </c:pt>
                <c:pt idx="570">
                  <c:v>1615.1925626733064</c:v>
                </c:pt>
                <c:pt idx="571">
                  <c:v>1613.4582037896928</c:v>
                </c:pt>
                <c:pt idx="572">
                  <c:v>1611.4927697895521</c:v>
                </c:pt>
                <c:pt idx="573">
                  <c:v>1609.2809978035157</c:v>
                </c:pt>
                <c:pt idx="574">
                  <c:v>1606.8073933961302</c:v>
                </c:pt>
                <c:pt idx="575">
                  <c:v>1604.0562540034971</c:v>
                </c:pt>
                <c:pt idx="576">
                  <c:v>1601.0116929985468</c:v>
                </c:pt>
                <c:pt idx="577">
                  <c:v>1597.6576643653561</c:v>
                </c:pt>
                <c:pt idx="578">
                  <c:v>1593.9779879620885</c:v>
                </c:pt>
                <c:pt idx="579">
                  <c:v>1589.9563753501732</c:v>
                </c:pt>
                <c:pt idx="580">
                  <c:v>1585.57645616539</c:v>
                </c:pt>
                <c:pt idx="581">
                  <c:v>1580.8218050044552</c:v>
                </c:pt>
                <c:pt idx="582">
                  <c:v>1575.6759687986059</c:v>
                </c:pt>
                <c:pt idx="583">
                  <c:v>1570.1224946435782</c:v>
                </c:pt>
                <c:pt idx="584">
                  <c:v>1564.1449580531523</c:v>
                </c:pt>
                <c:pt idx="585">
                  <c:v>1557.7269916012963</c:v>
                </c:pt>
                <c:pt idx="586">
                  <c:v>1550.8523139157012</c:v>
                </c:pt>
                <c:pt idx="587">
                  <c:v>1543.5047589833143</c:v>
                </c:pt>
                <c:pt idx="588">
                  <c:v>1535.6683057262424</c:v>
                </c:pt>
                <c:pt idx="589">
                  <c:v>1527.327107804274</c:v>
                </c:pt>
                <c:pt idx="590">
                  <c:v>1518.4655235980874</c:v>
                </c:pt>
                <c:pt idx="591">
                  <c:v>1509.0681463250935</c:v>
                </c:pt>
                <c:pt idx="592">
                  <c:v>1499.1198342379087</c:v>
                </c:pt>
                <c:pt idx="593">
                  <c:v>1488.6057408533834</c:v>
                </c:pt>
                <c:pt idx="594">
                  <c:v>1477.5113451583445</c:v>
                </c:pt>
                <c:pt idx="595">
                  <c:v>1465.8224817363518</c:v>
                </c:pt>
                <c:pt idx="596">
                  <c:v>1453.5253707581865</c:v>
                </c:pt>
                <c:pt idx="597">
                  <c:v>1440.6066477772333</c:v>
                </c:pt>
                <c:pt idx="598">
                  <c:v>1427.0533932695869</c:v>
                </c:pt>
                <c:pt idx="599">
                  <c:v>1412.8531618574245</c:v>
                </c:pt>
                <c:pt idx="600">
                  <c:v>1397.9940111532901</c:v>
                </c:pt>
                <c:pt idx="601">
                  <c:v>1382.4645301619657</c:v>
                </c:pt>
                <c:pt idx="602">
                  <c:v>1366.2538671760306</c:v>
                </c:pt>
                <c:pt idx="603">
                  <c:v>1349.3517571007794</c:v>
                </c:pt>
                <c:pt idx="604">
                  <c:v>1331.7485481439753</c:v>
                </c:pt>
                <c:pt idx="605">
                  <c:v>1313.4352278059152</c:v>
                </c:pt>
                <c:pt idx="606">
                  <c:v>1294.4034481056349</c:v>
                </c:pt>
                <c:pt idx="607">
                  <c:v>1274.645549979547</c:v>
                </c:pt>
                <c:pt idx="608">
                  <c:v>1254.1545867896414</c:v>
                </c:pt>
                <c:pt idx="609">
                  <c:v>1232.9243468794598</c:v>
                </c:pt>
                <c:pt idx="610">
                  <c:v>1210.9493751173154</c:v>
                </c:pt>
                <c:pt idx="611">
                  <c:v>1188.2249933678875</c:v>
                </c:pt>
                <c:pt idx="612">
                  <c:v>1164.7473198352016</c:v>
                </c:pt>
                <c:pt idx="613">
                  <c:v>1140.5132872220522</c:v>
                </c:pt>
                <c:pt idx="614">
                  <c:v>1115.5206596534617</c:v>
                </c:pt>
                <c:pt idx="615">
                  <c:v>1089.7680483143029</c:v>
                </c:pt>
                <c:pt idx="616">
                  <c:v>1063.2549257542012</c:v>
                </c:pt>
                <c:pt idx="617">
                  <c:v>1035.9816388159802</c:v>
                </c:pt>
                <c:pt idx="618">
                  <c:v>1007.9494201472917</c:v>
                </c:pt>
                <c:pt idx="619">
                  <c:v>979.16039825860946</c:v>
                </c:pt>
                <c:pt idx="620">
                  <c:v>949.61760609473254</c:v>
                </c:pt>
                <c:pt idx="621">
                  <c:v>919.32498809078049</c:v>
                </c:pt>
                <c:pt idx="622">
                  <c:v>888.28740568788862</c:v>
                </c:pt>
                <c:pt idx="623">
                  <c:v>856.51064128812368</c:v>
                </c:pt>
                <c:pt idx="624">
                  <c:v>824.00140063261779</c:v>
                </c:pt>
                <c:pt idx="625">
                  <c:v>790.76731359133066</c:v>
                </c:pt>
                <c:pt idx="626">
                  <c:v>756.81693335769421</c:v>
                </c:pt>
                <c:pt idx="627">
                  <c:v>722.15973404580018</c:v>
                </c:pt>
                <c:pt idx="628">
                  <c:v>686.80610669281407</c:v>
                </c:pt>
                <c:pt idx="629">
                  <c:v>650.76735367381866</c:v>
                </c:pt>
                <c:pt idx="630">
                  <c:v>614.05568154100024</c:v>
                </c:pt>
                <c:pt idx="631">
                  <c:v>576.68419230395978</c:v>
                </c:pt>
                <c:pt idx="632">
                  <c:v>538.66687317231606</c:v>
                </c:pt>
                <c:pt idx="633">
                  <c:v>500.01858478637951</c:v>
                </c:pt>
                <c:pt idx="634">
                  <c:v>460.75504796606981</c:v>
                </c:pt>
                <c:pt idx="635">
                  <c:v>420.89282901254427</c:v>
                </c:pt>
                <c:pt idx="636">
                  <c:v>380.44932360096772</c:v>
                </c:pt>
                <c:pt idx="637">
                  <c:v>339.44273930694288</c:v>
                </c:pt>
                <c:pt idx="638">
                  <c:v>297.89207681273979</c:v>
                </c:pt>
                <c:pt idx="639">
                  <c:v>255.81710984284888</c:v>
                </c:pt>
                <c:pt idx="640">
                  <c:v>213.23836388193348</c:v>
                </c:pt>
                <c:pt idx="641">
                  <c:v>170.17709373089886</c:v>
                </c:pt>
                <c:pt idx="642">
                  <c:v>126.65525995976665</c:v>
                </c:pt>
                <c:pt idx="643">
                  <c:v>82.695504318465396</c:v>
                </c:pt>
                <c:pt idx="644">
                  <c:v>38.321124168671531</c:v>
                </c:pt>
                <c:pt idx="645">
                  <c:v>-6.4439539980514713</c:v>
                </c:pt>
                <c:pt idx="646">
                  <c:v>-51.575201889230421</c:v>
                </c:pt>
                <c:pt idx="647">
                  <c:v>-97.047517519558184</c:v>
                </c:pt>
                <c:pt idx="648">
                  <c:v>-142.83525402911695</c:v>
                </c:pt>
                <c:pt idx="649">
                  <c:v>-188.91224914211719</c:v>
                </c:pt>
                <c:pt idx="650">
                  <c:v>-235.25185519627902</c:v>
                </c:pt>
                <c:pt idx="651">
                  <c:v>-281.82696967261001</c:v>
                </c:pt>
                <c:pt idx="652">
                  <c:v>-328.61006615582613</c:v>
                </c:pt>
                <c:pt idx="653">
                  <c:v>-375.5732256560168</c:v>
                </c:pt>
                <c:pt idx="654">
                  <c:v>-422.68816822290938</c:v>
                </c:pt>
                <c:pt idx="655">
                  <c:v>-469.92628478504514</c:v>
                </c:pt>
                <c:pt idx="656">
                  <c:v>-517.25866914760559</c:v>
                </c:pt>
                <c:pt idx="657">
                  <c:v>-564.65615008380144</c:v>
                </c:pt>
                <c:pt idx="658">
                  <c:v>-612.08932345682149</c:v>
                </c:pt>
                <c:pt idx="659">
                  <c:v>-659.52858431078687</c:v>
                </c:pt>
                <c:pt idx="660">
                  <c:v>-706.94415887156845</c:v>
                </c:pt>
                <c:pt idx="661">
                  <c:v>-754.30613640040735</c:v>
                </c:pt>
                <c:pt idx="662">
                  <c:v>-801.58450084567062</c:v>
                </c:pt>
                <c:pt idx="663">
                  <c:v>-848.74916224052163</c:v>
                </c:pt>
                <c:pt idx="664">
                  <c:v>-895.76998779708299</c:v>
                </c:pt>
                <c:pt idx="665">
                  <c:v>-942.61683265010515</c:v>
                </c:pt>
                <c:pt idx="666">
                  <c:v>-989.2595702061999</c:v>
                </c:pt>
                <c:pt idx="667">
                  <c:v>-1035.6681220573653</c:v>
                </c:pt>
                <c:pt idx="668">
                  <c:v>-1081.8124874204473</c:v>
                </c:pt>
                <c:pt idx="669">
                  <c:v>-1127.6627720670799</c:v>
                </c:pt>
                <c:pt idx="670">
                  <c:v>-1173.1892167116987</c:v>
                </c:pt>
                <c:pt idx="671">
                  <c:v>-1218.3622248277845</c:v>
                </c:pt>
                <c:pt idx="672">
                  <c:v>-1263.1523898657781</c:v>
                </c:pt>
                <c:pt idx="673">
                  <c:v>-1307.5305218486837</c:v>
                </c:pt>
                <c:pt idx="674">
                  <c:v>-1351.4676733242188</c:v>
                </c:pt>
                <c:pt idx="675">
                  <c:v>-1394.9351646552634</c:v>
                </c:pt>
                <c:pt idx="676">
                  <c:v>-1437.9046086327994</c:v>
                </c:pt>
                <c:pt idx="677">
                  <c:v>-1480.3479343982726</c:v>
                </c:pt>
                <c:pt idx="678">
                  <c:v>-1522.2374106648697</c:v>
                </c:pt>
                <c:pt idx="679">
                  <c:v>-1563.5456682293664</c:v>
                </c:pt>
                <c:pt idx="680">
                  <c:v>-1604.2457217687368</c:v>
                </c:pt>
                <c:pt idx="681">
                  <c:v>-1644.310990917902</c:v>
                </c:pt>
                <c:pt idx="682">
                  <c:v>-1683.7153206268597</c:v>
                </c:pt>
                <c:pt idx="683">
                  <c:v>-1722.43300079765</c:v>
                </c:pt>
                <c:pt idx="684">
                  <c:v>-1760.4387852033499</c:v>
                </c:pt>
                <c:pt idx="685">
                  <c:v>-1797.7079096930049</c:v>
                </c:pt>
                <c:pt idx="686">
                  <c:v>-1834.2161096879779</c:v>
                </c:pt>
                <c:pt idx="687">
                  <c:v>-1869.9396369768092</c:v>
                </c:pt>
                <c:pt idx="688">
                  <c:v>-1904.8552758167832</c:v>
                </c:pt>
                <c:pt idx="689">
                  <c:v>-1938.9403583519465</c:v>
                </c:pt>
                <c:pt idx="690">
                  <c:v>-1972.1727793580596</c:v>
                </c:pt>
                <c:pt idx="691">
                  <c:v>-2004.5310103262373</c:v>
                </c:pt>
                <c:pt idx="692">
                  <c:v>-2035.994112897755</c:v>
                </c:pt>
                <c:pt idx="693">
                  <c:v>-2066.541751663256</c:v>
                </c:pt>
                <c:pt idx="694">
                  <c:v>-2096.1542063402026</c:v>
                </c:pt>
                <c:pt idx="695">
                  <c:v>-2124.8123833430313</c:v>
                </c:pt>
                <c:pt idx="696">
                  <c:v>-2152.4978267607253</c:v>
                </c:pt>
                <c:pt idx="697">
                  <c:v>-2179.1927287569661</c:v>
                </c:pt>
                <c:pt idx="698">
                  <c:v>-2204.8799394081725</c:v>
                </c:pt>
                <c:pt idx="699">
                  <c:v>-2229.5429759948211</c:v>
                </c:pt>
                <c:pt idx="700">
                  <c:v>-2253.1660317614978</c:v>
                </c:pt>
                <c:pt idx="701">
                  <c:v>-2275.733984161136</c:v>
                </c:pt>
                <c:pt idx="702">
                  <c:v>-2297.2324025985545</c:v>
                </c:pt>
                <c:pt idx="703">
                  <c:v>-2317.6475556883975</c:v>
                </c:pt>
                <c:pt idx="704">
                  <c:v>-2336.9664180421591</c:v>
                </c:pt>
                <c:pt idx="705">
                  <c:v>-2355.1766765986308</c:v>
                </c:pt>
                <c:pt idx="706">
                  <c:v>-2372.2667365117022</c:v>
                </c:pt>
                <c:pt idx="707">
                  <c:v>-2388.2257266089118</c:v>
                </c:pt>
                <c:pt idx="708">
                  <c:v>-2403.0435044336359</c:v>
                </c:pt>
                <c:pt idx="709">
                  <c:v>-2416.71066088321</c:v>
                </c:pt>
                <c:pt idx="710">
                  <c:v>-2429.2185244545612</c:v>
                </c:pt>
                <c:pt idx="711">
                  <c:v>-2440.5591651083187</c:v>
                </c:pt>
                <c:pt idx="712">
                  <c:v>-2450.7253977616028</c:v>
                </c:pt>
                <c:pt idx="713">
                  <c:v>-2459.7107854189085</c:v>
                </c:pt>
                <c:pt idx="714">
                  <c:v>-2467.5096419497163</c:v>
                </c:pt>
                <c:pt idx="715">
                  <c:v>-2474.1170345206524</c:v>
                </c:pt>
                <c:pt idx="716">
                  <c:v>-2479.5287856891027</c:v>
                </c:pt>
                <c:pt idx="717">
                  <c:v>-2483.7414751643673</c:v>
                </c:pt>
                <c:pt idx="718">
                  <c:v>-2486.7524412415155</c:v>
                </c:pt>
                <c:pt idx="719">
                  <c:v>-2488.5597819121708</c:v>
                </c:pt>
                <c:pt idx="720">
                  <c:v>-2489.1623556555564</c:v>
                </c:pt>
              </c:numCache>
            </c:numRef>
          </c:yVal>
          <c:smooth val="1"/>
        </c:ser>
        <c:ser>
          <c:idx val="6"/>
          <c:order val="1"/>
          <c:tx>
            <c:v>1199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'1199'!$AS$123:$AS$843</c:f>
              <c:numCache>
                <c:formatCode>General</c:formatCode>
                <c:ptCount val="721"/>
                <c:pt idx="0">
                  <c:v>-3522.767199849482</c:v>
                </c:pt>
                <c:pt idx="1">
                  <c:v>-3521.9107027108084</c:v>
                </c:pt>
                <c:pt idx="2">
                  <c:v>-3519.3417487220968</c:v>
                </c:pt>
                <c:pt idx="3">
                  <c:v>-3515.0619500005878</c:v>
                </c:pt>
                <c:pt idx="4">
                  <c:v>-3509.0739928585153</c:v>
                </c:pt>
                <c:pt idx="5">
                  <c:v>-3501.3816369753795</c:v>
                </c:pt>
                <c:pt idx="6">
                  <c:v>-3491.989714233177</c:v>
                </c:pt>
                <c:pt idx="7">
                  <c:v>-3480.9041272086638</c:v>
                </c:pt>
                <c:pt idx="8">
                  <c:v>-3468.1318473150177</c:v>
                </c:pt>
                <c:pt idx="9">
                  <c:v>-3453.6809125836598</c:v>
                </c:pt>
                <c:pt idx="10">
                  <c:v>-3437.5604250753054</c:v>
                </c:pt>
                <c:pt idx="11">
                  <c:v>-3419.780547907726</c:v>
                </c:pt>
                <c:pt idx="12">
                  <c:v>-3400.3525018861146</c:v>
                </c:pt>
                <c:pt idx="13">
                  <c:v>-3379.2885617203756</c:v>
                </c:pt>
                <c:pt idx="14">
                  <c:v>-3356.6020518121672</c:v>
                </c:pt>
                <c:pt idx="15">
                  <c:v>-3332.3073415930157</c:v>
                </c:pt>
                <c:pt idx="16">
                  <c:v>-3306.4198403934215</c:v>
                </c:pt>
                <c:pt idx="17">
                  <c:v>-3278.9559918214754</c:v>
                </c:pt>
                <c:pt idx="18">
                  <c:v>-3249.9332676282079</c:v>
                </c:pt>
                <c:pt idx="19">
                  <c:v>-3219.370161035612</c:v>
                </c:pt>
                <c:pt idx="20">
                  <c:v>-3187.2861795021308</c:v>
                </c:pt>
                <c:pt idx="21">
                  <c:v>-3153.7018368992585</c:v>
                </c:pt>
                <c:pt idx="22">
                  <c:v>-3118.6386450719278</c:v>
                </c:pt>
                <c:pt idx="23">
                  <c:v>-3082.1191047543862</c:v>
                </c:pt>
                <c:pt idx="24">
                  <c:v>-3044.1666958124629</c:v>
                </c:pt>
                <c:pt idx="25">
                  <c:v>-3004.8058667824203</c:v>
                </c:pt>
                <c:pt idx="26">
                  <c:v>-2964.0620236759446</c:v>
                </c:pt>
                <c:pt idx="27">
                  <c:v>-2921.9615180204032</c:v>
                </c:pt>
                <c:pt idx="28">
                  <c:v>-2878.5316341031144</c:v>
                </c:pt>
                <c:pt idx="29">
                  <c:v>-2833.8005753882139</c:v>
                </c:pt>
                <c:pt idx="30">
                  <c:v>-2787.7974500746341</c:v>
                </c:pt>
                <c:pt idx="31">
                  <c:v>-2740.5522557638315</c:v>
                </c:pt>
                <c:pt idx="32">
                  <c:v>-2692.0958632062061</c:v>
                </c:pt>
                <c:pt idx="33">
                  <c:v>-2642.459999095594</c:v>
                </c:pt>
                <c:pt idx="34">
                  <c:v>-2591.6772278819089</c:v>
                </c:pt>
                <c:pt idx="35">
                  <c:v>-2539.780932572804</c:v>
                </c:pt>
                <c:pt idx="36">
                  <c:v>-2486.8052944963524</c:v>
                </c:pt>
                <c:pt idx="37">
                  <c:v>-2432.7852719979455</c:v>
                </c:pt>
                <c:pt idx="38">
                  <c:v>-2377.756578046165</c:v>
                </c:pt>
                <c:pt idx="39">
                  <c:v>-2321.7556567240276</c:v>
                </c:pt>
                <c:pt idx="40">
                  <c:v>-2264.8196585840142</c:v>
                </c:pt>
                <c:pt idx="41">
                  <c:v>-2206.9864148474271</c:v>
                </c:pt>
                <c:pt idx="42">
                  <c:v>-2148.2944104310668</c:v>
                </c:pt>
                <c:pt idx="43">
                  <c:v>-2088.7827557868773</c:v>
                </c:pt>
                <c:pt idx="44">
                  <c:v>-2028.4911575431074</c:v>
                </c:pt>
                <c:pt idx="45">
                  <c:v>-1967.4598879386892</c:v>
                </c:pt>
                <c:pt idx="46">
                  <c:v>-1905.7297530459232</c:v>
                </c:pt>
                <c:pt idx="47">
                  <c:v>-1843.3420597801839</c:v>
                </c:pt>
                <c:pt idx="48">
                  <c:v>-1780.3385816992134</c:v>
                </c:pt>
                <c:pt idx="49">
                  <c:v>-1716.7615235986616</c:v>
                </c:pt>
                <c:pt idx="50">
                  <c:v>-1652.6534849148115</c:v>
                </c:pt>
                <c:pt idx="51">
                  <c:v>-1588.0574219499586</c:v>
                </c:pt>
                <c:pt idx="52">
                  <c:v>-1523.0166089405579</c:v>
                </c:pt>
                <c:pt idx="53">
                  <c:v>-1457.5745979931874</c:v>
                </c:pt>
                <c:pt idx="54">
                  <c:v>-1391.7751779183293</c:v>
                </c:pt>
                <c:pt idx="55">
                  <c:v>-1325.6623319972018</c:v>
                </c:pt>
                <c:pt idx="56">
                  <c:v>-1259.2801947221076</c:v>
                </c:pt>
                <c:pt idx="57">
                  <c:v>-1192.6730075561682</c:v>
                </c:pt>
                <c:pt idx="58">
                  <c:v>-1125.8850737637536</c:v>
                </c:pt>
                <c:pt idx="59">
                  <c:v>-1058.9607123683807</c:v>
                </c:pt>
                <c:pt idx="60">
                  <c:v>-991.9442113003704</c:v>
                </c:pt>
                <c:pt idx="61">
                  <c:v>-924.87977980200958</c:v>
                </c:pt>
                <c:pt idx="62">
                  <c:v>-857.81150016337119</c:v>
                </c:pt>
                <c:pt idx="63">
                  <c:v>-790.78327886730426</c:v>
                </c:pt>
                <c:pt idx="64">
                  <c:v>-723.83879722726203</c:v>
                </c:pt>
                <c:pt idx="65">
                  <c:v>-657.0214616067276</c:v>
                </c:pt>
                <c:pt idx="66">
                  <c:v>-590.37435331380016</c:v>
                </c:pt>
                <c:pt idx="67">
                  <c:v>-523.94017826913966</c:v>
                </c:pt>
                <c:pt idx="68">
                  <c:v>-457.7612165498042</c:v>
                </c:pt>
                <c:pt idx="69">
                  <c:v>-391.8792719155382</c:v>
                </c:pt>
                <c:pt idx="70">
                  <c:v>-326.33562142776498</c:v>
                </c:pt>
                <c:pt idx="71">
                  <c:v>-261.17096527484472</c:v>
                </c:pt>
                <c:pt idx="72">
                  <c:v>-196.42537692005146</c:v>
                </c:pt>
                <c:pt idx="73">
                  <c:v>-132.13825369119289</c:v>
                </c:pt>
                <c:pt idx="74">
                  <c:v>-68.348267932747049</c:v>
                </c:pt>
                <c:pt idx="75">
                  <c:v>-5.0933188429027565</c:v>
                </c:pt>
                <c:pt idx="76">
                  <c:v>57.589514881176477</c:v>
                </c:pt>
                <c:pt idx="77">
                  <c:v>119.66402146612521</c:v>
                </c:pt>
                <c:pt idx="78">
                  <c:v>181.09490142960607</c:v>
                </c:pt>
                <c:pt idx="79">
                  <c:v>241.84781176913211</c:v>
                </c:pt>
                <c:pt idx="80">
                  <c:v>301.88940885095633</c:v>
                </c:pt>
                <c:pt idx="81">
                  <c:v>361.18738987939872</c:v>
                </c:pt>
                <c:pt idx="82">
                  <c:v>419.71053282947844</c:v>
                </c:pt>
                <c:pt idx="83">
                  <c:v>477.42873472882576</c:v>
                </c:pt>
                <c:pt idx="84">
                  <c:v>534.31304817852629</c:v>
                </c:pt>
                <c:pt idx="85">
                  <c:v>590.33571600677362</c:v>
                </c:pt>
                <c:pt idx="86">
                  <c:v>645.47020395404786</c:v>
                </c:pt>
                <c:pt idx="87">
                  <c:v>699.69123129383649</c:v>
                </c:pt>
                <c:pt idx="88">
                  <c:v>752.97479929877557</c:v>
                </c:pt>
                <c:pt idx="89">
                  <c:v>805.29821746840537</c:v>
                </c:pt>
                <c:pt idx="90">
                  <c:v>856.64012744150125</c:v>
                </c:pt>
                <c:pt idx="91">
                  <c:v>906.98052452310196</c:v>
                </c:pt>
                <c:pt idx="92">
                  <c:v>956.30077676391454</c:v>
                </c:pt>
                <c:pt idx="93">
                  <c:v>1004.5836415376166</c:v>
                </c:pt>
                <c:pt idx="94">
                  <c:v>1051.8132795697268</c:v>
                </c:pt>
                <c:pt idx="95">
                  <c:v>1097.975266380075</c:v>
                </c:pt>
                <c:pt idx="96">
                  <c:v>1143.0566011094518</c:v>
                </c:pt>
                <c:pt idx="97">
                  <c:v>1187.0457127096786</c:v>
                </c:pt>
                <c:pt idx="98">
                  <c:v>1229.9324634851041</c:v>
                </c:pt>
                <c:pt idx="99">
                  <c:v>1271.7081499822791</c:v>
                </c:pt>
                <c:pt idx="100">
                  <c:v>1312.3655012333168</c:v>
                </c:pt>
                <c:pt idx="101">
                  <c:v>1351.8986743670923</c:v>
                </c:pt>
                <c:pt idx="102">
                  <c:v>1390.3032476109736</c:v>
                </c:pt>
                <c:pt idx="103">
                  <c:v>1427.5762107140847</c:v>
                </c:pt>
                <c:pt idx="104">
                  <c:v>1463.7159528312748</c:v>
                </c:pt>
                <c:pt idx="105">
                  <c:v>1498.7222479147508</c:v>
                </c:pt>
                <c:pt idx="106">
                  <c:v>1532.5962376678976</c:v>
                </c:pt>
                <c:pt idx="107">
                  <c:v>1565.3404121229642</c:v>
                </c:pt>
                <c:pt idx="108">
                  <c:v>1596.9585879110998</c:v>
                </c:pt>
                <c:pt idx="109">
                  <c:v>1627.4558842995616</c:v>
                </c:pt>
                <c:pt idx="110">
                  <c:v>1656.838697076869</c:v>
                </c:pt>
                <c:pt idx="111">
                  <c:v>1685.1146703720906</c:v>
                </c:pt>
                <c:pt idx="112">
                  <c:v>1712.2926664994243</c:v>
                </c:pt>
                <c:pt idx="113">
                  <c:v>1738.3827339236705</c:v>
                </c:pt>
                <c:pt idx="114">
                  <c:v>1763.3960734461248</c:v>
                </c:pt>
                <c:pt idx="115">
                  <c:v>1787.3450027137997</c:v>
                </c:pt>
                <c:pt idx="116">
                  <c:v>1810.2429191577869</c:v>
                </c:pt>
                <c:pt idx="117">
                  <c:v>1832.1042614688704</c:v>
                </c:pt>
                <c:pt idx="118">
                  <c:v>1852.9444697203321</c:v>
                </c:pt>
                <c:pt idx="119">
                  <c:v>1872.7799442491912</c:v>
                </c:pt>
                <c:pt idx="120">
                  <c:v>1891.6280034078807</c:v>
                </c:pt>
                <c:pt idx="121">
                  <c:v>1909.5068402986831</c:v>
                </c:pt>
                <c:pt idx="122">
                  <c:v>1926.435478603051</c:v>
                </c:pt>
                <c:pt idx="123">
                  <c:v>1942.4337276173055</c:v>
                </c:pt>
                <c:pt idx="124">
                  <c:v>1957.5221366051376</c:v>
                </c:pt>
                <c:pt idx="125">
                  <c:v>1971.7219485758474</c:v>
                </c:pt>
                <c:pt idx="126">
                  <c:v>1985.0550535954176</c:v>
                </c:pt>
                <c:pt idx="127">
                  <c:v>1997.5439417352738</c:v>
                </c:pt>
                <c:pt idx="128">
                  <c:v>2009.2116557610548</c:v>
                </c:pt>
                <c:pt idx="129">
                  <c:v>2020.08174366088</c:v>
                </c:pt>
                <c:pt idx="130">
                  <c:v>2030.1782111094738</c:v>
                </c:pt>
                <c:pt idx="131">
                  <c:v>2039.5254739611848</c:v>
                </c:pt>
                <c:pt idx="132">
                  <c:v>2048.1483108613629</c:v>
                </c:pt>
                <c:pt idx="133">
                  <c:v>2056.0718160618426</c:v>
                </c:pt>
                <c:pt idx="134">
                  <c:v>2063.3213525224032</c:v>
                </c:pt>
                <c:pt idx="135">
                  <c:v>2069.9225053760792</c:v>
                </c:pt>
                <c:pt idx="136">
                  <c:v>2075.9010358321061</c:v>
                </c:pt>
                <c:pt idx="137">
                  <c:v>2081.2828355861525</c:v>
                </c:pt>
                <c:pt idx="138">
                  <c:v>2086.0938818032982</c:v>
                </c:pt>
                <c:pt idx="139">
                  <c:v>2090.360192735011</c:v>
                </c:pt>
                <c:pt idx="140">
                  <c:v>2094.1077840272224</c:v>
                </c:pt>
                <c:pt idx="141">
                  <c:v>2097.3626257724136</c:v>
                </c:pt>
                <c:pt idx="142">
                  <c:v>2100.1506003545555</c:v>
                </c:pt>
                <c:pt idx="143">
                  <c:v>2102.4974611317016</c:v>
                </c:pt>
                <c:pt idx="144">
                  <c:v>2104.4287919971052</c:v>
                </c:pt>
                <c:pt idx="145">
                  <c:v>2105.9699678559127</c:v>
                </c:pt>
                <c:pt idx="146">
                  <c:v>2107.1461160507415</c:v>
                </c:pt>
                <c:pt idx="147">
                  <c:v>2107.982078765906</c:v>
                </c:pt>
                <c:pt idx="148">
                  <c:v>2108.5023764366024</c:v>
                </c:pt>
                <c:pt idx="149">
                  <c:v>2108.7311721860547</c:v>
                </c:pt>
                <c:pt idx="150">
                  <c:v>2108.6922373105526</c:v>
                </c:pt>
                <c:pt idx="151">
                  <c:v>2108.408917829282</c:v>
                </c:pt>
                <c:pt idx="152">
                  <c:v>2107.9041021131065</c:v>
                </c:pt>
                <c:pt idx="153">
                  <c:v>2107.2001896038269</c:v>
                </c:pt>
                <c:pt idx="154">
                  <c:v>2106.3190606329977</c:v>
                </c:pt>
                <c:pt idx="155">
                  <c:v>2105.2820473471188</c:v>
                </c:pt>
                <c:pt idx="156">
                  <c:v>2104.1099057439587</c:v>
                </c:pt>
                <c:pt idx="157">
                  <c:v>2102.8227888228175</c:v>
                </c:pt>
                <c:pt idx="158">
                  <c:v>2101.4402208498573</c:v>
                </c:pt>
                <c:pt idx="159">
                  <c:v>2099.9810727380236</c:v>
                </c:pt>
                <c:pt idx="160">
                  <c:v>2098.4635385397364</c:v>
                </c:pt>
                <c:pt idx="161">
                  <c:v>2096.9051130492767</c:v>
                </c:pt>
                <c:pt idx="162">
                  <c:v>2095.3225705107675</c:v>
                </c:pt>
                <c:pt idx="163">
                  <c:v>2093.7319444267123</c:v>
                </c:pt>
                <c:pt idx="164">
                  <c:v>2092.1485084613505</c:v>
                </c:pt>
                <c:pt idx="165">
                  <c:v>2090.5867584324419</c:v>
                </c:pt>
                <c:pt idx="166">
                  <c:v>2089.0603953846544</c:v>
                </c:pt>
                <c:pt idx="167">
                  <c:v>2087.5823097373996</c:v>
                </c:pt>
                <c:pt idx="168">
                  <c:v>2086.1645664997377</c:v>
                </c:pt>
                <c:pt idx="169">
                  <c:v>2084.8183915449067</c:v>
                </c:pt>
                <c:pt idx="170">
                  <c:v>2083.5541589370464</c:v>
                </c:pt>
                <c:pt idx="171">
                  <c:v>2082.3813793028162</c:v>
                </c:pt>
                <c:pt idx="172">
                  <c:v>2081.308689240841</c:v>
                </c:pt>
                <c:pt idx="173">
                  <c:v>2080.3438417622274</c:v>
                </c:pt>
                <c:pt idx="174">
                  <c:v>2079.4936977557945</c:v>
                </c:pt>
                <c:pt idx="175">
                  <c:v>2078.7642184721294</c:v>
                </c:pt>
                <c:pt idx="176">
                  <c:v>2078.1604590211209</c:v>
                </c:pt>
                <c:pt idx="177">
                  <c:v>2077.686562878217</c:v>
                </c:pt>
                <c:pt idx="178">
                  <c:v>2077.3457573952974</c:v>
                </c:pt>
                <c:pt idx="179">
                  <c:v>2077.140350312744</c:v>
                </c:pt>
                <c:pt idx="180">
                  <c:v>2077.0717272700099</c:v>
                </c:pt>
                <c:pt idx="181">
                  <c:v>2077.140350312744</c:v>
                </c:pt>
                <c:pt idx="182">
                  <c:v>2077.7078169590909</c:v>
                </c:pt>
                <c:pt idx="183">
                  <c:v>2078.4145562596423</c:v>
                </c:pt>
                <c:pt idx="184">
                  <c:v>2079.2590128655211</c:v>
                </c:pt>
                <c:pt idx="185">
                  <c:v>2080.2380669900745</c:v>
                </c:pt>
                <c:pt idx="186">
                  <c:v>2081.3476850956527</c:v>
                </c:pt>
                <c:pt idx="187">
                  <c:v>2082.5829244071797</c:v>
                </c:pt>
                <c:pt idx="188">
                  <c:v>2083.9379384311032</c:v>
                </c:pt>
                <c:pt idx="189">
                  <c:v>2085.405983483869</c:v>
                </c:pt>
                <c:pt idx="190">
                  <c:v>2086.9794262347264</c:v>
                </c:pt>
                <c:pt idx="191">
                  <c:v>2088.6497522682785</c:v>
                </c:pt>
                <c:pt idx="192">
                  <c:v>2090.407575672722</c:v>
                </c:pt>
                <c:pt idx="193">
                  <c:v>2092.2426496601979</c:v>
                </c:pt>
                <c:pt idx="194">
                  <c:v>2094.1438782260766</c:v>
                </c:pt>
                <c:pt idx="195">
                  <c:v>2096.099328854335</c:v>
                </c:pt>
                <c:pt idx="196">
                  <c:v>2098.0962462763987</c:v>
                </c:pt>
                <c:pt idx="197">
                  <c:v>2100.121067290966</c:v>
                </c:pt>
                <c:pt idx="198">
                  <c:v>2102.1594366523659</c:v>
                </c:pt>
                <c:pt idx="199">
                  <c:v>2104.1962240349244</c:v>
                </c:pt>
                <c:pt idx="200">
                  <c:v>2106.2155420806089</c:v>
                </c:pt>
                <c:pt idx="201">
                  <c:v>2108.200765536908</c:v>
                </c:pt>
                <c:pt idx="202">
                  <c:v>2110.1345514914492</c:v>
                </c:pt>
                <c:pt idx="203">
                  <c:v>2111.99886070925</c:v>
                </c:pt>
                <c:pt idx="204">
                  <c:v>2113.7749800777847</c:v>
                </c:pt>
                <c:pt idx="205">
                  <c:v>2115.4435461641406</c:v>
                </c:pt>
                <c:pt idx="206">
                  <c:v>2116.9845698874924</c:v>
                </c:pt>
                <c:pt idx="207">
                  <c:v>2118.3774623089407</c:v>
                </c:pt>
                <c:pt idx="208">
                  <c:v>2119.6010615393511</c:v>
                </c:pt>
                <c:pt idx="209">
                  <c:v>2120.6336607643134</c:v>
                </c:pt>
                <c:pt idx="210">
                  <c:v>2121.4530373836374</c:v>
                </c:pt>
                <c:pt idx="211">
                  <c:v>2122.0364832608607</c:v>
                </c:pt>
                <c:pt idx="212">
                  <c:v>2122.360836076235</c:v>
                </c:pt>
                <c:pt idx="213">
                  <c:v>2122.4025117743872</c:v>
                </c:pt>
                <c:pt idx="214">
                  <c:v>2122.1375380954059</c:v>
                </c:pt>
                <c:pt idx="215">
                  <c:v>2121.541589175557</c:v>
                </c:pt>
                <c:pt idx="216">
                  <c:v>2120.5900212010151</c:v>
                </c:pt>
                <c:pt idx="217">
                  <c:v>2119.257909095079</c:v>
                </c:pt>
                <c:pt idx="218">
                  <c:v>2117.5200842162262</c:v>
                </c:pt>
                <c:pt idx="219">
                  <c:v>2115.3511730411055</c:v>
                </c:pt>
                <c:pt idx="220">
                  <c:v>2112.725636803134</c:v>
                </c:pt>
                <c:pt idx="221">
                  <c:v>2109.6178120538284</c:v>
                </c:pt>
                <c:pt idx="222">
                  <c:v>2106.001952110309</c:v>
                </c:pt>
                <c:pt idx="223">
                  <c:v>2101.8522693485888</c:v>
                </c:pt>
                <c:pt idx="224">
                  <c:v>2097.142978298401</c:v>
                </c:pt>
                <c:pt idx="225">
                  <c:v>2091.8483394912514</c:v>
                </c:pt>
                <c:pt idx="226">
                  <c:v>2085.9427040093906</c:v>
                </c:pt>
                <c:pt idx="227">
                  <c:v>2079.4005586792086</c:v>
                </c:pt>
                <c:pt idx="228">
                  <c:v>2072.1965718484621</c:v>
                </c:pt>
                <c:pt idx="229">
                  <c:v>2064.3056396825332</c:v>
                </c:pt>
                <c:pt idx="230">
                  <c:v>2055.7029329108063</c:v>
                </c:pt>
                <c:pt idx="231">
                  <c:v>2046.3639439501133</c:v>
                </c:pt>
                <c:pt idx="232">
                  <c:v>2036.2645343281567</c:v>
                </c:pt>
                <c:pt idx="233">
                  <c:v>2025.3809823258794</c:v>
                </c:pt>
                <c:pt idx="234">
                  <c:v>2013.6900307538831</c:v>
                </c:pt>
                <c:pt idx="235">
                  <c:v>2001.168934774345</c:v>
                </c:pt>
                <c:pt idx="236">
                  <c:v>1987.7955096763351</c:v>
                </c:pt>
                <c:pt idx="237">
                  <c:v>1973.5481785091765</c:v>
                </c:pt>
                <c:pt idx="238">
                  <c:v>1958.4060194753986</c:v>
                </c:pt>
                <c:pt idx="239">
                  <c:v>1942.3488129820541</c:v>
                </c:pt>
                <c:pt idx="240">
                  <c:v>1925.3570882466845</c:v>
                </c:pt>
                <c:pt idx="241">
                  <c:v>1907.4121693520353</c:v>
                </c:pt>
                <c:pt idx="242">
                  <c:v>1888.4962206418586</c:v>
                </c:pt>
                <c:pt idx="243">
                  <c:v>1868.5922913486691</c:v>
                </c:pt>
                <c:pt idx="244">
                  <c:v>1847.684359343375</c:v>
                </c:pt>
                <c:pt idx="245">
                  <c:v>1825.7573738960823</c:v>
                </c:pt>
                <c:pt idx="246">
                  <c:v>1802.7972973373005</c:v>
                </c:pt>
                <c:pt idx="247">
                  <c:v>1778.7911455091455</c:v>
                </c:pt>
                <c:pt idx="248">
                  <c:v>1753.7270268969805</c:v>
                </c:pt>
                <c:pt idx="249">
                  <c:v>1727.5941803333683</c:v>
                </c:pt>
                <c:pt idx="250">
                  <c:v>1700.38301116805</c:v>
                </c:pt>
                <c:pt idx="251">
                  <c:v>1672.0851258001824</c:v>
                </c:pt>
                <c:pt idx="252">
                  <c:v>1642.6933644719977</c:v>
                </c:pt>
                <c:pt idx="253">
                  <c:v>1612.2018322265699</c:v>
                </c:pt>
                <c:pt idx="254">
                  <c:v>1580.6059279364683</c:v>
                </c:pt>
                <c:pt idx="255">
                  <c:v>1547.902371314615</c:v>
                </c:pt>
                <c:pt idx="256">
                  <c:v>1514.0892278238218</c:v>
                </c:pt>
                <c:pt idx="257">
                  <c:v>1479.1659314070632</c:v>
                </c:pt>
                <c:pt idx="258">
                  <c:v>1443.1333049666446</c:v>
                </c:pt>
                <c:pt idx="259">
                  <c:v>1405.9935785270218</c:v>
                </c:pt>
                <c:pt idx="260">
                  <c:v>1367.7504050229707</c:v>
                </c:pt>
                <c:pt idx="261">
                  <c:v>1328.4088736622923</c:v>
                </c:pt>
                <c:pt idx="262">
                  <c:v>1287.9755208199556</c:v>
                </c:pt>
                <c:pt idx="263">
                  <c:v>1246.458338428758</c:v>
                </c:pt>
                <c:pt idx="264">
                  <c:v>1203.8667798399379</c:v>
                </c:pt>
                <c:pt idx="265">
                  <c:v>1160.2117631359431</c:v>
                </c:pt>
                <c:pt idx="266">
                  <c:v>1115.505671886353</c:v>
                </c:pt>
                <c:pt idx="267">
                  <c:v>1069.7623533470642</c:v>
                </c:pt>
                <c:pt idx="268">
                  <c:v>1022.9971141120168</c:v>
                </c:pt>
                <c:pt idx="269">
                  <c:v>975.22671323592692</c:v>
                </c:pt>
                <c:pt idx="270">
                  <c:v>926.46935285585323</c:v>
                </c:pt>
                <c:pt idx="271">
                  <c:v>876.74466634855673</c:v>
                </c:pt>
                <c:pt idx="272">
                  <c:v>826.0737040698649</c:v>
                </c:pt>
                <c:pt idx="273">
                  <c:v>774.47891673120489</c:v>
                </c:pt>
                <c:pt idx="274">
                  <c:v>721.98413647747589</c:v>
                </c:pt>
                <c:pt idx="275">
                  <c:v>668.61455573892692</c:v>
                </c:pt>
                <c:pt idx="276">
                  <c:v>614.39670393836911</c:v>
                </c:pt>
                <c:pt idx="277">
                  <c:v>559.35842214292222</c:v>
                </c:pt>
                <c:pt idx="278">
                  <c:v>503.52883575759682</c:v>
                </c:pt>
                <c:pt idx="279">
                  <c:v>446.93832536531943</c:v>
                </c:pt>
                <c:pt idx="280">
                  <c:v>389.61849582525275</c:v>
                </c:pt>
                <c:pt idx="281">
                  <c:v>331.60214374793338</c:v>
                </c:pt>
                <c:pt idx="282">
                  <c:v>272.92322347221176</c:v>
                </c:pt>
                <c:pt idx="283">
                  <c:v>213.61681167485321</c:v>
                </c:pt>
                <c:pt idx="284">
                  <c:v>153.71907074930715</c:v>
                </c:pt>
                <c:pt idx="285">
                  <c:v>93.267211095230834</c:v>
                </c:pt>
                <c:pt idx="286">
                  <c:v>32.299452465363601</c:v>
                </c:pt>
                <c:pt idx="287">
                  <c:v>-29.145015479483519</c:v>
                </c:pt>
                <c:pt idx="288">
                  <c:v>-91.026073252124959</c:v>
                </c:pt>
                <c:pt idx="289">
                  <c:v>-153.30271209854939</c:v>
                </c:pt>
                <c:pt idx="290">
                  <c:v>-215.93307487274657</c:v>
                </c:pt>
                <c:pt idx="291">
                  <c:v>-278.87449706091178</c:v>
                </c:pt>
                <c:pt idx="292">
                  <c:v>-342.0835477856923</c:v>
                </c:pt>
                <c:pt idx="293">
                  <c:v>-405.5160706180024</c:v>
                </c:pt>
                <c:pt idx="294">
                  <c:v>-469.12722402053862</c:v>
                </c:pt>
                <c:pt idx="295">
                  <c:v>-532.87152124380361</c:v>
                </c:pt>
                <c:pt idx="296">
                  <c:v>-596.70286949156787</c:v>
                </c:pt>
                <c:pt idx="297">
                  <c:v>-660.57460816897071</c:v>
                </c:pt>
                <c:pt idx="298">
                  <c:v>-724.43954602158317</c:v>
                </c:pt>
                <c:pt idx="299">
                  <c:v>-788.24999696890654</c:v>
                </c:pt>
                <c:pt idx="300">
                  <c:v>-851.95781442943212</c:v>
                </c:pt>
                <c:pt idx="301">
                  <c:v>-915.51442392774391</c:v>
                </c:pt>
                <c:pt idx="302">
                  <c:v>-978.87085376556183</c:v>
                </c:pt>
                <c:pt idx="303">
                  <c:v>-1041.9777635291432</c:v>
                </c:pt>
                <c:pt idx="304">
                  <c:v>-1104.7854701938631</c:v>
                </c:pt>
                <c:pt idx="305">
                  <c:v>-1167.2439715733908</c:v>
                </c:pt>
                <c:pt idx="306">
                  <c:v>-1229.3029668447928</c:v>
                </c:pt>
                <c:pt idx="307">
                  <c:v>-1290.9118738622778</c:v>
                </c:pt>
                <c:pt idx="308">
                  <c:v>-1352.0198429501238</c:v>
                </c:pt>
                <c:pt idx="309">
                  <c:v>-1412.5757668395629</c:v>
                </c:pt>
                <c:pt idx="310">
                  <c:v>-1472.5282863838265</c:v>
                </c:pt>
                <c:pt idx="311">
                  <c:v>-1531.8257916503062</c:v>
                </c:pt>
                <c:pt idx="312">
                  <c:v>-1590.4164179468955</c:v>
                </c:pt>
                <c:pt idx="313">
                  <c:v>-1648.2480362911592</c:v>
                </c:pt>
                <c:pt idx="314">
                  <c:v>-1705.2682377740077</c:v>
                </c:pt>
                <c:pt idx="315">
                  <c:v>-1761.4243112032375</c:v>
                </c:pt>
                <c:pt idx="316">
                  <c:v>-1816.6632133345424</c:v>
                </c:pt>
                <c:pt idx="317">
                  <c:v>-1870.9315309067802</c:v>
                </c:pt>
                <c:pt idx="318">
                  <c:v>-1924.1754335921096</c:v>
                </c:pt>
                <c:pt idx="319">
                  <c:v>-1976.3406168468646</c:v>
                </c:pt>
                <c:pt idx="320">
                  <c:v>-2027.3722335030013</c:v>
                </c:pt>
                <c:pt idx="321">
                  <c:v>-2077.2148127683067</c:v>
                </c:pt>
                <c:pt idx="322">
                  <c:v>-2125.8121651013475</c:v>
                </c:pt>
                <c:pt idx="323">
                  <c:v>-2173.1072711888764</c:v>
                </c:pt>
                <c:pt idx="324">
                  <c:v>-2219.0421529717014</c:v>
                </c:pt>
                <c:pt idx="325">
                  <c:v>-2263.5577243312578</c:v>
                </c:pt>
                <c:pt idx="326">
                  <c:v>-2306.5936186527761</c:v>
                </c:pt>
                <c:pt idx="327">
                  <c:v>-2348.0879900085956</c:v>
                </c:pt>
                <c:pt idx="328">
                  <c:v>-2387.9772841413451</c:v>
                </c:pt>
                <c:pt idx="329">
                  <c:v>-2426.1959747504707</c:v>
                </c:pt>
                <c:pt idx="330">
                  <c:v>-2462.6762597730803</c:v>
                </c:pt>
                <c:pt idx="331">
                  <c:v>-2497.3477113691652</c:v>
                </c:pt>
                <c:pt idx="332">
                  <c:v>-2530.136872133925</c:v>
                </c:pt>
                <c:pt idx="333">
                  <c:v>-2560.9667886158741</c:v>
                </c:pt>
                <c:pt idx="334">
                  <c:v>-2589.7564714572045</c:v>
                </c:pt>
                <c:pt idx="335">
                  <c:v>-2616.4202693122306</c:v>
                </c:pt>
                <c:pt idx="336">
                  <c:v>-2640.867141039475</c:v>
                </c:pt>
                <c:pt idx="337">
                  <c:v>-2662.9998073714628</c:v>
                </c:pt>
                <c:pt idx="338">
                  <c:v>-2682.7137591743808</c:v>
                </c:pt>
                <c:pt idx="339">
                  <c:v>-2699.8960942958679</c:v>
                </c:pt>
                <c:pt idx="340">
                  <c:v>-2714.4241485738285</c:v>
                </c:pt>
                <c:pt idx="341">
                  <c:v>-2726.1638784593683</c:v>
                </c:pt>
                <c:pt idx="342">
                  <c:v>-2734.9679423848424</c:v>
                </c:pt>
                <c:pt idx="343">
                  <c:v>-2740.6734148022601</c:v>
                </c:pt>
                <c:pt idx="344">
                  <c:v>-2743.099049810372</c:v>
                </c:pt>
                <c:pt idx="345">
                  <c:v>-2742.0419892311725</c:v>
                </c:pt>
                <c:pt idx="346">
                  <c:v>-2737.2737811752754</c:v>
                </c:pt>
                <c:pt idx="347">
                  <c:v>-2728.5355371783362</c:v>
                </c:pt>
                <c:pt idx="348">
                  <c:v>-2715.5320055820835</c:v>
                </c:pt>
                <c:pt idx="349">
                  <c:v>-2697.9242712909077</c:v>
                </c:pt>
                <c:pt idx="350">
                  <c:v>-2675.3207006740154</c:v>
                </c:pt>
                <c:pt idx="351">
                  <c:v>-2647.2656255487814</c:v>
                </c:pt>
                <c:pt idx="352">
                  <c:v>-2613.2250877553656</c:v>
                </c:pt>
                <c:pt idx="353">
                  <c:v>-2572.5687248945019</c:v>
                </c:pt>
                <c:pt idx="354">
                  <c:v>-2524.546536904098</c:v>
                </c:pt>
                <c:pt idx="355">
                  <c:v>-2468.2587842991798</c:v>
                </c:pt>
                <c:pt idx="356">
                  <c:v>-2402.6165576157473</c:v>
                </c:pt>
                <c:pt idx="357">
                  <c:v>-2326.2895062207626</c:v>
                </c:pt>
                <c:pt idx="358">
                  <c:v>-2237.635633643959</c:v>
                </c:pt>
                <c:pt idx="359">
                  <c:v>-2134.6056440938924</c:v>
                </c:pt>
                <c:pt idx="360">
                  <c:v>-1848.0879558733545</c:v>
                </c:pt>
                <c:pt idx="361">
                  <c:v>-1847.2120144320495</c:v>
                </c:pt>
                <c:pt idx="362">
                  <c:v>-1468.2765355721822</c:v>
                </c:pt>
                <c:pt idx="363">
                  <c:v>-1087.5477557613824</c:v>
                </c:pt>
                <c:pt idx="364">
                  <c:v>-705.00236434589647</c:v>
                </c:pt>
                <c:pt idx="365">
                  <c:v>-320.61828664953714</c:v>
                </c:pt>
                <c:pt idx="366">
                  <c:v>65.625273250185472</c:v>
                </c:pt>
                <c:pt idx="367">
                  <c:v>453.74779018358214</c:v>
                </c:pt>
                <c:pt idx="368">
                  <c:v>843.76737601848697</c:v>
                </c:pt>
                <c:pt idx="369">
                  <c:v>1235.7007382916086</c:v>
                </c:pt>
                <c:pt idx="370">
                  <c:v>1629.5631393778601</c:v>
                </c:pt>
                <c:pt idx="371">
                  <c:v>2025.368356237329</c:v>
                </c:pt>
                <c:pt idx="372">
                  <c:v>2423.128640782696</c:v>
                </c:pt>
                <c:pt idx="373">
                  <c:v>2822.8546809136001</c:v>
                </c:pt>
                <c:pt idx="374">
                  <c:v>3224.5555622679285</c:v>
                </c:pt>
                <c:pt idx="375">
                  <c:v>3628.2387307438662</c:v>
                </c:pt>
                <c:pt idx="376">
                  <c:v>4033.9099558503403</c:v>
                </c:pt>
                <c:pt idx="377">
                  <c:v>4441.5732949475396</c:v>
                </c:pt>
                <c:pt idx="378">
                  <c:v>4851.2310584431661</c:v>
                </c:pt>
                <c:pt idx="379">
                  <c:v>5262.883776014226</c:v>
                </c:pt>
                <c:pt idx="380">
                  <c:v>5676.745618969042</c:v>
                </c:pt>
                <c:pt idx="381">
                  <c:v>5714.2361173742465</c:v>
                </c:pt>
                <c:pt idx="382">
                  <c:v>4922.3889225876546</c:v>
                </c:pt>
                <c:pt idx="383">
                  <c:v>4255.8009386155254</c:v>
                </c:pt>
                <c:pt idx="384">
                  <c:v>3689.7389104039717</c:v>
                </c:pt>
                <c:pt idx="385">
                  <c:v>3205.4957921173736</c:v>
                </c:pt>
                <c:pt idx="386">
                  <c:v>2788.6814050136736</c:v>
                </c:pt>
                <c:pt idx="387">
                  <c:v>2428.0589446055392</c:v>
                </c:pt>
                <c:pt idx="388">
                  <c:v>2114.735387541964</c:v>
                </c:pt>
                <c:pt idx="389">
                  <c:v>1841.5869893026627</c:v>
                </c:pt>
                <c:pt idx="390">
                  <c:v>1602.8443721831768</c:v>
                </c:pt>
                <c:pt idx="391">
                  <c:v>1393.7880809002988</c:v>
                </c:pt>
                <c:pt idx="392">
                  <c:v>1210.5219604864324</c:v>
                </c:pt>
                <c:pt idx="393">
                  <c:v>1049.802241244947</c:v>
                </c:pt>
                <c:pt idx="394">
                  <c:v>908.90708540681419</c:v>
                </c:pt>
                <c:pt idx="395">
                  <c:v>785.53591714848801</c:v>
                </c:pt>
                <c:pt idx="396">
                  <c:v>677.73094642206695</c:v>
                </c:pt>
                <c:pt idx="397">
                  <c:v>583.81541933805227</c:v>
                </c:pt>
                <c:pt idx="398">
                  <c:v>502.34460743518349</c:v>
                </c:pt>
                <c:pt idx="399">
                  <c:v>432.06659367712939</c:v>
                </c:pt>
                <c:pt idx="400">
                  <c:v>371.89066106617844</c:v>
                </c:pt>
                <c:pt idx="401">
                  <c:v>320.86163123763163</c:v>
                </c:pt>
                <c:pt idx="402">
                  <c:v>278.13889660790471</c:v>
                </c:pt>
                <c:pt idx="403">
                  <c:v>242.97918251335471</c:v>
                </c:pt>
                <c:pt idx="404">
                  <c:v>214.72229431337649</c:v>
                </c:pt>
                <c:pt idx="405">
                  <c:v>192.77926896143916</c:v>
                </c:pt>
                <c:pt idx="406">
                  <c:v>176.622475458861</c:v>
                </c:pt>
                <c:pt idx="407">
                  <c:v>165.77730418978237</c:v>
                </c:pt>
                <c:pt idx="408">
                  <c:v>159.81515882345303</c:v>
                </c:pt>
                <c:pt idx="409">
                  <c:v>158.34752167915659</c:v>
                </c:pt>
                <c:pt idx="410">
                  <c:v>161.02090816163263</c:v>
                </c:pt>
                <c:pt idx="411">
                  <c:v>167.51256104178725</c:v>
                </c:pt>
                <c:pt idx="412">
                  <c:v>177.52676318341352</c:v>
                </c:pt>
                <c:pt idx="413">
                  <c:v>190.79166945937482</c:v>
                </c:pt>
                <c:pt idx="414">
                  <c:v>207.0565763176493</c:v>
                </c:pt>
                <c:pt idx="415">
                  <c:v>226.0895617058203</c:v>
                </c:pt>
                <c:pt idx="416">
                  <c:v>247.67543957901748</c:v>
                </c:pt>
                <c:pt idx="417">
                  <c:v>271.61398256738863</c:v>
                </c:pt>
                <c:pt idx="418">
                  <c:v>297.71837400761024</c:v>
                </c:pt>
                <c:pt idx="419">
                  <c:v>325.81385679156961</c:v>
                </c:pt>
                <c:pt idx="420">
                  <c:v>355.73655162607486</c:v>
                </c:pt>
                <c:pt idx="421">
                  <c:v>387.33242154259227</c:v>
                </c:pt>
                <c:pt idx="422">
                  <c:v>420.45636301542265</c:v>
                </c:pt>
                <c:pt idx="423">
                  <c:v>454.97140697470309</c:v>
                </c:pt>
                <c:pt idx="424">
                  <c:v>490.74801544566196</c:v>
                </c:pt>
                <c:pt idx="425">
                  <c:v>527.66346159340037</c:v>
                </c:pt>
                <c:pt idx="426">
                  <c:v>565.60128267417315</c:v>
                </c:pt>
                <c:pt idx="427">
                  <c:v>604.45079684522409</c:v>
                </c:pt>
                <c:pt idx="428">
                  <c:v>644.10667601296086</c:v>
                </c:pt>
                <c:pt idx="429">
                  <c:v>684.46856794005828</c:v>
                </c:pt>
                <c:pt idx="430">
                  <c:v>725.44076171786605</c:v>
                </c:pt>
                <c:pt idx="431">
                  <c:v>766.93189146582085</c:v>
                </c:pt>
                <c:pt idx="432">
                  <c:v>808.85467376587303</c:v>
                </c:pt>
                <c:pt idx="433">
                  <c:v>851.12567489405819</c:v>
                </c:pt>
                <c:pt idx="434">
                  <c:v>893.66510438813066</c:v>
                </c:pt>
                <c:pt idx="435">
                  <c:v>936.39663190115516</c:v>
                </c:pt>
                <c:pt idx="436">
                  <c:v>979.24722464647436</c:v>
                </c:pt>
                <c:pt idx="437">
                  <c:v>1022.1470030473915</c:v>
                </c:pt>
                <c:pt idx="438">
                  <c:v>1065.0291124731243</c:v>
                </c:pt>
                <c:pt idx="439">
                  <c:v>1107.8296091757518</c:v>
                </c:pt>
                <c:pt idx="440">
                  <c:v>1150.4873587473821</c:v>
                </c:pt>
                <c:pt idx="441">
                  <c:v>1192.9439455954491</c:v>
                </c:pt>
                <c:pt idx="442">
                  <c:v>1235.1435920918093</c:v>
                </c:pt>
                <c:pt idx="443">
                  <c:v>1277.0330861898731</c:v>
                </c:pt>
                <c:pt idx="444">
                  <c:v>1318.5617164271</c:v>
                </c:pt>
                <c:pt idx="445">
                  <c:v>1359.6812133391738</c:v>
                </c:pt>
                <c:pt idx="446">
                  <c:v>1400.3456964094689</c:v>
                </c:pt>
                <c:pt idx="447">
                  <c:v>1440.5116257641155</c:v>
                </c:pt>
                <c:pt idx="448">
                  <c:v>1480.1377579011271</c:v>
                </c:pt>
                <c:pt idx="449">
                  <c:v>1519.1851048119913</c:v>
                </c:pt>
                <c:pt idx="450">
                  <c:v>1557.6168959175868</c:v>
                </c:pt>
                <c:pt idx="451">
                  <c:v>1595.3985422976627</c:v>
                </c:pt>
                <c:pt idx="452">
                  <c:v>1632.4976027454391</c:v>
                </c:pt>
                <c:pt idx="453">
                  <c:v>1668.8837512264806</c:v>
                </c:pt>
                <c:pt idx="454">
                  <c:v>1704.5287453646049</c:v>
                </c:pt>
                <c:pt idx="455">
                  <c:v>1739.4063956178213</c:v>
                </c:pt>
                <c:pt idx="456">
                  <c:v>1773.492534843986</c:v>
                </c:pt>
                <c:pt idx="457">
                  <c:v>1806.7649879901105</c:v>
                </c:pt>
                <c:pt idx="458">
                  <c:v>1839.2035416705501</c:v>
                </c:pt>
                <c:pt idx="459">
                  <c:v>1870.78991342873</c:v>
                </c:pt>
                <c:pt idx="460">
                  <c:v>1901.5077205039279</c:v>
                </c:pt>
                <c:pt idx="461">
                  <c:v>1931.3424479499238</c:v>
                </c:pt>
                <c:pt idx="462">
                  <c:v>1960.2814159757129</c:v>
                </c:pt>
                <c:pt idx="463">
                  <c:v>1988.3137464000854</c:v>
                </c:pt>
                <c:pt idx="464">
                  <c:v>2015.4303281323048</c:v>
                </c:pt>
                <c:pt idx="465">
                  <c:v>2041.6237816096136</c:v>
                </c:pt>
                <c:pt idx="466">
                  <c:v>2066.8884221399276</c:v>
                </c:pt>
                <c:pt idx="467">
                  <c:v>2091.2202221140456</c:v>
                </c:pt>
                <c:pt idx="468">
                  <c:v>2114.6167720665858</c:v>
                </c:pt>
                <c:pt idx="469">
                  <c:v>2137.0772405786661</c:v>
                </c:pt>
                <c:pt idx="470">
                  <c:v>2158.6023330278017</c:v>
                </c:pt>
                <c:pt idx="471">
                  <c:v>2179.194249202018</c:v>
                </c:pt>
                <c:pt idx="472">
                  <c:v>2198.8566398057019</c:v>
                </c:pt>
                <c:pt idx="473">
                  <c:v>2217.5945618940245</c:v>
                </c:pt>
                <c:pt idx="474">
                  <c:v>2235.4144332813976</c:v>
                </c:pt>
                <c:pt idx="475">
                  <c:v>2252.3239859768296</c:v>
                </c:pt>
                <c:pt idx="476">
                  <c:v>2268.3322187058275</c:v>
                </c:pt>
                <c:pt idx="477">
                  <c:v>2283.4493485842236</c:v>
                </c:pt>
                <c:pt idx="478">
                  <c:v>2297.6867620142448</c:v>
                </c:pt>
                <c:pt idx="479">
                  <c:v>2311.0569648774258</c:v>
                </c:pt>
                <c:pt idx="480">
                  <c:v>2323.5735321023058</c:v>
                </c:pt>
                <c:pt idx="481">
                  <c:v>2335.2510566876022</c:v>
                </c:pt>
                <c:pt idx="482">
                  <c:v>2346.1050982636339</c:v>
                </c:pt>
                <c:pt idx="483">
                  <c:v>2356.1521312760856</c:v>
                </c:pt>
                <c:pt idx="484">
                  <c:v>2365.4094928771215</c:v>
                </c:pt>
                <c:pt idx="485">
                  <c:v>2373.8953306089948</c:v>
                </c:pt>
                <c:pt idx="486">
                  <c:v>2381.6285499651285</c:v>
                </c:pt>
                <c:pt idx="487">
                  <c:v>2388.6287619128129</c:v>
                </c:pt>
                <c:pt idx="488">
                  <c:v>2394.9162304605334</c:v>
                </c:pt>
                <c:pt idx="489">
                  <c:v>2400.5118203512989</c:v>
                </c:pt>
                <c:pt idx="490">
                  <c:v>2405.4369449614442</c:v>
                </c:pt>
                <c:pt idx="491">
                  <c:v>2409.7135144820718</c:v>
                </c:pt>
                <c:pt idx="492">
                  <c:v>2413.3638844577258</c:v>
                </c:pt>
                <c:pt idx="493">
                  <c:v>2416.4108047541308</c:v>
                </c:pt>
                <c:pt idx="494">
                  <c:v>2418.8773690237676</c:v>
                </c:pt>
                <c:pt idx="495">
                  <c:v>2420.7869647348739</c:v>
                </c:pt>
                <c:pt idx="496">
                  <c:v>2422.1632238261145</c:v>
                </c:pt>
                <c:pt idx="497">
                  <c:v>2423.0299740457153</c:v>
                </c:pt>
                <c:pt idx="498">
                  <c:v>2423.4111910303163</c:v>
                </c:pt>
                <c:pt idx="499">
                  <c:v>2423.3309511751854</c:v>
                </c:pt>
                <c:pt idx="500">
                  <c:v>2422.8133853438571</c:v>
                </c:pt>
                <c:pt idx="501">
                  <c:v>2421.8826334615892</c:v>
                </c:pt>
                <c:pt idx="502">
                  <c:v>2420.5628000334614</c:v>
                </c:pt>
                <c:pt idx="503">
                  <c:v>2418.8779106243669</c:v>
                </c:pt>
                <c:pt idx="504">
                  <c:v>2416.851869334645</c:v>
                </c:pt>
                <c:pt idx="505">
                  <c:v>2414.5084173016803</c:v>
                </c:pt>
                <c:pt idx="506">
                  <c:v>2411.8710922544806</c:v>
                </c:pt>
                <c:pt idx="507">
                  <c:v>2408.9631891450176</c:v>
                </c:pt>
                <c:pt idx="508">
                  <c:v>2405.8077218770077</c:v>
                </c:pt>
                <c:pt idx="509">
                  <c:v>2402.4273861498591</c:v>
                </c:pt>
                <c:pt idx="510">
                  <c:v>2398.8445234327005</c:v>
                </c:pt>
                <c:pt idx="511">
                  <c:v>2395.0810860806869</c:v>
                </c:pt>
                <c:pt idx="512">
                  <c:v>2391.1586036033</c:v>
                </c:pt>
                <c:pt idx="513">
                  <c:v>2387.0981500919779</c:v>
                </c:pt>
                <c:pt idx="514">
                  <c:v>2382.9203128122149</c:v>
                </c:pt>
                <c:pt idx="515">
                  <c:v>2378.6451619632285</c:v>
                </c:pt>
                <c:pt idx="516">
                  <c:v>2374.2922216064444</c:v>
                </c:pt>
                <c:pt idx="517">
                  <c:v>2369.8804417623087</c:v>
                </c:pt>
                <c:pt idx="518">
                  <c:v>2365.4281716734513</c:v>
                </c:pt>
                <c:pt idx="519">
                  <c:v>2360.9531342307964</c:v>
                </c:pt>
                <c:pt idx="520">
                  <c:v>2356.47240155804</c:v>
                </c:pt>
                <c:pt idx="521">
                  <c:v>2352.0023717488425</c:v>
                </c:pt>
                <c:pt idx="522">
                  <c:v>2347.5587467501755</c:v>
                </c:pt>
                <c:pt idx="523">
                  <c:v>2343.1565113845322</c:v>
                </c:pt>
                <c:pt idx="524">
                  <c:v>2338.8099135030593</c:v>
                </c:pt>
                <c:pt idx="525">
                  <c:v>2334.5324452612363</c:v>
                </c:pt>
                <c:pt idx="526">
                  <c:v>2330.3368255083637</c:v>
                </c:pt>
                <c:pt idx="527">
                  <c:v>2326.23498328191</c:v>
                </c:pt>
                <c:pt idx="528">
                  <c:v>2322.2380423976833</c:v>
                </c:pt>
                <c:pt idx="529">
                  <c:v>2318.3563071267959</c:v>
                </c:pt>
                <c:pt idx="530">
                  <c:v>2314.599248950522</c:v>
                </c:pt>
                <c:pt idx="531">
                  <c:v>2310.9754943843827</c:v>
                </c:pt>
                <c:pt idx="532">
                  <c:v>2307.4928138630739</c:v>
                </c:pt>
                <c:pt idx="533">
                  <c:v>2304.1581116782904</c:v>
                </c:pt>
                <c:pt idx="534">
                  <c:v>2300.9774169619459</c:v>
                </c:pt>
                <c:pt idx="535">
                  <c:v>2297.9558757078485</c:v>
                </c:pt>
                <c:pt idx="536">
                  <c:v>2295.0977438254818</c:v>
                </c:pt>
                <c:pt idx="537">
                  <c:v>2292.4063812202253</c:v>
                </c:pt>
                <c:pt idx="538">
                  <c:v>2289.8842468950324</c:v>
                </c:pt>
                <c:pt idx="539">
                  <c:v>2287.5328950693465</c:v>
                </c:pt>
                <c:pt idx="540">
                  <c:v>2285.3366563267818</c:v>
                </c:pt>
                <c:pt idx="541">
                  <c:v>2227.8782292674668</c:v>
                </c:pt>
                <c:pt idx="542">
                  <c:v>2177.8411758433244</c:v>
                </c:pt>
                <c:pt idx="543">
                  <c:v>2127.9371860934166</c:v>
                </c:pt>
                <c:pt idx="544">
                  <c:v>2128.4151577026169</c:v>
                </c:pt>
                <c:pt idx="545">
                  <c:v>2129.0241499753097</c:v>
                </c:pt>
                <c:pt idx="546">
                  <c:v>2129.7600141416265</c:v>
                </c:pt>
                <c:pt idx="547">
                  <c:v>2130.6176886243543</c:v>
                </c:pt>
                <c:pt idx="548">
                  <c:v>2131.5912045349105</c:v>
                </c:pt>
                <c:pt idx="549">
                  <c:v>2132.6736921784795</c:v>
                </c:pt>
                <c:pt idx="550">
                  <c:v>2133.8573885731021</c:v>
                </c:pt>
                <c:pt idx="551">
                  <c:v>2135.1336459880749</c:v>
                </c:pt>
                <c:pt idx="552">
                  <c:v>2136.4929415075885</c:v>
                </c:pt>
                <c:pt idx="553">
                  <c:v>2137.9248876259735</c:v>
                </c:pt>
                <c:pt idx="554">
                  <c:v>2139.4182438813618</c:v>
                </c:pt>
                <c:pt idx="555">
                  <c:v>2140.9609295348496</c:v>
                </c:pt>
                <c:pt idx="556">
                  <c:v>2142.5400373025095</c:v>
                </c:pt>
                <c:pt idx="557">
                  <c:v>2144.1418481477144</c:v>
                </c:pt>
                <c:pt idx="558">
                  <c:v>2145.7518471412659</c:v>
                </c:pt>
                <c:pt idx="559">
                  <c:v>2147.3547403967414</c:v>
                </c:pt>
                <c:pt idx="560">
                  <c:v>2148.9344730882704</c:v>
                </c:pt>
                <c:pt idx="561">
                  <c:v>2150.4742485576089</c:v>
                </c:pt>
                <c:pt idx="562">
                  <c:v>2151.9565485169446</c:v>
                </c:pt>
                <c:pt idx="563">
                  <c:v>2153.3631543532329</c:v>
                </c:pt>
                <c:pt idx="564">
                  <c:v>2154.6751695391413</c:v>
                </c:pt>
                <c:pt idx="565">
                  <c:v>2155.8730431547651</c:v>
                </c:pt>
                <c:pt idx="566">
                  <c:v>2156.936594523233</c:v>
                </c:pt>
                <c:pt idx="567">
                  <c:v>2157.8450389620843</c:v>
                </c:pt>
                <c:pt idx="568">
                  <c:v>2158.5770146509367</c:v>
                </c:pt>
                <c:pt idx="569">
                  <c:v>2159.1106106143816</c:v>
                </c:pt>
                <c:pt idx="570">
                  <c:v>2159.4233958173422</c:v>
                </c:pt>
                <c:pt idx="571">
                  <c:v>2159.4924493681856</c:v>
                </c:pt>
                <c:pt idx="572">
                  <c:v>2159.294391822838</c:v>
                </c:pt>
                <c:pt idx="573">
                  <c:v>2158.8054175808393</c:v>
                </c:pt>
                <c:pt idx="574">
                  <c:v>2158.0013283618928</c:v>
                </c:pt>
                <c:pt idx="575">
                  <c:v>2156.8575677487688</c:v>
                </c:pt>
                <c:pt idx="576">
                  <c:v>2155.349256779708</c:v>
                </c:pt>
                <c:pt idx="577">
                  <c:v>2153.4512305704297</c:v>
                </c:pt>
                <c:pt idx="578">
                  <c:v>2151.1380759427893</c:v>
                </c:pt>
                <c:pt idx="579">
                  <c:v>2148.3841700337734</c:v>
                </c:pt>
                <c:pt idx="580">
                  <c:v>2145.1637198551284</c:v>
                </c:pt>
                <c:pt idx="581">
                  <c:v>2141.4508027703064</c:v>
                </c:pt>
                <c:pt idx="582">
                  <c:v>2137.2194078517</c:v>
                </c:pt>
                <c:pt idx="583">
                  <c:v>2132.4434780773113</c:v>
                </c:pt>
                <c:pt idx="584">
                  <c:v>2127.0969533220441</c:v>
                </c:pt>
                <c:pt idx="585">
                  <c:v>2121.1538140947764</c:v>
                </c:pt>
                <c:pt idx="586">
                  <c:v>2114.5881259682947</c:v>
                </c:pt>
                <c:pt idx="587">
                  <c:v>2107.3740846449741</c:v>
                </c:pt>
                <c:pt idx="588">
                  <c:v>2099.486061596901</c:v>
                </c:pt>
                <c:pt idx="589">
                  <c:v>2090.8986502149778</c:v>
                </c:pt>
                <c:pt idx="590">
                  <c:v>2081.5867123973067</c:v>
                </c:pt>
                <c:pt idx="591">
                  <c:v>2071.5254255029859</c:v>
                </c:pt>
                <c:pt idx="592">
                  <c:v>2060.6903295934421</c:v>
                </c:pt>
                <c:pt idx="593">
                  <c:v>2049.0573748792985</c:v>
                </c:pt>
                <c:pt idx="594">
                  <c:v>2036.6029692870172</c:v>
                </c:pt>
                <c:pt idx="595">
                  <c:v>2023.3040260557048</c:v>
                </c:pt>
                <c:pt idx="596">
                  <c:v>2009.1380112709894</c:v>
                </c:pt>
                <c:pt idx="597">
                  <c:v>1994.0829912394936</c:v>
                </c:pt>
                <c:pt idx="598">
                  <c:v>1978.1176796043126</c:v>
                </c:pt>
                <c:pt idx="599">
                  <c:v>1961.2214840990164</c:v>
                </c:pt>
                <c:pt idx="600">
                  <c:v>1943.3745528352497</c:v>
                </c:pt>
                <c:pt idx="601">
                  <c:v>1924.5578200166547</c:v>
                </c:pt>
                <c:pt idx="602">
                  <c:v>1904.7530509700457</c:v>
                </c:pt>
                <c:pt idx="603">
                  <c:v>1883.9428863832604</c:v>
                </c:pt>
                <c:pt idx="604">
                  <c:v>1862.110885638042</c:v>
                </c:pt>
                <c:pt idx="605">
                  <c:v>1839.241569125629</c:v>
                </c:pt>
                <c:pt idx="606">
                  <c:v>1815.320459432611</c:v>
                </c:pt>
                <c:pt idx="607">
                  <c:v>1790.3341212848118</c:v>
                </c:pt>
                <c:pt idx="608">
                  <c:v>1764.2702001378052</c:v>
                </c:pt>
                <c:pt idx="609">
                  <c:v>1737.1174593039541</c:v>
                </c:pt>
                <c:pt idx="610">
                  <c:v>1708.8658155076287</c:v>
                </c:pt>
                <c:pt idx="611">
                  <c:v>1679.5063727626223</c:v>
                </c:pt>
                <c:pt idx="612">
                  <c:v>1649.0314544686964</c:v>
                </c:pt>
                <c:pt idx="613">
                  <c:v>1617.434633627458</c:v>
                </c:pt>
                <c:pt idx="614">
                  <c:v>1584.7107610818678</c:v>
                </c:pt>
                <c:pt idx="615">
                  <c:v>1550.855991687961</c:v>
                </c:pt>
                <c:pt idx="616">
                  <c:v>1515.8678083324205</c:v>
                </c:pt>
                <c:pt idx="617">
                  <c:v>1479.7450437150762</c:v>
                </c:pt>
                <c:pt idx="618">
                  <c:v>1442.4878998213242</c:v>
                </c:pt>
                <c:pt idx="619">
                  <c:v>1404.0979650157235</c:v>
                </c:pt>
                <c:pt idx="620">
                  <c:v>1364.5782286950641</c:v>
                </c:pt>
                <c:pt idx="621">
                  <c:v>1323.9330934461404</c:v>
                </c:pt>
                <c:pt idx="622">
                  <c:v>1282.1683846611115</c:v>
                </c:pt>
                <c:pt idx="623">
                  <c:v>1239.2913575711659</c:v>
                </c:pt>
                <c:pt idx="624">
                  <c:v>1195.3107016673953</c:v>
                </c:pt>
                <c:pt idx="625">
                  <c:v>1150.2365424859545</c:v>
                </c:pt>
                <c:pt idx="626">
                  <c:v>1104.0804407434146</c:v>
                </c:pt>
                <c:pt idx="627">
                  <c:v>1056.8553888165031</c:v>
                </c:pt>
                <c:pt idx="628">
                  <c:v>1008.5758045695895</c:v>
                </c:pt>
                <c:pt idx="629">
                  <c:v>959.25752254177632</c:v>
                </c:pt>
                <c:pt idx="630">
                  <c:v>908.91778251419464</c:v>
                </c:pt>
                <c:pt idx="631">
                  <c:v>857.57521548708144</c:v>
                </c:pt>
                <c:pt idx="632">
                  <c:v>805.24982710445283</c:v>
                </c:pt>
                <c:pt idx="633">
                  <c:v>751.96297857272191</c:v>
                </c:pt>
                <c:pt idx="634">
                  <c:v>697.73736512773587</c:v>
                </c:pt>
                <c:pt idx="635">
                  <c:v>642.596992112659</c:v>
                </c:pt>
                <c:pt idx="636">
                  <c:v>586.56714873647343</c:v>
                </c:pt>
                <c:pt idx="637">
                  <c:v>529.67437959031179</c:v>
                </c:pt>
                <c:pt idx="638">
                  <c:v>471.9464540054858</c:v>
                </c:pt>
                <c:pt idx="639">
                  <c:v>413.41233334326114</c:v>
                </c:pt>
                <c:pt idx="640">
                  <c:v>354.10213631270113</c:v>
                </c:pt>
                <c:pt idx="641">
                  <c:v>294.04710241776229</c:v>
                </c:pt>
                <c:pt idx="642">
                  <c:v>233.27955363995707</c:v>
                </c:pt>
                <c:pt idx="643">
                  <c:v>171.8328544671237</c:v>
                </c:pt>
                <c:pt idx="644">
                  <c:v>109.74137038232116</c:v>
                </c:pt>
                <c:pt idx="645">
                  <c:v>47.040424930306166</c:v>
                </c:pt>
                <c:pt idx="646">
                  <c:v>-16.233744518771225</c:v>
                </c:pt>
                <c:pt idx="647">
                  <c:v>-80.044032186691012</c:v>
                </c:pt>
                <c:pt idx="648">
                  <c:v>-144.35251036245677</c:v>
                </c:pt>
                <c:pt idx="649">
                  <c:v>-209.12047681177961</c:v>
                </c:pt>
                <c:pt idx="650">
                  <c:v>-274.30850299699864</c:v>
                </c:pt>
                <c:pt idx="651">
                  <c:v>-339.87648298366844</c:v>
                </c:pt>
                <c:pt idx="652">
                  <c:v>-405.78368291142067</c:v>
                </c:pt>
                <c:pt idx="653">
                  <c:v>-471.98879090799261</c:v>
                </c:pt>
                <c:pt idx="654">
                  <c:v>-538.44996732730908</c:v>
                </c:pt>
                <c:pt idx="655">
                  <c:v>-605.12489519488997</c:v>
                </c:pt>
                <c:pt idx="656">
                  <c:v>-671.97083074700856</c:v>
                </c:pt>
                <c:pt idx="657">
                  <c:v>-738.94465395291013</c:v>
                </c:pt>
                <c:pt idx="658">
                  <c:v>-806.00291891365077</c:v>
                </c:pt>
                <c:pt idx="659">
                  <c:v>-873.10190403454089</c:v>
                </c:pt>
                <c:pt idx="660">
                  <c:v>-940.19766187299945</c:v>
                </c:pt>
                <c:pt idx="661">
                  <c:v>-1007.2460685680408</c:v>
                </c:pt>
                <c:pt idx="662">
                  <c:v>-1074.2028727624872</c:v>
                </c:pt>
                <c:pt idx="663">
                  <c:v>-1141.0237439339708</c:v>
                </c:pt>
                <c:pt idx="664">
                  <c:v>-1207.6643200562507</c:v>
                </c:pt>
                <c:pt idx="665">
                  <c:v>-1274.0802545173412</c:v>
                </c:pt>
                <c:pt idx="666">
                  <c:v>-1340.2272622267215</c:v>
                </c:pt>
                <c:pt idx="667">
                  <c:v>-1406.0611648491504</c:v>
                </c:pt>
                <c:pt idx="668">
                  <c:v>-1471.5379351081692</c:v>
                </c:pt>
                <c:pt idx="669">
                  <c:v>-1536.6137401078449</c:v>
                </c:pt>
                <c:pt idx="670">
                  <c:v>-1601.2449836269752</c:v>
                </c:pt>
                <c:pt idx="671">
                  <c:v>-1665.3883473448659</c:v>
                </c:pt>
                <c:pt idx="672">
                  <c:v>-1729.0008309636708</c:v>
                </c:pt>
                <c:pt idx="673">
                  <c:v>-1792.0397911970499</c:v>
                </c:pt>
                <c:pt idx="674">
                  <c:v>-1854.4629796000247</c:v>
                </c:pt>
                <c:pt idx="675">
                  <c:v>-1916.2285792199823</c:v>
                </c:pt>
                <c:pt idx="676">
                  <c:v>-1977.2952400531681</c:v>
                </c:pt>
                <c:pt idx="677">
                  <c:v>-2037.6221132957128</c:v>
                </c:pt>
                <c:pt idx="678">
                  <c:v>-2097.168884382656</c:v>
                </c:pt>
                <c:pt idx="679">
                  <c:v>-2155.8958048121308</c:v>
                </c:pt>
                <c:pt idx="680">
                  <c:v>-2213.7637227561031</c:v>
                </c:pt>
                <c:pt idx="681">
                  <c:v>-2270.7341124626596</c:v>
                </c:pt>
                <c:pt idx="682">
                  <c:v>-2326.7691024579249</c:v>
                </c:pt>
                <c:pt idx="683">
                  <c:v>-2381.8315025592128</c:v>
                </c:pt>
                <c:pt idx="684">
                  <c:v>-2435.8848297137429</c:v>
                </c:pt>
                <c:pt idx="685">
                  <c:v>-2488.8933326799438</c:v>
                </c:pt>
                <c:pt idx="686">
                  <c:v>-2540.8220155707495</c:v>
                </c:pt>
                <c:pt idx="687">
                  <c:v>-2591.6366602806615</c:v>
                </c:pt>
                <c:pt idx="688">
                  <c:v>-2641.3038478199664</c:v>
                </c:pt>
                <c:pt idx="689">
                  <c:v>-2689.7909785816937</c:v>
                </c:pt>
                <c:pt idx="690">
                  <c:v>-2737.0662915678404</c:v>
                </c:pt>
                <c:pt idx="691">
                  <c:v>-2783.0988826031121</c:v>
                </c:pt>
                <c:pt idx="692">
                  <c:v>-2827.8587215652788</c:v>
                </c:pt>
                <c:pt idx="693">
                  <c:v>-2871.3166686621421</c:v>
                </c:pt>
                <c:pt idx="694">
                  <c:v>-2913.4444897857038</c:v>
                </c:pt>
                <c:pt idx="695">
                  <c:v>-2954.2148709747698</c:v>
                </c:pt>
                <c:pt idx="696">
                  <c:v>-2993.6014320172781</c:v>
                </c:pt>
                <c:pt idx="697">
                  <c:v>-3031.5787392239663</c:v>
                </c:pt>
                <c:pt idx="698">
                  <c:v>-3068.1223174048341</c:v>
                </c:pt>
                <c:pt idx="699">
                  <c:v>-3103.2086610796719</c:v>
                </c:pt>
                <c:pt idx="700">
                  <c:v>-3136.8152449535919</c:v>
                </c:pt>
                <c:pt idx="701">
                  <c:v>-3168.9205336881409</c:v>
                </c:pt>
                <c:pt idx="702">
                  <c:v>-3199.5039909977049</c:v>
                </c:pt>
                <c:pt idx="703">
                  <c:v>-3228.5460881004701</c:v>
                </c:pt>
                <c:pt idx="704">
                  <c:v>-3256.0283115522611</c:v>
                </c:pt>
                <c:pt idx="705">
                  <c:v>-3281.9331704906058</c:v>
                </c:pt>
                <c:pt idx="706">
                  <c:v>-3306.2442033154553</c:v>
                </c:pt>
                <c:pt idx="707">
                  <c:v>-3328.9459838318016</c:v>
                </c:pt>
                <c:pt idx="708">
                  <c:v>-3350.0241268782611</c:v>
                </c:pt>
                <c:pt idx="709">
                  <c:v>-3369.4652934645546</c:v>
                </c:pt>
                <c:pt idx="710">
                  <c:v>-3387.2571954392497</c:v>
                </c:pt>
                <c:pt idx="711">
                  <c:v>-3403.3885997079947</c:v>
                </c:pt>
                <c:pt idx="712">
                  <c:v>-3417.849332020945</c:v>
                </c:pt>
                <c:pt idx="713">
                  <c:v>-3430.6302803465351</c:v>
                </c:pt>
                <c:pt idx="714">
                  <c:v>-3441.7233978473437</c:v>
                </c:pt>
                <c:pt idx="715">
                  <c:v>-3451.1217054721974</c:v>
                </c:pt>
                <c:pt idx="716">
                  <c:v>-3458.8192941770199</c:v>
                </c:pt>
                <c:pt idx="717">
                  <c:v>-3464.8113267853873</c:v>
                </c:pt>
                <c:pt idx="718">
                  <c:v>-3469.0940394980835</c:v>
                </c:pt>
                <c:pt idx="719">
                  <c:v>-3471.6647430592343</c:v>
                </c:pt>
                <c:pt idx="720">
                  <c:v>-3472.5218235850284</c:v>
                </c:pt>
              </c:numCache>
            </c:numRef>
          </c:yVal>
          <c:smooth val="1"/>
        </c:ser>
        <c:ser>
          <c:idx val="1"/>
          <c:order val="2"/>
          <c:tx>
            <c:v>916 Racing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'916Racing'!$AS$123:$AS$843</c:f>
              <c:numCache>
                <c:formatCode>General</c:formatCode>
                <c:ptCount val="721"/>
                <c:pt idx="0">
                  <c:v>-2569.7683162753469</c:v>
                </c:pt>
                <c:pt idx="1">
                  <c:v>-2569.1486982990255</c:v>
                </c:pt>
                <c:pt idx="2">
                  <c:v>-2567.2902343982078</c:v>
                </c:pt>
                <c:pt idx="3">
                  <c:v>-2564.1940945208999</c:v>
                </c:pt>
                <c:pt idx="4">
                  <c:v>-2559.8622281251151</c:v>
                </c:pt>
                <c:pt idx="5">
                  <c:v>-2554.2973634938771</c:v>
                </c:pt>
                <c:pt idx="6">
                  <c:v>-2547.5030067722646</c:v>
                </c:pt>
                <c:pt idx="7">
                  <c:v>-2539.4834407225267</c:v>
                </c:pt>
                <c:pt idx="8">
                  <c:v>-2530.2437231921936</c:v>
                </c:pt>
                <c:pt idx="9">
                  <c:v>-2519.7896852890099</c:v>
                </c:pt>
                <c:pt idx="10">
                  <c:v>-2508.1279292554241</c:v>
                </c:pt>
                <c:pt idx="11">
                  <c:v>-2495.2658260343064</c:v>
                </c:pt>
                <c:pt idx="12">
                  <c:v>-2481.2115125165083</c:v>
                </c:pt>
                <c:pt idx="13">
                  <c:v>-2465.9738884598764</c:v>
                </c:pt>
                <c:pt idx="14">
                  <c:v>-2449.5626130683195</c:v>
                </c:pt>
                <c:pt idx="15">
                  <c:v>-2431.9881012185779</c:v>
                </c:pt>
                <c:pt idx="16">
                  <c:v>-2413.2615193214256</c:v>
                </c:pt>
                <c:pt idx="17">
                  <c:v>-2393.3947808031394</c:v>
                </c:pt>
                <c:pt idx="18">
                  <c:v>-2372.4005411922285</c:v>
                </c:pt>
                <c:pt idx="19">
                  <c:v>-2350.2921927956427</c:v>
                </c:pt>
                <c:pt idx="20">
                  <c:v>-2327.0838589479245</c:v>
                </c:pt>
                <c:pt idx="21">
                  <c:v>-2302.7903878160823</c:v>
                </c:pt>
                <c:pt idx="22">
                  <c:v>-2277.4273457423724</c:v>
                </c:pt>
                <c:pt idx="23">
                  <c:v>-2251.0110101065852</c:v>
                </c:pt>
                <c:pt idx="24">
                  <c:v>-2223.5583616890008</c:v>
                </c:pt>
                <c:pt idx="25">
                  <c:v>-2195.0870765147192</c:v>
                </c:pt>
                <c:pt idx="26">
                  <c:v>-2165.6155171598325</c:v>
                </c:pt>
                <c:pt idx="27">
                  <c:v>-2135.1627234995858</c:v>
                </c:pt>
                <c:pt idx="28">
                  <c:v>-2103.7484028786284</c:v>
                </c:pt>
                <c:pt idx="29">
                  <c:v>-2071.3929196833656</c:v>
                </c:pt>
                <c:pt idx="30">
                  <c:v>-2038.11728429652</c:v>
                </c:pt>
                <c:pt idx="31">
                  <c:v>-2003.9431414141886</c:v>
                </c:pt>
                <c:pt idx="32">
                  <c:v>-1968.8927577059967</c:v>
                </c:pt>
                <c:pt idx="33">
                  <c:v>-1932.9890087993542</c:v>
                </c:pt>
                <c:pt idx="34">
                  <c:v>-1896.2553655693912</c:v>
                </c:pt>
                <c:pt idx="35">
                  <c:v>-1858.7158797168261</c:v>
                </c:pt>
                <c:pt idx="36">
                  <c:v>-1820.3951686168482</c:v>
                </c:pt>
                <c:pt idx="37">
                  <c:v>-1781.3183994230492</c:v>
                </c:pt>
                <c:pt idx="38">
                  <c:v>-1741.5112724115709</c:v>
                </c:pt>
                <c:pt idx="39">
                  <c:v>-1701.0000035518647</c:v>
                </c:pt>
                <c:pt idx="40">
                  <c:v>-1659.8113062919026</c:v>
                </c:pt>
                <c:pt idx="41">
                  <c:v>-1617.9723725472145</c:v>
                </c:pt>
                <c:pt idx="42">
                  <c:v>-1575.5108528848607</c:v>
                </c:pt>
                <c:pt idx="43">
                  <c:v>-1532.4548358953275</c:v>
                </c:pt>
                <c:pt idx="44">
                  <c:v>-1488.8328267473491</c:v>
                </c:pt>
                <c:pt idx="45">
                  <c:v>-1444.6737249228609</c:v>
                </c:pt>
                <c:pt idx="46">
                  <c:v>-1400.0068011316021</c:v>
                </c:pt>
                <c:pt idx="47">
                  <c:v>-1354.8616734074044</c:v>
                </c:pt>
                <c:pt idx="48">
                  <c:v>-1309.2682823908001</c:v>
                </c:pt>
                <c:pt idx="49">
                  <c:v>-1263.256865805366</c:v>
                </c:pt>
                <c:pt idx="50">
                  <c:v>-1216.8579321381189</c:v>
                </c:pt>
                <c:pt idx="51">
                  <c:v>-1170.1022335373011</c:v>
                </c:pt>
                <c:pt idx="52">
                  <c:v>-1123.0207379440199</c:v>
                </c:pt>
                <c:pt idx="53">
                  <c:v>-1075.6446004774671</c:v>
                </c:pt>
                <c:pt idx="54">
                  <c:v>-1028.0051340967552</c:v>
                </c:pt>
                <c:pt idx="55">
                  <c:v>-980.13377956582633</c:v>
                </c:pt>
                <c:pt idx="56">
                  <c:v>-932.06207475136534</c:v>
                </c:pt>
                <c:pt idx="57">
                  <c:v>-883.82162328715845</c:v>
                </c:pt>
                <c:pt idx="58">
                  <c:v>-835.44406264190297</c:v>
                </c:pt>
                <c:pt idx="59">
                  <c:v>-786.96103163102089</c:v>
                </c:pt>
                <c:pt idx="60">
                  <c:v>-738.40413741659995</c:v>
                </c:pt>
                <c:pt idx="61">
                  <c:v>-689.80492204309758</c:v>
                </c:pt>
                <c:pt idx="62">
                  <c:v>-641.19482855993101</c:v>
                </c:pt>
                <c:pt idx="63">
                  <c:v>-592.60516678548549</c:v>
                </c:pt>
                <c:pt idx="64">
                  <c:v>-544.06707877037582</c:v>
                </c:pt>
                <c:pt idx="65">
                  <c:v>-495.61150402101214</c:v>
                </c:pt>
                <c:pt idx="66">
                  <c:v>-447.26914454755865</c:v>
                </c:pt>
                <c:pt idx="67">
                  <c:v>-399.07042980328816</c:v>
                </c:pt>
                <c:pt idx="68">
                  <c:v>-351.04548158503945</c:v>
                </c:pt>
                <c:pt idx="69">
                  <c:v>-303.22407896698212</c:v>
                </c:pt>
                <c:pt idx="70">
                  <c:v>-255.63562334217534</c:v>
                </c:pt>
                <c:pt idx="71">
                  <c:v>-208.3091036484183</c:v>
                </c:pt>
                <c:pt idx="72">
                  <c:v>-161.27306185664202</c:v>
                </c:pt>
                <c:pt idx="73">
                  <c:v>-114.55555880155296</c:v>
                </c:pt>
                <c:pt idx="74">
                  <c:v>-68.184140435370637</c:v>
                </c:pt>
                <c:pt idx="75">
                  <c:v>-22.185804586342627</c:v>
                </c:pt>
                <c:pt idx="76">
                  <c:v>23.413031695818539</c:v>
                </c:pt>
                <c:pt idx="77">
                  <c:v>68.586564125285832</c:v>
                </c:pt>
                <c:pt idx="78">
                  <c:v>113.30963241421615</c:v>
                </c:pt>
                <c:pt idx="79">
                  <c:v>157.55775067414353</c:v>
                </c:pt>
                <c:pt idx="80">
                  <c:v>201.30713690421291</c:v>
                </c:pt>
                <c:pt idx="81">
                  <c:v>244.53474148715239</c:v>
                </c:pt>
                <c:pt idx="82">
                  <c:v>287.21827461560918</c:v>
                </c:pt>
                <c:pt idx="83">
                  <c:v>329.33623257360915</c:v>
                </c:pt>
                <c:pt idx="84">
                  <c:v>370.86792280037304</c:v>
                </c:pt>
                <c:pt idx="85">
                  <c:v>411.79348766656619</c:v>
                </c:pt>
                <c:pt idx="86">
                  <c:v>452.0939268962739</c:v>
                </c:pt>
                <c:pt idx="87">
                  <c:v>491.75111857151518</c:v>
                </c:pt>
                <c:pt idx="88">
                  <c:v>530.74783865997608</c:v>
                </c:pt>
                <c:pt idx="89">
                  <c:v>569.0677790108017</c:v>
                </c:pt>
                <c:pt idx="90">
                  <c:v>606.69556376773335</c:v>
                </c:pt>
                <c:pt idx="91">
                  <c:v>643.61676415356669</c:v>
                </c:pt>
                <c:pt idx="92">
                  <c:v>679.81791158485566</c:v>
                </c:pt>
                <c:pt idx="93">
                  <c:v>715.28650908091117</c:v>
                </c:pt>
                <c:pt idx="94">
                  <c:v>750.01104093646552</c:v>
                </c:pt>
                <c:pt idx="95">
                  <c:v>783.98098063282612</c:v>
                </c:pt>
                <c:pt idx="96">
                  <c:v>817.18679696792697</c:v>
                </c:pt>
                <c:pt idx="97">
                  <c:v>849.61995839132601</c:v>
                </c:pt>
                <c:pt idx="98">
                  <c:v>881.27293553592142</c:v>
                </c:pt>
                <c:pt idx="99">
                  <c:v>912.13920194386537</c:v>
                </c:pt>
                <c:pt idx="100">
                  <c:v>942.21323298987249</c:v>
                </c:pt>
                <c:pt idx="101">
                  <c:v>971.49050301076829</c:v>
                </c:pt>
                <c:pt idx="102">
                  <c:v>999.96748065571592</c:v>
                </c:pt>
                <c:pt idx="103">
                  <c:v>1027.6416224769994</c:v>
                </c:pt>
                <c:pt idx="104">
                  <c:v>1054.511364786606</c:v>
                </c:pt>
                <c:pt idx="105">
                  <c:v>1080.5761138089724</c:v>
                </c:pt>
                <c:pt idx="106">
                  <c:v>1105.8362341652442</c:v>
                </c:pt>
                <c:pt idx="107">
                  <c:v>1130.2930357291307</c:v>
                </c:pt>
                <c:pt idx="108">
                  <c:v>1153.9487588989427</c:v>
                </c:pt>
                <c:pt idx="109">
                  <c:v>1176.8065583346327</c:v>
                </c:pt>
                <c:pt idx="110">
                  <c:v>1198.8704852126132</c:v>
                </c:pt>
                <c:pt idx="111">
                  <c:v>1220.1454680547945</c:v>
                </c:pt>
                <c:pt idx="112">
                  <c:v>1240.6372921916179</c:v>
                </c:pt>
                <c:pt idx="113">
                  <c:v>1260.3525779218994</c:v>
                </c:pt>
                <c:pt idx="114">
                  <c:v>1279.2987574349911</c:v>
                </c:pt>
                <c:pt idx="115">
                  <c:v>1297.4840505631291</c:v>
                </c:pt>
                <c:pt idx="116">
                  <c:v>1314.9174394338606</c:v>
                </c:pt>
                <c:pt idx="117">
                  <c:v>1331.6086420941415</c:v>
                </c:pt>
                <c:pt idx="118">
                  <c:v>1347.5680851790125</c:v>
                </c:pt>
                <c:pt idx="119">
                  <c:v>1362.8068756988198</c:v>
                </c:pt>
                <c:pt idx="120">
                  <c:v>1377.3367720195909</c:v>
                </c:pt>
                <c:pt idx="121">
                  <c:v>1391.1701541115792</c:v>
                </c:pt>
                <c:pt idx="122">
                  <c:v>1404.3199931410256</c:v>
                </c:pt>
                <c:pt idx="123">
                  <c:v>1416.799820479959</c:v>
                </c:pt>
                <c:pt idx="124">
                  <c:v>1428.6236962083374</c:v>
                </c:pt>
                <c:pt idx="125">
                  <c:v>1439.8061771820153</c:v>
                </c:pt>
                <c:pt idx="126">
                  <c:v>1450.3622847390125</c:v>
                </c:pt>
                <c:pt idx="127">
                  <c:v>1460.3074721152368</c:v>
                </c:pt>
                <c:pt idx="128">
                  <c:v>1469.6575916393308</c:v>
                </c:pt>
                <c:pt idx="129">
                  <c:v>1478.4288617745974</c:v>
                </c:pt>
                <c:pt idx="130">
                  <c:v>1486.6378340740666</c:v>
                </c:pt>
                <c:pt idx="131">
                  <c:v>1494.3013601127145</c:v>
                </c:pt>
                <c:pt idx="132">
                  <c:v>1501.4365584586374</c:v>
                </c:pt>
                <c:pt idx="133">
                  <c:v>1508.0607817426619</c:v>
                </c:pt>
                <c:pt idx="134">
                  <c:v>1514.191583883432</c:v>
                </c:pt>
                <c:pt idx="135">
                  <c:v>1519.8466875224899</c:v>
                </c:pt>
                <c:pt idx="136">
                  <c:v>1525.0439517212731</c:v>
                </c:pt>
                <c:pt idx="137">
                  <c:v>1529.8013399692886</c:v>
                </c:pt>
                <c:pt idx="138">
                  <c:v>1534.1368885500606</c:v>
                </c:pt>
                <c:pt idx="139">
                  <c:v>1538.0686753087055</c:v>
                </c:pt>
                <c:pt idx="140">
                  <c:v>1541.6147888623086</c:v>
                </c:pt>
                <c:pt idx="141">
                  <c:v>1544.7932982915497</c:v>
                </c:pt>
                <c:pt idx="142">
                  <c:v>1547.6222233493497</c:v>
                </c:pt>
                <c:pt idx="143">
                  <c:v>1550.1195052196679</c:v>
                </c:pt>
                <c:pt idx="144">
                  <c:v>1552.3029778569694</c:v>
                </c:pt>
                <c:pt idx="145">
                  <c:v>1554.1903399343514</c:v>
                </c:pt>
                <c:pt idx="146">
                  <c:v>1555.7991274258347</c:v>
                </c:pt>
                <c:pt idx="147">
                  <c:v>1557.1466868459365</c:v>
                </c:pt>
                <c:pt idx="148">
                  <c:v>1558.2501491673136</c:v>
                </c:pt>
                <c:pt idx="149">
                  <c:v>1559.1264044350535</c:v>
                </c:pt>
                <c:pt idx="150">
                  <c:v>1559.7920770940657</c:v>
                </c:pt>
                <c:pt idx="151">
                  <c:v>1560.2635020439807</c:v>
                </c:pt>
                <c:pt idx="152">
                  <c:v>1560.5567014340695</c:v>
                </c:pt>
                <c:pt idx="153">
                  <c:v>1560.6873622088617</c:v>
                </c:pt>
                <c:pt idx="154">
                  <c:v>1560.6708144134645</c:v>
                </c:pt>
                <c:pt idx="155">
                  <c:v>1560.5220102659632</c:v>
                </c:pt>
                <c:pt idx="156">
                  <c:v>1560.2555040028508</c:v>
                </c:pt>
                <c:pt idx="157">
                  <c:v>1559.8854325020307</c:v>
                </c:pt>
                <c:pt idx="158">
                  <c:v>1559.4254966867256</c:v>
                </c:pt>
                <c:pt idx="159">
                  <c:v>1558.8889437124669</c:v>
                </c:pt>
                <c:pt idx="160">
                  <c:v>1558.2885499383192</c:v>
                </c:pt>
                <c:pt idx="161">
                  <c:v>1557.6366046825863</c:v>
                </c:pt>
                <c:pt idx="162">
                  <c:v>1556.9448947624305</c:v>
                </c:pt>
                <c:pt idx="163">
                  <c:v>1556.2246898161247</c:v>
                </c:pt>
                <c:pt idx="164">
                  <c:v>1555.4867284060583</c:v>
                </c:pt>
                <c:pt idx="165">
                  <c:v>1554.7412049001157</c:v>
                </c:pt>
                <c:pt idx="166">
                  <c:v>1553.9977571286015</c:v>
                </c:pt>
                <c:pt idx="167">
                  <c:v>1553.2654548135959</c:v>
                </c:pt>
                <c:pt idx="168">
                  <c:v>1552.5527887673531</c:v>
                </c:pt>
                <c:pt idx="169">
                  <c:v>1551.8676608561998</c:v>
                </c:pt>
                <c:pt idx="170">
                  <c:v>1551.2173747263087</c:v>
                </c:pt>
                <c:pt idx="171">
                  <c:v>1550.6086272876917</c:v>
                </c:pt>
                <c:pt idx="172">
                  <c:v>1550.0475009528243</c:v>
                </c:pt>
                <c:pt idx="173">
                  <c:v>1549.5394566263917</c:v>
                </c:pt>
                <c:pt idx="174">
                  <c:v>1549.0893274428524</c:v>
                </c:pt>
                <c:pt idx="175">
                  <c:v>1548.7013132486845</c:v>
                </c:pt>
                <c:pt idx="176">
                  <c:v>1548.3789758264691</c:v>
                </c:pt>
                <c:pt idx="177">
                  <c:v>1548.1252348582689</c:v>
                </c:pt>
                <c:pt idx="178">
                  <c:v>1547.9423646260559</c:v>
                </c:pt>
                <c:pt idx="179">
                  <c:v>1547.8319914473582</c:v>
                </c:pt>
                <c:pt idx="180">
                  <c:v>1547.7950918446397</c:v>
                </c:pt>
                <c:pt idx="181">
                  <c:v>1547.8319914473582</c:v>
                </c:pt>
                <c:pt idx="182">
                  <c:v>1548.2073969915912</c:v>
                </c:pt>
                <c:pt idx="183">
                  <c:v>1548.6581213736567</c:v>
                </c:pt>
                <c:pt idx="184">
                  <c:v>1549.1830872600406</c:v>
                </c:pt>
                <c:pt idx="185">
                  <c:v>1549.7800972744069</c:v>
                </c:pt>
                <c:pt idx="186">
                  <c:v>1550.4463103321189</c:v>
                </c:pt>
                <c:pt idx="187">
                  <c:v>1551.1782449580637</c:v>
                </c:pt>
                <c:pt idx="188">
                  <c:v>1551.9717833421294</c:v>
                </c:pt>
                <c:pt idx="189">
                  <c:v>1552.8221761345778</c:v>
                </c:pt>
                <c:pt idx="190">
                  <c:v>1553.724047983919</c:v>
                </c:pt>
                <c:pt idx="191">
                  <c:v>1554.6714038201824</c:v>
                </c:pt>
                <c:pt idx="192">
                  <c:v>1555.6576358867446</c:v>
                </c:pt>
                <c:pt idx="193">
                  <c:v>1556.675531524096</c:v>
                </c:pt>
                <c:pt idx="194">
                  <c:v>1557.7172817090852</c:v>
                </c:pt>
                <c:pt idx="195">
                  <c:v>1558.7744903533107</c:v>
                </c:pt>
                <c:pt idx="196">
                  <c:v>1559.8381843643642</c:v>
                </c:pt>
                <c:pt idx="197">
                  <c:v>1560.8988244736206</c:v>
                </c:pt>
                <c:pt idx="198">
                  <c:v>1561.9463168341995</c:v>
                </c:pt>
                <c:pt idx="199">
                  <c:v>1562.9700253925494</c:v>
                </c:pt>
                <c:pt idx="200">
                  <c:v>1563.9587850368703</c:v>
                </c:pt>
                <c:pt idx="201">
                  <c:v>1564.9009155252791</c:v>
                </c:pt>
                <c:pt idx="202">
                  <c:v>1565.7842361962037</c:v>
                </c:pt>
                <c:pt idx="203">
                  <c:v>1566.5960814629823</c:v>
                </c:pt>
                <c:pt idx="204">
                  <c:v>1567.3233170940712</c:v>
                </c:pt>
                <c:pt idx="205">
                  <c:v>1567.952357279532</c:v>
                </c:pt>
                <c:pt idx="206">
                  <c:v>1568.4691824836925</c:v>
                </c:pt>
                <c:pt idx="207">
                  <c:v>1568.8593580829627</c:v>
                </c:pt>
                <c:pt idx="208">
                  <c:v>1569.1080537867672</c:v>
                </c:pt>
                <c:pt idx="209">
                  <c:v>1569.2000638384284</c:v>
                </c:pt>
                <c:pt idx="210">
                  <c:v>1569.1198279916118</c:v>
                </c:pt>
                <c:pt idx="211">
                  <c:v>1568.8514532565748</c:v>
                </c:pt>
                <c:pt idx="212">
                  <c:v>1568.3787364090083</c:v>
                </c:pt>
                <c:pt idx="213">
                  <c:v>1567.6851872526911</c:v>
                </c:pt>
                <c:pt idx="214">
                  <c:v>1566.7540526254634</c:v>
                </c:pt>
                <c:pt idx="215">
                  <c:v>1565.5683411362627</c:v>
                </c:pt>
                <c:pt idx="216">
                  <c:v>1564.1108486190271</c:v>
                </c:pt>
                <c:pt idx="217">
                  <c:v>1562.3641842872739</c:v>
                </c:pt>
                <c:pt idx="218">
                  <c:v>1560.3107975710527</c:v>
                </c:pt>
                <c:pt idx="219">
                  <c:v>1557.9330056157521</c:v>
                </c:pt>
                <c:pt idx="220">
                  <c:v>1555.213021419951</c:v>
                </c:pt>
                <c:pt idx="221">
                  <c:v>1552.1329825871167</c:v>
                </c:pt>
                <c:pt idx="222">
                  <c:v>1548.6749806634996</c:v>
                </c:pt>
                <c:pt idx="223">
                  <c:v>1544.8210910320483</c:v>
                </c:pt>
                <c:pt idx="224">
                  <c:v>1540.5534033295892</c:v>
                </c:pt>
                <c:pt idx="225">
                  <c:v>1535.8540523518768</c:v>
                </c:pt>
                <c:pt idx="226">
                  <c:v>1530.7052494084867</c:v>
                </c:pt>
                <c:pt idx="227">
                  <c:v>1525.0893140867956</c:v>
                </c:pt>
                <c:pt idx="228">
                  <c:v>1518.9887063816507</c:v>
                </c:pt>
                <c:pt idx="229">
                  <c:v>1512.3860591445944</c:v>
                </c:pt>
                <c:pt idx="230">
                  <c:v>1505.2642108038951</c:v>
                </c:pt>
                <c:pt idx="231">
                  <c:v>1497.6062383039618</c:v>
                </c:pt>
                <c:pt idx="232">
                  <c:v>1489.3954902101859</c:v>
                </c:pt>
                <c:pt idx="233">
                  <c:v>1480.615619922735</c:v>
                </c:pt>
                <c:pt idx="234">
                  <c:v>1471.2506189404146</c:v>
                </c:pt>
                <c:pt idx="235">
                  <c:v>1461.284850113432</c:v>
                </c:pt>
                <c:pt idx="236">
                  <c:v>1450.7030808216903</c:v>
                </c:pt>
                <c:pt idx="237">
                  <c:v>1439.4905160132628</c:v>
                </c:pt>
                <c:pt idx="238">
                  <c:v>1427.6328310357987</c:v>
                </c:pt>
                <c:pt idx="239">
                  <c:v>1415.1162041919602</c:v>
                </c:pt>
                <c:pt idx="240">
                  <c:v>1401.9273489485204</c:v>
                </c:pt>
                <c:pt idx="241">
                  <c:v>1388.0535457274914</c:v>
                </c:pt>
                <c:pt idx="242">
                  <c:v>1373.4826732066676</c:v>
                </c:pt>
                <c:pt idx="243">
                  <c:v>1358.2032390562001</c:v>
                </c:pt>
                <c:pt idx="244">
                  <c:v>1342.2044100373512</c:v>
                </c:pt>
                <c:pt idx="245">
                  <c:v>1325.4760413893816</c:v>
                </c:pt>
                <c:pt idx="246">
                  <c:v>1308.0087054306468</c:v>
                </c:pt>
                <c:pt idx="247">
                  <c:v>1289.7937193003872</c:v>
                </c:pt>
                <c:pt idx="248">
                  <c:v>1270.8231717684612</c:v>
                </c:pt>
                <c:pt idx="249">
                  <c:v>1251.0899490413367</c:v>
                </c:pt>
                <c:pt idx="250">
                  <c:v>1230.587759494078</c:v>
                </c:pt>
                <c:pt idx="251">
                  <c:v>1209.3111572598336</c:v>
                </c:pt>
                <c:pt idx="252">
                  <c:v>1187.2555646104227</c:v>
                </c:pt>
                <c:pt idx="253">
                  <c:v>1164.4172930640743</c:v>
                </c:pt>
                <c:pt idx="254">
                  <c:v>1140.7935631591758</c:v>
                </c:pt>
                <c:pt idx="255">
                  <c:v>1116.3825228359754</c:v>
                </c:pt>
                <c:pt idx="256">
                  <c:v>1091.1832643717075</c:v>
                </c:pt>
                <c:pt idx="257">
                  <c:v>1065.1958398183256</c:v>
                </c:pt>
                <c:pt idx="258">
                  <c:v>1038.4212748961424</c:v>
                </c:pt>
                <c:pt idx="259">
                  <c:v>1010.8615813010622</c:v>
                </c:pt>
                <c:pt idx="260">
                  <c:v>982.51976738770429</c:v>
                </c:pt>
                <c:pt idx="261">
                  <c:v>953.39984719568349</c:v>
                </c:pt>
                <c:pt idx="262">
                  <c:v>923.50684779139897</c:v>
                </c:pt>
                <c:pt idx="263">
                  <c:v>892.84681490308549</c:v>
                </c:pt>
                <c:pt idx="264">
                  <c:v>861.4268168323714</c:v>
                </c:pt>
                <c:pt idx="265">
                  <c:v>829.25494663135055</c:v>
                </c:pt>
                <c:pt idx="266">
                  <c:v>796.34032253995076</c:v>
                </c:pt>
                <c:pt idx="267">
                  <c:v>762.69308668434803</c:v>
                </c:pt>
                <c:pt idx="268">
                  <c:v>728.32440204318755</c:v>
                </c:pt>
                <c:pt idx="269">
                  <c:v>693.24644769438919</c:v>
                </c:pt>
                <c:pt idx="270">
                  <c:v>657.47241236144328</c:v>
                </c:pt>
                <c:pt idx="271">
                  <c:v>621.01648628409134</c:v>
                </c:pt>
                <c:pt idx="272">
                  <c:v>583.89385144433822</c:v>
                </c:pt>
                <c:pt idx="273">
                  <c:v>546.12067018461937</c:v>
                </c:pt>
                <c:pt idx="274">
                  <c:v>507.71407226086416</c:v>
                </c:pt>
                <c:pt idx="275">
                  <c:v>468.6921403787635</c:v>
                </c:pt>
                <c:pt idx="276">
                  <c:v>429.07389426727906</c:v>
                </c:pt>
                <c:pt idx="277">
                  <c:v>388.87927334860007</c:v>
                </c:pt>
                <c:pt idx="278">
                  <c:v>348.12911806913104</c:v>
                </c:pt>
                <c:pt idx="279">
                  <c:v>306.84514996093583</c:v>
                </c:pt>
                <c:pt idx="280">
                  <c:v>265.04995050788767</c:v>
                </c:pt>
                <c:pt idx="281">
                  <c:v>222.76693889523395</c:v>
                </c:pt>
                <c:pt idx="282">
                  <c:v>180.02034872563664</c:v>
                </c:pt>
                <c:pt idx="283">
                  <c:v>136.8352037887058</c:v>
                </c:pt>
                <c:pt idx="284">
                  <c:v>93.237292974901209</c:v>
                </c:pt>
                <c:pt idx="285">
                  <c:v>49.253144428142058</c:v>
                </c:pt>
                <c:pt idx="286">
                  <c:v>4.9099990349471918</c:v>
                </c:pt>
                <c:pt idx="287">
                  <c:v>-39.764216649181172</c:v>
                </c:pt>
                <c:pt idx="288">
                  <c:v>-84.74091793227629</c:v>
                </c:pt>
                <c:pt idx="289">
                  <c:v>-129.99088987088899</c:v>
                </c:pt>
                <c:pt idx="290">
                  <c:v>-175.4843153983893</c:v>
                </c:pt>
                <c:pt idx="291">
                  <c:v>-221.19080358502131</c:v>
                </c:pt>
                <c:pt idx="292">
                  <c:v>-267.07941791561001</c:v>
                </c:pt>
                <c:pt idx="293">
                  <c:v>-313.11870446848837</c:v>
                </c:pt>
                <c:pt idx="294">
                  <c:v>-359.27671987667787</c:v>
                </c:pt>
                <c:pt idx="295">
                  <c:v>-405.52105894987187</c:v>
                </c:pt>
                <c:pt idx="296">
                  <c:v>-451.8188818328897</c:v>
                </c:pt>
                <c:pt idx="297">
                  <c:v>-498.13694057349221</c:v>
                </c:pt>
                <c:pt idx="298">
                  <c:v>-544.44160496889003</c:v>
                </c:pt>
                <c:pt idx="299">
                  <c:v>-590.69888755672321</c:v>
                </c:pt>
                <c:pt idx="300">
                  <c:v>-636.87446761174908</c:v>
                </c:pt>
                <c:pt idx="301">
                  <c:v>-682.93371400471824</c:v>
                </c:pt>
                <c:pt idx="302">
                  <c:v>-728.84170677386123</c:v>
                </c:pt>
                <c:pt idx="303">
                  <c:v>-774.56325725278055</c:v>
                </c:pt>
                <c:pt idx="304">
                  <c:v>-820.06292659046198</c:v>
                </c:pt>
                <c:pt idx="305">
                  <c:v>-865.30504248987575</c:v>
                </c:pt>
                <c:pt idx="306">
                  <c:v>-910.25371398058405</c:v>
                </c:pt>
                <c:pt idx="307">
                  <c:v>-954.87284402804903</c:v>
                </c:pt>
                <c:pt idx="308">
                  <c:v>-999.12613976724606</c:v>
                </c:pt>
                <c:pt idx="309">
                  <c:v>-1042.9771201307326</c:v>
                </c:pt>
                <c:pt idx="310">
                  <c:v>-1086.389120620637</c:v>
                </c:pt>
                <c:pt idx="311">
                  <c:v>-1129.325294950321</c:v>
                </c:pt>
                <c:pt idx="312">
                  <c:v>-1171.7486132532963</c:v>
                </c:pt>
                <c:pt idx="313">
                  <c:v>-1213.6218565245247</c:v>
                </c:pt>
                <c:pt idx="314">
                  <c:v>-1254.9076069211415</c:v>
                </c:pt>
                <c:pt idx="315">
                  <c:v>-1295.5682335053468</c:v>
                </c:pt>
                <c:pt idx="316">
                  <c:v>-1335.5658729604565</c:v>
                </c:pt>
                <c:pt idx="317">
                  <c:v>-1374.862404750651</c:v>
                </c:pt>
                <c:pt idx="318">
                  <c:v>-1413.4194201245639</c:v>
                </c:pt>
                <c:pt idx="319">
                  <c:v>-1451.1981842801497</c:v>
                </c:pt>
                <c:pt idx="320">
                  <c:v>-1488.1595909117291</c:v>
                </c:pt>
                <c:pt idx="321">
                  <c:v>-1524.2641082467965</c:v>
                </c:pt>
                <c:pt idx="322">
                  <c:v>-1559.4717155469514</c:v>
                </c:pt>
                <c:pt idx="323">
                  <c:v>-1593.7418288906067</c:v>
                </c:pt>
                <c:pt idx="324">
                  <c:v>-1627.0332148702871</c:v>
                </c:pt>
                <c:pt idx="325">
                  <c:v>-1659.3038906186437</c:v>
                </c:pt>
                <c:pt idx="326">
                  <c:v>-1690.5110083183329</c:v>
                </c:pt>
                <c:pt idx="327">
                  <c:v>-1720.6107220427821</c:v>
                </c:pt>
                <c:pt idx="328">
                  <c:v>-1749.5580344080322</c:v>
                </c:pt>
                <c:pt idx="329">
                  <c:v>-1777.3066200768262</c:v>
                </c:pt>
                <c:pt idx="330">
                  <c:v>-1803.808622629977</c:v>
                </c:pt>
                <c:pt idx="331">
                  <c:v>-1829.0144206864716</c:v>
                </c:pt>
                <c:pt idx="332">
                  <c:v>-1852.8723583889573</c:v>
                </c:pt>
                <c:pt idx="333">
                  <c:v>-1875.3284344436579</c:v>
                </c:pt>
                <c:pt idx="334">
                  <c:v>-1896.3259427751352</c:v>
                </c:pt>
                <c:pt idx="335">
                  <c:v>-1915.8050564767811</c:v>
                </c:pt>
                <c:pt idx="336">
                  <c:v>-1933.7023450447475</c:v>
                </c:pt>
                <c:pt idx="337">
                  <c:v>-1949.9502127952735</c:v>
                </c:pt>
                <c:pt idx="338">
                  <c:v>-1964.4762437789527</c:v>
                </c:pt>
                <c:pt idx="339">
                  <c:v>-1977.2024352851283</c:v>
                </c:pt>
                <c:pt idx="340">
                  <c:v>-1988.0442979990466</c:v>
                </c:pt>
                <c:pt idx="341">
                  <c:v>-1996.9097958017057</c:v>
                </c:pt>
                <c:pt idx="342">
                  <c:v>-2003.6980917815404</c:v>
                </c:pt>
                <c:pt idx="343">
                  <c:v>-2008.2980588495718</c:v>
                </c:pt>
                <c:pt idx="344">
                  <c:v>-2010.5865028686112</c:v>
                </c:pt>
                <c:pt idx="345">
                  <c:v>-2010.4260326818228</c:v>
                </c:pt>
                <c:pt idx="346">
                  <c:v>-2007.6624938474449</c:v>
                </c:pt>
                <c:pt idx="347">
                  <c:v>-2002.1218598664564</c:v>
                </c:pt>
                <c:pt idx="348">
                  <c:v>-1993.6064443015987</c:v>
                </c:pt>
                <c:pt idx="349">
                  <c:v>-1981.8902567279647</c:v>
                </c:pt>
                <c:pt idx="350">
                  <c:v>-1966.7132711010984</c:v>
                </c:pt>
                <c:pt idx="351">
                  <c:v>-1947.7743013972063</c:v>
                </c:pt>
                <c:pt idx="352">
                  <c:v>-1924.7220783286837</c:v>
                </c:pt>
                <c:pt idx="353">
                  <c:v>-1897.1439809073152</c:v>
                </c:pt>
                <c:pt idx="354">
                  <c:v>-1864.551680271509</c:v>
                </c:pt>
                <c:pt idx="355">
                  <c:v>-1826.3626743280065</c:v>
                </c:pt>
                <c:pt idx="356">
                  <c:v>-1781.8762902313799</c:v>
                </c:pt>
                <c:pt idx="357">
                  <c:v>-1730.2421449185274</c:v>
                </c:pt>
                <c:pt idx="358">
                  <c:v>-1670.4181823679628</c:v>
                </c:pt>
                <c:pt idx="359">
                  <c:v>-1601.1140887952761</c:v>
                </c:pt>
                <c:pt idx="360">
                  <c:v>-1409.7876932858705</c:v>
                </c:pt>
                <c:pt idx="361">
                  <c:v>-1409.1555634197161</c:v>
                </c:pt>
                <c:pt idx="362">
                  <c:v>-1141.8479661815418</c:v>
                </c:pt>
                <c:pt idx="363">
                  <c:v>-873.2491229307185</c:v>
                </c:pt>
                <c:pt idx="364">
                  <c:v>-603.34395022971898</c:v>
                </c:pt>
                <c:pt idx="365">
                  <c:v>-332.11825109134537</c:v>
                </c:pt>
                <c:pt idx="366">
                  <c:v>-59.558743208718923</c:v>
                </c:pt>
                <c:pt idx="367">
                  <c:v>214.34691317161037</c:v>
                </c:pt>
                <c:pt idx="368">
                  <c:v>489.61008775638084</c:v>
                </c:pt>
                <c:pt idx="369">
                  <c:v>766.24115311692799</c:v>
                </c:pt>
                <c:pt idx="370">
                  <c:v>1044.2494580317441</c:v>
                </c:pt>
                <c:pt idx="371">
                  <c:v>1323.6433012889481</c:v>
                </c:pt>
                <c:pt idx="372">
                  <c:v>1604.4299059794291</c:v>
                </c:pt>
                <c:pt idx="373">
                  <c:v>1886.6153943136508</c:v>
                </c:pt>
                <c:pt idx="374">
                  <c:v>2170.2047629972726</c:v>
                </c:pt>
                <c:pt idx="375">
                  <c:v>2455.2018592032127</c:v>
                </c:pt>
                <c:pt idx="376">
                  <c:v>2741.6093571800025</c:v>
                </c:pt>
                <c:pt idx="377">
                  <c:v>3029.4287355388624</c:v>
                </c:pt>
                <c:pt idx="378">
                  <c:v>3318.6602552642885</c:v>
                </c:pt>
                <c:pt idx="379">
                  <c:v>3609.302938495483</c:v>
                </c:pt>
                <c:pt idx="380">
                  <c:v>3901.5064613622926</c:v>
                </c:pt>
                <c:pt idx="381">
                  <c:v>3928.3480651734185</c:v>
                </c:pt>
                <c:pt idx="382">
                  <c:v>3395.7689192346497</c:v>
                </c:pt>
                <c:pt idx="383">
                  <c:v>2944.6300401063595</c:v>
                </c:pt>
                <c:pt idx="384">
                  <c:v>2559.4402199856477</c:v>
                </c:pt>
                <c:pt idx="385">
                  <c:v>2228.355038636013</c:v>
                </c:pt>
                <c:pt idx="386">
                  <c:v>1942.1754440398931</c:v>
                </c:pt>
                <c:pt idx="387">
                  <c:v>1693.6564058014819</c:v>
                </c:pt>
                <c:pt idx="388">
                  <c:v>1477.0197623751378</c:v>
                </c:pt>
                <c:pt idx="389">
                  <c:v>1287.6046102352632</c:v>
                </c:pt>
                <c:pt idx="390">
                  <c:v>1121.6122346898585</c:v>
                </c:pt>
                <c:pt idx="391">
                  <c:v>975.91722280827264</c:v>
                </c:pt>
                <c:pt idx="392">
                  <c:v>847.92567892636384</c:v>
                </c:pt>
                <c:pt idx="393">
                  <c:v>735.46747257960931</c:v>
                </c:pt>
                <c:pt idx="394">
                  <c:v>636.7134166628739</c:v>
                </c:pt>
                <c:pt idx="395">
                  <c:v>550.11094060441042</c:v>
                </c:pt>
                <c:pt idx="396">
                  <c:v>474.33364536726947</c:v>
                </c:pt>
                <c:pt idx="397">
                  <c:v>408.24139066976318</c:v>
                </c:pt>
                <c:pt idx="398">
                  <c:v>350.84845333353286</c:v>
                </c:pt>
                <c:pt idx="399">
                  <c:v>301.29792852054862</c:v>
                </c:pt>
                <c:pt idx="400">
                  <c:v>258.84100178030809</c:v>
                </c:pt>
                <c:pt idx="401">
                  <c:v>222.82005230079079</c:v>
                </c:pt>
                <c:pt idx="402">
                  <c:v>192.65479260549648</c:v>
                </c:pt>
                <c:pt idx="403">
                  <c:v>167.83083201664272</c:v>
                </c:pt>
                <c:pt idx="404">
                  <c:v>147.89018784248333</c:v>
                </c:pt>
                <c:pt idx="405">
                  <c:v>132.42337166614712</c:v>
                </c:pt>
                <c:pt idx="406">
                  <c:v>121.06275702367596</c:v>
                </c:pt>
                <c:pt idx="407">
                  <c:v>113.47699542837448</c:v>
                </c:pt>
                <c:pt idx="408">
                  <c:v>109.36629467943295</c:v>
                </c:pt>
                <c:pt idx="409">
                  <c:v>108.45841002231413</c:v>
                </c:pt>
                <c:pt idx="410">
                  <c:v>110.50522747158055</c:v>
                </c:pt>
                <c:pt idx="411">
                  <c:v>115.27984130011677</c:v>
                </c:pt>
                <c:pt idx="412">
                  <c:v>122.5740457198453</c:v>
                </c:pt>
                <c:pt idx="413">
                  <c:v>132.19617516915142</c:v>
                </c:pt>
                <c:pt idx="414">
                  <c:v>143.96923917396376</c:v>
                </c:pt>
                <c:pt idx="415">
                  <c:v>157.72930706874359</c:v>
                </c:pt>
                <c:pt idx="416">
                  <c:v>173.32410541867816</c:v>
                </c:pt>
                <c:pt idx="417">
                  <c:v>190.61179713666442</c:v>
                </c:pt>
                <c:pt idx="418">
                  <c:v>209.45991632126197</c:v>
                </c:pt>
                <c:pt idx="419">
                  <c:v>229.7444369750641</c:v>
                </c:pt>
                <c:pt idx="420">
                  <c:v>251.34895717193675</c:v>
                </c:pt>
                <c:pt idx="421">
                  <c:v>274.16398306353938</c:v>
                </c:pt>
                <c:pt idx="422">
                  <c:v>298.08629946057823</c:v>
                </c:pt>
                <c:pt idx="423">
                  <c:v>323.01841567953016</c:v>
                </c:pt>
                <c:pt idx="424">
                  <c:v>348.86807698202222</c:v>
                </c:pt>
                <c:pt idx="425">
                  <c:v>375.54783330739423</c:v>
                </c:pt>
                <c:pt idx="426">
                  <c:v>402.97465815610451</c:v>
                </c:pt>
                <c:pt idx="427">
                  <c:v>431.06961145862937</c:v>
                </c:pt>
                <c:pt idx="428">
                  <c:v>459.75754109285725</c:v>
                </c:pt>
                <c:pt idx="429">
                  <c:v>488.96681841636877</c:v>
                </c:pt>
                <c:pt idx="430">
                  <c:v>518.62910377978608</c:v>
                </c:pt>
                <c:pt idx="431">
                  <c:v>548.67913849966499</c:v>
                </c:pt>
                <c:pt idx="432">
                  <c:v>579.05456020849351</c:v>
                </c:pt>
                <c:pt idx="433">
                  <c:v>609.69573887644776</c:v>
                </c:pt>
                <c:pt idx="434">
                  <c:v>640.5456311245224</c:v>
                </c:pt>
                <c:pt idx="435">
                  <c:v>671.54965072918071</c:v>
                </c:pt>
                <c:pt idx="436">
                  <c:v>702.65555346168799</c:v>
                </c:pt>
                <c:pt idx="437">
                  <c:v>733.81333461610325</c:v>
                </c:pt>
                <c:pt idx="438">
                  <c:v>764.9751377637225</c:v>
                </c:pt>
                <c:pt idx="439">
                  <c:v>796.09517343180357</c:v>
                </c:pt>
                <c:pt idx="440">
                  <c:v>827.1296465449002</c:v>
                </c:pt>
                <c:pt idx="441">
                  <c:v>858.03669159004437</c:v>
                </c:pt>
                <c:pt idx="442">
                  <c:v>888.77631457560585</c:v>
                </c:pt>
                <c:pt idx="443">
                  <c:v>919.3103409491506</c:v>
                </c:pt>
                <c:pt idx="444">
                  <c:v>949.60236872447933</c:v>
                </c:pt>
                <c:pt idx="445">
                  <c:v>979.61772614321785</c:v>
                </c:pt>
                <c:pt idx="446">
                  <c:v>1009.3234332634844</c:v>
                </c:pt>
                <c:pt idx="447">
                  <c:v>1038.6881669279906</c:v>
                </c:pt>
                <c:pt idx="448">
                  <c:v>1067.6822286179167</c:v>
                </c:pt>
                <c:pt idx="449">
                  <c:v>1096.2775147471527</c:v>
                </c:pt>
                <c:pt idx="450">
                  <c:v>1124.4474889953181</c:v>
                </c:pt>
                <c:pt idx="451">
                  <c:v>1152.1671563175325</c:v>
                </c:pt>
                <c:pt idx="452">
                  <c:v>1179.4130383050147</c:v>
                </c:pt>
                <c:pt idx="453">
                  <c:v>1206.1631496033483</c:v>
                </c:pt>
                <c:pt idx="454">
                  <c:v>1232.3969751253087</c:v>
                </c:pt>
                <c:pt idx="455">
                  <c:v>1258.0954478228086</c:v>
                </c:pt>
                <c:pt idx="456">
                  <c:v>1283.2409268077417</c:v>
                </c:pt>
                <c:pt idx="457">
                  <c:v>1307.817175635025</c:v>
                </c:pt>
                <c:pt idx="458">
                  <c:v>1331.8093405826139</c:v>
                </c:pt>
                <c:pt idx="459">
                  <c:v>1355.2039287834277</c:v>
                </c:pt>
                <c:pt idx="460">
                  <c:v>1377.988786082534</c:v>
                </c:pt>
                <c:pt idx="461">
                  <c:v>1400.1530745102484</c:v>
                </c:pt>
                <c:pt idx="462">
                  <c:v>1421.6872492778068</c:v>
                </c:pt>
                <c:pt idx="463">
                  <c:v>1442.5830352170547</c:v>
                </c:pt>
                <c:pt idx="464">
                  <c:v>1462.8334025995559</c:v>
                </c:pt>
                <c:pt idx="465">
                  <c:v>1482.4325422831892</c:v>
                </c:pt>
                <c:pt idx="466">
                  <c:v>1501.3758401463597</c:v>
                </c:pt>
                <c:pt idx="467">
                  <c:v>1519.6598507809033</c:v>
                </c:pt>
                <c:pt idx="468">
                  <c:v>1537.282270424939</c:v>
                </c:pt>
                <c:pt idx="469">
                  <c:v>1554.241909126436</c:v>
                </c:pt>
                <c:pt idx="470">
                  <c:v>1570.5386621368282</c:v>
                </c:pt>
                <c:pt idx="471">
                  <c:v>1586.1734805419396</c:v>
                </c:pt>
                <c:pt idx="472">
                  <c:v>1601.1483411448048</c:v>
                </c:pt>
                <c:pt idx="473">
                  <c:v>1615.4662156214038</c:v>
                </c:pt>
                <c:pt idx="474">
                  <c:v>1629.1310389763908</c:v>
                </c:pt>
                <c:pt idx="475">
                  <c:v>1642.1476773310637</c:v>
                </c:pt>
                <c:pt idx="476">
                  <c:v>1654.521895080652</c:v>
                </c:pt>
                <c:pt idx="477">
                  <c:v>1666.2603214620679</c:v>
                </c:pt>
                <c:pt idx="478">
                  <c:v>1677.3704165768504</c:v>
                </c:pt>
                <c:pt idx="479">
                  <c:v>1687.860436917169</c:v>
                </c:pt>
                <c:pt idx="480">
                  <c:v>1697.7394004452524</c:v>
                </c:pt>
                <c:pt idx="481">
                  <c:v>1707.0170512787213</c:v>
                </c:pt>
                <c:pt idx="482">
                  <c:v>1715.7038240359839</c:v>
                </c:pt>
                <c:pt idx="483">
                  <c:v>1723.8108078969965</c:v>
                </c:pt>
                <c:pt idx="484">
                  <c:v>1731.3497104355838</c:v>
                </c:pt>
                <c:pt idx="485">
                  <c:v>1738.3328212798872</c:v>
                </c:pt>
                <c:pt idx="486">
                  <c:v>1744.7729756576327</c:v>
                </c:pt>
                <c:pt idx="487">
                  <c:v>1750.6835178826605</c:v>
                </c:pt>
                <c:pt idx="488">
                  <c:v>1756.0782648386119</c:v>
                </c:pt>
                <c:pt idx="489">
                  <c:v>1760.9714695148523</c:v>
                </c:pt>
                <c:pt idx="490">
                  <c:v>1765.3777846486612</c:v>
                </c:pt>
                <c:pt idx="491">
                  <c:v>1769.3122265264089</c:v>
                </c:pt>
                <c:pt idx="492">
                  <c:v>1772.7901389949452</c:v>
                </c:pt>
                <c:pt idx="493">
                  <c:v>1775.8271577327685</c:v>
                </c:pt>
                <c:pt idx="494">
                  <c:v>1778.4391748287107</c:v>
                </c:pt>
                <c:pt idx="495">
                  <c:v>1780.6423037139148</c:v>
                </c:pt>
                <c:pt idx="496">
                  <c:v>1782.4528444908008</c:v>
                </c:pt>
                <c:pt idx="497">
                  <c:v>1783.8872497005918</c:v>
                </c:pt>
                <c:pt idx="498">
                  <c:v>1784.9620905687052</c:v>
                </c:pt>
                <c:pt idx="499">
                  <c:v>1785.6940237650506</c:v>
                </c:pt>
                <c:pt idx="500">
                  <c:v>1786.0997587139723</c:v>
                </c:pt>
                <c:pt idx="501">
                  <c:v>1786.1960254862292</c:v>
                </c:pt>
                <c:pt idx="502">
                  <c:v>1785.9995433030779</c:v>
                </c:pt>
                <c:pt idx="503">
                  <c:v>1785.526989680212</c:v>
                </c:pt>
                <c:pt idx="504">
                  <c:v>1784.7949702370172</c:v>
                </c:pt>
                <c:pt idx="505">
                  <c:v>1783.8199891943489</c:v>
                </c:pt>
                <c:pt idx="506">
                  <c:v>1782.6184205818358</c:v>
                </c:pt>
                <c:pt idx="507">
                  <c:v>1781.2064801735789</c:v>
                </c:pt>
                <c:pt idx="508">
                  <c:v>1779.6001981690308</c:v>
                </c:pt>
                <c:pt idx="509">
                  <c:v>1777.8153926338534</c:v>
                </c:pt>
                <c:pt idx="510">
                  <c:v>1775.8676437136357</c:v>
                </c:pt>
                <c:pt idx="511">
                  <c:v>1773.7722686315287</c:v>
                </c:pt>
                <c:pt idx="512">
                  <c:v>1771.5442974791279</c:v>
                </c:pt>
                <c:pt idx="513">
                  <c:v>1769.1984498082977</c:v>
                </c:pt>
                <c:pt idx="514">
                  <c:v>1766.7491120301056</c:v>
                </c:pt>
                <c:pt idx="515">
                  <c:v>1764.2103156256076</c:v>
                </c:pt>
                <c:pt idx="516">
                  <c:v>1761.5957161718936</c:v>
                </c:pt>
                <c:pt idx="517">
                  <c:v>1758.9185731856021</c:v>
                </c:pt>
                <c:pt idx="518">
                  <c:v>1756.1917307849778</c:v>
                </c:pt>
                <c:pt idx="519">
                  <c:v>1753.4275991705647</c:v>
                </c:pt>
                <c:pt idx="520">
                  <c:v>1750.6381369236976</c:v>
                </c:pt>
                <c:pt idx="521">
                  <c:v>1747.8348341211818</c:v>
                </c:pt>
                <c:pt idx="522">
                  <c:v>1745.028696263817</c:v>
                </c:pt>
                <c:pt idx="523">
                  <c:v>1742.2302290158557</c:v>
                </c:pt>
                <c:pt idx="524">
                  <c:v>1739.4494237519366</c:v>
                </c:pt>
                <c:pt idx="525">
                  <c:v>1736.6957439076596</c:v>
                </c:pt>
                <c:pt idx="526">
                  <c:v>1733.9781121295905</c:v>
                </c:pt>
                <c:pt idx="527">
                  <c:v>1731.3048982202886</c:v>
                </c:pt>
                <c:pt idx="528">
                  <c:v>1728.6839078737441</c:v>
                </c:pt>
                <c:pt idx="529">
                  <c:v>1726.1223721965443</c:v>
                </c:pt>
                <c:pt idx="530">
                  <c:v>1723.6269380100607</c:v>
                </c:pt>
                <c:pt idx="531">
                  <c:v>1721.2036589289996</c:v>
                </c:pt>
                <c:pt idx="532">
                  <c:v>1718.8579872117675</c:v>
                </c:pt>
                <c:pt idx="533">
                  <c:v>1716.5947663782717</c:v>
                </c:pt>
                <c:pt idx="534">
                  <c:v>1714.4182245909924</c:v>
                </c:pt>
                <c:pt idx="535">
                  <c:v>1712.3319687954329</c:v>
                </c:pt>
                <c:pt idx="536">
                  <c:v>1710.3389796163578</c:v>
                </c:pt>
                <c:pt idx="537">
                  <c:v>1708.4416070065849</c:v>
                </c:pt>
                <c:pt idx="538">
                  <c:v>1706.6415666454643</c:v>
                </c:pt>
                <c:pt idx="539">
                  <c:v>1704.9399370845836</c:v>
                </c:pt>
                <c:pt idx="540">
                  <c:v>1703.3250554074425</c:v>
                </c:pt>
                <c:pt idx="541">
                  <c:v>1658.5780969245411</c:v>
                </c:pt>
                <c:pt idx="542">
                  <c:v>1621.7754898490432</c:v>
                </c:pt>
                <c:pt idx="543">
                  <c:v>1585.0437863088932</c:v>
                </c:pt>
                <c:pt idx="544">
                  <c:v>1585.300308797772</c:v>
                </c:pt>
                <c:pt idx="545">
                  <c:v>1585.6262175694751</c:v>
                </c:pt>
                <c:pt idx="546">
                  <c:v>1586.0185892761015</c:v>
                </c:pt>
                <c:pt idx="547">
                  <c:v>1586.4738576576128</c:v>
                </c:pt>
                <c:pt idx="548">
                  <c:v>1586.9878175803001</c:v>
                </c:pt>
                <c:pt idx="549">
                  <c:v>1587.5556298148983</c:v>
                </c:pt>
                <c:pt idx="550">
                  <c:v>1588.1718265569125</c:v>
                </c:pt>
                <c:pt idx="551">
                  <c:v>1588.830317692019</c:v>
                </c:pt>
                <c:pt idx="552">
                  <c:v>1589.5243978096805</c:v>
                </c:pt>
                <c:pt idx="553">
                  <c:v>1590.2467539683196</c:v>
                </c:pt>
                <c:pt idx="554">
                  <c:v>1590.9894742155525</c:v>
                </c:pt>
                <c:pt idx="555">
                  <c:v>1591.7440568671202</c:v>
                </c:pt>
                <c:pt idx="556">
                  <c:v>1592.5014205481739</c:v>
                </c:pt>
                <c:pt idx="557">
                  <c:v>1593.2519150005805</c:v>
                </c:pt>
                <c:pt idx="558">
                  <c:v>1593.9853326598081</c:v>
                </c:pt>
                <c:pt idx="559">
                  <c:v>1594.6909210048047</c:v>
                </c:pt>
                <c:pt idx="560">
                  <c:v>1595.3573956840248</c:v>
                </c:pt>
                <c:pt idx="561">
                  <c:v>1595.972954420447</c:v>
                </c:pt>
                <c:pt idx="562">
                  <c:v>1596.5252916980021</c:v>
                </c:pt>
                <c:pt idx="563">
                  <c:v>1597.0016142313223</c:v>
                </c:pt>
                <c:pt idx="564">
                  <c:v>1597.3886572201122</c:v>
                </c:pt>
                <c:pt idx="565">
                  <c:v>1597.6727013887578</c:v>
                </c:pt>
                <c:pt idx="566">
                  <c:v>1597.8395908109424</c:v>
                </c:pt>
                <c:pt idx="567">
                  <c:v>1597.8747515181651</c:v>
                </c:pt>
                <c:pt idx="568">
                  <c:v>1597.7632108899968</c:v>
                </c:pt>
                <c:pt idx="569">
                  <c:v>1597.4896178227955</c:v>
                </c:pt>
                <c:pt idx="570">
                  <c:v>1597.0382636723471</c:v>
                </c:pt>
                <c:pt idx="571">
                  <c:v>1596.3931039645317</c:v>
                </c:pt>
                <c:pt idx="572">
                  <c:v>1595.5377808666481</c:v>
                </c:pt>
                <c:pt idx="573">
                  <c:v>1594.4556464104296</c:v>
                </c:pt>
                <c:pt idx="574">
                  <c:v>1593.1297864561025</c:v>
                </c:pt>
                <c:pt idx="575">
                  <c:v>1591.5430453849897</c:v>
                </c:pt>
                <c:pt idx="576">
                  <c:v>1589.6780515062824</c:v>
                </c:pt>
                <c:pt idx="577">
                  <c:v>1587.5172431615388</c:v>
                </c:pt>
                <c:pt idx="578">
                  <c:v>1585.0428955083603</c:v>
                </c:pt>
                <c:pt idx="579">
                  <c:v>1582.2371479624635</c:v>
                </c:pt>
                <c:pt idx="580">
                  <c:v>1579.0820322750405</c:v>
                </c:pt>
                <c:pt idx="581">
                  <c:v>1575.5595012199242</c:v>
                </c:pt>
                <c:pt idx="582">
                  <c:v>1571.6514578625533</c:v>
                </c:pt>
                <c:pt idx="583">
                  <c:v>1567.3397853802394</c:v>
                </c:pt>
                <c:pt idx="584">
                  <c:v>1562.6063774005888</c:v>
                </c:pt>
                <c:pt idx="585">
                  <c:v>1557.4331688223058</c:v>
                </c:pt>
                <c:pt idx="586">
                  <c:v>1551.8021670799153</c:v>
                </c:pt>
                <c:pt idx="587">
                  <c:v>1545.6954838112276</c:v>
                </c:pt>
                <c:pt idx="588">
                  <c:v>1539.0953668836385</c:v>
                </c:pt>
                <c:pt idx="589">
                  <c:v>1531.9842327326812</c:v>
                </c:pt>
                <c:pt idx="590">
                  <c:v>1524.3446989635167</c:v>
                </c:pt>
                <c:pt idx="591">
                  <c:v>1516.1596171633869</c:v>
                </c:pt>
                <c:pt idx="592">
                  <c:v>1507.4121058705207</c:v>
                </c:pt>
                <c:pt idx="593">
                  <c:v>1498.0855836423436</c:v>
                </c:pt>
                <c:pt idx="594">
                  <c:v>1488.1638021635138</c:v>
                </c:pt>
                <c:pt idx="595">
                  <c:v>1477.6308793318792</c:v>
                </c:pt>
                <c:pt idx="596">
                  <c:v>1466.4713322582998</c:v>
                </c:pt>
                <c:pt idx="597">
                  <c:v>1454.6701101142055</c:v>
                </c:pt>
                <c:pt idx="598">
                  <c:v>1442.2126267588624</c:v>
                </c:pt>
                <c:pt idx="599">
                  <c:v>1429.0847930765649</c:v>
                </c:pt>
                <c:pt idx="600">
                  <c:v>1415.2730489525629</c:v>
                </c:pt>
                <c:pt idx="601">
                  <c:v>1400.7643948151303</c:v>
                </c:pt>
                <c:pt idx="602">
                  <c:v>1385.5464226701922</c:v>
                </c:pt>
                <c:pt idx="603">
                  <c:v>1369.6073465541162</c:v>
                </c:pt>
                <c:pt idx="604">
                  <c:v>1352.9360323297544</c:v>
                </c:pt>
                <c:pt idx="605">
                  <c:v>1335.5220267505456</c:v>
                </c:pt>
                <c:pt idx="606">
                  <c:v>1317.3555857175988</c:v>
                </c:pt>
                <c:pt idx="607">
                  <c:v>1298.4277016549897</c:v>
                </c:pt>
                <c:pt idx="608">
                  <c:v>1278.7301299292083</c:v>
                </c:pt>
                <c:pt idx="609">
                  <c:v>1258.2554142397455</c:v>
                </c:pt>
                <c:pt idx="610">
                  <c:v>1236.9969109090721</c:v>
                </c:pt>
                <c:pt idx="611">
                  <c:v>1214.9488120020126</c:v>
                </c:pt>
                <c:pt idx="612">
                  <c:v>1192.1061672065478</c:v>
                </c:pt>
                <c:pt idx="613">
                  <c:v>1168.4649044103562</c:v>
                </c:pt>
                <c:pt idx="614">
                  <c:v>1144.0218489102369</c:v>
                </c:pt>
                <c:pt idx="615">
                  <c:v>1118.7747411944442</c:v>
                </c:pt>
                <c:pt idx="616">
                  <c:v>1092.7222532414155</c:v>
                </c:pt>
                <c:pt idx="617">
                  <c:v>1065.8640032819953</c:v>
                </c:pt>
                <c:pt idx="618">
                  <c:v>1038.2005689762409</c:v>
                </c:pt>
                <c:pt idx="619">
                  <c:v>1009.7334989600391</c:v>
                </c:pt>
                <c:pt idx="620">
                  <c:v>980.46532272145544</c:v>
                </c:pt>
                <c:pt idx="621">
                  <c:v>950.3995587713016</c:v>
                </c:pt>
                <c:pt idx="622">
                  <c:v>919.54072107745628</c:v>
                </c:pt>
                <c:pt idx="623">
                  <c:v>887.8943237376385</c:v>
                </c:pt>
                <c:pt idx="624">
                  <c:v>855.46688387068468</c:v>
                </c:pt>
                <c:pt idx="625">
                  <c:v>822.26592271175389</c:v>
                </c:pt>
                <c:pt idx="626">
                  <c:v>788.29996490265671</c:v>
                </c:pt>
                <c:pt idx="627">
                  <c:v>753.57853597391045</c:v>
                </c:pt>
                <c:pt idx="628">
                  <c:v>718.11215802112918</c:v>
                </c:pt>
                <c:pt idx="629">
                  <c:v>681.91234358388351</c:v>
                </c:pt>
                <c:pt idx="630">
                  <c:v>644.99158774087277</c:v>
                </c:pt>
                <c:pt idx="631">
                  <c:v>607.36335844111932</c:v>
                </c:pt>
                <c:pt idx="632">
                  <c:v>569.04208509625096</c:v>
                </c:pt>
                <c:pt idx="633">
                  <c:v>530.04314546451349</c:v>
                </c:pt>
                <c:pt idx="634">
                  <c:v>490.3828508624652</c:v>
                </c:pt>
                <c:pt idx="635">
                  <c:v>450.0784297454984</c:v>
                </c:pt>
                <c:pt idx="636">
                  <c:v>409.14800970313337</c:v>
                </c:pt>
                <c:pt idx="637">
                  <c:v>367.61059791992045</c:v>
                </c:pt>
                <c:pt idx="638">
                  <c:v>325.48606015714421</c:v>
                </c:pt>
                <c:pt idx="639">
                  <c:v>282.7950983145891</c:v>
                </c:pt>
                <c:pt idx="640">
                  <c:v>239.55922663579429</c:v>
                </c:pt>
                <c:pt idx="641">
                  <c:v>195.80074662341366</c:v>
                </c:pt>
                <c:pt idx="642">
                  <c:v>151.54272073474144</c:v>
                </c:pt>
                <c:pt idx="643">
                  <c:v>106.80894493028698</c:v>
                </c:pt>
                <c:pt idx="644">
                  <c:v>61.623920150627505</c:v>
                </c:pt>
                <c:pt idx="645">
                  <c:v>16.012822799128564</c:v>
                </c:pt>
                <c:pt idx="646">
                  <c:v>-29.998525690374017</c:v>
                </c:pt>
                <c:pt idx="647">
                  <c:v>-76.383690120321077</c:v>
                </c:pt>
                <c:pt idx="648">
                  <c:v>-123.11565354903843</c:v>
                </c:pt>
                <c:pt idx="649">
                  <c:v>-170.16684998103483</c:v>
                </c:pt>
                <c:pt idx="650">
                  <c:v>-217.50919764571148</c:v>
                </c:pt>
                <c:pt idx="651">
                  <c:v>-265.1141327820269</c:v>
                </c:pt>
                <c:pt idx="652">
                  <c:v>-312.95264384744746</c:v>
                </c:pt>
                <c:pt idx="653">
                  <c:v>-360.99530607019386</c:v>
                </c:pt>
                <c:pt idx="654">
                  <c:v>-409.21231626494705</c:v>
                </c:pt>
                <c:pt idx="655">
                  <c:v>-457.57352783358925</c:v>
                </c:pt>
                <c:pt idx="656">
                  <c:v>-506.04848587448322</c:v>
                </c:pt>
                <c:pt idx="657">
                  <c:v>-554.60646232550755</c:v>
                </c:pt>
                <c:pt idx="658">
                  <c:v>-603.21649106874622</c:v>
                </c:pt>
                <c:pt idx="659">
                  <c:v>-651.84740292678293</c:v>
                </c:pt>
                <c:pt idx="660">
                  <c:v>-700.46786048362628</c:v>
                </c:pt>
                <c:pt idx="661">
                  <c:v>-749.04639266603078</c:v>
                </c:pt>
                <c:pt idx="662">
                  <c:v>-797.55142902406237</c:v>
                </c:pt>
                <c:pt idx="663">
                  <c:v>-845.95133365290485</c:v>
                </c:pt>
                <c:pt idx="664">
                  <c:v>-894.21443870139944</c:v>
                </c:pt>
                <c:pt idx="665">
                  <c:v>-942.30907741595991</c:v>
                </c:pt>
                <c:pt idx="666">
                  <c:v>-990.20361667224756</c:v>
                </c:pt>
                <c:pt idx="667">
                  <c:v>-1037.8664889503516</c:v>
                </c:pt>
                <c:pt idx="668">
                  <c:v>-1085.2662237128291</c:v>
                </c:pt>
                <c:pt idx="669">
                  <c:v>-1132.3714781485066</c:v>
                </c:pt>
                <c:pt idx="670">
                  <c:v>-1179.1510672486665</c:v>
                </c:pt>
                <c:pt idx="671">
                  <c:v>-1225.5739931853977</c:v>
                </c:pt>
                <c:pt idx="672">
                  <c:v>-1271.6094739657958</c:v>
                </c:pt>
                <c:pt idx="673">
                  <c:v>-1317.2269713388371</c:v>
                </c:pt>
                <c:pt idx="674">
                  <c:v>-1362.3962179351131</c:v>
                </c:pt>
                <c:pt idx="675">
                  <c:v>-1407.0872436230386</c:v>
                </c:pt>
                <c:pt idx="676">
                  <c:v>-1451.2704010680325</c:v>
                </c:pt>
                <c:pt idx="677">
                  <c:v>-1494.9163904843717</c:v>
                </c:pt>
                <c:pt idx="678">
                  <c:v>-1537.9962835723611</c:v>
                </c:pt>
                <c:pt idx="679">
                  <c:v>-1580.4815466359955</c:v>
                </c:pt>
                <c:pt idx="680">
                  <c:v>-1622.3440628791673</c:v>
                </c:pt>
                <c:pt idx="681">
                  <c:v>-1663.556153880945</c:v>
                </c:pt>
                <c:pt idx="682">
                  <c:v>-1704.0906002525558</c:v>
                </c:pt>
                <c:pt idx="683">
                  <c:v>-1743.920661481176</c:v>
                </c:pt>
                <c:pt idx="684">
                  <c:v>-1783.02009496753</c:v>
                </c:pt>
                <c:pt idx="685">
                  <c:v>-1821.3631742661846</c:v>
                </c:pt>
                <c:pt idx="686">
                  <c:v>-1858.9247065391178</c:v>
                </c:pt>
                <c:pt idx="687">
                  <c:v>-1895.6800492348607</c:v>
                </c:pt>
                <c:pt idx="688">
                  <c:v>-1931.6051260066595</c:v>
                </c:pt>
                <c:pt idx="689">
                  <c:v>-1966.6764418847056</c:v>
                </c:pt>
                <c:pt idx="690">
                  <c:v>-2000.871097718235</c:v>
                </c:pt>
                <c:pt idx="691">
                  <c:v>-2034.1668039045489</c:v>
                </c:pt>
                <c:pt idx="692">
                  <c:v>-2066.5418934226973</c:v>
                </c:pt>
                <c:pt idx="693">
                  <c:v>-2097.9753341902792</c:v>
                </c:pt>
                <c:pt idx="694">
                  <c:v>-2128.4467407623497</c:v>
                </c:pt>
                <c:pt idx="695">
                  <c:v>-2157.9363853919217</c:v>
                </c:pt>
                <c:pt idx="696">
                  <c:v>-2186.4252084717364</c:v>
                </c:pt>
                <c:pt idx="697">
                  <c:v>-2213.8948283772897</c:v>
                </c:pt>
                <c:pt idx="698">
                  <c:v>-2240.3275507310905</c:v>
                </c:pt>
                <c:pt idx="699">
                  <c:v>-2265.7063771081016</c:v>
                </c:pt>
                <c:pt idx="700">
                  <c:v>-2290.0150132022159</c:v>
                </c:pt>
                <c:pt idx="701">
                  <c:v>-2313.2378764734199</c:v>
                </c:pt>
                <c:pt idx="702">
                  <c:v>-2335.3601032948468</c:v>
                </c:pt>
                <c:pt idx="703">
                  <c:v>-2356.3675556186813</c:v>
                </c:pt>
                <c:pt idx="704">
                  <c:v>-2376.2468271793086</c:v>
                </c:pt>
                <c:pt idx="705">
                  <c:v>-2394.9852492515702</c:v>
                </c:pt>
                <c:pt idx="706">
                  <c:v>-2412.5708959813642</c:v>
                </c:pt>
                <c:pt idx="707">
                  <c:v>-2428.9925893051523</c:v>
                </c:pt>
                <c:pt idx="708">
                  <c:v>-2444.2399034741784</c:v>
                </c:pt>
                <c:pt idx="709">
                  <c:v>-2458.3031691984847</c:v>
                </c:pt>
                <c:pt idx="710">
                  <c:v>-2471.1734774248193</c:v>
                </c:pt>
                <c:pt idx="711">
                  <c:v>-2482.8426827618018</c:v>
                </c:pt>
                <c:pt idx="712">
                  <c:v>-2493.3034065647162</c:v>
                </c:pt>
                <c:pt idx="713">
                  <c:v>-2502.5490396913046</c:v>
                </c:pt>
                <c:pt idx="714">
                  <c:v>-2510.573744939014</c:v>
                </c:pt>
                <c:pt idx="715">
                  <c:v>-2517.3724591730847</c:v>
                </c:pt>
                <c:pt idx="716">
                  <c:v>-2522.9408951538126</c:v>
                </c:pt>
                <c:pt idx="717">
                  <c:v>-2527.2755430702746</c:v>
                </c:pt>
                <c:pt idx="718">
                  <c:v>-2530.3736717867137</c:v>
                </c:pt>
                <c:pt idx="719">
                  <c:v>-2532.233329806631</c:v>
                </c:pt>
                <c:pt idx="720">
                  <c:v>-2532.8533459586051</c:v>
                </c:pt>
              </c:numCache>
            </c:numRef>
          </c:yVal>
          <c:smooth val="1"/>
        </c:ser>
        <c:axId val="170576128"/>
        <c:axId val="175194112"/>
      </c:scatterChart>
      <c:valAx>
        <c:axId val="170576128"/>
        <c:scaling>
          <c:orientation val="minMax"/>
        </c:scaling>
        <c:axPos val="b"/>
        <c:numFmt formatCode="General" sourceLinked="1"/>
        <c:tickLblPos val="nextTo"/>
        <c:crossAx val="175194112"/>
        <c:crosses val="autoZero"/>
        <c:crossBetween val="midCat"/>
      </c:valAx>
      <c:valAx>
        <c:axId val="175194112"/>
        <c:scaling>
          <c:orientation val="minMax"/>
        </c:scaling>
        <c:axPos val="l"/>
        <c:majorGridlines/>
        <c:numFmt formatCode="General" sourceLinked="1"/>
        <c:tickLblPos val="nextTo"/>
        <c:crossAx val="1705761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Couple moteur instantané M (N.m)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M (N.m)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'916Racing'!$BE$123:$BE$843</c:f>
              <c:numCache>
                <c:formatCode>General</c:formatCode>
                <c:ptCount val="721"/>
                <c:pt idx="0">
                  <c:v>0</c:v>
                </c:pt>
                <c:pt idx="1">
                  <c:v>-1.87334973653999</c:v>
                </c:pt>
                <c:pt idx="2">
                  <c:v>-3.7429638364934221</c:v>
                </c:pt>
                <c:pt idx="3">
                  <c:v>-5.6051154542156993</c:v>
                </c:pt>
                <c:pt idx="4">
                  <c:v>-7.4560953020534901</c:v>
                </c:pt>
                <c:pt idx="5">
                  <c:v>-9.2922203696762242</c:v>
                </c:pt>
                <c:pt idx="6">
                  <c:v>-11.109842571999819</c:v>
                </c:pt>
                <c:pt idx="7">
                  <c:v>-12.905357302214538</c:v>
                </c:pt>
                <c:pt idx="8">
                  <c:v>-14.675211866697884</c:v>
                </c:pt>
                <c:pt idx="9">
                  <c:v>-16.415913778927948</c:v>
                </c:pt>
                <c:pt idx="10">
                  <c:v>-18.124038889912654</c:v>
                </c:pt>
                <c:pt idx="11">
                  <c:v>-19.796239333114393</c:v>
                </c:pt>
                <c:pt idx="12">
                  <c:v>-21.429251262376759</c:v>
                </c:pt>
                <c:pt idx="13">
                  <c:v>-23.019902361949171</c:v>
                </c:pt>
                <c:pt idx="14">
                  <c:v>-24.565119108354498</c:v>
                </c:pt>
                <c:pt idx="15">
                  <c:v>-26.061933764553149</c:v>
                </c:pt>
                <c:pt idx="16">
                  <c:v>-27.507491087622249</c:v>
                </c:pt>
                <c:pt idx="17">
                  <c:v>-28.899054731989072</c:v>
                </c:pt>
                <c:pt idx="18">
                  <c:v>-30.234013331131219</c:v>
                </c:pt>
                <c:pt idx="19">
                  <c:v>-31.509886241581007</c:v>
                </c:pt>
                <c:pt idx="20">
                  <c:v>-32.72432893404401</c:v>
                </c:pt>
                <c:pt idx="21">
                  <c:v>-33.875138017461218</c:v>
                </c:pt>
                <c:pt idx="22">
                  <c:v>-34.960255882906935</c:v>
                </c:pt>
                <c:pt idx="23">
                  <c:v>-35.977774955317543</c:v>
                </c:pt>
                <c:pt idx="24">
                  <c:v>-36.925941542187985</c:v>
                </c:pt>
                <c:pt idx="25">
                  <c:v>-37.80315926954777</c:v>
                </c:pt>
                <c:pt idx="26">
                  <c:v>-38.607992096737092</c:v>
                </c:pt>
                <c:pt idx="27">
                  <c:v>-39.339166902737972</c:v>
                </c:pt>
                <c:pt idx="28">
                  <c:v>-39.995575638077298</c:v>
                </c:pt>
                <c:pt idx="29">
                  <c:v>-40.576277037599766</c:v>
                </c:pt>
                <c:pt idx="30">
                  <c:v>-41.080497890708891</c:v>
                </c:pt>
                <c:pt idx="31">
                  <c:v>-41.507633866987767</c:v>
                </c:pt>
                <c:pt idx="32">
                  <c:v>-41.857249896434979</c:v>
                </c:pt>
                <c:pt idx="33">
                  <c:v>-42.129080104881389</c:v>
                </c:pt>
                <c:pt idx="34">
                  <c:v>-42.323027306484867</c:v>
                </c:pt>
                <c:pt idx="35">
                  <c:v>-42.439162056530968</c:v>
                </c:pt>
                <c:pt idx="36">
                  <c:v>-42.47772126909075</c:v>
                </c:pt>
                <c:pt idx="37">
                  <c:v>-42.43910640540107</c:v>
                </c:pt>
                <c:pt idx="38">
                  <c:v>-42.323881240131165</c:v>
                </c:pt>
                <c:pt idx="39">
                  <c:v>-42.132769213979422</c:v>
                </c:pt>
                <c:pt idx="40">
                  <c:v>-41.866650382300818</c:v>
                </c:pt>
                <c:pt idx="41">
                  <c:v>-41.526557970694284</c:v>
                </c:pt>
                <c:pt idx="42">
                  <c:v>-41.113674549676055</c:v>
                </c:pt>
                <c:pt idx="43">
                  <c:v>-40.629327841725804</c:v>
                </c:pt>
                <c:pt idx="44">
                  <c:v>-40.074986175111754</c:v>
                </c:pt>
                <c:pt idx="45">
                  <c:v>-39.452253599976224</c:v>
                </c:pt>
                <c:pt idx="46">
                  <c:v>-38.762864683188333</c:v>
                </c:pt>
                <c:pt idx="47">
                  <c:v>-38.008678999443852</c:v>
                </c:pt>
                <c:pt idx="48">
                  <c:v>-37.191675337006906</c:v>
                </c:pt>
                <c:pt idx="49">
                  <c:v>-36.313945637343046</c:v>
                </c:pt>
                <c:pt idx="50">
                  <c:v>-35.377688688682682</c:v>
                </c:pt>
                <c:pt idx="51">
                  <c:v>-34.385203594275332</c:v>
                </c:pt>
                <c:pt idx="52">
                  <c:v>-33.338883036744953</c:v>
                </c:pt>
                <c:pt idx="53">
                  <c:v>-32.241206360531571</c:v>
                </c:pt>
                <c:pt idx="54">
                  <c:v>-31.094732494902278</c:v>
                </c:pt>
                <c:pt idx="55">
                  <c:v>-29.902092740431556</c:v>
                </c:pt>
                <c:pt idx="56">
                  <c:v>-28.665983442186111</c:v>
                </c:pt>
                <c:pt idx="57">
                  <c:v>-27.389158573099291</c:v>
                </c:pt>
                <c:pt idx="58">
                  <c:v>-26.074422251184668</c:v>
                </c:pt>
                <c:pt idx="59">
                  <c:v>-24.724621214314304</c:v>
                </c:pt>
                <c:pt idx="60">
                  <c:v>-23.342637276275902</c:v>
                </c:pt>
                <c:pt idx="61">
                  <c:v>-21.931379787721287</c:v>
                </c:pt>
                <c:pt idx="62">
                  <c:v>-20.493778125428733</c:v>
                </c:pt>
                <c:pt idx="63">
                  <c:v>-19.032774233022369</c:v>
                </c:pt>
                <c:pt idx="64">
                  <c:v>-17.551315235923855</c:v>
                </c:pt>
                <c:pt idx="65">
                  <c:v>-16.052346152857314</c:v>
                </c:pt>
                <c:pt idx="66">
                  <c:v>-14.538802725687489</c:v>
                </c:pt>
                <c:pt idx="67">
                  <c:v>-13.013604388747542</c:v>
                </c:pt>
                <c:pt idx="68">
                  <c:v>-11.479647398107842</c:v>
                </c:pt>
                <c:pt idx="69">
                  <c:v>-9.9397981404537035</c:v>
                </c:pt>
                <c:pt idx="70">
                  <c:v>-8.3968866403823519</c:v>
                </c:pt>
                <c:pt idx="71">
                  <c:v>-6.8537002840004098</c:v>
                </c:pt>
                <c:pt idx="72">
                  <c:v>-5.3129777757076493</c:v>
                </c:pt>
                <c:pt idx="73">
                  <c:v>-3.777403343995442</c:v>
                </c:pt>
                <c:pt idx="74">
                  <c:v>-2.2496012109730872</c:v>
                </c:pt>
                <c:pt idx="75">
                  <c:v>-0.73213033916971171</c:v>
                </c:pt>
                <c:pt idx="76">
                  <c:v>0.77252053205353577</c:v>
                </c:pt>
                <c:pt idx="77">
                  <c:v>2.2619375493978144</c:v>
                </c:pt>
                <c:pt idx="78">
                  <c:v>3.7337860980307491</c:v>
                </c:pt>
                <c:pt idx="79">
                  <c:v>5.1858148350162159</c:v>
                </c:pt>
                <c:pt idx="80">
                  <c:v>6.61585939661986</c:v>
                </c:pt>
                <c:pt idx="81">
                  <c:v>8.0218457736877653</c:v>
                </c:pt>
                <c:pt idx="82">
                  <c:v>9.4017933506497933</c:v>
                </c:pt>
                <c:pt idx="83">
                  <c:v>10.753817605054339</c:v>
                </c:pt>
                <c:pt idx="84">
                  <c:v>12.076132465888621</c:v>
                </c:pt>
                <c:pt idx="85">
                  <c:v>13.367052330272584</c:v>
                </c:pt>
                <c:pt idx="86">
                  <c:v>14.624993739428829</c:v>
                </c:pt>
                <c:pt idx="87">
                  <c:v>15.848476716117371</c:v>
                </c:pt>
                <c:pt idx="88">
                  <c:v>17.036125766978103</c:v>
                </c:pt>
                <c:pt idx="89">
                  <c:v>18.186670554438226</c:v>
                </c:pt>
                <c:pt idx="90">
                  <c:v>19.298946244011585</c:v>
                </c:pt>
                <c:pt idx="91">
                  <c:v>20.37189353393547</c:v>
                </c:pt>
                <c:pt idx="92">
                  <c:v>21.40455837515476</c:v>
                </c:pt>
                <c:pt idx="93">
                  <c:v>22.396091390666157</c:v>
                </c:pt>
                <c:pt idx="94">
                  <c:v>23.345747004174996</c:v>
                </c:pt>
                <c:pt idx="95">
                  <c:v>24.252882288888379</c:v>
                </c:pt>
                <c:pt idx="96">
                  <c:v>25.116955548068784</c:v>
                </c:pt>
                <c:pt idx="97">
                  <c:v>25.937524639698797</c:v>
                </c:pt>
                <c:pt idx="98">
                  <c:v>26.714245058258506</c:v>
                </c:pt>
                <c:pt idx="99">
                  <c:v>27.446867787190094</c:v>
                </c:pt>
                <c:pt idx="100">
                  <c:v>28.135236936119377</c:v>
                </c:pt>
                <c:pt idx="101">
                  <c:v>28.779287177319009</c:v>
                </c:pt>
                <c:pt idx="102">
                  <c:v>29.379040996235993</c:v>
                </c:pt>
                <c:pt idx="103">
                  <c:v>29.934605771162857</c:v>
                </c:pt>
                <c:pt idx="104">
                  <c:v>30.446170697314489</c:v>
                </c:pt>
                <c:pt idx="105">
                  <c:v>30.914003570676151</c:v>
                </c:pt>
                <c:pt idx="106">
                  <c:v>31.338447447020052</c:v>
                </c:pt>
                <c:pt idx="107">
                  <c:v>31.719917191447301</c:v>
                </c:pt>
                <c:pt idx="108">
                  <c:v>32.058895933702601</c:v>
                </c:pt>
                <c:pt idx="109">
                  <c:v>32.355931444334708</c:v>
                </c:pt>
                <c:pt idx="110">
                  <c:v>32.611632446538373</c:v>
                </c:pt>
                <c:pt idx="111">
                  <c:v>32.826664878218686</c:v>
                </c:pt>
                <c:pt idx="112">
                  <c:v>33.001748118468697</c:v>
                </c:pt>
                <c:pt idx="113">
                  <c:v>33.137651192251788</c:v>
                </c:pt>
                <c:pt idx="114">
                  <c:v>33.235188966634347</c:v>
                </c:pt>
                <c:pt idx="115">
                  <c:v>33.295218351427344</c:v>
                </c:pt>
                <c:pt idx="116">
                  <c:v>33.31863451657177</c:v>
                </c:pt>
                <c:pt idx="117">
                  <c:v>33.306367138046255</c:v>
                </c:pt>
                <c:pt idx="118">
                  <c:v>33.25937668349188</c:v>
                </c:pt>
                <c:pt idx="119">
                  <c:v>33.178650748142083</c:v>
                </c:pt>
                <c:pt idx="120">
                  <c:v>33.065200451019507</c:v>
                </c:pt>
                <c:pt idx="121">
                  <c:v>32.920056900722201</c:v>
                </c:pt>
                <c:pt idx="122">
                  <c:v>32.744267739471198</c:v>
                </c:pt>
                <c:pt idx="123">
                  <c:v>32.538893773435042</c:v>
                </c:pt>
                <c:pt idx="124">
                  <c:v>32.305005696689506</c:v>
                </c:pt>
                <c:pt idx="125">
                  <c:v>32.043680915512581</c:v>
                </c:pt>
                <c:pt idx="126">
                  <c:v>31.756000479064753</c:v>
                </c:pt>
                <c:pt idx="127">
                  <c:v>31.443046121859638</c:v>
                </c:pt>
                <c:pt idx="128">
                  <c:v>31.105897422798737</c:v>
                </c:pt>
                <c:pt idx="129">
                  <c:v>30.745629084925383</c:v>
                </c:pt>
                <c:pt idx="130">
                  <c:v>30.363308339451493</c:v>
                </c:pt>
                <c:pt idx="131">
                  <c:v>29.959992477026972</c:v>
                </c:pt>
                <c:pt idx="132">
                  <c:v>29.536726508659815</c:v>
                </c:pt>
                <c:pt idx="133">
                  <c:v>29.09454095815401</c:v>
                </c:pt>
                <c:pt idx="134">
                  <c:v>28.634449787416372</c:v>
                </c:pt>
                <c:pt idx="135">
                  <c:v>28.157448455491473</c:v>
                </c:pt>
                <c:pt idx="136">
                  <c:v>27.664512111718516</c:v>
                </c:pt>
                <c:pt idx="137">
                  <c:v>27.156593922964102</c:v>
                </c:pt>
                <c:pt idx="138">
                  <c:v>26.634623534473938</c:v>
                </c:pt>
                <c:pt idx="139">
                  <c:v>26.099505663500537</c:v>
                </c:pt>
                <c:pt idx="140">
                  <c:v>25.552118824507804</c:v>
                </c:pt>
                <c:pt idx="141">
                  <c:v>24.993314184422456</c:v>
                </c:pt>
                <c:pt idx="142">
                  <c:v>24.423914546100274</c:v>
                </c:pt>
                <c:pt idx="143">
                  <c:v>23.844713457898113</c:v>
                </c:pt>
                <c:pt idx="144">
                  <c:v>23.256474446993145</c:v>
                </c:pt>
                <c:pt idx="145">
                  <c:v>22.659930373865354</c:v>
                </c:pt>
                <c:pt idx="146">
                  <c:v>22.05578290515993</c:v>
                </c:pt>
                <c:pt idx="147">
                  <c:v>21.444702101969053</c:v>
                </c:pt>
                <c:pt idx="148">
                  <c:v>20.827326120418949</c:v>
                </c:pt>
                <c:pt idx="149">
                  <c:v>20.204261021316281</c:v>
                </c:pt>
                <c:pt idx="150">
                  <c:v>19.576080685496144</c:v>
                </c:pt>
                <c:pt idx="151">
                  <c:v>18.943326831421746</c:v>
                </c:pt>
                <c:pt idx="152">
                  <c:v>18.306509131511898</c:v>
                </c:pt>
                <c:pt idx="153">
                  <c:v>17.666105423615473</c:v>
                </c:pt>
                <c:pt idx="154">
                  <c:v>17.022562014011019</c:v>
                </c:pt>
                <c:pt idx="155">
                  <c:v>16.376294068282331</c:v>
                </c:pt>
                <c:pt idx="156">
                  <c:v>15.727686086407912</c:v>
                </c:pt>
                <c:pt idx="157">
                  <c:v>15.077092458400941</c:v>
                </c:pt>
                <c:pt idx="158">
                  <c:v>14.424838096845036</c:v>
                </c:pt>
                <c:pt idx="159">
                  <c:v>13.771219142691463</c:v>
                </c:pt>
                <c:pt idx="160">
                  <c:v>13.11650374070971</c:v>
                </c:pt>
                <c:pt idx="161">
                  <c:v>12.460932881019565</c:v>
                </c:pt>
                <c:pt idx="162">
                  <c:v>11.804721303173521</c:v>
                </c:pt>
                <c:pt idx="163">
                  <c:v>11.148058459305163</c:v>
                </c:pt>
                <c:pt idx="164">
                  <c:v>10.491109532909759</c:v>
                </c:pt>
                <c:pt idx="165">
                  <c:v>9.8340165098778858</c:v>
                </c:pt>
                <c:pt idx="166">
                  <c:v>9.1768992984593716</c:v>
                </c:pt>
                <c:pt idx="167">
                  <c:v>8.5198568948922055</c:v>
                </c:pt>
                <c:pt idx="168">
                  <c:v>7.8629685914908976</c:v>
                </c:pt>
                <c:pt idx="169">
                  <c:v>7.2062952240470146</c:v>
                </c:pt>
                <c:pt idx="170">
                  <c:v>6.5498804554521461</c:v>
                </c:pt>
                <c:pt idx="171">
                  <c:v>5.8937520925111482</c:v>
                </c:pt>
                <c:pt idx="172">
                  <c:v>5.2379234329666344</c:v>
                </c:pt>
                <c:pt idx="173">
                  <c:v>4.5823946398092001</c:v>
                </c:pt>
                <c:pt idx="174">
                  <c:v>3.9271541399951539</c:v>
                </c:pt>
                <c:pt idx="175">
                  <c:v>3.2721800447396112</c:v>
                </c:pt>
                <c:pt idx="176">
                  <c:v>2.617441588593918</c:v>
                </c:pt>
                <c:pt idx="177">
                  <c:v>1.9629005845530123</c:v>
                </c:pt>
                <c:pt idx="178">
                  <c:v>1.3085128924706169</c:v>
                </c:pt>
                <c:pt idx="179">
                  <c:v>0.65422989808751442</c:v>
                </c:pt>
                <c:pt idx="180">
                  <c:v>6.2577199254524002E-15</c:v>
                </c:pt>
                <c:pt idx="181">
                  <c:v>-0.65422989808750187</c:v>
                </c:pt>
                <c:pt idx="182">
                  <c:v>-1.3087369307004413</c:v>
                </c:pt>
                <c:pt idx="183">
                  <c:v>-1.96357624258699</c:v>
                </c:pt>
                <c:pt idx="184">
                  <c:v>-2.6188008906387652</c:v>
                </c:pt>
                <c:pt idx="185">
                  <c:v>-3.2744593580786883</c:v>
                </c:pt>
                <c:pt idx="186">
                  <c:v>-3.9305942779375065</c:v>
                </c:pt>
                <c:pt idx="187">
                  <c:v>-4.5872409667837974</c:v>
                </c:pt>
                <c:pt idx="188">
                  <c:v>-5.2444259716387531</c:v>
                </c:pt>
                <c:pt idx="189">
                  <c:v>-5.9021656327937206</c:v>
                </c:pt>
                <c:pt idx="190">
                  <c:v>-6.5604646652771157</c:v>
                </c:pt>
                <c:pt idx="191">
                  <c:v>-7.2193147617565865</c:v>
                </c:pt>
                <c:pt idx="192">
                  <c:v>-7.8786932197017814</c:v>
                </c:pt>
                <c:pt idx="193">
                  <c:v>-8.5385615956785479</c:v>
                </c:pt>
                <c:pt idx="194">
                  <c:v>-9.1988643896936928</c:v>
                </c:pt>
                <c:pt idx="195">
                  <c:v>-9.8595277625614468</c:v>
                </c:pt>
                <c:pt idx="196">
                  <c:v>-10.520458289316663</c:v>
                </c:pt>
                <c:pt idx="197">
                  <c:v>-11.181541751756058</c:v>
                </c:pt>
                <c:pt idx="198">
                  <c:v>-11.842641973246945</c:v>
                </c:pt>
                <c:pt idx="199">
                  <c:v>-12.503599699000906</c:v>
                </c:pt>
                <c:pt idx="200">
                  <c:v>-13.164231525068885</c:v>
                </c:pt>
                <c:pt idx="201">
                  <c:v>-13.824328879371466</c:v>
                </c:pt>
                <c:pt idx="202">
                  <c:v>-14.483657058135009</c:v>
                </c:pt>
                <c:pt idx="203">
                  <c:v>-15.141954321158259</c:v>
                </c:pt>
                <c:pt idx="204">
                  <c:v>-15.798931049384095</c:v>
                </c:pt>
                <c:pt idx="205">
                  <c:v>-16.454268968298528</c:v>
                </c:pt>
                <c:pt idx="206">
                  <c:v>-17.107620440719288</c:v>
                </c:pt>
                <c:pt idx="207">
                  <c:v>-17.758607832572533</c:v>
                </c:pt>
                <c:pt idx="208">
                  <c:v>-18.40682295528233</c:v>
                </c:pt>
                <c:pt idx="209">
                  <c:v>-19.051826588417683</c:v>
                </c:pt>
                <c:pt idx="210">
                  <c:v>-19.69314808625175</c:v>
                </c:pt>
                <c:pt idx="211">
                  <c:v>-20.330285071884674</c:v>
                </c:pt>
                <c:pt idx="212">
                  <c:v>-20.962703222570767</c:v>
                </c:pt>
                <c:pt idx="213">
                  <c:v>-21.589836149861551</c:v>
                </c:pt>
                <c:pt idx="214">
                  <c:v>-22.211085378137316</c:v>
                </c:pt>
                <c:pt idx="215">
                  <c:v>-22.82582042504141</c:v>
                </c:pt>
                <c:pt idx="216">
                  <c:v>-23.433378987259044</c:v>
                </c:pt>
                <c:pt idx="217">
                  <c:v>-24.033067234989378</c:v>
                </c:pt>
                <c:pt idx="218">
                  <c:v>-24.624160218349658</c:v>
                </c:pt>
                <c:pt idx="219">
                  <c:v>-25.205902388817396</c:v>
                </c:pt>
                <c:pt idx="220">
                  <c:v>-25.777508238663966</c:v>
                </c:pt>
                <c:pt idx="221">
                  <c:v>-26.338163061157008</c:v>
                </c:pt>
                <c:pt idx="222">
                  <c:v>-26.88702383410882</c:v>
                </c:pt>
                <c:pt idx="223">
                  <c:v>-27.423220229124595</c:v>
                </c:pt>
                <c:pt idx="224">
                  <c:v>-27.945855748654434</c:v>
                </c:pt>
                <c:pt idx="225">
                  <c:v>-28.454008992677245</c:v>
                </c:pt>
                <c:pt idx="226">
                  <c:v>-28.946735056543663</c:v>
                </c:pt>
                <c:pt idx="227">
                  <c:v>-29.423067061174272</c:v>
                </c:pt>
                <c:pt idx="228">
                  <c:v>-29.882017816454926</c:v>
                </c:pt>
                <c:pt idx="229">
                  <c:v>-30.322581618285291</c:v>
                </c:pt>
                <c:pt idx="230">
                  <c:v>-30.743736179327371</c:v>
                </c:pt>
                <c:pt idx="231">
                  <c:v>-31.144444693060951</c:v>
                </c:pt>
                <c:pt idx="232">
                  <c:v>-31.523658030289482</c:v>
                </c:pt>
                <c:pt idx="233">
                  <c:v>-31.880317066748933</c:v>
                </c:pt>
                <c:pt idx="234">
                  <c:v>-32.213355139956221</c:v>
                </c:pt>
                <c:pt idx="235">
                  <c:v>-32.521700632895651</c:v>
                </c:pt>
                <c:pt idx="236">
                  <c:v>-32.80427968157916</c:v>
                </c:pt>
                <c:pt idx="237">
                  <c:v>-33.060019002935299</c:v>
                </c:pt>
                <c:pt idx="238">
                  <c:v>-33.287848838879981</c:v>
                </c:pt>
                <c:pt idx="239">
                  <c:v>-33.486706011806021</c:v>
                </c:pt>
                <c:pt idx="240">
                  <c:v>-33.655537086096054</c:v>
                </c:pt>
                <c:pt idx="241">
                  <c:v>-33.793301629621787</c:v>
                </c:pt>
                <c:pt idx="242">
                  <c:v>-33.898975568541758</c:v>
                </c:pt>
                <c:pt idx="243">
                  <c:v>-33.971554628053589</c:v>
                </c:pt>
                <c:pt idx="244">
                  <c:v>-34.010057851099582</c:v>
                </c:pt>
                <c:pt idx="245">
                  <c:v>-34.013531186368716</c:v>
                </c:pt>
                <c:pt idx="246">
                  <c:v>-33.981051136289686</c:v>
                </c:pt>
                <c:pt idx="247">
                  <c:v>-33.911728455068769</c:v>
                </c:pt>
                <c:pt idx="248">
                  <c:v>-33.804711886202625</c:v>
                </c:pt>
                <c:pt idx="249">
                  <c:v>-33.659191928288422</c:v>
                </c:pt>
                <c:pt idx="250">
                  <c:v>-33.474404617370261</c:v>
                </c:pt>
                <c:pt idx="251">
                  <c:v>-33.249635313505642</c:v>
                </c:pt>
                <c:pt idx="252">
                  <c:v>-32.984222478710734</c:v>
                </c:pt>
                <c:pt idx="253">
                  <c:v>-32.677561432956573</c:v>
                </c:pt>
                <c:pt idx="254">
                  <c:v>-32.329108074442424</c:v>
                </c:pt>
                <c:pt idx="255">
                  <c:v>-31.938382549970846</c:v>
                </c:pt>
                <c:pt idx="256">
                  <c:v>-31.504972860901145</c:v>
                </c:pt>
                <c:pt idx="257">
                  <c:v>-31.028538389858749</c:v>
                </c:pt>
                <c:pt idx="258">
                  <c:v>-30.508813333141891</c:v>
                </c:pt>
                <c:pt idx="259">
                  <c:v>-29.945610023590316</c:v>
                </c:pt>
                <c:pt idx="260">
                  <c:v>-29.338822128569159</c:v>
                </c:pt>
                <c:pt idx="261">
                  <c:v>-28.688427707679626</c:v>
                </c:pt>
                <c:pt idx="262">
                  <c:v>-27.994492114836618</c:v>
                </c:pt>
                <c:pt idx="263">
                  <c:v>-27.257170729455648</c:v>
                </c:pt>
                <c:pt idx="264">
                  <c:v>-26.476711501669367</c:v>
                </c:pt>
                <c:pt idx="265">
                  <c:v>-25.653457296750211</c:v>
                </c:pt>
                <c:pt idx="266">
                  <c:v>-24.787848024247538</c:v>
                </c:pt>
                <c:pt idx="267">
                  <c:v>-23.880422537760637</c:v>
                </c:pt>
                <c:pt idx="268">
                  <c:v>-22.931820291759401</c:v>
                </c:pt>
                <c:pt idx="269">
                  <c:v>-21.942782742432389</c:v>
                </c:pt>
                <c:pt idx="270">
                  <c:v>-20.914154480189627</c:v>
                </c:pt>
                <c:pt idx="271">
                  <c:v>-19.846884082166945</c:v>
                </c:pt>
                <c:pt idx="272">
                  <c:v>-18.74202467387477</c:v>
                </c:pt>
                <c:pt idx="273">
                  <c:v>-17.600734189997855</c:v>
                </c:pt>
                <c:pt idx="274">
                  <c:v>-16.424275325288058</c:v>
                </c:pt>
                <c:pt idx="275">
                  <c:v>-15.214015167484296</c:v>
                </c:pt>
                <c:pt idx="276">
                  <c:v>-13.971424505255532</c:v>
                </c:pt>
                <c:pt idx="277">
                  <c:v>-12.698076805266847</c:v>
                </c:pt>
                <c:pt idx="278">
                  <c:v>-11.395646853635325</c:v>
                </c:pt>
                <c:pt idx="279">
                  <c:v>-10.065909058243344</c:v>
                </c:pt>
                <c:pt idx="280">
                  <c:v>-8.7107354096224281</c:v>
                </c:pt>
                <c:pt idx="281">
                  <c:v>-7.3320930993948039</c:v>
                </c:pt>
                <c:pt idx="282">
                  <c:v>-5.9320417965639676</c:v>
                </c:pt>
                <c:pt idx="283">
                  <c:v>-4.5127305832640126</c:v>
                </c:pt>
                <c:pt idx="284">
                  <c:v>-3.0763945529132779</c:v>
                </c:pt>
                <c:pt idx="285">
                  <c:v>-1.6253510750540223</c:v>
                </c:pt>
                <c:pt idx="286">
                  <c:v>-0.16199573250268626</c:v>
                </c:pt>
                <c:pt idx="287">
                  <c:v>1.3112020622428315</c:v>
                </c:pt>
                <c:pt idx="288">
                  <c:v>2.7917037630714963</c:v>
                </c:pt>
                <c:pt idx="289">
                  <c:v>4.276906689249933</c:v>
                </c:pt>
                <c:pt idx="290">
                  <c:v>5.7641493165177087</c:v>
                </c:pt>
                <c:pt idx="291">
                  <c:v>7.2507168482462729</c:v>
                </c:pt>
                <c:pt idx="292">
                  <c:v>8.7338470534347774</c:v>
                </c:pt>
                <c:pt idx="293">
                  <c:v>10.210736357185464</c:v>
                </c:pt>
                <c:pt idx="294">
                  <c:v>11.678546168220395</c:v>
                </c:pt>
                <c:pt idx="295">
                  <c:v>13.134409426986622</c:v>
                </c:pt>
                <c:pt idx="296">
                  <c:v>14.575437356941329</c:v>
                </c:pt>
                <c:pt idx="297">
                  <c:v>15.998726400736425</c:v>
                </c:pt>
                <c:pt idx="298">
                  <c:v>17.40136532221247</c:v>
                </c:pt>
                <c:pt idx="299">
                  <c:v>18.780442454398109</c:v>
                </c:pt>
                <c:pt idx="300">
                  <c:v>20.13305307306933</c:v>
                </c:pt>
                <c:pt idx="301">
                  <c:v>21.456306874885314</c:v>
                </c:pt>
                <c:pt idx="302">
                  <c:v>22.747335538658955</c:v>
                </c:pt>
                <c:pt idx="303">
                  <c:v>24.003300347970733</c:v>
                </c:pt>
                <c:pt idx="304">
                  <c:v>25.221399853077159</c:v>
                </c:pt>
                <c:pt idx="305">
                  <c:v>26.398877549916737</c:v>
                </c:pt>
                <c:pt idx="306">
                  <c:v>27.533029553968735</c:v>
                </c:pt>
                <c:pt idx="307">
                  <c:v>28.621212246787021</c:v>
                </c:pt>
                <c:pt idx="308">
                  <c:v>29.660849873206104</c:v>
                </c:pt>
                <c:pt idx="309">
                  <c:v>30.649442067510542</c:v>
                </c:pt>
                <c:pt idx="310">
                  <c:v>31.584571287263625</c:v>
                </c:pt>
                <c:pt idx="311">
                  <c:v>32.463910134030463</c:v>
                </c:pt>
                <c:pt idx="312">
                  <c:v>33.285228540881135</c:v>
                </c:pt>
                <c:pt idx="313">
                  <c:v>34.046400807353223</c:v>
                </c:pt>
                <c:pt idx="314">
                  <c:v>34.745412463475141</c:v>
                </c:pt>
                <c:pt idx="315">
                  <c:v>35.380366945522852</c:v>
                </c:pt>
                <c:pt idx="316">
                  <c:v>35.949492067401891</c:v>
                </c:pt>
                <c:pt idx="317">
                  <c:v>36.45114627292881</c:v>
                </c:pt>
                <c:pt idx="318">
                  <c:v>36.883824655849537</c:v>
                </c:pt>
                <c:pt idx="319">
                  <c:v>37.246164736176539</c:v>
                </c:pt>
                <c:pt idx="320">
                  <c:v>37.536951983391347</c:v>
                </c:pt>
                <c:pt idx="321">
                  <c:v>37.755125079255343</c:v>
                </c:pt>
                <c:pt idx="322">
                  <c:v>37.899780915431464</c:v>
                </c:pt>
                <c:pt idx="323">
                  <c:v>37.970179323883855</c:v>
                </c:pt>
                <c:pt idx="324">
                  <c:v>37.965747541136977</c:v>
                </c:pt>
                <c:pt idx="325">
                  <c:v>37.886084410988808</c:v>
                </c:pt>
                <c:pt idx="326">
                  <c:v>37.730964334271761</c:v>
                </c:pt>
                <c:pt idx="327">
                  <c:v>37.500340978805049</c:v>
                </c:pt>
                <c:pt idx="328">
                  <c:v>37.194350767919275</c:v>
                </c:pt>
                <c:pt idx="329">
                  <c:v>36.81331617196556</c:v>
                </c:pt>
                <c:pt idx="330">
                  <c:v>36.357748834248419</c:v>
                </c:pt>
                <c:pt idx="331">
                  <c:v>35.828352571024425</c:v>
                </c:pt>
                <c:pt idx="332">
                  <c:v>35.226026294896073</c:v>
                </c:pt>
                <c:pt idx="333">
                  <c:v>34.551866922401224</c:v>
                </c:pt>
                <c:pt idx="334">
                  <c:v>33.807172340322836</c:v>
                </c:pt>
                <c:pt idx="335">
                  <c:v>32.993444521749112</c:v>
                </c:pt>
                <c:pt idx="336">
                  <c:v>32.112392902912745</c:v>
                </c:pt>
                <c:pt idx="337">
                  <c:v>31.165938156251066</c:v>
                </c:pt>
                <c:pt idx="338">
                  <c:v>30.156216525105879</c:v>
                </c:pt>
                <c:pt idx="339">
                  <c:v>29.085584922588083</c:v>
                </c:pt>
                <c:pt idx="340">
                  <c:v>27.956627043334752</c:v>
                </c:pt>
                <c:pt idx="341">
                  <c:v>26.772160794852198</c:v>
                </c:pt>
                <c:pt idx="342">
                  <c:v>25.535247428345894</c:v>
                </c:pt>
                <c:pt idx="343">
                  <c:v>24.249202842067525</c:v>
                </c:pt>
                <c:pt idx="344">
                  <c:v>22.917611649525401</c:v>
                </c:pt>
                <c:pt idx="345">
                  <c:v>21.544344758937594</c:v>
                </c:pt>
                <c:pt idx="346">
                  <c:v>20.13358141066756</c:v>
                </c:pt>
                <c:pt idx="347">
                  <c:v>18.689836882106881</c:v>
                </c:pt>
                <c:pt idx="348">
                  <c:v>17.217997416876134</c:v>
                </c:pt>
                <c:pt idx="349">
                  <c:v>15.723364398617337</c:v>
                </c:pt>
                <c:pt idx="350">
                  <c:v>14.211710413561546</c:v>
                </c:pt>
                <c:pt idx="351">
                  <c:v>12.689350694314328</c:v>
                </c:pt>
                <c:pt idx="352">
                  <c:v>11.163234602692496</c:v>
                </c:pt>
                <c:pt idx="353">
                  <c:v>9.641063428391071</c:v>
                </c:pt>
                <c:pt idx="354">
                  <c:v>8.1314430562420768</c:v>
                </c:pt>
                <c:pt idx="355">
                  <c:v>6.6440832956087359</c:v>
                </c:pt>
                <c:pt idx="356">
                  <c:v>5.1900603440542623</c:v>
                </c:pt>
                <c:pt idx="357">
                  <c:v>3.7821657130952295</c:v>
                </c:pt>
                <c:pt idx="358">
                  <c:v>2.4353751534017323</c:v>
                </c:pt>
                <c:pt idx="359">
                  <c:v>1.1674865913371053</c:v>
                </c:pt>
                <c:pt idx="360">
                  <c:v>1.1399514813577255E-14</c:v>
                </c:pt>
                <c:pt idx="361">
                  <c:v>-1.0275159258877713</c:v>
                </c:pt>
                <c:pt idx="362">
                  <c:v>-1.6647496987004369</c:v>
                </c:pt>
                <c:pt idx="363">
                  <c:v>-1.908850100223711</c:v>
                </c:pt>
                <c:pt idx="364">
                  <c:v>-1.7573562918364607</c:v>
                </c:pt>
                <c:pt idx="365">
                  <c:v>-1.2082054431246576</c:v>
                </c:pt>
                <c:pt idx="366">
                  <c:v>-0.25973993321146183</c:v>
                </c:pt>
                <c:pt idx="367">
                  <c:v>1.0892858983633897</c:v>
                </c:pt>
                <c:pt idx="368">
                  <c:v>2.8396994740224177</c:v>
                </c:pt>
                <c:pt idx="369">
                  <c:v>4.991904196159564</c:v>
                </c:pt>
                <c:pt idx="370">
                  <c:v>7.5458741826442441</c:v>
                </c:pt>
                <c:pt idx="371">
                  <c:v>10.501149541102812</c:v>
                </c:pt>
                <c:pt idx="372">
                  <c:v>13.856832202601614</c:v>
                </c:pt>
                <c:pt idx="373">
                  <c:v>17.611582334626593</c:v>
                </c:pt>
                <c:pt idx="374">
                  <c:v>21.763615352443939</c:v>
                </c:pt>
                <c:pt idx="375">
                  <c:v>26.310699547049669</c:v>
                </c:pt>
                <c:pt idx="376">
                  <c:v>31.25015434695878</c:v>
                </c:pt>
                <c:pt idx="377">
                  <c:v>36.578849230054743</c:v>
                </c:pt>
                <c:pt idx="378">
                  <c:v>42.293203300624988</c:v>
                </c:pt>
                <c:pt idx="379">
                  <c:v>48.389185545528967</c:v>
                </c:pt>
                <c:pt idx="380">
                  <c:v>54.864452043270688</c:v>
                </c:pt>
                <c:pt idx="381">
                  <c:v>57.787861888106967</c:v>
                </c:pt>
                <c:pt idx="382">
                  <c:v>52.127656479406859</c:v>
                </c:pt>
                <c:pt idx="383">
                  <c:v>47.063846615569247</c:v>
                </c:pt>
                <c:pt idx="384">
                  <c:v>42.503827006423037</c:v>
                </c:pt>
                <c:pt idx="385">
                  <c:v>38.376090559654692</c:v>
                </c:pt>
                <c:pt idx="386">
                  <c:v>34.624564517485844</c:v>
                </c:pt>
                <c:pt idx="387">
                  <c:v>31.204662431775937</c:v>
                </c:pt>
                <c:pt idx="388">
                  <c:v>28.080475566458638</c:v>
                </c:pt>
                <c:pt idx="389">
                  <c:v>25.222738227657512</c:v>
                </c:pt>
                <c:pt idx="390">
                  <c:v>22.607329517483475</c:v>
                </c:pt>
                <c:pt idx="391">
                  <c:v>20.214153751002463</c:v>
                </c:pt>
                <c:pt idx="392">
                  <c:v>18.026292644693076</c:v>
                </c:pt>
                <c:pt idx="393">
                  <c:v>16.029355534766633</c:v>
                </c:pt>
                <c:pt idx="394">
                  <c:v>14.210975910270646</c:v>
                </c:pt>
                <c:pt idx="395">
                  <c:v>12.560417443110262</c:v>
                </c:pt>
                <c:pt idx="396">
                  <c:v>11.068262937531149</c:v>
                </c:pt>
                <c:pt idx="397">
                  <c:v>9.7261667668927103</c:v>
                </c:pt>
                <c:pt idx="398">
                  <c:v>8.5266564204373552</c:v>
                </c:pt>
                <c:pt idx="399">
                  <c:v>7.4629724047612358</c:v>
                </c:pt>
                <c:pt idx="400">
                  <c:v>6.528938370922778</c:v>
                </c:pt>
                <c:pt idx="401">
                  <c:v>5.718855263476943</c:v>
                </c:pt>
                <c:pt idx="402">
                  <c:v>5.0274147138461975</c:v>
                </c:pt>
                <c:pt idx="403">
                  <c:v>4.449627966993174</c:v>
                </c:pt>
                <c:pt idx="404">
                  <c:v>3.9807674352333065</c:v>
                </c:pt>
                <c:pt idx="405">
                  <c:v>3.616318585579382</c:v>
                </c:pt>
                <c:pt idx="406">
                  <c:v>3.3519403369250744</c:v>
                </c:pt>
                <c:pt idx="407">
                  <c:v>3.1834325065902873</c:v>
                </c:pt>
                <c:pt idx="408">
                  <c:v>3.1067091284769943</c:v>
                </c:pt>
                <c:pt idx="409">
                  <c:v>3.117776686653531</c:v>
                </c:pt>
                <c:pt idx="410">
                  <c:v>3.2127164829278549</c:v>
                </c:pt>
                <c:pt idx="411">
                  <c:v>3.3876704956258865</c:v>
                </c:pt>
                <c:pt idx="412">
                  <c:v>3.638830197451127</c:v>
                </c:pt>
                <c:pt idx="413">
                  <c:v>3.9624278891091556</c:v>
                </c:pt>
                <c:pt idx="414">
                  <c:v>4.3547301770456563</c:v>
                </c:pt>
                <c:pt idx="415">
                  <c:v>4.8120332817657143</c:v>
                </c:pt>
                <c:pt idx="416">
                  <c:v>5.3306599105954762</c:v>
                </c:pt>
                <c:pt idx="417">
                  <c:v>5.9069574675740908</c:v>
                </c:pt>
                <c:pt idx="418">
                  <c:v>6.5372974051517998</c:v>
                </c:pt>
                <c:pt idx="419">
                  <c:v>7.2180755488382093</c:v>
                </c:pt>
                <c:pt idx="420">
                  <c:v>7.9457132479805477</c:v>
                </c:pt>
                <c:pt idx="421">
                  <c:v>8.7166592242802245</c:v>
                </c:pt>
                <c:pt idx="422">
                  <c:v>9.5273920051652627</c:v>
                </c:pt>
                <c:pt idx="423">
                  <c:v>10.374422842253979</c:v>
                </c:pt>
                <c:pt idx="424">
                  <c:v>11.254299026327013</c:v>
                </c:pt>
                <c:pt idx="425">
                  <c:v>12.163607519792892</c:v>
                </c:pt>
                <c:pt idx="426">
                  <c:v>13.098978835907575</c:v>
                </c:pt>
                <c:pt idx="427">
                  <c:v>14.057091101184605</c:v>
                </c:pt>
                <c:pt idx="428">
                  <c:v>15.034674243737665</c:v>
                </c:pt>
                <c:pt idx="429">
                  <c:v>16.028514255847778</c:v>
                </c:pt>
                <c:pt idx="430">
                  <c:v>17.035457484001924</c:v>
                </c:pt>
                <c:pt idx="431">
                  <c:v>18.052414904089609</c:v>
                </c:pt>
                <c:pt idx="432">
                  <c:v>19.076366343466848</c:v>
                </c:pt>
                <c:pt idx="433">
                  <c:v>20.104364615263389</c:v>
                </c:pt>
                <c:pt idx="434">
                  <c:v>21.133539533685163</c:v>
                </c:pt>
                <c:pt idx="435">
                  <c:v>22.161101782187288</c:v>
                </c:pt>
                <c:pt idx="436">
                  <c:v>23.18434660930901</c:v>
                </c:pt>
                <c:pt idx="437">
                  <c:v>24.200657329691968</c:v>
                </c:pt>
                <c:pt idx="438">
                  <c:v>25.207508610388807</c:v>
                </c:pt>
                <c:pt idx="439">
                  <c:v>26.20246952500419</c:v>
                </c:pt>
                <c:pt idx="440">
                  <c:v>27.183206360541213</c:v>
                </c:pt>
                <c:pt idx="441">
                  <c:v>28.147485164034492</c:v>
                </c:pt>
                <c:pt idx="442">
                  <c:v>29.093174018175237</c:v>
                </c:pt>
                <c:pt idx="443">
                  <c:v>30.018245037153225</c:v>
                </c:pt>
                <c:pt idx="444">
                  <c:v>30.920776075883602</c:v>
                </c:pt>
                <c:pt idx="445">
                  <c:v>31.798952147640261</c:v>
                </c:pt>
                <c:pt idx="446">
                  <c:v>32.651066546894882</c:v>
                </c:pt>
                <c:pt idx="447">
                  <c:v>33.475521675851333</c:v>
                </c:pt>
                <c:pt idx="448">
                  <c:v>34.270829574786454</c:v>
                </c:pt>
                <c:pt idx="449">
                  <c:v>35.035612157838095</c:v>
                </c:pt>
                <c:pt idx="450">
                  <c:v>35.768601157338132</c:v>
                </c:pt>
                <c:pt idx="451">
                  <c:v>36.468637781158819</c:v>
                </c:pt>
                <c:pt idx="452">
                  <c:v>37.134672088832183</c:v>
                </c:pt>
                <c:pt idx="453">
                  <c:v>37.765762093402842</c:v>
                </c:pt>
                <c:pt idx="454">
                  <c:v>38.361072597094299</c:v>
                </c:pt>
                <c:pt idx="455">
                  <c:v>38.91987376990113</c:v>
                </c:pt>
                <c:pt idx="456">
                  <c:v>39.441539481159367</c:v>
                </c:pt>
                <c:pt idx="457">
                  <c:v>39.925545395004541</c:v>
                </c:pt>
                <c:pt idx="458">
                  <c:v>40.371466841388568</c:v>
                </c:pt>
                <c:pt idx="459">
                  <c:v>40.778976475005678</c:v>
                </c:pt>
                <c:pt idx="460">
                  <c:v>41.147841735061192</c:v>
                </c:pt>
                <c:pt idx="461">
                  <c:v>41.477922119316837</c:v>
                </c:pt>
                <c:pt idx="462">
                  <c:v>41.769166286257551</c:v>
                </c:pt>
                <c:pt idx="463">
                  <c:v>42.021608999548491</c:v>
                </c:pt>
                <c:pt idx="464">
                  <c:v>42.235367929194588</c:v>
                </c:pt>
                <c:pt idx="465">
                  <c:v>42.41064032397319</c:v>
                </c:pt>
                <c:pt idx="466">
                  <c:v>42.547699569791384</c:v>
                </c:pt>
                <c:pt idx="467">
                  <c:v>42.64689164862655</c:v>
                </c:pt>
                <c:pt idx="468">
                  <c:v>42.708631512636494</c:v>
                </c:pt>
                <c:pt idx="469">
                  <c:v>42.733399387894053</c:v>
                </c:pt>
                <c:pt idx="470">
                  <c:v>42.721737021994649</c:v>
                </c:pt>
                <c:pt idx="471">
                  <c:v>42.674243889524242</c:v>
                </c:pt>
                <c:pt idx="472">
                  <c:v>42.591573369054892</c:v>
                </c:pt>
                <c:pt idx="473">
                  <c:v>42.474428904961869</c:v>
                </c:pt>
                <c:pt idx="474">
                  <c:v>42.323560166938641</c:v>
                </c:pt>
                <c:pt idx="475">
                  <c:v>42.13975921961962</c:v>
                </c:pt>
                <c:pt idx="476">
                  <c:v>41.923856714222808</c:v>
                </c:pt>
                <c:pt idx="477">
                  <c:v>41.676718113587498</c:v>
                </c:pt>
                <c:pt idx="478">
                  <c:v>41.399239961418495</c:v>
                </c:pt>
                <c:pt idx="479">
                  <c:v>41.092346205961938</c:v>
                </c:pt>
                <c:pt idx="480">
                  <c:v>40.756984587729782</c:v>
                </c:pt>
                <c:pt idx="481">
                  <c:v>40.39412310026556</c:v>
                </c:pt>
                <c:pt idx="482">
                  <c:v>40.004746532314797</c:v>
                </c:pt>
                <c:pt idx="483">
                  <c:v>39.589853099118926</c:v>
                </c:pt>
                <c:pt idx="484">
                  <c:v>39.150451169911705</c:v>
                </c:pt>
                <c:pt idx="485">
                  <c:v>38.687556098055111</c:v>
                </c:pt>
                <c:pt idx="486">
                  <c:v>38.202187159612528</c:v>
                </c:pt>
                <c:pt idx="487">
                  <c:v>37.695364605530251</c:v>
                </c:pt>
                <c:pt idx="488">
                  <c:v>37.168106831976765</c:v>
                </c:pt>
                <c:pt idx="489">
                  <c:v>36.621427672787291</c:v>
                </c:pt>
                <c:pt idx="490">
                  <c:v>36.056333817369108</c:v>
                </c:pt>
                <c:pt idx="491">
                  <c:v>35.473822356853589</c:v>
                </c:pt>
                <c:pt idx="492">
                  <c:v>34.874878460730663</c:v>
                </c:pt>
                <c:pt idx="493">
                  <c:v>34.260473185672083</c:v>
                </c:pt>
                <c:pt idx="494">
                  <c:v>33.63156141774413</c:v>
                </c:pt>
                <c:pt idx="495">
                  <c:v>32.989079948730136</c:v>
                </c:pt>
                <c:pt idx="496">
                  <c:v>32.333945686829146</c:v>
                </c:pt>
                <c:pt idx="497">
                  <c:v>31.667054001563841</c:v>
                </c:pt>
                <c:pt idx="498">
                  <c:v>30.989277202334719</c:v>
                </c:pt>
                <c:pt idx="499">
                  <c:v>30.301463149674262</c:v>
                </c:pt>
                <c:pt idx="500">
                  <c:v>29.604433997915251</c:v>
                </c:pt>
                <c:pt idx="501">
                  <c:v>28.898985067656962</c:v>
                </c:pt>
                <c:pt idx="502">
                  <c:v>28.185883846126281</c:v>
                </c:pt>
                <c:pt idx="503">
                  <c:v>27.465869113255714</c:v>
                </c:pt>
                <c:pt idx="504">
                  <c:v>26.739650191061916</c:v>
                </c:pt>
                <c:pt idx="505">
                  <c:v>26.007906313689087</c:v>
                </c:pt>
                <c:pt idx="506">
                  <c:v>25.271286115287037</c:v>
                </c:pt>
                <c:pt idx="507">
                  <c:v>24.530407232725004</c:v>
                </c:pt>
                <c:pt idx="508">
                  <c:v>23.785856019994437</c:v>
                </c:pt>
                <c:pt idx="509">
                  <c:v>23.038187371025682</c:v>
                </c:pt>
                <c:pt idx="510">
                  <c:v>22.287924647538457</c:v>
                </c:pt>
                <c:pt idx="511">
                  <c:v>21.535559708460305</c:v>
                </c:pt>
                <c:pt idx="512">
                  <c:v>20.78155303737265</c:v>
                </c:pt>
                <c:pt idx="513">
                  <c:v>20.026333964398198</c:v>
                </c:pt>
                <c:pt idx="514">
                  <c:v>19.270300978899378</c:v>
                </c:pt>
                <c:pt idx="515">
                  <c:v>18.513822129338685</c:v>
                </c:pt>
                <c:pt idx="516">
                  <c:v>17.757235506641631</c:v>
                </c:pt>
                <c:pt idx="517">
                  <c:v>17.000849807399867</c:v>
                </c:pt>
                <c:pt idx="518">
                  <c:v>16.244944973270854</c:v>
                </c:pt>
                <c:pt idx="519">
                  <c:v>15.489772902947148</c:v>
                </c:pt>
                <c:pt idx="520">
                  <c:v>14.73555823309977</c:v>
                </c:pt>
                <c:pt idx="521">
                  <c:v>13.982499184737858</c:v>
                </c:pt>
                <c:pt idx="522">
                  <c:v>13.230768471467195</c:v>
                </c:pt>
                <c:pt idx="523">
                  <c:v>12.480514266183649</c:v>
                </c:pt>
                <c:pt idx="524">
                  <c:v>11.731861222781461</c:v>
                </c:pt>
                <c:pt idx="525">
                  <c:v>10.984911549520461</c:v>
                </c:pt>
                <c:pt idx="526">
                  <c:v>10.239746130746212</c:v>
                </c:pt>
                <c:pt idx="527">
                  <c:v>9.4964256937221396</c:v>
                </c:pt>
                <c:pt idx="528">
                  <c:v>8.7549920173849873</c:v>
                </c:pt>
                <c:pt idx="529">
                  <c:v>8.0154691799027979</c:v>
                </c:pt>
                <c:pt idx="530">
                  <c:v>7.2778648419631038</c:v>
                </c:pt>
                <c:pt idx="531">
                  <c:v>6.5421715627850219</c:v>
                </c:pt>
                <c:pt idx="532">
                  <c:v>5.8083681458948648</c:v>
                </c:pt>
                <c:pt idx="533">
                  <c:v>5.0764210117645119</c:v>
                </c:pt>
                <c:pt idx="534">
                  <c:v>4.3462855944529499</c:v>
                </c:pt>
                <c:pt idx="535">
                  <c:v>3.6179077594431206</c:v>
                </c:pt>
                <c:pt idx="536">
                  <c:v>2.8912252399008262</c:v>
                </c:pt>
                <c:pt idx="537">
                  <c:v>2.1661690886234473</c:v>
                </c:pt>
                <c:pt idx="538">
                  <c:v>1.4426651429759541</c:v>
                </c:pt>
                <c:pt idx="539">
                  <c:v>0.72063550013659305</c:v>
                </c:pt>
                <c:pt idx="540">
                  <c:v>2.0659577992411724E-14</c:v>
                </c:pt>
                <c:pt idx="541">
                  <c:v>-0.70103950901445511</c:v>
                </c:pt>
                <c:pt idx="542">
                  <c:v>-1.3709258081277844</c:v>
                </c:pt>
                <c:pt idx="543">
                  <c:v>-2.0097103933407618</c:v>
                </c:pt>
                <c:pt idx="544">
                  <c:v>-2.679854882712625</c:v>
                </c:pt>
                <c:pt idx="545">
                  <c:v>-3.3501969832149547</c:v>
                </c:pt>
                <c:pt idx="546">
                  <c:v>-4.0207748892483757</c:v>
                </c:pt>
                <c:pt idx="547">
                  <c:v>-4.6916193520850067</c:v>
                </c:pt>
                <c:pt idx="548">
                  <c:v>-5.3627522204491829</c:v>
                </c:pt>
                <c:pt idx="549">
                  <c:v>-6.0341849971297661</c:v>
                </c:pt>
                <c:pt idx="550">
                  <c:v>-6.7059174143792282</c:v>
                </c:pt>
                <c:pt idx="551">
                  <c:v>-7.377936030890651</c:v>
                </c:pt>
                <c:pt idx="552">
                  <c:v>-8.05021285318678</c:v>
                </c:pt>
                <c:pt idx="553">
                  <c:v>-8.7227039842992475</c:v>
                </c:pt>
                <c:pt idx="554">
                  <c:v>-9.3953483026660045</c:v>
                </c:pt>
                <c:pt idx="555">
                  <c:v>-10.068066174226662</c:v>
                </c:pt>
                <c:pt idx="556">
                  <c:v>-10.740758200750074</c:v>
                </c:pt>
                <c:pt idx="557">
                  <c:v>-11.413304007485621</c:v>
                </c:pt>
                <c:pt idx="558">
                  <c:v>-12.085561073287986</c:v>
                </c:pt>
                <c:pt idx="559">
                  <c:v>-12.757363606424448</c:v>
                </c:pt>
                <c:pt idx="560">
                  <c:v>-13.428521469330299</c:v>
                </c:pt>
                <c:pt idx="561">
                  <c:v>-14.098819155642545</c:v>
                </c:pt>
                <c:pt idx="562">
                  <c:v>-14.768014822889786</c:v>
                </c:pt>
                <c:pt idx="563">
                  <c:v>-15.435839384281069</c:v>
                </c:pt>
                <c:pt idx="564">
                  <c:v>-16.101995663077375</c:v>
                </c:pt>
                <c:pt idx="565">
                  <c:v>-16.766157613086165</c:v>
                </c:pt>
                <c:pt idx="566">
                  <c:v>-17.427969608852724</c:v>
                </c:pt>
                <c:pt idx="567">
                  <c:v>-18.087045809162806</c:v>
                </c:pt>
                <c:pt idx="568">
                  <c:v>-18.742969597498551</c:v>
                </c:pt>
                <c:pt idx="569">
                  <c:v>-19.3952931031051</c:v>
                </c:pt>
                <c:pt idx="570">
                  <c:v>-20.04353680634139</c:v>
                </c:pt>
                <c:pt idx="571">
                  <c:v>-20.687189231982671</c:v>
                </c:pt>
                <c:pt idx="572">
                  <c:v>-21.32570673413182</c:v>
                </c:pt>
                <c:pt idx="573">
                  <c:v>-21.958513376368373</c:v>
                </c:pt>
                <c:pt idx="574">
                  <c:v>-22.585000910726301</c:v>
                </c:pt>
                <c:pt idx="575">
                  <c:v>-23.204528859030741</c:v>
                </c:pt>
                <c:pt idx="576">
                  <c:v>-23.816424700055009</c:v>
                </c:pt>
                <c:pt idx="577">
                  <c:v>-24.419984165862726</c:v>
                </c:pt>
                <c:pt idx="578">
                  <c:v>-25.014471650592647</c:v>
                </c:pt>
                <c:pt idx="579">
                  <c:v>-25.599120734809762</c:v>
                </c:pt>
                <c:pt idx="580">
                  <c:v>-26.173134828392502</c:v>
                </c:pt>
                <c:pt idx="581">
                  <c:v>-26.735687934752345</c:v>
                </c:pt>
                <c:pt idx="582">
                  <c:v>-27.285925538977867</c:v>
                </c:pt>
                <c:pt idx="583">
                  <c:v>-27.822965622275749</c:v>
                </c:pt>
                <c:pt idx="584">
                  <c:v>-28.34589980482605</c:v>
                </c:pt>
                <c:pt idx="585">
                  <c:v>-28.853794618898313</c:v>
                </c:pt>
                <c:pt idx="586">
                  <c:v>-29.345692913767014</c:v>
                </c:pt>
                <c:pt idx="587">
                  <c:v>-29.820615393639617</c:v>
                </c:pt>
                <c:pt idx="588">
                  <c:v>-30.277562289449126</c:v>
                </c:pt>
                <c:pt idx="589">
                  <c:v>-30.715515164981852</c:v>
                </c:pt>
                <c:pt idx="590">
                  <c:v>-31.133438857396705</c:v>
                </c:pt>
                <c:pt idx="591">
                  <c:v>-31.530283551752621</c:v>
                </c:pt>
                <c:pt idx="592">
                  <c:v>-31.90498698869758</c:v>
                </c:pt>
                <c:pt idx="593">
                  <c:v>-32.25647680397681</c:v>
                </c:pt>
                <c:pt idx="594">
                  <c:v>-32.583672997905715</c:v>
                </c:pt>
                <c:pt idx="595">
                  <c:v>-32.885490532406038</c:v>
                </c:pt>
                <c:pt idx="596">
                  <c:v>-33.160842052648945</c:v>
                </c:pt>
                <c:pt idx="597">
                  <c:v>-33.40864072975554</c:v>
                </c:pt>
                <c:pt idx="598">
                  <c:v>-33.627803220413007</c:v>
                </c:pt>
                <c:pt idx="599">
                  <c:v>-33.817252738635162</c:v>
                </c:pt>
                <c:pt idx="600">
                  <c:v>-33.975922234272851</c:v>
                </c:pt>
                <c:pt idx="601">
                  <c:v>-34.102757672228627</c:v>
                </c:pt>
                <c:pt idx="602">
                  <c:v>-34.196721405680151</c:v>
                </c:pt>
                <c:pt idx="603">
                  <c:v>-34.256795635959655</c:v>
                </c:pt>
                <c:pt idx="604">
                  <c:v>-34.281985951075541</c:v>
                </c:pt>
                <c:pt idx="605">
                  <c:v>-34.271324934207087</c:v>
                </c:pt>
                <c:pt idx="606">
                  <c:v>-34.22387583285095</c:v>
                </c:pt>
                <c:pt idx="607">
                  <c:v>-34.138736278656204</c:v>
                </c:pt>
                <c:pt idx="608">
                  <c:v>-34.015042047359763</c:v>
                </c:pt>
                <c:pt idx="609">
                  <c:v>-33.851970847624749</c:v>
                </c:pt>
                <c:pt idx="610">
                  <c:v>-33.648746126997921</c:v>
                </c:pt>
                <c:pt idx="611">
                  <c:v>-33.404640882647683</c:v>
                </c:pt>
                <c:pt idx="612">
                  <c:v>-33.11898146401721</c:v>
                </c:pt>
                <c:pt idx="613">
                  <c:v>-32.791151354037879</c:v>
                </c:pt>
                <c:pt idx="614">
                  <c:v>-32.42059491510463</c:v>
                </c:pt>
                <c:pt idx="615">
                  <c:v>-32.006821085609815</c:v>
                </c:pt>
                <c:pt idx="616">
                  <c:v>-31.549407012483663</c:v>
                </c:pt>
                <c:pt idx="617">
                  <c:v>-31.048001604892267</c:v>
                </c:pt>
                <c:pt idx="618">
                  <c:v>-30.502328994006529</c:v>
                </c:pt>
                <c:pt idx="619">
                  <c:v>-29.912191883576266</c:v>
                </c:pt>
                <c:pt idx="620">
                  <c:v>-29.277474775938952</c:v>
                </c:pt>
                <c:pt idx="621">
                  <c:v>-28.598147058046372</c:v>
                </c:pt>
                <c:pt idx="622">
                  <c:v>-27.874265932122917</c:v>
                </c:pt>
                <c:pt idx="623">
                  <c:v>-27.105979175675646</c:v>
                </c:pt>
                <c:pt idx="624">
                  <c:v>-26.293527715754578</c:v>
                </c:pt>
                <c:pt idx="625">
                  <c:v>-25.437248002617356</c:v>
                </c:pt>
                <c:pt idx="626">
                  <c:v>-24.537574168293382</c:v>
                </c:pt>
                <c:pt idx="627">
                  <c:v>-23.595039955950011</c:v>
                </c:pt>
                <c:pt idx="628">
                  <c:v>-22.610280406465872</c:v>
                </c:pt>
                <c:pt idx="629">
                  <c:v>-21.584033289183719</c:v>
                </c:pt>
                <c:pt idx="630">
                  <c:v>-20.517140264464228</c:v>
                </c:pt>
                <c:pt idx="631">
                  <c:v>-19.410547766395588</c:v>
                </c:pt>
                <c:pt idx="632">
                  <c:v>-18.26530759480648</c:v>
                </c:pt>
                <c:pt idx="633">
                  <c:v>-17.082577206604345</c:v>
                </c:pt>
                <c:pt idx="634">
                  <c:v>-15.863619697400376</c:v>
                </c:pt>
                <c:pt idx="635">
                  <c:v>-14.609803465387467</c:v>
                </c:pt>
                <c:pt idx="636">
                  <c:v>-13.322601550496646</c:v>
                </c:pt>
                <c:pt idx="637">
                  <c:v>-12.003590642982831</c:v>
                </c:pt>
                <c:pt idx="638">
                  <c:v>-10.654449756757678</c:v>
                </c:pt>
                <c:pt idx="639">
                  <c:v>-9.276958563998928</c:v>
                </c:pt>
                <c:pt idx="640">
                  <c:v>-7.8729953888298425</c:v>
                </c:pt>
                <c:pt idx="641">
                  <c:v>-6.4445348591383693</c:v>
                </c:pt>
                <c:pt idx="642">
                  <c:v>-4.993645216928118</c:v>
                </c:pt>
                <c:pt idx="643">
                  <c:v>-3.5224852889271712</c:v>
                </c:pt>
                <c:pt idx="644">
                  <c:v>-2.0333011205246665</c:v>
                </c:pt>
                <c:pt idx="645">
                  <c:v>-0.52842227746869053</c:v>
                </c:pt>
                <c:pt idx="646">
                  <c:v>0.98974217889333194</c:v>
                </c:pt>
                <c:pt idx="647">
                  <c:v>2.5187080356968328</c:v>
                </c:pt>
                <c:pt idx="648">
                  <c:v>4.0559205834959116</c:v>
                </c:pt>
                <c:pt idx="649">
                  <c:v>5.5987595722695582</c:v>
                </c:pt>
                <c:pt idx="650">
                  <c:v>7.1445444574321817</c:v>
                </c:pt>
                <c:pt idx="651">
                  <c:v>8.6905399235188376</c:v>
                </c:pt>
                <c:pt idx="652">
                  <c:v>10.233961672012093</c:v>
                </c:pt>
                <c:pt idx="653">
                  <c:v>11.771982458605175</c:v>
                </c:pt>
                <c:pt idx="654">
                  <c:v>13.301738364080444</c:v>
                </c:pt>
                <c:pt idx="655">
                  <c:v>14.820335281921668</c:v>
                </c:pt>
                <c:pt idx="656">
                  <c:v>16.324855604787661</c:v>
                </c:pt>
                <c:pt idx="657">
                  <c:v>17.812365091034756</c:v>
                </c:pt>
                <c:pt idx="658">
                  <c:v>19.279919891629454</c:v>
                </c:pt>
                <c:pt idx="659">
                  <c:v>20.724573716993408</c:v>
                </c:pt>
                <c:pt idx="660">
                  <c:v>22.14338512262885</c:v>
                </c:pt>
                <c:pt idx="661">
                  <c:v>23.533424891741639</c:v>
                </c:pt>
                <c:pt idx="662">
                  <c:v>24.891783492538647</c:v>
                </c:pt>
                <c:pt idx="663">
                  <c:v>26.215578587418449</c:v>
                </c:pt>
                <c:pt idx="664">
                  <c:v>27.501962570911385</c:v>
                </c:pt>
                <c:pt idx="665">
                  <c:v>28.74813011293643</c:v>
                </c:pt>
                <c:pt idx="666">
                  <c:v>29.951325683759052</c:v>
                </c:pt>
                <c:pt idx="667">
                  <c:v>31.10885103692727</c:v>
                </c:pt>
                <c:pt idx="668">
                  <c:v>32.218072626451743</c:v>
                </c:pt>
                <c:pt idx="669">
                  <c:v>33.276428934571086</c:v>
                </c:pt>
                <c:pt idx="670">
                  <c:v>34.281437686611042</c:v>
                </c:pt>
                <c:pt idx="671">
                  <c:v>35.230702929686792</c:v>
                </c:pt>
                <c:pt idx="672">
                  <c:v>36.121921952342511</c:v>
                </c:pt>
                <c:pt idx="673">
                  <c:v>36.952892022632895</c:v>
                </c:pt>
                <c:pt idx="674">
                  <c:v>37.721516922646863</c:v>
                </c:pt>
                <c:pt idx="675">
                  <c:v>38.425813258057119</c:v>
                </c:pt>
                <c:pt idx="676">
                  <c:v>39.063916521918443</c:v>
                </c:pt>
                <c:pt idx="677">
                  <c:v>39.634086892664264</c:v>
                </c:pt>
                <c:pt idx="678">
                  <c:v>40.134714747043681</c:v>
                </c:pt>
                <c:pt idx="679">
                  <c:v>40.564325869585886</c:v>
                </c:pt>
                <c:pt idx="680">
                  <c:v>40.921586341103271</c:v>
                </c:pt>
                <c:pt idx="681">
                  <c:v>41.205307089715134</c:v>
                </c:pt>
                <c:pt idx="682">
                  <c:v>41.414448088894225</c:v>
                </c:pt>
                <c:pt idx="683">
                  <c:v>41.548122188121035</c:v>
                </c:pt>
                <c:pt idx="684">
                  <c:v>41.605598562846865</c:v>
                </c:pt>
                <c:pt idx="685">
                  <c:v>41.586305771625852</c:v>
                </c:pt>
                <c:pt idx="686">
                  <c:v>41.489834409475947</c:v>
                </c:pt>
                <c:pt idx="687">
                  <c:v>41.315939347760022</c:v>
                </c:pt>
                <c:pt idx="688">
                  <c:v>41.064541552124865</c:v>
                </c:pt>
                <c:pt idx="689">
                  <c:v>40.735729471332697</c:v>
                </c:pt>
                <c:pt idx="690">
                  <c:v>40.329759991101561</c:v>
                </c:pt>
                <c:pt idx="691">
                  <c:v>39.847058948399294</c:v>
                </c:pt>
                <c:pt idx="692">
                  <c:v>39.288221202947497</c:v>
                </c:pt>
                <c:pt idx="693">
                  <c:v>38.654010264035549</c:v>
                </c:pt>
                <c:pt idx="694">
                  <c:v>37.945357472064039</c:v>
                </c:pt>
                <c:pt idx="695">
                  <c:v>37.163360735578578</c:v>
                </c:pt>
                <c:pt idx="696">
                  <c:v>36.309282825869879</c:v>
                </c:pt>
                <c:pt idx="697">
                  <c:v>35.384549232536955</c:v>
                </c:pt>
                <c:pt idx="698">
                  <c:v>34.39074558470903</c:v>
                </c:pt>
                <c:pt idx="699">
                  <c:v>33.329614643896534</c:v>
                </c:pt>
                <c:pt idx="700">
                  <c:v>32.203052875717539</c:v>
                </c:pt>
                <c:pt idx="701">
                  <c:v>31.013106608966844</c:v>
                </c:pt>
                <c:pt idx="702">
                  <c:v>29.761967791714248</c:v>
                </c:pt>
                <c:pt idx="703">
                  <c:v>28.451969355284085</c:v>
                </c:pt>
                <c:pt idx="704">
                  <c:v>27.085580198123385</c:v>
                </c:pt>
                <c:pt idx="705">
                  <c:v>25.665399802655642</c:v>
                </c:pt>
                <c:pt idx="706">
                  <c:v>24.1941524992891</c:v>
                </c:pt>
                <c:pt idx="707">
                  <c:v>22.674681392763883</c:v>
                </c:pt>
                <c:pt idx="708">
                  <c:v>21.109941966999955</c:v>
                </c:pt>
                <c:pt idx="709">
                  <c:v>19.502995385525679</c:v>
                </c:pt>
                <c:pt idx="710">
                  <c:v>17.857001505447201</c:v>
                </c:pt>
                <c:pt idx="711">
                  <c:v>16.175211623737376</c:v>
                </c:pt>
                <c:pt idx="712">
                  <c:v>14.460960975385488</c:v>
                </c:pt>
                <c:pt idx="713">
                  <c:v>12.717661003665173</c:v>
                </c:pt>
                <c:pt idx="714">
                  <c:v>10.948791423413713</c:v>
                </c:pt>
                <c:pt idx="715">
                  <c:v>9.1578920988248171</c:v>
                </c:pt>
                <c:pt idx="716">
                  <c:v>7.3485547577662036</c:v>
                </c:pt>
                <c:pt idx="717">
                  <c:v>5.5244145651039904</c:v>
                </c:pt>
                <c:pt idx="718">
                  <c:v>3.6891415779226784</c:v>
                </c:pt>
                <c:pt idx="719">
                  <c:v>1.8464321058534858</c:v>
                </c:pt>
                <c:pt idx="720">
                  <c:v>4.0961201995709336E-14</c:v>
                </c:pt>
              </c:numCache>
            </c:numRef>
          </c:yVal>
          <c:smooth val="1"/>
        </c:ser>
        <c:axId val="134110208"/>
        <c:axId val="133907200"/>
      </c:scatterChart>
      <c:valAx>
        <c:axId val="134110208"/>
        <c:scaling>
          <c:orientation val="minMax"/>
        </c:scaling>
        <c:axPos val="b"/>
        <c:numFmt formatCode="General" sourceLinked="1"/>
        <c:tickLblPos val="nextTo"/>
        <c:crossAx val="133907200"/>
        <c:crosses val="autoZero"/>
        <c:crossBetween val="midCat"/>
      </c:valAx>
      <c:valAx>
        <c:axId val="133907200"/>
        <c:scaling>
          <c:orientation val="minMax"/>
        </c:scaling>
        <c:axPos val="l"/>
        <c:majorGridlines/>
        <c:numFmt formatCode="0" sourceLinked="0"/>
        <c:tickLblPos val="nextTo"/>
        <c:crossAx val="13411020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T (Kg)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T (Kg)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'916Racing'!$BC$123:$BC$843</c:f>
              <c:numCache>
                <c:formatCode>General</c:formatCode>
                <c:ptCount val="721"/>
                <c:pt idx="0">
                  <c:v>0</c:v>
                </c:pt>
                <c:pt idx="1">
                  <c:v>-56.768173834545152</c:v>
                </c:pt>
                <c:pt idx="2">
                  <c:v>-113.42314656040672</c:v>
                </c:pt>
                <c:pt idx="3">
                  <c:v>-169.8519834610818</c:v>
                </c:pt>
                <c:pt idx="4">
                  <c:v>-225.94228188040879</c:v>
                </c:pt>
                <c:pt idx="5">
                  <c:v>-281.58243544473407</c:v>
                </c:pt>
                <c:pt idx="6">
                  <c:v>-336.66189612120661</c:v>
                </c:pt>
                <c:pt idx="7">
                  <c:v>-391.07143340044053</c:v>
                </c:pt>
                <c:pt idx="8">
                  <c:v>-444.70338989993587</c:v>
                </c:pt>
                <c:pt idx="9">
                  <c:v>-497.45193269478625</c:v>
                </c:pt>
                <c:pt idx="10">
                  <c:v>-549.21329969432281</c:v>
                </c:pt>
                <c:pt idx="11">
                  <c:v>-599.88604039740585</c:v>
                </c:pt>
                <c:pt idx="12">
                  <c:v>-649.37125037505325</c:v>
                </c:pt>
                <c:pt idx="13">
                  <c:v>-697.57279884694458</c:v>
                </c:pt>
                <c:pt idx="14">
                  <c:v>-744.39754873801508</c:v>
                </c:pt>
                <c:pt idx="15">
                  <c:v>-789.75556862282269</c:v>
                </c:pt>
                <c:pt idx="16">
                  <c:v>-833.56033598855299</c:v>
                </c:pt>
                <c:pt idx="17">
                  <c:v>-875.72893127239604</c:v>
                </c:pt>
                <c:pt idx="18">
                  <c:v>-916.18222215549144</c:v>
                </c:pt>
                <c:pt idx="19">
                  <c:v>-954.84503762366683</c:v>
                </c:pt>
                <c:pt idx="20">
                  <c:v>-991.64633133466691</c:v>
                </c:pt>
                <c:pt idx="21">
                  <c:v>-1026.5193338624611</c:v>
                </c:pt>
                <c:pt idx="22">
                  <c:v>-1059.4016934214221</c:v>
                </c:pt>
                <c:pt idx="23">
                  <c:v>-1090.2356047065921</c:v>
                </c:pt>
                <c:pt idx="24">
                  <c:v>-1118.967925520848</c:v>
                </c:pt>
                <c:pt idx="25">
                  <c:v>-1145.550280895387</c:v>
                </c:pt>
                <c:pt idx="26">
                  <c:v>-1169.9391544465784</c:v>
                </c:pt>
                <c:pt idx="27">
                  <c:v>-1192.0959667496354</c:v>
                </c:pt>
                <c:pt idx="28">
                  <c:v>-1211.9871405477968</c:v>
                </c:pt>
                <c:pt idx="29">
                  <c:v>-1229.5841526545382</c:v>
                </c:pt>
                <c:pt idx="30">
                  <c:v>-1244.863572445724</c:v>
                </c:pt>
                <c:pt idx="31">
                  <c:v>-1257.8070868784171</c:v>
                </c:pt>
                <c:pt idx="32">
                  <c:v>-1268.4015120131812</c:v>
                </c:pt>
                <c:pt idx="33">
                  <c:v>-1276.6387910570118</c:v>
                </c:pt>
                <c:pt idx="34">
                  <c:v>-1282.5159789843899</c:v>
                </c:pt>
                <c:pt idx="35">
                  <c:v>-1286.0352138342716</c:v>
                </c:pt>
                <c:pt idx="36">
                  <c:v>-1287.2036748209318</c:v>
                </c:pt>
                <c:pt idx="37">
                  <c:v>-1286.0335274363961</c:v>
                </c:pt>
                <c:pt idx="38">
                  <c:v>-1282.5418557615503</c:v>
                </c:pt>
                <c:pt idx="39">
                  <c:v>-1276.7505822418007</c:v>
                </c:pt>
                <c:pt idx="40">
                  <c:v>-1268.6863752212369</c:v>
                </c:pt>
                <c:pt idx="41">
                  <c:v>-1258.3805445664934</c:v>
                </c:pt>
                <c:pt idx="42">
                  <c:v>-1245.8689257477592</c:v>
                </c:pt>
                <c:pt idx="43">
                  <c:v>-1231.1917527795697</c:v>
                </c:pt>
                <c:pt idx="44">
                  <c:v>-1214.3935204579318</c:v>
                </c:pt>
                <c:pt idx="45">
                  <c:v>-1195.5228363629158</c:v>
                </c:pt>
                <c:pt idx="46">
                  <c:v>-1174.632263126919</c:v>
                </c:pt>
                <c:pt idx="47">
                  <c:v>-1151.7781514982985</c:v>
                </c:pt>
                <c:pt idx="48">
                  <c:v>-1127.020464757785</c:v>
                </c:pt>
                <c:pt idx="49">
                  <c:v>-1100.4225950710013</c:v>
                </c:pt>
                <c:pt idx="50">
                  <c:v>-1072.0511723843235</c:v>
                </c:pt>
                <c:pt idx="51">
                  <c:v>-1041.9758664931919</c:v>
                </c:pt>
                <c:pt idx="52">
                  <c:v>-1010.2691829316651</c:v>
                </c:pt>
                <c:pt idx="53">
                  <c:v>-977.00625334944141</c:v>
                </c:pt>
                <c:pt idx="54">
                  <c:v>-942.26462105764472</c:v>
                </c:pt>
                <c:pt idx="55">
                  <c:v>-906.12402243731981</c:v>
                </c:pt>
                <c:pt idx="56">
                  <c:v>-868.66616491473053</c:v>
                </c:pt>
                <c:pt idx="57">
                  <c:v>-829.97450221512997</c:v>
                </c:pt>
                <c:pt idx="58">
                  <c:v>-790.13400761165656</c:v>
                </c:pt>
                <c:pt idx="59">
                  <c:v>-749.23094588831225</c:v>
                </c:pt>
                <c:pt idx="60">
                  <c:v>-707.35264473563336</c:v>
                </c:pt>
                <c:pt idx="61">
                  <c:v>-664.58726629458442</c:v>
                </c:pt>
                <c:pt idx="62">
                  <c:v>-621.02357955844639</c:v>
                </c:pt>
                <c:pt idx="63">
                  <c:v>-576.75073433401121</c:v>
                </c:pt>
                <c:pt idx="64">
                  <c:v>-531.85803745223802</c:v>
                </c:pt>
                <c:pt idx="65">
                  <c:v>-486.43473190476709</c:v>
                </c:pt>
                <c:pt idx="66">
                  <c:v>-440.56977956628754</c:v>
                </c:pt>
                <c:pt idx="67">
                  <c:v>-394.35164814386491</c:v>
                </c:pt>
                <c:pt idx="68">
                  <c:v>-347.86810297296489</c:v>
                </c:pt>
                <c:pt idx="69">
                  <c:v>-301.20600425617283</c:v>
                </c:pt>
                <c:pt idx="70">
                  <c:v>-254.45111031461673</c:v>
                </c:pt>
                <c:pt idx="71">
                  <c:v>-207.6878873939518</c:v>
                </c:pt>
                <c:pt idx="72">
                  <c:v>-160.99932653659542</c:v>
                </c:pt>
                <c:pt idx="73">
                  <c:v>-114.46676799986187</c:v>
                </c:pt>
                <c:pt idx="74">
                  <c:v>-68.169733665851126</c:v>
                </c:pt>
                <c:pt idx="75">
                  <c:v>-22.185767853627627</c:v>
                </c:pt>
                <c:pt idx="76">
                  <c:v>23.409713092531387</c:v>
                </c:pt>
                <c:pt idx="77">
                  <c:v>68.543562102964074</c:v>
                </c:pt>
                <c:pt idx="78">
                  <c:v>113.14503327365905</c:v>
                </c:pt>
                <c:pt idx="79">
                  <c:v>157.14590409140047</c:v>
                </c:pt>
                <c:pt idx="80">
                  <c:v>200.48058777635939</c:v>
                </c:pt>
                <c:pt idx="81">
                  <c:v>243.08623556629593</c:v>
                </c:pt>
                <c:pt idx="82">
                  <c:v>284.90282880756951</c:v>
                </c:pt>
                <c:pt idx="83">
                  <c:v>325.87326075922238</c:v>
                </c:pt>
                <c:pt idx="84">
                  <c:v>365.94340805723095</c:v>
                </c:pt>
                <c:pt idx="85">
                  <c:v>405.0621918264419</c:v>
                </c:pt>
                <c:pt idx="86">
                  <c:v>443.18162846754024</c:v>
                </c:pt>
                <c:pt idx="87">
                  <c:v>480.25687018537485</c:v>
                </c:pt>
                <c:pt idx="88">
                  <c:v>516.24623536297281</c:v>
                </c:pt>
                <c:pt idx="89">
                  <c:v>551.11122892237051</c:v>
                </c:pt>
                <c:pt idx="90">
                  <c:v>584.81655284883584</c:v>
                </c:pt>
                <c:pt idx="91">
                  <c:v>617.33010708895358</c:v>
                </c:pt>
                <c:pt idx="92">
                  <c:v>648.62298106529579</c:v>
                </c:pt>
                <c:pt idx="93">
                  <c:v>678.66943608079259</c:v>
                </c:pt>
                <c:pt idx="94">
                  <c:v>707.44687891439378</c:v>
                </c:pt>
                <c:pt idx="95">
                  <c:v>734.93582693601149</c:v>
                </c:pt>
                <c:pt idx="96">
                  <c:v>761.11986509299345</c:v>
                </c:pt>
                <c:pt idx="97">
                  <c:v>785.98559514238775</c:v>
                </c:pt>
                <c:pt idx="98">
                  <c:v>809.52257752298499</c:v>
                </c:pt>
                <c:pt idx="99">
                  <c:v>831.7232662784877</c:v>
                </c:pt>
                <c:pt idx="100">
                  <c:v>852.58293745816286</c:v>
                </c:pt>
                <c:pt idx="101">
                  <c:v>872.09961143390933</c:v>
                </c:pt>
                <c:pt idx="102">
                  <c:v>890.27396958290888</c:v>
                </c:pt>
                <c:pt idx="103">
                  <c:v>907.10926579281386</c:v>
                </c:pt>
                <c:pt idx="104">
                  <c:v>922.61123325195422</c:v>
                </c:pt>
                <c:pt idx="105">
                  <c:v>936.78798699018637</c:v>
                </c:pt>
                <c:pt idx="106">
                  <c:v>949.64992263697127</c:v>
                </c:pt>
                <c:pt idx="107">
                  <c:v>961.20961186203942</c:v>
                </c:pt>
                <c:pt idx="108">
                  <c:v>971.48169496068476</c:v>
                </c:pt>
                <c:pt idx="109">
                  <c:v>980.48277104044564</c:v>
                </c:pt>
                <c:pt idx="110">
                  <c:v>988.23128625873858</c:v>
                </c:pt>
                <c:pt idx="111">
                  <c:v>994.74742055208139</c:v>
                </c:pt>
                <c:pt idx="112">
                  <c:v>1000.0529732869302</c:v>
                </c:pt>
                <c:pt idx="113">
                  <c:v>1004.1712482500542</c:v>
                </c:pt>
                <c:pt idx="114">
                  <c:v>1007.1269383828588</c:v>
                </c:pt>
                <c:pt idx="115">
                  <c:v>1008.9460106493135</c:v>
                </c:pt>
                <c:pt idx="116">
                  <c:v>1009.6555914112656</c:v>
                </c:pt>
                <c:pt idx="117">
                  <c:v>1009.2838526680683</c:v>
                </c:pt>
                <c:pt idx="118">
                  <c:v>1007.8598994997539</c:v>
                </c:pt>
                <c:pt idx="119">
                  <c:v>1005.4136590346085</c:v>
                </c:pt>
                <c:pt idx="120">
                  <c:v>1001.9757712430153</c:v>
                </c:pt>
                <c:pt idx="121">
                  <c:v>997.57748184006664</c:v>
                </c:pt>
                <c:pt idx="122">
                  <c:v>992.25053755973329</c:v>
                </c:pt>
                <c:pt idx="123">
                  <c:v>986.02708404348607</c:v>
                </c:pt>
                <c:pt idx="124">
                  <c:v>978.93956656634862</c:v>
                </c:pt>
                <c:pt idx="125">
                  <c:v>971.02063380341156</c:v>
                </c:pt>
                <c:pt idx="126">
                  <c:v>962.30304482014401</c:v>
                </c:pt>
                <c:pt idx="127">
                  <c:v>952.81957945029205</c:v>
                </c:pt>
                <c:pt idx="128">
                  <c:v>942.60295220602234</c:v>
                </c:pt>
                <c:pt idx="129">
                  <c:v>931.68572984622369</c:v>
                </c:pt>
                <c:pt idx="130">
                  <c:v>920.10025271065126</c:v>
                </c:pt>
                <c:pt idx="131">
                  <c:v>907.87855990990818</c:v>
                </c:pt>
                <c:pt idx="132">
                  <c:v>895.05231844423679</c:v>
                </c:pt>
                <c:pt idx="133">
                  <c:v>881.65275630769725</c:v>
                </c:pt>
                <c:pt idx="134">
                  <c:v>867.71059961867786</c:v>
                </c:pt>
                <c:pt idx="135">
                  <c:v>853.2560138027718</c:v>
                </c:pt>
                <c:pt idx="136">
                  <c:v>838.31854883995493</c:v>
                </c:pt>
                <c:pt idx="137">
                  <c:v>822.92708857466971</c:v>
                </c:pt>
                <c:pt idx="138">
                  <c:v>807.10980407496777</c:v>
                </c:pt>
                <c:pt idx="139">
                  <c:v>790.89411101516771</c:v>
                </c:pt>
                <c:pt idx="140">
                  <c:v>774.30663104569101</c:v>
                </c:pt>
                <c:pt idx="141">
                  <c:v>757.3731571037107</c:v>
                </c:pt>
                <c:pt idx="142">
                  <c:v>740.11862260909913</c:v>
                </c:pt>
                <c:pt idx="143">
                  <c:v>722.56707448176098</c:v>
                </c:pt>
                <c:pt idx="144">
                  <c:v>704.74164990888312</c:v>
                </c:pt>
                <c:pt idx="145">
                  <c:v>686.66455678379862</c:v>
                </c:pt>
                <c:pt idx="146">
                  <c:v>668.35705773211907</c:v>
                </c:pt>
                <c:pt idx="147">
                  <c:v>649.83945763542579</c:v>
                </c:pt>
                <c:pt idx="148">
                  <c:v>631.13109455814993</c:v>
                </c:pt>
                <c:pt idx="149">
                  <c:v>612.25033397928121</c:v>
                </c:pt>
                <c:pt idx="150">
                  <c:v>593.21456622715584</c:v>
                </c:pt>
                <c:pt idx="151">
                  <c:v>574.04020701278012</c:v>
                </c:pt>
                <c:pt idx="152">
                  <c:v>554.74270095490601</c:v>
                </c:pt>
                <c:pt idx="153">
                  <c:v>535.3365279883476</c:v>
                </c:pt>
                <c:pt idx="154">
                  <c:v>515.83521254578841</c:v>
                </c:pt>
                <c:pt idx="155">
                  <c:v>496.25133540249487</c:v>
                </c:pt>
                <c:pt idx="156">
                  <c:v>476.59654807296704</c:v>
                </c:pt>
                <c:pt idx="157">
                  <c:v>456.88158964851334</c:v>
                </c:pt>
                <c:pt idx="158">
                  <c:v>437.11630596500106</c:v>
                </c:pt>
                <c:pt idx="159">
                  <c:v>417.30967099065037</c:v>
                </c:pt>
                <c:pt idx="160">
                  <c:v>397.46981032453664</c:v>
                </c:pt>
                <c:pt idx="161">
                  <c:v>377.60402669756252</c:v>
                </c:pt>
                <c:pt idx="162">
                  <c:v>357.71882736889455</c:v>
                </c:pt>
                <c:pt idx="163">
                  <c:v>337.81995331227768</c:v>
                </c:pt>
                <c:pt idx="164">
                  <c:v>317.91241008817451</c:v>
                </c:pt>
                <c:pt idx="165">
                  <c:v>298.00050029932987</c:v>
                </c:pt>
                <c:pt idx="166">
                  <c:v>278.08785752907187</c:v>
                </c:pt>
                <c:pt idx="167">
                  <c:v>258.17748166340016</c:v>
                </c:pt>
                <c:pt idx="168">
                  <c:v>238.27177549972416</c:v>
                </c:pt>
                <c:pt idx="169">
                  <c:v>218.37258254687922</c:v>
                </c:pt>
                <c:pt idx="170">
                  <c:v>198.48122592279231</c:v>
                </c:pt>
                <c:pt idx="171">
                  <c:v>178.59854825791356</c:v>
                </c:pt>
                <c:pt idx="172">
                  <c:v>158.72495251414043</c:v>
                </c:pt>
                <c:pt idx="173">
                  <c:v>138.86044363058181</c:v>
                </c:pt>
                <c:pt idx="174">
                  <c:v>119.00467090894405</c:v>
                </c:pt>
                <c:pt idx="175">
                  <c:v>99.156971052715491</c:v>
                </c:pt>
                <c:pt idx="176">
                  <c:v>79.316411775573272</c:v>
                </c:pt>
                <c:pt idx="177">
                  <c:v>59.481835895545828</c:v>
                </c:pt>
                <c:pt idx="178">
                  <c:v>39.651905832442935</c:v>
                </c:pt>
                <c:pt idx="179">
                  <c:v>19.825148426894376</c:v>
                </c:pt>
                <c:pt idx="180">
                  <c:v>1.896278765288606E-13</c:v>
                </c:pt>
                <c:pt idx="181">
                  <c:v>-19.825148426893996</c:v>
                </c:pt>
                <c:pt idx="182">
                  <c:v>-39.658694869710338</c:v>
                </c:pt>
                <c:pt idx="183">
                  <c:v>-59.502310381423939</c:v>
                </c:pt>
                <c:pt idx="184">
                  <c:v>-79.35760274662924</c:v>
                </c:pt>
                <c:pt idx="185">
                  <c:v>-99.226041153899644</c:v>
                </c:pt>
                <c:pt idx="186">
                  <c:v>-119.10891751325777</c:v>
                </c:pt>
                <c:pt idx="187">
                  <c:v>-139.00730202375144</c:v>
                </c:pt>
                <c:pt idx="188">
                  <c:v>-158.92199914056826</c:v>
                </c:pt>
                <c:pt idx="189">
                  <c:v>-178.85350402405214</c:v>
                </c:pt>
                <c:pt idx="190">
                  <c:v>-198.80195955385199</c:v>
                </c:pt>
                <c:pt idx="191">
                  <c:v>-218.76711399262382</c:v>
                </c:pt>
                <c:pt idx="192">
                  <c:v>-238.74827938490245</c:v>
                </c:pt>
                <c:pt idx="193">
                  <c:v>-258.74429077813778</c:v>
                </c:pt>
                <c:pt idx="194">
                  <c:v>-278.75346635435432</c:v>
                </c:pt>
                <c:pt idx="195">
                  <c:v>-298.77356856246809</c:v>
                </c:pt>
                <c:pt idx="196">
                  <c:v>-318.80176634292917</c:v>
                </c:pt>
                <c:pt idx="197">
                  <c:v>-338.83459853806232</c:v>
                </c:pt>
                <c:pt idx="198">
                  <c:v>-358.86793858324074</c:v>
                </c:pt>
                <c:pt idx="199">
                  <c:v>-378.89696057578504</c:v>
                </c:pt>
                <c:pt idx="200">
                  <c:v>-398.91610682026925</c:v>
                </c:pt>
                <c:pt idx="201">
                  <c:v>-418.91905695065049</c:v>
                </c:pt>
                <c:pt idx="202">
                  <c:v>-438.89869873136388</c:v>
                </c:pt>
                <c:pt idx="203">
                  <c:v>-458.84710064115933</c:v>
                </c:pt>
                <c:pt idx="204">
                  <c:v>-478.75548634497255</c:v>
                </c:pt>
                <c:pt idx="205">
                  <c:v>-498.61421116056141</c:v>
                </c:pt>
                <c:pt idx="206">
                  <c:v>-518.41274062785715</c:v>
                </c:pt>
                <c:pt idx="207">
                  <c:v>-538.13963129007675</c:v>
                </c:pt>
                <c:pt idx="208">
                  <c:v>-557.78251379643416</c:v>
                </c:pt>
                <c:pt idx="209">
                  <c:v>-577.32807843689943</c:v>
                </c:pt>
                <c:pt idx="210">
                  <c:v>-596.76206321974996</c:v>
                </c:pt>
                <c:pt idx="211">
                  <c:v>-616.06924460256585</c:v>
                </c:pt>
                <c:pt idx="212">
                  <c:v>-635.23343098699286</c:v>
                </c:pt>
                <c:pt idx="213">
                  <c:v>-654.23745908671367</c:v>
                </c:pt>
                <c:pt idx="214">
                  <c:v>-673.06319327688834</c:v>
                </c:pt>
                <c:pt idx="215">
                  <c:v>-691.69152803155782</c:v>
                </c:pt>
                <c:pt idx="216">
                  <c:v>-710.1023935533043</c:v>
                </c:pt>
                <c:pt idx="217">
                  <c:v>-728.27476469664782</c:v>
                </c:pt>
                <c:pt idx="218">
                  <c:v>-746.18667328332299</c:v>
                </c:pt>
                <c:pt idx="219">
                  <c:v>-763.81522390355747</c:v>
                </c:pt>
                <c:pt idx="220">
                  <c:v>-781.13661329284741</c:v>
                </c:pt>
                <c:pt idx="221">
                  <c:v>-798.12615336839417</c:v>
                </c:pt>
                <c:pt idx="222">
                  <c:v>-814.75829800329757</c:v>
                </c:pt>
                <c:pt idx="223">
                  <c:v>-831.00667360983618</c:v>
                </c:pt>
                <c:pt idx="224">
                  <c:v>-846.84411359558885</c:v>
                </c:pt>
                <c:pt idx="225">
                  <c:v>-862.24269674779532</c:v>
                </c:pt>
                <c:pt idx="226">
                  <c:v>-877.1737895922322</c:v>
                </c:pt>
                <c:pt idx="227">
                  <c:v>-891.6080927628567</c:v>
                </c:pt>
                <c:pt idx="228">
                  <c:v>-905.51569140772494</c:v>
                </c:pt>
                <c:pt idx="229">
                  <c:v>-918.86610964500881</c:v>
                </c:pt>
                <c:pt idx="230">
                  <c:v>-931.62836907052633</c:v>
                </c:pt>
                <c:pt idx="231">
                  <c:v>-943.77105130487723</c:v>
                </c:pt>
                <c:pt idx="232">
                  <c:v>-955.26236455422668</c:v>
                </c:pt>
                <c:pt idx="233">
                  <c:v>-966.07021414390704</c:v>
                </c:pt>
                <c:pt idx="234">
                  <c:v>-976.16227696837018</c:v>
                </c:pt>
                <c:pt idx="235">
                  <c:v>-985.50607978471669</c:v>
                </c:pt>
                <c:pt idx="236">
                  <c:v>-994.06908125997461</c:v>
                </c:pt>
                <c:pt idx="237">
                  <c:v>-1001.818757664706</c:v>
                </c:pt>
                <c:pt idx="238">
                  <c:v>-1008.7226920872721</c:v>
                </c:pt>
                <c:pt idx="239">
                  <c:v>-1014.7486670244248</c:v>
                </c:pt>
                <c:pt idx="240">
                  <c:v>-1019.8647601847289</c:v>
                </c:pt>
                <c:pt idx="241">
                  <c:v>-1024.0394433218723</c:v>
                </c:pt>
                <c:pt idx="242">
                  <c:v>-1027.2416838952047</c:v>
                </c:pt>
                <c:pt idx="243">
                  <c:v>-1029.4410493349571</c:v>
                </c:pt>
                <c:pt idx="244">
                  <c:v>-1030.6078136696842</c:v>
                </c:pt>
                <c:pt idx="245">
                  <c:v>-1030.7130662535974</c:v>
                </c:pt>
                <c:pt idx="246">
                  <c:v>-1029.7288223118087</c:v>
                </c:pt>
                <c:pt idx="247">
                  <c:v>-1027.6281350020838</c:v>
                </c:pt>
                <c:pt idx="248">
                  <c:v>-1024.3852086728068</c:v>
                </c:pt>
                <c:pt idx="249">
                  <c:v>-1019.975512978437</c:v>
                </c:pt>
                <c:pt idx="250">
                  <c:v>-1014.3758974960684</c:v>
                </c:pt>
                <c:pt idx="251">
                  <c:v>-1007.5647064698679</c:v>
                </c:pt>
                <c:pt idx="252">
                  <c:v>-999.5218932942646</c:v>
                </c:pt>
                <c:pt idx="253">
                  <c:v>-990.22913433201722</c:v>
                </c:pt>
                <c:pt idx="254">
                  <c:v>-979.66994164977041</c:v>
                </c:pt>
                <c:pt idx="255">
                  <c:v>-967.8297742415408</c:v>
                </c:pt>
                <c:pt idx="256">
                  <c:v>-954.69614730003468</c:v>
                </c:pt>
                <c:pt idx="257">
                  <c:v>-940.25873908662868</c:v>
                </c:pt>
                <c:pt idx="258">
                  <c:v>-924.50949494369365</c:v>
                </c:pt>
                <c:pt idx="259">
                  <c:v>-907.44272798758527</c:v>
                </c:pt>
                <c:pt idx="260">
                  <c:v>-889.05521601724718</c:v>
                </c:pt>
                <c:pt idx="261">
                  <c:v>-869.34629417210988</c:v>
                </c:pt>
                <c:pt idx="262">
                  <c:v>-848.31794287383684</c:v>
                </c:pt>
                <c:pt idx="263">
                  <c:v>-825.97487058956506</c:v>
                </c:pt>
                <c:pt idx="264">
                  <c:v>-802.32459095967772</c:v>
                </c:pt>
                <c:pt idx="265">
                  <c:v>-777.37749384091546</c:v>
                </c:pt>
                <c:pt idx="266">
                  <c:v>-751.14690982568288</c:v>
                </c:pt>
                <c:pt idx="267">
                  <c:v>-723.64916781092836</c:v>
                </c:pt>
                <c:pt idx="268">
                  <c:v>-694.90364520483024</c:v>
                </c:pt>
                <c:pt idx="269">
                  <c:v>-664.93281037673898</c:v>
                </c:pt>
                <c:pt idx="270">
                  <c:v>-633.76225697544317</c:v>
                </c:pt>
                <c:pt idx="271">
                  <c:v>-601.42072976263466</c:v>
                </c:pt>
                <c:pt idx="272">
                  <c:v>-567.94014163256873</c:v>
                </c:pt>
                <c:pt idx="273">
                  <c:v>-533.35558151508644</c:v>
                </c:pt>
                <c:pt idx="274">
                  <c:v>-497.70531288751687</c:v>
                </c:pt>
                <c:pt idx="275">
                  <c:v>-461.03076265103925</c:v>
                </c:pt>
                <c:pt idx="276">
                  <c:v>-423.37650015925851</c:v>
                </c:pt>
                <c:pt idx="277">
                  <c:v>-384.79020622020749</c:v>
                </c:pt>
                <c:pt idx="278">
                  <c:v>-345.32263192834318</c:v>
                </c:pt>
                <c:pt idx="279">
                  <c:v>-305.02754721949526</c:v>
                </c:pt>
                <c:pt idx="280">
                  <c:v>-263.9616790794675</c:v>
                </c:pt>
                <c:pt idx="281">
                  <c:v>-222.18463937560011</c:v>
                </c:pt>
                <c:pt idx="282">
                  <c:v>-179.75884232012021</c:v>
                </c:pt>
                <c:pt idx="283">
                  <c:v>-136.74941161406099</c:v>
                </c:pt>
                <c:pt idx="284">
                  <c:v>-93.224077361008412</c:v>
                </c:pt>
                <c:pt idx="285">
                  <c:v>-49.253062880424913</c:v>
                </c:pt>
                <c:pt idx="286">
                  <c:v>-4.9089615909904927</c:v>
                </c:pt>
                <c:pt idx="287">
                  <c:v>39.733395825540349</c:v>
                </c:pt>
                <c:pt idx="288">
                  <c:v>84.597083729439277</c:v>
                </c:pt>
                <c:pt idx="289">
                  <c:v>129.60323300757372</c:v>
                </c:pt>
                <c:pt idx="290">
                  <c:v>174.67119140962754</c:v>
                </c:pt>
                <c:pt idx="291">
                  <c:v>219.71869237109917</c:v>
                </c:pt>
                <c:pt idx="292">
                  <c:v>264.66203192226595</c:v>
                </c:pt>
                <c:pt idx="293">
                  <c:v>309.41625324804437</c:v>
                </c:pt>
                <c:pt idx="294">
                  <c:v>353.89533843092102</c:v>
                </c:pt>
                <c:pt idx="295">
                  <c:v>398.01240687838248</c:v>
                </c:pt>
                <c:pt idx="296">
                  <c:v>441.67991990731298</c:v>
                </c:pt>
                <c:pt idx="297">
                  <c:v>484.80989093140681</c:v>
                </c:pt>
                <c:pt idx="298">
                  <c:v>527.31410067310514</c:v>
                </c:pt>
                <c:pt idx="299">
                  <c:v>569.10431679994269</c:v>
                </c:pt>
                <c:pt idx="300">
                  <c:v>610.09251736573731</c:v>
                </c:pt>
                <c:pt idx="301">
                  <c:v>650.19111742076711</c:v>
                </c:pt>
                <c:pt idx="302">
                  <c:v>689.31319814118046</c:v>
                </c:pt>
                <c:pt idx="303">
                  <c:v>727.37273781729493</c:v>
                </c:pt>
                <c:pt idx="304">
                  <c:v>764.2848440326411</c:v>
                </c:pt>
                <c:pt idx="305">
                  <c:v>799.96598636111321</c:v>
                </c:pt>
                <c:pt idx="306">
                  <c:v>834.33422890814347</c:v>
                </c:pt>
                <c:pt idx="307">
                  <c:v>867.30946202384905</c:v>
                </c:pt>
                <c:pt idx="308">
                  <c:v>898.81363252139704</c:v>
                </c:pt>
                <c:pt idx="309">
                  <c:v>928.77097174274365</c:v>
                </c:pt>
                <c:pt idx="310">
                  <c:v>957.1082208261704</c:v>
                </c:pt>
                <c:pt idx="311">
                  <c:v>983.75485254637761</c:v>
                </c:pt>
                <c:pt idx="312">
                  <c:v>1008.6432891176102</c:v>
                </c:pt>
                <c:pt idx="313">
                  <c:v>1031.7091153743399</c:v>
                </c:pt>
                <c:pt idx="314">
                  <c:v>1052.8912867719739</c:v>
                </c:pt>
                <c:pt idx="315">
                  <c:v>1072.1323316825105</c:v>
                </c:pt>
                <c:pt idx="316">
                  <c:v>1089.3785474970271</c:v>
                </c:pt>
                <c:pt idx="317">
                  <c:v>1104.5801900887518</c:v>
                </c:pt>
                <c:pt idx="318">
                  <c:v>1117.6916562378647</c:v>
                </c:pt>
                <c:pt idx="319">
                  <c:v>1128.6716586720163</c:v>
                </c:pt>
                <c:pt idx="320">
                  <c:v>1137.4833934361013</c:v>
                </c:pt>
                <c:pt idx="321">
                  <c:v>1144.094699371374</c:v>
                </c:pt>
                <c:pt idx="322">
                  <c:v>1148.4782095585292</c:v>
                </c:pt>
                <c:pt idx="323">
                  <c:v>1150.6114946631471</c:v>
                </c:pt>
                <c:pt idx="324">
                  <c:v>1150.477198216272</c:v>
                </c:pt>
                <c:pt idx="325">
                  <c:v>1148.0631639693577</c:v>
                </c:pt>
                <c:pt idx="326">
                  <c:v>1143.3625555839926</c:v>
                </c:pt>
                <c:pt idx="327">
                  <c:v>1136.3739690546984</c:v>
                </c:pt>
                <c:pt idx="328">
                  <c:v>1127.1015384217962</c:v>
                </c:pt>
                <c:pt idx="329">
                  <c:v>1115.5550355141079</c:v>
                </c:pt>
                <c:pt idx="330">
                  <c:v>1101.7499646741944</c:v>
                </c:pt>
                <c:pt idx="331">
                  <c:v>1085.7076536674067</c:v>
                </c:pt>
                <c:pt idx="332">
                  <c:v>1067.4553422695778</c:v>
                </c:pt>
                <c:pt idx="333">
                  <c:v>1047.0262703757946</c:v>
                </c:pt>
                <c:pt idx="334">
                  <c:v>1024.4597678885707</c:v>
                </c:pt>
                <c:pt idx="335">
                  <c:v>999.80134914391238</c:v>
                </c:pt>
                <c:pt idx="336">
                  <c:v>973.10281523978017</c:v>
                </c:pt>
                <c:pt idx="337">
                  <c:v>944.42236837124437</c:v>
                </c:pt>
                <c:pt idx="338">
                  <c:v>913.82474318502659</c:v>
                </c:pt>
                <c:pt idx="339">
                  <c:v>881.38136129054794</c:v>
                </c:pt>
                <c:pt idx="340">
                  <c:v>847.1705164646894</c:v>
                </c:pt>
                <c:pt idx="341">
                  <c:v>811.27759984400598</c:v>
                </c:pt>
                <c:pt idx="342">
                  <c:v>773.79537661654217</c:v>
                </c:pt>
                <c:pt idx="343">
                  <c:v>734.82432854750073</c:v>
                </c:pt>
                <c:pt idx="344">
                  <c:v>694.47308028864848</c:v>
                </c:pt>
                <c:pt idx="345">
                  <c:v>652.85893208901803</c:v>
                </c:pt>
                <c:pt idx="346">
                  <c:v>610.10852759598663</c:v>
                </c:pt>
                <c:pt idx="347">
                  <c:v>566.35869339717817</c:v>
                </c:pt>
                <c:pt idx="348">
                  <c:v>521.7574974810949</c:v>
                </c:pt>
                <c:pt idx="349">
                  <c:v>476.46558783688897</c:v>
                </c:pt>
                <c:pt idx="350">
                  <c:v>430.65789132004682</c:v>
                </c:pt>
                <c:pt idx="351">
                  <c:v>384.52577861558569</c:v>
                </c:pt>
                <c:pt idx="352">
                  <c:v>338.27983644522715</c:v>
                </c:pt>
                <c:pt idx="353">
                  <c:v>292.15343722397182</c:v>
                </c:pt>
                <c:pt idx="354">
                  <c:v>246.407365340669</c:v>
                </c:pt>
                <c:pt idx="355">
                  <c:v>201.33585744268896</c:v>
                </c:pt>
                <c:pt idx="356">
                  <c:v>157.27455588043219</c:v>
                </c:pt>
                <c:pt idx="357">
                  <c:v>114.61108221500695</c:v>
                </c:pt>
                <c:pt idx="358">
                  <c:v>73.799247072779764</c:v>
                </c:pt>
                <c:pt idx="359">
                  <c:v>35.378381555669854</c:v>
                </c:pt>
                <c:pt idx="360">
                  <c:v>3.4543984283567437E-13</c:v>
                </c:pt>
                <c:pt idx="361">
                  <c:v>-31.136846239023374</c:v>
                </c:pt>
                <c:pt idx="362">
                  <c:v>-50.446960566679905</c:v>
                </c:pt>
                <c:pt idx="363">
                  <c:v>-57.843942431021546</c:v>
                </c:pt>
                <c:pt idx="364">
                  <c:v>-53.253220964741232</c:v>
                </c:pt>
                <c:pt idx="365">
                  <c:v>-36.612286155292651</c:v>
                </c:pt>
                <c:pt idx="366">
                  <c:v>-7.8709070670139942</c:v>
                </c:pt>
                <c:pt idx="367">
                  <c:v>33.008663586769387</c:v>
                </c:pt>
                <c:pt idx="368">
                  <c:v>86.051499212800536</c:v>
                </c:pt>
                <c:pt idx="369">
                  <c:v>151.26982412604738</c:v>
                </c:pt>
                <c:pt idx="370">
                  <c:v>228.66285401952254</c:v>
                </c:pt>
                <c:pt idx="371">
                  <c:v>318.21665276069126</c:v>
                </c:pt>
                <c:pt idx="372">
                  <c:v>419.90400613944286</c:v>
                </c:pt>
                <c:pt idx="373">
                  <c:v>533.68431317050283</c:v>
                </c:pt>
                <c:pt idx="374">
                  <c:v>659.50349552860416</c:v>
                </c:pt>
                <c:pt idx="375">
                  <c:v>797.29392566817171</c:v>
                </c:pt>
                <c:pt idx="376">
                  <c:v>946.97437415026604</c:v>
                </c:pt>
                <c:pt idx="377">
                  <c:v>1108.4499766683255</c:v>
                </c:pt>
                <c:pt idx="378">
                  <c:v>1281.6122212310602</c:v>
                </c:pt>
                <c:pt idx="379">
                  <c:v>1466.3389559251202</c:v>
                </c:pt>
                <c:pt idx="380">
                  <c:v>1662.5591528263844</c:v>
                </c:pt>
                <c:pt idx="381">
                  <c:v>1751.1473299426352</c:v>
                </c:pt>
                <c:pt idx="382">
                  <c:v>1579.62595392142</c:v>
                </c:pt>
                <c:pt idx="383">
                  <c:v>1426.1771701687651</c:v>
                </c:pt>
                <c:pt idx="384">
                  <c:v>1287.9947577703949</c:v>
                </c:pt>
                <c:pt idx="385">
                  <c:v>1162.9118351410511</c:v>
                </c:pt>
                <c:pt idx="386">
                  <c:v>1049.2292278026014</c:v>
                </c:pt>
                <c:pt idx="387">
                  <c:v>945.59583126593748</c:v>
                </c:pt>
                <c:pt idx="388">
                  <c:v>850.92350201389809</c:v>
                </c:pt>
                <c:pt idx="389">
                  <c:v>764.32540083810636</c:v>
                </c:pt>
                <c:pt idx="390">
                  <c:v>685.07059143889319</c:v>
                </c:pt>
                <c:pt idx="391">
                  <c:v>612.55011366674125</c:v>
                </c:pt>
                <c:pt idx="392">
                  <c:v>546.25129226342654</c:v>
                </c:pt>
                <c:pt idx="393">
                  <c:v>485.73804650807978</c:v>
                </c:pt>
                <c:pt idx="394">
                  <c:v>430.63563364456502</c:v>
                </c:pt>
                <c:pt idx="395">
                  <c:v>380.61871039728067</c:v>
                </c:pt>
                <c:pt idx="396">
                  <c:v>335.4019071979136</c:v>
                </c:pt>
                <c:pt idx="397">
                  <c:v>294.73232626947606</c:v>
                </c:pt>
                <c:pt idx="398">
                  <c:v>258.38352789204106</c:v>
                </c:pt>
                <c:pt idx="399">
                  <c:v>226.15067893215866</c:v>
                </c:pt>
                <c:pt idx="400">
                  <c:v>197.84661730069024</c:v>
                </c:pt>
                <c:pt idx="401">
                  <c:v>173.29864434778614</c:v>
                </c:pt>
                <c:pt idx="402">
                  <c:v>152.34590041958174</c:v>
                </c:pt>
                <c:pt idx="403">
                  <c:v>134.83721112100525</c:v>
                </c:pt>
                <c:pt idx="404">
                  <c:v>120.6293162191911</c:v>
                </c:pt>
                <c:pt idx="405">
                  <c:v>109.58541168422369</c:v>
                </c:pt>
                <c:pt idx="406">
                  <c:v>101.57394960379013</c:v>
                </c:pt>
                <c:pt idx="407">
                  <c:v>96.467651714857183</c:v>
                </c:pt>
                <c:pt idx="408">
                  <c:v>94.142700862939222</c:v>
                </c:pt>
                <c:pt idx="409">
                  <c:v>94.478081413743354</c:v>
                </c:pt>
                <c:pt idx="410">
                  <c:v>97.355044937207722</c:v>
                </c:pt>
                <c:pt idx="411">
                  <c:v>102.65668168563292</c:v>
                </c:pt>
                <c:pt idx="412">
                  <c:v>110.26758174094324</c:v>
                </c:pt>
                <c:pt idx="413">
                  <c:v>120.07357239724713</c:v>
                </c:pt>
                <c:pt idx="414">
                  <c:v>131.96152051653505</c:v>
                </c:pt>
                <c:pt idx="415">
                  <c:v>145.81919035653678</c:v>
                </c:pt>
                <c:pt idx="416">
                  <c:v>161.53514880592351</c:v>
                </c:pt>
                <c:pt idx="417">
                  <c:v>178.9987111386088</c:v>
                </c:pt>
                <c:pt idx="418">
                  <c:v>198.09992136823635</c:v>
                </c:pt>
                <c:pt idx="419">
                  <c:v>218.72956208600633</c:v>
                </c:pt>
                <c:pt idx="420">
                  <c:v>240.77918933274387</c:v>
                </c:pt>
                <c:pt idx="421">
                  <c:v>264.14118861455222</c:v>
                </c:pt>
                <c:pt idx="422">
                  <c:v>288.70884864137156</c:v>
                </c:pt>
                <c:pt idx="423">
                  <c:v>314.37644976527207</c:v>
                </c:pt>
                <c:pt idx="424">
                  <c:v>341.03936443415188</c:v>
                </c:pt>
                <c:pt idx="425">
                  <c:v>368.59416726645128</c:v>
                </c:pt>
                <c:pt idx="426">
                  <c:v>396.93875260325984</c:v>
                </c:pt>
                <c:pt idx="427">
                  <c:v>425.9724576116547</c:v>
                </c:pt>
                <c:pt idx="428">
                  <c:v>455.59618920417165</c:v>
                </c:pt>
                <c:pt idx="429">
                  <c:v>485.71255320750845</c:v>
                </c:pt>
                <c:pt idx="430">
                  <c:v>516.22598436369469</c:v>
                </c:pt>
                <c:pt idx="431">
                  <c:v>547.04287588150328</c:v>
                </c:pt>
                <c:pt idx="432">
                  <c:v>578.07170737778324</c:v>
                </c:pt>
                <c:pt idx="433">
                  <c:v>609.22317015949659</c:v>
                </c:pt>
                <c:pt idx="434">
                  <c:v>640.41028889955032</c:v>
                </c:pt>
                <c:pt idx="435">
                  <c:v>671.54853885416026</c:v>
                </c:pt>
                <c:pt idx="436">
                  <c:v>702.55595785784874</c:v>
                </c:pt>
                <c:pt idx="437">
                  <c:v>733.35325241490807</c:v>
                </c:pt>
                <c:pt idx="438">
                  <c:v>763.86389728450922</c:v>
                </c:pt>
                <c:pt idx="439">
                  <c:v>794.01422803042999</c:v>
                </c:pt>
                <c:pt idx="440">
                  <c:v>823.73352607700645</c:v>
                </c:pt>
                <c:pt idx="441">
                  <c:v>852.95409587983306</c:v>
                </c:pt>
                <c:pt idx="442">
                  <c:v>881.61133388409803</c:v>
                </c:pt>
                <c:pt idx="443">
                  <c:v>909.64378900464317</c:v>
                </c:pt>
                <c:pt idx="444">
                  <c:v>936.99321442071516</c:v>
                </c:pt>
                <c:pt idx="445">
                  <c:v>963.60461053455333</c:v>
                </c:pt>
                <c:pt idx="446">
                  <c:v>989.42625899681445</c:v>
                </c:pt>
                <c:pt idx="447">
                  <c:v>1014.4097477530706</c:v>
                </c:pt>
                <c:pt idx="448">
                  <c:v>1038.5099871147411</c:v>
                </c:pt>
                <c:pt idx="449">
                  <c:v>1061.6852169041847</c:v>
                </c:pt>
                <c:pt idx="450">
                  <c:v>1083.8970047678222</c:v>
                </c:pt>
                <c:pt idx="451">
                  <c:v>1105.1102357926914</c:v>
                </c:pt>
                <c:pt idx="452">
                  <c:v>1125.2930936009752</c:v>
                </c:pt>
                <c:pt idx="453">
                  <c:v>1144.4170331334194</c:v>
                </c:pt>
                <c:pt idx="454">
                  <c:v>1162.4567453664938</c:v>
                </c:pt>
                <c:pt idx="455">
                  <c:v>1179.3901142394282</c:v>
                </c:pt>
                <c:pt idx="456">
                  <c:v>1195.1981660957383</c:v>
                </c:pt>
                <c:pt idx="457">
                  <c:v>1209.8650119698345</c:v>
                </c:pt>
                <c:pt idx="458">
                  <c:v>1223.3777830723807</c:v>
                </c:pt>
                <c:pt idx="459">
                  <c:v>1235.7265598486567</c:v>
                </c:pt>
                <c:pt idx="460">
                  <c:v>1246.9042950018543</c:v>
                </c:pt>
                <c:pt idx="461">
                  <c:v>1256.9067308883889</c:v>
                </c:pt>
                <c:pt idx="462">
                  <c:v>1265.7323117047742</c:v>
                </c:pt>
                <c:pt idx="463">
                  <c:v>1273.3820908954087</c:v>
                </c:pt>
                <c:pt idx="464">
                  <c:v>1279.8596342180178</c:v>
                </c:pt>
                <c:pt idx="465">
                  <c:v>1285.1709189082785</c:v>
                </c:pt>
                <c:pt idx="466">
                  <c:v>1289.3242293876176</c:v>
                </c:pt>
                <c:pt idx="467">
                  <c:v>1292.3300499583802</c:v>
                </c:pt>
                <c:pt idx="468">
                  <c:v>1294.2009549283785</c:v>
                </c:pt>
                <c:pt idx="469">
                  <c:v>1294.9514966028501</c:v>
                </c:pt>
                <c:pt idx="470">
                  <c:v>1294.5980915755954</c:v>
                </c:pt>
                <c:pt idx="471">
                  <c:v>1293.1589057431588</c:v>
                </c:pt>
                <c:pt idx="472">
                  <c:v>1290.6537384562089</c:v>
                </c:pt>
                <c:pt idx="473">
                  <c:v>1287.1039062109658</c:v>
                </c:pt>
                <c:pt idx="474">
                  <c:v>1282.5321262708678</c:v>
                </c:pt>
                <c:pt idx="475">
                  <c:v>1276.9624005945338</c:v>
                </c:pt>
                <c:pt idx="476">
                  <c:v>1270.4199004309942</c:v>
                </c:pt>
                <c:pt idx="477">
                  <c:v>1262.9308519268939</c:v>
                </c:pt>
                <c:pt idx="478">
                  <c:v>1254.5224230732877</c:v>
                </c:pt>
                <c:pt idx="479">
                  <c:v>1245.2226123018768</c:v>
                </c:pt>
                <c:pt idx="480">
                  <c:v>1235.0601390221145</c:v>
                </c:pt>
                <c:pt idx="481">
                  <c:v>1224.0643363716836</c:v>
                </c:pt>
                <c:pt idx="482">
                  <c:v>1212.2650464337817</c:v>
                </c:pt>
                <c:pt idx="483">
                  <c:v>1199.6925181551189</c:v>
                </c:pt>
                <c:pt idx="484">
                  <c:v>1186.3773081791426</c:v>
                </c:pt>
                <c:pt idx="485">
                  <c:v>1172.3501847895488</c:v>
                </c:pt>
                <c:pt idx="486">
                  <c:v>1157.6420351397735</c:v>
                </c:pt>
                <c:pt idx="487">
                  <c:v>1142.283775925159</c:v>
                </c:pt>
                <c:pt idx="488">
                  <c:v>1126.3062676356594</c:v>
                </c:pt>
                <c:pt idx="489">
                  <c:v>1109.7402325087057</c:v>
                </c:pt>
                <c:pt idx="490">
                  <c:v>1092.6161762839124</c:v>
                </c:pt>
                <c:pt idx="491">
                  <c:v>1074.9643138440481</c:v>
                </c:pt>
                <c:pt idx="492">
                  <c:v>1056.81449881002</c:v>
                </c:pt>
                <c:pt idx="493">
                  <c:v>1038.1961571415782</c:v>
                </c:pt>
                <c:pt idx="494">
                  <c:v>1019.138224780125</c:v>
                </c:pt>
                <c:pt idx="495">
                  <c:v>999.66908935545871</c:v>
                </c:pt>
                <c:pt idx="496">
                  <c:v>979.81653596451952</c:v>
                </c:pt>
                <c:pt idx="497">
                  <c:v>959.60769701708602</c:v>
                </c:pt>
                <c:pt idx="498">
                  <c:v>939.06900613135508</c:v>
                </c:pt>
                <c:pt idx="499">
                  <c:v>918.2261560507352</c:v>
                </c:pt>
                <c:pt idx="500">
                  <c:v>897.10406054288637</c:v>
                </c:pt>
                <c:pt idx="501">
                  <c:v>875.72682023202913</c:v>
                </c:pt>
                <c:pt idx="502">
                  <c:v>854.11769230685695</c:v>
                </c:pt>
                <c:pt idx="503">
                  <c:v>832.29906403805194</c:v>
                </c:pt>
                <c:pt idx="504">
                  <c:v>810.29243003217925</c:v>
                </c:pt>
                <c:pt idx="505">
                  <c:v>788.11837314209356</c:v>
                </c:pt>
                <c:pt idx="506">
                  <c:v>765.79654894809198</c:v>
                </c:pt>
                <c:pt idx="507">
                  <c:v>743.34567371893945</c:v>
                </c:pt>
                <c:pt idx="508">
                  <c:v>720.78351575740714</c:v>
                </c:pt>
                <c:pt idx="509">
                  <c:v>698.12689003108119</c:v>
                </c:pt>
                <c:pt idx="510">
                  <c:v>675.3916559860138</c:v>
                </c:pt>
                <c:pt idx="511">
                  <c:v>652.59271843819101</c:v>
                </c:pt>
                <c:pt idx="512">
                  <c:v>629.74403143553479</c:v>
                </c:pt>
                <c:pt idx="513">
                  <c:v>606.85860498176351</c:v>
                </c:pt>
                <c:pt idx="514">
                  <c:v>583.94851451210229</c:v>
                </c:pt>
                <c:pt idx="515">
                  <c:v>561.02491301026316</c:v>
                </c:pt>
                <c:pt idx="516">
                  <c:v>538.09804565580703</c:v>
                </c:pt>
                <c:pt idx="517">
                  <c:v>515.177266890905</c:v>
                </c:pt>
                <c:pt idx="518">
                  <c:v>492.27105979608649</c:v>
                </c:pt>
                <c:pt idx="519">
                  <c:v>469.38705766506507</c:v>
                </c:pt>
                <c:pt idx="520">
                  <c:v>446.53206766968998</c:v>
                </c:pt>
                <c:pt idx="521">
                  <c:v>423.71209650720778</c:v>
                </c:pt>
                <c:pt idx="522">
                  <c:v>400.93237792324834</c:v>
                </c:pt>
                <c:pt idx="523">
                  <c:v>378.1974020055651</c:v>
                </c:pt>
                <c:pt idx="524">
                  <c:v>355.51094614489273</c:v>
                </c:pt>
                <c:pt idx="525">
                  <c:v>332.87610756122609</c:v>
                </c:pt>
                <c:pt idx="526">
                  <c:v>310.29533729533978</c:v>
                </c:pt>
                <c:pt idx="527">
                  <c:v>287.77047556733754</c:v>
                </c:pt>
                <c:pt idx="528">
                  <c:v>265.30278840560567</c:v>
                </c:pt>
                <c:pt idx="529">
                  <c:v>242.89300545159995</c:v>
                </c:pt>
                <c:pt idx="530">
                  <c:v>220.54135884736678</c:v>
                </c:pt>
                <c:pt idx="531">
                  <c:v>198.24762311469763</c:v>
                </c:pt>
                <c:pt idx="532">
                  <c:v>176.01115593620801</c:v>
                </c:pt>
                <c:pt idx="533">
                  <c:v>153.83093975043974</c:v>
                </c:pt>
                <c:pt idx="534">
                  <c:v>131.70562407433181</c:v>
                </c:pt>
                <c:pt idx="535">
                  <c:v>109.63356846797335</c:v>
                </c:pt>
                <c:pt idx="536">
                  <c:v>87.61288605760079</c:v>
                </c:pt>
                <c:pt idx="537">
                  <c:v>65.641487534043847</c:v>
                </c:pt>
                <c:pt idx="538">
                  <c:v>43.717125544725882</c:v>
                </c:pt>
                <c:pt idx="539">
                  <c:v>21.837439398078576</c:v>
                </c:pt>
                <c:pt idx="540">
                  <c:v>6.2604781795187037E-13</c:v>
                </c:pt>
                <c:pt idx="541">
                  <c:v>-21.243621485286518</c:v>
                </c:pt>
                <c:pt idx="542">
                  <c:v>-41.543206306902555</c:v>
                </c:pt>
                <c:pt idx="543">
                  <c:v>-60.900314949720055</c:v>
                </c:pt>
                <c:pt idx="544">
                  <c:v>-81.207723718564395</c:v>
                </c:pt>
                <c:pt idx="545">
                  <c:v>-101.52112070348348</c:v>
                </c:pt>
                <c:pt idx="546">
                  <c:v>-121.84166331055684</c:v>
                </c:pt>
                <c:pt idx="547">
                  <c:v>-142.17028339651534</c:v>
                </c:pt>
                <c:pt idx="548">
                  <c:v>-162.50764304391461</c:v>
                </c:pt>
                <c:pt idx="549">
                  <c:v>-182.8540908221141</c:v>
                </c:pt>
                <c:pt idx="550">
                  <c:v>-203.20961861755237</c:v>
                </c:pt>
                <c:pt idx="551">
                  <c:v>-223.57381911789849</c:v>
                </c:pt>
                <c:pt idx="552">
                  <c:v>-243.94584403596303</c:v>
                </c:pt>
                <c:pt idx="553">
                  <c:v>-264.32436316058323</c:v>
                </c:pt>
                <c:pt idx="554">
                  <c:v>-284.70752432321223</c:v>
                </c:pt>
                <c:pt idx="555">
                  <c:v>-305.0929143705049</c:v>
                </c:pt>
                <c:pt idx="556">
                  <c:v>-325.47752123485071</c:v>
                </c:pt>
                <c:pt idx="557">
                  <c:v>-345.85769719653393</c:v>
                </c:pt>
                <c:pt idx="558">
                  <c:v>-366.22912343296923</c:v>
                </c:pt>
                <c:pt idx="559">
                  <c:v>-386.586775952256</c:v>
                </c:pt>
                <c:pt idx="560">
                  <c:v>-406.92489301000904</c:v>
                </c:pt>
                <c:pt idx="561">
                  <c:v>-427.23694411038014</c:v>
                </c:pt>
                <c:pt idx="562">
                  <c:v>-447.51560069362984</c:v>
                </c:pt>
                <c:pt idx="563">
                  <c:v>-467.75270861457784</c:v>
                </c:pt>
                <c:pt idx="564">
                  <c:v>-487.93926251749616</c:v>
                </c:pt>
                <c:pt idx="565">
                  <c:v>-508.06538221473227</c:v>
                </c:pt>
                <c:pt idx="566">
                  <c:v>-528.12029117735528</c:v>
                </c:pt>
                <c:pt idx="567">
                  <c:v>-548.09229724735769</c:v>
                </c:pt>
                <c:pt idx="568">
                  <c:v>-567.96877568177422</c:v>
                </c:pt>
                <c:pt idx="569">
                  <c:v>-587.73615463954843</c:v>
                </c:pt>
                <c:pt idx="570">
                  <c:v>-607.37990322246628</c:v>
                </c:pt>
                <c:pt idx="571">
                  <c:v>-626.88452218129305</c:v>
                </c:pt>
                <c:pt idx="572">
                  <c:v>-646.2335373979339</c:v>
                </c:pt>
                <c:pt idx="573">
                  <c:v>-665.40949625358701</c:v>
                </c:pt>
                <c:pt idx="574">
                  <c:v>-684.39396699170607</c:v>
                </c:pt>
                <c:pt idx="575">
                  <c:v>-703.16754118274969</c:v>
                </c:pt>
                <c:pt idx="576">
                  <c:v>-721.70983939560631</c:v>
                </c:pt>
                <c:pt idx="577">
                  <c:v>-739.99952017765827</c:v>
                </c:pt>
                <c:pt idx="578">
                  <c:v>-758.01429244220139</c:v>
                </c:pt>
                <c:pt idx="579">
                  <c:v>-775.73093135787155</c:v>
                </c:pt>
                <c:pt idx="580">
                  <c:v>-793.12529783007574</c:v>
                </c:pt>
                <c:pt idx="581">
                  <c:v>-810.17236165916199</c:v>
                </c:pt>
                <c:pt idx="582">
                  <c:v>-826.84622845387469</c:v>
                </c:pt>
                <c:pt idx="583">
                  <c:v>-843.12017037199234</c:v>
                </c:pt>
                <c:pt idx="584">
                  <c:v>-858.96666075230451</c:v>
                </c:pt>
                <c:pt idx="585">
                  <c:v>-874.35741269388825</c:v>
                </c:pt>
                <c:pt idx="586">
                  <c:v>-889.26342162930337</c:v>
                </c:pt>
                <c:pt idx="587">
                  <c:v>-903.65501192847319</c:v>
                </c:pt>
                <c:pt idx="588">
                  <c:v>-917.50188755906436</c:v>
                </c:pt>
                <c:pt idx="589">
                  <c:v>-930.77318681763188</c:v>
                </c:pt>
                <c:pt idx="590">
                  <c:v>-943.43754113323348</c:v>
                </c:pt>
                <c:pt idx="591">
                  <c:v>-955.46313793189756</c:v>
                </c:pt>
                <c:pt idx="592">
                  <c:v>-966.81778753629021</c:v>
                </c:pt>
                <c:pt idx="593">
                  <c:v>-977.46899405990337</c:v>
                </c:pt>
                <c:pt idx="594">
                  <c:v>-987.38403023956698</c:v>
                </c:pt>
                <c:pt idx="595">
                  <c:v>-996.53001613351637</c:v>
                </c:pt>
                <c:pt idx="596">
                  <c:v>-1004.8740015954226</c:v>
                </c:pt>
                <c:pt idx="597">
                  <c:v>-1012.3830524168345</c:v>
                </c:pt>
                <c:pt idx="598">
                  <c:v>-1019.0243400125154</c:v>
                </c:pt>
                <c:pt idx="599">
                  <c:v>-1024.7652345040958</c:v>
                </c:pt>
                <c:pt idx="600">
                  <c:v>-1029.5734010385711</c:v>
                </c:pt>
                <c:pt idx="601">
                  <c:v>-1033.4168991584431</c:v>
                </c:pt>
                <c:pt idx="602">
                  <c:v>-1036.2642850206105</c:v>
                </c:pt>
                <c:pt idx="603">
                  <c:v>-1038.0847162412017</c:v>
                </c:pt>
                <c:pt idx="604">
                  <c:v>-1038.8480591235011</c:v>
                </c:pt>
                <c:pt idx="605">
                  <c:v>-1038.5249980062754</c:v>
                </c:pt>
                <c:pt idx="606">
                  <c:v>-1037.0871464500287</c:v>
                </c:pt>
                <c:pt idx="607">
                  <c:v>-1034.5071599592789</c:v>
                </c:pt>
                <c:pt idx="608">
                  <c:v>-1030.7588499199928</c:v>
                </c:pt>
                <c:pt idx="609">
                  <c:v>-1025.8172984128712</c:v>
                </c:pt>
                <c:pt idx="610">
                  <c:v>-1019.6589735453915</c:v>
                </c:pt>
                <c:pt idx="611">
                  <c:v>-1012.2618449287176</c:v>
                </c:pt>
                <c:pt idx="612">
                  <c:v>-1003.6054989096124</c:v>
                </c:pt>
                <c:pt idx="613">
                  <c:v>-993.67125315266287</c:v>
                </c:pt>
                <c:pt idx="614">
                  <c:v>-982.44227015468573</c:v>
                </c:pt>
                <c:pt idx="615">
                  <c:v>-969.90366926090348</c:v>
                </c:pt>
                <c:pt idx="616">
                  <c:v>-956.04263674192907</c:v>
                </c:pt>
                <c:pt idx="617">
                  <c:v>-940.84853348158379</c:v>
                </c:pt>
                <c:pt idx="618">
                  <c:v>-924.31299981837958</c:v>
                </c:pt>
                <c:pt idx="619">
                  <c:v>-906.43005707806867</c:v>
                </c:pt>
                <c:pt idx="620">
                  <c:v>-887.19620533148338</c:v>
                </c:pt>
                <c:pt idx="621">
                  <c:v>-866.61051691049613</c:v>
                </c:pt>
                <c:pt idx="622">
                  <c:v>-844.67472521584591</c:v>
                </c:pt>
                <c:pt idx="623">
                  <c:v>-821.39330835380747</c:v>
                </c:pt>
                <c:pt idx="624">
                  <c:v>-796.77356714407813</c:v>
                </c:pt>
                <c:pt idx="625">
                  <c:v>-770.82569704901073</c:v>
                </c:pt>
                <c:pt idx="626">
                  <c:v>-743.56285358464788</c:v>
                </c:pt>
                <c:pt idx="627">
                  <c:v>-715.00121078636391</c:v>
                </c:pt>
                <c:pt idx="628">
                  <c:v>-685.16001231714756</c:v>
                </c:pt>
                <c:pt idx="629">
                  <c:v>-654.06161482374898</c:v>
                </c:pt>
                <c:pt idx="630">
                  <c:v>-621.73152316558264</c:v>
                </c:pt>
                <c:pt idx="631">
                  <c:v>-588.19841716350265</c:v>
                </c:pt>
                <c:pt idx="632">
                  <c:v>-553.4941695395903</c:v>
                </c:pt>
                <c:pt idx="633">
                  <c:v>-517.65385474558616</c:v>
                </c:pt>
                <c:pt idx="634">
                  <c:v>-480.71574840607195</c:v>
                </c:pt>
                <c:pt idx="635">
                  <c:v>-442.72131713295352</c:v>
                </c:pt>
                <c:pt idx="636">
                  <c:v>-403.71519849989835</c:v>
                </c:pt>
                <c:pt idx="637">
                  <c:v>-363.74517099947968</c:v>
                </c:pt>
                <c:pt idx="638">
                  <c:v>-322.86211384114176</c:v>
                </c:pt>
                <c:pt idx="639">
                  <c:v>-281.11995648481599</c:v>
                </c:pt>
                <c:pt idx="640">
                  <c:v>-238.57561784332856</c:v>
                </c:pt>
                <c:pt idx="641">
                  <c:v>-195.28893512540512</c:v>
                </c:pt>
                <c:pt idx="642">
                  <c:v>-151.32258233115508</c:v>
                </c:pt>
                <c:pt idx="643">
                  <c:v>-106.74197845233851</c:v>
                </c:pt>
                <c:pt idx="644">
                  <c:v>-61.61518547044443</c:v>
                </c:pt>
                <c:pt idx="645">
                  <c:v>-16.012796286930016</c:v>
                </c:pt>
                <c:pt idx="646">
                  <c:v>29.992187239191875</c:v>
                </c:pt>
                <c:pt idx="647">
                  <c:v>76.324485930207047</c:v>
                </c:pt>
                <c:pt idx="648">
                  <c:v>122.90668434836094</c:v>
                </c:pt>
                <c:pt idx="649">
                  <c:v>169.6593809778654</c:v>
                </c:pt>
                <c:pt idx="650">
                  <c:v>216.50134719491459</c:v>
                </c:pt>
                <c:pt idx="651">
                  <c:v>263.34969465208599</c:v>
                </c:pt>
                <c:pt idx="652">
                  <c:v>310.12005066703313</c:v>
                </c:pt>
                <c:pt idx="653">
                  <c:v>356.72674116985377</c:v>
                </c:pt>
                <c:pt idx="654">
                  <c:v>403.08298072971041</c:v>
                </c:pt>
                <c:pt idx="655">
                  <c:v>449.10106914914144</c:v>
                </c:pt>
                <c:pt idx="656">
                  <c:v>494.69259408447454</c:v>
                </c:pt>
                <c:pt idx="657">
                  <c:v>539.76863912226531</c:v>
                </c:pt>
                <c:pt idx="658">
                  <c:v>584.23999671604406</c:v>
                </c:pt>
                <c:pt idx="659">
                  <c:v>628.01738536343657</c:v>
                </c:pt>
                <c:pt idx="660">
                  <c:v>671.01167038269239</c:v>
                </c:pt>
                <c:pt idx="661">
                  <c:v>713.13408762853453</c:v>
                </c:pt>
                <c:pt idx="662">
                  <c:v>754.29646947086803</c:v>
                </c:pt>
                <c:pt idx="663">
                  <c:v>794.41147234601351</c:v>
                </c:pt>
                <c:pt idx="664">
                  <c:v>833.39280517913278</c:v>
                </c:pt>
                <c:pt idx="665">
                  <c:v>871.15545796777053</c:v>
                </c:pt>
                <c:pt idx="666">
                  <c:v>907.61592981088029</c:v>
                </c:pt>
                <c:pt idx="667">
                  <c:v>942.69245566446273</c:v>
                </c:pt>
                <c:pt idx="668">
                  <c:v>976.30523110459831</c:v>
                </c:pt>
                <c:pt idx="669">
                  <c:v>1008.3766343809419</c:v>
                </c:pt>
                <c:pt idx="670">
                  <c:v>1038.8314450488194</c:v>
                </c:pt>
                <c:pt idx="671">
                  <c:v>1067.5970584753572</c:v>
                </c:pt>
                <c:pt idx="672">
                  <c:v>1094.6036955255306</c:v>
                </c:pt>
                <c:pt idx="673">
                  <c:v>1119.7846067464513</c:v>
                </c:pt>
                <c:pt idx="674">
                  <c:v>1143.0762703832381</c:v>
                </c:pt>
                <c:pt idx="675">
                  <c:v>1164.4185835774883</c:v>
                </c:pt>
                <c:pt idx="676">
                  <c:v>1183.7550461187407</c:v>
                </c:pt>
                <c:pt idx="677">
                  <c:v>1201.0329361413412</c:v>
                </c:pt>
                <c:pt idx="678">
                  <c:v>1216.2034771831418</c:v>
                </c:pt>
                <c:pt idx="679">
                  <c:v>1229.221996048057</c:v>
                </c:pt>
                <c:pt idx="680">
                  <c:v>1240.0480709425233</c:v>
                </c:pt>
                <c:pt idx="681">
                  <c:v>1248.645669385307</c:v>
                </c:pt>
                <c:pt idx="682">
                  <c:v>1254.983275421037</c:v>
                </c:pt>
                <c:pt idx="683">
                  <c:v>1259.0340057006374</c:v>
                </c:pt>
                <c:pt idx="684">
                  <c:v>1260.7757140256624</c:v>
                </c:pt>
                <c:pt idx="685">
                  <c:v>1260.1910839886621</c:v>
                </c:pt>
                <c:pt idx="686">
                  <c:v>1257.267709378059</c:v>
                </c:pt>
                <c:pt idx="687">
                  <c:v>1251.998162053334</c:v>
                </c:pt>
                <c:pt idx="688">
                  <c:v>1244.3800470340868</c:v>
                </c:pt>
                <c:pt idx="689">
                  <c:v>1234.4160445858392</c:v>
                </c:pt>
                <c:pt idx="690">
                  <c:v>1222.1139391242896</c:v>
                </c:pt>
                <c:pt idx="691">
                  <c:v>1207.4866347999784</c:v>
                </c:pt>
                <c:pt idx="692">
                  <c:v>1190.5521576650756</c:v>
                </c:pt>
                <c:pt idx="693">
                  <c:v>1171.3336443647136</c:v>
                </c:pt>
                <c:pt idx="694">
                  <c:v>1149.8593173352738</c:v>
                </c:pt>
                <c:pt idx="695">
                  <c:v>1126.162446532684</c:v>
                </c:pt>
                <c:pt idx="696">
                  <c:v>1100.2812977536325</c:v>
                </c:pt>
                <c:pt idx="697">
                  <c:v>1072.2590676526349</c:v>
                </c:pt>
                <c:pt idx="698">
                  <c:v>1042.1438055972433</c:v>
                </c:pt>
                <c:pt idx="699">
                  <c:v>1009.9883225423192</c:v>
                </c:pt>
                <c:pt idx="700">
                  <c:v>975.85008714295577</c:v>
                </c:pt>
                <c:pt idx="701">
                  <c:v>939.79110936263157</c:v>
                </c:pt>
                <c:pt idx="702">
                  <c:v>901.87781187012865</c:v>
                </c:pt>
                <c:pt idx="703">
                  <c:v>862.18088955406313</c:v>
                </c:pt>
                <c:pt idx="704">
                  <c:v>820.77515751889041</c:v>
                </c:pt>
                <c:pt idx="705">
                  <c:v>777.73938795926188</c:v>
                </c:pt>
                <c:pt idx="706">
                  <c:v>733.15613634209387</c:v>
                </c:pt>
                <c:pt idx="707">
                  <c:v>687.11155735648128</c:v>
                </c:pt>
                <c:pt idx="708">
                  <c:v>639.69521112121072</c:v>
                </c:pt>
                <c:pt idx="709">
                  <c:v>590.99986016744481</c:v>
                </c:pt>
                <c:pt idx="710">
                  <c:v>541.12125774082426</c:v>
                </c:pt>
                <c:pt idx="711">
                  <c:v>490.15792799204166</c:v>
                </c:pt>
                <c:pt idx="712">
                  <c:v>438.21093864804504</c:v>
                </c:pt>
                <c:pt idx="713">
                  <c:v>385.38366677773251</c:v>
                </c:pt>
                <c:pt idx="714">
                  <c:v>331.781558285264</c:v>
                </c:pt>
                <c:pt idx="715">
                  <c:v>277.51188178257019</c:v>
                </c:pt>
                <c:pt idx="716">
                  <c:v>222.68347750806677</c:v>
                </c:pt>
                <c:pt idx="717">
                  <c:v>167.40650197284819</c:v>
                </c:pt>
                <c:pt idx="718">
                  <c:v>111.79216902795994</c:v>
                </c:pt>
                <c:pt idx="719">
                  <c:v>55.952488056166231</c:v>
                </c:pt>
                <c:pt idx="720">
                  <c:v>1.2412485453245253E-12</c:v>
                </c:pt>
              </c:numCache>
            </c:numRef>
          </c:yVal>
          <c:smooth val="1"/>
        </c:ser>
        <c:axId val="134128000"/>
        <c:axId val="134129536"/>
      </c:scatterChart>
      <c:valAx>
        <c:axId val="134128000"/>
        <c:scaling>
          <c:orientation val="minMax"/>
        </c:scaling>
        <c:axPos val="b"/>
        <c:numFmt formatCode="General" sourceLinked="1"/>
        <c:tickLblPos val="nextTo"/>
        <c:crossAx val="134129536"/>
        <c:crosses val="autoZero"/>
        <c:crossBetween val="midCat"/>
      </c:valAx>
      <c:valAx>
        <c:axId val="134129536"/>
        <c:scaling>
          <c:orientation val="minMax"/>
        </c:scaling>
        <c:axPos val="l"/>
        <c:majorGridlines/>
        <c:numFmt formatCode="0" sourceLinked="0"/>
        <c:tickLblPos val="nextTo"/>
        <c:crossAx val="13412800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Forces (Kg) </a:t>
            </a:r>
            <a:r>
              <a:rPr lang="fr-FR" baseline="0"/>
              <a:t>/ Ducati 899</a:t>
            </a:r>
            <a:endParaRPr lang="fr-FR"/>
          </a:p>
        </c:rich>
      </c:tx>
      <c:layout>
        <c:manualLayout>
          <c:xMode val="edge"/>
          <c:yMode val="edge"/>
          <c:x val="0.26870111174528311"/>
          <c:y val="2.0220672386555363E-2"/>
        </c:manualLayout>
      </c:layout>
    </c:title>
    <c:plotArea>
      <c:layout/>
      <c:scatterChart>
        <c:scatterStyle val="smoothMarker"/>
        <c:ser>
          <c:idx val="1"/>
          <c:order val="0"/>
          <c:tx>
            <c:v>K= F/Cos B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'899'!$AS$123:$AS$843</c:f>
              <c:numCache>
                <c:formatCode>General</c:formatCode>
                <c:ptCount val="721"/>
                <c:pt idx="0">
                  <c:v>-2529.217661988826</c:v>
                </c:pt>
                <c:pt idx="1">
                  <c:v>-2528.6154705122258</c:v>
                </c:pt>
                <c:pt idx="2">
                  <c:v>-2526.8092762418164</c:v>
                </c:pt>
                <c:pt idx="3">
                  <c:v>-2523.800219498246</c:v>
                </c:pt>
                <c:pt idx="4">
                  <c:v>-2519.5902002903358</c:v>
                </c:pt>
                <c:pt idx="5">
                  <c:v>-2514.1818775250431</c:v>
                </c:pt>
                <c:pt idx="6">
                  <c:v>-2507.5786678980703</c:v>
                </c:pt>
                <c:pt idx="7">
                  <c:v>-2499.7847444618355</c:v>
                </c:pt>
                <c:pt idx="8">
                  <c:v>-2490.8050348665524</c:v>
                </c:pt>
                <c:pt idx="9">
                  <c:v>-2480.6452192692705</c:v>
                </c:pt>
                <c:pt idx="10">
                  <c:v>-2469.3117279048329</c:v>
                </c:pt>
                <c:pt idx="11">
                  <c:v>-2456.8117383118088</c:v>
                </c:pt>
                <c:pt idx="12">
                  <c:v>-2443.1531722056297</c:v>
                </c:pt>
                <c:pt idx="13">
                  <c:v>-2428.3446919903022</c:v>
                </c:pt>
                <c:pt idx="14">
                  <c:v>-2412.3956968992984</c:v>
                </c:pt>
                <c:pt idx="15">
                  <c:v>-2395.3163187554169</c:v>
                </c:pt>
                <c:pt idx="16">
                  <c:v>-2377.1174173387244</c:v>
                </c:pt>
                <c:pt idx="17">
                  <c:v>-2357.8105753509558</c:v>
                </c:pt>
                <c:pt idx="18">
                  <c:v>-2337.40809296413</c:v>
                </c:pt>
                <c:pt idx="19">
                  <c:v>-2315.9229819405214</c:v>
                </c:pt>
                <c:pt idx="20">
                  <c:v>-2293.3689593105996</c:v>
                </c:pt>
                <c:pt idx="21">
                  <c:v>-2269.7604405950374</c:v>
                </c:pt>
                <c:pt idx="22">
                  <c:v>-2245.1125325564717</c:v>
                </c:pt>
                <c:pt idx="23">
                  <c:v>-2219.4410254663262</c:v>
                </c:pt>
                <c:pt idx="24">
                  <c:v>-2192.7623848717149</c:v>
                </c:pt>
                <c:pt idx="25">
                  <c:v>-2165.0937428472125</c:v>
                </c:pt>
                <c:pt idx="26">
                  <c:v>-2136.4528887161409</c:v>
                </c:pt>
                <c:pt idx="27">
                  <c:v>-2106.8582592259354</c:v>
                </c:pt>
                <c:pt idx="28">
                  <c:v>-2076.3289281622078</c:v>
                </c:pt>
                <c:pt idx="29">
                  <c:v>-2044.8845953862105</c:v>
                </c:pt>
                <c:pt idx="30">
                  <c:v>-2012.545575280606</c:v>
                </c:pt>
                <c:pt idx="31">
                  <c:v>-1979.3327845887929</c:v>
                </c:pt>
                <c:pt idx="32">
                  <c:v>-1945.2677296333948</c:v>
                </c:pt>
                <c:pt idx="33">
                  <c:v>-1910.3724929000746</c:v>
                </c:pt>
                <c:pt idx="34">
                  <c:v>-1874.6697189734523</c:v>
                </c:pt>
                <c:pt idx="35">
                  <c:v>-1838.1825998126283</c:v>
                </c:pt>
                <c:pt idx="36">
                  <c:v>-1800.9348593546983</c:v>
                </c:pt>
                <c:pt idx="37">
                  <c:v>-1762.950737435599</c:v>
                </c:pt>
                <c:pt idx="38">
                  <c:v>-1724.2549730187357</c:v>
                </c:pt>
                <c:pt idx="39">
                  <c:v>-1684.8727867230557</c:v>
                </c:pt>
                <c:pt idx="40">
                  <c:v>-1644.8298626435758</c:v>
                </c:pt>
                <c:pt idx="41">
                  <c:v>-1604.1523294588608</c:v>
                </c:pt>
                <c:pt idx="42">
                  <c:v>-1562.8667408215003</c:v>
                </c:pt>
                <c:pt idx="43">
                  <c:v>-1521.0000550294078</c:v>
                </c:pt>
                <c:pt idx="44">
                  <c:v>-1478.57961397756</c:v>
                </c:pt>
                <c:pt idx="45">
                  <c:v>-1435.6331213917774</c:v>
                </c:pt>
                <c:pt idx="46">
                  <c:v>-1392.1886203482234</c:v>
                </c:pt>
                <c:pt idx="47">
                  <c:v>-1348.274470084486</c:v>
                </c:pt>
                <c:pt idx="48">
                  <c:v>-1303.9193221104113</c:v>
                </c:pt>
                <c:pt idx="49">
                  <c:v>-1259.1520956292559</c:v>
                </c:pt>
                <c:pt idx="50">
                  <c:v>-1214.001952282232</c:v>
                </c:pt>
                <c:pt idx="51">
                  <c:v>-1168.4982702320906</c:v>
                </c:pt>
                <c:pt idx="52">
                  <c:v>-1122.670617604068</c:v>
                </c:pt>
                <c:pt idx="53">
                  <c:v>-1076.5487253052588</c:v>
                </c:pt>
                <c:pt idx="54">
                  <c:v>-1030.162459246247</c:v>
                </c:pt>
                <c:pt idx="55">
                  <c:v>-983.54179199170665</c:v>
                </c:pt>
                <c:pt idx="56">
                  <c:v>-936.71677386953399</c:v>
                </c:pt>
                <c:pt idx="57">
                  <c:v>-889.71750357097119</c:v>
                </c:pt>
                <c:pt idx="58">
                  <c:v>-842.5740982771091</c:v>
                </c:pt>
                <c:pt idx="59">
                  <c:v>-795.31666335002683</c:v>
                </c:pt>
                <c:pt idx="60">
                  <c:v>-747.97526162972315</c:v>
                </c:pt>
                <c:pt idx="61">
                  <c:v>-700.57988238080782</c:v>
                </c:pt>
                <c:pt idx="62">
                  <c:v>-653.1604099357188</c:v>
                </c:pt>
                <c:pt idx="63">
                  <c:v>-605.74659208391574</c:v>
                </c:pt>
                <c:pt idx="64">
                  <c:v>-558.36800825912223</c:v>
                </c:pt>
                <c:pt idx="65">
                  <c:v>-511.05403757918845</c:v>
                </c:pt>
                <c:pt idx="66">
                  <c:v>-463.83382679551158</c:v>
                </c:pt>
                <c:pt idx="67">
                  <c:v>-416.73625821119293</c:v>
                </c:pt>
                <c:pt idx="68">
                  <c:v>-369.7899176291595</c:v>
                </c:pt>
                <c:pt idx="69">
                  <c:v>-323.02306239337594</c:v>
                </c:pt>
                <c:pt idx="70">
                  <c:v>-276.46358958795207</c:v>
                </c:pt>
                <c:pt idx="71">
                  <c:v>-230.13900446042729</c:v>
                </c:pt>
                <c:pt idx="72">
                  <c:v>-184.07638913676115</c:v>
                </c:pt>
                <c:pt idx="73">
                  <c:v>-138.30237169656701</c:v>
                </c:pt>
                <c:pt idx="74">
                  <c:v>-92.843095677862507</c:v>
                </c:pt>
                <c:pt idx="75">
                  <c:v>-47.724190081113505</c:v>
                </c:pt>
                <c:pt idx="76">
                  <c:v>-2.9707399425323899</c:v>
                </c:pt>
                <c:pt idx="77">
                  <c:v>41.392742453466809</c:v>
                </c:pt>
                <c:pt idx="78">
                  <c:v>85.342345653145912</c:v>
                </c:pt>
                <c:pt idx="79">
                  <c:v>128.85478633478942</c:v>
                </c:pt>
                <c:pt idx="80">
                  <c:v>171.90743576464732</c:v>
                </c:pt>
                <c:pt idx="81">
                  <c:v>214.47834534086147</c:v>
                </c:pt>
                <c:pt idx="82">
                  <c:v>256.54627116032947</c:v>
                </c:pt>
                <c:pt idx="83">
                  <c:v>298.09069754534306</c:v>
                </c:pt>
                <c:pt idx="84">
                  <c:v>339.09185946899646</c:v>
                </c:pt>
                <c:pt idx="85">
                  <c:v>379.53076382079826</c:v>
                </c:pt>
                <c:pt idx="86">
                  <c:v>419.38920945666865</c:v>
                </c:pt>
                <c:pt idx="87">
                  <c:v>458.64980598047617</c:v>
                </c:pt>
                <c:pt idx="88">
                  <c:v>497.29599120751942</c:v>
                </c:pt>
                <c:pt idx="89">
                  <c:v>535.31204726384715</c:v>
                </c:pt>
                <c:pt idx="90">
                  <c:v>572.68311527900528</c:v>
                </c:pt>
                <c:pt idx="91">
                  <c:v>609.39520863370672</c:v>
                </c:pt>
                <c:pt idx="92">
                  <c:v>645.43522472801885</c:v>
                </c:pt>
                <c:pt idx="93">
                  <c:v>680.79095523989577</c:v>
                </c:pt>
                <c:pt idx="94">
                  <c:v>715.45109484829322</c:v>
                </c:pt>
                <c:pt idx="95">
                  <c:v>749.40524839958891</c:v>
                </c:pt>
                <c:pt idx="96">
                  <c:v>782.64393650064903</c:v>
                </c:pt>
                <c:pt idx="97">
                  <c:v>815.15859952652272</c:v>
                </c:pt>
                <c:pt idx="98">
                  <c:v>846.94160003547813</c:v>
                </c:pt>
                <c:pt idx="99">
                  <c:v>877.98622358879368</c:v>
                </c:pt>
                <c:pt idx="100">
                  <c:v>908.28667797744436</c:v>
                </c:pt>
                <c:pt idx="101">
                  <c:v>937.83809086249903</c:v>
                </c:pt>
                <c:pt idx="102">
                  <c:v>966.63650584067125</c:v>
                </c:pt>
                <c:pt idx="103">
                  <c:v>994.67887695098648</c:v>
                </c:pt>
                <c:pt idx="104">
                  <c:v>1021.9630616429964</c:v>
                </c:pt>
                <c:pt idx="105">
                  <c:v>1048.4878122312402</c:v>
                </c:pt>
                <c:pt idx="106">
                  <c:v>1074.2527658648335</c:v>
                </c:pt>
                <c:pt idx="107">
                  <c:v>1099.2584330450488</c:v>
                </c:pt>
                <c:pt idx="108">
                  <c:v>1123.5061847275558</c:v>
                </c:pt>
                <c:pt idx="109">
                  <c:v>1146.9982380495803</c:v>
                </c:pt>
                <c:pt idx="110">
                  <c:v>1169.7376407256468</c:v>
                </c:pt>
                <c:pt idx="111">
                  <c:v>1191.7282541586981</c:v>
                </c:pt>
                <c:pt idx="112">
                  <c:v>1212.9747353163098</c:v>
                </c:pt>
                <c:pt idx="113">
                  <c:v>1233.4825174243745</c:v>
                </c:pt>
                <c:pt idx="114">
                  <c:v>1253.2577895330362</c:v>
                </c:pt>
                <c:pt idx="115">
                  <c:v>1272.3074750117778</c:v>
                </c:pt>
                <c:pt idx="116">
                  <c:v>1290.6392090324568</c:v>
                </c:pt>
                <c:pt idx="117">
                  <c:v>1308.2613151006676</c:v>
                </c:pt>
                <c:pt idx="118">
                  <c:v>1325.182780697138</c:v>
                </c:pt>
                <c:pt idx="119">
                  <c:v>1341.4132320919484</c:v>
                </c:pt>
                <c:pt idx="120">
                  <c:v>1356.962908395137</c:v>
                </c:pt>
                <c:pt idx="121">
                  <c:v>1371.8426349078086</c:v>
                </c:pt>
                <c:pt idx="122">
                  <c:v>1386.0637958381515</c:v>
                </c:pt>
                <c:pt idx="123">
                  <c:v>1399.6383064467905</c:v>
                </c:pt>
                <c:pt idx="124">
                  <c:v>1412.5785846857384</c:v>
                </c:pt>
                <c:pt idx="125">
                  <c:v>1424.8975223947523</c:v>
                </c:pt>
                <c:pt idx="126">
                  <c:v>1436.6084561183029</c:v>
                </c:pt>
                <c:pt idx="127">
                  <c:v>1447.7251376054983</c:v>
                </c:pt>
                <c:pt idx="128">
                  <c:v>1458.2617040542887</c:v>
                </c:pt>
                <c:pt idx="129">
                  <c:v>1468.2326481600878</c:v>
                </c:pt>
                <c:pt idx="130">
                  <c:v>1477.652788027556</c:v>
                </c:pt>
                <c:pt idx="131">
                  <c:v>1486.5372370028042</c:v>
                </c:pt>
                <c:pt idx="132">
                  <c:v>1494.9013734816126</c:v>
                </c:pt>
                <c:pt idx="133">
                  <c:v>1502.7608107475137</c:v>
                </c:pt>
                <c:pt idx="134">
                  <c:v>1510.1313668917016</c:v>
                </c:pt>
                <c:pt idx="135">
                  <c:v>1517.0290348647884</c:v>
                </c:pt>
                <c:pt idx="136">
                  <c:v>1523.4699527083928</c:v>
                </c:pt>
                <c:pt idx="137">
                  <c:v>1529.4703740124467</c:v>
                </c:pt>
                <c:pt idx="138">
                  <c:v>1535.0466386419814</c:v>
                </c:pt>
                <c:pt idx="139">
                  <c:v>1540.2151437749606</c:v>
                </c:pt>
                <c:pt idx="140">
                  <c:v>1544.992315290554</c:v>
                </c:pt>
                <c:pt idx="141">
                  <c:v>1549.3945795450259</c:v>
                </c:pt>
                <c:pt idx="142">
                  <c:v>1553.4383355702162</c:v>
                </c:pt>
                <c:pt idx="143">
                  <c:v>1557.1399277274097</c:v>
                </c:pt>
                <c:pt idx="144">
                  <c:v>1560.5156188472029</c:v>
                </c:pt>
                <c:pt idx="145">
                  <c:v>1563.5815638838772</c:v>
                </c:pt>
                <c:pt idx="146">
                  <c:v>1566.3537841106615</c:v>
                </c:pt>
                <c:pt idx="147">
                  <c:v>1568.8481418802501</c:v>
                </c:pt>
                <c:pt idx="148">
                  <c:v>1571.0803159729428</c:v>
                </c:pt>
                <c:pt idx="149">
                  <c:v>1573.0657775528502</c:v>
                </c:pt>
                <c:pt idx="150">
                  <c:v>1574.8197667507632</c:v>
                </c:pt>
                <c:pt idx="151">
                  <c:v>1576.3572698904891</c:v>
                </c:pt>
                <c:pt idx="152">
                  <c:v>1577.6929973737676</c:v>
                </c:pt>
                <c:pt idx="153">
                  <c:v>1578.8413622372391</c:v>
                </c:pt>
                <c:pt idx="154">
                  <c:v>1579.8164593934198</c:v>
                </c:pt>
                <c:pt idx="155">
                  <c:v>1580.6320455661664</c:v>
                </c:pt>
                <c:pt idx="156">
                  <c:v>1581.301519929762</c:v>
                </c:pt>
                <c:pt idx="157">
                  <c:v>1581.8379054594666</c:v>
                </c:pt>
                <c:pt idx="158">
                  <c:v>1582.2538310002039</c:v>
                </c:pt>
                <c:pt idx="159">
                  <c:v>1582.5615140589448</c:v>
                </c:pt>
                <c:pt idx="160">
                  <c:v>1582.7727443253407</c:v>
                </c:pt>
                <c:pt idx="161">
                  <c:v>1582.898867924258</c:v>
                </c:pt>
                <c:pt idx="162">
                  <c:v>1582.9507724029991</c:v>
                </c:pt>
                <c:pt idx="163">
                  <c:v>1582.9388724552773</c:v>
                </c:pt>
                <c:pt idx="164">
                  <c:v>1582.8730963833254</c:v>
                </c:pt>
                <c:pt idx="165">
                  <c:v>1582.7628732989369</c:v>
                </c:pt>
                <c:pt idx="166">
                  <c:v>1582.6171210637381</c:v>
                </c:pt>
                <c:pt idx="167">
                  <c:v>1582.444234968538</c:v>
                </c:pt>
                <c:pt idx="168">
                  <c:v>1582.2520771512609</c:v>
                </c:pt>
                <c:pt idx="169">
                  <c:v>1582.0479667526429</c:v>
                </c:pt>
                <c:pt idx="170">
                  <c:v>1581.8386708086732</c:v>
                </c:pt>
                <c:pt idx="171">
                  <c:v>1581.6303958785675</c:v>
                </c:pt>
                <c:pt idx="172">
                  <c:v>1581.4287804069477</c:v>
                </c:pt>
                <c:pt idx="173">
                  <c:v>1581.2388878188547</c:v>
                </c:pt>
                <c:pt idx="174">
                  <c:v>1581.0652003461864</c:v>
                </c:pt>
                <c:pt idx="175">
                  <c:v>1580.9116135841937</c:v>
                </c:pt>
                <c:pt idx="176">
                  <c:v>1580.7814317767318</c:v>
                </c:pt>
                <c:pt idx="177">
                  <c:v>1580.6773638290713</c:v>
                </c:pt>
                <c:pt idx="178">
                  <c:v>1580.6015200471929</c:v>
                </c:pt>
                <c:pt idx="179">
                  <c:v>1580.5554096026704</c:v>
                </c:pt>
                <c:pt idx="180">
                  <c:v>1580.5399387224022</c:v>
                </c:pt>
                <c:pt idx="181">
                  <c:v>1580.5554096026704</c:v>
                </c:pt>
                <c:pt idx="182">
                  <c:v>1580.8901493286294</c:v>
                </c:pt>
                <c:pt idx="183">
                  <c:v>1581.2577049050096</c:v>
                </c:pt>
                <c:pt idx="184">
                  <c:v>1581.6571632441758</c:v>
                </c:pt>
                <c:pt idx="185">
                  <c:v>1582.0864959948472</c:v>
                </c:pt>
                <c:pt idx="186">
                  <c:v>1582.5430780219342</c:v>
                </c:pt>
                <c:pt idx="187">
                  <c:v>1583.0236906896921</c:v>
                </c:pt>
                <c:pt idx="188">
                  <c:v>1583.5245258721045</c:v>
                </c:pt>
                <c:pt idx="189">
                  <c:v>1584.0411906916213</c:v>
                </c:pt>
                <c:pt idx="190">
                  <c:v>1584.5687129874959</c:v>
                </c:pt>
                <c:pt idx="191">
                  <c:v>1585.1015475150807</c:v>
                </c:pt>
                <c:pt idx="192">
                  <c:v>1585.633582877512</c:v>
                </c:pt>
                <c:pt idx="193">
                  <c:v>1586.1581491912489</c:v>
                </c:pt>
                <c:pt idx="194">
                  <c:v>1586.6680264869074</c:v>
                </c:pt>
                <c:pt idx="195">
                  <c:v>1587.1554538467944</c:v>
                </c:pt>
                <c:pt idx="196">
                  <c:v>1587.6121392804148</c:v>
                </c:pt>
                <c:pt idx="197">
                  <c:v>1588.0292703390689</c:v>
                </c:pt>
                <c:pt idx="198">
                  <c:v>1588.3975254704351</c:v>
                </c:pt>
                <c:pt idx="199">
                  <c:v>1588.7070861137254</c:v>
                </c:pt>
                <c:pt idx="200">
                  <c:v>1588.9476495356728</c:v>
                </c:pt>
                <c:pt idx="201">
                  <c:v>1589.108442407143</c:v>
                </c:pt>
                <c:pt idx="202">
                  <c:v>1589.178235119703</c:v>
                </c:pt>
                <c:pt idx="203">
                  <c:v>1589.1453568408631</c:v>
                </c:pt>
                <c:pt idx="204">
                  <c:v>1588.9977113060725</c:v>
                </c:pt>
                <c:pt idx="205">
                  <c:v>1588.7227933448025</c:v>
                </c:pt>
                <c:pt idx="206">
                  <c:v>1588.3077061372162</c:v>
                </c:pt>
                <c:pt idx="207">
                  <c:v>1587.7391791970274</c:v>
                </c:pt>
                <c:pt idx="208">
                  <c:v>1587.0035870751412</c:v>
                </c:pt>
                <c:pt idx="209">
                  <c:v>1586.0869687775858</c:v>
                </c:pt>
                <c:pt idx="210">
                  <c:v>1584.9750478900671</c:v>
                </c:pt>
                <c:pt idx="211">
                  <c:v>1583.6532534002179</c:v>
                </c:pt>
                <c:pt idx="212">
                  <c:v>1582.1067412072482</c:v>
                </c:pt>
                <c:pt idx="213">
                  <c:v>1580.3204163072835</c:v>
                </c:pt>
                <c:pt idx="214">
                  <c:v>1578.278955641121</c:v>
                </c:pt>
                <c:pt idx="215">
                  <c:v>1575.9668315895592</c:v>
                </c:pt>
                <c:pt idx="216">
                  <c:v>1573.3683360997372</c:v>
                </c:pt>
                <c:pt idx="217">
                  <c:v>1570.467605424165</c:v>
                </c:pt>
                <c:pt idx="218">
                  <c:v>1567.2486454522934</c:v>
                </c:pt>
                <c:pt idx="219">
                  <c:v>1563.695357612547</c:v>
                </c:pt>
                <c:pt idx="220">
                  <c:v>1559.7915653207838</c:v>
                </c:pt>
                <c:pt idx="221">
                  <c:v>1555.5210409491299</c:v>
                </c:pt>
                <c:pt idx="222">
                  <c:v>1550.8675332870375</c:v>
                </c:pt>
                <c:pt idx="223">
                  <c:v>1545.8147954643302</c:v>
                </c:pt>
                <c:pt idx="224">
                  <c:v>1540.3466133038285</c:v>
                </c:pt>
                <c:pt idx="225">
                  <c:v>1534.446834068998</c:v>
                </c:pt>
                <c:pt idx="226">
                  <c:v>1528.0993955698689</c:v>
                </c:pt>
                <c:pt idx="227">
                  <c:v>1521.2883555883052</c:v>
                </c:pt>
                <c:pt idx="228">
                  <c:v>1513.9979215815199</c:v>
                </c:pt>
                <c:pt idx="229">
                  <c:v>1506.2124806205893</c:v>
                </c:pt>
                <c:pt idx="230">
                  <c:v>1497.9166295186076</c:v>
                </c:pt>
                <c:pt idx="231">
                  <c:v>1489.0952051010427</c:v>
                </c:pt>
                <c:pt idx="232">
                  <c:v>1479.7333145688726</c:v>
                </c:pt>
                <c:pt idx="233">
                  <c:v>1469.8163659031372</c:v>
                </c:pt>
                <c:pt idx="234">
                  <c:v>1459.3300982577098</c:v>
                </c:pt>
                <c:pt idx="235">
                  <c:v>1448.2606122853595</c:v>
                </c:pt>
                <c:pt idx="236">
                  <c:v>1436.5944003405648</c:v>
                </c:pt>
                <c:pt idx="237">
                  <c:v>1424.3183765010688</c:v>
                </c:pt>
                <c:pt idx="238">
                  <c:v>1411.4199063488238</c:v>
                </c:pt>
                <c:pt idx="239">
                  <c:v>1397.8868364498342</c:v>
                </c:pt>
                <c:pt idx="240">
                  <c:v>1383.7075234713927</c:v>
                </c:pt>
                <c:pt idx="241">
                  <c:v>1368.8708628744416</c:v>
                </c:pt>
                <c:pt idx="242">
                  <c:v>1353.366317118185</c:v>
                </c:pt>
                <c:pt idx="243">
                  <c:v>1337.1839433137088</c:v>
                </c:pt>
                <c:pt idx="244">
                  <c:v>1320.3144202632445</c:v>
                </c:pt>
                <c:pt idx="245">
                  <c:v>1302.7490748217695</c:v>
                </c:pt>
                <c:pt idx="246">
                  <c:v>1284.4799075180381</c:v>
                </c:pt>
                <c:pt idx="247">
                  <c:v>1265.4996173726977</c:v>
                </c:pt>
                <c:pt idx="248">
                  <c:v>1245.8016258520306</c:v>
                </c:pt>
                <c:pt idx="249">
                  <c:v>1225.380099897015</c:v>
                </c:pt>
                <c:pt idx="250">
                  <c:v>1204.2299739687683</c:v>
                </c:pt>
                <c:pt idx="251">
                  <c:v>1182.3469710531804</c:v>
                </c:pt>
                <c:pt idx="252">
                  <c:v>1159.7276225694641</c:v>
                </c:pt>
                <c:pt idx="253">
                  <c:v>1136.3692871295996</c:v>
                </c:pt>
                <c:pt idx="254">
                  <c:v>1112.2701680981852</c:v>
                </c:pt>
                <c:pt idx="255">
                  <c:v>1087.4293299049391</c:v>
                </c:pt>
                <c:pt idx="256">
                  <c:v>1061.8467130651961</c:v>
                </c:pt>
                <c:pt idx="257">
                  <c:v>1035.5231478669782</c:v>
                </c:pt>
                <c:pt idx="258">
                  <c:v>1008.4603666867877</c:v>
                </c:pt>
                <c:pt idx="259">
                  <c:v>980.66101490003803</c:v>
                </c:pt>
                <c:pt idx="260">
                  <c:v>952.12866035597835</c:v>
                </c:pt>
                <c:pt idx="261">
                  <c:v>922.8678013912139</c:v>
                </c:pt>
                <c:pt idx="262">
                  <c:v>892.88387336023345</c:v>
                </c:pt>
                <c:pt idx="263">
                  <c:v>862.18325366592978</c:v>
                </c:pt>
                <c:pt idx="264">
                  <c:v>830.77326527774505</c:v>
                </c:pt>
                <c:pt idx="265">
                  <c:v>798.66217872992627</c:v>
                </c:pt>
                <c:pt idx="266">
                  <c:v>765.85921259725023</c:v>
                </c:pt>
                <c:pt idx="267">
                  <c:v>732.37453245059987</c:v>
                </c:pt>
                <c:pt idx="268">
                  <c:v>698.21924829984232</c:v>
                </c:pt>
                <c:pt idx="269">
                  <c:v>663.40541053652521</c:v>
                </c:pt>
                <c:pt idx="270">
                  <c:v>627.94600439409328</c:v>
                </c:pt>
                <c:pt idx="271">
                  <c:v>591.85494294838213</c:v>
                </c:pt>
                <c:pt idx="272">
                  <c:v>555.14705868628641</c:v>
                </c:pt>
                <c:pt idx="273">
                  <c:v>517.83809367549543</c:v>
                </c:pt>
                <c:pt idx="274">
                  <c:v>479.94468837325996</c:v>
                </c:pt>
                <c:pt idx="275">
                  <c:v>441.48436911691869</c:v>
                </c:pt>
                <c:pt idx="276">
                  <c:v>402.47553434388954</c:v>
                </c:pt>
                <c:pt idx="277">
                  <c:v>362.93743959331147</c:v>
                </c:pt>
                <c:pt idx="278">
                  <c:v>322.89018134626917</c:v>
                </c:pt>
                <c:pt idx="279">
                  <c:v>282.35467976581879</c:v>
                </c:pt>
                <c:pt idx="280">
                  <c:v>241.3526604023844</c:v>
                </c:pt>
                <c:pt idx="281">
                  <c:v>199.90663493415067</c:v>
                </c:pt>
                <c:pt idx="282">
                  <c:v>158.03988101612887</c:v>
                </c:pt>
                <c:pt idx="283">
                  <c:v>115.77642131530828</c:v>
                </c:pt>
                <c:pt idx="284">
                  <c:v>73.141001813043914</c:v>
                </c:pt>
                <c:pt idx="285">
                  <c:v>30.159069459280644</c:v>
                </c:pt>
                <c:pt idx="286">
                  <c:v>-13.143250733231515</c:v>
                </c:pt>
                <c:pt idx="287">
                  <c:v>-56.739179063485814</c:v>
                </c:pt>
                <c:pt idx="288">
                  <c:v>-100.60130489086423</c:v>
                </c:pt>
                <c:pt idx="289">
                  <c:v>-144.70161066020711</c:v>
                </c:pt>
                <c:pt idx="290">
                  <c:v>-189.01149610242786</c:v>
                </c:pt>
                <c:pt idx="291">
                  <c:v>-233.50180250672577</c:v>
                </c:pt>
                <c:pt idx="292">
                  <c:v>-278.14283695717666</c:v>
                </c:pt>
                <c:pt idx="293">
                  <c:v>-322.90439642327868</c:v>
                </c:pt>
                <c:pt idx="294">
                  <c:v>-367.7557915904996</c:v>
                </c:pt>
                <c:pt idx="295">
                  <c:v>-412.66587031328316</c:v>
                </c:pt>
                <c:pt idx="296">
                  <c:v>-457.60304056882916</c:v>
                </c:pt>
                <c:pt idx="297">
                  <c:v>-502.53529278580703</c:v>
                </c:pt>
                <c:pt idx="298">
                  <c:v>-547.43022141706422</c:v>
                </c:pt>
                <c:pt idx="299">
                  <c:v>-592.25504562016226</c:v>
                </c:pt>
                <c:pt idx="300">
                  <c:v>-636.97662890316724</c:v>
                </c:pt>
                <c:pt idx="301">
                  <c:v>-681.56149758633865</c:v>
                </c:pt>
                <c:pt idx="302">
                  <c:v>-725.97585792207394</c:v>
                </c:pt>
                <c:pt idx="303">
                  <c:v>-770.18561170637213</c:v>
                </c:pt>
                <c:pt idx="304">
                  <c:v>-814.15637020432268</c:v>
                </c:pt>
                <c:pt idx="305">
                  <c:v>-857.85346619988456</c:v>
                </c:pt>
                <c:pt idx="306">
                  <c:v>-901.24196396589161</c:v>
                </c:pt>
                <c:pt idx="307">
                  <c:v>-944.28666693383468</c:v>
                </c:pt>
                <c:pt idx="308">
                  <c:v>-986.95212282381522</c:v>
                </c:pt>
                <c:pt idx="309">
                  <c:v>-1029.2026259730608</c:v>
                </c:pt>
                <c:pt idx="310">
                  <c:v>-1071.0022165755936</c:v>
                </c:pt>
                <c:pt idx="311">
                  <c:v>-1112.3146765161691</c:v>
                </c:pt>
                <c:pt idx="312">
                  <c:v>-1153.1035214468948</c:v>
                </c:pt>
                <c:pt idx="313">
                  <c:v>-1193.3319887150651</c:v>
                </c:pt>
                <c:pt idx="314">
                  <c:v>-1232.9630207041619</c:v>
                </c:pt>
                <c:pt idx="315">
                  <c:v>-1271.9592430959353</c:v>
                </c:pt>
                <c:pt idx="316">
                  <c:v>-1310.2829374984997</c:v>
                </c:pt>
                <c:pt idx="317">
                  <c:v>-1347.8960078119435</c:v>
                </c:pt>
                <c:pt idx="318">
                  <c:v>-1384.7599396174571</c:v>
                </c:pt>
                <c:pt idx="319">
                  <c:v>-1420.8357517757033</c:v>
                </c:pt>
                <c:pt idx="320">
                  <c:v>-1456.0839393030101</c:v>
                </c:pt>
                <c:pt idx="321">
                  <c:v>-1490.4644064564816</c:v>
                </c:pt>
                <c:pt idx="322">
                  <c:v>-1523.9363887973577</c:v>
                </c:pt>
                <c:pt idx="323">
                  <c:v>-1556.4583628115329</c:v>
                </c:pt>
                <c:pt idx="324">
                  <c:v>-1587.9879414411844</c:v>
                </c:pt>
                <c:pt idx="325">
                  <c:v>-1618.4817536150608</c:v>
                </c:pt>
                <c:pt idx="326">
                  <c:v>-1647.8953055488194</c:v>
                </c:pt>
                <c:pt idx="327">
                  <c:v>-1676.1828212101154</c:v>
                </c:pt>
                <c:pt idx="328">
                  <c:v>-1703.2970588936414</c:v>
                </c:pt>
                <c:pt idx="329">
                  <c:v>-1729.1891003122712</c:v>
                </c:pt>
                <c:pt idx="330">
                  <c:v>-1753.8081079629155</c:v>
                </c:pt>
                <c:pt idx="331">
                  <c:v>-1777.1010457439882</c:v>
                </c:pt>
                <c:pt idx="332">
                  <c:v>-1799.0123568552385</c:v>
                </c:pt>
                <c:pt idx="333">
                  <c:v>-1819.4835918600579</c:v>
                </c:pt>
                <c:pt idx="334">
                  <c:v>-1838.4529783862213</c:v>
                </c:pt>
                <c:pt idx="335">
                  <c:v>-1855.8549222194279</c:v>
                </c:pt>
                <c:pt idx="336">
                  <c:v>-1871.6194274243246</c:v>
                </c:pt>
                <c:pt idx="337">
                  <c:v>-1885.6714205050555</c:v>
                </c:pt>
                <c:pt idx="338">
                  <c:v>-1897.929960356963</c:v>
                </c:pt>
                <c:pt idx="339">
                  <c:v>-1908.307311686332</c:v>
                </c:pt>
                <c:pt idx="340">
                  <c:v>-1916.707854455301</c:v>
                </c:pt>
                <c:pt idx="341">
                  <c:v>-1923.0267954391611</c:v>
                </c:pt>
                <c:pt idx="342">
                  <c:v>-1927.1486397585022</c:v>
                </c:pt>
                <c:pt idx="343">
                  <c:v>-1928.9453697261488</c:v>
                </c:pt>
                <c:pt idx="344">
                  <c:v>-1928.2742647974517</c:v>
                </c:pt>
                <c:pt idx="345">
                  <c:v>-1924.9752788366468</c:v>
                </c:pt>
                <c:pt idx="346">
                  <c:v>-1918.8678679466857</c:v>
                </c:pt>
                <c:pt idx="347">
                  <c:v>-1909.7471318649161</c:v>
                </c:pt>
                <c:pt idx="348">
                  <c:v>-1897.379091760542</c:v>
                </c:pt>
                <c:pt idx="349">
                  <c:v>-1881.4948734507509</c:v>
                </c:pt>
                <c:pt idx="350">
                  <c:v>-1861.7834922546326</c:v>
                </c:pt>
                <c:pt idx="351">
                  <c:v>-1837.8828362343538</c:v>
                </c:pt>
                <c:pt idx="352">
                  <c:v>-1809.3683071824282</c:v>
                </c:pt>
                <c:pt idx="353">
                  <c:v>-1775.7383867322535</c:v>
                </c:pt>
                <c:pt idx="354">
                  <c:v>-1736.3961233406162</c:v>
                </c:pt>
                <c:pt idx="355">
                  <c:v>-1690.6251463723172</c:v>
                </c:pt>
                <c:pt idx="356">
                  <c:v>-1637.5582467647816</c:v>
                </c:pt>
                <c:pt idx="357">
                  <c:v>-1576.1357260132827</c:v>
                </c:pt>
                <c:pt idx="358">
                  <c:v>-1505.0494554771658</c:v>
                </c:pt>
                <c:pt idx="359">
                  <c:v>-1422.6666577801866</c:v>
                </c:pt>
                <c:pt idx="360">
                  <c:v>-1194.1736218292879</c:v>
                </c:pt>
                <c:pt idx="361">
                  <c:v>-1193.5586893942391</c:v>
                </c:pt>
                <c:pt idx="362">
                  <c:v>-891.72616326399839</c:v>
                </c:pt>
                <c:pt idx="363">
                  <c:v>-588.63674784451439</c:v>
                </c:pt>
                <c:pt idx="364">
                  <c:v>-284.27531374894039</c:v>
                </c:pt>
                <c:pt idx="365">
                  <c:v>21.372399083108789</c:v>
                </c:pt>
                <c:pt idx="366">
                  <c:v>328.31975269715582</c:v>
                </c:pt>
                <c:pt idx="367">
                  <c:v>636.57918285347341</c:v>
                </c:pt>
                <c:pt idx="368">
                  <c:v>946.16217120111378</c:v>
                </c:pt>
                <c:pt idx="369">
                  <c:v>1257.0792179243874</c:v>
                </c:pt>
                <c:pt idx="370">
                  <c:v>1569.3398148913266</c:v>
                </c:pt>
                <c:pt idx="371">
                  <c:v>1882.9524193354403</c:v>
                </c:pt>
                <c:pt idx="372">
                  <c:v>2197.9244281037436</c:v>
                </c:pt>
                <c:pt idx="373">
                  <c:v>2514.2621525059708</c:v>
                </c:pt>
                <c:pt idx="374">
                  <c:v>2831.9707938016836</c:v>
                </c:pt>
                <c:pt idx="375">
                  <c:v>3151.0544193639398</c:v>
                </c:pt>
                <c:pt idx="376">
                  <c:v>3471.5159395601954</c:v>
                </c:pt>
                <c:pt idx="377">
                  <c:v>3793.357085393066</c:v>
                </c:pt>
                <c:pt idx="378">
                  <c:v>4116.5783869455863</c:v>
                </c:pt>
                <c:pt idx="379">
                  <c:v>4441.1791526776624</c:v>
                </c:pt>
                <c:pt idx="380">
                  <c:v>4767.329071635545</c:v>
                </c:pt>
                <c:pt idx="381">
                  <c:v>4793.4906812440722</c:v>
                </c:pt>
                <c:pt idx="382">
                  <c:v>4158.9830453301565</c:v>
                </c:pt>
                <c:pt idx="383">
                  <c:v>3624.180801078463</c:v>
                </c:pt>
                <c:pt idx="384">
                  <c:v>3169.3718797425254</c:v>
                </c:pt>
                <c:pt idx="385">
                  <c:v>2779.6477028969389</c:v>
                </c:pt>
                <c:pt idx="386">
                  <c:v>2443.5406906970602</c:v>
                </c:pt>
                <c:pt idx="387">
                  <c:v>2152.0968601018553</c:v>
                </c:pt>
                <c:pt idx="388">
                  <c:v>1898.2305119284524</c:v>
                </c:pt>
                <c:pt idx="389">
                  <c:v>1676.2663054280708</c:v>
                </c:pt>
                <c:pt idx="390">
                  <c:v>1481.6085397939612</c:v>
                </c:pt>
                <c:pt idx="391">
                  <c:v>1310.4984875347234</c:v>
                </c:pt>
                <c:pt idx="392">
                  <c:v>1159.8337585542974</c:v>
                </c:pt>
                <c:pt idx="393">
                  <c:v>1027.0320672020887</c:v>
                </c:pt>
                <c:pt idx="394">
                  <c:v>909.9272504422097</c:v>
                </c:pt>
                <c:pt idx="395">
                  <c:v>806.68902560103777</c:v>
                </c:pt>
                <c:pt idx="396">
                  <c:v>715.76043818369283</c:v>
                </c:pt>
                <c:pt idx="397">
                  <c:v>635.8086418949938</c:v>
                </c:pt>
                <c:pt idx="398">
                  <c:v>565.68583236163249</c:v>
                </c:pt>
                <c:pt idx="399">
                  <c:v>504.39798940740968</c:v>
                </c:pt>
                <c:pt idx="400">
                  <c:v>451.07967899149895</c:v>
                </c:pt>
                <c:pt idx="401">
                  <c:v>404.97359751874978</c:v>
                </c:pt>
                <c:pt idx="402">
                  <c:v>365.41385704235728</c:v>
                </c:pt>
                <c:pt idx="403">
                  <c:v>331.81224331579381</c:v>
                </c:pt>
                <c:pt idx="404">
                  <c:v>303.64685284240318</c:v>
                </c:pt>
                <c:pt idx="405">
                  <c:v>280.45264621510597</c:v>
                </c:pt>
                <c:pt idx="406">
                  <c:v>261.81355460328018</c:v>
                </c:pt>
                <c:pt idx="407">
                  <c:v>247.35585243214081</c:v>
                </c:pt>
                <c:pt idx="408">
                  <c:v>236.74256803547706</c:v>
                </c:pt>
                <c:pt idx="409">
                  <c:v>229.66874966358222</c:v>
                </c:pt>
                <c:pt idx="410">
                  <c:v>225.85743986836582</c:v>
                </c:pt>
                <c:pt idx="411">
                  <c:v>225.0562393193905</c:v>
                </c:pt>
                <c:pt idx="412">
                  <c:v>227.03436328494283</c:v>
                </c:pt>
                <c:pt idx="413">
                  <c:v>231.58011166281668</c:v>
                </c:pt>
                <c:pt idx="414">
                  <c:v>238.49868756838248</c:v>
                </c:pt>
                <c:pt idx="415">
                  <c:v>247.61031084566065</c:v>
                </c:pt>
                <c:pt idx="416">
                  <c:v>258.74858204782157</c:v>
                </c:pt>
                <c:pt idx="417">
                  <c:v>271.75905988845682</c:v>
                </c:pt>
                <c:pt idx="418">
                  <c:v>286.49802124673602</c:v>
                </c:pt>
                <c:pt idx="419">
                  <c:v>302.83137779166259</c:v>
                </c:pt>
                <c:pt idx="420">
                  <c:v>320.63372738964523</c:v>
                </c:pt>
                <c:pt idx="421">
                  <c:v>339.78752184478685</c:v>
                </c:pt>
                <c:pt idx="422">
                  <c:v>360.18233532804493</c:v>
                </c:pt>
                <c:pt idx="423">
                  <c:v>381.71422018675679</c:v>
                </c:pt>
                <c:pt idx="424">
                  <c:v>404.28513877637772</c:v>
                </c:pt>
                <c:pt idx="425">
                  <c:v>427.80246159009801</c:v>
                </c:pt>
                <c:pt idx="426">
                  <c:v>452.17852333574956</c:v>
                </c:pt>
                <c:pt idx="427">
                  <c:v>477.33022976748276</c:v>
                </c:pt>
                <c:pt idx="428">
                  <c:v>503.17870905963241</c:v>
                </c:pt>
                <c:pt idx="429">
                  <c:v>529.6490023410928</c:v>
                </c:pt>
                <c:pt idx="430">
                  <c:v>556.66978871578863</c:v>
                </c:pt>
                <c:pt idx="431">
                  <c:v>584.17314069802285</c:v>
                </c:pt>
                <c:pt idx="432">
                  <c:v>612.09430650763159</c:v>
                </c:pt>
                <c:pt idx="433">
                  <c:v>640.37151611252261</c:v>
                </c:pt>
                <c:pt idx="434">
                  <c:v>668.94580828697394</c:v>
                </c:pt>
                <c:pt idx="435">
                  <c:v>697.76087628232574</c:v>
                </c:pt>
                <c:pt idx="436">
                  <c:v>726.76292999059558</c:v>
                </c:pt>
                <c:pt idx="437">
                  <c:v>755.90057272737943</c:v>
                </c:pt>
                <c:pt idx="438">
                  <c:v>785.1246909743661</c:v>
                </c:pt>
                <c:pt idx="439">
                  <c:v>814.38835560775271</c:v>
                </c:pt>
                <c:pt idx="440">
                  <c:v>843.64673330169546</c:v>
                </c:pt>
                <c:pt idx="441">
                  <c:v>872.85700693812237</c:v>
                </c:pt>
                <c:pt idx="442">
                  <c:v>901.97830397947428</c:v>
                </c:pt>
                <c:pt idx="443">
                  <c:v>930.97163187082219</c:v>
                </c:pt>
                <c:pt idx="444">
                  <c:v>959.79981963508851</c:v>
                </c:pt>
                <c:pt idx="445">
                  <c:v>988.42746491102844</c:v>
                </c:pt>
                <c:pt idx="446">
                  <c:v>1016.8208857600563</c:v>
                </c:pt>
                <c:pt idx="447">
                  <c:v>1044.9480766358161</c:v>
                </c:pt>
                <c:pt idx="448">
                  <c:v>1072.7786679712649</c:v>
                </c:pt>
                <c:pt idx="449">
                  <c:v>1100.2838888922129</c:v>
                </c:pt>
                <c:pt idx="450">
                  <c:v>1127.436532615138</c:v>
                </c:pt>
                <c:pt idx="451">
                  <c:v>1154.2109241310156</c:v>
                </c:pt>
                <c:pt idx="452">
                  <c:v>1180.5828898166594</c:v>
                </c:pt>
                <c:pt idx="453">
                  <c:v>1206.5297286509985</c:v>
                </c:pt>
                <c:pt idx="454">
                  <c:v>1232.0301847463652</c:v>
                </c:pt>
                <c:pt idx="455">
                  <c:v>1257.0644209347836</c:v>
                </c:pt>
                <c:pt idx="456">
                  <c:v>1281.6139931762666</c:v>
                </c:pt>
                <c:pt idx="457">
                  <c:v>1305.6618255811834</c:v>
                </c:pt>
                <c:pt idx="458">
                  <c:v>1329.1921858614758</c:v>
                </c:pt>
                <c:pt idx="459">
                  <c:v>1352.1906610466349</c:v>
                </c:pt>
                <c:pt idx="460">
                  <c:v>1374.6441333195892</c:v>
                </c:pt>
                <c:pt idx="461">
                  <c:v>1396.5407558455547</c:v>
                </c:pt>
                <c:pt idx="462">
                  <c:v>1417.8699284834038</c:v>
                </c:pt>
                <c:pt idx="463">
                  <c:v>1438.6222732842359</c:v>
                </c:pt>
                <c:pt idx="464">
                  <c:v>1458.7896096960776</c:v>
                </c:pt>
                <c:pt idx="465">
                  <c:v>1478.3649294064937</c:v>
                </c:pt>
                <c:pt idx="466">
                  <c:v>1497.3423707670884</c:v>
                </c:pt>
                <c:pt idx="467">
                  <c:v>1515.7171927549111</c:v>
                </c:pt>
                <c:pt idx="468">
                  <c:v>1533.4857484360682</c:v>
                </c:pt>
                <c:pt idx="469">
                  <c:v>1550.6454579063729</c:v>
                </c:pt>
                <c:pt idx="470">
                  <c:v>1567.1947806925236</c:v>
                </c:pt>
                <c:pt idx="471">
                  <c:v>1583.1331876052784</c:v>
                </c:pt>
                <c:pt idx="472">
                  <c:v>1598.461132043519</c:v>
                </c:pt>
                <c:pt idx="473">
                  <c:v>1613.1800207546119</c:v>
                </c:pt>
                <c:pt idx="474">
                  <c:v>1627.2921840627062</c:v>
                </c:pt>
                <c:pt idx="475">
                  <c:v>1640.8008455819004</c:v>
                </c:pt>
                <c:pt idx="476">
                  <c:v>1653.710091436282</c:v>
                </c:pt>
                <c:pt idx="477">
                  <c:v>1666.0248390131339</c:v>
                </c:pt>
                <c:pt idx="478">
                  <c:v>1677.7508052794597</c:v>
                </c:pt>
                <c:pt idx="479">
                  <c:v>1688.8944746954692</c:v>
                </c:pt>
                <c:pt idx="480">
                  <c:v>1699.4630667614833</c:v>
                </c:pt>
                <c:pt idx="481">
                  <c:v>1709.4645032372609</c:v>
                </c:pt>
                <c:pt idx="482">
                  <c:v>1718.9073750748601</c:v>
                </c:pt>
                <c:pt idx="483">
                  <c:v>1727.8009091077438</c:v>
                </c:pt>
                <c:pt idx="484">
                  <c:v>1736.1549345402686</c:v>
                </c:pt>
                <c:pt idx="485">
                  <c:v>1743.9798492825616</c:v>
                </c:pt>
                <c:pt idx="486">
                  <c:v>1751.2865861765249</c:v>
                </c:pt>
                <c:pt idx="487">
                  <c:v>1758.086579158982</c:v>
                </c:pt>
                <c:pt idx="488">
                  <c:v>1764.3917294080979</c:v>
                </c:pt>
                <c:pt idx="489">
                  <c:v>1770.2143715189575</c:v>
                </c:pt>
                <c:pt idx="490">
                  <c:v>1775.5672397538026</c:v>
                </c:pt>
                <c:pt idx="491">
                  <c:v>1780.4634344117378</c:v>
                </c:pt>
                <c:pt idx="492">
                  <c:v>1784.9163883618792</c:v>
                </c:pt>
                <c:pt idx="493">
                  <c:v>1788.9398337828943</c:v>
                </c:pt>
                <c:pt idx="494">
                  <c:v>1792.5477691507094</c:v>
                </c:pt>
                <c:pt idx="495">
                  <c:v>1795.7544265148149</c:v>
                </c:pt>
                <c:pt idx="496">
                  <c:v>1798.5742391021752</c:v>
                </c:pt>
                <c:pt idx="497">
                  <c:v>1801.021809286209</c:v>
                </c:pt>
                <c:pt idx="498">
                  <c:v>1803.1118769566713</c:v>
                </c:pt>
                <c:pt idx="499">
                  <c:v>1804.859288324559</c:v>
                </c:pt>
                <c:pt idx="500">
                  <c:v>1806.2789651944502</c:v>
                </c:pt>
                <c:pt idx="501">
                  <c:v>1807.3858747348474</c:v>
                </c:pt>
                <c:pt idx="502">
                  <c:v>1808.1949997753245</c:v>
                </c:pt>
                <c:pt idx="503">
                  <c:v>1808.7213096574285</c:v>
                </c:pt>
                <c:pt idx="504">
                  <c:v>1808.9797316644622</c:v>
                </c:pt>
                <c:pt idx="505">
                  <c:v>1808.9851230534744</c:v>
                </c:pt>
                <c:pt idx="506">
                  <c:v>1808.7522437109701</c:v>
                </c:pt>
                <c:pt idx="507">
                  <c:v>1808.2957294521109</c:v>
                </c:pt>
                <c:pt idx="508">
                  <c:v>1807.6300659814303</c:v>
                </c:pt>
                <c:pt idx="509">
                  <c:v>1806.7695635314401</c:v>
                </c:pt>
                <c:pt idx="510">
                  <c:v>1805.7283321938553</c:v>
                </c:pt>
                <c:pt idx="511">
                  <c:v>1804.5202579566198</c:v>
                </c:pt>
                <c:pt idx="512">
                  <c:v>1803.1589794584017</c:v>
                </c:pt>
                <c:pt idx="513">
                  <c:v>1801.6578654708198</c:v>
                </c:pt>
                <c:pt idx="514">
                  <c:v>1800.0299931172813</c:v>
                </c:pt>
                <c:pt idx="515">
                  <c:v>1798.2881268360497</c:v>
                </c:pt>
                <c:pt idx="516">
                  <c:v>1796.444698093952</c:v>
                </c:pt>
                <c:pt idx="517">
                  <c:v>1794.5117858560072</c:v>
                </c:pt>
                <c:pt idx="518">
                  <c:v>1792.5010978152336</c:v>
                </c:pt>
                <c:pt idx="519">
                  <c:v>1790.4239523859057</c:v>
                </c:pt>
                <c:pt idx="520">
                  <c:v>1788.2912614626773</c:v>
                </c:pt>
                <c:pt idx="521">
                  <c:v>1786.1135139471751</c:v>
                </c:pt>
                <c:pt idx="522">
                  <c:v>1783.9007600429511</c:v>
                </c:pt>
                <c:pt idx="523">
                  <c:v>1781.6625963190461</c:v>
                </c:pt>
                <c:pt idx="524">
                  <c:v>1779.4081515418452</c:v>
                </c:pt>
                <c:pt idx="525">
                  <c:v>1777.1460732744242</c:v>
                </c:pt>
                <c:pt idx="526">
                  <c:v>1774.8845152421716</c:v>
                </c:pt>
                <c:pt idx="527">
                  <c:v>1772.631125463103</c:v>
                </c:pt>
                <c:pt idx="528">
                  <c:v>1770.3930351410418</c:v>
                </c:pt>
                <c:pt idx="529">
                  <c:v>1768.1768483195763</c:v>
                </c:pt>
                <c:pt idx="530">
                  <c:v>1765.988632294584</c:v>
                </c:pt>
                <c:pt idx="531">
                  <c:v>1763.8339087829938</c:v>
                </c:pt>
                <c:pt idx="532">
                  <c:v>1761.7176458453994</c:v>
                </c:pt>
                <c:pt idx="533">
                  <c:v>1759.6442505601642</c:v>
                </c:pt>
                <c:pt idx="534">
                  <c:v>1757.6175624466739</c:v>
                </c:pt>
                <c:pt idx="535">
                  <c:v>1755.6408476354857</c:v>
                </c:pt>
                <c:pt idx="536">
                  <c:v>1753.7167937832583</c:v>
                </c:pt>
                <c:pt idx="537">
                  <c:v>1751.8475057304681</c:v>
                </c:pt>
                <c:pt idx="538">
                  <c:v>1750.0345019001352</c:v>
                </c:pt>
                <c:pt idx="539">
                  <c:v>1748.2787114359478</c:v>
                </c:pt>
                <c:pt idx="540">
                  <c:v>1746.5674650750584</c:v>
                </c:pt>
                <c:pt idx="541">
                  <c:v>1700.7224754028359</c:v>
                </c:pt>
                <c:pt idx="542">
                  <c:v>1660.7151900477957</c:v>
                </c:pt>
                <c:pt idx="543">
                  <c:v>1620.7361081629494</c:v>
                </c:pt>
                <c:pt idx="544">
                  <c:v>1620.8428463779653</c:v>
                </c:pt>
                <c:pt idx="545">
                  <c:v>1620.9764565885837</c:v>
                </c:pt>
                <c:pt idx="546">
                  <c:v>1621.1342262945398</c:v>
                </c:pt>
                <c:pt idx="547">
                  <c:v>1621.3128468617815</c:v>
                </c:pt>
                <c:pt idx="548">
                  <c:v>1621.5084175118959</c:v>
                </c:pt>
                <c:pt idx="549">
                  <c:v>1621.7164500395186</c:v>
                </c:pt>
                <c:pt idx="550">
                  <c:v>1621.9318742589448</c:v>
                </c:pt>
                <c:pt idx="551">
                  <c:v>1622.1490441812407</c:v>
                </c:pt>
                <c:pt idx="552">
                  <c:v>1622.3617449232534</c:v>
                </c:pt>
                <c:pt idx="553">
                  <c:v>1622.5632003499286</c:v>
                </c:pt>
                <c:pt idx="554">
                  <c:v>1622.7460814513315</c:v>
                </c:pt>
                <c:pt idx="555">
                  <c:v>1622.9025154557212</c:v>
                </c:pt>
                <c:pt idx="556">
                  <c:v>1623.0240956798905</c:v>
                </c:pt>
                <c:pt idx="557">
                  <c:v>1623.1018921178343</c:v>
                </c:pt>
                <c:pt idx="558">
                  <c:v>1623.1264627685714</c:v>
                </c:pt>
                <c:pt idx="559">
                  <c:v>1623.0878657036396</c:v>
                </c:pt>
                <c:pt idx="560">
                  <c:v>1622.97567187444</c:v>
                </c:pt>
                <c:pt idx="561">
                  <c:v>1622.7789786591607</c:v>
                </c:pt>
                <c:pt idx="562">
                  <c:v>1622.4864241484988</c:v>
                </c:pt>
                <c:pt idx="563">
                  <c:v>1622.0862021688231</c:v>
                </c:pt>
                <c:pt idx="564">
                  <c:v>1621.5660780407497</c:v>
                </c:pt>
                <c:pt idx="565">
                  <c:v>1620.9134050703449</c:v>
                </c:pt>
                <c:pt idx="566">
                  <c:v>1620.1151417693548</c:v>
                </c:pt>
                <c:pt idx="567">
                  <c:v>1619.1578697999162</c:v>
                </c:pt>
                <c:pt idx="568">
                  <c:v>1618.0278126382175</c:v>
                </c:pt>
                <c:pt idx="569">
                  <c:v>1616.7108549504601</c:v>
                </c:pt>
                <c:pt idx="570">
                  <c:v>1615.1925626733064</c:v>
                </c:pt>
                <c:pt idx="571">
                  <c:v>1613.4582037896928</c:v>
                </c:pt>
                <c:pt idx="572">
                  <c:v>1611.4927697895521</c:v>
                </c:pt>
                <c:pt idx="573">
                  <c:v>1609.2809978035157</c:v>
                </c:pt>
                <c:pt idx="574">
                  <c:v>1606.8073933961302</c:v>
                </c:pt>
                <c:pt idx="575">
                  <c:v>1604.0562540034971</c:v>
                </c:pt>
                <c:pt idx="576">
                  <c:v>1601.0116929985468</c:v>
                </c:pt>
                <c:pt idx="577">
                  <c:v>1597.6576643653561</c:v>
                </c:pt>
                <c:pt idx="578">
                  <c:v>1593.9779879620885</c:v>
                </c:pt>
                <c:pt idx="579">
                  <c:v>1589.9563753501732</c:v>
                </c:pt>
                <c:pt idx="580">
                  <c:v>1585.57645616539</c:v>
                </c:pt>
                <c:pt idx="581">
                  <c:v>1580.8218050044552</c:v>
                </c:pt>
                <c:pt idx="582">
                  <c:v>1575.6759687986059</c:v>
                </c:pt>
                <c:pt idx="583">
                  <c:v>1570.1224946435782</c:v>
                </c:pt>
                <c:pt idx="584">
                  <c:v>1564.1449580531523</c:v>
                </c:pt>
                <c:pt idx="585">
                  <c:v>1557.7269916012963</c:v>
                </c:pt>
                <c:pt idx="586">
                  <c:v>1550.8523139157012</c:v>
                </c:pt>
                <c:pt idx="587">
                  <c:v>1543.5047589833143</c:v>
                </c:pt>
                <c:pt idx="588">
                  <c:v>1535.6683057262424</c:v>
                </c:pt>
                <c:pt idx="589">
                  <c:v>1527.327107804274</c:v>
                </c:pt>
                <c:pt idx="590">
                  <c:v>1518.4655235980874</c:v>
                </c:pt>
                <c:pt idx="591">
                  <c:v>1509.0681463250935</c:v>
                </c:pt>
                <c:pt idx="592">
                  <c:v>1499.1198342379087</c:v>
                </c:pt>
                <c:pt idx="593">
                  <c:v>1488.6057408533834</c:v>
                </c:pt>
                <c:pt idx="594">
                  <c:v>1477.5113451583445</c:v>
                </c:pt>
                <c:pt idx="595">
                  <c:v>1465.8224817363518</c:v>
                </c:pt>
                <c:pt idx="596">
                  <c:v>1453.5253707581865</c:v>
                </c:pt>
                <c:pt idx="597">
                  <c:v>1440.6066477772333</c:v>
                </c:pt>
                <c:pt idx="598">
                  <c:v>1427.0533932695869</c:v>
                </c:pt>
                <c:pt idx="599">
                  <c:v>1412.8531618574245</c:v>
                </c:pt>
                <c:pt idx="600">
                  <c:v>1397.9940111532901</c:v>
                </c:pt>
                <c:pt idx="601">
                  <c:v>1382.4645301619657</c:v>
                </c:pt>
                <c:pt idx="602">
                  <c:v>1366.2538671760306</c:v>
                </c:pt>
                <c:pt idx="603">
                  <c:v>1349.3517571007794</c:v>
                </c:pt>
                <c:pt idx="604">
                  <c:v>1331.7485481439753</c:v>
                </c:pt>
                <c:pt idx="605">
                  <c:v>1313.4352278059152</c:v>
                </c:pt>
                <c:pt idx="606">
                  <c:v>1294.4034481056349</c:v>
                </c:pt>
                <c:pt idx="607">
                  <c:v>1274.645549979547</c:v>
                </c:pt>
                <c:pt idx="608">
                  <c:v>1254.1545867896414</c:v>
                </c:pt>
                <c:pt idx="609">
                  <c:v>1232.9243468794598</c:v>
                </c:pt>
                <c:pt idx="610">
                  <c:v>1210.9493751173154</c:v>
                </c:pt>
                <c:pt idx="611">
                  <c:v>1188.2249933678875</c:v>
                </c:pt>
                <c:pt idx="612">
                  <c:v>1164.7473198352016</c:v>
                </c:pt>
                <c:pt idx="613">
                  <c:v>1140.5132872220522</c:v>
                </c:pt>
                <c:pt idx="614">
                  <c:v>1115.5206596534617</c:v>
                </c:pt>
                <c:pt idx="615">
                  <c:v>1089.7680483143029</c:v>
                </c:pt>
                <c:pt idx="616">
                  <c:v>1063.2549257542012</c:v>
                </c:pt>
                <c:pt idx="617">
                  <c:v>1035.9816388159802</c:v>
                </c:pt>
                <c:pt idx="618">
                  <c:v>1007.9494201472917</c:v>
                </c:pt>
                <c:pt idx="619">
                  <c:v>979.16039825860946</c:v>
                </c:pt>
                <c:pt idx="620">
                  <c:v>949.61760609473254</c:v>
                </c:pt>
                <c:pt idx="621">
                  <c:v>919.32498809078049</c:v>
                </c:pt>
                <c:pt idx="622">
                  <c:v>888.28740568788862</c:v>
                </c:pt>
                <c:pt idx="623">
                  <c:v>856.51064128812368</c:v>
                </c:pt>
                <c:pt idx="624">
                  <c:v>824.00140063261779</c:v>
                </c:pt>
                <c:pt idx="625">
                  <c:v>790.76731359133066</c:v>
                </c:pt>
                <c:pt idx="626">
                  <c:v>756.81693335769421</c:v>
                </c:pt>
                <c:pt idx="627">
                  <c:v>722.15973404580018</c:v>
                </c:pt>
                <c:pt idx="628">
                  <c:v>686.80610669281407</c:v>
                </c:pt>
                <c:pt idx="629">
                  <c:v>650.76735367381866</c:v>
                </c:pt>
                <c:pt idx="630">
                  <c:v>614.05568154100024</c:v>
                </c:pt>
                <c:pt idx="631">
                  <c:v>576.68419230395978</c:v>
                </c:pt>
                <c:pt idx="632">
                  <c:v>538.66687317231606</c:v>
                </c:pt>
                <c:pt idx="633">
                  <c:v>500.01858478637951</c:v>
                </c:pt>
                <c:pt idx="634">
                  <c:v>460.75504796606981</c:v>
                </c:pt>
                <c:pt idx="635">
                  <c:v>420.89282901254427</c:v>
                </c:pt>
                <c:pt idx="636">
                  <c:v>380.44932360096772</c:v>
                </c:pt>
                <c:pt idx="637">
                  <c:v>339.44273930694288</c:v>
                </c:pt>
                <c:pt idx="638">
                  <c:v>297.89207681273979</c:v>
                </c:pt>
                <c:pt idx="639">
                  <c:v>255.81710984284888</c:v>
                </c:pt>
                <c:pt idx="640">
                  <c:v>213.23836388193348</c:v>
                </c:pt>
                <c:pt idx="641">
                  <c:v>170.17709373089886</c:v>
                </c:pt>
                <c:pt idx="642">
                  <c:v>126.65525995976665</c:v>
                </c:pt>
                <c:pt idx="643">
                  <c:v>82.695504318465396</c:v>
                </c:pt>
                <c:pt idx="644">
                  <c:v>38.321124168671531</c:v>
                </c:pt>
                <c:pt idx="645">
                  <c:v>-6.4439539980514713</c:v>
                </c:pt>
                <c:pt idx="646">
                  <c:v>-51.575201889230421</c:v>
                </c:pt>
                <c:pt idx="647">
                  <c:v>-97.047517519558184</c:v>
                </c:pt>
                <c:pt idx="648">
                  <c:v>-142.83525402911695</c:v>
                </c:pt>
                <c:pt idx="649">
                  <c:v>-188.91224914211719</c:v>
                </c:pt>
                <c:pt idx="650">
                  <c:v>-235.25185519627902</c:v>
                </c:pt>
                <c:pt idx="651">
                  <c:v>-281.82696967261001</c:v>
                </c:pt>
                <c:pt idx="652">
                  <c:v>-328.61006615582613</c:v>
                </c:pt>
                <c:pt idx="653">
                  <c:v>-375.5732256560168</c:v>
                </c:pt>
                <c:pt idx="654">
                  <c:v>-422.68816822290938</c:v>
                </c:pt>
                <c:pt idx="655">
                  <c:v>-469.92628478504514</c:v>
                </c:pt>
                <c:pt idx="656">
                  <c:v>-517.25866914760559</c:v>
                </c:pt>
                <c:pt idx="657">
                  <c:v>-564.65615008380144</c:v>
                </c:pt>
                <c:pt idx="658">
                  <c:v>-612.08932345682149</c:v>
                </c:pt>
                <c:pt idx="659">
                  <c:v>-659.52858431078687</c:v>
                </c:pt>
                <c:pt idx="660">
                  <c:v>-706.94415887156845</c:v>
                </c:pt>
                <c:pt idx="661">
                  <c:v>-754.30613640040735</c:v>
                </c:pt>
                <c:pt idx="662">
                  <c:v>-801.58450084567062</c:v>
                </c:pt>
                <c:pt idx="663">
                  <c:v>-848.74916224052163</c:v>
                </c:pt>
                <c:pt idx="664">
                  <c:v>-895.76998779708299</c:v>
                </c:pt>
                <c:pt idx="665">
                  <c:v>-942.61683265010515</c:v>
                </c:pt>
                <c:pt idx="666">
                  <c:v>-989.2595702061999</c:v>
                </c:pt>
                <c:pt idx="667">
                  <c:v>-1035.6681220573653</c:v>
                </c:pt>
                <c:pt idx="668">
                  <c:v>-1081.8124874204473</c:v>
                </c:pt>
                <c:pt idx="669">
                  <c:v>-1127.6627720670799</c:v>
                </c:pt>
                <c:pt idx="670">
                  <c:v>-1173.1892167116987</c:v>
                </c:pt>
                <c:pt idx="671">
                  <c:v>-1218.3622248277845</c:v>
                </c:pt>
                <c:pt idx="672">
                  <c:v>-1263.1523898657781</c:v>
                </c:pt>
                <c:pt idx="673">
                  <c:v>-1307.5305218486837</c:v>
                </c:pt>
                <c:pt idx="674">
                  <c:v>-1351.4676733242188</c:v>
                </c:pt>
                <c:pt idx="675">
                  <c:v>-1394.9351646552634</c:v>
                </c:pt>
                <c:pt idx="676">
                  <c:v>-1437.9046086327994</c:v>
                </c:pt>
                <c:pt idx="677">
                  <c:v>-1480.3479343982726</c:v>
                </c:pt>
                <c:pt idx="678">
                  <c:v>-1522.2374106648697</c:v>
                </c:pt>
                <c:pt idx="679">
                  <c:v>-1563.5456682293664</c:v>
                </c:pt>
                <c:pt idx="680">
                  <c:v>-1604.2457217687368</c:v>
                </c:pt>
                <c:pt idx="681">
                  <c:v>-1644.310990917902</c:v>
                </c:pt>
                <c:pt idx="682">
                  <c:v>-1683.7153206268597</c:v>
                </c:pt>
                <c:pt idx="683">
                  <c:v>-1722.43300079765</c:v>
                </c:pt>
                <c:pt idx="684">
                  <c:v>-1760.4387852033499</c:v>
                </c:pt>
                <c:pt idx="685">
                  <c:v>-1797.7079096930049</c:v>
                </c:pt>
                <c:pt idx="686">
                  <c:v>-1834.2161096879779</c:v>
                </c:pt>
                <c:pt idx="687">
                  <c:v>-1869.9396369768092</c:v>
                </c:pt>
                <c:pt idx="688">
                  <c:v>-1904.8552758167832</c:v>
                </c:pt>
                <c:pt idx="689">
                  <c:v>-1938.9403583519465</c:v>
                </c:pt>
                <c:pt idx="690">
                  <c:v>-1972.1727793580596</c:v>
                </c:pt>
                <c:pt idx="691">
                  <c:v>-2004.5310103262373</c:v>
                </c:pt>
                <c:pt idx="692">
                  <c:v>-2035.994112897755</c:v>
                </c:pt>
                <c:pt idx="693">
                  <c:v>-2066.541751663256</c:v>
                </c:pt>
                <c:pt idx="694">
                  <c:v>-2096.1542063402026</c:v>
                </c:pt>
                <c:pt idx="695">
                  <c:v>-2124.8123833430313</c:v>
                </c:pt>
                <c:pt idx="696">
                  <c:v>-2152.4978267607253</c:v>
                </c:pt>
                <c:pt idx="697">
                  <c:v>-2179.1927287569661</c:v>
                </c:pt>
                <c:pt idx="698">
                  <c:v>-2204.8799394081725</c:v>
                </c:pt>
                <c:pt idx="699">
                  <c:v>-2229.5429759948211</c:v>
                </c:pt>
                <c:pt idx="700">
                  <c:v>-2253.1660317614978</c:v>
                </c:pt>
                <c:pt idx="701">
                  <c:v>-2275.733984161136</c:v>
                </c:pt>
                <c:pt idx="702">
                  <c:v>-2297.2324025985545</c:v>
                </c:pt>
                <c:pt idx="703">
                  <c:v>-2317.6475556883975</c:v>
                </c:pt>
                <c:pt idx="704">
                  <c:v>-2336.9664180421591</c:v>
                </c:pt>
                <c:pt idx="705">
                  <c:v>-2355.1766765986308</c:v>
                </c:pt>
                <c:pt idx="706">
                  <c:v>-2372.2667365117022</c:v>
                </c:pt>
                <c:pt idx="707">
                  <c:v>-2388.2257266089118</c:v>
                </c:pt>
                <c:pt idx="708">
                  <c:v>-2403.0435044336359</c:v>
                </c:pt>
                <c:pt idx="709">
                  <c:v>-2416.71066088321</c:v>
                </c:pt>
                <c:pt idx="710">
                  <c:v>-2429.2185244545612</c:v>
                </c:pt>
                <c:pt idx="711">
                  <c:v>-2440.5591651083187</c:v>
                </c:pt>
                <c:pt idx="712">
                  <c:v>-2450.7253977616028</c:v>
                </c:pt>
                <c:pt idx="713">
                  <c:v>-2459.7107854189085</c:v>
                </c:pt>
                <c:pt idx="714">
                  <c:v>-2467.5096419497163</c:v>
                </c:pt>
                <c:pt idx="715">
                  <c:v>-2474.1170345206524</c:v>
                </c:pt>
                <c:pt idx="716">
                  <c:v>-2479.5287856891027</c:v>
                </c:pt>
                <c:pt idx="717">
                  <c:v>-2483.7414751643673</c:v>
                </c:pt>
                <c:pt idx="718">
                  <c:v>-2486.7524412415155</c:v>
                </c:pt>
                <c:pt idx="719">
                  <c:v>-2488.5597819121708</c:v>
                </c:pt>
                <c:pt idx="720">
                  <c:v>-2489.1623556555564</c:v>
                </c:pt>
              </c:numCache>
            </c:numRef>
          </c:yVal>
          <c:smooth val="1"/>
        </c:ser>
        <c:ser>
          <c:idx val="0"/>
          <c:order val="1"/>
          <c:tx>
            <c:v>N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-11.047091050927722</c:v>
                </c:pt>
                <c:pt idx="2">
                  <c:v>-22.075037543245816</c:v>
                </c:pt>
                <c:pt idx="3">
                  <c:v>-33.064728565538182</c:v>
                </c:pt>
                <c:pt idx="4">
                  <c:v>-43.997120445179306</c:v>
                </c:pt>
                <c:pt idx="5">
                  <c:v>-54.853270228780325</c:v>
                </c:pt>
                <c:pt idx="6">
                  <c:v>-65.614368996014505</c:v>
                </c:pt>
                <c:pt idx="7">
                  <c:v>-76.26177495147985</c:v>
                </c:pt>
                <c:pt idx="8">
                  <c:v>-86.777046239427662</c:v>
                </c:pt>
                <c:pt idx="9">
                  <c:v>-97.141973426402146</c:v>
                </c:pt>
                <c:pt idx="10">
                  <c:v>-107.33861159709798</c:v>
                </c:pt>
                <c:pt idx="11">
                  <c:v>-117.34931200905173</c:v>
                </c:pt>
                <c:pt idx="12">
                  <c:v>-127.15675325214252</c:v>
                </c:pt>
                <c:pt idx="13">
                  <c:v>-136.74397185928609</c:v>
                </c:pt>
                <c:pt idx="14">
                  <c:v>-146.09439231517104</c:v>
                </c:pt>
                <c:pt idx="15">
                  <c:v>-155.19185641040349</c:v>
                </c:pt>
                <c:pt idx="16">
                  <c:v>-164.02065188900582</c:v>
                </c:pt>
                <c:pt idx="17">
                  <c:v>-172.56554033785173</c:v>
                </c:pt>
                <c:pt idx="18">
                  <c:v>-180.81178426732569</c:v>
                </c:pt>
                <c:pt idx="19">
                  <c:v>-188.7451733332631</c:v>
                </c:pt>
                <c:pt idx="20">
                  <c:v>-196.35204965106922</c:v>
                </c:pt>
                <c:pt idx="21">
                  <c:v>-203.61933215383206</c:v>
                </c:pt>
                <c:pt idx="22">
                  <c:v>-210.53453994723529</c:v>
                </c:pt>
                <c:pt idx="23">
                  <c:v>-217.08581461515337</c:v>
                </c:pt>
                <c:pt idx="24">
                  <c:v>-223.26194143097038</c:v>
                </c:pt>
                <c:pt idx="25">
                  <c:v>-229.05236943091262</c:v>
                </c:pt>
                <c:pt idx="26">
                  <c:v>-234.44723030702576</c:v>
                </c:pt>
                <c:pt idx="27">
                  <c:v>-239.43735607886475</c:v>
                </c:pt>
                <c:pt idx="28">
                  <c:v>-244.014295504502</c:v>
                </c:pt>
                <c:pt idx="29">
                  <c:v>-248.1703291931004</c:v>
                </c:pt>
                <c:pt idx="30">
                  <c:v>-251.89848338304299</c:v>
                </c:pt>
                <c:pt idx="31">
                  <c:v>-255.19254235147235</c:v>
                </c:pt>
                <c:pt idx="32">
                  <c:v>-258.04705942305714</c:v>
                </c:pt>
                <c:pt idx="33">
                  <c:v>-260.45736654789641</c:v>
                </c:pt>
                <c:pt idx="34">
                  <c:v>-262.41958242067034</c:v>
                </c:pt>
                <c:pt idx="35">
                  <c:v>-263.93061911547147</c:v>
                </c:pt>
                <c:pt idx="36">
                  <c:v>-264.9881872131989</c:v>
                </c:pt>
                <c:pt idx="37">
                  <c:v>-265.59079940096063</c:v>
                </c:pt>
                <c:pt idx="38">
                  <c:v>-265.73777252562536</c:v>
                </c:pt>
                <c:pt idx="39">
                  <c:v>-265.42922808647518</c:v>
                </c:pt>
                <c:pt idx="40">
                  <c:v>-264.66609115484903</c:v>
                </c:pt>
                <c:pt idx="41">
                  <c:v>-263.45008771172445</c:v>
                </c:pt>
                <c:pt idx="42">
                  <c:v>-261.78374039735593</c:v>
                </c:pt>
                <c:pt idx="43">
                  <c:v>-259.67036267038725</c:v>
                </c:pt>
                <c:pt idx="44">
                  <c:v>-257.11405137725166</c:v>
                </c:pt>
                <c:pt idx="45">
                  <c:v>-254.11967773618454</c:v>
                </c:pt>
                <c:pt idx="46">
                  <c:v>-250.69287674378953</c:v>
                </c:pt>
                <c:pt idx="47">
                  <c:v>-246.84003501579474</c:v>
                </c:pt>
                <c:pt idx="48">
                  <c:v>-242.56827707743926</c:v>
                </c:pt>
                <c:pt idx="49">
                  <c:v>-237.88545012279053</c:v>
                </c:pt>
                <c:pt idx="50">
                  <c:v>-232.80010726623973</c:v>
                </c:pt>
                <c:pt idx="51">
                  <c:v>-227.32148931341183</c:v>
                </c:pt>
                <c:pt idx="52">
                  <c:v>-221.45950508277241</c:v>
                </c:pt>
                <c:pt idx="53">
                  <c:v>-215.22471031328621</c:v>
                </c:pt>
                <c:pt idx="54">
                  <c:v>-208.62828519757431</c:v>
                </c:pt>
                <c:pt idx="55">
                  <c:v>-201.68201058411219</c:v>
                </c:pt>
                <c:pt idx="56">
                  <c:v>-194.39824289609723</c:v>
                </c:pt>
                <c:pt idx="57">
                  <c:v>-186.78988781866389</c:v>
                </c:pt>
                <c:pt idx="58">
                  <c:v>-178.87037281013679</c:v>
                </c:pt>
                <c:pt idx="59">
                  <c:v>-170.65361849695034</c:v>
                </c:pt>
                <c:pt idx="60">
                  <c:v>-162.15400901572383</c:v>
                </c:pt>
                <c:pt idx="61">
                  <c:v>-153.38636136973059</c:v>
                </c:pt>
                <c:pt idx="62">
                  <c:v>-144.3658938706337</c:v>
                </c:pt>
                <c:pt idx="63">
                  <c:v>-135.10819373984131</c:v>
                </c:pt>
                <c:pt idx="64">
                  <c:v>-125.62918394715612</c:v>
                </c:pt>
                <c:pt idx="65">
                  <c:v>-115.94508936752581</c:v>
                </c:pt>
                <c:pt idx="66">
                  <c:v>-106.07240233962978</c:v>
                </c:pt>
                <c:pt idx="67">
                  <c:v>-96.027847712736602</c:v>
                </c:pt>
                <c:pt idx="68">
                  <c:v>-85.828347470721184</c:v>
                </c:pt>
                <c:pt idx="69">
                  <c:v>-75.490985024319571</c:v>
                </c:pt>
                <c:pt idx="70">
                  <c:v>-65.03296926460375</c:v>
                </c:pt>
                <c:pt idx="71">
                  <c:v>-54.471598472261412</c:v>
                </c:pt>
                <c:pt idx="72">
                  <c:v>-43.824224178551724</c:v>
                </c:pt>
                <c:pt idx="73">
                  <c:v>-33.108215074763095</c:v>
                </c:pt>
                <c:pt idx="74">
                  <c:v>-22.340921067601926</c:v>
                </c:pt>
                <c:pt idx="75">
                  <c:v>-11.539637578196738</c:v>
                </c:pt>
                <c:pt idx="76">
                  <c:v>-0.72157018227863579</c:v>
                </c:pt>
                <c:pt idx="77">
                  <c:v>10.096200311389572</c:v>
                </c:pt>
                <c:pt idx="78">
                  <c:v>20.896752248142899</c:v>
                </c:pt>
                <c:pt idx="79">
                  <c:v>31.663356885164983</c:v>
                </c:pt>
                <c:pt idx="80">
                  <c:v>42.379511426574382</c:v>
                </c:pt>
                <c:pt idx="81">
                  <c:v>53.028971244591361</c:v>
                </c:pt>
                <c:pt idx="82">
                  <c:v>63.595781197943218</c:v>
                </c:pt>
                <c:pt idx="83">
                  <c:v>74.064305961462026</c:v>
                </c:pt>
                <c:pt idx="84">
                  <c:v>84.419259283986634</c:v>
                </c:pt>
                <c:pt idx="85">
                  <c:v>94.645732095197431</c:v>
                </c:pt>
                <c:pt idx="86">
                  <c:v>104.72921938587837</c:v>
                </c:pt>
                <c:pt idx="87">
                  <c:v>114.65564579028946</c:v>
                </c:pt>
                <c:pt idx="88">
                  <c:v>124.4113898038362</c:v>
                </c:pt>
                <c:pt idx="89">
                  <c:v>133.98330657401763</c:v>
                </c:pt>
                <c:pt idx="90">
                  <c:v>143.35874920769851</c:v>
                </c:pt>
                <c:pt idx="91">
                  <c:v>152.52558854305764</c:v>
                </c:pt>
                <c:pt idx="92">
                  <c:v>161.47223134009852</c:v>
                </c:pt>
                <c:pt idx="93">
                  <c:v>170.18763684932424</c:v>
                </c:pt>
                <c:pt idx="94">
                  <c:v>178.66133172407098</c:v>
                </c:pt>
                <c:pt idx="95">
                  <c:v>186.88342324800897</c:v>
                </c:pt>
                <c:pt idx="96">
                  <c:v>194.84461085545215</c:v>
                </c:pt>
                <c:pt idx="97">
                  <c:v>202.53619592830688</c:v>
                </c:pt>
                <c:pt idx="98">
                  <c:v>209.95008985973934</c:v>
                </c:pt>
                <c:pt idx="99">
                  <c:v>217.07882038088133</c:v>
                </c:pt>
                <c:pt idx="100">
                  <c:v>223.91553615312782</c:v>
                </c:pt>
                <c:pt idx="101">
                  <c:v>230.45400963474904</c:v>
                </c:pt>
                <c:pt idx="102">
                  <c:v>236.6886382366319</c:v>
                </c:pt>
                <c:pt idx="103">
                  <c:v>242.61444378793703</c:v>
                </c:pt>
                <c:pt idx="104">
                  <c:v>248.22707033829488</c:v>
                </c:pt>
                <c:pt idx="105">
                  <c:v>253.52278032881824</c:v>
                </c:pt>
                <c:pt idx="106">
                  <c:v>258.49844916967589</c:v>
                </c:pt>
                <c:pt idx="107">
                  <c:v>263.15155826721042</c:v>
                </c:pt>
                <c:pt idx="108">
                  <c:v>267.4801865485793</c:v>
                </c:pt>
                <c:pt idx="109">
                  <c:v>271.48300053662297</c:v>
                </c:pt>
                <c:pt idx="110">
                  <c:v>275.15924303211102</c:v>
                </c:pt>
                <c:pt idx="111">
                  <c:v>278.50872046465258</c:v>
                </c:pt>
                <c:pt idx="112">
                  <c:v>281.53178897737735</c:v>
                </c:pt>
                <c:pt idx="113">
                  <c:v>284.22933931398791</c:v>
                </c:pt>
                <c:pt idx="114">
                  <c:v>286.60278057993008</c:v>
                </c:pt>
                <c:pt idx="115">
                  <c:v>288.65402295222771</c:v>
                </c:pt>
                <c:pt idx="116">
                  <c:v>290.38545941497648</c:v>
                </c:pt>
                <c:pt idx="117">
                  <c:v>291.79994659957413</c:v>
                </c:pt>
                <c:pt idx="118">
                  <c:v>292.90078481049136</c:v>
                </c:pt>
                <c:pt idx="119">
                  <c:v>293.69169731875604</c:v>
                </c:pt>
                <c:pt idx="120">
                  <c:v>294.17680900633155</c:v>
                </c:pt>
                <c:pt idx="121">
                  <c:v>294.36062444522707</c:v>
                </c:pt>
                <c:pt idx="122">
                  <c:v>294.24800549549377</c:v>
                </c:pt>
                <c:pt idx="123">
                  <c:v>293.84414850623</c:v>
                </c:pt>
                <c:pt idx="124">
                  <c:v>293.1545612033741</c:v>
                </c:pt>
                <c:pt idx="125">
                  <c:v>292.18503934738436</c:v>
                </c:pt>
                <c:pt idx="126">
                  <c:v>290.94164324294485</c:v>
                </c:pt>
                <c:pt idx="127">
                  <c:v>289.43067418156522</c:v>
                </c:pt>
                <c:pt idx="128">
                  <c:v>287.65865089640778</c:v>
                </c:pt>
                <c:pt idx="129">
                  <c:v>285.63228610687912</c:v>
                </c:pt>
                <c:pt idx="130">
                  <c:v>283.35846322848454</c:v>
                </c:pt>
                <c:pt idx="131">
                  <c:v>280.84421332117023</c:v>
                </c:pt>
                <c:pt idx="132">
                  <c:v>278.09669234691148</c:v>
                </c:pt>
                <c:pt idx="133">
                  <c:v>275.12315880462859</c:v>
                </c:pt>
                <c:pt idx="134">
                  <c:v>271.93095180767904</c:v>
                </c:pt>
                <c:pt idx="135">
                  <c:v>268.52746966616701</c:v>
                </c:pt>
                <c:pt idx="136">
                  <c:v>264.92014903318523</c:v>
                </c:pt>
                <c:pt idx="137">
                  <c:v>261.11644467083607</c:v>
                </c:pt>
                <c:pt idx="138">
                  <c:v>257.12380988852516</c:v>
                </c:pt>
                <c:pt idx="139">
                  <c:v>252.94967770256625</c:v>
                </c:pt>
                <c:pt idx="140">
                  <c:v>248.60144276261764</c:v>
                </c:pt>
                <c:pt idx="141">
                  <c:v>244.08644408689329</c:v>
                </c:pt>
                <c:pt idx="142">
                  <c:v>239.41194864447624</c:v>
                </c:pt>
                <c:pt idx="143">
                  <c:v>234.58513581942012</c:v>
                </c:pt>
                <c:pt idx="144">
                  <c:v>229.6130827876658</c:v>
                </c:pt>
                <c:pt idx="145">
                  <c:v>224.50275083415241</c:v>
                </c:pt>
                <c:pt idx="146">
                  <c:v>219.26097263385597</c:v>
                </c:pt>
                <c:pt idx="147">
                  <c:v>213.89444051687562</c:v>
                </c:pt>
                <c:pt idx="148">
                  <c:v>208.40969573410311</c:v>
                </c:pt>
                <c:pt idx="149">
                  <c:v>202.81311873647658</c:v>
                </c:pt>
                <c:pt idx="150">
                  <c:v>197.11092047733837</c:v>
                </c:pt>
                <c:pt idx="151">
                  <c:v>191.30913474399478</c:v>
                </c:pt>
                <c:pt idx="152">
                  <c:v>185.41361152122363</c:v>
                </c:pt>
                <c:pt idx="153">
                  <c:v>179.43001138620889</c:v>
                </c:pt>
                <c:pt idx="154">
                  <c:v>173.36380093118444</c:v>
                </c:pt>
                <c:pt idx="155">
                  <c:v>167.22024920696924</c:v>
                </c:pt>
                <c:pt idx="156">
                  <c:v>161.00442517756778</c:v>
                </c:pt>
                <c:pt idx="157">
                  <c:v>154.72119617309772</c:v>
                </c:pt>
                <c:pt idx="158">
                  <c:v>148.37522732549255</c:v>
                </c:pt>
                <c:pt idx="159">
                  <c:v>141.97098196872335</c:v>
                </c:pt>
                <c:pt idx="160">
                  <c:v>135.51272298267745</c:v>
                </c:pt>
                <c:pt idx="161">
                  <c:v>129.00451505734202</c:v>
                </c:pt>
                <c:pt idx="162">
                  <c:v>122.45022785155558</c:v>
                </c:pt>
                <c:pt idx="163">
                  <c:v>115.85354001831782</c:v>
                </c:pt>
                <c:pt idx="164">
                  <c:v>109.21794406648272</c:v>
                </c:pt>
                <c:pt idx="165">
                  <c:v>102.54675202661942</c:v>
                </c:pt>
                <c:pt idx="166">
                  <c:v>95.843101886880802</c:v>
                </c:pt>
                <c:pt idx="167">
                  <c:v>89.109964762898329</c:v>
                </c:pt>
                <c:pt idx="168">
                  <c:v>82.350152764011483</c:v>
                </c:pt>
                <c:pt idx="169">
                  <c:v>75.566327516536688</c:v>
                </c:pt>
                <c:pt idx="170">
                  <c:v>68.761009303295879</c:v>
                </c:pt>
                <c:pt idx="171">
                  <c:v>61.936586777243669</c:v>
                </c:pt>
                <c:pt idx="172">
                  <c:v>55.095327205763432</c:v>
                </c:pt>
                <c:pt idx="173">
                  <c:v>48.23938720104902</c:v>
                </c:pt>
                <c:pt idx="174">
                  <c:v>41.370823890933444</c:v>
                </c:pt>
                <c:pt idx="175">
                  <c:v>34.491606483583688</c:v>
                </c:pt>
                <c:pt idx="176">
                  <c:v>27.60362817864975</c:v>
                </c:pt>
                <c:pt idx="177">
                  <c:v>20.708718376722128</c:v>
                </c:pt>
                <c:pt idx="178">
                  <c:v>13.808655138328595</c:v>
                </c:pt>
                <c:pt idx="179">
                  <c:v>6.9051778431854558</c:v>
                </c:pt>
                <c:pt idx="180">
                  <c:v>4.8473459453853416E-14</c:v>
                </c:pt>
                <c:pt idx="181">
                  <c:v>-6.905177843185359</c:v>
                </c:pt>
                <c:pt idx="182">
                  <c:v>-13.8111766987344</c:v>
                </c:pt>
                <c:pt idx="183">
                  <c:v>-20.716321522170343</c:v>
                </c:pt>
                <c:pt idx="184">
                  <c:v>-27.61892021417427</c:v>
                </c:pt>
                <c:pt idx="185">
                  <c:v>-34.517239530633319</c:v>
                </c:pt>
                <c:pt idx="186">
                  <c:v>-41.409494666206903</c:v>
                </c:pt>
                <c:pt idx="187">
                  <c:v>-48.293836783226162</c:v>
                </c:pt>
                <c:pt idx="188">
                  <c:v>-55.168340789159174</c:v>
                </c:pt>
                <c:pt idx="189">
                  <c:v>-62.030993411391421</c:v>
                </c:pt>
                <c:pt idx="190">
                  <c:v>-68.879681617433064</c:v>
                </c:pt>
                <c:pt idx="191">
                  <c:v>-75.712181427948764</c:v>
                </c:pt>
                <c:pt idx="192">
                  <c:v>-82.52614716916996</c:v>
                </c:pt>
                <c:pt idx="193">
                  <c:v>-89.319101210303614</c:v>
                </c:pt>
                <c:pt idx="194">
                  <c:v>-96.08842423050983</c:v>
                </c:pt>
                <c:pt idx="195">
                  <c:v>-102.83134605886303</c:v>
                </c:pt>
                <c:pt idx="196">
                  <c:v>-109.5449371294422</c:v>
                </c:pt>
                <c:pt idx="197">
                  <c:v>-116.22610059232396</c:v>
                </c:pt>
                <c:pt idx="198">
                  <c:v>-122.87156511976789</c:v>
                </c:pt>
                <c:pt idx="199">
                  <c:v>-129.47787844527713</c:v>
                </c:pt>
                <c:pt idx="200">
                  <c:v>-136.04140167152394</c:v>
                </c:pt>
                <c:pt idx="201">
                  <c:v>-142.5583043812903</c:v>
                </c:pt>
                <c:pt idx="202">
                  <c:v>-149.02456058365544</c:v>
                </c:pt>
                <c:pt idx="203">
                  <c:v>-155.4359455256097</c:v>
                </c:pt>
                <c:pt idx="204">
                  <c:v>-161.78803339711476</c:v>
                </c:pt>
                <c:pt idx="205">
                  <c:v>-168.07619595536605</c:v>
                </c:pt>
                <c:pt idx="206">
                  <c:v>-174.29560209162693</c:v>
                </c:pt>
                <c:pt idx="207">
                  <c:v>-180.44121836152178</c:v>
                </c:pt>
                <c:pt idx="208">
                  <c:v>-186.50781049706839</c:v>
                </c:pt>
                <c:pt idx="209">
                  <c:v>-192.48994591603272</c:v>
                </c:pt>
                <c:pt idx="210">
                  <c:v>-198.38199724138263</c:v>
                </c:pt>
                <c:pt idx="211">
                  <c:v>-204.1781468406999</c:v>
                </c:pt>
                <c:pt idx="212">
                  <c:v>-209.872392392417</c:v>
                </c:pt>
                <c:pt idx="213">
                  <c:v>-215.45855348263754</c:v>
                </c:pt>
                <c:pt idx="214">
                  <c:v>-220.93027923311737</c:v>
                </c:pt>
                <c:pt idx="215">
                  <c:v>-226.28105695771399</c:v>
                </c:pt>
                <c:pt idx="216">
                  <c:v>-231.50422184126438</c:v>
                </c:pt>
                <c:pt idx="217">
                  <c:v>-236.59296763143561</c:v>
                </c:pt>
                <c:pt idx="218">
                  <c:v>-241.54035833061818</c:v>
                </c:pt>
                <c:pt idx="219">
                  <c:v>-246.33934087139221</c:v>
                </c:pt>
                <c:pt idx="220">
                  <c:v>-250.9827587555246</c:v>
                </c:pt>
                <c:pt idx="221">
                  <c:v>-255.46336663284501</c:v>
                </c:pt>
                <c:pt idx="222">
                  <c:v>-259.77384579269847</c:v>
                </c:pt>
                <c:pt idx="223">
                  <c:v>-263.90682053703944</c:v>
                </c:pt>
                <c:pt idx="224">
                  <c:v>-267.8548754005659</c:v>
                </c:pt>
                <c:pt idx="225">
                  <c:v>-271.61057317965816</c:v>
                </c:pt>
                <c:pt idx="226">
                  <c:v>-275.16647372827748</c:v>
                </c:pt>
                <c:pt idx="227">
                  <c:v>-278.51515347539532</c:v>
                </c:pt>
                <c:pt idx="228">
                  <c:v>-281.64922561501544</c:v>
                </c:pt>
                <c:pt idx="229">
                  <c:v>-284.56136091639644</c:v>
                </c:pt>
                <c:pt idx="230">
                  <c:v>-287.24430909872746</c:v>
                </c:pt>
                <c:pt idx="231">
                  <c:v>-289.69092071124345</c:v>
                </c:pt>
                <c:pt idx="232">
                  <c:v>-291.89416945664033</c:v>
                </c:pt>
                <c:pt idx="233">
                  <c:v>-293.84717489264625</c:v>
                </c:pt>
                <c:pt idx="234">
                  <c:v>-295.54322544376174</c:v>
                </c:pt>
                <c:pt idx="235">
                  <c:v>-296.97580165251537</c:v>
                </c:pt>
                <c:pt idx="236">
                  <c:v>-298.13859959710203</c:v>
                </c:pt>
                <c:pt idx="237">
                  <c:v>-299.02555440000282</c:v>
                </c:pt>
                <c:pt idx="238">
                  <c:v>-299.63086375013631</c:v>
                </c:pt>
                <c:pt idx="239">
                  <c:v>-299.94901135930132</c:v>
                </c:pt>
                <c:pt idx="240">
                  <c:v>-299.97479027211307</c:v>
                </c:pt>
                <c:pt idx="241">
                  <c:v>-299.70332594738244</c:v>
                </c:pt>
                <c:pt idx="242">
                  <c:v>-299.13009902789838</c:v>
                </c:pt>
                <c:pt idx="243">
                  <c:v>-298.25096771490485</c:v>
                </c:pt>
                <c:pt idx="244">
                  <c:v>-297.06218966319875</c:v>
                </c:pt>
                <c:pt idx="245">
                  <c:v>-295.56044331274188</c:v>
                </c:pt>
                <c:pt idx="246">
                  <c:v>-293.74284857298863</c:v>
                </c:pt>
                <c:pt idx="247">
                  <c:v>-291.60698677676976</c:v>
                </c:pt>
                <c:pt idx="248">
                  <c:v>-289.15091982157918</c:v>
                </c:pt>
                <c:pt idx="249">
                  <c:v>-286.373208417461</c:v>
                </c:pt>
                <c:pt idx="250">
                  <c:v>-283.27292936240718</c:v>
                </c:pt>
                <c:pt idx="251">
                  <c:v>-279.84969176825365</c:v>
                </c:pt>
                <c:pt idx="252">
                  <c:v>-276.10365216248766</c:v>
                </c:pt>
                <c:pt idx="253">
                  <c:v>-272.03552839416636</c:v>
                </c:pt>
                <c:pt idx="254">
                  <c:v>-267.64661227528313</c:v>
                </c:pt>
                <c:pt idx="255">
                  <c:v>-262.93878089238279</c:v>
                </c:pt>
                <c:pt idx="256">
                  <c:v>-257.91450652704515</c:v>
                </c:pt>
                <c:pt idx="257">
                  <c:v>-252.57686512796047</c:v>
                </c:pt>
                <c:pt idx="258">
                  <c:v>-246.92954328175679</c:v>
                </c:pt>
                <c:pt idx="259">
                  <c:v>-240.97684363444208</c:v>
                </c:pt>
                <c:pt idx="260">
                  <c:v>-234.72368872029477</c:v>
                </c:pt>
                <c:pt idx="261">
                  <c:v>-228.17562316026661</c:v>
                </c:pt>
                <c:pt idx="262">
                  <c:v>-221.33881419739026</c:v>
                </c:pt>
                <c:pt idx="263">
                  <c:v>-214.22005054233148</c:v>
                </c:pt>
                <c:pt idx="264">
                  <c:v>-206.82673950802567</c:v>
                </c:pt>
                <c:pt idx="265">
                  <c:v>-199.16690241829869</c:v>
                </c:pt>
                <c:pt idx="266">
                  <c:v>-191.24916828142798</c:v>
                </c:pt>
                <c:pt idx="267">
                  <c:v>-183.08276572575136</c:v>
                </c:pt>
                <c:pt idx="268">
                  <c:v>-174.67751320063266</c:v>
                </c:pt>
                <c:pt idx="269">
                  <c:v>-166.04380745230475</c:v>
                </c:pt>
                <c:pt idx="270">
                  <c:v>-157.1926102903376</c:v>
                </c:pt>
                <c:pt idx="271">
                  <c:v>-148.13543366662864</c:v>
                </c:pt>
                <c:pt idx="272">
                  <c:v>-138.88432309491816</c:v>
                </c:pt>
                <c:pt idx="273">
                  <c:v>-129.45183944480669</c:v>
                </c:pt>
                <c:pt idx="274">
                  <c:v>-119.85103915012262</c:v>
                </c:pt>
                <c:pt idx="275">
                  <c:v>-110.09545287713867</c:v>
                </c:pt>
                <c:pt idx="276">
                  <c:v>-100.19906270366955</c:v>
                </c:pt>
                <c:pt idx="277">
                  <c:v>-90.176277865295646</c:v>
                </c:pt>
                <c:pt idx="278">
                  <c:v>-80.041909130023839</c:v>
                </c:pt>
                <c:pt idx="279">
                  <c:v>-69.811141867406135</c:v>
                </c:pt>
                <c:pt idx="280">
                  <c:v>-59.499507882604597</c:v>
                </c:pt>
                <c:pt idx="281">
                  <c:v>-49.122856090006543</c:v>
                </c:pt>
                <c:pt idx="282">
                  <c:v>-38.69732210481245</c:v>
                </c:pt>
                <c:pt idx="283">
                  <c:v>-28.239296834445078</c:v>
                </c:pt>
                <c:pt idx="284">
                  <c:v>-17.765394154727399</c:v>
                </c:pt>
                <c:pt idx="285">
                  <c:v>-7.292417758462677</c:v>
                </c:pt>
                <c:pt idx="286">
                  <c:v>3.1626727335939098</c:v>
                </c:pt>
                <c:pt idx="287">
                  <c:v>13.582796307505502</c:v>
                </c:pt>
                <c:pt idx="288">
                  <c:v>23.95078564321755</c:v>
                </c:pt>
                <c:pt idx="289">
                  <c:v>34.249422659372136</c:v>
                </c:pt>
                <c:pt idx="290">
                  <c:v>44.46147442057822</c:v>
                </c:pt>
                <c:pt idx="291">
                  <c:v>54.569729311526515</c:v>
                </c:pt>
                <c:pt idx="292">
                  <c:v>64.557033382378663</c:v>
                </c:pt>
                <c:pt idx="293">
                  <c:v>74.40632677033264</c:v>
                </c:pt>
                <c:pt idx="294">
                  <c:v>84.100680103079512</c:v>
                </c:pt>
                <c:pt idx="295">
                  <c:v>93.623330791095739</c:v>
                </c:pt>
                <c:pt idx="296">
                  <c:v>102.95771911724704</c:v>
                </c:pt>
                <c:pt idx="297">
                  <c:v>112.08752403415389</c:v>
                </c:pt>
                <c:pt idx="298">
                  <c:v>120.99669858197807</c:v>
                </c:pt>
                <c:pt idx="299">
                  <c:v>129.66950484193515</c:v>
                </c:pt>
                <c:pt idx="300">
                  <c:v>138.09054834369817</c:v>
                </c:pt>
                <c:pt idx="301">
                  <c:v>146.24481184813249</c:v>
                </c:pt>
                <c:pt idx="302">
                  <c:v>154.11768843026181</c:v>
                </c:pt>
                <c:pt idx="303">
                  <c:v>161.69501379120237</c:v>
                </c:pt>
                <c:pt idx="304">
                  <c:v>168.96309773185379</c:v>
                </c:pt>
                <c:pt idx="305">
                  <c:v>175.9087547254945</c:v>
                </c:pt>
                <c:pt idx="306">
                  <c:v>182.51933353101663</c:v>
                </c:pt>
                <c:pt idx="307">
                  <c:v>188.78274579342016</c:v>
                </c:pt>
                <c:pt idx="308">
                  <c:v>194.68749358330197</c:v>
                </c:pt>
                <c:pt idx="309">
                  <c:v>200.22269583248996</c:v>
                </c:pt>
                <c:pt idx="310">
                  <c:v>205.37811362861336</c:v>
                </c:pt>
                <c:pt idx="311">
                  <c:v>210.14417433741448</c:v>
                </c:pt>
                <c:pt idx="312">
                  <c:v>214.51199452784618</c:v>
                </c:pt>
                <c:pt idx="313">
                  <c:v>218.47340168165979</c:v>
                </c:pt>
                <c:pt idx="314">
                  <c:v>222.02095467618912</c:v>
                </c:pt>
                <c:pt idx="315">
                  <c:v>225.14796303650652</c:v>
                </c:pt>
                <c:pt idx="316">
                  <c:v>227.84850496108521</c:v>
                </c:pt>
                <c:pt idx="317">
                  <c:v>230.11744413364084</c:v>
                </c:pt>
                <c:pt idx="318">
                  <c:v>231.95044534310537</c:v>
                </c:pt>
                <c:pt idx="319">
                  <c:v>233.34398894370256</c:v>
                </c:pt>
                <c:pt idx="320">
                  <c:v>234.29538419815938</c:v>
                </c:pt>
                <c:pt idx="321">
                  <c:v>234.80278155928099</c:v>
                </c:pt>
                <c:pt idx="322">
                  <c:v>234.86518395870405</c:v>
                </c:pt>
                <c:pt idx="323">
                  <c:v>234.48245718693906</c:v>
                </c:pt>
                <c:pt idx="324">
                  <c:v>233.6553394661355</c:v>
                </c:pt>
                <c:pt idx="325">
                  <c:v>232.38545033679452</c:v>
                </c:pt>
                <c:pt idx="326">
                  <c:v>230.67529900248439</c:v>
                </c:pt>
                <c:pt idx="327">
                  <c:v>228.52829230306855</c:v>
                </c:pt>
                <c:pt idx="328">
                  <c:v>225.94874251796725</c:v>
                </c:pt>
                <c:pt idx="329">
                  <c:v>222.94187523742713</c:v>
                </c:pt>
                <c:pt idx="330">
                  <c:v>219.51383758310473</c:v>
                </c:pt>
                <c:pt idx="331">
                  <c:v>215.67170711088158</c:v>
                </c:pt>
                <c:pt idx="332">
                  <c:v>211.42350179096007</c:v>
                </c:pt>
                <c:pt idx="333">
                  <c:v>206.77819153525232</c:v>
                </c:pt>
                <c:pt idx="334">
                  <c:v>201.74571183330167</c:v>
                </c:pt>
                <c:pt idx="335">
                  <c:v>196.33698016944496</c:v>
                </c:pt>
                <c:pt idx="336">
                  <c:v>190.56391603102145</c:v>
                </c:pt>
                <c:pt idx="337">
                  <c:v>184.4394654869667</c:v>
                </c:pt>
                <c:pt idx="338">
                  <c:v>177.97763152692988</c:v>
                </c:pt>
                <c:pt idx="339">
                  <c:v>171.19351161481146</c:v>
                </c:pt>
                <c:pt idx="340">
                  <c:v>164.10334424240855</c:v>
                </c:pt>
                <c:pt idx="341">
                  <c:v>156.7245666889784</c:v>
                </c:pt>
                <c:pt idx="342">
                  <c:v>149.07588672768065</c:v>
                </c:pt>
                <c:pt idx="343">
                  <c:v>141.17737170613987</c:v>
                </c:pt>
                <c:pt idx="344">
                  <c:v>133.05055931438017</c:v>
                </c:pt>
                <c:pt idx="345">
                  <c:v>124.71859550558899</c:v>
                </c:pt>
                <c:pt idx="346">
                  <c:v>116.20640654478883</c:v>
                </c:pt>
                <c:pt idx="347">
                  <c:v>107.54091415418041</c:v>
                </c:pt>
                <c:pt idx="348">
                  <c:v>98.751305379253552</c:v>
                </c:pt>
                <c:pt idx="349">
                  <c:v>89.869372367831474</c:v>
                </c:pt>
                <c:pt idx="350">
                  <c:v>80.929942094662749</c:v>
                </c:pt>
                <c:pt idx="351">
                  <c:v>71.971422697402147</c:v>
                </c:pt>
                <c:pt idx="352">
                  <c:v>63.036502278845404</c:v>
                </c:pt>
                <c:pt idx="353">
                  <c:v>54.173048908190587</c:v>
                </c:pt>
                <c:pt idx="354">
                  <c:v>45.435278828409409</c:v>
                </c:pt>
                <c:pt idx="355">
                  <c:v>36.8852861594968</c:v>
                </c:pt>
                <c:pt idx="356">
                  <c:v>28.595065741486064</c:v>
                </c:pt>
                <c:pt idx="357">
                  <c:v>20.649217620496927</c:v>
                </c:pt>
                <c:pt idx="358">
                  <c:v>13.148607434081788</c:v>
                </c:pt>
                <c:pt idx="359">
                  <c:v>6.215388732251137</c:v>
                </c:pt>
                <c:pt idx="360">
                  <c:v>7.3248040394846381E-14</c:v>
                </c:pt>
                <c:pt idx="361">
                  <c:v>-5.2144549735325354</c:v>
                </c:pt>
                <c:pt idx="362">
                  <c:v>-7.7904132763137373</c:v>
                </c:pt>
                <c:pt idx="363">
                  <c:v>-7.7118284326995878</c:v>
                </c:pt>
                <c:pt idx="364">
                  <c:v>-4.964019631907604</c:v>
                </c:pt>
                <c:pt idx="365">
                  <c:v>0.46629322755964103</c:v>
                </c:pt>
                <c:pt idx="366">
                  <c:v>8.5909541654415502</c:v>
                </c:pt>
                <c:pt idx="367">
                  <c:v>19.420335486534032</c:v>
                </c:pt>
                <c:pt idx="368">
                  <c:v>32.963301956997469</c:v>
                </c:pt>
                <c:pt idx="369">
                  <c:v>49.227174863185311</c:v>
                </c:pt>
                <c:pt idx="370">
                  <c:v>68.217696028767008</c:v>
                </c:pt>
                <c:pt idx="371">
                  <c:v>89.938991868635355</c:v>
                </c:pt>
                <c:pt idx="372">
                  <c:v>114.39353756069796</c:v>
                </c:pt>
                <c:pt idx="373">
                  <c:v>141.58212141924261</c:v>
                </c:pt>
                <c:pt idx="374">
                  <c:v>171.50380955601622</c:v>
                </c:pt>
                <c:pt idx="375">
                  <c:v>204.15591091759606</c:v>
                </c:pt>
                <c:pt idx="376">
                  <c:v>239.53394278992073</c:v>
                </c:pt>
                <c:pt idx="377">
                  <c:v>277.63159686304994</c:v>
                </c:pt>
                <c:pt idx="378">
                  <c:v>318.4407059513689</c:v>
                </c:pt>
                <c:pt idx="379">
                  <c:v>361.95121146638689</c:v>
                </c:pt>
                <c:pt idx="380">
                  <c:v>408.16582555393023</c:v>
                </c:pt>
                <c:pt idx="381">
                  <c:v>430.02219694368017</c:v>
                </c:pt>
                <c:pt idx="382">
                  <c:v>390.0069904736107</c:v>
                </c:pt>
                <c:pt idx="383">
                  <c:v>354.4848601459953</c:v>
                </c:pt>
                <c:pt idx="384">
                  <c:v>322.69803781290085</c:v>
                </c:pt>
                <c:pt idx="385">
                  <c:v>294.06804884783566</c:v>
                </c:pt>
                <c:pt idx="386">
                  <c:v>268.14602376779027</c:v>
                </c:pt>
                <c:pt idx="387">
                  <c:v>244.57857093705724</c:v>
                </c:pt>
                <c:pt idx="388">
                  <c:v>223.08381624454498</c:v>
                </c:pt>
                <c:pt idx="389">
                  <c:v>203.43424845196128</c:v>
                </c:pt>
                <c:pt idx="390">
                  <c:v>185.44421986042553</c:v>
                </c:pt>
                <c:pt idx="391">
                  <c:v>168.96069391950331</c:v>
                </c:pt>
                <c:pt idx="392">
                  <c:v>153.85629764748776</c:v>
                </c:pt>
                <c:pt idx="393">
                  <c:v>140.0240364525024</c:v>
                </c:pt>
                <c:pt idx="394">
                  <c:v>127.37322562877252</c:v>
                </c:pt>
                <c:pt idx="395">
                  <c:v>115.8263243174214</c:v>
                </c:pt>
                <c:pt idx="396">
                  <c:v>105.31644718187236</c:v>
                </c:pt>
                <c:pt idx="397">
                  <c:v>95.785390868358931</c:v>
                </c:pt>
                <c:pt idx="398">
                  <c:v>87.182055666572907</c:v>
                </c:pt>
                <c:pt idx="399">
                  <c:v>79.461173586386053</c:v>
                </c:pt>
                <c:pt idx="400">
                  <c:v>72.582276227759706</c:v>
                </c:pt>
                <c:pt idx="401">
                  <c:v>66.508851951259359</c:v>
                </c:pt>
                <c:pt idx="402">
                  <c:v>61.207653724392983</c:v>
                </c:pt>
                <c:pt idx="403">
                  <c:v>56.648127838904657</c:v>
                </c:pt>
                <c:pt idx="404">
                  <c:v>52.801940310971503</c:v>
                </c:pt>
                <c:pt idx="405">
                  <c:v>49.642582784208408</c:v>
                </c:pt>
                <c:pt idx="406">
                  <c:v>47.145043577210465</c:v>
                </c:pt>
                <c:pt idx="407">
                  <c:v>45.285532456818991</c:v>
                </c:pt>
                <c:pt idx="408">
                  <c:v>44.041249995673759</c:v>
                </c:pt>
                <c:pt idx="409">
                  <c:v>43.390194149306645</c:v>
                </c:pt>
                <c:pt idx="410">
                  <c:v>43.310998083148135</c:v>
                </c:pt>
                <c:pt idx="411">
                  <c:v>43.782794382055819</c:v>
                </c:pt>
                <c:pt idx="412">
                  <c:v>44.785101650890098</c:v>
                </c:pt>
                <c:pt idx="413">
                  <c:v>46.297730214501343</c:v>
                </c:pt>
                <c:pt idx="414">
                  <c:v>48.300704187638949</c:v>
                </c:pt>
                <c:pt idx="415">
                  <c:v>50.774197638905122</c:v>
                </c:pt>
                <c:pt idx="416">
                  <c:v>53.698482940756008</c:v>
                </c:pt>
                <c:pt idx="417">
                  <c:v>57.053889697047232</c:v>
                </c:pt>
                <c:pt idx="418">
                  <c:v>60.820772884613604</c:v>
                </c:pt>
                <c:pt idx="419">
                  <c:v>64.979489046389645</c:v>
                </c:pt>
                <c:pt idx="420">
                  <c:v>69.510379539295215</c:v>
                </c:pt>
                <c:pt idx="421">
                  <c:v>74.393759977081316</c:v>
                </c:pt>
                <c:pt idx="422">
                  <c:v>79.60991512201872</c:v>
                </c:pt>
                <c:pt idx="423">
                  <c:v>85.139098573913685</c:v>
                </c:pt>
                <c:pt idx="424">
                  <c:v>90.961536684008806</c:v>
                </c:pt>
                <c:pt idx="425">
                  <c:v>97.057436187510021</c:v>
                </c:pt>
                <c:pt idx="426">
                  <c:v>103.40699510420751</c:v>
                </c:pt>
                <c:pt idx="427">
                  <c:v>109.99041650359165</c:v>
                </c:pt>
                <c:pt idx="428">
                  <c:v>116.78792477070381</c:v>
                </c:pt>
                <c:pt idx="429">
                  <c:v>123.77978404274195</c:v>
                </c:pt>
                <c:pt idx="430">
                  <c:v>130.94631851537301</c:v>
                </c:pt>
                <c:pt idx="431">
                  <c:v>138.26793434249956</c:v>
                </c:pt>
                <c:pt idx="432">
                  <c:v>145.72514287465765</c:v>
                </c:pt>
                <c:pt idx="433">
                  <c:v>153.29858499983911</c:v>
                </c:pt>
                <c:pt idx="434">
                  <c:v>160.96905636684733</c:v>
                </c:pt>
                <c:pt idx="435">
                  <c:v>168.71753328569307</c:v>
                </c:pt>
                <c:pt idx="436">
                  <c:v>176.52519911239304</c:v>
                </c:pt>
                <c:pt idx="437">
                  <c:v>184.373470937066</c:v>
                </c:pt>
                <c:pt idx="438">
                  <c:v>192.24402640480159</c:v>
                </c:pt>
                <c:pt idx="439">
                  <c:v>200.11883050842403</c:v>
                </c:pt>
                <c:pt idx="440">
                  <c:v>207.98016220136074</c:v>
                </c:pt>
                <c:pt idx="441">
                  <c:v>215.81064068729287</c:v>
                </c:pt>
                <c:pt idx="442">
                  <c:v>223.59325125143602</c:v>
                </c:pt>
                <c:pt idx="443">
                  <c:v>231.31137050606483</c:v>
                </c:pt>
                <c:pt idx="444">
                  <c:v>238.94879093051895</c:v>
                </c:pt>
                <c:pt idx="445">
                  <c:v>246.48974459334144</c:v>
                </c:pt>
                <c:pt idx="446">
                  <c:v>253.91892595155272</c:v>
                </c:pt>
                <c:pt idx="447">
                  <c:v>261.22151362929043</c:v>
                </c:pt>
                <c:pt idx="448">
                  <c:v>268.38319108532386</c:v>
                </c:pt>
                <c:pt idx="449">
                  <c:v>275.39016608613105</c:v>
                </c:pt>
                <c:pt idx="450">
                  <c:v>282.22918890847222</c:v>
                </c:pt>
                <c:pt idx="451">
                  <c:v>288.88756920261108</c:v>
                </c:pt>
                <c:pt idx="452">
                  <c:v>295.35319145460051</c:v>
                </c:pt>
                <c:pt idx="453">
                  <c:v>301.61452899328521</c:v>
                </c:pt>
                <c:pt idx="454">
                  <c:v>307.66065649492509</c:v>
                </c:pt>
                <c:pt idx="455">
                  <c:v>313.48126094561968</c:v>
                </c:pt>
                <c:pt idx="456">
                  <c:v>319.06665102889309</c:v>
                </c:pt>
                <c:pt idx="457">
                  <c:v>324.40776491301335</c:v>
                </c:pt>
                <c:pt idx="458">
                  <c:v>329.4961764197086</c:v>
                </c:pt>
                <c:pt idx="459">
                  <c:v>334.3240995630062</c:v>
                </c:pt>
                <c:pt idx="460">
                  <c:v>338.88439145383052</c:v>
                </c:pt>
                <c:pt idx="461">
                  <c:v>343.17055357281004</c:v>
                </c:pt>
                <c:pt idx="462">
                  <c:v>347.17673142040707</c:v>
                </c:pt>
                <c:pt idx="463">
                  <c:v>350.89771255994128</c:v>
                </c:pt>
                <c:pt idx="464">
                  <c:v>354.32892307540033</c:v>
                </c:pt>
                <c:pt idx="465">
                  <c:v>357.46642247195791</c:v>
                </c:pt>
                <c:pt idx="466">
                  <c:v>360.30689705297863</c:v>
                </c:pt>
                <c:pt idx="467">
                  <c:v>362.84765181283888</c:v>
                </c:pt>
                <c:pt idx="468">
                  <c:v>365.08660089017047</c:v>
                </c:pt>
                <c:pt idx="469">
                  <c:v>367.02225663114825</c:v>
                </c:pt>
                <c:pt idx="470">
                  <c:v>368.65371731708808</c:v>
                </c:pt>
                <c:pt idx="471">
                  <c:v>369.98065361497902</c:v>
                </c:pt>
                <c:pt idx="472">
                  <c:v>371.00329381358785</c:v>
                </c:pt>
                <c:pt idx="473">
                  <c:v>371.72240791140382</c:v>
                </c:pt>
                <c:pt idx="474">
                  <c:v>372.13929062602068</c:v>
                </c:pt>
                <c:pt idx="475">
                  <c:v>372.2557433974427</c:v>
                </c:pt>
                <c:pt idx="476">
                  <c:v>372.07405546039877</c:v>
                </c:pt>
                <c:pt idx="477">
                  <c:v>371.59698406291915</c:v>
                </c:pt>
                <c:pt idx="478">
                  <c:v>370.82773391023807</c:v>
                </c:pt>
                <c:pt idx="479">
                  <c:v>369.76993591455897</c:v>
                </c:pt>
                <c:pt idx="480">
                  <c:v>368.42762533228228</c:v>
                </c:pt>
                <c:pt idx="481">
                  <c:v>366.80521937101508</c:v>
                </c:pt>
                <c:pt idx="482">
                  <c:v>364.90749434907809</c:v>
                </c:pt>
                <c:pt idx="483">
                  <c:v>362.7395624902158</c:v>
                </c:pt>
                <c:pt idx="484">
                  <c:v>360.30684843594429</c:v>
                </c:pt>
                <c:pt idx="485">
                  <c:v>357.61506555732615</c:v>
                </c:pt>
                <c:pt idx="486">
                  <c:v>354.67019214702918</c:v>
                </c:pt>
                <c:pt idx="487">
                  <c:v>351.47844757131338</c:v>
                </c:pt>
                <c:pt idx="488">
                  <c:v>348.04626846006676</c:v>
                </c:pt>
                <c:pt idx="489">
                  <c:v>344.38028501126269</c:v>
                </c:pt>
                <c:pt idx="490">
                  <c:v>340.48729748418918</c:v>
                </c:pt>
                <c:pt idx="491">
                  <c:v>336.37425295356428</c:v>
                </c:pt>
                <c:pt idx="492">
                  <c:v>332.04822239421077</c:v>
                </c:pt>
                <c:pt idx="493">
                  <c:v>327.51637816330441</c:v>
                </c:pt>
                <c:pt idx="494">
                  <c:v>322.78597194441375</c:v>
                </c:pt>
                <c:pt idx="495">
                  <c:v>317.86431321455933</c:v>
                </c:pt>
                <c:pt idx="496">
                  <c:v>312.75874829242468</c:v>
                </c:pt>
                <c:pt idx="497">
                  <c:v>307.4766400225966</c:v>
                </c:pt>
                <c:pt idx="498">
                  <c:v>302.02534814740568</c:v>
                </c:pt>
                <c:pt idx="499">
                  <c:v>296.41221041447238</c:v>
                </c:pt>
                <c:pt idx="500">
                  <c:v>290.64452446461593</c:v>
                </c:pt>
                <c:pt idx="501">
                  <c:v>284.72953054118261</c:v>
                </c:pt>
                <c:pt idx="502">
                  <c:v>278.67439505830401</c:v>
                </c:pt>
                <c:pt idx="503">
                  <c:v>272.4861950619412</c:v>
                </c:pt>
                <c:pt idx="504">
                  <c:v>266.17190361396314</c:v>
                </c:pt>
                <c:pt idx="505">
                  <c:v>259.73837612588073</c:v>
                </c:pt>
                <c:pt idx="506">
                  <c:v>253.192337665217</c:v>
                </c:pt>
                <c:pt idx="507">
                  <c:v>246.5403712539426</c:v>
                </c:pt>
                <c:pt idx="508">
                  <c:v>239.78890717480942</c:v>
                </c:pt>
                <c:pt idx="509">
                  <c:v>232.94421329793562</c:v>
                </c:pt>
                <c:pt idx="510">
                  <c:v>226.01238643651746</c:v>
                </c:pt>
                <c:pt idx="511">
                  <c:v>218.99934473717019</c:v>
                </c:pt>
                <c:pt idx="512">
                  <c:v>211.91082110704241</c:v>
                </c:pt>
                <c:pt idx="513">
                  <c:v>204.75235767664563</c:v>
                </c:pt>
                <c:pt idx="514">
                  <c:v>197.52930129412846</c:v>
                </c:pt>
                <c:pt idx="515">
                  <c:v>190.24680004367917</c:v>
                </c:pt>
                <c:pt idx="516">
                  <c:v>182.90980077775032</c:v>
                </c:pt>
                <c:pt idx="517">
                  <c:v>175.52304764988935</c:v>
                </c:pt>
                <c:pt idx="518">
                  <c:v>168.09108163220915</c:v>
                </c:pt>
                <c:pt idx="519">
                  <c:v>160.61824099880309</c:v>
                </c:pt>
                <c:pt idx="520">
                  <c:v>153.10866275387542</c:v>
                </c:pt>
                <c:pt idx="521">
                  <c:v>145.56628498084584</c:v>
                </c:pt>
                <c:pt idx="522">
                  <c:v>137.99485008634935</c:v>
                </c:pt>
                <c:pt idx="523">
                  <c:v>130.39790891080028</c:v>
                </c:pt>
                <c:pt idx="524">
                  <c:v>122.77882567502768</c:v>
                </c:pt>
                <c:pt idx="525">
                  <c:v>115.14078373048416</c:v>
                </c:pt>
                <c:pt idx="526">
                  <c:v>107.48679207859463</c:v>
                </c:pt>
                <c:pt idx="527">
                  <c:v>99.819692623023073</c:v>
                </c:pt>
                <c:pt idx="528">
                  <c:v>92.142168116913197</c:v>
                </c:pt>
                <c:pt idx="529">
                  <c:v>84.456750765614515</c:v>
                </c:pt>
                <c:pt idx="530">
                  <c:v>76.765831443888231</c:v>
                </c:pt>
                <c:pt idx="531">
                  <c:v>69.071669485271499</c:v>
                </c:pt>
                <c:pt idx="532">
                  <c:v>61.376402999977479</c:v>
                </c:pt>
                <c:pt idx="533">
                  <c:v>53.682059676612766</c:v>
                </c:pt>
                <c:pt idx="534">
                  <c:v>45.990568021908416</c:v>
                </c:pt>
                <c:pt idx="535">
                  <c:v>38.303768991778242</c:v>
                </c:pt>
                <c:pt idx="536">
                  <c:v>30.623427966153425</c:v>
                </c:pt>
                <c:pt idx="537">
                  <c:v>22.951247019349911</c:v>
                </c:pt>
                <c:pt idx="538">
                  <c:v>15.288877437112845</c:v>
                </c:pt>
                <c:pt idx="539">
                  <c:v>7.6379324309513805</c:v>
                </c:pt>
                <c:pt idx="540">
                  <c:v>1.6069603518561577E-13</c:v>
                </c:pt>
                <c:pt idx="541">
                  <c:v>-7.4301673216959072</c:v>
                </c:pt>
                <c:pt idx="542">
                  <c:v>-14.508554529081316</c:v>
                </c:pt>
                <c:pt idx="543">
                  <c:v>-21.233534682641643</c:v>
                </c:pt>
                <c:pt idx="544">
                  <c:v>-28.303181178662228</c:v>
                </c:pt>
                <c:pt idx="545">
                  <c:v>-35.365722902780824</c:v>
                </c:pt>
                <c:pt idx="546">
                  <c:v>-42.419287050850933</c:v>
                </c:pt>
                <c:pt idx="547">
                  <c:v>-49.461936963670077</c:v>
                </c:pt>
                <c:pt idx="548">
                  <c:v>-56.491659906890092</c:v>
                </c:pt>
                <c:pt idx="549">
                  <c:v>-63.506355149529547</c:v>
                </c:pt>
                <c:pt idx="550">
                  <c:v>-70.503822389306336</c:v>
                </c:pt>
                <c:pt idx="551">
                  <c:v>-77.481750572232215</c:v>
                </c:pt>
                <c:pt idx="552">
                  <c:v>-84.437707153122247</c:v>
                </c:pt>
                <c:pt idx="553">
                  <c:v>-91.369127842683355</c:v>
                </c:pt>
                <c:pt idx="554">
                  <c:v>-98.27330688583713</c:v>
                </c:pt>
                <c:pt idx="555">
                  <c:v>-105.14738791474218</c:v>
                </c:pt>
                <c:pt idx="556">
                  <c:v>-111.98835541872884</c:v>
                </c:pt>
                <c:pt idx="557">
                  <c:v>-118.79302687197975</c:v>
                </c:pt>
                <c:pt idx="558">
                  <c:v>-125.55804555828662</c:v>
                </c:pt>
                <c:pt idx="559">
                  <c:v>-132.27987413064054</c:v>
                </c:pt>
                <c:pt idx="560">
                  <c:v>-138.95478894166351</c:v>
                </c:pt>
                <c:pt idx="561">
                  <c:v>-145.57887517910527</c:v>
                </c:pt>
                <c:pt idx="562">
                  <c:v>-152.14802283864853</c:v>
                </c:pt>
                <c:pt idx="563">
                  <c:v>-158.65792356425987</c:v>
                </c:pt>
                <c:pt idx="564">
                  <c:v>-165.10406838411782</c:v>
                </c:pt>
                <c:pt idx="565">
                  <c:v>-171.48174636791728</c:v>
                </c:pt>
                <c:pt idx="566">
                  <c:v>-177.78604422892363</c:v>
                </c:pt>
                <c:pt idx="567">
                  <c:v>-184.01184689169116</c:v>
                </c:pt>
                <c:pt idx="568">
                  <c:v>-190.15383904373365</c:v>
                </c:pt>
                <c:pt idx="569">
                  <c:v>-196.20650768672721</c:v>
                </c:pt>
                <c:pt idx="570">
                  <c:v>-202.164145700029</c:v>
                </c:pt>
                <c:pt idx="571">
                  <c:v>-208.02085642635939</c:v>
                </c:pt>
                <c:pt idx="572">
                  <c:v>-213.77055928650049</c:v>
                </c:pt>
                <c:pt idx="573">
                  <c:v>-219.40699642674275</c:v>
                </c:pt>
                <c:pt idx="574">
                  <c:v>-224.92374039964389</c:v>
                </c:pt>
                <c:pt idx="575">
                  <c:v>-230.31420287535127</c:v>
                </c:pt>
                <c:pt idx="576">
                  <c:v>-235.57164437742853</c:v>
                </c:pt>
                <c:pt idx="577">
                  <c:v>-240.68918503366146</c:v>
                </c:pt>
                <c:pt idx="578">
                  <c:v>-245.65981632886979</c:v>
                </c:pt>
                <c:pt idx="579">
                  <c:v>-250.47641384318621</c:v>
                </c:pt>
                <c:pt idx="580">
                  <c:v>-255.13175095568297</c:v>
                </c:pt>
                <c:pt idx="581">
                  <c:v>-259.61851348962591</c:v>
                </c:pt>
                <c:pt idx="582">
                  <c:v>-263.92931527195196</c:v>
                </c:pt>
                <c:pt idx="583">
                  <c:v>-268.0567145759556</c:v>
                </c:pt>
                <c:pt idx="584">
                  <c:v>-271.99323141246197</c:v>
                </c:pt>
                <c:pt idx="585">
                  <c:v>-275.73136563115878</c:v>
                </c:pt>
                <c:pt idx="586">
                  <c:v>-279.2636157901099</c:v>
                </c:pt>
                <c:pt idx="587">
                  <c:v>-282.5824987479092</c:v>
                </c:pt>
                <c:pt idx="588">
                  <c:v>-285.68056992938921</c:v>
                </c:pt>
                <c:pt idx="589">
                  <c:v>-288.55044421237079</c:v>
                </c:pt>
                <c:pt idx="590">
                  <c:v>-291.18481737955233</c:v>
                </c:pt>
                <c:pt idx="591">
                  <c:v>-293.57648807636963</c:v>
                </c:pt>
                <c:pt idx="592">
                  <c:v>-295.71838021254723</c:v>
                </c:pt>
                <c:pt idx="593">
                  <c:v>-297.60356574201313</c:v>
                </c:pt>
                <c:pt idx="594">
                  <c:v>-299.22528775304886</c:v>
                </c:pt>
                <c:pt idx="595">
                  <c:v>-300.57698379783028</c:v>
                </c:pt>
                <c:pt idx="596">
                  <c:v>-301.65230938807224</c:v>
                </c:pt>
                <c:pt idx="597">
                  <c:v>-302.44516158118455</c:v>
                </c:pt>
                <c:pt idx="598">
                  <c:v>-302.94970257933494</c:v>
                </c:pt>
                <c:pt idx="599">
                  <c:v>-303.16038326197202</c:v>
                </c:pt>
                <c:pt idx="600">
                  <c:v>-303.07196657086655</c:v>
                </c:pt>
                <c:pt idx="601">
                  <c:v>-302.67955066542351</c:v>
                </c:pt>
                <c:pt idx="602">
                  <c:v>-301.97859176506</c:v>
                </c:pt>
                <c:pt idx="603">
                  <c:v>-300.96492659476951</c:v>
                </c:pt>
                <c:pt idx="604">
                  <c:v>-299.63479434963517</c:v>
                </c:pt>
                <c:pt idx="605">
                  <c:v>-297.98485809402592</c:v>
                </c:pt>
                <c:pt idx="606">
                  <c:v>-296.01222551152142</c:v>
                </c:pt>
                <c:pt idx="607">
                  <c:v>-293.71446892226714</c:v>
                </c:pt>
                <c:pt idx="608">
                  <c:v>-291.08964448546118</c:v>
                </c:pt>
                <c:pt idx="609">
                  <c:v>-288.13631050606028</c:v>
                </c:pt>
                <c:pt idx="610">
                  <c:v>-284.8535447664874</c:v>
                </c:pt>
                <c:pt idx="611">
                  <c:v>-281.24096080623519</c:v>
                </c:pt>
                <c:pt idx="612">
                  <c:v>-277.29872307469844</c:v>
                </c:pt>
                <c:pt idx="613">
                  <c:v>-273.02756088534994</c:v>
                </c:pt>
                <c:pt idx="614">
                  <c:v>-268.42878110256237</c:v>
                </c:pt>
                <c:pt idx="615">
                  <c:v>-263.50427949582991</c:v>
                </c:pt>
                <c:pt idx="616">
                  <c:v>-258.25655069999493</c:v>
                </c:pt>
                <c:pt idx="617">
                  <c:v>-252.68869672421889</c:v>
                </c:pt>
                <c:pt idx="618">
                  <c:v>-246.80443395688206</c:v>
                </c:pt>
                <c:pt idx="619">
                  <c:v>-240.60809861831274</c:v>
                </c:pt>
                <c:pt idx="620">
                  <c:v>-234.10465061828441</c:v>
                </c:pt>
                <c:pt idx="621">
                  <c:v>-227.29967578042712</c:v>
                </c:pt>
                <c:pt idx="622">
                  <c:v>-220.19938640118116</c:v>
                </c:pt>
                <c:pt idx="623">
                  <c:v>-212.81062011659102</c:v>
                </c:pt>
                <c:pt idx="624">
                  <c:v>-205.14083705608155</c:v>
                </c:pt>
                <c:pt idx="625">
                  <c:v>-197.19811526831143</c:v>
                </c:pt>
                <c:pt idx="626">
                  <c:v>-188.99114441034484</c:v>
                </c:pt>
                <c:pt idx="627">
                  <c:v>-180.52921769749867</c:v>
                </c:pt>
                <c:pt idx="628">
                  <c:v>-171.8222221175283</c:v>
                </c:pt>
                <c:pt idx="629">
                  <c:v>-162.88062691902357</c:v>
                </c:pt>
                <c:pt idx="630">
                  <c:v>-153.71547039013225</c:v>
                </c:pt>
                <c:pt idx="631">
                  <c:v>-144.33834494998376</c:v>
                </c:pt>
                <c:pt idx="632">
                  <c:v>-134.76138058126637</c:v>
                </c:pt>
                <c:pt idx="633">
                  <c:v>-124.99722663846362</c:v>
                </c:pt>
                <c:pt idx="634">
                  <c:v>-115.05903207215229</c:v>
                </c:pt>
                <c:pt idx="635">
                  <c:v>-104.96042411550094</c:v>
                </c:pt>
                <c:pt idx="636">
                  <c:v>-94.715485484616735</c:v>
                </c:pt>
                <c:pt idx="637">
                  <c:v>-84.338730149745885</c:v>
                </c:pt>
                <c:pt idx="638">
                  <c:v>-73.84507773938509</c:v>
                </c:pt>
                <c:pt idx="639">
                  <c:v>-63.249826644137322</c:v>
                </c:pt>
                <c:pt idx="640">
                  <c:v>-52.568625891730441</c:v>
                </c:pt>
                <c:pt idx="641">
                  <c:v>-41.817445868728406</c:v>
                </c:pt>
                <c:pt idx="642">
                  <c:v>-31.012547968393168</c:v>
                </c:pt>
                <c:pt idx="643">
                  <c:v>-20.170453247672668</c:v>
                </c:pt>
                <c:pt idx="644">
                  <c:v>-9.307910179421258</c:v>
                </c:pt>
                <c:pt idx="645">
                  <c:v>1.5581384111851833</c:v>
                </c:pt>
                <c:pt idx="646">
                  <c:v>12.410589134714407</c:v>
                </c:pt>
                <c:pt idx="647">
                  <c:v>23.232212456622158</c:v>
                </c:pt>
                <c:pt idx="648">
                  <c:v>34.005687652432975</c:v>
                </c:pt>
                <c:pt idx="649">
                  <c:v>44.713638202648333</c:v>
                </c:pt>
                <c:pt idx="650">
                  <c:v>55.33866753022636</c:v>
                </c:pt>
                <c:pt idx="651">
                  <c:v>65.863394982910833</c:v>
                </c:pt>
                <c:pt idx="652">
                  <c:v>76.270491962636797</c:v>
                </c:pt>
                <c:pt idx="653">
                  <c:v>86.542718104456398</c:v>
                </c:pt>
                <c:pt idx="654">
                  <c:v>96.662957408037457</c:v>
                </c:pt>
                <c:pt idx="655">
                  <c:v>106.61425422572628</c:v>
                </c:pt>
                <c:pt idx="656">
                  <c:v>116.37984901249779</c:v>
                </c:pt>
                <c:pt idx="657">
                  <c:v>125.94321374464545</c:v>
                </c:pt>
                <c:pt idx="658">
                  <c:v>135.28808691606397</c:v>
                </c:pt>
                <c:pt idx="659">
                  <c:v>144.39850802306253</c:v>
                </c:pt>
                <c:pt idx="660">
                  <c:v>153.25885145118866</c:v>
                </c:pt>
                <c:pt idx="661">
                  <c:v>161.85385968020458</c:v>
                </c:pt>
                <c:pt idx="662">
                  <c:v>170.16867572629462</c:v>
                </c:pt>
                <c:pt idx="663">
                  <c:v>178.18887474370766</c:v>
                </c:pt>
                <c:pt idx="664">
                  <c:v>185.90049471139832</c:v>
                </c:pt>
                <c:pt idx="665">
                  <c:v>193.29006613366536</c:v>
                </c:pt>
                <c:pt idx="666">
                  <c:v>200.34464068746917</c:v>
                </c:pt>
                <c:pt idx="667">
                  <c:v>207.05181875283668</c:v>
                </c:pt>
                <c:pt idx="668">
                  <c:v>213.39977576663253</c:v>
                </c:pt>
                <c:pt idx="669">
                  <c:v>219.3772873439203</c:v>
                </c:pt>
                <c:pt idx="670">
                  <c:v>224.9737531151718</c:v>
                </c:pt>
                <c:pt idx="671">
                  <c:v>230.17921923159008</c:v>
                </c:pt>
                <c:pt idx="672">
                  <c:v>234.98439949496102</c:v>
                </c:pt>
                <c:pt idx="673">
                  <c:v>239.38069507251404</c:v>
                </c:pt>
                <c:pt idx="674">
                  <c:v>243.36021276135799</c:v>
                </c:pt>
                <c:pt idx="675">
                  <c:v>246.91578177119175</c:v>
                </c:pt>
                <c:pt idx="676">
                  <c:v>250.04096899797489</c:v>
                </c:pt>
                <c:pt idx="677">
                  <c:v>252.73009276526679</c:v>
                </c:pt>
                <c:pt idx="678">
                  <c:v>254.97823501392784</c:v>
                </c:pt>
                <c:pt idx="679">
                  <c:v>256.78125192466479</c:v>
                </c:pt>
                <c:pt idx="680">
                  <c:v>258.1357829617827</c:v>
                </c:pt>
                <c:pt idx="681">
                  <c:v>259.03925833018144</c:v>
                </c:pt>
                <c:pt idx="682">
                  <c:v>259.48990484123146</c:v>
                </c:pt>
                <c:pt idx="683">
                  <c:v>259.48675018671884</c:v>
                </c:pt>
                <c:pt idx="684">
                  <c:v>259.02962562343549</c:v>
                </c:pt>
                <c:pt idx="685">
                  <c:v>258.11916707427224</c:v>
                </c:pt>
                <c:pt idx="686">
                  <c:v>256.75681465488117</c:v>
                </c:pt>
                <c:pt idx="687">
                  <c:v>254.94481063802914</c:v>
                </c:pt>
                <c:pt idx="688">
                  <c:v>252.68619587066016</c:v>
                </c:pt>
                <c:pt idx="689">
                  <c:v>249.98480466158986</c:v>
                </c:pt>
                <c:pt idx="690">
                  <c:v>246.84525816035227</c:v>
                </c:pt>
                <c:pt idx="691">
                  <c:v>243.27295625036814</c:v>
                </c:pt>
                <c:pt idx="692">
                  <c:v>239.27406798199138</c:v>
                </c:pt>
                <c:pt idx="693">
                  <c:v>234.85552057338242</c:v>
                </c:pt>
                <c:pt idx="694">
                  <c:v>230.02498700928649</c:v>
                </c:pt>
                <c:pt idx="695">
                  <c:v>224.79087226996396</c:v>
                </c:pt>
                <c:pt idx="696">
                  <c:v>219.16229822442003</c:v>
                </c:pt>
                <c:pt idx="697">
                  <c:v>213.1490872239898</c:v>
                </c:pt>
                <c:pt idx="698">
                  <c:v>206.76174443407822</c:v>
                </c:pt>
                <c:pt idx="699">
                  <c:v>200.01143894345049</c:v>
                </c:pt>
                <c:pt idx="700">
                  <c:v>192.90998369208361</c:v>
                </c:pt>
                <c:pt idx="701">
                  <c:v>185.4698142599639</c:v>
                </c:pt>
                <c:pt idx="702">
                  <c:v>177.70396656059455</c:v>
                </c:pt>
                <c:pt idx="703">
                  <c:v>169.62605348419063</c:v>
                </c:pt>
                <c:pt idx="704">
                  <c:v>161.25024053676003</c:v>
                </c:pt>
                <c:pt idx="705">
                  <c:v>152.59122052228111</c:v>
                </c:pt>
                <c:pt idx="706">
                  <c:v>143.66418731621542</c:v>
                </c:pt>
                <c:pt idx="707">
                  <c:v>134.48480877950135</c:v>
                </c:pt>
                <c:pt idx="708">
                  <c:v>125.06919886303127</c:v>
                </c:pt>
                <c:pt idx="709">
                  <c:v>115.43388895335599</c:v>
                </c:pt>
                <c:pt idx="710">
                  <c:v>105.59579851108751</c:v>
                </c:pt>
                <c:pt idx="711">
                  <c:v>95.572205054116523</c:v>
                </c:pt>
                <c:pt idx="712">
                  <c:v>85.3807135383001</c:v>
                </c:pt>
                <c:pt idx="713">
                  <c:v>75.03922518885841</c:v>
                </c:pt>
                <c:pt idx="714">
                  <c:v>64.565905836097642</c:v>
                </c:pt>
                <c:pt idx="715">
                  <c:v>53.979153809581938</c:v>
                </c:pt>
                <c:pt idx="716">
                  <c:v>43.297567445166806</c:v>
                </c:pt>
                <c:pt idx="717">
                  <c:v>32.539912259619136</c:v>
                </c:pt>
                <c:pt idx="718">
                  <c:v>21.725087847870515</c:v>
                </c:pt>
                <c:pt idx="719">
                  <c:v>10.872094558090593</c:v>
                </c:pt>
                <c:pt idx="720">
                  <c:v>3.0535972566048435E-13</c:v>
                </c:pt>
              </c:numCache>
            </c:numRef>
          </c:yVal>
          <c:smooth val="1"/>
        </c:ser>
        <c:ser>
          <c:idx val="2"/>
          <c:order val="2"/>
          <c:tx>
            <c:v>T</c:v>
          </c:tx>
          <c:marker>
            <c:symbol val="none"/>
          </c:marker>
          <c:xVal>
            <c:numRef>
              <c:f>'899'!$AA$123:$AA$843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'899'!$BC$123:$BC$843</c:f>
              <c:numCache>
                <c:formatCode>General</c:formatCode>
                <c:ptCount val="721"/>
                <c:pt idx="0">
                  <c:v>0</c:v>
                </c:pt>
                <c:pt idx="1">
                  <c:v>-55.175412286879705</c:v>
                </c:pt>
                <c:pt idx="2">
                  <c:v>-110.24259669903327</c:v>
                </c:pt>
                <c:pt idx="3">
                  <c:v>-165.09357625552573</c:v>
                </c:pt>
                <c:pt idx="4">
                  <c:v>-219.62087508621809</c:v>
                </c:pt>
                <c:pt idx="5">
                  <c:v>-273.71776729712792</c:v>
                </c:pt>
                <c:pt idx="6">
                  <c:v>-327.27852381314239</c:v>
                </c:pt>
                <c:pt idx="7">
                  <c:v>-380.19865653284921</c:v>
                </c:pt>
                <c:pt idx="8">
                  <c:v>-432.37515913791799</c:v>
                </c:pt>
                <c:pt idx="9">
                  <c:v>-483.7067439090174</c:v>
                </c:pt>
                <c:pt idx="10">
                  <c:v>-534.09407391166008</c:v>
                </c:pt>
                <c:pt idx="11">
                  <c:v>-583.43998992860406</c:v>
                </c:pt>
                <c:pt idx="12">
                  <c:v>-631.64973153047015</c:v>
                </c:pt>
                <c:pt idx="13">
                  <c:v>-678.63115169302796</c:v>
                </c:pt>
                <c:pt idx="14">
                  <c:v>-724.2949243881061</c:v>
                </c:pt>
                <c:pt idx="15">
                  <c:v>-768.55474459525146</c:v>
                </c:pt>
                <c:pt idx="16">
                  <c:v>-811.32752020305804</c:v>
                </c:pt>
                <c:pt idx="17">
                  <c:v>-852.53355529242754</c:v>
                </c:pt>
                <c:pt idx="18">
                  <c:v>-892.09672431887884</c:v>
                </c:pt>
                <c:pt idx="19">
                  <c:v>-929.94463673729808</c:v>
                </c:pt>
                <c:pt idx="20">
                  <c:v>-966.00879164017817</c:v>
                </c:pt>
                <c:pt idx="21">
                  <c:v>-1000.2247220093317</c:v>
                </c:pt>
                <c:pt idx="22">
                  <c:v>-1032.5321282112152</c:v>
                </c:pt>
                <c:pt idx="23">
                  <c:v>-1062.8750003972991</c:v>
                </c:pt>
                <c:pt idx="24">
                  <c:v>-1091.2017295032447</c:v>
                </c:pt>
                <c:pt idx="25">
                  <c:v>-1117.4652065739558</c:v>
                </c:pt>
                <c:pt idx="26">
                  <c:v>-1141.6229101757317</c:v>
                </c:pt>
                <c:pt idx="27">
                  <c:v>-1163.6369816916781</c:v>
                </c:pt>
                <c:pt idx="28">
                  <c:v>-1183.4742883321562</c:v>
                </c:pt>
                <c:pt idx="29">
                  <c:v>-1201.1064737282004</c:v>
                </c:pt>
                <c:pt idx="30">
                  <c:v>-1216.5099960125001</c:v>
                </c:pt>
                <c:pt idx="31">
                  <c:v>-1229.6661533295248</c:v>
                </c:pt>
                <c:pt idx="32">
                  <c:v>-1240.5610967536072</c:v>
                </c:pt>
                <c:pt idx="33">
                  <c:v>-1249.1858306311892</c:v>
                </c:pt>
                <c:pt idx="34">
                  <c:v>-1255.5362004008166</c:v>
                </c:pt>
                <c:pt idx="35">
                  <c:v>-1259.6128679817596</c:v>
                </c:pt>
                <c:pt idx="36">
                  <c:v>-1261.4212748592181</c:v>
                </c:pt>
                <c:pt idx="37">
                  <c:v>-1260.9715930308007</c:v>
                </c:pt>
                <c:pt idx="38">
                  <c:v>-1258.2786640152603</c:v>
                </c:pt>
                <c:pt idx="39">
                  <c:v>-1253.3619261601541</c:v>
                </c:pt>
                <c:pt idx="40">
                  <c:v>-1246.2453305201163</c:v>
                </c:pt>
                <c:pt idx="41">
                  <c:v>-1236.9572456116166</c:v>
                </c:pt>
                <c:pt idx="42">
                  <c:v>-1225.530351383303</c:v>
                </c:pt>
                <c:pt idx="43">
                  <c:v>-1212.0015227732451</c:v>
                </c:pt>
                <c:pt idx="44">
                  <c:v>-1196.4117032553877</c:v>
                </c:pt>
                <c:pt idx="45">
                  <c:v>-1178.805768807244</c:v>
                </c:pt>
                <c:pt idx="46">
                  <c:v>-1159.2323827591922</c:v>
                </c:pt>
                <c:pt idx="47">
                  <c:v>-1137.7438420125241</c:v>
                </c:pt>
                <c:pt idx="48">
                  <c:v>-1114.3959151386014</c:v>
                </c:pt>
                <c:pt idx="49">
                  <c:v>-1089.2476728949243</c:v>
                </c:pt>
                <c:pt idx="50">
                  <c:v>-1062.3613117155774</c:v>
                </c:pt>
                <c:pt idx="51">
                  <c:v>-1033.801970753249</c:v>
                </c:pt>
                <c:pt idx="52">
                  <c:v>-1003.6375430677643</c:v>
                </c:pt>
                <c:pt idx="53">
                  <c:v>-971.93848157175216</c:v>
                </c:pt>
                <c:pt idx="54">
                  <c:v>-938.77760035756</c:v>
                </c:pt>
                <c:pt idx="55">
                  <c:v>-904.22987204087065</c:v>
                </c:pt>
                <c:pt idx="56">
                  <c:v>-868.37222176549653</c:v>
                </c:pt>
                <c:pt idx="57">
                  <c:v>-831.2833185205393</c:v>
                </c:pt>
                <c:pt idx="58">
                  <c:v>-793.04336442549345</c:v>
                </c:pt>
                <c:pt idx="59">
                  <c:v>-753.73388264082416</c:v>
                </c:pt>
                <c:pt idx="60">
                  <c:v>-713.4375045611431</c:v>
                </c:pt>
                <c:pt idx="61">
                  <c:v>-672.23775694524466</c:v>
                </c:pt>
                <c:pt idx="62">
                  <c:v>-630.21884963203081</c:v>
                </c:pt>
                <c:pt idx="63">
                  <c:v>-587.46546448368292</c:v>
                </c:pt>
                <c:pt idx="64">
                  <c:v>-544.06254618741445</c:v>
                </c:pt>
                <c:pt idx="65">
                  <c:v>-500.09509553477272</c:v>
                </c:pt>
                <c:pt idx="66">
                  <c:v>-455.64796578278623</c:v>
                </c:pt>
                <c:pt idx="67">
                  <c:v>-410.80566268436945</c:v>
                </c:pt>
                <c:pt idx="68">
                  <c:v>-365.65214875632773</c:v>
                </c:pt>
                <c:pt idx="69">
                  <c:v>-320.27065233217166</c:v>
                </c:pt>
                <c:pt idx="70">
                  <c:v>-274.74348192381996</c:v>
                </c:pt>
                <c:pt idx="71">
                  <c:v>-229.15184639125354</c:v>
                </c:pt>
                <c:pt idx="72">
                  <c:v>-183.57568139240442</c:v>
                </c:pt>
                <c:pt idx="73">
                  <c:v>-138.09348255713573</c:v>
                </c:pt>
                <c:pt idx="74">
                  <c:v>-92.782145799214987</c:v>
                </c:pt>
                <c:pt idx="75">
                  <c:v>-47.716815148890106</c:v>
                </c:pt>
                <c:pt idx="76">
                  <c:v>-2.9707384561236534</c:v>
                </c:pt>
                <c:pt idx="77">
                  <c:v>41.384868719035701</c:v>
                </c:pt>
                <c:pt idx="78">
                  <c:v>85.280950746981773</c:v>
                </c:pt>
                <c:pt idx="79">
                  <c:v>128.65073085322464</c:v>
                </c:pt>
                <c:pt idx="80">
                  <c:v>171.42982111626398</c:v>
                </c:pt>
                <c:pt idx="81">
                  <c:v>213.55632336388067</c:v>
                </c:pt>
                <c:pt idx="82">
                  <c:v>254.97092082944022</c:v>
                </c:pt>
                <c:pt idx="83">
                  <c:v>295.61696046622797</c:v>
                </c:pt>
                <c:pt idx="84">
                  <c:v>335.44052585409526</c:v>
                </c:pt>
                <c:pt idx="85">
                  <c:v>374.39050066862939</c:v>
                </c:pt>
                <c:pt idx="86">
                  <c:v>412.41862271852932</c:v>
                </c:pt>
                <c:pt idx="87">
                  <c:v>449.47952859163883</c:v>
                </c:pt>
                <c:pt idx="88">
                  <c:v>485.5307889840559</c:v>
                </c:pt>
                <c:pt idx="89">
                  <c:v>520.53293481972378</c:v>
                </c:pt>
                <c:pt idx="90">
                  <c:v>554.4494742997515</c:v>
                </c:pt>
                <c:pt idx="91">
                  <c:v>587.24690105129343</c:v>
                </c:pt>
                <c:pt idx="92">
                  <c:v>618.89469357501002</c:v>
                </c:pt>
                <c:pt idx="93">
                  <c:v>649.36530621776694</c:v>
                </c:pt>
                <c:pt idx="94">
                  <c:v>678.63415192328512</c:v>
                </c:pt>
                <c:pt idx="95">
                  <c:v>706.67957703773141</c:v>
                </c:pt>
                <c:pt idx="96">
                  <c:v>733.48282846974678</c:v>
                </c:pt>
                <c:pt idx="97">
                  <c:v>759.02801352498886</c:v>
                </c:pt>
                <c:pt idx="98">
                  <c:v>783.3020527539486</c:v>
                </c:pt>
                <c:pt idx="99">
                  <c:v>806.2946261684408</c:v>
                </c:pt>
                <c:pt idx="100">
                  <c:v>827.99811319682556</c:v>
                </c:pt>
                <c:pt idx="101">
                  <c:v>848.40752676060629</c:v>
                </c:pt>
                <c:pt idx="102">
                  <c:v>867.52044186561</c:v>
                </c:pt>
                <c:pt idx="103">
                  <c:v>885.33691910942991</c:v>
                </c:pt>
                <c:pt idx="104">
                  <c:v>901.85942351333586</c:v>
                </c:pt>
                <c:pt idx="105">
                  <c:v>917.09273909129467</c:v>
                </c:pt>
                <c:pt idx="106">
                  <c:v>931.04387957130916</c:v>
                </c:pt>
                <c:pt idx="107">
                  <c:v>943.72199568491192</c:v>
                </c:pt>
                <c:pt idx="108">
                  <c:v>955.13827943945273</c:v>
                </c:pt>
                <c:pt idx="109">
                  <c:v>965.30586578484929</c:v>
                </c:pt>
                <c:pt idx="110">
                  <c:v>974.23973208185726</c:v>
                </c:pt>
                <c:pt idx="111">
                  <c:v>981.9565957726611</c:v>
                </c:pt>
                <c:pt idx="112">
                  <c:v>988.47481064686383</c:v>
                </c:pt>
                <c:pt idx="113">
                  <c:v>993.81426208684354</c:v>
                </c:pt>
                <c:pt idx="114">
                  <c:v>997.99626166602002</c:v>
                </c:pt>
                <c:pt idx="115">
                  <c:v>1001.0434414619813</c:v>
                </c:pt>
                <c:pt idx="116">
                  <c:v>1002.9796484337643</c:v>
                </c:pt>
                <c:pt idx="117">
                  <c:v>1003.8298391989586</c:v>
                </c:pt>
                <c:pt idx="118">
                  <c:v>1003.6199755318371</c:v>
                </c:pt>
                <c:pt idx="119">
                  <c:v>1002.3769208885528</c:v>
                </c:pt>
                <c:pt idx="120">
                  <c:v>1000.1283382496069</c:v>
                </c:pt>
                <c:pt idx="121">
                  <c:v>996.90258955351771</c:v>
                </c:pt>
                <c:pt idx="122">
                  <c:v>992.72863697891421</c:v>
                </c:pt>
                <c:pt idx="123">
                  <c:v>987.63594631528554</c:v>
                </c:pt>
                <c:pt idx="124">
                  <c:v>981.65439264547047</c:v>
                </c:pt>
                <c:pt idx="125">
                  <c:v>974.81416854568647</c:v>
                </c:pt>
                <c:pt idx="126">
                  <c:v>967.14569499167624</c:v>
                </c:pt>
                <c:pt idx="127">
                  <c:v>958.67953514237524</c:v>
                </c:pt>
                <c:pt idx="128">
                  <c:v>949.44631115551351</c:v>
                </c:pt>
                <c:pt idx="129">
                  <c:v>939.4766241728646</c:v>
                </c:pt>
                <c:pt idx="130">
                  <c:v>928.8009775964041</c:v>
                </c:pt>
                <c:pt idx="131">
                  <c:v>917.44970376066226</c:v>
                </c:pt>
                <c:pt idx="132">
                  <c:v>905.45289409091708</c:v>
                </c:pt>
                <c:pt idx="133">
                  <c:v>892.84033282184203</c:v>
                </c:pt>
                <c:pt idx="134">
                  <c:v>879.64143433664549</c:v>
                </c:pt>
                <c:pt idx="135">
                  <c:v>865.88518417275509</c:v>
                </c:pt>
                <c:pt idx="136">
                  <c:v>851.60008372677396</c:v>
                </c:pt>
                <c:pt idx="137">
                  <c:v>836.81409867867717</c:v>
                </c:pt>
                <c:pt idx="138">
                  <c:v>821.55461114316824</c:v>
                </c:pt>
                <c:pt idx="139">
                  <c:v>805.84837554471085</c:v>
                </c:pt>
                <c:pt idx="140">
                  <c:v>789.72147820204714</c:v>
                </c:pt>
                <c:pt idx="141">
                  <c:v>773.19930059797537</c:v>
                </c:pt>
                <c:pt idx="142">
                  <c:v>756.3064863008409</c:v>
                </c:pt>
                <c:pt idx="143">
                  <c:v>739.06691149553353</c:v>
                </c:pt>
                <c:pt idx="144">
                  <c:v>721.50365907380183</c:v>
                </c:pt>
                <c:pt idx="145">
                  <c:v>703.638996226411</c:v>
                </c:pt>
                <c:pt idx="146">
                  <c:v>685.49435547298879</c:v>
                </c:pt>
                <c:pt idx="147">
                  <c:v>667.09031905939594</c:v>
                </c:pt>
                <c:pt idx="148">
                  <c:v>648.44660664703531</c:v>
                </c:pt>
                <c:pt idx="149">
                  <c:v>629.58206621370266</c:v>
                </c:pt>
                <c:pt idx="150">
                  <c:v>610.51466808133171</c:v>
                </c:pt>
                <c:pt idx="151">
                  <c:v>591.2615019822523</c:v>
                </c:pt>
                <c:pt idx="152">
                  <c:v>571.83877707240129</c:v>
                </c:pt>
                <c:pt idx="153">
                  <c:v>552.26182479719557</c:v>
                </c:pt>
                <c:pt idx="154">
                  <c:v>532.5451045135145</c:v>
                </c:pt>
                <c:pt idx="155">
                  <c:v>512.70221176940095</c:v>
                </c:pt>
                <c:pt idx="156">
                  <c:v>492.74588914163257</c:v>
                </c:pt>
                <c:pt idx="157">
                  <c:v>472.68803953025804</c:v>
                </c:pt>
                <c:pt idx="158">
                  <c:v>452.53974180840453</c:v>
                </c:pt>
                <c:pt idx="159">
                  <c:v>432.31126872524646</c:v>
                </c:pt>
                <c:pt idx="160">
                  <c:v>412.01210695982172</c:v>
                </c:pt>
                <c:pt idx="161">
                  <c:v>391.65097922347297</c:v>
                </c:pt>
                <c:pt idx="162">
                  <c:v>371.23586830894578</c:v>
                </c:pt>
                <c:pt idx="163">
                  <c:v>350.77404298466115</c:v>
                </c:pt>
                <c:pt idx="164">
                  <c:v>330.27208563329111</c:v>
                </c:pt>
                <c:pt idx="165">
                  <c:v>309.73592153453689</c:v>
                </c:pt>
                <c:pt idx="166">
                  <c:v>289.17084969286475</c:v>
                </c:pt>
                <c:pt idx="167">
                  <c:v>268.58157511191359</c:v>
                </c:pt>
                <c:pt idx="168">
                  <c:v>247.9722424183033</c:v>
                </c:pt>
                <c:pt idx="169">
                  <c:v>227.34647073861404</c:v>
                </c:pt>
                <c:pt idx="170">
                  <c:v>206.70738973440282</c:v>
                </c:pt>
                <c:pt idx="171">
                  <c:v>186.0576767011903</c:v>
                </c:pt>
                <c:pt idx="172">
                  <c:v>165.39959463839097</c:v>
                </c:pt>
                <c:pt idx="173">
                  <c:v>144.73503119824343</c:v>
                </c:pt>
                <c:pt idx="174">
                  <c:v>124.06553842271403</c:v>
                </c:pt>
                <c:pt idx="175">
                  <c:v>103.39237317832486</c:v>
                </c:pt>
                <c:pt idx="176">
                  <c:v>82.716538199674474</c:v>
                </c:pt>
                <c:pt idx="177">
                  <c:v>62.038823653206222</c:v>
                </c:pt>
                <c:pt idx="178">
                  <c:v>41.359849133438686</c:v>
                </c:pt>
                <c:pt idx="179">
                  <c:v>20.680106004468762</c:v>
                </c:pt>
                <c:pt idx="180">
                  <c:v>1.9363960638471161E-13</c:v>
                </c:pt>
                <c:pt idx="181">
                  <c:v>-20.680106004468374</c:v>
                </c:pt>
                <c:pt idx="182">
                  <c:v>-41.367401741344466</c:v>
                </c:pt>
                <c:pt idx="183">
                  <c:v>-62.061601026054163</c:v>
                </c:pt>
                <c:pt idx="184">
                  <c:v>-82.762362039658115</c:v>
                </c:pt>
                <c:pt idx="185">
                  <c:v>-103.46921104806945</c:v>
                </c:pt>
                <c:pt idx="186">
                  <c:v>-124.18150687836197</c:v>
                </c:pt>
                <c:pt idx="187">
                  <c:v>-144.89839898611146</c:v>
                </c:pt>
                <c:pt idx="188">
                  <c:v>-165.61878595114322</c:v>
                </c:pt>
                <c:pt idx="189">
                  <c:v>-186.34127448932608</c:v>
                </c:pt>
                <c:pt idx="190">
                  <c:v>-207.06413906861988</c:v>
                </c:pt>
                <c:pt idx="191">
                  <c:v>-227.78528221844542</c:v>
                </c:pt>
                <c:pt idx="192">
                  <c:v>-248.50219562221875</c:v>
                </c:pt>
                <c:pt idx="193">
                  <c:v>-269.21192208384753</c:v>
                </c:pt>
                <c:pt idx="194">
                  <c:v>-289.91101845993541</c:v>
                </c:pt>
                <c:pt idx="195">
                  <c:v>-310.59551965049968</c:v>
                </c:pt>
                <c:pt idx="196">
                  <c:v>-331.26090374202198</c:v>
                </c:pt>
                <c:pt idx="197">
                  <c:v>-351.90205839774399</c:v>
                </c:pt>
                <c:pt idx="198">
                  <c:v>-372.51324859120496</c:v>
                </c:pt>
                <c:pt idx="199">
                  <c:v>-393.08808578002265</c:v>
                </c:pt>
                <c:pt idx="200">
                  <c:v>-413.6194986179778</c:v>
                </c:pt>
                <c:pt idx="201">
                  <c:v>-434.0997053043746</c:v>
                </c:pt>
                <c:pt idx="202">
                  <c:v>-454.52018767051612</c:v>
                </c:pt>
                <c:pt idx="203">
                  <c:v>-474.8716671039254</c:v>
                </c:pt>
                <c:pt idx="204">
                  <c:v>-495.14408241149749</c:v>
                </c:pt>
                <c:pt idx="205">
                  <c:v>-515.32656972330324</c:v>
                </c:pt>
                <c:pt idx="206">
                  <c:v>-535.40744453898867</c:v>
                </c:pt>
                <c:pt idx="207">
                  <c:v>-555.37418601881916</c:v>
                </c:pt>
                <c:pt idx="208">
                  <c:v>-575.21342362120288</c:v>
                </c:pt>
                <c:pt idx="209">
                  <c:v>-594.91092618811069</c:v>
                </c:pt>
                <c:pt idx="210">
                  <c:v>-614.45159357905209</c:v>
                </c:pt>
                <c:pt idx="211">
                  <c:v>-633.81945095316496</c:v>
                </c:pt>
                <c:pt idx="212">
                  <c:v>-652.997645797573</c:v>
                </c:pt>
                <c:pt idx="213">
                  <c:v>-671.9684477982903</c:v>
                </c:pt>
                <c:pt idx="214">
                  <c:v>-690.71325164772372</c:v>
                </c:pt>
                <c:pt idx="215">
                  <c:v>-709.21258288010165</c:v>
                </c:pt>
                <c:pt idx="216">
                  <c:v>-727.44610682295945</c:v>
                </c:pt>
                <c:pt idx="217">
                  <c:v>-745.39264074911705</c:v>
                </c:pt>
                <c:pt idx="218">
                  <c:v>-763.03016930934939</c:v>
                </c:pt>
                <c:pt idx="219">
                  <c:v>-780.33586332111372</c:v>
                </c:pt>
                <c:pt idx="220">
                  <c:v>-797.28610198333536</c:v>
                </c:pt>
                <c:pt idx="221">
                  <c:v>-813.85649858122986</c:v>
                </c:pt>
                <c:pt idx="222">
                  <c:v>-830.02192973848753</c:v>
                </c:pt>
                <c:pt idx="223">
                  <c:v>-845.75656826689192</c:v>
                </c:pt>
                <c:pt idx="224">
                  <c:v>-861.03391965543869</c:v>
                </c:pt>
                <c:pt idx="225">
                  <c:v>-875.82686223244025</c:v>
                </c:pt>
                <c:pt idx="226">
                  <c:v>-890.10769102476195</c:v>
                </c:pt>
                <c:pt idx="227">
                  <c:v>-903.84816532833042</c:v>
                </c:pt>
                <c:pt idx="228">
                  <c:v>-917.01955999338793</c:v>
                </c:pt>
                <c:pt idx="229">
                  <c:v>-929.59272041657266</c:v>
                </c:pt>
                <c:pt idx="230">
                  <c:v>-941.53812121988733</c:v>
                </c:pt>
                <c:pt idx="231">
                  <c:v>-952.82592858389444</c:v>
                </c:pt>
                <c:pt idx="232">
                  <c:v>-963.42606618916898</c:v>
                </c:pt>
                <c:pt idx="233">
                  <c:v>-973.30828470607582</c:v>
                </c:pt>
                <c:pt idx="234">
                  <c:v>-982.44223475843</c:v>
                </c:pt>
                <c:pt idx="235">
                  <c:v>-990.79754327153546</c:v>
                </c:pt>
                <c:pt idx="236">
                  <c:v>-998.34389309954133</c:v>
                </c:pt>
                <c:pt idx="237">
                  <c:v>-1005.0511058110732</c:v>
                </c:pt>
                <c:pt idx="238">
                  <c:v>-1010.889227495691</c:v>
                </c:pt>
                <c:pt idx="239">
                  <c:v>-1015.828617437061</c:v>
                </c:pt>
                <c:pt idx="240">
                  <c:v>-1019.8400394817168</c:v>
                </c:pt>
                <c:pt idx="241">
                  <c:v>-1022.8947559152197</c:v>
                </c:pt>
                <c:pt idx="242">
                  <c:v>-1024.9646236402373</c:v>
                </c:pt>
                <c:pt idx="243">
                  <c:v>-1026.0221924338889</c:v>
                </c:pt>
                <c:pt idx="244">
                  <c:v>-1026.0408050444994</c:v>
                </c:pt>
                <c:pt idx="245">
                  <c:v>-1024.9946988709812</c:v>
                </c:pt>
                <c:pt idx="246">
                  <c:v>-1022.8591089513635</c:v>
                </c:pt>
                <c:pt idx="247">
                  <c:v>-1019.6103719707069</c:v>
                </c:pt>
                <c:pt idx="248">
                  <c:v>-1015.2260309828424</c:v>
                </c:pt>
                <c:pt idx="249">
                  <c:v>-1009.684940525209</c:v>
                </c:pt>
                <c:pt idx="250">
                  <c:v>-1002.9673717915704</c:v>
                </c:pt>
                <c:pt idx="251">
                  <c:v>-995.05511751383278</c:v>
                </c:pt>
                <c:pt idx="252">
                  <c:v>-985.93159619145024</c:v>
                </c:pt>
                <c:pt idx="253">
                  <c:v>-975.58195529534567</c:v>
                </c:pt>
                <c:pt idx="254">
                  <c:v>-963.99317306283376</c:v>
                </c:pt>
                <c:pt idx="255">
                  <c:v>-951.15415849086321</c:v>
                </c:pt>
                <c:pt idx="256">
                  <c:v>-937.05584912719746</c:v>
                </c:pt>
                <c:pt idx="257">
                  <c:v>-921.69130625282617</c:v>
                </c:pt>
                <c:pt idx="258">
                  <c:v>-905.05580704426484</c:v>
                </c:pt>
                <c:pt idx="259">
                  <c:v>-887.14693330138016</c:v>
                </c:pt>
                <c:pt idx="260">
                  <c:v>-867.96465632511331</c:v>
                </c:pt>
                <c:pt idx="261">
                  <c:v>-847.51141753007937</c:v>
                </c:pt>
                <c:pt idx="262">
                  <c:v>-825.79220437946356</c:v>
                </c:pt>
                <c:pt idx="263">
                  <c:v>-802.81462123404776</c:v>
                </c:pt>
                <c:pt idx="264">
                  <c:v>-778.58895471358755</c:v>
                </c:pt>
                <c:pt idx="265">
                  <c:v>-753.12823317719244</c:v>
                </c:pt>
                <c:pt idx="266">
                  <c:v>-726.44827993977265</c:v>
                </c:pt>
                <c:pt idx="267">
                  <c:v>-698.56775985411582</c:v>
                </c:pt>
                <c:pt idx="268">
                  <c:v>-669.50821890267639</c:v>
                </c:pt>
                <c:pt idx="269">
                  <c:v>-639.29411645965968</c:v>
                </c:pt>
                <c:pt idx="270">
                  <c:v>-607.95284990253697</c:v>
                </c:pt>
                <c:pt idx="271">
                  <c:v>-575.5147712725277</c:v>
                </c:pt>
                <c:pt idx="272">
                  <c:v>-542.01319570591988</c:v>
                </c:pt>
                <c:pt idx="273">
                  <c:v>-507.48440138217921</c:v>
                </c:pt>
                <c:pt idx="274">
                  <c:v>-471.96762076069729</c:v>
                </c:pt>
                <c:pt idx="275">
                  <c:v>-435.50502290533802</c:v>
                </c:pt>
                <c:pt idx="276">
                  <c:v>-398.14168672505713</c:v>
                </c:pt>
                <c:pt idx="277">
                  <c:v>-359.92556498899063</c:v>
                </c:pt>
                <c:pt idx="278">
                  <c:v>-320.90743900616764</c:v>
                </c:pt>
                <c:pt idx="279">
                  <c:v>-281.14086389254862</c:v>
                </c:pt>
                <c:pt idx="280">
                  <c:v>-240.68210438180435</c:v>
                </c:pt>
                <c:pt idx="281">
                  <c:v>-199.5900611706158</c:v>
                </c:pt>
                <c:pt idx="282">
                  <c:v>-157.92618782442059</c:v>
                </c:pt>
                <c:pt idx="283">
                  <c:v>-115.75439830497389</c:v>
                </c:pt>
                <c:pt idx="284">
                  <c:v>-73.140965216968127</c:v>
                </c:pt>
                <c:pt idx="285">
                  <c:v>-30.154408906785044</c:v>
                </c:pt>
                <c:pt idx="286">
                  <c:v>13.134622417562205</c:v>
                </c:pt>
                <c:pt idx="287">
                  <c:v>56.65348134087111</c:v>
                </c:pt>
                <c:pt idx="288">
                  <c:v>100.32765842980818</c:v>
                </c:pt>
                <c:pt idx="289">
                  <c:v>144.08092768245388</c:v>
                </c:pt>
                <c:pt idx="290">
                  <c:v>187.83549993042044</c:v>
                </c:pt>
                <c:pt idx="291">
                  <c:v>231.51218385297722</c:v>
                </c:pt>
                <c:pt idx="292">
                  <c:v>275.03055423097021</c:v>
                </c:pt>
                <c:pt idx="293">
                  <c:v>318.30912703817756</c:v>
                </c:pt>
                <c:pt idx="294">
                  <c:v>361.26554093891912</c:v>
                </c:pt>
                <c:pt idx="295">
                  <c:v>403.8167447337384</c:v>
                </c:pt>
                <c:pt idx="296">
                  <c:v>445.87919026951613</c:v>
                </c:pt>
                <c:pt idx="297">
                  <c:v>487.36903030724727</c:v>
                </c:pt>
                <c:pt idx="298">
                  <c:v>528.20232081920517</c:v>
                </c:pt>
                <c:pt idx="299">
                  <c:v>568.29522716838483</c:v>
                </c:pt>
                <c:pt idx="300">
                  <c:v>607.56423360618044</c:v>
                </c:pt>
                <c:pt idx="301">
                  <c:v>645.9263555102383</c:v>
                </c:pt>
                <c:pt idx="302">
                  <c:v>683.29935377251195</c:v>
                </c:pt>
                <c:pt idx="303">
                  <c:v>719.60195073870852</c:v>
                </c:pt>
                <c:pt idx="304">
                  <c:v>754.75404709399379</c:v>
                </c:pt>
                <c:pt idx="305">
                  <c:v>788.67693908656986</c:v>
                </c:pt>
                <c:pt idx="306">
                  <c:v>821.2935354803036</c:v>
                </c:pt>
                <c:pt idx="307">
                  <c:v>852.52857363040448</c:v>
                </c:pt>
                <c:pt idx="308">
                  <c:v>882.30883408203908</c:v>
                </c:pt>
                <c:pt idx="309">
                  <c:v>910.56335310110137</c:v>
                </c:pt>
                <c:pt idx="310">
                  <c:v>937.2236325588907</c:v>
                </c:pt>
                <c:pt idx="311">
                  <c:v>962.22384660895375</c:v>
                </c:pt>
                <c:pt idx="312">
                  <c:v>985.50104461412889</c:v>
                </c:pt>
                <c:pt idx="313">
                  <c:v>1006.9953498059247</c:v>
                </c:pt>
                <c:pt idx="314">
                  <c:v>1026.6501531863942</c:v>
                </c:pt>
                <c:pt idx="315">
                  <c:v>1044.4123022152037</c:v>
                </c:pt>
                <c:pt idx="316">
                  <c:v>1060.232283861885</c:v>
                </c:pt>
                <c:pt idx="317">
                  <c:v>1074.0644016455788</c:v>
                </c:pt>
                <c:pt idx="318">
                  <c:v>1085.8669463327781</c:v>
                </c:pt>
                <c:pt idx="319">
                  <c:v>1095.6023600176788</c:v>
                </c:pt>
                <c:pt idx="320">
                  <c:v>1103.2373933710212</c:v>
                </c:pt>
                <c:pt idx="321">
                  <c:v>1108.7432559123572</c:v>
                </c:pt>
                <c:pt idx="322">
                  <c:v>1112.0957592385873</c:v>
                </c:pt>
                <c:pt idx="323">
                  <c:v>1113.2754532298818</c:v>
                </c:pt>
                <c:pt idx="324">
                  <c:v>1112.2677553543235</c:v>
                </c:pt>
                <c:pt idx="325">
                  <c:v>1109.0630733067671</c:v>
                </c:pt>
                <c:pt idx="326">
                  <c:v>1103.6569213482919</c:v>
                </c:pt>
                <c:pt idx="327">
                  <c:v>1096.0500308630708</c:v>
                </c:pt>
                <c:pt idx="328">
                  <c:v>1086.2484558238762</c:v>
                </c:pt>
                <c:pt idx="329">
                  <c:v>1074.2636740602863</c:v>
                </c:pt>
                <c:pt idx="330">
                  <c:v>1060.1126854616364</c:v>
                </c:pt>
                <c:pt idx="331">
                  <c:v>1043.8181085271099</c:v>
                </c:pt>
                <c:pt idx="332">
                  <c:v>1025.4082770086411</c:v>
                </c:pt>
                <c:pt idx="333">
                  <c:v>1004.9173387902433</c:v>
                </c:pt>
                <c:pt idx="334">
                  <c:v>982.38535962651702</c:v>
                </c:pt>
                <c:pt idx="335">
                  <c:v>957.85843494333039</c:v>
                </c:pt>
                <c:pt idx="336">
                  <c:v>931.38881361136555</c:v>
                </c:pt>
                <c:pt idx="337">
                  <c:v>903.03503847207799</c:v>
                </c:pt>
                <c:pt idx="338">
                  <c:v>872.86210946929907</c:v>
                </c:pt>
                <c:pt idx="339">
                  <c:v>840.94167657598541</c:v>
                </c:pt>
                <c:pt idx="340">
                  <c:v>807.35227137904269</c:v>
                </c:pt>
                <c:pt idx="341">
                  <c:v>772.17958829629708</c:v>
                </c:pt>
                <c:pt idx="342">
                  <c:v>735.51682908052953</c:v>
                </c:pt>
                <c:pt idx="343">
                  <c:v>697.46512769488152</c:v>
                </c:pt>
                <c:pt idx="344">
                  <c:v>658.13407706253292</c:v>
                </c:pt>
                <c:pt idx="345">
                  <c:v>617.64238493026244</c:v>
                </c:pt>
                <c:pt idx="346">
                  <c:v>576.11869359225898</c:v>
                </c:pt>
                <c:pt idx="347">
                  <c:v>533.70260812426761</c:v>
                </c:pt>
                <c:pt idx="348">
                  <c:v>490.54599095811642</c:v>
                </c:pt>
                <c:pt idx="349">
                  <c:v>446.81459832617674</c:v>
                </c:pt>
                <c:pt idx="350">
                  <c:v>402.69015810468937</c:v>
                </c:pt>
                <c:pt idx="351">
                  <c:v>358.37302146054765</c:v>
                </c:pt>
                <c:pt idx="352">
                  <c:v>314.08556623502352</c:v>
                </c:pt>
                <c:pt idx="353">
                  <c:v>270.0765937887831</c:v>
                </c:pt>
                <c:pt idx="354">
                  <c:v>226.62705153658553</c:v>
                </c:pt>
                <c:pt idx="355">
                  <c:v>184.05754354452071</c:v>
                </c:pt>
                <c:pt idx="356">
                  <c:v>142.7382814545353</c:v>
                </c:pt>
                <c:pt idx="357">
                  <c:v>103.10240947810281</c:v>
                </c:pt>
                <c:pt idx="358">
                  <c:v>65.664061665567161</c:v>
                </c:pt>
                <c:pt idx="359">
                  <c:v>31.043161882546642</c:v>
                </c:pt>
                <c:pt idx="360">
                  <c:v>2.9260799353535653E-13</c:v>
                </c:pt>
                <c:pt idx="361">
                  <c:v>-26.043933347672532</c:v>
                </c:pt>
                <c:pt idx="362">
                  <c:v>-38.905274215590943</c:v>
                </c:pt>
                <c:pt idx="363">
                  <c:v>-38.505482750292011</c:v>
                </c:pt>
                <c:pt idx="364">
                  <c:v>-24.778947450961255</c:v>
                </c:pt>
                <c:pt idx="365">
                  <c:v>2.3268027707567742</c:v>
                </c:pt>
                <c:pt idx="366">
                  <c:v>42.850900502950125</c:v>
                </c:pt>
                <c:pt idx="367">
                  <c:v>96.818956365690951</c:v>
                </c:pt>
                <c:pt idx="368">
                  <c:v>164.24289079906836</c:v>
                </c:pt>
                <c:pt idx="369">
                  <c:v>245.12078172831846</c:v>
                </c:pt>
                <c:pt idx="370">
                  <c:v>339.43672871073784</c:v>
                </c:pt>
                <c:pt idx="371">
                  <c:v>447.1607341505154</c:v>
                </c:pt>
                <c:pt idx="372">
                  <c:v>568.24860214664375</c:v>
                </c:pt>
                <c:pt idx="373">
                  <c:v>702.64185551633818</c:v>
                </c:pt>
                <c:pt idx="374">
                  <c:v>850.26767151108072</c:v>
                </c:pt>
                <c:pt idx="375">
                  <c:v>1011.0388367154407</c:v>
                </c:pt>
                <c:pt idx="376">
                  <c:v>1184.8537215893966</c:v>
                </c:pt>
                <c:pt idx="377">
                  <c:v>1371.5962750835056</c:v>
                </c:pt>
                <c:pt idx="378">
                  <c:v>1571.1360397229564</c:v>
                </c:pt>
                <c:pt idx="379">
                  <c:v>1783.3281875209418</c:v>
                </c:pt>
                <c:pt idx="380">
                  <c:v>2008.0858673634984</c:v>
                </c:pt>
                <c:pt idx="381">
                  <c:v>2112.3673663308396</c:v>
                </c:pt>
                <c:pt idx="382">
                  <c:v>1912.7253323463813</c:v>
                </c:pt>
                <c:pt idx="383">
                  <c:v>1735.5951909453374</c:v>
                </c:pt>
                <c:pt idx="384">
                  <c:v>1577.1996548619748</c:v>
                </c:pt>
                <c:pt idx="385">
                  <c:v>1434.6536286395562</c:v>
                </c:pt>
                <c:pt idx="386">
                  <c:v>1305.7166152270038</c:v>
                </c:pt>
                <c:pt idx="387">
                  <c:v>1188.6226724702087</c:v>
                </c:pt>
                <c:pt idx="388">
                  <c:v>1081.9610388915246</c:v>
                </c:pt>
                <c:pt idx="389">
                  <c:v>984.59067845921663</c:v>
                </c:pt>
                <c:pt idx="390">
                  <c:v>895.57802862950325</c:v>
                </c:pt>
                <c:pt idx="391">
                  <c:v>814.15093341454872</c:v>
                </c:pt>
                <c:pt idx="392">
                  <c:v>739.66406661932467</c:v>
                </c:pt>
                <c:pt idx="393">
                  <c:v>671.57264393243884</c:v>
                </c:pt>
                <c:pt idx="394">
                  <c:v>609.41220263960065</c:v>
                </c:pt>
                <c:pt idx="395">
                  <c:v>552.78288305542105</c:v>
                </c:pt>
                <c:pt idx="396">
                  <c:v>501.33709153199499</c:v>
                </c:pt>
                <c:pt idx="397">
                  <c:v>454.76973293042312</c:v>
                </c:pt>
                <c:pt idx="398">
                  <c:v>412.8104164027377</c:v>
                </c:pt>
                <c:pt idx="399">
                  <c:v>375.21719178843483</c:v>
                </c:pt>
                <c:pt idx="400">
                  <c:v>341.77148433587513</c:v>
                </c:pt>
                <c:pt idx="401">
                  <c:v>312.27397581450617</c:v>
                </c:pt>
                <c:pt idx="402">
                  <c:v>286.54123920127358</c:v>
                </c:pt>
                <c:pt idx="403">
                  <c:v>264.40297805628472</c:v>
                </c:pt>
                <c:pt idx="404">
                  <c:v>245.69975465848066</c:v>
                </c:pt>
                <c:pt idx="405">
                  <c:v>230.28111591290372</c:v>
                </c:pt>
                <c:pt idx="406">
                  <c:v>218.00404507364823</c:v>
                </c:pt>
                <c:pt idx="407">
                  <c:v>208.7316819644237</c:v>
                </c:pt>
                <c:pt idx="408">
                  <c:v>202.33226571959509</c:v>
                </c:pt>
                <c:pt idx="409">
                  <c:v>198.67826291685941</c:v>
                </c:pt>
                <c:pt idx="410">
                  <c:v>197.64565092190008</c:v>
                </c:pt>
                <c:pt idx="411">
                  <c:v>199.11333175742612</c:v>
                </c:pt>
                <c:pt idx="412">
                  <c:v>202.96265617562776</c:v>
                </c:pt>
                <c:pt idx="413">
                  <c:v>209.07704110462092</c:v>
                </c:pt>
                <c:pt idx="414">
                  <c:v>217.34166644714986</c:v>
                </c:pt>
                <c:pt idx="415">
                  <c:v>227.64323947899902</c:v>
                </c:pt>
                <c:pt idx="416">
                  <c:v>239.86981693874694</c:v>
                </c:pt>
                <c:pt idx="417">
                  <c:v>253.91067640615216</c:v>
                </c:pt>
                <c:pt idx="418">
                  <c:v>269.65622980263254</c:v>
                </c:pt>
                <c:pt idx="419">
                  <c:v>286.99797286646702</c:v>
                </c:pt>
                <c:pt idx="420">
                  <c:v>305.8284653005644</c:v>
                </c:pt>
                <c:pt idx="421">
                  <c:v>326.0413369945494</c:v>
                </c:pt>
                <c:pt idx="422">
                  <c:v>347.53131631257094</c:v>
                </c:pt>
                <c:pt idx="423">
                  <c:v>370.19427693449524</c:v>
                </c:pt>
                <c:pt idx="424">
                  <c:v>393.92730015852362</c:v>
                </c:pt>
                <c:pt idx="425">
                  <c:v>418.62874993089241</c:v>
                </c:pt>
                <c:pt idx="426">
                  <c:v>444.19835817501047</c:v>
                </c:pt>
                <c:pt idx="427">
                  <c:v>470.53731825642825</c:v>
                </c:pt>
                <c:pt idx="428">
                  <c:v>497.54838464958027</c:v>
                </c:pt>
                <c:pt idx="429">
                  <c:v>525.13597707240433</c:v>
                </c:pt>
                <c:pt idx="430">
                  <c:v>553.20628753146275</c:v>
                </c:pt>
                <c:pt idx="431">
                  <c:v>581.66738887648069</c:v>
                </c:pt>
                <c:pt idx="432">
                  <c:v>610.42934360292486</c:v>
                </c:pt>
                <c:pt idx="433">
                  <c:v>639.40431176688401</c:v>
                </c:pt>
                <c:pt idx="434">
                  <c:v>668.50665699048636</c:v>
                </c:pt>
                <c:pt idx="435">
                  <c:v>697.65304964007203</c:v>
                </c:pt>
                <c:pt idx="436">
                  <c:v>726.7625663550067</c:v>
                </c:pt>
                <c:pt idx="437">
                  <c:v>755.75678519330449</c:v>
                </c:pt>
                <c:pt idx="438">
                  <c:v>784.55987574271751</c:v>
                </c:pt>
                <c:pt idx="439">
                  <c:v>813.09868362263512</c:v>
                </c:pt>
                <c:pt idx="440">
                  <c:v>841.30280887461458</c:v>
                </c:pt>
                <c:pt idx="441">
                  <c:v>869.10467780727424</c:v>
                </c:pt>
                <c:pt idx="442">
                  <c:v>896.43960792592293</c:v>
                </c:pt>
                <c:pt idx="443">
                  <c:v>923.24586563817127</c:v>
                </c:pt>
                <c:pt idx="444">
                  <c:v>949.464716484875</c:v>
                </c:pt>
                <c:pt idx="445">
                  <c:v>975.04046770077662</c:v>
                </c:pt>
                <c:pt idx="446">
                  <c:v>999.920502961642</c:v>
                </c:pt>
                <c:pt idx="447">
                  <c:v>1024.0553092243101</c:v>
                </c:pt>
                <c:pt idx="448">
                  <c:v>1047.3984956134452</c:v>
                </c:pt>
                <c:pt idx="449">
                  <c:v>1069.9068043533691</c:v>
                </c:pt>
                <c:pt idx="450">
                  <c:v>1091.5401137857057</c:v>
                </c:pt>
                <c:pt idx="451">
                  <c:v>1112.2614335533813</c:v>
                </c:pt>
                <c:pt idx="452">
                  <c:v>1132.0368920690287</c:v>
                </c:pt>
                <c:pt idx="453">
                  <c:v>1150.8357164207837</c:v>
                </c:pt>
                <c:pt idx="454">
                  <c:v>1168.6302049010451</c:v>
                </c:pt>
                <c:pt idx="455">
                  <c:v>1185.3956923740448</c:v>
                </c:pt>
                <c:pt idx="456">
                  <c:v>1201.1105087256433</c:v>
                </c:pt>
                <c:pt idx="457">
                  <c:v>1215.7559306642027</c:v>
                </c:pt>
                <c:pt idx="458">
                  <c:v>1229.3161271641259</c:v>
                </c:pt>
                <c:pt idx="459">
                  <c:v>1241.7780988642032</c:v>
                </c:pt>
                <c:pt idx="460">
                  <c:v>1253.1316117508557</c:v>
                </c:pt>
                <c:pt idx="461">
                  <c:v>1263.3691254720311</c:v>
                </c:pt>
                <c:pt idx="462">
                  <c:v>1272.485716640859</c:v>
                </c:pt>
                <c:pt idx="463">
                  <c:v>1280.4789974990397</c:v>
                </c:pt>
                <c:pt idx="464">
                  <c:v>1287.3490303188044</c:v>
                </c:pt>
                <c:pt idx="465">
                  <c:v>1293.0982379286766</c:v>
                </c:pt>
                <c:pt idx="466">
                  <c:v>1297.7313107527073</c:v>
                </c:pt>
                <c:pt idx="467">
                  <c:v>1301.2551107551778</c:v>
                </c:pt>
                <c:pt idx="468">
                  <c:v>1303.6785726830049</c:v>
                </c:pt>
                <c:pt idx="469">
                  <c:v>1305.012602996652</c:v>
                </c:pt>
                <c:pt idx="470">
                  <c:v>1305.2699768768709</c:v>
                </c:pt>
                <c:pt idx="471">
                  <c:v>1304.4652336895799</c:v>
                </c:pt>
                <c:pt idx="472">
                  <c:v>1302.6145712845878</c:v>
                </c:pt>
                <c:pt idx="473">
                  <c:v>1299.7357394956166</c:v>
                </c:pt>
                <c:pt idx="474">
                  <c:v>1295.8479331997835</c:v>
                </c:pt>
                <c:pt idx="475">
                  <c:v>1290.9716852837241</c:v>
                </c:pt>
                <c:pt idx="476">
                  <c:v>1285.1287598519104</c:v>
                </c:pt>
                <c:pt idx="477">
                  <c:v>1278.3420459996839</c:v>
                </c:pt>
                <c:pt idx="478">
                  <c:v>1270.6354524598371</c:v>
                </c:pt>
                <c:pt idx="479">
                  <c:v>1262.0338034170313</c:v>
                </c:pt>
                <c:pt idx="480">
                  <c:v>1252.5627357692013</c:v>
                </c:pt>
                <c:pt idx="481">
                  <c:v>1242.2485980992776</c:v>
                </c:pt>
                <c:pt idx="482">
                  <c:v>1231.1183516045926</c:v>
                </c:pt>
                <c:pt idx="483">
                  <c:v>1219.1994732146966</c:v>
                </c:pt>
                <c:pt idx="484">
                  <c:v>1206.5198611118174</c:v>
                </c:pt>
                <c:pt idx="485">
                  <c:v>1193.1077428513004</c:v>
                </c:pt>
                <c:pt idx="486">
                  <c:v>1178.9915862626797</c:v>
                </c:pt>
                <c:pt idx="487">
                  <c:v>1164.2000132952471</c:v>
                </c:pt>
                <c:pt idx="488">
                  <c:v>1148.7617169554724</c:v>
                </c:pt>
                <c:pt idx="489">
                  <c:v>1132.7053814673025</c:v>
                </c:pt>
                <c:pt idx="490">
                  <c:v>1116.0596057703433</c:v>
                </c:pt>
                <c:pt idx="491">
                  <c:v>1098.8528304553056</c:v>
                </c:pt>
                <c:pt idx="492">
                  <c:v>1081.1132682208668</c:v>
                </c:pt>
                <c:pt idx="493">
                  <c:v>1062.8688379213588</c:v>
                </c:pt>
                <c:pt idx="494">
                  <c:v>1044.1471022605162</c:v>
                </c:pt>
                <c:pt idx="495">
                  <c:v>1024.9752091728481</c:v>
                </c:pt>
                <c:pt idx="496">
                  <c:v>1005.3798369211477</c:v>
                </c:pt>
                <c:pt idx="497">
                  <c:v>985.3871429262573</c:v>
                </c:pt>
                <c:pt idx="498">
                  <c:v>965.02271633341672</c:v>
                </c:pt>
                <c:pt idx="499">
                  <c:v>944.31153430837492</c:v>
                </c:pt>
                <c:pt idx="500">
                  <c:v>923.27792204608079</c:v>
                </c:pt>
                <c:pt idx="501">
                  <c:v>901.94551646489253</c:v>
                </c:pt>
                <c:pt idx="502">
                  <c:v>880.33723355027382</c:v>
                </c:pt>
                <c:pt idx="503">
                  <c:v>858.47523930340515</c:v>
                </c:pt>
                <c:pt idx="504">
                  <c:v>836.38092424248464</c:v>
                </c:pt>
                <c:pt idx="505">
                  <c:v>814.07488139735699</c:v>
                </c:pt>
                <c:pt idx="506">
                  <c:v>791.57688773162715</c:v>
                </c:pt>
                <c:pt idx="507">
                  <c:v>768.90588892065546</c:v>
                </c:pt>
                <c:pt idx="508">
                  <c:v>746.07998740848529</c:v>
                </c:pt>
                <c:pt idx="509">
                  <c:v>723.11643366225337</c:v>
                </c:pt>
                <c:pt idx="510">
                  <c:v>700.0316205383649</c:v>
                </c:pt>
                <c:pt idx="511">
                  <c:v>676.84108067135912</c:v>
                </c:pt>
                <c:pt idx="512">
                  <c:v>653.55948679306607</c:v>
                </c:pt>
                <c:pt idx="513">
                  <c:v>630.2006548873419</c:v>
                </c:pt>
                <c:pt idx="514">
                  <c:v>606.77755008335873</c:v>
                </c:pt>
                <c:pt idx="515">
                  <c:v>583.30229518866156</c:v>
                </c:pt>
                <c:pt idx="516">
                  <c:v>559.78618176209443</c:v>
                </c:pt>
                <c:pt idx="517">
                  <c:v>536.23968362537903</c:v>
                </c:pt>
                <c:pt idx="518">
                  <c:v>512.67247271179758</c:v>
                </c:pt>
                <c:pt idx="519">
                  <c:v>489.093437149762</c:v>
                </c:pt>
                <c:pt idx="520">
                  <c:v>465.51070147921683</c:v>
                </c:pt>
                <c:pt idx="521">
                  <c:v>441.93164889872503</c:v>
                </c:pt>
                <c:pt idx="522">
                  <c:v>418.36294544157442</c:v>
                </c:pt>
                <c:pt idx="523">
                  <c:v>394.81056597972582</c:v>
                </c:pt>
                <c:pt idx="524">
                  <c:v>371.27982195502585</c:v>
                </c:pt>
                <c:pt idx="525">
                  <c:v>347.77539073800125</c:v>
                </c:pt>
                <c:pt idx="526">
                  <c:v>324.30134651539169</c:v>
                </c:pt>
                <c:pt idx="527">
                  <c:v>300.86119260862898</c:v>
                </c:pt>
                <c:pt idx="528">
                  <c:v>277.45789512634241</c:v>
                </c:pt>
                <c:pt idx="529">
                  <c:v>254.09391785529471</c:v>
                </c:pt>
                <c:pt idx="530">
                  <c:v>230.771258295021</c:v>
                </c:pt>
                <c:pt idx="531">
                  <c:v>207.4914847426457</c:v>
                </c:pt>
                <c:pt idx="532">
                  <c:v>184.25577433537595</c:v>
                </c:pt>
                <c:pt idx="533">
                  <c:v>161.0649519592462</c:v>
                </c:pt>
                <c:pt idx="534">
                  <c:v>137.91952993362932</c:v>
                </c:pt>
                <c:pt idx="535">
                  <c:v>114.81974838194979</c:v>
                </c:pt>
                <c:pt idx="536">
                  <c:v>91.765616199922718</c:v>
                </c:pt>
                <c:pt idx="537">
                  <c:v>68.756952533341988</c:v>
                </c:pt>
                <c:pt idx="538">
                  <c:v>45.793428678178437</c:v>
                </c:pt>
                <c:pt idx="539">
                  <c:v>22.874610316216906</c:v>
                </c:pt>
                <c:pt idx="540">
                  <c:v>6.419413293691119E-13</c:v>
                </c:pt>
                <c:pt idx="541">
                  <c:v>-22.252380942693915</c:v>
                </c:pt>
                <c:pt idx="542">
                  <c:v>-43.4561961650736</c:v>
                </c:pt>
                <c:pt idx="543">
                  <c:v>-63.611059349349816</c:v>
                </c:pt>
                <c:pt idx="544">
                  <c:v>-84.812806200161788</c:v>
                </c:pt>
                <c:pt idx="545">
                  <c:v>-106.01263301046568</c:v>
                </c:pt>
                <c:pt idx="546">
                  <c:v>-127.20973847042011</c:v>
                </c:pt>
                <c:pt idx="547">
                  <c:v>-148.40310801889038</c:v>
                </c:pt>
                <c:pt idx="548">
                  <c:v>-169.59147214343184</c:v>
                </c:pt>
                <c:pt idx="549">
                  <c:v>-190.77326520071412</c:v>
                </c:pt>
                <c:pt idx="550">
                  <c:v>-211.94658484590985</c:v>
                </c:pt>
                <c:pt idx="551">
                  <c:v>-233.10915216028758</c:v>
                </c:pt>
                <c:pt idx="552">
                  <c:v>-254.25827256716633</c:v>
                </c:pt>
                <c:pt idx="553">
                  <c:v>-275.39079762723725</c:v>
                </c:pt>
                <c:pt idx="554">
                  <c:v>-296.50308780537227</c:v>
                </c:pt>
                <c:pt idx="555">
                  <c:v>-317.59097630189109</c:v>
                </c:pt>
                <c:pt idx="556">
                  <c:v>-338.64973404252652</c:v>
                </c:pt>
                <c:pt idx="557">
                  <c:v>-359.67403592226304</c:v>
                </c:pt>
                <c:pt idx="558">
                  <c:v>-380.65792839937558</c:v>
                </c:pt>
                <c:pt idx="559">
                  <c:v>-401.59479853705085</c:v>
                </c:pt>
                <c:pt idx="560">
                  <c:v>-422.47734459096091</c:v>
                </c:pt>
                <c:pt idx="561">
                  <c:v>-443.29754824220316</c:v>
                </c:pt>
                <c:pt idx="562">
                  <c:v>-464.04664857575818</c:v>
                </c:pt>
                <c:pt idx="563">
                  <c:v>-484.71511790555377</c:v>
                </c:pt>
                <c:pt idx="564">
                  <c:v>-505.29263954769704</c:v>
                </c:pt>
                <c:pt idx="565">
                  <c:v>-525.76808764405439</c:v>
                </c:pt>
                <c:pt idx="566">
                  <c:v>-546.12950913852342</c:v>
                </c:pt>
                <c:pt idx="567">
                  <c:v>-566.36410800851365</c:v>
                </c:pt>
                <c:pt idx="568">
                  <c:v>-586.45823185394522</c:v>
                </c:pt>
                <c:pt idx="569">
                  <c:v>-606.39736094561192</c:v>
                </c:pt>
                <c:pt idx="570">
                  <c:v>-626.16609983407318</c:v>
                </c:pt>
                <c:pt idx="571">
                  <c:v>-645.74817161912176</c:v>
                </c:pt>
                <c:pt idx="572">
                  <c:v>-665.12641497843288</c:v>
                </c:pt>
                <c:pt idx="573">
                  <c:v>-684.28278405221965</c:v>
                </c:pt>
                <c:pt idx="574">
                  <c:v>-703.19835127840793</c:v>
                </c:pt>
                <c:pt idx="575">
                  <c:v>-721.85331327016036</c:v>
                </c:pt>
                <c:pt idx="576">
                  <c:v>-740.22699982440815</c:v>
                </c:pt>
                <c:pt idx="577">
                  <c:v>-758.29788614628421</c:v>
                </c:pt>
                <c:pt idx="578">
                  <c:v>-776.04360837018839</c:v>
                </c:pt>
                <c:pt idx="579">
                  <c:v>-793.44098245331338</c:v>
                </c:pt>
                <c:pt idx="580">
                  <c:v>-810.46602651211902</c:v>
                </c:pt>
                <c:pt idx="581">
                  <c:v>-827.09398666620564</c:v>
                </c:pt>
                <c:pt idx="582">
                  <c:v>-843.29936644738552</c:v>
                </c:pt>
                <c:pt idx="583">
                  <c:v>-859.05595982442208</c:v>
                </c:pt>
                <c:pt idx="584">
                  <c:v>-874.33688788599193</c:v>
                </c:pt>
                <c:pt idx="585">
                  <c:v>-889.11463921570908</c:v>
                </c:pt>
                <c:pt idx="586">
                  <c:v>-903.36111398376295</c:v>
                </c:pt>
                <c:pt idx="587">
                  <c:v>-917.04767176970392</c:v>
                </c:pt>
                <c:pt idx="588">
                  <c:v>-930.14518312008545</c:v>
                </c:pt>
                <c:pt idx="589">
                  <c:v>-942.62408483348065</c:v>
                </c:pt>
                <c:pt idx="590">
                  <c:v>-954.45443895311018</c:v>
                </c:pt>
                <c:pt idx="591">
                  <c:v>-965.6059954346681</c:v>
                </c:pt>
                <c:pt idx="592">
                  <c:v>-976.04825844364314</c:v>
                </c:pt>
                <c:pt idx="593">
                  <c:v>-985.75055622227626</c:v>
                </c:pt>
                <c:pt idx="594">
                  <c:v>-994.68211445191457</c:v>
                </c:pt>
                <c:pt idx="595">
                  <c:v>-1002.8121330212624</c:v>
                </c:pt>
                <c:pt idx="596">
                  <c:v>-1010.10986609559</c:v>
                </c:pt>
                <c:pt idx="597">
                  <c:v>-1016.5447053657413</c:v>
                </c:pt>
                <c:pt idx="598">
                  <c:v>-1022.0862663395573</c:v>
                </c:pt>
                <c:pt idx="599">
                  <c:v>-1026.704477521356</c:v>
                </c:pt>
                <c:pt idx="600">
                  <c:v>-1030.3696723083206</c:v>
                </c:pt>
                <c:pt idx="601">
                  <c:v>-1033.0526834153109</c:v>
                </c:pt>
                <c:pt idx="602">
                  <c:v>-1034.724939622397</c:v>
                </c:pt>
                <c:pt idx="603">
                  <c:v>-1035.3585646221461</c:v>
                </c:pt>
                <c:pt idx="604">
                  <c:v>-1034.9264777264568</c:v>
                </c:pt>
                <c:pt idx="605">
                  <c:v>-1033.4024961757477</c:v>
                </c:pt>
                <c:pt idx="606">
                  <c:v>-1030.7614387765805</c:v>
                </c:pt>
                <c:pt idx="607">
                  <c:v>-1026.9792305774356</c:v>
                </c:pt>
                <c:pt idx="608">
                  <c:v>-1022.0330082765549</c:v>
                </c:pt>
                <c:pt idx="609">
                  <c:v>-1015.90122604055</c:v>
                </c:pt>
                <c:pt idx="610">
                  <c:v>-1008.5637613979193</c:v>
                </c:pt>
                <c:pt idx="611">
                  <c:v>-1000.0020208580338</c:v>
                </c:pt>
                <c:pt idx="612">
                  <c:v>-990.19904489344867</c:v>
                </c:pt>
                <c:pt idx="613">
                  <c:v>-979.13961191166436</c:v>
                </c:pt>
                <c:pt idx="614">
                  <c:v>-966.81034083219197</c:v>
                </c:pt>
                <c:pt idx="615">
                  <c:v>-953.19979187542515</c:v>
                </c:pt>
                <c:pt idx="616">
                  <c:v>-938.29856516220582</c:v>
                </c:pt>
                <c:pt idx="617">
                  <c:v>-922.09939671662812</c:v>
                </c:pt>
                <c:pt idx="618">
                  <c:v>-904.59725145999391</c:v>
                </c:pt>
                <c:pt idx="619">
                  <c:v>-885.78941278075513</c:v>
                </c:pt>
                <c:pt idx="620">
                  <c:v>-865.67556826419764</c:v>
                </c:pt>
                <c:pt idx="621">
                  <c:v>-844.25789116609906</c:v>
                </c:pt>
                <c:pt idx="622">
                  <c:v>-821.5411172171207</c:v>
                </c:pt>
                <c:pt idx="623">
                  <c:v>-797.53261634920193</c:v>
                </c:pt>
                <c:pt idx="624">
                  <c:v>-772.24245894166461</c:v>
                </c:pt>
                <c:pt idx="625">
                  <c:v>-745.68347619313397</c:v>
                </c:pt>
                <c:pt idx="626">
                  <c:v>-717.87131423607059</c:v>
                </c:pt>
                <c:pt idx="627">
                  <c:v>-688.82448162306446</c:v>
                </c:pt>
                <c:pt idx="628">
                  <c:v>-658.56438982891234</c:v>
                </c:pt>
                <c:pt idx="629">
                  <c:v>-627.11538642898824</c:v>
                </c:pt>
                <c:pt idx="630">
                  <c:v>-594.50478063302614</c:v>
                </c:pt>
                <c:pt idx="631">
                  <c:v>-560.76286087424171</c:v>
                </c:pt>
                <c:pt idx="632">
                  <c:v>-525.92290417597553</c:v>
                </c:pt>
                <c:pt idx="633">
                  <c:v>-490.02117704244125</c:v>
                </c:pt>
                <c:pt idx="634">
                  <c:v>-453.09692764617904</c:v>
                </c:pt>
                <c:pt idx="635">
                  <c:v>-415.19236911252187</c:v>
                </c:pt>
                <c:pt idx="636">
                  <c:v>-376.35265373043183</c:v>
                </c:pt>
                <c:pt idx="637">
                  <c:v>-336.6258379498239</c:v>
                </c:pt>
                <c:pt idx="638">
                  <c:v>-296.06283805727583</c:v>
                </c:pt>
                <c:pt idx="639">
                  <c:v>-254.71737645490253</c:v>
                </c:pt>
                <c:pt idx="640">
                  <c:v>-212.64591850146289</c:v>
                </c:pt>
                <c:pt idx="641">
                  <c:v>-169.90759990920773</c:v>
                </c:pt>
                <c:pt idx="642">
                  <c:v>-126.56414472569485</c:v>
                </c:pt>
                <c:pt idx="643">
                  <c:v>-82.679773965725829</c:v>
                </c:pt>
                <c:pt idx="644">
                  <c:v>-38.321104994709877</c:v>
                </c:pt>
                <c:pt idx="645">
                  <c:v>6.4429581985647628</c:v>
                </c:pt>
                <c:pt idx="646">
                  <c:v>51.541343665596038</c:v>
                </c:pt>
                <c:pt idx="647">
                  <c:v>96.900938887753682</c:v>
                </c:pt>
                <c:pt idx="648">
                  <c:v>142.446726645486</c:v>
                </c:pt>
                <c:pt idx="649">
                  <c:v>188.10192908557732</c:v>
                </c:pt>
                <c:pt idx="650">
                  <c:v>233.78815967048655</c:v>
                </c:pt>
                <c:pt idx="651">
                  <c:v>279.42558265987418</c:v>
                </c:pt>
                <c:pt idx="652">
                  <c:v>324.9330797421448</c:v>
                </c:pt>
                <c:pt idx="653">
                  <c:v>370.22842340235383</c:v>
                </c:pt>
                <c:pt idx="654">
                  <c:v>415.22845658285758</c:v>
                </c:pt>
                <c:pt idx="655">
                  <c:v>459.84927816456855</c:v>
                </c:pt>
                <c:pt idx="656">
                  <c:v>504.006433770039</c:v>
                </c:pt>
                <c:pt idx="657">
                  <c:v>547.61511136425008</c:v>
                </c:pt>
                <c:pt idx="658">
                  <c:v>590.59034110620678</c:v>
                </c:pt>
                <c:pt idx="659">
                  <c:v>632.84719888282928</c:v>
                </c:pt>
                <c:pt idx="660">
                  <c:v>674.30101293789369</c:v>
                </c:pt>
                <c:pt idx="661">
                  <c:v>714.86757299168437</c:v>
                </c:pt>
                <c:pt idx="662">
                  <c:v>754.4633412323476</c:v>
                </c:pt>
                <c:pt idx="663">
                  <c:v>793.00566454748662</c:v>
                </c:pt>
                <c:pt idx="664">
                  <c:v>830.41298735464443</c:v>
                </c:pt>
                <c:pt idx="665">
                  <c:v>866.60506438140476</c:v>
                </c:pt>
                <c:pt idx="666">
                  <c:v>901.50317274077145</c:v>
                </c:pt>
                <c:pt idx="667">
                  <c:v>935.03032264450292</c:v>
                </c:pt>
                <c:pt idx="668">
                  <c:v>967.11146609663388</c:v>
                </c:pt>
                <c:pt idx="669">
                  <c:v>997.67370291140264</c:v>
                </c:pt>
                <c:pt idx="670">
                  <c:v>1026.6464834042206</c:v>
                </c:pt>
                <c:pt idx="671">
                  <c:v>1053.9618071107902</c:v>
                </c:pt>
                <c:pt idx="672">
                  <c:v>1079.5544168988017</c:v>
                </c:pt>
                <c:pt idx="673">
                  <c:v>1103.3619878477298</c:v>
                </c:pt>
                <c:pt idx="674">
                  <c:v>1125.3253102857527</c:v>
                </c:pt>
                <c:pt idx="675">
                  <c:v>1145.3884663886695</c:v>
                </c:pt>
                <c:pt idx="676">
                  <c:v>1163.4989997631935</c:v>
                </c:pt>
                <c:pt idx="677">
                  <c:v>1179.6080774568049</c:v>
                </c:pt>
                <c:pt idx="678">
                  <c:v>1193.6706438581764</c:v>
                </c:pt>
                <c:pt idx="679">
                  <c:v>1205.6455659752685</c:v>
                </c:pt>
                <c:pt idx="680">
                  <c:v>1215.4957696037357</c:v>
                </c:pt>
                <c:pt idx="681">
                  <c:v>1223.1883659249411</c:v>
                </c:pt>
                <c:pt idx="682">
                  <c:v>1228.6947681010827</c:v>
                </c:pt>
                <c:pt idx="683">
                  <c:v>1231.9907974649095</c:v>
                </c:pt>
                <c:pt idx="684">
                  <c:v>1233.0567789323127</c:v>
                </c:pt>
                <c:pt idx="685">
                  <c:v>1231.8776252983366</c:v>
                </c:pt>
                <c:pt idx="686">
                  <c:v>1228.4429101104088</c:v>
                </c:pt>
                <c:pt idx="687">
                  <c:v>1222.7469288468462</c:v>
                </c:pt>
                <c:pt idx="688">
                  <c:v>1214.7887481634807</c:v>
                </c:pt>
                <c:pt idx="689">
                  <c:v>1204.5722430073058</c:v>
                </c:pt>
                <c:pt idx="690">
                  <c:v>1192.1061214319698</c:v>
                </c:pt>
                <c:pt idx="691">
                  <c:v>1177.4039369869938</c:v>
                </c:pt>
                <c:pt idx="692">
                  <c:v>1160.4840885894041</c:v>
                </c:pt>
                <c:pt idx="693">
                  <c:v>1141.3698078240759</c:v>
                </c:pt>
                <c:pt idx="694">
                  <c:v>1120.0891336561328</c:v>
                </c:pt>
                <c:pt idx="695">
                  <c:v>1096.6748745764949</c:v>
                </c:pt>
                <c:pt idx="696">
                  <c:v>1071.1645582385788</c:v>
                </c:pt>
                <c:pt idx="697">
                  <c:v>1043.6003686814292</c:v>
                </c:pt>
                <c:pt idx="698">
                  <c:v>1014.0290712710959</c:v>
                </c:pt>
                <c:pt idx="699">
                  <c:v>982.50192552816691</c:v>
                </c:pt>
                <c:pt idx="700">
                  <c:v>949.0745860452048</c:v>
                </c:pt>
                <c:pt idx="701">
                  <c:v>913.80699173259472</c:v>
                </c:pt>
                <c:pt idx="702">
                  <c:v>876.76324366556003</c:v>
                </c:pt>
                <c:pt idx="703">
                  <c:v>838.01147183833473</c:v>
                </c:pt>
                <c:pt idx="704">
                  <c:v>797.62369116400998</c:v>
                </c:pt>
                <c:pt idx="705">
                  <c:v>755.67564708967598</c:v>
                </c:pt>
                <c:pt idx="706">
                  <c:v>712.24665122667807</c:v>
                </c:pt>
                <c:pt idx="707">
                  <c:v>667.41940742488475</c:v>
                </c:pt>
                <c:pt idx="708">
                  <c:v>621.2798287473837</c:v>
                </c:pt>
                <c:pt idx="709">
                  <c:v>573.91684582838195</c:v>
                </c:pt>
                <c:pt idx="710">
                  <c:v>525.42220712184451</c:v>
                </c:pt>
                <c:pt idx="711">
                  <c:v>475.89027157201338</c:v>
                </c:pt>
                <c:pt idx="712">
                  <c:v>425.41779425834244</c:v>
                </c:pt>
                <c:pt idx="713">
                  <c:v>374.10370558804033</c:v>
                </c:pt>
                <c:pt idx="714">
                  <c:v>322.04888462738955</c:v>
                </c:pt>
                <c:pt idx="715">
                  <c:v>269.35592718034326</c:v>
                </c:pt>
                <c:pt idx="716">
                  <c:v>216.1289092376033</c:v>
                </c:pt>
                <c:pt idx="717">
                  <c:v>162.47314643255959</c:v>
                </c:pt>
                <c:pt idx="718">
                  <c:v>108.49495015226596</c:v>
                </c:pt>
                <c:pt idx="719">
                  <c:v>54.301380960757172</c:v>
                </c:pt>
                <c:pt idx="720">
                  <c:v>1.2198373656192424E-12</c:v>
                </c:pt>
              </c:numCache>
            </c:numRef>
          </c:yVal>
          <c:smooth val="1"/>
        </c:ser>
        <c:ser>
          <c:idx val="3"/>
          <c:order val="3"/>
          <c:tx>
            <c:v>Fg</c:v>
          </c:tx>
          <c:marker>
            <c:symbol val="none"/>
          </c:marker>
          <c:xVal>
            <c:numRef>
              <c:f>'899'!$AA$123:$AA$843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'899'!$AN$123:$AN$843</c:f>
              <c:numCache>
                <c:formatCode>General</c:formatCode>
                <c:ptCount val="721"/>
                <c:pt idx="0">
                  <c:v>40.055306333269861</c:v>
                </c:pt>
                <c:pt idx="1">
                  <c:v>40.055306333269861</c:v>
                </c:pt>
                <c:pt idx="2">
                  <c:v>40.055306333269861</c:v>
                </c:pt>
                <c:pt idx="3">
                  <c:v>40.055306333269861</c:v>
                </c:pt>
                <c:pt idx="4">
                  <c:v>40.055306333269861</c:v>
                </c:pt>
                <c:pt idx="5">
                  <c:v>40.055306333269861</c:v>
                </c:pt>
                <c:pt idx="6">
                  <c:v>40.055306333269861</c:v>
                </c:pt>
                <c:pt idx="7">
                  <c:v>40.055306333269861</c:v>
                </c:pt>
                <c:pt idx="8">
                  <c:v>40.055306333269861</c:v>
                </c:pt>
                <c:pt idx="9">
                  <c:v>40.055306333269861</c:v>
                </c:pt>
                <c:pt idx="10">
                  <c:v>40.055306333269861</c:v>
                </c:pt>
                <c:pt idx="11">
                  <c:v>40.055306333269861</c:v>
                </c:pt>
                <c:pt idx="12">
                  <c:v>40.055306333269861</c:v>
                </c:pt>
                <c:pt idx="13">
                  <c:v>40.055306333269861</c:v>
                </c:pt>
                <c:pt idx="14">
                  <c:v>40.055306333269861</c:v>
                </c:pt>
                <c:pt idx="15">
                  <c:v>40.055306333269861</c:v>
                </c:pt>
                <c:pt idx="16">
                  <c:v>40.055306333269861</c:v>
                </c:pt>
                <c:pt idx="17">
                  <c:v>40.055306333269861</c:v>
                </c:pt>
                <c:pt idx="18">
                  <c:v>40.055306333269861</c:v>
                </c:pt>
                <c:pt idx="19">
                  <c:v>40.055306333269861</c:v>
                </c:pt>
                <c:pt idx="20">
                  <c:v>40.055306333269861</c:v>
                </c:pt>
                <c:pt idx="21">
                  <c:v>40.055306333269861</c:v>
                </c:pt>
                <c:pt idx="22">
                  <c:v>40.055306333269861</c:v>
                </c:pt>
                <c:pt idx="23">
                  <c:v>40.055306333269861</c:v>
                </c:pt>
                <c:pt idx="24">
                  <c:v>40.055306333269861</c:v>
                </c:pt>
                <c:pt idx="25">
                  <c:v>40.055306333269861</c:v>
                </c:pt>
                <c:pt idx="26">
                  <c:v>40.055306333269861</c:v>
                </c:pt>
                <c:pt idx="27">
                  <c:v>40.055306333269861</c:v>
                </c:pt>
                <c:pt idx="28">
                  <c:v>40.055306333269861</c:v>
                </c:pt>
                <c:pt idx="29">
                  <c:v>40.055306333269861</c:v>
                </c:pt>
                <c:pt idx="30">
                  <c:v>40.055306333269861</c:v>
                </c:pt>
                <c:pt idx="31">
                  <c:v>40.055306333269861</c:v>
                </c:pt>
                <c:pt idx="32">
                  <c:v>40.055306333269861</c:v>
                </c:pt>
                <c:pt idx="33">
                  <c:v>40.055306333269861</c:v>
                </c:pt>
                <c:pt idx="34">
                  <c:v>40.055306333269861</c:v>
                </c:pt>
                <c:pt idx="35">
                  <c:v>40.055306333269861</c:v>
                </c:pt>
                <c:pt idx="36">
                  <c:v>40.055306333269861</c:v>
                </c:pt>
                <c:pt idx="37">
                  <c:v>40.055306333269861</c:v>
                </c:pt>
                <c:pt idx="38">
                  <c:v>40.055306333269861</c:v>
                </c:pt>
                <c:pt idx="39">
                  <c:v>40.055306333269861</c:v>
                </c:pt>
                <c:pt idx="40">
                  <c:v>40.055306333269861</c:v>
                </c:pt>
                <c:pt idx="41">
                  <c:v>40.055306333269861</c:v>
                </c:pt>
                <c:pt idx="42">
                  <c:v>40.055306333269861</c:v>
                </c:pt>
                <c:pt idx="43">
                  <c:v>40.055306333269861</c:v>
                </c:pt>
                <c:pt idx="44">
                  <c:v>40.055306333269861</c:v>
                </c:pt>
                <c:pt idx="45">
                  <c:v>40.055306333269861</c:v>
                </c:pt>
                <c:pt idx="46">
                  <c:v>40.055306333269861</c:v>
                </c:pt>
                <c:pt idx="47">
                  <c:v>40.055306333269861</c:v>
                </c:pt>
                <c:pt idx="48">
                  <c:v>40.055306333269861</c:v>
                </c:pt>
                <c:pt idx="49">
                  <c:v>40.055306333269861</c:v>
                </c:pt>
                <c:pt idx="50">
                  <c:v>40.055306333269861</c:v>
                </c:pt>
                <c:pt idx="51">
                  <c:v>40.055306333269861</c:v>
                </c:pt>
                <c:pt idx="52">
                  <c:v>40.055306333269861</c:v>
                </c:pt>
                <c:pt idx="53">
                  <c:v>40.055306333269861</c:v>
                </c:pt>
                <c:pt idx="54">
                  <c:v>40.055306333269861</c:v>
                </c:pt>
                <c:pt idx="55">
                  <c:v>40.055306333269861</c:v>
                </c:pt>
                <c:pt idx="56">
                  <c:v>40.055306333269861</c:v>
                </c:pt>
                <c:pt idx="57">
                  <c:v>40.055306333269861</c:v>
                </c:pt>
                <c:pt idx="58">
                  <c:v>40.055306333269861</c:v>
                </c:pt>
                <c:pt idx="59">
                  <c:v>40.055306333269861</c:v>
                </c:pt>
                <c:pt idx="60">
                  <c:v>40.055306333269861</c:v>
                </c:pt>
                <c:pt idx="61">
                  <c:v>40.055306333269861</c:v>
                </c:pt>
                <c:pt idx="62">
                  <c:v>40.055306333269861</c:v>
                </c:pt>
                <c:pt idx="63">
                  <c:v>40.055306333269861</c:v>
                </c:pt>
                <c:pt idx="64">
                  <c:v>40.055306333269861</c:v>
                </c:pt>
                <c:pt idx="65">
                  <c:v>40.055306333269861</c:v>
                </c:pt>
                <c:pt idx="66">
                  <c:v>40.055306333269861</c:v>
                </c:pt>
                <c:pt idx="67">
                  <c:v>40.055306333269861</c:v>
                </c:pt>
                <c:pt idx="68">
                  <c:v>40.055306333269861</c:v>
                </c:pt>
                <c:pt idx="69">
                  <c:v>40.055306333269861</c:v>
                </c:pt>
                <c:pt idx="70">
                  <c:v>40.055306333269861</c:v>
                </c:pt>
                <c:pt idx="71">
                  <c:v>40.055306333269861</c:v>
                </c:pt>
                <c:pt idx="72">
                  <c:v>40.055306333269861</c:v>
                </c:pt>
                <c:pt idx="73">
                  <c:v>40.055306333269861</c:v>
                </c:pt>
                <c:pt idx="74">
                  <c:v>40.055306333269861</c:v>
                </c:pt>
                <c:pt idx="75">
                  <c:v>40.055306333269861</c:v>
                </c:pt>
                <c:pt idx="76">
                  <c:v>40.055306333269861</c:v>
                </c:pt>
                <c:pt idx="77">
                  <c:v>40.055306333269861</c:v>
                </c:pt>
                <c:pt idx="78">
                  <c:v>40.055306333269861</c:v>
                </c:pt>
                <c:pt idx="79">
                  <c:v>40.055306333269861</c:v>
                </c:pt>
                <c:pt idx="80">
                  <c:v>40.055306333269861</c:v>
                </c:pt>
                <c:pt idx="81">
                  <c:v>40.055306333269861</c:v>
                </c:pt>
                <c:pt idx="82">
                  <c:v>40.055306333269861</c:v>
                </c:pt>
                <c:pt idx="83">
                  <c:v>40.055306333269861</c:v>
                </c:pt>
                <c:pt idx="84">
                  <c:v>40.055306333269861</c:v>
                </c:pt>
                <c:pt idx="85">
                  <c:v>40.055306333269861</c:v>
                </c:pt>
                <c:pt idx="86">
                  <c:v>40.055306333269861</c:v>
                </c:pt>
                <c:pt idx="87">
                  <c:v>40.055306333269861</c:v>
                </c:pt>
                <c:pt idx="88">
                  <c:v>40.055306333269861</c:v>
                </c:pt>
                <c:pt idx="89">
                  <c:v>40.055306333269861</c:v>
                </c:pt>
                <c:pt idx="90">
                  <c:v>40.055306333269861</c:v>
                </c:pt>
                <c:pt idx="91">
                  <c:v>40.055306333269861</c:v>
                </c:pt>
                <c:pt idx="92">
                  <c:v>40.055306333269861</c:v>
                </c:pt>
                <c:pt idx="93">
                  <c:v>40.055306333269861</c:v>
                </c:pt>
                <c:pt idx="94">
                  <c:v>40.055306333269861</c:v>
                </c:pt>
                <c:pt idx="95">
                  <c:v>40.055306333269861</c:v>
                </c:pt>
                <c:pt idx="96">
                  <c:v>40.055306333269861</c:v>
                </c:pt>
                <c:pt idx="97">
                  <c:v>40.055306333269861</c:v>
                </c:pt>
                <c:pt idx="98">
                  <c:v>40.055306333269861</c:v>
                </c:pt>
                <c:pt idx="99">
                  <c:v>40.055306333269861</c:v>
                </c:pt>
                <c:pt idx="100">
                  <c:v>40.055306333269861</c:v>
                </c:pt>
                <c:pt idx="101">
                  <c:v>40.055306333269861</c:v>
                </c:pt>
                <c:pt idx="102">
                  <c:v>40.055306333269861</c:v>
                </c:pt>
                <c:pt idx="103">
                  <c:v>40.055306333269861</c:v>
                </c:pt>
                <c:pt idx="104">
                  <c:v>40.055306333269861</c:v>
                </c:pt>
                <c:pt idx="105">
                  <c:v>40.055306333269861</c:v>
                </c:pt>
                <c:pt idx="106">
                  <c:v>40.055306333269861</c:v>
                </c:pt>
                <c:pt idx="107">
                  <c:v>40.055306333269861</c:v>
                </c:pt>
                <c:pt idx="108">
                  <c:v>40.055306333269861</c:v>
                </c:pt>
                <c:pt idx="109">
                  <c:v>40.055306333269861</c:v>
                </c:pt>
                <c:pt idx="110">
                  <c:v>40.055306333269861</c:v>
                </c:pt>
                <c:pt idx="111">
                  <c:v>40.055306333269861</c:v>
                </c:pt>
                <c:pt idx="112">
                  <c:v>40.055306333269861</c:v>
                </c:pt>
                <c:pt idx="113">
                  <c:v>40.055306333269861</c:v>
                </c:pt>
                <c:pt idx="114">
                  <c:v>40.055306333269861</c:v>
                </c:pt>
                <c:pt idx="115">
                  <c:v>40.055306333269861</c:v>
                </c:pt>
                <c:pt idx="116">
                  <c:v>40.055306333269861</c:v>
                </c:pt>
                <c:pt idx="117">
                  <c:v>40.055306333269861</c:v>
                </c:pt>
                <c:pt idx="118">
                  <c:v>40.055306333269861</c:v>
                </c:pt>
                <c:pt idx="119">
                  <c:v>40.055306333269861</c:v>
                </c:pt>
                <c:pt idx="120">
                  <c:v>40.055306333269861</c:v>
                </c:pt>
                <c:pt idx="121">
                  <c:v>40.055306333269861</c:v>
                </c:pt>
                <c:pt idx="122">
                  <c:v>40.055306333269861</c:v>
                </c:pt>
                <c:pt idx="123">
                  <c:v>40.055306333269861</c:v>
                </c:pt>
                <c:pt idx="124">
                  <c:v>40.055306333269861</c:v>
                </c:pt>
                <c:pt idx="125">
                  <c:v>40.055306333269861</c:v>
                </c:pt>
                <c:pt idx="126">
                  <c:v>40.055306333269861</c:v>
                </c:pt>
                <c:pt idx="127">
                  <c:v>40.055306333269861</c:v>
                </c:pt>
                <c:pt idx="128">
                  <c:v>40.055306333269861</c:v>
                </c:pt>
                <c:pt idx="129">
                  <c:v>40.055306333269861</c:v>
                </c:pt>
                <c:pt idx="130">
                  <c:v>40.055306333269861</c:v>
                </c:pt>
                <c:pt idx="131">
                  <c:v>40.055306333269861</c:v>
                </c:pt>
                <c:pt idx="132">
                  <c:v>40.055306333269861</c:v>
                </c:pt>
                <c:pt idx="133">
                  <c:v>40.055306333269861</c:v>
                </c:pt>
                <c:pt idx="134">
                  <c:v>40.055306333269861</c:v>
                </c:pt>
                <c:pt idx="135">
                  <c:v>40.055306333269861</c:v>
                </c:pt>
                <c:pt idx="136">
                  <c:v>40.055306333269861</c:v>
                </c:pt>
                <c:pt idx="137">
                  <c:v>40.055306333269861</c:v>
                </c:pt>
                <c:pt idx="138">
                  <c:v>40.055306333269861</c:v>
                </c:pt>
                <c:pt idx="139">
                  <c:v>40.055306333269861</c:v>
                </c:pt>
                <c:pt idx="140">
                  <c:v>40.055306333269861</c:v>
                </c:pt>
                <c:pt idx="141">
                  <c:v>40.055306333269861</c:v>
                </c:pt>
                <c:pt idx="142">
                  <c:v>40.055306333269861</c:v>
                </c:pt>
                <c:pt idx="143">
                  <c:v>40.055306333269861</c:v>
                </c:pt>
                <c:pt idx="144">
                  <c:v>40.055306333269861</c:v>
                </c:pt>
                <c:pt idx="145">
                  <c:v>40.055306333269861</c:v>
                </c:pt>
                <c:pt idx="146">
                  <c:v>40.055306333269861</c:v>
                </c:pt>
                <c:pt idx="147">
                  <c:v>40.055306333269861</c:v>
                </c:pt>
                <c:pt idx="148">
                  <c:v>40.055306333269861</c:v>
                </c:pt>
                <c:pt idx="149">
                  <c:v>40.055306333269861</c:v>
                </c:pt>
                <c:pt idx="150">
                  <c:v>40.055306333269861</c:v>
                </c:pt>
                <c:pt idx="151">
                  <c:v>40.055306333269861</c:v>
                </c:pt>
                <c:pt idx="152">
                  <c:v>40.055306333269861</c:v>
                </c:pt>
                <c:pt idx="153">
                  <c:v>40.055306333269861</c:v>
                </c:pt>
                <c:pt idx="154">
                  <c:v>40.055306333269861</c:v>
                </c:pt>
                <c:pt idx="155">
                  <c:v>40.055306333269861</c:v>
                </c:pt>
                <c:pt idx="156">
                  <c:v>40.055306333269861</c:v>
                </c:pt>
                <c:pt idx="157">
                  <c:v>40.055306333269861</c:v>
                </c:pt>
                <c:pt idx="158">
                  <c:v>40.055306333269861</c:v>
                </c:pt>
                <c:pt idx="159">
                  <c:v>40.055306333269861</c:v>
                </c:pt>
                <c:pt idx="160">
                  <c:v>40.055306333269861</c:v>
                </c:pt>
                <c:pt idx="161">
                  <c:v>40.055306333269861</c:v>
                </c:pt>
                <c:pt idx="162">
                  <c:v>40.055306333269861</c:v>
                </c:pt>
                <c:pt idx="163">
                  <c:v>40.055306333269861</c:v>
                </c:pt>
                <c:pt idx="164">
                  <c:v>40.055306333269861</c:v>
                </c:pt>
                <c:pt idx="165">
                  <c:v>40.055306333269861</c:v>
                </c:pt>
                <c:pt idx="166">
                  <c:v>40.055306333269861</c:v>
                </c:pt>
                <c:pt idx="167">
                  <c:v>40.055306333269861</c:v>
                </c:pt>
                <c:pt idx="168">
                  <c:v>40.055306333269861</c:v>
                </c:pt>
                <c:pt idx="169">
                  <c:v>40.055306333269861</c:v>
                </c:pt>
                <c:pt idx="170">
                  <c:v>40.055306333269861</c:v>
                </c:pt>
                <c:pt idx="171">
                  <c:v>40.055306333269861</c:v>
                </c:pt>
                <c:pt idx="172">
                  <c:v>40.055306333269861</c:v>
                </c:pt>
                <c:pt idx="173">
                  <c:v>40.055306333269861</c:v>
                </c:pt>
                <c:pt idx="174">
                  <c:v>40.055306333269861</c:v>
                </c:pt>
                <c:pt idx="175">
                  <c:v>40.055306333269861</c:v>
                </c:pt>
                <c:pt idx="176">
                  <c:v>40.055306333269861</c:v>
                </c:pt>
                <c:pt idx="177">
                  <c:v>40.055306333269861</c:v>
                </c:pt>
                <c:pt idx="178">
                  <c:v>40.055306333269861</c:v>
                </c:pt>
                <c:pt idx="179">
                  <c:v>40.055306333269861</c:v>
                </c:pt>
                <c:pt idx="180">
                  <c:v>40.055306333269861</c:v>
                </c:pt>
                <c:pt idx="181">
                  <c:v>40.055306333269861</c:v>
                </c:pt>
                <c:pt idx="182">
                  <c:v>40.343924599905506</c:v>
                </c:pt>
                <c:pt idx="183">
                  <c:v>40.635597602031027</c:v>
                </c:pt>
                <c:pt idx="184">
                  <c:v>40.930904275661497</c:v>
                </c:pt>
                <c:pt idx="185">
                  <c:v>41.229909085591508</c:v>
                </c:pt>
                <c:pt idx="186">
                  <c:v>41.532677984417028</c:v>
                </c:pt>
                <c:pt idx="187">
                  <c:v>41.839278454898874</c:v>
                </c:pt>
                <c:pt idx="188">
                  <c:v>42.149779553763537</c:v>
                </c:pt>
                <c:pt idx="189">
                  <c:v>42.464251956997693</c:v>
                </c:pt>
                <c:pt idx="190">
                  <c:v>42.782768006695946</c:v>
                </c:pt>
                <c:pt idx="191">
                  <c:v>43.105401759523708</c:v>
                </c:pt>
                <c:pt idx="192">
                  <c:v>43.432229036859546</c:v>
                </c:pt>
                <c:pt idx="193">
                  <c:v>43.76332747668522</c:v>
                </c:pt>
                <c:pt idx="194">
                  <c:v>44.098776587293884</c:v>
                </c:pt>
                <c:pt idx="195">
                  <c:v>44.438657802890432</c:v>
                </c:pt>
                <c:pt idx="196">
                  <c:v>44.783054541161974</c:v>
                </c:pt>
                <c:pt idx="197">
                  <c:v>45.132052262898974</c:v>
                </c:pt>
                <c:pt idx="198">
                  <c:v>45.485738533752418</c:v>
                </c:pt>
                <c:pt idx="199">
                  <c:v>45.844203088215963</c:v>
                </c:pt>
                <c:pt idx="200">
                  <c:v>46.207537895926016</c:v>
                </c:pt>
                <c:pt idx="201">
                  <c:v>46.575837230377672</c:v>
                </c:pt>
                <c:pt idx="202">
                  <c:v>46.949197740158709</c:v>
                </c:pt>
                <c:pt idx="203">
                  <c:v>47.32771852280905</c:v>
                </c:pt>
                <c:pt idx="204">
                  <c:v>47.711501201418066</c:v>
                </c:pt>
                <c:pt idx="205">
                  <c:v>48.100650004078048</c:v>
                </c:pt>
                <c:pt idx="206">
                  <c:v>48.495271846317351</c:v>
                </c:pt>
                <c:pt idx="207">
                  <c:v>48.895476416643397</c:v>
                </c:pt>
                <c:pt idx="208">
                  <c:v>49.301376265331996</c:v>
                </c:pt>
                <c:pt idx="209">
                  <c:v>49.713086896606107</c:v>
                </c:pt>
                <c:pt idx="210">
                  <c:v>50.130726864354862</c:v>
                </c:pt>
                <c:pt idx="211">
                  <c:v>50.554417871550598</c:v>
                </c:pt>
                <c:pt idx="212">
                  <c:v>50.98428487353042</c:v>
                </c:pt>
                <c:pt idx="213">
                  <c:v>51.420456185317029</c:v>
                </c:pt>
                <c:pt idx="214">
                  <c:v>51.863063593162245</c:v>
                </c:pt>
                <c:pt idx="215">
                  <c:v>52.312242470507101</c:v>
                </c:pt>
                <c:pt idx="216">
                  <c:v>52.768131898561393</c:v>
                </c:pt>
                <c:pt idx="217">
                  <c:v>53.230874791717177</c:v>
                </c:pt>
                <c:pt idx="218">
                  <c:v>53.700618028021559</c:v>
                </c:pt>
                <c:pt idx="219">
                  <c:v>54.177512584946271</c:v>
                </c:pt>
                <c:pt idx="220">
                  <c:v>54.661713680704068</c:v>
                </c:pt>
                <c:pt idx="221">
                  <c:v>55.153380921376261</c:v>
                </c:pt>
                <c:pt idx="222">
                  <c:v>55.652678454128477</c:v>
                </c:pt>
                <c:pt idx="223">
                  <c:v>56.159775126808945</c:v>
                </c:pt>
                <c:pt idx="224">
                  <c:v>56.674844654237823</c:v>
                </c:pt>
                <c:pt idx="225">
                  <c:v>57.198065791514622</c:v>
                </c:pt>
                <c:pt idx="226">
                  <c:v>57.729622514688231</c:v>
                </c:pt>
                <c:pt idx="227">
                  <c:v>58.269704209153659</c:v>
                </c:pt>
                <c:pt idx="228">
                  <c:v>58.81850586616023</c:v>
                </c:pt>
                <c:pt idx="229">
                  <c:v>59.376228287837506</c:v>
                </c:pt>
                <c:pt idx="230">
                  <c:v>59.943078301169287</c:v>
                </c:pt>
                <c:pt idx="231">
                  <c:v>60.519268981369578</c:v>
                </c:pt>
                <c:pt idx="232">
                  <c:v>61.105019885142177</c:v>
                </c:pt>
                <c:pt idx="233">
                  <c:v>61.70055729433259</c:v>
                </c:pt>
                <c:pt idx="234">
                  <c:v>62.306114470511858</c:v>
                </c:pt>
                <c:pt idx="235">
                  <c:v>62.92193192106263</c:v>
                </c:pt>
                <c:pt idx="236">
                  <c:v>63.548257677373613</c:v>
                </c:pt>
                <c:pt idx="237">
                  <c:v>64.185347585783276</c:v>
                </c:pt>
                <c:pt idx="238">
                  <c:v>64.833465611953486</c:v>
                </c:pt>
                <c:pt idx="239">
                  <c:v>65.492884159395444</c:v>
                </c:pt>
                <c:pt idx="240">
                  <c:v>66.163884402913595</c:v>
                </c:pt>
                <c:pt idx="241">
                  <c:v>66.846756637782008</c:v>
                </c:pt>
                <c:pt idx="242">
                  <c:v>67.541800645517483</c:v>
                </c:pt>
                <c:pt idx="243">
                  <c:v>68.249326077168519</c:v>
                </c:pt>
                <c:pt idx="244">
                  <c:v>68.969652855096896</c:v>
                </c:pt>
                <c:pt idx="245">
                  <c:v>69.703111594292139</c:v>
                </c:pt>
                <c:pt idx="246">
                  <c:v>70.450044044324343</c:v>
                </c:pt>
                <c:pt idx="247">
                  <c:v>71.210803553113806</c:v>
                </c:pt>
                <c:pt idx="248">
                  <c:v>71.985755553772577</c:v>
                </c:pt>
                <c:pt idx="249">
                  <c:v>72.775278075854715</c:v>
                </c:pt>
                <c:pt idx="250">
                  <c:v>73.579762282442502</c:v>
                </c:pt>
                <c:pt idx="251">
                  <c:v>74.399613034589123</c:v>
                </c:pt>
                <c:pt idx="252">
                  <c:v>75.235249484742624</c:v>
                </c:pt>
                <c:pt idx="253">
                  <c:v>76.087105700885346</c:v>
                </c:pt>
                <c:pt idx="254">
                  <c:v>76.955631323242102</c:v>
                </c:pt>
                <c:pt idx="255">
                  <c:v>77.841292255537951</c:v>
                </c:pt>
                <c:pt idx="256">
                  <c:v>78.744571392925522</c:v>
                </c:pt>
                <c:pt idx="257">
                  <c:v>79.665969388848623</c:v>
                </c:pt>
                <c:pt idx="258">
                  <c:v>80.606005463271913</c:v>
                </c:pt>
                <c:pt idx="259">
                  <c:v>81.565218254876996</c:v>
                </c:pt>
                <c:pt idx="260">
                  <c:v>82.544166720015809</c:v>
                </c:pt>
                <c:pt idx="261">
                  <c:v>83.543431081411541</c:v>
                </c:pt>
                <c:pt idx="262">
                  <c:v>84.563613829819218</c:v>
                </c:pt>
                <c:pt idx="263">
                  <c:v>85.605340782093663</c:v>
                </c:pt>
                <c:pt idx="264">
                  <c:v>86.669262199370536</c:v>
                </c:pt>
                <c:pt idx="265">
                  <c:v>87.756053969344919</c:v>
                </c:pt>
                <c:pt idx="266">
                  <c:v>88.866418856933223</c:v>
                </c:pt>
                <c:pt idx="267">
                  <c:v>90.001087827935407</c:v>
                </c:pt>
                <c:pt idx="268">
                  <c:v>91.16082145066683</c:v>
                </c:pt>
                <c:pt idx="269">
                  <c:v>92.346411380922419</c:v>
                </c:pt>
                <c:pt idx="270">
                  <c:v>93.558681936052793</c:v>
                </c:pt>
                <c:pt idx="271">
                  <c:v>94.798491764395962</c:v>
                </c:pt>
                <c:pt idx="272">
                  <c:v>96.066735616806042</c:v>
                </c:pt>
                <c:pt idx="273">
                  <c:v>97.364346227569243</c:v>
                </c:pt>
                <c:pt idx="274">
                  <c:v>98.692296312592219</c:v>
                </c:pt>
                <c:pt idx="275">
                  <c:v>100.05160069340022</c:v>
                </c:pt>
                <c:pt idx="276">
                  <c:v>101.44331855619586</c:v>
                </c:pt>
                <c:pt idx="277">
                  <c:v>102.86855585600649</c:v>
                </c:pt>
                <c:pt idx="278">
                  <c:v>104.32846787680543</c:v>
                </c:pt>
                <c:pt idx="279">
                  <c:v>105.82426195942618</c:v>
                </c:pt>
                <c:pt idx="280">
                  <c:v>107.35720041011682</c:v>
                </c:pt>
                <c:pt idx="281">
                  <c:v>108.92860360371036</c:v>
                </c:pt>
                <c:pt idx="282">
                  <c:v>110.53985329662633</c:v>
                </c:pt>
                <c:pt idx="283">
                  <c:v>112.19239616628501</c:v>
                </c:pt>
                <c:pt idx="284">
                  <c:v>113.88774759501672</c:v>
                </c:pt>
                <c:pt idx="285">
                  <c:v>115.62749571820909</c:v>
                </c:pt>
                <c:pt idx="286">
                  <c:v>117.4133057582614</c:v>
                </c:pt>
                <c:pt idx="287">
                  <c:v>119.24692466793867</c:v>
                </c:pt>
                <c:pt idx="288">
                  <c:v>121.1301861089521</c:v>
                </c:pt>
                <c:pt idx="289">
                  <c:v>123.06501579406853</c:v>
                </c:pt>
                <c:pt idx="290">
                  <c:v>125.0534372237946</c:v>
                </c:pt>
                <c:pt idx="291">
                  <c:v>127.09757785172624</c:v>
                </c:pt>
                <c:pt idx="292">
                  <c:v>129.19967571603834</c:v>
                </c:pt>
                <c:pt idx="293">
                  <c:v>131.36208657834908</c:v>
                </c:pt>
                <c:pt idx="294">
                  <c:v>133.58729161538946</c:v>
                </c:pt>
                <c:pt idx="295">
                  <c:v>135.87790571357715</c:v>
                </c:pt>
                <c:pt idx="296">
                  <c:v>138.23668642181531</c:v>
                </c:pt>
                <c:pt idx="297">
                  <c:v>140.66654362366998</c:v>
                </c:pt>
                <c:pt idx="298">
                  <c:v>143.17054999661056</c:v>
                </c:pt>
                <c:pt idx="299">
                  <c:v>145.75195233332084</c:v>
                </c:pt>
                <c:pt idx="300">
                  <c:v>148.4141838083074</c:v>
                </c:pt>
                <c:pt idx="301">
                  <c:v>151.1608772822739</c:v>
                </c:pt>
                <c:pt idx="302">
                  <c:v>153.9958797471333</c:v>
                </c:pt>
                <c:pt idx="303">
                  <c:v>156.92326802626619</c:v>
                </c:pt>
                <c:pt idx="304">
                  <c:v>159.94736585788095</c:v>
                </c:pt>
                <c:pt idx="305">
                  <c:v>163.07276250432216</c:v>
                </c:pt>
                <c:pt idx="306">
                  <c:v>166.30433304715993</c:v>
                </c:pt>
                <c:pt idx="307">
                  <c:v>169.64726054716306</c:v>
                </c:pt>
                <c:pt idx="308">
                  <c:v>173.10706027018213</c:v>
                </c:pt>
                <c:pt idx="309">
                  <c:v>176.68960620491924</c:v>
                </c:pt>
                <c:pt idx="310">
                  <c:v>180.40116012705201</c:v>
                </c:pt>
                <c:pt idx="311">
                  <c:v>184.24840349672985</c:v>
                </c:pt>
                <c:pt idx="312">
                  <c:v>188.23847251375622</c:v>
                </c:pt>
                <c:pt idx="313">
                  <c:v>192.37899669757067</c:v>
                </c:pt>
                <c:pt idx="314">
                  <c:v>196.67814140836441</c:v>
                </c:pt>
                <c:pt idx="315">
                  <c:v>201.1446547823887</c:v>
                </c:pt>
                <c:pt idx="316">
                  <c:v>205.78791962003436</c:v>
                </c:pt>
                <c:pt idx="317">
                  <c:v>210.61801084110158</c:v>
                </c:pt>
                <c:pt idx="318">
                  <c:v>215.64575920967511</c:v>
                </c:pt>
                <c:pt idx="319">
                  <c:v>220.88282213336691</c:v>
                </c:pt>
                <c:pt idx="320">
                  <c:v>226.34176246101208</c:v>
                </c:pt>
                <c:pt idx="321">
                  <c:v>232.03613634238559</c:v>
                </c:pt>
                <c:pt idx="322">
                  <c:v>237.98059137698081</c:v>
                </c:pt>
                <c:pt idx="323">
                  <c:v>244.19097647099977</c:v>
                </c:pt>
                <c:pt idx="324">
                  <c:v>250.68446504811604</c:v>
                </c:pt>
                <c:pt idx="325">
                  <c:v>257.47969352718752</c:v>
                </c:pt>
                <c:pt idx="326">
                  <c:v>264.5969172973663</c:v>
                </c:pt>
                <c:pt idx="327">
                  <c:v>272.05818679840172</c:v>
                </c:pt>
                <c:pt idx="328">
                  <c:v>279.8875467641725</c:v>
                </c:pt>
                <c:pt idx="329">
                  <c:v>288.11126222655207</c:v>
                </c:pt>
                <c:pt idx="330">
                  <c:v>296.75807552438079</c:v>
                </c:pt>
                <c:pt idx="331">
                  <c:v>305.85949934335855</c:v>
                </c:pt>
                <c:pt idx="332">
                  <c:v>315.45015175811449</c:v>
                </c:pt>
                <c:pt idx="333">
                  <c:v>325.56814039675015</c:v>
                </c:pt>
                <c:pt idx="334">
                  <c:v>336.25550425040905</c:v>
                </c:pt>
                <c:pt idx="335">
                  <c:v>347.55872336913541</c:v>
                </c:pt>
                <c:pt idx="336">
                  <c:v>359.52930880138854</c:v>
                </c:pt>
                <c:pt idx="337">
                  <c:v>372.22448775232044</c:v>
                </c:pt>
                <c:pt idx="338">
                  <c:v>385.70800219022198</c:v>
                </c:pt>
                <c:pt idx="339">
                  <c:v>400.0510431972815</c:v>
                </c:pt>
                <c:pt idx="340">
                  <c:v>415.3333484704014</c:v>
                </c:pt>
                <c:pt idx="341">
                  <c:v>431.64449683454313</c:v>
                </c:pt>
                <c:pt idx="342">
                  <c:v>449.0854418391184</c:v>
                </c:pt>
                <c:pt idx="343">
                  <c:v>467.77033700854787</c:v>
                </c:pt>
                <c:pt idx="344">
                  <c:v>487.828718841323</c:v>
                </c:pt>
                <c:pt idx="345">
                  <c:v>509.40813119075005</c:v>
                </c:pt>
                <c:pt idx="346">
                  <c:v>532.67729757733468</c:v>
                </c:pt>
                <c:pt idx="347">
                  <c:v>557.82997816327975</c:v>
                </c:pt>
                <c:pt idx="348">
                  <c:v>585.0896881999746</c:v>
                </c:pt>
                <c:pt idx="349">
                  <c:v>614.71550846220657</c:v>
                </c:pt>
                <c:pt idx="350">
                  <c:v>647.00929082250252</c:v>
                </c:pt>
                <c:pt idx="351">
                  <c:v>682.32466137110976</c:v>
                </c:pt>
                <c:pt idx="352">
                  <c:v>721.0783605754167</c:v>
                </c:pt>
                <c:pt idx="353">
                  <c:v>763.76465152874107</c:v>
                </c:pt>
                <c:pt idx="354">
                  <c:v>810.97379836087543</c:v>
                </c:pt>
                <c:pt idx="355">
                  <c:v>863.41600552618729</c:v>
                </c:pt>
                <c:pt idx="356">
                  <c:v>921.95277415535747</c:v>
                </c:pt>
                <c:pt idx="357">
                  <c:v>987.63846748593915</c:v>
                </c:pt>
                <c:pt idx="358">
                  <c:v>1061.7761342380929</c:v>
                </c:pt>
                <c:pt idx="359">
                  <c:v>1145.9935645719977</c:v>
                </c:pt>
                <c:pt idx="360">
                  <c:v>1375.0993464928081</c:v>
                </c:pt>
                <c:pt idx="361">
                  <c:v>1375.0993464928104</c:v>
                </c:pt>
                <c:pt idx="362">
                  <c:v>1675.0760205307345</c:v>
                </c:pt>
                <c:pt idx="363">
                  <c:v>1975.052694568659</c:v>
                </c:pt>
                <c:pt idx="364">
                  <c:v>2275.0293686065829</c:v>
                </c:pt>
                <c:pt idx="365">
                  <c:v>2575.0060426445084</c:v>
                </c:pt>
                <c:pt idx="366">
                  <c:v>2874.9827166824321</c:v>
                </c:pt>
                <c:pt idx="367">
                  <c:v>3174.9593907203566</c:v>
                </c:pt>
                <c:pt idx="368">
                  <c:v>3474.9360647582807</c:v>
                </c:pt>
                <c:pt idx="369">
                  <c:v>3774.9127387962053</c:v>
                </c:pt>
                <c:pt idx="370">
                  <c:v>4074.8894128341285</c:v>
                </c:pt>
                <c:pt idx="371">
                  <c:v>4374.8660868720535</c:v>
                </c:pt>
                <c:pt idx="372">
                  <c:v>4674.8427609099781</c:v>
                </c:pt>
                <c:pt idx="373">
                  <c:v>4974.8194349479018</c:v>
                </c:pt>
                <c:pt idx="374">
                  <c:v>5274.7961089858263</c:v>
                </c:pt>
                <c:pt idx="375">
                  <c:v>5574.7727830237509</c:v>
                </c:pt>
                <c:pt idx="376">
                  <c:v>5874.7494570616755</c:v>
                </c:pt>
                <c:pt idx="377">
                  <c:v>6174.7261310996009</c:v>
                </c:pt>
                <c:pt idx="378">
                  <c:v>6474.7028051375255</c:v>
                </c:pt>
                <c:pt idx="379">
                  <c:v>6774.6794791754501</c:v>
                </c:pt>
                <c:pt idx="380">
                  <c:v>7074.8271450473312</c:v>
                </c:pt>
                <c:pt idx="381">
                  <c:v>7074.8271450473312</c:v>
                </c:pt>
                <c:pt idx="382">
                  <c:v>6415.9309356838667</c:v>
                </c:pt>
                <c:pt idx="383">
                  <c:v>5855.6569962208905</c:v>
                </c:pt>
                <c:pt idx="384">
                  <c:v>5374.3229761089588</c:v>
                </c:pt>
                <c:pt idx="385">
                  <c:v>4957.0475773501612</c:v>
                </c:pt>
                <c:pt idx="386">
                  <c:v>4592.3889066337415</c:v>
                </c:pt>
                <c:pt idx="387">
                  <c:v>4271.417650879448</c:v>
                </c:pt>
                <c:pt idx="388">
                  <c:v>3987.0721668007141</c:v>
                </c:pt>
                <c:pt idx="389">
                  <c:v>3733.7008405015081</c:v>
                </c:pt>
                <c:pt idx="390">
                  <c:v>3506.7315732800753</c:v>
                </c:pt>
                <c:pt idx="391">
                  <c:v>3302.4292627034934</c:v>
                </c:pt>
                <c:pt idx="392">
                  <c:v>3117.7152739676822</c:v>
                </c:pt>
                <c:pt idx="393">
                  <c:v>2950.0312848526496</c:v>
                </c:pt>
                <c:pt idx="394">
                  <c:v>2797.2353600968677</c:v>
                </c:pt>
                <c:pt idx="395">
                  <c:v>2657.5217490661739</c:v>
                </c:pt>
                <c:pt idx="396">
                  <c:v>2529.3583610852211</c:v>
                </c:pt>
                <c:pt idx="397">
                  <c:v>2411.4375633793447</c:v>
                </c:pt>
                <c:pt idx="398">
                  <c:v>2302.6371251886439</c:v>
                </c:pt>
                <c:pt idx="399">
                  <c:v>2201.9889644395562</c:v>
                </c:pt>
                <c:pt idx="400">
                  <c:v>2108.6539492349602</c:v>
                </c:pt>
                <c:pt idx="401">
                  <c:v>2021.9014377446199</c:v>
                </c:pt>
                <c:pt idx="402">
                  <c:v>1941.0925556846596</c:v>
                </c:pt>
                <c:pt idx="403">
                  <c:v>1865.6664438598675</c:v>
                </c:pt>
                <c:pt idx="404">
                  <c:v>1795.1288823207522</c:v>
                </c:pt>
                <c:pt idx="405">
                  <c:v>1729.0428287461668</c:v>
                </c:pt>
                <c:pt idx="406">
                  <c:v>1667.0205081624817</c:v>
                </c:pt>
                <c:pt idx="407">
                  <c:v>1608.7167672493345</c:v>
                </c:pt>
                <c:pt idx="408">
                  <c:v>1553.8234651802027</c:v>
                </c:pt>
                <c:pt idx="409">
                  <c:v>1502.0647185183641</c:v>
                </c:pt>
                <c:pt idx="410">
                  <c:v>1453.1928533070352</c:v>
                </c:pt>
                <c:pt idx="411">
                  <c:v>1406.984945507593</c:v>
                </c:pt>
                <c:pt idx="412">
                  <c:v>1363.2398531073952</c:v>
                </c:pt>
                <c:pt idx="413">
                  <c:v>1321.7756608598902</c:v>
                </c:pt>
                <c:pt idx="414">
                  <c:v>1282.4274727353122</c:v>
                </c:pt>
                <c:pt idx="415">
                  <c:v>1245.0454985134954</c:v>
                </c:pt>
                <c:pt idx="416">
                  <c:v>1209.4933901272116</c:v>
                </c:pt>
                <c:pt idx="417">
                  <c:v>1175.646790817191</c:v>
                </c:pt>
                <c:pt idx="418">
                  <c:v>1143.3920662400587</c:v>
                </c:pt>
                <c:pt idx="419">
                  <c:v>1112.6251916520796</c:v>
                </c:pt>
                <c:pt idx="420">
                  <c:v>1083.2507733903446</c:v>
                </c:pt>
                <c:pt idx="421">
                  <c:v>1055.1811862586819</c:v>
                </c:pt>
                <c:pt idx="422">
                  <c:v>1028.3358112329631</c:v>
                </c:pt>
                <c:pt idx="423">
                  <c:v>1002.6403602369344</c:v>
                </c:pt>
                <c:pt idx="424">
                  <c:v>978.02627669100218</c:v>
                </c:pt>
                <c:pt idx="425">
                  <c:v>954.43020217172796</c:v>
                </c:pt>
                <c:pt idx="426">
                  <c:v>931.79350089463685</c:v>
                </c:pt>
                <c:pt idx="427">
                  <c:v>910.0618348925783</c:v>
                </c:pt>
                <c:pt idx="428">
                  <c:v>889.18478374287497</c:v>
                </c:pt>
                <c:pt idx="429">
                  <c:v>869.11550352884728</c:v>
                </c:pt>
                <c:pt idx="430">
                  <c:v>849.81042042953766</c:v>
                </c:pt>
                <c:pt idx="431">
                  <c:v>831.22895493571616</c:v>
                </c:pt>
                <c:pt idx="432">
                  <c:v>813.33327320715387</c:v>
                </c:pt>
                <c:pt idx="433">
                  <c:v>796.08806252950387</c:v>
                </c:pt>
                <c:pt idx="434">
                  <c:v>779.46032821027211</c:v>
                </c:pt>
                <c:pt idx="435">
                  <c:v>763.41920958187234</c:v>
                </c:pt>
                <c:pt idx="436">
                  <c:v>747.93581306352007</c:v>
                </c:pt>
                <c:pt idx="437">
                  <c:v>732.98306047940173</c:v>
                </c:pt>
                <c:pt idx="438">
                  <c:v>718.53555104371924</c:v>
                </c:pt>
                <c:pt idx="439">
                  <c:v>704.5694356085603</c:v>
                </c:pt>
                <c:pt idx="440">
                  <c:v>691.06230193203999</c:v>
                </c:pt>
                <c:pt idx="441">
                  <c:v>677.99306986514534</c:v>
                </c:pt>
                <c:pt idx="442">
                  <c:v>665.34189547903054</c:v>
                </c:pt>
                <c:pt idx="443">
                  <c:v>653.09008326260584</c:v>
                </c:pt>
                <c:pt idx="444">
                  <c:v>641.22000561513562</c:v>
                </c:pt>
                <c:pt idx="445">
                  <c:v>629.71502894202433</c:v>
                </c:pt>
                <c:pt idx="446">
                  <c:v>618.55944573550994</c:v>
                </c:pt>
                <c:pt idx="447">
                  <c:v>607.73841208686179</c:v>
                </c:pt>
                <c:pt idx="448">
                  <c:v>597.23789013406588</c:v>
                </c:pt>
                <c:pt idx="449">
                  <c:v>587.04459499975928</c:v>
                </c:pt>
                <c:pt idx="450">
                  <c:v>577.14594581922586</c:v>
                </c:pt>
                <c:pt idx="451">
                  <c:v>567.53002049826989</c:v>
                </c:pt>
                <c:pt idx="452">
                  <c:v>558.18551387636023</c:v>
                </c:pt>
                <c:pt idx="453">
                  <c:v>549.10169900214248</c:v>
                </c:pt>
                <c:pt idx="454">
                  <c:v>540.26839125667107</c:v>
                </c:pt>
                <c:pt idx="455">
                  <c:v>531.67591508498629</c:v>
                </c:pt>
                <c:pt idx="456">
                  <c:v>523.31507311922815</c:v>
                </c:pt>
                <c:pt idx="457">
                  <c:v>515.17711749671901</c:v>
                </c:pt>
                <c:pt idx="458">
                  <c:v>507.25372319458074</c:v>
                </c:pt>
                <c:pt idx="459">
                  <c:v>499.53696321873753</c:v>
                </c:pt>
                <c:pt idx="460">
                  <c:v>492.01928549980374</c:v>
                </c:pt>
                <c:pt idx="461">
                  <c:v>484.69349136152181</c:v>
                </c:pt>
                <c:pt idx="462">
                  <c:v>477.5527154393003</c:v>
                </c:pt>
                <c:pt idx="463">
                  <c:v>470.59040693710324</c:v>
                </c:pt>
                <c:pt idx="464">
                  <c:v>463.80031212062516</c:v>
                </c:pt>
                <c:pt idx="465">
                  <c:v>457.17645795342702</c:v>
                </c:pt>
                <c:pt idx="466">
                  <c:v>450.71313679062371</c:v>
                </c:pt>
                <c:pt idx="467">
                  <c:v>444.40489205188885</c:v>
                </c:pt>
                <c:pt idx="468">
                  <c:v>438.24650480204525</c:v>
                </c:pt>
                <c:pt idx="469">
                  <c:v>432.2329811734167</c:v>
                </c:pt>
                <c:pt idx="470">
                  <c:v>426.35954056948145</c:v>
                </c:pt>
                <c:pt idx="471">
                  <c:v>420.62160459425041</c:v>
                </c:pt>
                <c:pt idx="472">
                  <c:v>415.01478665623983</c:v>
                </c:pt>
                <c:pt idx="473">
                  <c:v>409.53488219995387</c:v>
                </c:pt>
                <c:pt idx="474">
                  <c:v>404.17785952149592</c:v>
                </c:pt>
                <c:pt idx="475">
                  <c:v>398.93985112829199</c:v>
                </c:pt>
                <c:pt idx="476">
                  <c:v>393.81714560599528</c:v>
                </c:pt>
                <c:pt idx="477">
                  <c:v>388.80617995846984</c:v>
                </c:pt>
                <c:pt idx="478">
                  <c:v>383.90353238931095</c:v>
                </c:pt>
                <c:pt idx="479">
                  <c:v>379.10591549574815</c:v>
                </c:pt>
                <c:pt idx="480">
                  <c:v>374.41016984792316</c:v>
                </c:pt>
                <c:pt idx="481">
                  <c:v>369.81325792854113</c:v>
                </c:pt>
                <c:pt idx="482">
                  <c:v>365.3122584097074</c:v>
                </c:pt>
                <c:pt idx="483">
                  <c:v>360.90436074544482</c:v>
                </c:pt>
                <c:pt idx="484">
                  <c:v>356.58686005993428</c:v>
                </c:pt>
                <c:pt idx="485">
                  <c:v>352.35715231293329</c:v>
                </c:pt>
                <c:pt idx="486">
                  <c:v>348.2127297251439</c:v>
                </c:pt>
                <c:pt idx="487">
                  <c:v>344.15117644750097</c:v>
                </c:pt>
                <c:pt idx="488">
                  <c:v>340.17016445947002</c:v>
                </c:pt>
                <c:pt idx="489">
                  <c:v>336.26744968246368</c:v>
                </c:pt>
                <c:pt idx="490">
                  <c:v>332.44086829544074</c:v>
                </c:pt>
                <c:pt idx="491">
                  <c:v>328.68833324062285</c:v>
                </c:pt>
                <c:pt idx="492">
                  <c:v>325.00783090807806</c:v>
                </c:pt>
                <c:pt idx="493">
                  <c:v>321.39741798866805</c:v>
                </c:pt>
                <c:pt idx="494">
                  <c:v>317.85521848554964</c:v>
                </c:pt>
                <c:pt idx="495">
                  <c:v>314.37942087506923</c:v>
                </c:pt>
                <c:pt idx="496">
                  <c:v>310.96827540848085</c:v>
                </c:pt>
                <c:pt idx="497">
                  <c:v>307.62009154647211</c:v>
                </c:pt>
                <c:pt idx="498">
                  <c:v>304.33323551899974</c:v>
                </c:pt>
                <c:pt idx="499">
                  <c:v>301.10612800340976</c:v>
                </c:pt>
                <c:pt idx="500">
                  <c:v>297.93724191426469</c:v>
                </c:pt>
                <c:pt idx="501">
                  <c:v>294.82510029870639</c:v>
                </c:pt>
                <c:pt idx="502">
                  <c:v>291.76827433157501</c:v>
                </c:pt>
                <c:pt idx="503">
                  <c:v>288.76538140485411</c:v>
                </c:pt>
                <c:pt idx="504">
                  <c:v>285.81508330635086</c:v>
                </c:pt>
                <c:pt idx="505">
                  <c:v>282.91608448282398</c:v>
                </c:pt>
                <c:pt idx="506">
                  <c:v>280.06713038306782</c:v>
                </c:pt>
                <c:pt idx="507">
                  <c:v>277.26700587672514</c:v>
                </c:pt>
                <c:pt idx="508">
                  <c:v>274.51453374485448</c:v>
                </c:pt>
                <c:pt idx="509">
                  <c:v>271.80857323851706</c:v>
                </c:pt>
                <c:pt idx="510">
                  <c:v>269.14801870185943</c:v>
                </c:pt>
                <c:pt idx="511">
                  <c:v>266.53179825638131</c:v>
                </c:pt>
                <c:pt idx="512">
                  <c:v>263.95887254326527</c:v>
                </c:pt>
                <c:pt idx="513">
                  <c:v>261.42823352082706</c:v>
                </c:pt>
                <c:pt idx="514">
                  <c:v>258.93890331431112</c:v>
                </c:pt>
                <c:pt idx="515">
                  <c:v>256.48993311541511</c:v>
                </c:pt>
                <c:pt idx="516">
                  <c:v>254.08040212907451</c:v>
                </c:pt>
                <c:pt idx="517">
                  <c:v>251.70941656517539</c:v>
                </c:pt>
                <c:pt idx="518">
                  <c:v>249.3761086729956</c:v>
                </c:pt>
                <c:pt idx="519">
                  <c:v>247.07963581629176</c:v>
                </c:pt>
                <c:pt idx="520">
                  <c:v>244.81917958706944</c:v>
                </c:pt>
                <c:pt idx="521">
                  <c:v>242.59394495617676</c:v>
                </c:pt>
                <c:pt idx="522">
                  <c:v>240.40315945896361</c:v>
                </c:pt>
                <c:pt idx="523">
                  <c:v>238.24607241434336</c:v>
                </c:pt>
                <c:pt idx="524">
                  <c:v>236.12195417568427</c:v>
                </c:pt>
                <c:pt idx="525">
                  <c:v>234.03009541203755</c:v>
                </c:pt>
                <c:pt idx="526">
                  <c:v>231.96980641829344</c:v>
                </c:pt>
                <c:pt idx="527">
                  <c:v>229.94041645292518</c:v>
                </c:pt>
                <c:pt idx="528">
                  <c:v>227.94127310205474</c:v>
                </c:pt>
                <c:pt idx="529">
                  <c:v>225.97174166863684</c:v>
                </c:pt>
                <c:pt idx="530">
                  <c:v>224.03120458562233</c:v>
                </c:pt>
                <c:pt idx="531">
                  <c:v>222.11906085201829</c:v>
                </c:pt>
                <c:pt idx="532">
                  <c:v>220.23472549081794</c:v>
                </c:pt>
                <c:pt idx="533">
                  <c:v>218.37762902782725</c:v>
                </c:pt>
                <c:pt idx="534">
                  <c:v>216.54721699046047</c:v>
                </c:pt>
                <c:pt idx="535">
                  <c:v>214.7429494256258</c:v>
                </c:pt>
                <c:pt idx="536">
                  <c:v>212.96430043586602</c:v>
                </c:pt>
                <c:pt idx="537">
                  <c:v>211.21075773295897</c:v>
                </c:pt>
                <c:pt idx="538">
                  <c:v>209.48182220822292</c:v>
                </c:pt>
                <c:pt idx="539">
                  <c:v>207.77700751880735</c:v>
                </c:pt>
                <c:pt idx="540">
                  <c:v>206.08283268592598</c:v>
                </c:pt>
                <c:pt idx="541">
                  <c:v>160.22122533307945</c:v>
                </c:pt>
                <c:pt idx="542">
                  <c:v>120.16591899980959</c:v>
                </c:pt>
                <c:pt idx="543">
                  <c:v>80.110612666539723</c:v>
                </c:pt>
                <c:pt idx="544">
                  <c:v>80.110612666539723</c:v>
                </c:pt>
                <c:pt idx="545">
                  <c:v>80.110612666539723</c:v>
                </c:pt>
                <c:pt idx="546">
                  <c:v>80.110612666539723</c:v>
                </c:pt>
                <c:pt idx="547">
                  <c:v>80.110612666539723</c:v>
                </c:pt>
                <c:pt idx="548">
                  <c:v>80.110612666539723</c:v>
                </c:pt>
                <c:pt idx="549">
                  <c:v>80.110612666539723</c:v>
                </c:pt>
                <c:pt idx="550">
                  <c:v>80.110612666539723</c:v>
                </c:pt>
                <c:pt idx="551">
                  <c:v>80.110612666539723</c:v>
                </c:pt>
                <c:pt idx="552">
                  <c:v>80.110612666539723</c:v>
                </c:pt>
                <c:pt idx="553">
                  <c:v>80.110612666539723</c:v>
                </c:pt>
                <c:pt idx="554">
                  <c:v>80.110612666539723</c:v>
                </c:pt>
                <c:pt idx="555">
                  <c:v>80.110612666539723</c:v>
                </c:pt>
                <c:pt idx="556">
                  <c:v>80.110612666539723</c:v>
                </c:pt>
                <c:pt idx="557">
                  <c:v>80.110612666539723</c:v>
                </c:pt>
                <c:pt idx="558">
                  <c:v>80.110612666539723</c:v>
                </c:pt>
                <c:pt idx="559">
                  <c:v>80.110612666539723</c:v>
                </c:pt>
                <c:pt idx="560">
                  <c:v>80.110612666539723</c:v>
                </c:pt>
                <c:pt idx="561">
                  <c:v>80.110612666539723</c:v>
                </c:pt>
                <c:pt idx="562">
                  <c:v>80.110612666539723</c:v>
                </c:pt>
                <c:pt idx="563">
                  <c:v>80.110612666539723</c:v>
                </c:pt>
                <c:pt idx="564">
                  <c:v>80.110612666539723</c:v>
                </c:pt>
                <c:pt idx="565">
                  <c:v>80.110612666539723</c:v>
                </c:pt>
                <c:pt idx="566">
                  <c:v>80.110612666539723</c:v>
                </c:pt>
                <c:pt idx="567">
                  <c:v>80.110612666539723</c:v>
                </c:pt>
                <c:pt idx="568">
                  <c:v>80.110612666539723</c:v>
                </c:pt>
                <c:pt idx="569">
                  <c:v>80.110612666539723</c:v>
                </c:pt>
                <c:pt idx="570">
                  <c:v>80.110612666539723</c:v>
                </c:pt>
                <c:pt idx="571">
                  <c:v>80.110612666539723</c:v>
                </c:pt>
                <c:pt idx="572">
                  <c:v>80.110612666539723</c:v>
                </c:pt>
                <c:pt idx="573">
                  <c:v>80.110612666539723</c:v>
                </c:pt>
                <c:pt idx="574">
                  <c:v>80.110612666539723</c:v>
                </c:pt>
                <c:pt idx="575">
                  <c:v>80.110612666539723</c:v>
                </c:pt>
                <c:pt idx="576">
                  <c:v>80.110612666539723</c:v>
                </c:pt>
                <c:pt idx="577">
                  <c:v>80.110612666539723</c:v>
                </c:pt>
                <c:pt idx="578">
                  <c:v>80.110612666539723</c:v>
                </c:pt>
                <c:pt idx="579">
                  <c:v>80.110612666539723</c:v>
                </c:pt>
                <c:pt idx="580">
                  <c:v>80.110612666539723</c:v>
                </c:pt>
                <c:pt idx="581">
                  <c:v>80.110612666539723</c:v>
                </c:pt>
                <c:pt idx="582">
                  <c:v>80.110612666539723</c:v>
                </c:pt>
                <c:pt idx="583">
                  <c:v>80.110612666539723</c:v>
                </c:pt>
                <c:pt idx="584">
                  <c:v>80.110612666539723</c:v>
                </c:pt>
                <c:pt idx="585">
                  <c:v>80.110612666539723</c:v>
                </c:pt>
                <c:pt idx="586">
                  <c:v>80.110612666539723</c:v>
                </c:pt>
                <c:pt idx="587">
                  <c:v>80.110612666539723</c:v>
                </c:pt>
                <c:pt idx="588">
                  <c:v>80.110612666539723</c:v>
                </c:pt>
                <c:pt idx="589">
                  <c:v>80.110612666539723</c:v>
                </c:pt>
                <c:pt idx="590">
                  <c:v>80.110612666539723</c:v>
                </c:pt>
                <c:pt idx="591">
                  <c:v>80.110612666539723</c:v>
                </c:pt>
                <c:pt idx="592">
                  <c:v>80.110612666539723</c:v>
                </c:pt>
                <c:pt idx="593">
                  <c:v>80.110612666539723</c:v>
                </c:pt>
                <c:pt idx="594">
                  <c:v>80.110612666539723</c:v>
                </c:pt>
                <c:pt idx="595">
                  <c:v>80.110612666539723</c:v>
                </c:pt>
                <c:pt idx="596">
                  <c:v>80.110612666539723</c:v>
                </c:pt>
                <c:pt idx="597">
                  <c:v>80.110612666539723</c:v>
                </c:pt>
                <c:pt idx="598">
                  <c:v>80.110612666539723</c:v>
                </c:pt>
                <c:pt idx="599">
                  <c:v>80.110612666539723</c:v>
                </c:pt>
                <c:pt idx="600">
                  <c:v>80.110612666539723</c:v>
                </c:pt>
                <c:pt idx="601">
                  <c:v>80.110612666539723</c:v>
                </c:pt>
                <c:pt idx="602">
                  <c:v>80.110612666539723</c:v>
                </c:pt>
                <c:pt idx="603">
                  <c:v>80.110612666539723</c:v>
                </c:pt>
                <c:pt idx="604">
                  <c:v>80.110612666539723</c:v>
                </c:pt>
                <c:pt idx="605">
                  <c:v>80.110612666539723</c:v>
                </c:pt>
                <c:pt idx="606">
                  <c:v>80.110612666539723</c:v>
                </c:pt>
                <c:pt idx="607">
                  <c:v>80.110612666539723</c:v>
                </c:pt>
                <c:pt idx="608">
                  <c:v>80.110612666539723</c:v>
                </c:pt>
                <c:pt idx="609">
                  <c:v>80.110612666539723</c:v>
                </c:pt>
                <c:pt idx="610">
                  <c:v>80.110612666539723</c:v>
                </c:pt>
                <c:pt idx="611">
                  <c:v>80.110612666539723</c:v>
                </c:pt>
                <c:pt idx="612">
                  <c:v>80.110612666539723</c:v>
                </c:pt>
                <c:pt idx="613">
                  <c:v>80.110612666539723</c:v>
                </c:pt>
                <c:pt idx="614">
                  <c:v>80.110612666539723</c:v>
                </c:pt>
                <c:pt idx="615">
                  <c:v>80.110612666539723</c:v>
                </c:pt>
                <c:pt idx="616">
                  <c:v>80.110612666539723</c:v>
                </c:pt>
                <c:pt idx="617">
                  <c:v>80.110612666539723</c:v>
                </c:pt>
                <c:pt idx="618">
                  <c:v>80.110612666539723</c:v>
                </c:pt>
                <c:pt idx="619">
                  <c:v>80.110612666539723</c:v>
                </c:pt>
                <c:pt idx="620">
                  <c:v>80.110612666539723</c:v>
                </c:pt>
                <c:pt idx="621">
                  <c:v>80.110612666539723</c:v>
                </c:pt>
                <c:pt idx="622">
                  <c:v>80.110612666539723</c:v>
                </c:pt>
                <c:pt idx="623">
                  <c:v>80.110612666539723</c:v>
                </c:pt>
                <c:pt idx="624">
                  <c:v>80.110612666539723</c:v>
                </c:pt>
                <c:pt idx="625">
                  <c:v>80.110612666539723</c:v>
                </c:pt>
                <c:pt idx="626">
                  <c:v>80.110612666539723</c:v>
                </c:pt>
                <c:pt idx="627">
                  <c:v>80.110612666539723</c:v>
                </c:pt>
                <c:pt idx="628">
                  <c:v>80.110612666539723</c:v>
                </c:pt>
                <c:pt idx="629">
                  <c:v>80.110612666539723</c:v>
                </c:pt>
                <c:pt idx="630">
                  <c:v>80.110612666539723</c:v>
                </c:pt>
                <c:pt idx="631">
                  <c:v>80.110612666539723</c:v>
                </c:pt>
                <c:pt idx="632">
                  <c:v>80.110612666539723</c:v>
                </c:pt>
                <c:pt idx="633">
                  <c:v>80.110612666539723</c:v>
                </c:pt>
                <c:pt idx="634">
                  <c:v>80.110612666539723</c:v>
                </c:pt>
                <c:pt idx="635">
                  <c:v>80.110612666539723</c:v>
                </c:pt>
                <c:pt idx="636">
                  <c:v>80.110612666539723</c:v>
                </c:pt>
                <c:pt idx="637">
                  <c:v>80.110612666539723</c:v>
                </c:pt>
                <c:pt idx="638">
                  <c:v>80.110612666539723</c:v>
                </c:pt>
                <c:pt idx="639">
                  <c:v>80.110612666539723</c:v>
                </c:pt>
                <c:pt idx="640">
                  <c:v>80.110612666539723</c:v>
                </c:pt>
                <c:pt idx="641">
                  <c:v>80.110612666539723</c:v>
                </c:pt>
                <c:pt idx="642">
                  <c:v>80.110612666539723</c:v>
                </c:pt>
                <c:pt idx="643">
                  <c:v>80.110612666539723</c:v>
                </c:pt>
                <c:pt idx="644">
                  <c:v>80.110612666539723</c:v>
                </c:pt>
                <c:pt idx="645">
                  <c:v>80.110612666539723</c:v>
                </c:pt>
                <c:pt idx="646">
                  <c:v>80.110612666539723</c:v>
                </c:pt>
                <c:pt idx="647">
                  <c:v>80.110612666539723</c:v>
                </c:pt>
                <c:pt idx="648">
                  <c:v>80.110612666539723</c:v>
                </c:pt>
                <c:pt idx="649">
                  <c:v>80.110612666539723</c:v>
                </c:pt>
                <c:pt idx="650">
                  <c:v>80.110612666539723</c:v>
                </c:pt>
                <c:pt idx="651">
                  <c:v>80.110612666539723</c:v>
                </c:pt>
                <c:pt idx="652">
                  <c:v>80.110612666539723</c:v>
                </c:pt>
                <c:pt idx="653">
                  <c:v>80.110612666539723</c:v>
                </c:pt>
                <c:pt idx="654">
                  <c:v>80.110612666539723</c:v>
                </c:pt>
                <c:pt idx="655">
                  <c:v>80.110612666539723</c:v>
                </c:pt>
                <c:pt idx="656">
                  <c:v>80.110612666539723</c:v>
                </c:pt>
                <c:pt idx="657">
                  <c:v>80.110612666539723</c:v>
                </c:pt>
                <c:pt idx="658">
                  <c:v>80.110612666539723</c:v>
                </c:pt>
                <c:pt idx="659">
                  <c:v>80.110612666539723</c:v>
                </c:pt>
                <c:pt idx="660">
                  <c:v>80.110612666539723</c:v>
                </c:pt>
                <c:pt idx="661">
                  <c:v>80.110612666539723</c:v>
                </c:pt>
                <c:pt idx="662">
                  <c:v>80.110612666539723</c:v>
                </c:pt>
                <c:pt idx="663">
                  <c:v>80.110612666539723</c:v>
                </c:pt>
                <c:pt idx="664">
                  <c:v>80.110612666539723</c:v>
                </c:pt>
                <c:pt idx="665">
                  <c:v>80.110612666539723</c:v>
                </c:pt>
                <c:pt idx="666">
                  <c:v>80.110612666539723</c:v>
                </c:pt>
                <c:pt idx="667">
                  <c:v>80.110612666539723</c:v>
                </c:pt>
                <c:pt idx="668">
                  <c:v>80.110612666539723</c:v>
                </c:pt>
                <c:pt idx="669">
                  <c:v>80.110612666539723</c:v>
                </c:pt>
                <c:pt idx="670">
                  <c:v>80.110612666539723</c:v>
                </c:pt>
                <c:pt idx="671">
                  <c:v>80.110612666539723</c:v>
                </c:pt>
                <c:pt idx="672">
                  <c:v>80.110612666539723</c:v>
                </c:pt>
                <c:pt idx="673">
                  <c:v>80.110612666539723</c:v>
                </c:pt>
                <c:pt idx="674">
                  <c:v>80.110612666539723</c:v>
                </c:pt>
                <c:pt idx="675">
                  <c:v>80.110612666539723</c:v>
                </c:pt>
                <c:pt idx="676">
                  <c:v>80.110612666539723</c:v>
                </c:pt>
                <c:pt idx="677">
                  <c:v>80.110612666539723</c:v>
                </c:pt>
                <c:pt idx="678">
                  <c:v>80.110612666539723</c:v>
                </c:pt>
                <c:pt idx="679">
                  <c:v>80.110612666539723</c:v>
                </c:pt>
                <c:pt idx="680">
                  <c:v>80.110612666539723</c:v>
                </c:pt>
                <c:pt idx="681">
                  <c:v>80.110612666539723</c:v>
                </c:pt>
                <c:pt idx="682">
                  <c:v>80.110612666539723</c:v>
                </c:pt>
                <c:pt idx="683">
                  <c:v>80.110612666539723</c:v>
                </c:pt>
                <c:pt idx="684">
                  <c:v>80.110612666539723</c:v>
                </c:pt>
                <c:pt idx="685">
                  <c:v>80.110612666539723</c:v>
                </c:pt>
                <c:pt idx="686">
                  <c:v>80.110612666539723</c:v>
                </c:pt>
                <c:pt idx="687">
                  <c:v>80.110612666539723</c:v>
                </c:pt>
                <c:pt idx="688">
                  <c:v>80.110612666539723</c:v>
                </c:pt>
                <c:pt idx="689">
                  <c:v>80.110612666539723</c:v>
                </c:pt>
                <c:pt idx="690">
                  <c:v>80.110612666539723</c:v>
                </c:pt>
                <c:pt idx="691">
                  <c:v>80.110612666539723</c:v>
                </c:pt>
                <c:pt idx="692">
                  <c:v>80.110612666539723</c:v>
                </c:pt>
                <c:pt idx="693">
                  <c:v>80.110612666539723</c:v>
                </c:pt>
                <c:pt idx="694">
                  <c:v>80.110612666539723</c:v>
                </c:pt>
                <c:pt idx="695">
                  <c:v>80.110612666539723</c:v>
                </c:pt>
                <c:pt idx="696">
                  <c:v>80.110612666539723</c:v>
                </c:pt>
                <c:pt idx="697">
                  <c:v>80.110612666539723</c:v>
                </c:pt>
                <c:pt idx="698">
                  <c:v>80.110612666539723</c:v>
                </c:pt>
                <c:pt idx="699">
                  <c:v>80.110612666539723</c:v>
                </c:pt>
                <c:pt idx="700">
                  <c:v>80.110612666539723</c:v>
                </c:pt>
                <c:pt idx="701">
                  <c:v>80.110612666539723</c:v>
                </c:pt>
                <c:pt idx="702">
                  <c:v>80.110612666539723</c:v>
                </c:pt>
                <c:pt idx="703">
                  <c:v>80.110612666539723</c:v>
                </c:pt>
                <c:pt idx="704">
                  <c:v>80.110612666539723</c:v>
                </c:pt>
                <c:pt idx="705">
                  <c:v>80.110612666539723</c:v>
                </c:pt>
                <c:pt idx="706">
                  <c:v>80.110612666539723</c:v>
                </c:pt>
                <c:pt idx="707">
                  <c:v>80.110612666539723</c:v>
                </c:pt>
                <c:pt idx="708">
                  <c:v>80.110612666539723</c:v>
                </c:pt>
                <c:pt idx="709">
                  <c:v>80.110612666539723</c:v>
                </c:pt>
                <c:pt idx="710">
                  <c:v>80.110612666539723</c:v>
                </c:pt>
                <c:pt idx="711">
                  <c:v>80.110612666539723</c:v>
                </c:pt>
                <c:pt idx="712">
                  <c:v>80.110612666539723</c:v>
                </c:pt>
                <c:pt idx="713">
                  <c:v>80.110612666539723</c:v>
                </c:pt>
                <c:pt idx="714">
                  <c:v>80.110612666539723</c:v>
                </c:pt>
                <c:pt idx="715">
                  <c:v>80.110612666539723</c:v>
                </c:pt>
                <c:pt idx="716">
                  <c:v>80.110612666539723</c:v>
                </c:pt>
                <c:pt idx="717">
                  <c:v>80.110612666539723</c:v>
                </c:pt>
                <c:pt idx="718">
                  <c:v>80.110612666539723</c:v>
                </c:pt>
                <c:pt idx="719">
                  <c:v>80.110612666539723</c:v>
                </c:pt>
                <c:pt idx="720">
                  <c:v>80.110612666539723</c:v>
                </c:pt>
              </c:numCache>
            </c:numRef>
          </c:yVal>
          <c:smooth val="1"/>
        </c:ser>
        <c:ser>
          <c:idx val="4"/>
          <c:order val="4"/>
          <c:tx>
            <c:v>Fma</c:v>
          </c:tx>
          <c:marker>
            <c:symbol val="none"/>
          </c:marker>
          <c:xVal>
            <c:numRef>
              <c:f>'899'!$M$60:$M$780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'899'!$N$60:$N$780</c:f>
              <c:numCache>
                <c:formatCode>General</c:formatCode>
                <c:ptCount val="721"/>
                <c:pt idx="0">
                  <c:v>-2569.2729683220959</c:v>
                </c:pt>
                <c:pt idx="1">
                  <c:v>-2568.6466452991135</c:v>
                </c:pt>
                <c:pt idx="2">
                  <c:v>-2566.768153338081</c:v>
                </c:pt>
                <c:pt idx="3">
                  <c:v>-2563.638923268576</c:v>
                </c:pt>
                <c:pt idx="4">
                  <c:v>-2559.2613381598903</c:v>
                </c:pt>
                <c:pt idx="5">
                  <c:v>-2553.6387308530452</c:v>
                </c:pt>
                <c:pt idx="6">
                  <c:v>-2546.7753805096258</c:v>
                </c:pt>
                <c:pt idx="7">
                  <c:v>-2538.676508181476</c:v>
                </c:pt>
                <c:pt idx="8">
                  <c:v>-2529.3482714063903</c:v>
                </c:pt>
                <c:pt idx="9">
                  <c:v>-2518.7977578361106</c:v>
                </c:pt>
                <c:pt idx="10">
                  <c:v>-2507.0329779040444</c:v>
                </c:pt>
                <c:pt idx="11">
                  <c:v>-2494.0628565412344</c:v>
                </c:pt>
                <c:pt idx="12">
                  <c:v>-2479.89722395023</c:v>
                </c:pt>
                <c:pt idx="13">
                  <c:v>-2464.5468054475941</c:v>
                </c:pt>
                <c:pt idx="14">
                  <c:v>-2448.0232103868752</c:v>
                </c:pt>
                <c:pt idx="15">
                  <c:v>-2430.3389201749192</c:v>
                </c:pt>
                <c:pt idx="16">
                  <c:v>-2411.5072753954801</c:v>
                </c:pt>
                <c:pt idx="17">
                  <c:v>-2391.5424620550934</c:v>
                </c:pt>
                <c:pt idx="18">
                  <c:v>-2370.4594969672203</c:v>
                </c:pt>
                <c:pt idx="19">
                  <c:v>-2348.2742122916438</c:v>
                </c:pt>
                <c:pt idx="20">
                  <c:v>-2325.0032392471048</c:v>
                </c:pt>
                <c:pt idx="21">
                  <c:v>-2300.6639910160934</c:v>
                </c:pt>
                <c:pt idx="22">
                  <c:v>-2275.2746448616704</c:v>
                </c:pt>
                <c:pt idx="23">
                  <c:v>-2248.8541234770796</c:v>
                </c:pt>
                <c:pt idx="24">
                  <c:v>-2221.4220755898214</c:v>
                </c:pt>
                <c:pt idx="25">
                  <c:v>-2192.998855842694</c:v>
                </c:pt>
                <c:pt idx="26">
                  <c:v>-2163.6055039751595</c:v>
                </c:pt>
                <c:pt idx="27">
                  <c:v>-2133.2637233291748</c:v>
                </c:pt>
                <c:pt idx="28">
                  <c:v>-2101.9958587044252</c:v>
                </c:pt>
                <c:pt idx="29">
                  <c:v>-2069.8248735886305</c:v>
                </c:pt>
                <c:pt idx="30">
                  <c:v>-2036.7743267892949</c:v>
                </c:pt>
                <c:pt idx="31">
                  <c:v>-2002.8683484939888</c:v>
                </c:pt>
                <c:pt idx="32">
                  <c:v>-1968.1316157868596</c:v>
                </c:pt>
                <c:pt idx="33">
                  <c:v>-1932.5893276497111</c:v>
                </c:pt>
                <c:pt idx="34">
                  <c:v>-1896.2671794765713</c:v>
                </c:pt>
                <c:pt idx="35">
                  <c:v>-1859.1913371311969</c:v>
                </c:pt>
                <c:pt idx="36">
                  <c:v>-1821.3884105775012</c:v>
                </c:pt>
                <c:pt idx="37">
                  <c:v>-1782.8854271133418</c:v>
                </c:pt>
                <c:pt idx="38">
                  <c:v>-1743.7098042385699</c:v>
                </c:pt>
                <c:pt idx="39">
                  <c:v>-1703.8893221886174</c:v>
                </c:pt>
                <c:pt idx="40">
                  <c:v>-1663.4520961652865</c:v>
                </c:pt>
                <c:pt idx="41">
                  <c:v>-1622.4265482967271</c:v>
                </c:pt>
                <c:pt idx="42">
                  <c:v>-1580.84137935885</c:v>
                </c:pt>
                <c:pt idx="43">
                  <c:v>-1538.7255402907242</c:v>
                </c:pt>
                <c:pt idx="44">
                  <c:v>-1496.1082035366669</c:v>
                </c:pt>
                <c:pt idx="45">
                  <c:v>-1453.018734247933</c:v>
                </c:pt>
                <c:pt idx="46">
                  <c:v>-1409.4866613770387</c:v>
                </c:pt>
                <c:pt idx="47">
                  <c:v>-1365.5416486978384</c:v>
                </c:pt>
                <c:pt idx="48">
                  <c:v>-1321.2134657845363</c:v>
                </c:pt>
                <c:pt idx="49">
                  <c:v>-1276.531958982815</c:v>
                </c:pt>
                <c:pt idx="50">
                  <c:v>-1231.5270224062524</c:v>
                </c:pt>
                <c:pt idx="51">
                  <c:v>-1186.2285689911107</c:v>
                </c:pt>
                <c:pt idx="52">
                  <c:v>-1140.6665016424911</c:v>
                </c:pt>
                <c:pt idx="53">
                  <c:v>-1094.8706845047011</c:v>
                </c:pt>
                <c:pt idx="54">
                  <c:v>-1048.8709143884757</c:v>
                </c:pt>
                <c:pt idx="55">
                  <c:v>-1002.696892387502</c:v>
                </c:pt>
                <c:pt idx="56">
                  <c:v>-956.37819571640512</c:v>
                </c:pt>
                <c:pt idx="57">
                  <c:v>-909.94424980206236</c:v>
                </c:pt>
                <c:pt idx="58">
                  <c:v>-863.42430065977851</c:v>
                </c:pt>
                <c:pt idx="59">
                  <c:v>-816.84738758546519</c:v>
                </c:pt>
                <c:pt idx="60">
                  <c:v>-770.24231619456646</c:v>
                </c:pt>
                <c:pt idx="61">
                  <c:v>-723.63763183800449</c:v>
                </c:pt>
                <c:pt idx="62">
                  <c:v>-677.06159342495096</c:v>
                </c:pt>
                <c:pt idx="63">
                  <c:v>-630.54214768169084</c:v>
                </c:pt>
                <c:pt idx="64">
                  <c:v>-584.1069038752961</c:v>
                </c:pt>
                <c:pt idx="65">
                  <c:v>-537.78310903023294</c:v>
                </c:pt>
                <c:pt idx="66">
                  <c:v>-491.59762366539803</c:v>
                </c:pt>
                <c:pt idx="67">
                  <c:v>-445.57689807842655</c:v>
                </c:pt>
                <c:pt idx="68">
                  <c:v>-399.74694920341739</c:v>
                </c:pt>
                <c:pt idx="69">
                  <c:v>-354.13333806750757</c:v>
                </c:pt>
                <c:pt idx="70">
                  <c:v>-308.76114787097202</c:v>
                </c:pt>
                <c:pt idx="71">
                  <c:v>-263.65496271474399</c:v>
                </c:pt>
                <c:pt idx="72">
                  <c:v>-218.83884699844509</c:v>
                </c:pt>
                <c:pt idx="73">
                  <c:v>-174.33632551118126</c:v>
                </c:pt>
                <c:pt idx="74">
                  <c:v>-130.17036423648554</c:v>
                </c:pt>
                <c:pt idx="75">
                  <c:v>-86.363351891921141</c:v>
                </c:pt>
                <c:pt idx="76">
                  <c:v>-42.937082222926051</c:v>
                </c:pt>
                <c:pt idx="77">
                  <c:v>8.7262930434862426E-2</c:v>
                </c:pt>
                <c:pt idx="78">
                  <c:v>42.689129776119195</c:v>
                </c:pt>
                <c:pt idx="79">
                  <c:v>84.848607905423677</c:v>
                </c:pt>
                <c:pt idx="80">
                  <c:v>126.54644480524969</c:v>
                </c:pt>
                <c:pt idx="81">
                  <c:v>167.76405953260448</c:v>
                </c:pt>
                <c:pt idx="82">
                  <c:v>208.48355553765086</c:v>
                </c:pt>
                <c:pt idx="83">
                  <c:v>248.6877326226782</c:v>
                </c:pt>
                <c:pt idx="84">
                  <c:v>288.36009802542441</c:v>
                </c:pt>
                <c:pt idx="85">
                  <c:v>327.48487661624472</c:v>
                </c:pt>
                <c:pt idx="86">
                  <c:v>366.04702019972854</c:v>
                </c:pt>
                <c:pt idx="87">
                  <c:v>404.03221591244704</c:v>
                </c:pt>
                <c:pt idx="88">
                  <c:v>441.42689370962597</c:v>
                </c:pt>
                <c:pt idx="89">
                  <c:v>478.21823293465775</c:v>
                </c:pt>
                <c:pt idx="90">
                  <c:v>514.39416796648152</c:v>
                </c:pt>
                <c:pt idx="91">
                  <c:v>549.94339294098518</c:v>
                </c:pt>
                <c:pt idx="92">
                  <c:v>584.85536554372561</c:v>
                </c:pt>
                <c:pt idx="93">
                  <c:v>619.12030987237551</c:v>
                </c:pt>
                <c:pt idx="94">
                  <c:v>652.72921836846081</c:v>
                </c:pt>
                <c:pt idx="95">
                  <c:v>685.67385281906502</c:v>
                </c:pt>
                <c:pt idx="96">
                  <c:v>717.94674443032761</c:v>
                </c:pt>
                <c:pt idx="97">
                  <c:v>749.54119297566979</c:v>
                </c:pt>
                <c:pt idx="98">
                  <c:v>780.4512650228304</c:v>
                </c:pt>
                <c:pt idx="99">
                  <c:v>810.67179124488791</c:v>
                </c:pt>
                <c:pt idx="100">
                  <c:v>840.19836282157041</c:v>
                </c:pt>
                <c:pt idx="101">
                  <c:v>869.0273269382518</c:v>
                </c:pt>
                <c:pt idx="102">
                  <c:v>897.15578139112904</c:v>
                </c:pt>
                <c:pt idx="103">
                  <c:v>924.58156830813925</c:v>
                </c:pt>
                <c:pt idx="104">
                  <c:v>951.30326699627688</c:v>
                </c:pt>
                <c:pt idx="105">
                  <c:v>977.32018592698614</c:v>
                </c:pt>
                <c:pt idx="106">
                  <c:v>1002.6323538723727</c:v>
                </c:pt>
                <c:pt idx="107">
                  <c:v>1027.2405102059852</c:v>
                </c:pt>
                <c:pt idx="108">
                  <c:v>1051.1460943829343</c:v>
                </c:pt>
                <c:pt idx="109">
                  <c:v>1074.3512346150835</c:v>
                </c:pt>
                <c:pt idx="110">
                  <c:v>1096.8587357580388</c:v>
                </c:pt>
                <c:pt idx="111">
                  <c:v>1118.6720664275883</c:v>
                </c:pt>
                <c:pt idx="112">
                  <c:v>1139.7953453641683</c:v>
                </c:pt>
                <c:pt idx="113">
                  <c:v>1160.2333270648419</c:v>
                </c:pt>
                <c:pt idx="114">
                  <c:v>1179.9913867031421</c:v>
                </c:pt>
                <c:pt idx="115">
                  <c:v>1199.0755043579745</c:v>
                </c:pt>
                <c:pt idx="116">
                  <c:v>1217.4922485736129</c:v>
                </c:pt>
                <c:pt idx="117">
                  <c:v>1235.2487592736011</c:v>
                </c:pt>
                <c:pt idx="118">
                  <c:v>1252.3527300521425</c:v>
                </c:pt>
                <c:pt idx="119">
                  <c:v>1268.8123898673034</c:v>
                </c:pt>
                <c:pt idx="120">
                  <c:v>1284.636484161048</c:v>
                </c:pt>
                <c:pt idx="121">
                  <c:v>1299.834255431809</c:v>
                </c:pt>
                <c:pt idx="122">
                  <c:v>1314.415423285938</c:v>
                </c:pt>
                <c:pt idx="123">
                  <c:v>1328.390163994974</c:v>
                </c:pt>
                <c:pt idx="124">
                  <c:v>1341.7690895862772</c:v>
                </c:pt>
                <c:pt idx="125">
                  <c:v>1354.56322649507</c:v>
                </c:pt>
                <c:pt idx="126">
                  <c:v>1366.7839938064828</c:v>
                </c:pt>
                <c:pt idx="127">
                  <c:v>1378.4431811166337</c:v>
                </c:pt>
                <c:pt idx="128">
                  <c:v>1389.5529260422213</c:v>
                </c:pt>
                <c:pt idx="129">
                  <c:v>1400.1256914085218</c:v>
                </c:pt>
                <c:pt idx="130">
                  <c:v>1410.1742421460051</c:v>
                </c:pt>
                <c:pt idx="131">
                  <c:v>1419.7116219261509</c:v>
                </c:pt>
                <c:pt idx="132">
                  <c:v>1428.7511295672948</c:v>
                </c:pt>
                <c:pt idx="133">
                  <c:v>1437.306295241608</c:v>
                </c:pt>
                <c:pt idx="134">
                  <c:v>1445.390856514502</c:v>
                </c:pt>
                <c:pt idx="135">
                  <c:v>1453.0187342479323</c:v>
                </c:pt>
                <c:pt idx="136">
                  <c:v>1460.2040083992026</c:v>
                </c:pt>
                <c:pt idx="137">
                  <c:v>1466.9608937469536</c:v>
                </c:pt>
                <c:pt idx="138">
                  <c:v>1473.3037155760906</c:v>
                </c:pt>
                <c:pt idx="139">
                  <c:v>1479.2468853533908</c:v>
                </c:pt>
                <c:pt idx="140">
                  <c:v>1484.8048764255336</c:v>
                </c:pt>
                <c:pt idx="141">
                  <c:v>1489.9921997712052</c:v>
                </c:pt>
                <c:pt idx="142">
                  <c:v>1494.8233798388389</c:v>
                </c:pt>
                <c:pt idx="143">
                  <c:v>1499.3129305014088</c:v>
                </c:pt>
                <c:pt idx="144">
                  <c:v>1503.4753311594925</c:v>
                </c:pt>
                <c:pt idx="145">
                  <c:v>1507.3250030236281</c:v>
                </c:pt>
                <c:pt idx="146">
                  <c:v>1510.8762856066985</c:v>
                </c:pt>
                <c:pt idx="147">
                  <c:v>1514.1434134567983</c:v>
                </c:pt>
                <c:pt idx="148">
                  <c:v>1517.140493160699</c:v>
                </c:pt>
                <c:pt idx="149">
                  <c:v>1519.8814806476441</c:v>
                </c:pt>
                <c:pt idx="150">
                  <c:v>1522.380158822813</c:v>
                </c:pt>
                <c:pt idx="151">
                  <c:v>1524.6501155593305</c:v>
                </c:pt>
                <c:pt idx="152">
                  <c:v>1526.7047220772331</c:v>
                </c:pt>
                <c:pt idx="153">
                  <c:v>1528.5571117372638</c:v>
                </c:pt>
                <c:pt idx="154">
                  <c:v>1530.220159276842</c:v>
                </c:pt>
                <c:pt idx="155">
                  <c:v>1531.7064605149517</c:v>
                </c:pt>
                <c:pt idx="156">
                  <c:v>1533.0283125520762</c:v>
                </c:pt>
                <c:pt idx="157">
                  <c:v>1534.1976944906633</c:v>
                </c:pt>
                <c:pt idx="158">
                  <c:v>1535.2262487009186</c:v>
                </c:pt>
                <c:pt idx="159">
                  <c:v>1536.125262656012</c:v>
                </c:pt>
                <c:pt idx="160">
                  <c:v>1536.9056513600367</c:v>
                </c:pt>
                <c:pt idx="161">
                  <c:v>1537.5779403913034</c:v>
                </c:pt>
                <c:pt idx="162">
                  <c:v>1538.1522495827298</c:v>
                </c:pt>
                <c:pt idx="163">
                  <c:v>1538.6382773602882</c:v>
                </c:pt>
                <c:pt idx="164">
                  <c:v>1539.0452857595922</c:v>
                </c:pt>
                <c:pt idx="165">
                  <c:v>1539.3820861398531</c:v>
                </c:pt>
                <c:pt idx="166">
                  <c:v>1539.6570256135235</c:v>
                </c:pt>
                <c:pt idx="167">
                  <c:v>1539.8779742090182</c:v>
                </c:pt>
                <c:pt idx="168">
                  <c:v>1540.0523127829802</c:v>
                </c:pt>
                <c:pt idx="169">
                  <c:v>1540.1869216975581</c:v>
                </c:pt>
                <c:pt idx="170">
                  <c:v>1540.288170277224</c:v>
                </c:pt>
                <c:pt idx="171">
                  <c:v>1540.3619070586178</c:v>
                </c:pt>
                <c:pt idx="172">
                  <c:v>1540.4134508459083</c:v>
                </c:pt>
                <c:pt idx="173">
                  <c:v>1540.4475825831269</c:v>
                </c:pt>
                <c:pt idx="174">
                  <c:v>1540.4685380538726</c:v>
                </c:pt>
                <c:pt idx="175">
                  <c:v>1540.4800014177342</c:v>
                </c:pt>
                <c:pt idx="176">
                  <c:v>1540.4850995917002</c:v>
                </c:pt>
                <c:pt idx="177">
                  <c:v>1540.4863974837526</c:v>
                </c:pt>
                <c:pt idx="178">
                  <c:v>1540.4858940847287</c:v>
                </c:pt>
                <c:pt idx="179">
                  <c:v>1540.4850194234693</c:v>
                </c:pt>
                <c:pt idx="180">
                  <c:v>1540.4846323891325</c:v>
                </c:pt>
                <c:pt idx="181">
                  <c:v>1540.4850194234693</c:v>
                </c:pt>
                <c:pt idx="182">
                  <c:v>1540.4858940847284</c:v>
                </c:pt>
                <c:pt idx="183">
                  <c:v>1540.4863974837524</c:v>
                </c:pt>
                <c:pt idx="184">
                  <c:v>1540.4850995917004</c:v>
                </c:pt>
                <c:pt idx="185">
                  <c:v>1540.4800014177342</c:v>
                </c:pt>
                <c:pt idx="186">
                  <c:v>1540.4685380538726</c:v>
                </c:pt>
                <c:pt idx="187">
                  <c:v>1540.4475825831269</c:v>
                </c:pt>
                <c:pt idx="188">
                  <c:v>1540.4134508459083</c:v>
                </c:pt>
                <c:pt idx="189">
                  <c:v>1540.3619070586174</c:v>
                </c:pt>
                <c:pt idx="190">
                  <c:v>1540.288170277224</c:v>
                </c:pt>
                <c:pt idx="191">
                  <c:v>1540.1869216975583</c:v>
                </c:pt>
                <c:pt idx="192">
                  <c:v>1540.0523127829804</c:v>
                </c:pt>
                <c:pt idx="193">
                  <c:v>1539.8779742090189</c:v>
                </c:pt>
                <c:pt idx="194">
                  <c:v>1539.6570256135235</c:v>
                </c:pt>
                <c:pt idx="195">
                  <c:v>1539.3820861398533</c:v>
                </c:pt>
                <c:pt idx="196">
                  <c:v>1539.0452857595922</c:v>
                </c:pt>
                <c:pt idx="197">
                  <c:v>1538.6382773602882</c:v>
                </c:pt>
                <c:pt idx="198">
                  <c:v>1538.1522495827298</c:v>
                </c:pt>
                <c:pt idx="199">
                  <c:v>1537.5779403913032</c:v>
                </c:pt>
                <c:pt idx="200">
                  <c:v>1536.9056513600369</c:v>
                </c:pt>
                <c:pt idx="201">
                  <c:v>1536.125262656012</c:v>
                </c:pt>
                <c:pt idx="202">
                  <c:v>1535.2262487009186</c:v>
                </c:pt>
                <c:pt idx="203">
                  <c:v>1534.197694490663</c:v>
                </c:pt>
                <c:pt idx="204">
                  <c:v>1533.0283125520759</c:v>
                </c:pt>
                <c:pt idx="205">
                  <c:v>1531.7064605149517</c:v>
                </c:pt>
                <c:pt idx="206">
                  <c:v>1530.220159276842</c:v>
                </c:pt>
                <c:pt idx="207">
                  <c:v>1528.5571117372638</c:v>
                </c:pt>
                <c:pt idx="208">
                  <c:v>1526.7047220772331</c:v>
                </c:pt>
                <c:pt idx="209">
                  <c:v>1524.6501155593307</c:v>
                </c:pt>
                <c:pt idx="210">
                  <c:v>1522.380158822813</c:v>
                </c:pt>
                <c:pt idx="211">
                  <c:v>1519.8814806476446</c:v>
                </c:pt>
                <c:pt idx="212">
                  <c:v>1517.1404931606992</c:v>
                </c:pt>
                <c:pt idx="213">
                  <c:v>1514.1434134567985</c:v>
                </c:pt>
                <c:pt idx="214">
                  <c:v>1510.8762856066985</c:v>
                </c:pt>
                <c:pt idx="215">
                  <c:v>1507.3250030236281</c:v>
                </c:pt>
                <c:pt idx="216">
                  <c:v>1503.475331159493</c:v>
                </c:pt>
                <c:pt idx="217">
                  <c:v>1499.312930501409</c:v>
                </c:pt>
                <c:pt idx="218">
                  <c:v>1494.8233798388392</c:v>
                </c:pt>
                <c:pt idx="219">
                  <c:v>1489.9921997712052</c:v>
                </c:pt>
                <c:pt idx="220">
                  <c:v>1484.8048764255338</c:v>
                </c:pt>
                <c:pt idx="221">
                  <c:v>1479.2468853533912</c:v>
                </c:pt>
                <c:pt idx="222">
                  <c:v>1473.303715576091</c:v>
                </c:pt>
                <c:pt idx="223">
                  <c:v>1466.9608937469543</c:v>
                </c:pt>
                <c:pt idx="224">
                  <c:v>1460.2040083992028</c:v>
                </c:pt>
                <c:pt idx="225">
                  <c:v>1453.018734247933</c:v>
                </c:pt>
                <c:pt idx="226">
                  <c:v>1445.3908565145025</c:v>
                </c:pt>
                <c:pt idx="227">
                  <c:v>1437.3062952416087</c:v>
                </c:pt>
                <c:pt idx="228">
                  <c:v>1428.7511295672955</c:v>
                </c:pt>
                <c:pt idx="229">
                  <c:v>1419.7116219261509</c:v>
                </c:pt>
                <c:pt idx="230">
                  <c:v>1410.1742421460053</c:v>
                </c:pt>
                <c:pt idx="231">
                  <c:v>1400.125691408522</c:v>
                </c:pt>
                <c:pt idx="232">
                  <c:v>1389.5529260422222</c:v>
                </c:pt>
                <c:pt idx="233">
                  <c:v>1378.4431811166344</c:v>
                </c:pt>
                <c:pt idx="234">
                  <c:v>1366.7839938064835</c:v>
                </c:pt>
                <c:pt idx="235">
                  <c:v>1354.5632264950705</c:v>
                </c:pt>
                <c:pt idx="236">
                  <c:v>1341.7690895862777</c:v>
                </c:pt>
                <c:pt idx="237">
                  <c:v>1328.3901639949752</c:v>
                </c:pt>
                <c:pt idx="238">
                  <c:v>1314.4154232859387</c:v>
                </c:pt>
                <c:pt idx="239">
                  <c:v>1299.8342554318099</c:v>
                </c:pt>
                <c:pt idx="240">
                  <c:v>1284.6364841610487</c:v>
                </c:pt>
                <c:pt idx="241">
                  <c:v>1268.8123898673043</c:v>
                </c:pt>
                <c:pt idx="242">
                  <c:v>1252.3527300521437</c:v>
                </c:pt>
                <c:pt idx="243">
                  <c:v>1235.2487592736013</c:v>
                </c:pt>
                <c:pt idx="244">
                  <c:v>1217.4922485736136</c:v>
                </c:pt>
                <c:pt idx="245">
                  <c:v>1199.0755043579754</c:v>
                </c:pt>
                <c:pt idx="246">
                  <c:v>1179.9913867031432</c:v>
                </c:pt>
                <c:pt idx="247">
                  <c:v>1160.2333270648435</c:v>
                </c:pt>
                <c:pt idx="248">
                  <c:v>1139.7953453641687</c:v>
                </c:pt>
                <c:pt idx="249">
                  <c:v>1118.6720664275892</c:v>
                </c:pt>
                <c:pt idx="250">
                  <c:v>1096.8587357580402</c:v>
                </c:pt>
                <c:pt idx="251">
                  <c:v>1074.3512346150846</c:v>
                </c:pt>
                <c:pt idx="252">
                  <c:v>1051.1460943829361</c:v>
                </c:pt>
                <c:pt idx="253">
                  <c:v>1027.2405102059863</c:v>
                </c:pt>
                <c:pt idx="254">
                  <c:v>1002.6323538723738</c:v>
                </c:pt>
                <c:pt idx="255">
                  <c:v>977.32018592698762</c:v>
                </c:pt>
                <c:pt idx="256">
                  <c:v>951.30326699627858</c:v>
                </c:pt>
                <c:pt idx="257">
                  <c:v>924.58156830814153</c:v>
                </c:pt>
                <c:pt idx="258">
                  <c:v>897.15578139113018</c:v>
                </c:pt>
                <c:pt idx="259">
                  <c:v>869.02732693825374</c:v>
                </c:pt>
                <c:pt idx="260">
                  <c:v>840.198362821572</c:v>
                </c:pt>
                <c:pt idx="261">
                  <c:v>810.67179124489007</c:v>
                </c:pt>
                <c:pt idx="262">
                  <c:v>780.45126502283176</c:v>
                </c:pt>
                <c:pt idx="263">
                  <c:v>749.54119297567138</c:v>
                </c:pt>
                <c:pt idx="264">
                  <c:v>717.94674443032966</c:v>
                </c:pt>
                <c:pt idx="265">
                  <c:v>685.67385281906775</c:v>
                </c:pt>
                <c:pt idx="266">
                  <c:v>652.72921836846342</c:v>
                </c:pt>
                <c:pt idx="267">
                  <c:v>619.12030987237688</c:v>
                </c:pt>
                <c:pt idx="268">
                  <c:v>584.85536554372732</c:v>
                </c:pt>
                <c:pt idx="269">
                  <c:v>549.94339294098768</c:v>
                </c:pt>
                <c:pt idx="270">
                  <c:v>514.39416796648413</c:v>
                </c:pt>
                <c:pt idx="271">
                  <c:v>478.21823293465906</c:v>
                </c:pt>
                <c:pt idx="272">
                  <c:v>441.42689370962745</c:v>
                </c:pt>
                <c:pt idx="273">
                  <c:v>404.03221591244704</c:v>
                </c:pt>
                <c:pt idx="274">
                  <c:v>366.04702019973104</c:v>
                </c:pt>
                <c:pt idx="275">
                  <c:v>327.48487661624574</c:v>
                </c:pt>
                <c:pt idx="276">
                  <c:v>288.36009802542605</c:v>
                </c:pt>
                <c:pt idx="277">
                  <c:v>248.68773262268024</c:v>
                </c:pt>
                <c:pt idx="278">
                  <c:v>208.48355553765285</c:v>
                </c:pt>
                <c:pt idx="279">
                  <c:v>167.76405953260496</c:v>
                </c:pt>
                <c:pt idx="280">
                  <c:v>126.54644480525077</c:v>
                </c:pt>
                <c:pt idx="281">
                  <c:v>84.848607905425311</c:v>
                </c:pt>
                <c:pt idx="282">
                  <c:v>42.689129776121902</c:v>
                </c:pt>
                <c:pt idx="283">
                  <c:v>8.7262930435943811E-2</c:v>
                </c:pt>
                <c:pt idx="284">
                  <c:v>-42.937082222922626</c:v>
                </c:pt>
                <c:pt idx="285">
                  <c:v>-86.363351891919336</c:v>
                </c:pt>
                <c:pt idx="286">
                  <c:v>-130.17036423648327</c:v>
                </c:pt>
                <c:pt idx="287">
                  <c:v>-174.33632551117822</c:v>
                </c:pt>
                <c:pt idx="288">
                  <c:v>-218.83884699844165</c:v>
                </c:pt>
                <c:pt idx="289">
                  <c:v>-263.65496271474223</c:v>
                </c:pt>
                <c:pt idx="290">
                  <c:v>-308.76114787097015</c:v>
                </c:pt>
                <c:pt idx="291">
                  <c:v>-354.13333806750524</c:v>
                </c:pt>
                <c:pt idx="292">
                  <c:v>-399.74694920341432</c:v>
                </c:pt>
                <c:pt idx="293">
                  <c:v>-445.57689807842524</c:v>
                </c:pt>
                <c:pt idx="294">
                  <c:v>-491.59762366539394</c:v>
                </c:pt>
                <c:pt idx="295">
                  <c:v>-537.78310903023055</c:v>
                </c:pt>
                <c:pt idx="296">
                  <c:v>-584.10690387529314</c:v>
                </c:pt>
                <c:pt idx="297">
                  <c:v>-630.54214768168981</c:v>
                </c:pt>
                <c:pt idx="298">
                  <c:v>-677.06159342494709</c:v>
                </c:pt>
                <c:pt idx="299">
                  <c:v>-723.63763183800256</c:v>
                </c:pt>
                <c:pt idx="300">
                  <c:v>-770.24231619456407</c:v>
                </c:pt>
                <c:pt idx="301">
                  <c:v>-816.84738758546234</c:v>
                </c:pt>
                <c:pt idx="302">
                  <c:v>-863.42430065977487</c:v>
                </c:pt>
                <c:pt idx="303">
                  <c:v>-909.94424980206077</c:v>
                </c:pt>
                <c:pt idx="304">
                  <c:v>-956.37819571640307</c:v>
                </c:pt>
                <c:pt idx="305">
                  <c:v>-1002.6968923874994</c:v>
                </c:pt>
                <c:pt idx="306">
                  <c:v>-1048.8709143884721</c:v>
                </c:pt>
                <c:pt idx="307">
                  <c:v>-1094.8706845046997</c:v>
                </c:pt>
                <c:pt idx="308">
                  <c:v>-1140.6665016424872</c:v>
                </c:pt>
                <c:pt idx="309">
                  <c:v>-1186.2285689911082</c:v>
                </c:pt>
                <c:pt idx="310">
                  <c:v>-1231.5270224062497</c:v>
                </c:pt>
                <c:pt idx="311">
                  <c:v>-1276.5319589828118</c:v>
                </c:pt>
                <c:pt idx="312">
                  <c:v>-1321.2134657845322</c:v>
                </c:pt>
                <c:pt idx="313">
                  <c:v>-1365.5416486978363</c:v>
                </c:pt>
                <c:pt idx="314">
                  <c:v>-1409.4866613770382</c:v>
                </c:pt>
                <c:pt idx="315">
                  <c:v>-1453.0187342479301</c:v>
                </c:pt>
                <c:pt idx="316">
                  <c:v>-1496.1082035366655</c:v>
                </c:pt>
                <c:pt idx="317">
                  <c:v>-1538.7255402907224</c:v>
                </c:pt>
                <c:pt idx="318">
                  <c:v>-1580.8413793588459</c:v>
                </c:pt>
                <c:pt idx="319">
                  <c:v>-1622.4265482967248</c:v>
                </c:pt>
                <c:pt idx="320">
                  <c:v>-1663.4520961652859</c:v>
                </c:pt>
                <c:pt idx="321">
                  <c:v>-1703.8893221886156</c:v>
                </c:pt>
                <c:pt idx="322">
                  <c:v>-1743.7098042385683</c:v>
                </c:pt>
                <c:pt idx="323">
                  <c:v>-1782.8854271133398</c:v>
                </c:pt>
                <c:pt idx="324">
                  <c:v>-1821.3884105775003</c:v>
                </c:pt>
                <c:pt idx="325">
                  <c:v>-1859.1913371311939</c:v>
                </c:pt>
                <c:pt idx="326">
                  <c:v>-1896.2671794765702</c:v>
                </c:pt>
                <c:pt idx="327">
                  <c:v>-1932.5893276497093</c:v>
                </c:pt>
                <c:pt idx="328">
                  <c:v>-1968.1316157868594</c:v>
                </c:pt>
                <c:pt idx="329">
                  <c:v>-2002.8683484939863</c:v>
                </c:pt>
                <c:pt idx="330">
                  <c:v>-2036.7743267892936</c:v>
                </c:pt>
                <c:pt idx="331">
                  <c:v>-2069.8248735886282</c:v>
                </c:pt>
                <c:pt idx="332">
                  <c:v>-2101.9958587044239</c:v>
                </c:pt>
                <c:pt idx="333">
                  <c:v>-2133.2637233291721</c:v>
                </c:pt>
                <c:pt idx="334">
                  <c:v>-2163.6055039751586</c:v>
                </c:pt>
                <c:pt idx="335">
                  <c:v>-2192.998855842693</c:v>
                </c:pt>
                <c:pt idx="336">
                  <c:v>-2221.4220755898195</c:v>
                </c:pt>
                <c:pt idx="337">
                  <c:v>-2248.8541234770778</c:v>
                </c:pt>
                <c:pt idx="338">
                  <c:v>-2275.2746448616699</c:v>
                </c:pt>
                <c:pt idx="339">
                  <c:v>-2300.6639910160911</c:v>
                </c:pt>
                <c:pt idx="340">
                  <c:v>-2325.0032392471035</c:v>
                </c:pt>
                <c:pt idx="341">
                  <c:v>-2348.2742122916425</c:v>
                </c:pt>
                <c:pt idx="342">
                  <c:v>-2370.4594969672189</c:v>
                </c:pt>
                <c:pt idx="343">
                  <c:v>-2391.5424620550916</c:v>
                </c:pt>
                <c:pt idx="344">
                  <c:v>-2411.5072753954796</c:v>
                </c:pt>
                <c:pt idx="345">
                  <c:v>-2430.3389201749183</c:v>
                </c:pt>
                <c:pt idx="346">
                  <c:v>-2448.0232103868739</c:v>
                </c:pt>
                <c:pt idx="347">
                  <c:v>-2464.5468054475928</c:v>
                </c:pt>
                <c:pt idx="348">
                  <c:v>-2479.8972239502295</c:v>
                </c:pt>
                <c:pt idx="349">
                  <c:v>-2494.062856541233</c:v>
                </c:pt>
                <c:pt idx="350">
                  <c:v>-2507.0329779040435</c:v>
                </c:pt>
                <c:pt idx="351">
                  <c:v>-2518.7977578361097</c:v>
                </c:pt>
                <c:pt idx="352">
                  <c:v>-2529.3482714063898</c:v>
                </c:pt>
                <c:pt idx="353">
                  <c:v>-2538.6765081814756</c:v>
                </c:pt>
                <c:pt idx="354">
                  <c:v>-2546.7753805096258</c:v>
                </c:pt>
                <c:pt idx="355">
                  <c:v>-2553.6387308530452</c:v>
                </c:pt>
                <c:pt idx="356">
                  <c:v>-2559.2613381598903</c:v>
                </c:pt>
                <c:pt idx="357">
                  <c:v>-2563.638923268576</c:v>
                </c:pt>
                <c:pt idx="358">
                  <c:v>-2566.7681533380805</c:v>
                </c:pt>
                <c:pt idx="359">
                  <c:v>-2568.6466452991135</c:v>
                </c:pt>
                <c:pt idx="360">
                  <c:v>-2569.2729683220959</c:v>
                </c:pt>
                <c:pt idx="361">
                  <c:v>-2568.6466452991135</c:v>
                </c:pt>
                <c:pt idx="362">
                  <c:v>-2566.7681533380814</c:v>
                </c:pt>
                <c:pt idx="363">
                  <c:v>-2563.638923268576</c:v>
                </c:pt>
                <c:pt idx="364">
                  <c:v>-2559.2613381598908</c:v>
                </c:pt>
                <c:pt idx="365">
                  <c:v>-2553.6387308530452</c:v>
                </c:pt>
                <c:pt idx="366">
                  <c:v>-2546.7753805096268</c:v>
                </c:pt>
                <c:pt idx="367">
                  <c:v>-2538.6765081814765</c:v>
                </c:pt>
                <c:pt idx="368">
                  <c:v>-2529.3482714063903</c:v>
                </c:pt>
                <c:pt idx="369">
                  <c:v>-2518.7977578361106</c:v>
                </c:pt>
                <c:pt idx="370">
                  <c:v>-2507.0329779040453</c:v>
                </c:pt>
                <c:pt idx="371">
                  <c:v>-2494.0628565412353</c:v>
                </c:pt>
                <c:pt idx="372">
                  <c:v>-2479.89722395023</c:v>
                </c:pt>
                <c:pt idx="373">
                  <c:v>-2464.546805447595</c:v>
                </c:pt>
                <c:pt idx="374">
                  <c:v>-2448.0232103868761</c:v>
                </c:pt>
                <c:pt idx="375">
                  <c:v>-2430.3389201749196</c:v>
                </c:pt>
                <c:pt idx="376">
                  <c:v>-2411.507275395481</c:v>
                </c:pt>
                <c:pt idx="377">
                  <c:v>-2391.5424620550948</c:v>
                </c:pt>
                <c:pt idx="378">
                  <c:v>-2370.4594969672216</c:v>
                </c:pt>
                <c:pt idx="379">
                  <c:v>-2348.2742122916443</c:v>
                </c:pt>
                <c:pt idx="380">
                  <c:v>-2325.0032392471066</c:v>
                </c:pt>
                <c:pt idx="381">
                  <c:v>-2300.6639910160943</c:v>
                </c:pt>
                <c:pt idx="382">
                  <c:v>-2275.2746448616717</c:v>
                </c:pt>
                <c:pt idx="383">
                  <c:v>-2248.8541234770801</c:v>
                </c:pt>
                <c:pt idx="384">
                  <c:v>-2221.4220755898236</c:v>
                </c:pt>
                <c:pt idx="385">
                  <c:v>-2192.9988558426953</c:v>
                </c:pt>
                <c:pt idx="386">
                  <c:v>-2163.6055039751614</c:v>
                </c:pt>
                <c:pt idx="387">
                  <c:v>-2133.2637233291766</c:v>
                </c:pt>
                <c:pt idx="388">
                  <c:v>-2101.995858704428</c:v>
                </c:pt>
                <c:pt idx="389">
                  <c:v>-2069.8248735886314</c:v>
                </c:pt>
                <c:pt idx="390">
                  <c:v>-2036.7743267892965</c:v>
                </c:pt>
                <c:pt idx="391">
                  <c:v>-2002.8683484939911</c:v>
                </c:pt>
                <c:pt idx="392">
                  <c:v>-1968.1316157868623</c:v>
                </c:pt>
                <c:pt idx="393">
                  <c:v>-1932.5893276497122</c:v>
                </c:pt>
                <c:pt idx="394">
                  <c:v>-1896.2671794765743</c:v>
                </c:pt>
                <c:pt idx="395">
                  <c:v>-1859.1913371311987</c:v>
                </c:pt>
                <c:pt idx="396">
                  <c:v>-1821.3884105775037</c:v>
                </c:pt>
                <c:pt idx="397">
                  <c:v>-1782.8854271133448</c:v>
                </c:pt>
                <c:pt idx="398">
                  <c:v>-1743.709804238573</c:v>
                </c:pt>
                <c:pt idx="399">
                  <c:v>-1703.889322188619</c:v>
                </c:pt>
                <c:pt idx="400">
                  <c:v>-1663.452096165287</c:v>
                </c:pt>
                <c:pt idx="401">
                  <c:v>-1622.4265482967301</c:v>
                </c:pt>
                <c:pt idx="402">
                  <c:v>-1580.8413793588534</c:v>
                </c:pt>
                <c:pt idx="403">
                  <c:v>-1538.725540290726</c:v>
                </c:pt>
                <c:pt idx="404">
                  <c:v>-1496.108203536671</c:v>
                </c:pt>
                <c:pt idx="405">
                  <c:v>-1453.0187342479358</c:v>
                </c:pt>
                <c:pt idx="406">
                  <c:v>-1409.4866613770394</c:v>
                </c:pt>
                <c:pt idx="407">
                  <c:v>-1365.5416486978399</c:v>
                </c:pt>
                <c:pt idx="408">
                  <c:v>-1321.2134657845381</c:v>
                </c:pt>
                <c:pt idx="409">
                  <c:v>-1276.5319589828175</c:v>
                </c:pt>
                <c:pt idx="410">
                  <c:v>-1231.5270224062533</c:v>
                </c:pt>
                <c:pt idx="411">
                  <c:v>-1186.2285689911141</c:v>
                </c:pt>
                <c:pt idx="412">
                  <c:v>-1140.6665016424931</c:v>
                </c:pt>
                <c:pt idx="413">
                  <c:v>-1094.8706845047034</c:v>
                </c:pt>
                <c:pt idx="414">
                  <c:v>-1048.870914388476</c:v>
                </c:pt>
                <c:pt idx="415">
                  <c:v>-1002.6968923875057</c:v>
                </c:pt>
                <c:pt idx="416">
                  <c:v>-956.37819571640659</c:v>
                </c:pt>
                <c:pt idx="417">
                  <c:v>-909.94424980206441</c:v>
                </c:pt>
                <c:pt idx="418">
                  <c:v>-863.42430065978078</c:v>
                </c:pt>
                <c:pt idx="419">
                  <c:v>-816.84738758546814</c:v>
                </c:pt>
                <c:pt idx="420">
                  <c:v>-770.24231619456782</c:v>
                </c:pt>
                <c:pt idx="421">
                  <c:v>-723.6376318380087</c:v>
                </c:pt>
                <c:pt idx="422">
                  <c:v>-677.06159342495323</c:v>
                </c:pt>
                <c:pt idx="423">
                  <c:v>-630.54214768169345</c:v>
                </c:pt>
                <c:pt idx="424">
                  <c:v>-584.10690387529678</c:v>
                </c:pt>
                <c:pt idx="425">
                  <c:v>-537.78310903023646</c:v>
                </c:pt>
                <c:pt idx="426">
                  <c:v>-491.59762366539996</c:v>
                </c:pt>
                <c:pt idx="427">
                  <c:v>-445.57689807842894</c:v>
                </c:pt>
                <c:pt idx="428">
                  <c:v>-399.74694920342029</c:v>
                </c:pt>
                <c:pt idx="429">
                  <c:v>-354.13333806751109</c:v>
                </c:pt>
                <c:pt idx="430">
                  <c:v>-308.76114787097379</c:v>
                </c:pt>
                <c:pt idx="431">
                  <c:v>-263.65496271474575</c:v>
                </c:pt>
                <c:pt idx="432">
                  <c:v>-218.83884699844745</c:v>
                </c:pt>
                <c:pt idx="433">
                  <c:v>-174.33632551118407</c:v>
                </c:pt>
                <c:pt idx="434">
                  <c:v>-130.17036423648671</c:v>
                </c:pt>
                <c:pt idx="435">
                  <c:v>-86.363351891925021</c:v>
                </c:pt>
                <c:pt idx="436">
                  <c:v>-42.937082222928211</c:v>
                </c:pt>
                <c:pt idx="437">
                  <c:v>8.7262930432609548E-2</c:v>
                </c:pt>
                <c:pt idx="438">
                  <c:v>42.68912977611857</c:v>
                </c:pt>
                <c:pt idx="439">
                  <c:v>84.84860790541984</c:v>
                </c:pt>
                <c:pt idx="440">
                  <c:v>126.54644480524745</c:v>
                </c:pt>
                <c:pt idx="441">
                  <c:v>167.76405953260172</c:v>
                </c:pt>
                <c:pt idx="442">
                  <c:v>208.4835555376477</c:v>
                </c:pt>
                <c:pt idx="443">
                  <c:v>248.68773262267504</c:v>
                </c:pt>
                <c:pt idx="444">
                  <c:v>288.36009802542287</c:v>
                </c:pt>
                <c:pt idx="445">
                  <c:v>327.48487661624068</c:v>
                </c:pt>
                <c:pt idx="446">
                  <c:v>366.04702019972615</c:v>
                </c:pt>
                <c:pt idx="447">
                  <c:v>404.03221591244602</c:v>
                </c:pt>
                <c:pt idx="448">
                  <c:v>441.42689370962461</c:v>
                </c:pt>
                <c:pt idx="449">
                  <c:v>478.21823293465451</c:v>
                </c:pt>
                <c:pt idx="450">
                  <c:v>514.39416796647959</c:v>
                </c:pt>
                <c:pt idx="451">
                  <c:v>549.94339294098472</c:v>
                </c:pt>
                <c:pt idx="452">
                  <c:v>584.85536554372288</c:v>
                </c:pt>
                <c:pt idx="453">
                  <c:v>619.12030987237426</c:v>
                </c:pt>
                <c:pt idx="454">
                  <c:v>652.72921836845899</c:v>
                </c:pt>
                <c:pt idx="455">
                  <c:v>685.6738528190649</c:v>
                </c:pt>
                <c:pt idx="456">
                  <c:v>717.94674443032568</c:v>
                </c:pt>
                <c:pt idx="457">
                  <c:v>749.54119297566888</c:v>
                </c:pt>
                <c:pt idx="458">
                  <c:v>780.45126502282926</c:v>
                </c:pt>
                <c:pt idx="459">
                  <c:v>810.67179124488632</c:v>
                </c:pt>
                <c:pt idx="460">
                  <c:v>840.19836282156996</c:v>
                </c:pt>
                <c:pt idx="461">
                  <c:v>869.0273269382501</c:v>
                </c:pt>
                <c:pt idx="462">
                  <c:v>897.1557813911279</c:v>
                </c:pt>
                <c:pt idx="463">
                  <c:v>924.58156830813653</c:v>
                </c:pt>
                <c:pt idx="464">
                  <c:v>951.30326699627517</c:v>
                </c:pt>
                <c:pt idx="465">
                  <c:v>977.32018592698535</c:v>
                </c:pt>
                <c:pt idx="466">
                  <c:v>1002.6323538723702</c:v>
                </c:pt>
                <c:pt idx="467">
                  <c:v>1027.2405102059845</c:v>
                </c:pt>
                <c:pt idx="468">
                  <c:v>1051.1460943829343</c:v>
                </c:pt>
                <c:pt idx="469">
                  <c:v>1074.3512346150817</c:v>
                </c:pt>
                <c:pt idx="470">
                  <c:v>1096.8587357580382</c:v>
                </c:pt>
                <c:pt idx="471">
                  <c:v>1118.6720664275865</c:v>
                </c:pt>
                <c:pt idx="472">
                  <c:v>1139.7953453641674</c:v>
                </c:pt>
                <c:pt idx="473">
                  <c:v>1160.2333270648401</c:v>
                </c:pt>
                <c:pt idx="474">
                  <c:v>1179.991386703141</c:v>
                </c:pt>
                <c:pt idx="475">
                  <c:v>1199.0755043579738</c:v>
                </c:pt>
                <c:pt idx="476">
                  <c:v>1217.4922485736108</c:v>
                </c:pt>
                <c:pt idx="477">
                  <c:v>1235.2487592735999</c:v>
                </c:pt>
                <c:pt idx="478">
                  <c:v>1252.3527300521423</c:v>
                </c:pt>
                <c:pt idx="479">
                  <c:v>1268.8123898673023</c:v>
                </c:pt>
                <c:pt idx="480">
                  <c:v>1284.6364841610473</c:v>
                </c:pt>
                <c:pt idx="481">
                  <c:v>1299.8342554318078</c:v>
                </c:pt>
                <c:pt idx="482">
                  <c:v>1314.4154232859369</c:v>
                </c:pt>
                <c:pt idx="483">
                  <c:v>1328.3901639949727</c:v>
                </c:pt>
                <c:pt idx="484">
                  <c:v>1341.7690895862763</c:v>
                </c:pt>
                <c:pt idx="485">
                  <c:v>1354.5632264950696</c:v>
                </c:pt>
                <c:pt idx="486">
                  <c:v>1366.7839938064833</c:v>
                </c:pt>
                <c:pt idx="487">
                  <c:v>1378.4431811166328</c:v>
                </c:pt>
                <c:pt idx="488">
                  <c:v>1389.5529260422211</c:v>
                </c:pt>
                <c:pt idx="489">
                  <c:v>1400.1256914085218</c:v>
                </c:pt>
                <c:pt idx="490">
                  <c:v>1410.1742421460046</c:v>
                </c:pt>
                <c:pt idx="491">
                  <c:v>1419.7116219261497</c:v>
                </c:pt>
                <c:pt idx="492">
                  <c:v>1428.7511295672946</c:v>
                </c:pt>
                <c:pt idx="493">
                  <c:v>1437.306295241608</c:v>
                </c:pt>
                <c:pt idx="494">
                  <c:v>1445.3908565145014</c:v>
                </c:pt>
                <c:pt idx="495">
                  <c:v>1453.0187342479321</c:v>
                </c:pt>
                <c:pt idx="496">
                  <c:v>1460.2040083992024</c:v>
                </c:pt>
                <c:pt idx="497">
                  <c:v>1466.9608937469532</c:v>
                </c:pt>
                <c:pt idx="498">
                  <c:v>1473.3037155760903</c:v>
                </c:pt>
                <c:pt idx="499">
                  <c:v>1479.2468853533908</c:v>
                </c:pt>
                <c:pt idx="500">
                  <c:v>1484.8048764255336</c:v>
                </c:pt>
                <c:pt idx="501">
                  <c:v>1489.9921997712047</c:v>
                </c:pt>
                <c:pt idx="502">
                  <c:v>1494.8233798388385</c:v>
                </c:pt>
                <c:pt idx="503">
                  <c:v>1499.3129305014086</c:v>
                </c:pt>
                <c:pt idx="504">
                  <c:v>1503.4753311594923</c:v>
                </c:pt>
                <c:pt idx="505">
                  <c:v>1507.3250030236281</c:v>
                </c:pt>
                <c:pt idx="506">
                  <c:v>1510.8762856066983</c:v>
                </c:pt>
                <c:pt idx="507">
                  <c:v>1514.1434134567983</c:v>
                </c:pt>
                <c:pt idx="508">
                  <c:v>1517.1404931606994</c:v>
                </c:pt>
                <c:pt idx="509">
                  <c:v>1519.8814806476444</c:v>
                </c:pt>
                <c:pt idx="510">
                  <c:v>1522.3801588228125</c:v>
                </c:pt>
                <c:pt idx="511">
                  <c:v>1524.6501155593305</c:v>
                </c:pt>
                <c:pt idx="512">
                  <c:v>1526.7047220772329</c:v>
                </c:pt>
                <c:pt idx="513">
                  <c:v>1528.5571117372635</c:v>
                </c:pt>
                <c:pt idx="514">
                  <c:v>1530.2201592768417</c:v>
                </c:pt>
                <c:pt idx="515">
                  <c:v>1531.7064605149515</c:v>
                </c:pt>
                <c:pt idx="516">
                  <c:v>1533.0283125520759</c:v>
                </c:pt>
                <c:pt idx="517">
                  <c:v>1534.197694490663</c:v>
                </c:pt>
                <c:pt idx="518">
                  <c:v>1535.2262487009186</c:v>
                </c:pt>
                <c:pt idx="519">
                  <c:v>1536.1252626560117</c:v>
                </c:pt>
                <c:pt idx="520">
                  <c:v>1536.9056513600367</c:v>
                </c:pt>
                <c:pt idx="521">
                  <c:v>1537.5779403913032</c:v>
                </c:pt>
                <c:pt idx="522">
                  <c:v>1538.1522495827296</c:v>
                </c:pt>
                <c:pt idx="523">
                  <c:v>1538.6382773602882</c:v>
                </c:pt>
                <c:pt idx="524">
                  <c:v>1539.0452857595922</c:v>
                </c:pt>
                <c:pt idx="525">
                  <c:v>1539.3820861398528</c:v>
                </c:pt>
                <c:pt idx="526">
                  <c:v>1539.6570256135233</c:v>
                </c:pt>
                <c:pt idx="527">
                  <c:v>1539.8779742090185</c:v>
                </c:pt>
                <c:pt idx="528">
                  <c:v>1540.0523127829802</c:v>
                </c:pt>
                <c:pt idx="529">
                  <c:v>1540.1869216975581</c:v>
                </c:pt>
                <c:pt idx="530">
                  <c:v>1540.2881702772238</c:v>
                </c:pt>
                <c:pt idx="531">
                  <c:v>1540.3619070586176</c:v>
                </c:pt>
                <c:pt idx="532">
                  <c:v>1540.4134508459083</c:v>
                </c:pt>
                <c:pt idx="533">
                  <c:v>1540.4475825831271</c:v>
                </c:pt>
                <c:pt idx="534">
                  <c:v>1540.4685380538731</c:v>
                </c:pt>
                <c:pt idx="535">
                  <c:v>1540.480001417734</c:v>
                </c:pt>
                <c:pt idx="536">
                  <c:v>1540.4850995917004</c:v>
                </c:pt>
                <c:pt idx="537">
                  <c:v>1540.4863974837526</c:v>
                </c:pt>
                <c:pt idx="538">
                  <c:v>1540.4858940847284</c:v>
                </c:pt>
                <c:pt idx="539">
                  <c:v>1540.4850194234693</c:v>
                </c:pt>
                <c:pt idx="540">
                  <c:v>1540.4846323891325</c:v>
                </c:pt>
                <c:pt idx="541">
                  <c:v>1540.4850194234691</c:v>
                </c:pt>
                <c:pt idx="542">
                  <c:v>1540.4858940847284</c:v>
                </c:pt>
                <c:pt idx="543">
                  <c:v>1540.4863974837522</c:v>
                </c:pt>
                <c:pt idx="544">
                  <c:v>1540.4850995917004</c:v>
                </c:pt>
                <c:pt idx="545">
                  <c:v>1540.4800014177342</c:v>
                </c:pt>
                <c:pt idx="546">
                  <c:v>1540.4685380538726</c:v>
                </c:pt>
                <c:pt idx="547">
                  <c:v>1540.4475825831269</c:v>
                </c:pt>
                <c:pt idx="548">
                  <c:v>1540.4134508459083</c:v>
                </c:pt>
                <c:pt idx="549">
                  <c:v>1540.3619070586176</c:v>
                </c:pt>
                <c:pt idx="550">
                  <c:v>1540.288170277224</c:v>
                </c:pt>
                <c:pt idx="551">
                  <c:v>1540.1869216975581</c:v>
                </c:pt>
                <c:pt idx="552">
                  <c:v>1540.0523127829804</c:v>
                </c:pt>
                <c:pt idx="553">
                  <c:v>1539.8779742090189</c:v>
                </c:pt>
                <c:pt idx="554">
                  <c:v>1539.6570256135235</c:v>
                </c:pt>
                <c:pt idx="555">
                  <c:v>1539.3820861398531</c:v>
                </c:pt>
                <c:pt idx="556">
                  <c:v>1539.0452857595924</c:v>
                </c:pt>
                <c:pt idx="557">
                  <c:v>1538.6382773602882</c:v>
                </c:pt>
                <c:pt idx="558">
                  <c:v>1538.1522495827296</c:v>
                </c:pt>
                <c:pt idx="559">
                  <c:v>1537.5779403913034</c:v>
                </c:pt>
                <c:pt idx="560">
                  <c:v>1536.9056513600369</c:v>
                </c:pt>
                <c:pt idx="561">
                  <c:v>1536.125262656012</c:v>
                </c:pt>
                <c:pt idx="562">
                  <c:v>1535.2262487009189</c:v>
                </c:pt>
                <c:pt idx="563">
                  <c:v>1534.1976944906628</c:v>
                </c:pt>
                <c:pt idx="564">
                  <c:v>1533.0283125520762</c:v>
                </c:pt>
                <c:pt idx="565">
                  <c:v>1531.7064605149517</c:v>
                </c:pt>
                <c:pt idx="566">
                  <c:v>1530.220159276842</c:v>
                </c:pt>
                <c:pt idx="567">
                  <c:v>1528.5571117372638</c:v>
                </c:pt>
                <c:pt idx="568">
                  <c:v>1526.7047220772336</c:v>
                </c:pt>
                <c:pt idx="569">
                  <c:v>1524.6501155593307</c:v>
                </c:pt>
                <c:pt idx="570">
                  <c:v>1522.3801588228127</c:v>
                </c:pt>
                <c:pt idx="571">
                  <c:v>1519.8814806476446</c:v>
                </c:pt>
                <c:pt idx="572">
                  <c:v>1517.1404931606996</c:v>
                </c:pt>
                <c:pt idx="573">
                  <c:v>1514.1434134567987</c:v>
                </c:pt>
                <c:pt idx="574">
                  <c:v>1510.8762856066987</c:v>
                </c:pt>
                <c:pt idx="575">
                  <c:v>1507.3250030236284</c:v>
                </c:pt>
                <c:pt idx="576">
                  <c:v>1503.4753311594932</c:v>
                </c:pt>
                <c:pt idx="577">
                  <c:v>1499.312930501409</c:v>
                </c:pt>
                <c:pt idx="578">
                  <c:v>1494.8233798388394</c:v>
                </c:pt>
                <c:pt idx="579">
                  <c:v>1489.9921997712056</c:v>
                </c:pt>
                <c:pt idx="580">
                  <c:v>1484.8048764255338</c:v>
                </c:pt>
                <c:pt idx="581">
                  <c:v>1479.2468853533917</c:v>
                </c:pt>
                <c:pt idx="582">
                  <c:v>1473.303715576091</c:v>
                </c:pt>
                <c:pt idx="583">
                  <c:v>1466.9608937469543</c:v>
                </c:pt>
                <c:pt idx="584">
                  <c:v>1460.2040083992035</c:v>
                </c:pt>
                <c:pt idx="585">
                  <c:v>1453.0187342479342</c:v>
                </c:pt>
                <c:pt idx="586">
                  <c:v>1445.3908565145025</c:v>
                </c:pt>
                <c:pt idx="587">
                  <c:v>1437.306295241609</c:v>
                </c:pt>
                <c:pt idx="588">
                  <c:v>1428.7511295672962</c:v>
                </c:pt>
                <c:pt idx="589">
                  <c:v>1419.7116219261509</c:v>
                </c:pt>
                <c:pt idx="590">
                  <c:v>1410.174242146006</c:v>
                </c:pt>
                <c:pt idx="591">
                  <c:v>1400.1256914085222</c:v>
                </c:pt>
                <c:pt idx="592">
                  <c:v>1389.5529260422227</c:v>
                </c:pt>
                <c:pt idx="593">
                  <c:v>1378.4431811166344</c:v>
                </c:pt>
                <c:pt idx="594">
                  <c:v>1366.7839938064837</c:v>
                </c:pt>
                <c:pt idx="595">
                  <c:v>1354.5632264950714</c:v>
                </c:pt>
                <c:pt idx="596">
                  <c:v>1341.7690895862795</c:v>
                </c:pt>
                <c:pt idx="597">
                  <c:v>1328.3901639949745</c:v>
                </c:pt>
                <c:pt idx="598">
                  <c:v>1314.4154232859391</c:v>
                </c:pt>
                <c:pt idx="599">
                  <c:v>1299.8342554318115</c:v>
                </c:pt>
                <c:pt idx="600">
                  <c:v>1284.6364841610493</c:v>
                </c:pt>
                <c:pt idx="601">
                  <c:v>1268.8123898673045</c:v>
                </c:pt>
                <c:pt idx="602">
                  <c:v>1252.3527300521446</c:v>
                </c:pt>
                <c:pt idx="603">
                  <c:v>1235.2487592736027</c:v>
                </c:pt>
                <c:pt idx="604">
                  <c:v>1217.4922485736156</c:v>
                </c:pt>
                <c:pt idx="605">
                  <c:v>1199.0755043579766</c:v>
                </c:pt>
                <c:pt idx="606">
                  <c:v>1179.9913867031435</c:v>
                </c:pt>
                <c:pt idx="607">
                  <c:v>1160.2333270648448</c:v>
                </c:pt>
                <c:pt idx="608">
                  <c:v>1139.7953453641701</c:v>
                </c:pt>
                <c:pt idx="609">
                  <c:v>1118.6720664275895</c:v>
                </c:pt>
                <c:pt idx="610">
                  <c:v>1096.8587357580416</c:v>
                </c:pt>
                <c:pt idx="611">
                  <c:v>1074.3512346150851</c:v>
                </c:pt>
                <c:pt idx="612">
                  <c:v>1051.1460943829377</c:v>
                </c:pt>
                <c:pt idx="613">
                  <c:v>1027.2405102059879</c:v>
                </c:pt>
                <c:pt idx="614">
                  <c:v>1002.632353872374</c:v>
                </c:pt>
                <c:pt idx="615">
                  <c:v>977.3201859269891</c:v>
                </c:pt>
                <c:pt idx="616">
                  <c:v>951.30326699628165</c:v>
                </c:pt>
                <c:pt idx="617">
                  <c:v>924.58156830814062</c:v>
                </c:pt>
                <c:pt idx="618">
                  <c:v>897.155781391132</c:v>
                </c:pt>
                <c:pt idx="619">
                  <c:v>869.02732693825715</c:v>
                </c:pt>
                <c:pt idx="620">
                  <c:v>840.19836282157394</c:v>
                </c:pt>
                <c:pt idx="621">
                  <c:v>810.67179124489053</c:v>
                </c:pt>
                <c:pt idx="622">
                  <c:v>780.45126502283529</c:v>
                </c:pt>
                <c:pt idx="623">
                  <c:v>749.54119297567354</c:v>
                </c:pt>
                <c:pt idx="624">
                  <c:v>717.94674443033341</c:v>
                </c:pt>
                <c:pt idx="625">
                  <c:v>685.6738528190665</c:v>
                </c:pt>
                <c:pt idx="626">
                  <c:v>652.72921836846388</c:v>
                </c:pt>
                <c:pt idx="627">
                  <c:v>619.12030987238086</c:v>
                </c:pt>
                <c:pt idx="628">
                  <c:v>584.85536554372618</c:v>
                </c:pt>
                <c:pt idx="629">
                  <c:v>549.94339294098813</c:v>
                </c:pt>
                <c:pt idx="630">
                  <c:v>514.39416796648652</c:v>
                </c:pt>
                <c:pt idx="631">
                  <c:v>478.21823293466144</c:v>
                </c:pt>
                <c:pt idx="632">
                  <c:v>441.42689370962802</c:v>
                </c:pt>
                <c:pt idx="633">
                  <c:v>404.03221591245136</c:v>
                </c:pt>
                <c:pt idx="634">
                  <c:v>366.04702019973178</c:v>
                </c:pt>
                <c:pt idx="635">
                  <c:v>327.48487661625029</c:v>
                </c:pt>
                <c:pt idx="636">
                  <c:v>288.36009802543265</c:v>
                </c:pt>
                <c:pt idx="637">
                  <c:v>248.68773262268084</c:v>
                </c:pt>
                <c:pt idx="638">
                  <c:v>208.48355553765566</c:v>
                </c:pt>
                <c:pt idx="639">
                  <c:v>167.76405953260772</c:v>
                </c:pt>
                <c:pt idx="640">
                  <c:v>126.54644480525135</c:v>
                </c:pt>
                <c:pt idx="641">
                  <c:v>84.848607905428011</c:v>
                </c:pt>
                <c:pt idx="642">
                  <c:v>42.689129776122535</c:v>
                </c:pt>
                <c:pt idx="643">
                  <c:v>8.7262930440900138E-2</c:v>
                </c:pt>
                <c:pt idx="644">
                  <c:v>-42.937082222922086</c:v>
                </c:pt>
                <c:pt idx="645">
                  <c:v>-86.363351891918697</c:v>
                </c:pt>
                <c:pt idx="646">
                  <c:v>-130.17036423648048</c:v>
                </c:pt>
                <c:pt idx="647">
                  <c:v>-174.33632551117319</c:v>
                </c:pt>
                <c:pt idx="648">
                  <c:v>-218.83884699844327</c:v>
                </c:pt>
                <c:pt idx="649">
                  <c:v>-263.65496271473933</c:v>
                </c:pt>
                <c:pt idx="650">
                  <c:v>-308.76114787096498</c:v>
                </c:pt>
                <c:pt idx="651">
                  <c:v>-354.13333806750228</c:v>
                </c:pt>
                <c:pt idx="652">
                  <c:v>-399.74694920341375</c:v>
                </c:pt>
                <c:pt idx="653">
                  <c:v>-445.57689807841996</c:v>
                </c:pt>
                <c:pt idx="654">
                  <c:v>-491.59762366539309</c:v>
                </c:pt>
                <c:pt idx="655">
                  <c:v>-537.78310903022509</c:v>
                </c:pt>
                <c:pt idx="656">
                  <c:v>-584.10690387529485</c:v>
                </c:pt>
                <c:pt idx="657">
                  <c:v>-630.54214768168674</c:v>
                </c:pt>
                <c:pt idx="658">
                  <c:v>-677.06159342494425</c:v>
                </c:pt>
                <c:pt idx="659">
                  <c:v>-723.63763183799949</c:v>
                </c:pt>
                <c:pt idx="660">
                  <c:v>-770.24231619456339</c:v>
                </c:pt>
                <c:pt idx="661">
                  <c:v>-816.84738758545916</c:v>
                </c:pt>
                <c:pt idx="662">
                  <c:v>-863.42430065977408</c:v>
                </c:pt>
                <c:pt idx="663">
                  <c:v>-909.94424980205531</c:v>
                </c:pt>
                <c:pt idx="664">
                  <c:v>-956.37819571639989</c:v>
                </c:pt>
                <c:pt idx="665">
                  <c:v>-1002.6968923874987</c:v>
                </c:pt>
                <c:pt idx="666">
                  <c:v>-1048.8709143884694</c:v>
                </c:pt>
                <c:pt idx="667">
                  <c:v>-1094.870684504692</c:v>
                </c:pt>
                <c:pt idx="668">
                  <c:v>-1140.666501642489</c:v>
                </c:pt>
                <c:pt idx="669">
                  <c:v>-1186.2285689911055</c:v>
                </c:pt>
                <c:pt idx="670">
                  <c:v>-1231.5270224062492</c:v>
                </c:pt>
                <c:pt idx="671">
                  <c:v>-1276.5319589828132</c:v>
                </c:pt>
                <c:pt idx="672">
                  <c:v>-1321.2134657845315</c:v>
                </c:pt>
                <c:pt idx="673">
                  <c:v>-1365.5416486978359</c:v>
                </c:pt>
                <c:pt idx="674">
                  <c:v>-1409.4866613770332</c:v>
                </c:pt>
                <c:pt idx="675">
                  <c:v>-1453.0187342479251</c:v>
                </c:pt>
                <c:pt idx="676">
                  <c:v>-1496.1082035366649</c:v>
                </c:pt>
                <c:pt idx="677">
                  <c:v>-1538.7255402907199</c:v>
                </c:pt>
                <c:pt idx="678">
                  <c:v>-1580.8413793588431</c:v>
                </c:pt>
                <c:pt idx="679">
                  <c:v>-1622.4265482967262</c:v>
                </c:pt>
                <c:pt idx="680">
                  <c:v>-1663.4520961652834</c:v>
                </c:pt>
                <c:pt idx="681">
                  <c:v>-1703.8893221886108</c:v>
                </c:pt>
                <c:pt idx="682">
                  <c:v>-1743.7098042385653</c:v>
                </c:pt>
                <c:pt idx="683">
                  <c:v>-1782.8854271133393</c:v>
                </c:pt>
                <c:pt idx="684">
                  <c:v>-1821.388410577496</c:v>
                </c:pt>
                <c:pt idx="685">
                  <c:v>-1859.1913371311934</c:v>
                </c:pt>
                <c:pt idx="686">
                  <c:v>-1896.2671794765654</c:v>
                </c:pt>
                <c:pt idx="687">
                  <c:v>-1932.5893276497106</c:v>
                </c:pt>
                <c:pt idx="688">
                  <c:v>-1968.1316157868566</c:v>
                </c:pt>
                <c:pt idx="689">
                  <c:v>-2002.8683484939845</c:v>
                </c:pt>
                <c:pt idx="690">
                  <c:v>-2036.7743267892918</c:v>
                </c:pt>
                <c:pt idx="691">
                  <c:v>-2069.8248735886282</c:v>
                </c:pt>
                <c:pt idx="692">
                  <c:v>-2101.9958587044216</c:v>
                </c:pt>
                <c:pt idx="693">
                  <c:v>-2133.2637233291721</c:v>
                </c:pt>
                <c:pt idx="694">
                  <c:v>-2163.6055039751554</c:v>
                </c:pt>
                <c:pt idx="695">
                  <c:v>-2192.9988558426908</c:v>
                </c:pt>
                <c:pt idx="696">
                  <c:v>-2221.4220755898191</c:v>
                </c:pt>
                <c:pt idx="697">
                  <c:v>-2248.854123477076</c:v>
                </c:pt>
                <c:pt idx="698">
                  <c:v>-2275.2746448616654</c:v>
                </c:pt>
                <c:pt idx="699">
                  <c:v>-2300.6639910160925</c:v>
                </c:pt>
                <c:pt idx="700">
                  <c:v>-2325.0032392471016</c:v>
                </c:pt>
                <c:pt idx="701">
                  <c:v>-2348.2742122916397</c:v>
                </c:pt>
                <c:pt idx="702">
                  <c:v>-2370.4594969672171</c:v>
                </c:pt>
                <c:pt idx="703">
                  <c:v>-2391.5424620550916</c:v>
                </c:pt>
                <c:pt idx="704">
                  <c:v>-2411.5072753954792</c:v>
                </c:pt>
                <c:pt idx="705">
                  <c:v>-2430.3389201749169</c:v>
                </c:pt>
                <c:pt idx="706">
                  <c:v>-2448.0232103868721</c:v>
                </c:pt>
                <c:pt idx="707">
                  <c:v>-2464.5468054475932</c:v>
                </c:pt>
                <c:pt idx="708">
                  <c:v>-2479.8972239502282</c:v>
                </c:pt>
                <c:pt idx="709">
                  <c:v>-2494.0628565412326</c:v>
                </c:pt>
                <c:pt idx="710">
                  <c:v>-2507.0329779040439</c:v>
                </c:pt>
                <c:pt idx="711">
                  <c:v>-2518.7977578361097</c:v>
                </c:pt>
                <c:pt idx="712">
                  <c:v>-2529.3482714063884</c:v>
                </c:pt>
                <c:pt idx="713">
                  <c:v>-2538.6765081814756</c:v>
                </c:pt>
                <c:pt idx="714">
                  <c:v>-2546.7753805096245</c:v>
                </c:pt>
                <c:pt idx="715">
                  <c:v>-2553.6387308530439</c:v>
                </c:pt>
                <c:pt idx="716">
                  <c:v>-2559.2613381598903</c:v>
                </c:pt>
                <c:pt idx="717">
                  <c:v>-2563.6389232685756</c:v>
                </c:pt>
                <c:pt idx="718">
                  <c:v>-2566.768153338081</c:v>
                </c:pt>
                <c:pt idx="719">
                  <c:v>-2568.6466452991135</c:v>
                </c:pt>
                <c:pt idx="720">
                  <c:v>-2569.2729683220959</c:v>
                </c:pt>
              </c:numCache>
            </c:numRef>
          </c:yVal>
          <c:smooth val="1"/>
        </c:ser>
        <c:axId val="135102848"/>
        <c:axId val="135104384"/>
      </c:scatterChart>
      <c:valAx>
        <c:axId val="135102848"/>
        <c:scaling>
          <c:orientation val="minMax"/>
        </c:scaling>
        <c:axPos val="b"/>
        <c:numFmt formatCode="General" sourceLinked="1"/>
        <c:tickLblPos val="nextTo"/>
        <c:crossAx val="135104384"/>
        <c:crosses val="autoZero"/>
        <c:crossBetween val="midCat"/>
      </c:valAx>
      <c:valAx>
        <c:axId val="135104384"/>
        <c:scaling>
          <c:orientation val="minMax"/>
        </c:scaling>
        <c:axPos val="l"/>
        <c:majorGridlines/>
        <c:numFmt formatCode="General" sourceLinked="1"/>
        <c:tickLblPos val="nextTo"/>
        <c:crossAx val="13510284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Forces (Kg) </a:t>
            </a:r>
            <a:r>
              <a:rPr lang="fr-FR" baseline="0"/>
              <a:t>/ Ducati </a:t>
            </a:r>
            <a:r>
              <a:rPr lang="fr-FR"/>
              <a:t>1199</a:t>
            </a:r>
          </a:p>
        </c:rich>
      </c:tx>
      <c:layout>
        <c:manualLayout>
          <c:xMode val="edge"/>
          <c:yMode val="edge"/>
          <c:x val="0.26870111174528311"/>
          <c:y val="2.022067238655538E-2"/>
        </c:manualLayout>
      </c:layout>
    </c:title>
    <c:plotArea>
      <c:layout/>
      <c:scatterChart>
        <c:scatterStyle val="smoothMarker"/>
        <c:ser>
          <c:idx val="1"/>
          <c:order val="0"/>
          <c:tx>
            <c:v>K= F/Cos B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'1199'!$AS$123:$AS$843</c:f>
              <c:numCache>
                <c:formatCode>General</c:formatCode>
                <c:ptCount val="721"/>
                <c:pt idx="0">
                  <c:v>-3522.767199849482</c:v>
                </c:pt>
                <c:pt idx="1">
                  <c:v>-3521.9107027108084</c:v>
                </c:pt>
                <c:pt idx="2">
                  <c:v>-3519.3417487220968</c:v>
                </c:pt>
                <c:pt idx="3">
                  <c:v>-3515.0619500005878</c:v>
                </c:pt>
                <c:pt idx="4">
                  <c:v>-3509.0739928585153</c:v>
                </c:pt>
                <c:pt idx="5">
                  <c:v>-3501.3816369753795</c:v>
                </c:pt>
                <c:pt idx="6">
                  <c:v>-3491.989714233177</c:v>
                </c:pt>
                <c:pt idx="7">
                  <c:v>-3480.9041272086638</c:v>
                </c:pt>
                <c:pt idx="8">
                  <c:v>-3468.1318473150177</c:v>
                </c:pt>
                <c:pt idx="9">
                  <c:v>-3453.6809125836598</c:v>
                </c:pt>
                <c:pt idx="10">
                  <c:v>-3437.5604250753054</c:v>
                </c:pt>
                <c:pt idx="11">
                  <c:v>-3419.780547907726</c:v>
                </c:pt>
                <c:pt idx="12">
                  <c:v>-3400.3525018861146</c:v>
                </c:pt>
                <c:pt idx="13">
                  <c:v>-3379.2885617203756</c:v>
                </c:pt>
                <c:pt idx="14">
                  <c:v>-3356.6020518121672</c:v>
                </c:pt>
                <c:pt idx="15">
                  <c:v>-3332.3073415930157</c:v>
                </c:pt>
                <c:pt idx="16">
                  <c:v>-3306.4198403934215</c:v>
                </c:pt>
                <c:pt idx="17">
                  <c:v>-3278.9559918214754</c:v>
                </c:pt>
                <c:pt idx="18">
                  <c:v>-3249.9332676282079</c:v>
                </c:pt>
                <c:pt idx="19">
                  <c:v>-3219.370161035612</c:v>
                </c:pt>
                <c:pt idx="20">
                  <c:v>-3187.2861795021308</c:v>
                </c:pt>
                <c:pt idx="21">
                  <c:v>-3153.7018368992585</c:v>
                </c:pt>
                <c:pt idx="22">
                  <c:v>-3118.6386450719278</c:v>
                </c:pt>
                <c:pt idx="23">
                  <c:v>-3082.1191047543862</c:v>
                </c:pt>
                <c:pt idx="24">
                  <c:v>-3044.1666958124629</c:v>
                </c:pt>
                <c:pt idx="25">
                  <c:v>-3004.8058667824203</c:v>
                </c:pt>
                <c:pt idx="26">
                  <c:v>-2964.0620236759446</c:v>
                </c:pt>
                <c:pt idx="27">
                  <c:v>-2921.9615180204032</c:v>
                </c:pt>
                <c:pt idx="28">
                  <c:v>-2878.5316341031144</c:v>
                </c:pt>
                <c:pt idx="29">
                  <c:v>-2833.8005753882139</c:v>
                </c:pt>
                <c:pt idx="30">
                  <c:v>-2787.7974500746341</c:v>
                </c:pt>
                <c:pt idx="31">
                  <c:v>-2740.5522557638315</c:v>
                </c:pt>
                <c:pt idx="32">
                  <c:v>-2692.0958632062061</c:v>
                </c:pt>
                <c:pt idx="33">
                  <c:v>-2642.459999095594</c:v>
                </c:pt>
                <c:pt idx="34">
                  <c:v>-2591.6772278819089</c:v>
                </c:pt>
                <c:pt idx="35">
                  <c:v>-2539.780932572804</c:v>
                </c:pt>
                <c:pt idx="36">
                  <c:v>-2486.8052944963524</c:v>
                </c:pt>
                <c:pt idx="37">
                  <c:v>-2432.7852719979455</c:v>
                </c:pt>
                <c:pt idx="38">
                  <c:v>-2377.756578046165</c:v>
                </c:pt>
                <c:pt idx="39">
                  <c:v>-2321.7556567240276</c:v>
                </c:pt>
                <c:pt idx="40">
                  <c:v>-2264.8196585840142</c:v>
                </c:pt>
                <c:pt idx="41">
                  <c:v>-2206.9864148474271</c:v>
                </c:pt>
                <c:pt idx="42">
                  <c:v>-2148.2944104310668</c:v>
                </c:pt>
                <c:pt idx="43">
                  <c:v>-2088.7827557868773</c:v>
                </c:pt>
                <c:pt idx="44">
                  <c:v>-2028.4911575431074</c:v>
                </c:pt>
                <c:pt idx="45">
                  <c:v>-1967.4598879386892</c:v>
                </c:pt>
                <c:pt idx="46">
                  <c:v>-1905.7297530459232</c:v>
                </c:pt>
                <c:pt idx="47">
                  <c:v>-1843.3420597801839</c:v>
                </c:pt>
                <c:pt idx="48">
                  <c:v>-1780.3385816992134</c:v>
                </c:pt>
                <c:pt idx="49">
                  <c:v>-1716.7615235986616</c:v>
                </c:pt>
                <c:pt idx="50">
                  <c:v>-1652.6534849148115</c:v>
                </c:pt>
                <c:pt idx="51">
                  <c:v>-1588.0574219499586</c:v>
                </c:pt>
                <c:pt idx="52">
                  <c:v>-1523.0166089405579</c:v>
                </c:pt>
                <c:pt idx="53">
                  <c:v>-1457.5745979931874</c:v>
                </c:pt>
                <c:pt idx="54">
                  <c:v>-1391.7751779183293</c:v>
                </c:pt>
                <c:pt idx="55">
                  <c:v>-1325.6623319972018</c:v>
                </c:pt>
                <c:pt idx="56">
                  <c:v>-1259.2801947221076</c:v>
                </c:pt>
                <c:pt idx="57">
                  <c:v>-1192.6730075561682</c:v>
                </c:pt>
                <c:pt idx="58">
                  <c:v>-1125.8850737637536</c:v>
                </c:pt>
                <c:pt idx="59">
                  <c:v>-1058.9607123683807</c:v>
                </c:pt>
                <c:pt idx="60">
                  <c:v>-991.9442113003704</c:v>
                </c:pt>
                <c:pt idx="61">
                  <c:v>-924.87977980200958</c:v>
                </c:pt>
                <c:pt idx="62">
                  <c:v>-857.81150016337119</c:v>
                </c:pt>
                <c:pt idx="63">
                  <c:v>-790.78327886730426</c:v>
                </c:pt>
                <c:pt idx="64">
                  <c:v>-723.83879722726203</c:v>
                </c:pt>
                <c:pt idx="65">
                  <c:v>-657.0214616067276</c:v>
                </c:pt>
                <c:pt idx="66">
                  <c:v>-590.37435331380016</c:v>
                </c:pt>
                <c:pt idx="67">
                  <c:v>-523.94017826913966</c:v>
                </c:pt>
                <c:pt idx="68">
                  <c:v>-457.7612165498042</c:v>
                </c:pt>
                <c:pt idx="69">
                  <c:v>-391.8792719155382</c:v>
                </c:pt>
                <c:pt idx="70">
                  <c:v>-326.33562142776498</c:v>
                </c:pt>
                <c:pt idx="71">
                  <c:v>-261.17096527484472</c:v>
                </c:pt>
                <c:pt idx="72">
                  <c:v>-196.42537692005146</c:v>
                </c:pt>
                <c:pt idx="73">
                  <c:v>-132.13825369119289</c:v>
                </c:pt>
                <c:pt idx="74">
                  <c:v>-68.348267932747049</c:v>
                </c:pt>
                <c:pt idx="75">
                  <c:v>-5.0933188429027565</c:v>
                </c:pt>
                <c:pt idx="76">
                  <c:v>57.589514881176477</c:v>
                </c:pt>
                <c:pt idx="77">
                  <c:v>119.66402146612521</c:v>
                </c:pt>
                <c:pt idx="78">
                  <c:v>181.09490142960607</c:v>
                </c:pt>
                <c:pt idx="79">
                  <c:v>241.84781176913211</c:v>
                </c:pt>
                <c:pt idx="80">
                  <c:v>301.88940885095633</c:v>
                </c:pt>
                <c:pt idx="81">
                  <c:v>361.18738987939872</c:v>
                </c:pt>
                <c:pt idx="82">
                  <c:v>419.71053282947844</c:v>
                </c:pt>
                <c:pt idx="83">
                  <c:v>477.42873472882576</c:v>
                </c:pt>
                <c:pt idx="84">
                  <c:v>534.31304817852629</c:v>
                </c:pt>
                <c:pt idx="85">
                  <c:v>590.33571600677362</c:v>
                </c:pt>
                <c:pt idx="86">
                  <c:v>645.47020395404786</c:v>
                </c:pt>
                <c:pt idx="87">
                  <c:v>699.69123129383649</c:v>
                </c:pt>
                <c:pt idx="88">
                  <c:v>752.97479929877557</c:v>
                </c:pt>
                <c:pt idx="89">
                  <c:v>805.29821746840537</c:v>
                </c:pt>
                <c:pt idx="90">
                  <c:v>856.64012744150125</c:v>
                </c:pt>
                <c:pt idx="91">
                  <c:v>906.98052452310196</c:v>
                </c:pt>
                <c:pt idx="92">
                  <c:v>956.30077676391454</c:v>
                </c:pt>
                <c:pt idx="93">
                  <c:v>1004.5836415376166</c:v>
                </c:pt>
                <c:pt idx="94">
                  <c:v>1051.8132795697268</c:v>
                </c:pt>
                <c:pt idx="95">
                  <c:v>1097.975266380075</c:v>
                </c:pt>
                <c:pt idx="96">
                  <c:v>1143.0566011094518</c:v>
                </c:pt>
                <c:pt idx="97">
                  <c:v>1187.0457127096786</c:v>
                </c:pt>
                <c:pt idx="98">
                  <c:v>1229.9324634851041</c:v>
                </c:pt>
                <c:pt idx="99">
                  <c:v>1271.7081499822791</c:v>
                </c:pt>
                <c:pt idx="100">
                  <c:v>1312.3655012333168</c:v>
                </c:pt>
                <c:pt idx="101">
                  <c:v>1351.8986743670923</c:v>
                </c:pt>
                <c:pt idx="102">
                  <c:v>1390.3032476109736</c:v>
                </c:pt>
                <c:pt idx="103">
                  <c:v>1427.5762107140847</c:v>
                </c:pt>
                <c:pt idx="104">
                  <c:v>1463.7159528312748</c:v>
                </c:pt>
                <c:pt idx="105">
                  <c:v>1498.7222479147508</c:v>
                </c:pt>
                <c:pt idx="106">
                  <c:v>1532.5962376678976</c:v>
                </c:pt>
                <c:pt idx="107">
                  <c:v>1565.3404121229642</c:v>
                </c:pt>
                <c:pt idx="108">
                  <c:v>1596.9585879110998</c:v>
                </c:pt>
                <c:pt idx="109">
                  <c:v>1627.4558842995616</c:v>
                </c:pt>
                <c:pt idx="110">
                  <c:v>1656.838697076869</c:v>
                </c:pt>
                <c:pt idx="111">
                  <c:v>1685.1146703720906</c:v>
                </c:pt>
                <c:pt idx="112">
                  <c:v>1712.2926664994243</c:v>
                </c:pt>
                <c:pt idx="113">
                  <c:v>1738.3827339236705</c:v>
                </c:pt>
                <c:pt idx="114">
                  <c:v>1763.3960734461248</c:v>
                </c:pt>
                <c:pt idx="115">
                  <c:v>1787.3450027137997</c:v>
                </c:pt>
                <c:pt idx="116">
                  <c:v>1810.2429191577869</c:v>
                </c:pt>
                <c:pt idx="117">
                  <c:v>1832.1042614688704</c:v>
                </c:pt>
                <c:pt idx="118">
                  <c:v>1852.9444697203321</c:v>
                </c:pt>
                <c:pt idx="119">
                  <c:v>1872.7799442491912</c:v>
                </c:pt>
                <c:pt idx="120">
                  <c:v>1891.6280034078807</c:v>
                </c:pt>
                <c:pt idx="121">
                  <c:v>1909.5068402986831</c:v>
                </c:pt>
                <c:pt idx="122">
                  <c:v>1926.435478603051</c:v>
                </c:pt>
                <c:pt idx="123">
                  <c:v>1942.4337276173055</c:v>
                </c:pt>
                <c:pt idx="124">
                  <c:v>1957.5221366051376</c:v>
                </c:pt>
                <c:pt idx="125">
                  <c:v>1971.7219485758474</c:v>
                </c:pt>
                <c:pt idx="126">
                  <c:v>1985.0550535954176</c:v>
                </c:pt>
                <c:pt idx="127">
                  <c:v>1997.5439417352738</c:v>
                </c:pt>
                <c:pt idx="128">
                  <c:v>2009.2116557610548</c:v>
                </c:pt>
                <c:pt idx="129">
                  <c:v>2020.08174366088</c:v>
                </c:pt>
                <c:pt idx="130">
                  <c:v>2030.1782111094738</c:v>
                </c:pt>
                <c:pt idx="131">
                  <c:v>2039.5254739611848</c:v>
                </c:pt>
                <c:pt idx="132">
                  <c:v>2048.1483108613629</c:v>
                </c:pt>
                <c:pt idx="133">
                  <c:v>2056.0718160618426</c:v>
                </c:pt>
                <c:pt idx="134">
                  <c:v>2063.3213525224032</c:v>
                </c:pt>
                <c:pt idx="135">
                  <c:v>2069.9225053760792</c:v>
                </c:pt>
                <c:pt idx="136">
                  <c:v>2075.9010358321061</c:v>
                </c:pt>
                <c:pt idx="137">
                  <c:v>2081.2828355861525</c:v>
                </c:pt>
                <c:pt idx="138">
                  <c:v>2086.0938818032982</c:v>
                </c:pt>
                <c:pt idx="139">
                  <c:v>2090.360192735011</c:v>
                </c:pt>
                <c:pt idx="140">
                  <c:v>2094.1077840272224</c:v>
                </c:pt>
                <c:pt idx="141">
                  <c:v>2097.3626257724136</c:v>
                </c:pt>
                <c:pt idx="142">
                  <c:v>2100.1506003545555</c:v>
                </c:pt>
                <c:pt idx="143">
                  <c:v>2102.4974611317016</c:v>
                </c:pt>
                <c:pt idx="144">
                  <c:v>2104.4287919971052</c:v>
                </c:pt>
                <c:pt idx="145">
                  <c:v>2105.9699678559127</c:v>
                </c:pt>
                <c:pt idx="146">
                  <c:v>2107.1461160507415</c:v>
                </c:pt>
                <c:pt idx="147">
                  <c:v>2107.982078765906</c:v>
                </c:pt>
                <c:pt idx="148">
                  <c:v>2108.5023764366024</c:v>
                </c:pt>
                <c:pt idx="149">
                  <c:v>2108.7311721860547</c:v>
                </c:pt>
                <c:pt idx="150">
                  <c:v>2108.6922373105526</c:v>
                </c:pt>
                <c:pt idx="151">
                  <c:v>2108.408917829282</c:v>
                </c:pt>
                <c:pt idx="152">
                  <c:v>2107.9041021131065</c:v>
                </c:pt>
                <c:pt idx="153">
                  <c:v>2107.2001896038269</c:v>
                </c:pt>
                <c:pt idx="154">
                  <c:v>2106.3190606329977</c:v>
                </c:pt>
                <c:pt idx="155">
                  <c:v>2105.2820473471188</c:v>
                </c:pt>
                <c:pt idx="156">
                  <c:v>2104.1099057439587</c:v>
                </c:pt>
                <c:pt idx="157">
                  <c:v>2102.8227888228175</c:v>
                </c:pt>
                <c:pt idx="158">
                  <c:v>2101.4402208498573</c:v>
                </c:pt>
                <c:pt idx="159">
                  <c:v>2099.9810727380236</c:v>
                </c:pt>
                <c:pt idx="160">
                  <c:v>2098.4635385397364</c:v>
                </c:pt>
                <c:pt idx="161">
                  <c:v>2096.9051130492767</c:v>
                </c:pt>
                <c:pt idx="162">
                  <c:v>2095.3225705107675</c:v>
                </c:pt>
                <c:pt idx="163">
                  <c:v>2093.7319444267123</c:v>
                </c:pt>
                <c:pt idx="164">
                  <c:v>2092.1485084613505</c:v>
                </c:pt>
                <c:pt idx="165">
                  <c:v>2090.5867584324419</c:v>
                </c:pt>
                <c:pt idx="166">
                  <c:v>2089.0603953846544</c:v>
                </c:pt>
                <c:pt idx="167">
                  <c:v>2087.5823097373996</c:v>
                </c:pt>
                <c:pt idx="168">
                  <c:v>2086.1645664997377</c:v>
                </c:pt>
                <c:pt idx="169">
                  <c:v>2084.8183915449067</c:v>
                </c:pt>
                <c:pt idx="170">
                  <c:v>2083.5541589370464</c:v>
                </c:pt>
                <c:pt idx="171">
                  <c:v>2082.3813793028162</c:v>
                </c:pt>
                <c:pt idx="172">
                  <c:v>2081.308689240841</c:v>
                </c:pt>
                <c:pt idx="173">
                  <c:v>2080.3438417622274</c:v>
                </c:pt>
                <c:pt idx="174">
                  <c:v>2079.4936977557945</c:v>
                </c:pt>
                <c:pt idx="175">
                  <c:v>2078.7642184721294</c:v>
                </c:pt>
                <c:pt idx="176">
                  <c:v>2078.1604590211209</c:v>
                </c:pt>
                <c:pt idx="177">
                  <c:v>2077.686562878217</c:v>
                </c:pt>
                <c:pt idx="178">
                  <c:v>2077.3457573952974</c:v>
                </c:pt>
                <c:pt idx="179">
                  <c:v>2077.140350312744</c:v>
                </c:pt>
                <c:pt idx="180">
                  <c:v>2077.0717272700099</c:v>
                </c:pt>
                <c:pt idx="181">
                  <c:v>2077.140350312744</c:v>
                </c:pt>
                <c:pt idx="182">
                  <c:v>2077.7078169590909</c:v>
                </c:pt>
                <c:pt idx="183">
                  <c:v>2078.4145562596423</c:v>
                </c:pt>
                <c:pt idx="184">
                  <c:v>2079.2590128655211</c:v>
                </c:pt>
                <c:pt idx="185">
                  <c:v>2080.2380669900745</c:v>
                </c:pt>
                <c:pt idx="186">
                  <c:v>2081.3476850956527</c:v>
                </c:pt>
                <c:pt idx="187">
                  <c:v>2082.5829244071797</c:v>
                </c:pt>
                <c:pt idx="188">
                  <c:v>2083.9379384311032</c:v>
                </c:pt>
                <c:pt idx="189">
                  <c:v>2085.405983483869</c:v>
                </c:pt>
                <c:pt idx="190">
                  <c:v>2086.9794262347264</c:v>
                </c:pt>
                <c:pt idx="191">
                  <c:v>2088.6497522682785</c:v>
                </c:pt>
                <c:pt idx="192">
                  <c:v>2090.407575672722</c:v>
                </c:pt>
                <c:pt idx="193">
                  <c:v>2092.2426496601979</c:v>
                </c:pt>
                <c:pt idx="194">
                  <c:v>2094.1438782260766</c:v>
                </c:pt>
                <c:pt idx="195">
                  <c:v>2096.099328854335</c:v>
                </c:pt>
                <c:pt idx="196">
                  <c:v>2098.0962462763987</c:v>
                </c:pt>
                <c:pt idx="197">
                  <c:v>2100.121067290966</c:v>
                </c:pt>
                <c:pt idx="198">
                  <c:v>2102.1594366523659</c:v>
                </c:pt>
                <c:pt idx="199">
                  <c:v>2104.1962240349244</c:v>
                </c:pt>
                <c:pt idx="200">
                  <c:v>2106.2155420806089</c:v>
                </c:pt>
                <c:pt idx="201">
                  <c:v>2108.200765536908</c:v>
                </c:pt>
                <c:pt idx="202">
                  <c:v>2110.1345514914492</c:v>
                </c:pt>
                <c:pt idx="203">
                  <c:v>2111.99886070925</c:v>
                </c:pt>
                <c:pt idx="204">
                  <c:v>2113.7749800777847</c:v>
                </c:pt>
                <c:pt idx="205">
                  <c:v>2115.4435461641406</c:v>
                </c:pt>
                <c:pt idx="206">
                  <c:v>2116.9845698874924</c:v>
                </c:pt>
                <c:pt idx="207">
                  <c:v>2118.3774623089407</c:v>
                </c:pt>
                <c:pt idx="208">
                  <c:v>2119.6010615393511</c:v>
                </c:pt>
                <c:pt idx="209">
                  <c:v>2120.6336607643134</c:v>
                </c:pt>
                <c:pt idx="210">
                  <c:v>2121.4530373836374</c:v>
                </c:pt>
                <c:pt idx="211">
                  <c:v>2122.0364832608607</c:v>
                </c:pt>
                <c:pt idx="212">
                  <c:v>2122.360836076235</c:v>
                </c:pt>
                <c:pt idx="213">
                  <c:v>2122.4025117743872</c:v>
                </c:pt>
                <c:pt idx="214">
                  <c:v>2122.1375380954059</c:v>
                </c:pt>
                <c:pt idx="215">
                  <c:v>2121.541589175557</c:v>
                </c:pt>
                <c:pt idx="216">
                  <c:v>2120.5900212010151</c:v>
                </c:pt>
                <c:pt idx="217">
                  <c:v>2119.257909095079</c:v>
                </c:pt>
                <c:pt idx="218">
                  <c:v>2117.5200842162262</c:v>
                </c:pt>
                <c:pt idx="219">
                  <c:v>2115.3511730411055</c:v>
                </c:pt>
                <c:pt idx="220">
                  <c:v>2112.725636803134</c:v>
                </c:pt>
                <c:pt idx="221">
                  <c:v>2109.6178120538284</c:v>
                </c:pt>
                <c:pt idx="222">
                  <c:v>2106.001952110309</c:v>
                </c:pt>
                <c:pt idx="223">
                  <c:v>2101.8522693485888</c:v>
                </c:pt>
                <c:pt idx="224">
                  <c:v>2097.142978298401</c:v>
                </c:pt>
                <c:pt idx="225">
                  <c:v>2091.8483394912514</c:v>
                </c:pt>
                <c:pt idx="226">
                  <c:v>2085.9427040093906</c:v>
                </c:pt>
                <c:pt idx="227">
                  <c:v>2079.4005586792086</c:v>
                </c:pt>
                <c:pt idx="228">
                  <c:v>2072.1965718484621</c:v>
                </c:pt>
                <c:pt idx="229">
                  <c:v>2064.3056396825332</c:v>
                </c:pt>
                <c:pt idx="230">
                  <c:v>2055.7029329108063</c:v>
                </c:pt>
                <c:pt idx="231">
                  <c:v>2046.3639439501133</c:v>
                </c:pt>
                <c:pt idx="232">
                  <c:v>2036.2645343281567</c:v>
                </c:pt>
                <c:pt idx="233">
                  <c:v>2025.3809823258794</c:v>
                </c:pt>
                <c:pt idx="234">
                  <c:v>2013.6900307538831</c:v>
                </c:pt>
                <c:pt idx="235">
                  <c:v>2001.168934774345</c:v>
                </c:pt>
                <c:pt idx="236">
                  <c:v>1987.7955096763351</c:v>
                </c:pt>
                <c:pt idx="237">
                  <c:v>1973.5481785091765</c:v>
                </c:pt>
                <c:pt idx="238">
                  <c:v>1958.4060194753986</c:v>
                </c:pt>
                <c:pt idx="239">
                  <c:v>1942.3488129820541</c:v>
                </c:pt>
                <c:pt idx="240">
                  <c:v>1925.3570882466845</c:v>
                </c:pt>
                <c:pt idx="241">
                  <c:v>1907.4121693520353</c:v>
                </c:pt>
                <c:pt idx="242">
                  <c:v>1888.4962206418586</c:v>
                </c:pt>
                <c:pt idx="243">
                  <c:v>1868.5922913486691</c:v>
                </c:pt>
                <c:pt idx="244">
                  <c:v>1847.684359343375</c:v>
                </c:pt>
                <c:pt idx="245">
                  <c:v>1825.7573738960823</c:v>
                </c:pt>
                <c:pt idx="246">
                  <c:v>1802.7972973373005</c:v>
                </c:pt>
                <c:pt idx="247">
                  <c:v>1778.7911455091455</c:v>
                </c:pt>
                <c:pt idx="248">
                  <c:v>1753.7270268969805</c:v>
                </c:pt>
                <c:pt idx="249">
                  <c:v>1727.5941803333683</c:v>
                </c:pt>
                <c:pt idx="250">
                  <c:v>1700.38301116805</c:v>
                </c:pt>
                <c:pt idx="251">
                  <c:v>1672.0851258001824</c:v>
                </c:pt>
                <c:pt idx="252">
                  <c:v>1642.6933644719977</c:v>
                </c:pt>
                <c:pt idx="253">
                  <c:v>1612.2018322265699</c:v>
                </c:pt>
                <c:pt idx="254">
                  <c:v>1580.6059279364683</c:v>
                </c:pt>
                <c:pt idx="255">
                  <c:v>1547.902371314615</c:v>
                </c:pt>
                <c:pt idx="256">
                  <c:v>1514.0892278238218</c:v>
                </c:pt>
                <c:pt idx="257">
                  <c:v>1479.1659314070632</c:v>
                </c:pt>
                <c:pt idx="258">
                  <c:v>1443.1333049666446</c:v>
                </c:pt>
                <c:pt idx="259">
                  <c:v>1405.9935785270218</c:v>
                </c:pt>
                <c:pt idx="260">
                  <c:v>1367.7504050229707</c:v>
                </c:pt>
                <c:pt idx="261">
                  <c:v>1328.4088736622923</c:v>
                </c:pt>
                <c:pt idx="262">
                  <c:v>1287.9755208199556</c:v>
                </c:pt>
                <c:pt idx="263">
                  <c:v>1246.458338428758</c:v>
                </c:pt>
                <c:pt idx="264">
                  <c:v>1203.8667798399379</c:v>
                </c:pt>
                <c:pt idx="265">
                  <c:v>1160.2117631359431</c:v>
                </c:pt>
                <c:pt idx="266">
                  <c:v>1115.505671886353</c:v>
                </c:pt>
                <c:pt idx="267">
                  <c:v>1069.7623533470642</c:v>
                </c:pt>
                <c:pt idx="268">
                  <c:v>1022.9971141120168</c:v>
                </c:pt>
                <c:pt idx="269">
                  <c:v>975.22671323592692</c:v>
                </c:pt>
                <c:pt idx="270">
                  <c:v>926.46935285585323</c:v>
                </c:pt>
                <c:pt idx="271">
                  <c:v>876.74466634855673</c:v>
                </c:pt>
                <c:pt idx="272">
                  <c:v>826.0737040698649</c:v>
                </c:pt>
                <c:pt idx="273">
                  <c:v>774.47891673120489</c:v>
                </c:pt>
                <c:pt idx="274">
                  <c:v>721.98413647747589</c:v>
                </c:pt>
                <c:pt idx="275">
                  <c:v>668.61455573892692</c:v>
                </c:pt>
                <c:pt idx="276">
                  <c:v>614.39670393836911</c:v>
                </c:pt>
                <c:pt idx="277">
                  <c:v>559.35842214292222</c:v>
                </c:pt>
                <c:pt idx="278">
                  <c:v>503.52883575759682</c:v>
                </c:pt>
                <c:pt idx="279">
                  <c:v>446.93832536531943</c:v>
                </c:pt>
                <c:pt idx="280">
                  <c:v>389.61849582525275</c:v>
                </c:pt>
                <c:pt idx="281">
                  <c:v>331.60214374793338</c:v>
                </c:pt>
                <c:pt idx="282">
                  <c:v>272.92322347221176</c:v>
                </c:pt>
                <c:pt idx="283">
                  <c:v>213.61681167485321</c:v>
                </c:pt>
                <c:pt idx="284">
                  <c:v>153.71907074930715</c:v>
                </c:pt>
                <c:pt idx="285">
                  <c:v>93.267211095230834</c:v>
                </c:pt>
                <c:pt idx="286">
                  <c:v>32.299452465363601</c:v>
                </c:pt>
                <c:pt idx="287">
                  <c:v>-29.145015479483519</c:v>
                </c:pt>
                <c:pt idx="288">
                  <c:v>-91.026073252124959</c:v>
                </c:pt>
                <c:pt idx="289">
                  <c:v>-153.30271209854939</c:v>
                </c:pt>
                <c:pt idx="290">
                  <c:v>-215.93307487274657</c:v>
                </c:pt>
                <c:pt idx="291">
                  <c:v>-278.87449706091178</c:v>
                </c:pt>
                <c:pt idx="292">
                  <c:v>-342.0835477856923</c:v>
                </c:pt>
                <c:pt idx="293">
                  <c:v>-405.5160706180024</c:v>
                </c:pt>
                <c:pt idx="294">
                  <c:v>-469.12722402053862</c:v>
                </c:pt>
                <c:pt idx="295">
                  <c:v>-532.87152124380361</c:v>
                </c:pt>
                <c:pt idx="296">
                  <c:v>-596.70286949156787</c:v>
                </c:pt>
                <c:pt idx="297">
                  <c:v>-660.57460816897071</c:v>
                </c:pt>
                <c:pt idx="298">
                  <c:v>-724.43954602158317</c:v>
                </c:pt>
                <c:pt idx="299">
                  <c:v>-788.24999696890654</c:v>
                </c:pt>
                <c:pt idx="300">
                  <c:v>-851.95781442943212</c:v>
                </c:pt>
                <c:pt idx="301">
                  <c:v>-915.51442392774391</c:v>
                </c:pt>
                <c:pt idx="302">
                  <c:v>-978.87085376556183</c:v>
                </c:pt>
                <c:pt idx="303">
                  <c:v>-1041.9777635291432</c:v>
                </c:pt>
                <c:pt idx="304">
                  <c:v>-1104.7854701938631</c:v>
                </c:pt>
                <c:pt idx="305">
                  <c:v>-1167.2439715733908</c:v>
                </c:pt>
                <c:pt idx="306">
                  <c:v>-1229.3029668447928</c:v>
                </c:pt>
                <c:pt idx="307">
                  <c:v>-1290.9118738622778</c:v>
                </c:pt>
                <c:pt idx="308">
                  <c:v>-1352.0198429501238</c:v>
                </c:pt>
                <c:pt idx="309">
                  <c:v>-1412.5757668395629</c:v>
                </c:pt>
                <c:pt idx="310">
                  <c:v>-1472.5282863838265</c:v>
                </c:pt>
                <c:pt idx="311">
                  <c:v>-1531.8257916503062</c:v>
                </c:pt>
                <c:pt idx="312">
                  <c:v>-1590.4164179468955</c:v>
                </c:pt>
                <c:pt idx="313">
                  <c:v>-1648.2480362911592</c:v>
                </c:pt>
                <c:pt idx="314">
                  <c:v>-1705.2682377740077</c:v>
                </c:pt>
                <c:pt idx="315">
                  <c:v>-1761.4243112032375</c:v>
                </c:pt>
                <c:pt idx="316">
                  <c:v>-1816.6632133345424</c:v>
                </c:pt>
                <c:pt idx="317">
                  <c:v>-1870.9315309067802</c:v>
                </c:pt>
                <c:pt idx="318">
                  <c:v>-1924.1754335921096</c:v>
                </c:pt>
                <c:pt idx="319">
                  <c:v>-1976.3406168468646</c:v>
                </c:pt>
                <c:pt idx="320">
                  <c:v>-2027.3722335030013</c:v>
                </c:pt>
                <c:pt idx="321">
                  <c:v>-2077.2148127683067</c:v>
                </c:pt>
                <c:pt idx="322">
                  <c:v>-2125.8121651013475</c:v>
                </c:pt>
                <c:pt idx="323">
                  <c:v>-2173.1072711888764</c:v>
                </c:pt>
                <c:pt idx="324">
                  <c:v>-2219.0421529717014</c:v>
                </c:pt>
                <c:pt idx="325">
                  <c:v>-2263.5577243312578</c:v>
                </c:pt>
                <c:pt idx="326">
                  <c:v>-2306.5936186527761</c:v>
                </c:pt>
                <c:pt idx="327">
                  <c:v>-2348.0879900085956</c:v>
                </c:pt>
                <c:pt idx="328">
                  <c:v>-2387.9772841413451</c:v>
                </c:pt>
                <c:pt idx="329">
                  <c:v>-2426.1959747504707</c:v>
                </c:pt>
                <c:pt idx="330">
                  <c:v>-2462.6762597730803</c:v>
                </c:pt>
                <c:pt idx="331">
                  <c:v>-2497.3477113691652</c:v>
                </c:pt>
                <c:pt idx="332">
                  <c:v>-2530.136872133925</c:v>
                </c:pt>
                <c:pt idx="333">
                  <c:v>-2560.9667886158741</c:v>
                </c:pt>
                <c:pt idx="334">
                  <c:v>-2589.7564714572045</c:v>
                </c:pt>
                <c:pt idx="335">
                  <c:v>-2616.4202693122306</c:v>
                </c:pt>
                <c:pt idx="336">
                  <c:v>-2640.867141039475</c:v>
                </c:pt>
                <c:pt idx="337">
                  <c:v>-2662.9998073714628</c:v>
                </c:pt>
                <c:pt idx="338">
                  <c:v>-2682.7137591743808</c:v>
                </c:pt>
                <c:pt idx="339">
                  <c:v>-2699.8960942958679</c:v>
                </c:pt>
                <c:pt idx="340">
                  <c:v>-2714.4241485738285</c:v>
                </c:pt>
                <c:pt idx="341">
                  <c:v>-2726.1638784593683</c:v>
                </c:pt>
                <c:pt idx="342">
                  <c:v>-2734.9679423848424</c:v>
                </c:pt>
                <c:pt idx="343">
                  <c:v>-2740.6734148022601</c:v>
                </c:pt>
                <c:pt idx="344">
                  <c:v>-2743.099049810372</c:v>
                </c:pt>
                <c:pt idx="345">
                  <c:v>-2742.0419892311725</c:v>
                </c:pt>
                <c:pt idx="346">
                  <c:v>-2737.2737811752754</c:v>
                </c:pt>
                <c:pt idx="347">
                  <c:v>-2728.5355371783362</c:v>
                </c:pt>
                <c:pt idx="348">
                  <c:v>-2715.5320055820835</c:v>
                </c:pt>
                <c:pt idx="349">
                  <c:v>-2697.9242712909077</c:v>
                </c:pt>
                <c:pt idx="350">
                  <c:v>-2675.3207006740154</c:v>
                </c:pt>
                <c:pt idx="351">
                  <c:v>-2647.2656255487814</c:v>
                </c:pt>
                <c:pt idx="352">
                  <c:v>-2613.2250877553656</c:v>
                </c:pt>
                <c:pt idx="353">
                  <c:v>-2572.5687248945019</c:v>
                </c:pt>
                <c:pt idx="354">
                  <c:v>-2524.546536904098</c:v>
                </c:pt>
                <c:pt idx="355">
                  <c:v>-2468.2587842991798</c:v>
                </c:pt>
                <c:pt idx="356">
                  <c:v>-2402.6165576157473</c:v>
                </c:pt>
                <c:pt idx="357">
                  <c:v>-2326.2895062207626</c:v>
                </c:pt>
                <c:pt idx="358">
                  <c:v>-2237.635633643959</c:v>
                </c:pt>
                <c:pt idx="359">
                  <c:v>-2134.6056440938924</c:v>
                </c:pt>
                <c:pt idx="360">
                  <c:v>-1848.0879558733545</c:v>
                </c:pt>
                <c:pt idx="361">
                  <c:v>-1847.2120144320495</c:v>
                </c:pt>
                <c:pt idx="362">
                  <c:v>-1468.2765355721822</c:v>
                </c:pt>
                <c:pt idx="363">
                  <c:v>-1087.5477557613824</c:v>
                </c:pt>
                <c:pt idx="364">
                  <c:v>-705.00236434589647</c:v>
                </c:pt>
                <c:pt idx="365">
                  <c:v>-320.61828664953714</c:v>
                </c:pt>
                <c:pt idx="366">
                  <c:v>65.625273250185472</c:v>
                </c:pt>
                <c:pt idx="367">
                  <c:v>453.74779018358214</c:v>
                </c:pt>
                <c:pt idx="368">
                  <c:v>843.76737601848697</c:v>
                </c:pt>
                <c:pt idx="369">
                  <c:v>1235.7007382916086</c:v>
                </c:pt>
                <c:pt idx="370">
                  <c:v>1629.5631393778601</c:v>
                </c:pt>
                <c:pt idx="371">
                  <c:v>2025.368356237329</c:v>
                </c:pt>
                <c:pt idx="372">
                  <c:v>2423.128640782696</c:v>
                </c:pt>
                <c:pt idx="373">
                  <c:v>2822.8546809136001</c:v>
                </c:pt>
                <c:pt idx="374">
                  <c:v>3224.5555622679285</c:v>
                </c:pt>
                <c:pt idx="375">
                  <c:v>3628.2387307438662</c:v>
                </c:pt>
                <c:pt idx="376">
                  <c:v>4033.9099558503403</c:v>
                </c:pt>
                <c:pt idx="377">
                  <c:v>4441.5732949475396</c:v>
                </c:pt>
                <c:pt idx="378">
                  <c:v>4851.2310584431661</c:v>
                </c:pt>
                <c:pt idx="379">
                  <c:v>5262.883776014226</c:v>
                </c:pt>
                <c:pt idx="380">
                  <c:v>5676.745618969042</c:v>
                </c:pt>
                <c:pt idx="381">
                  <c:v>5714.2361173742465</c:v>
                </c:pt>
                <c:pt idx="382">
                  <c:v>4922.3889225876546</c:v>
                </c:pt>
                <c:pt idx="383">
                  <c:v>4255.8009386155254</c:v>
                </c:pt>
                <c:pt idx="384">
                  <c:v>3689.7389104039717</c:v>
                </c:pt>
                <c:pt idx="385">
                  <c:v>3205.4957921173736</c:v>
                </c:pt>
                <c:pt idx="386">
                  <c:v>2788.6814050136736</c:v>
                </c:pt>
                <c:pt idx="387">
                  <c:v>2428.0589446055392</c:v>
                </c:pt>
                <c:pt idx="388">
                  <c:v>2114.735387541964</c:v>
                </c:pt>
                <c:pt idx="389">
                  <c:v>1841.5869893026627</c:v>
                </c:pt>
                <c:pt idx="390">
                  <c:v>1602.8443721831768</c:v>
                </c:pt>
                <c:pt idx="391">
                  <c:v>1393.7880809002988</c:v>
                </c:pt>
                <c:pt idx="392">
                  <c:v>1210.5219604864324</c:v>
                </c:pt>
                <c:pt idx="393">
                  <c:v>1049.802241244947</c:v>
                </c:pt>
                <c:pt idx="394">
                  <c:v>908.90708540681419</c:v>
                </c:pt>
                <c:pt idx="395">
                  <c:v>785.53591714848801</c:v>
                </c:pt>
                <c:pt idx="396">
                  <c:v>677.73094642206695</c:v>
                </c:pt>
                <c:pt idx="397">
                  <c:v>583.81541933805227</c:v>
                </c:pt>
                <c:pt idx="398">
                  <c:v>502.34460743518349</c:v>
                </c:pt>
                <c:pt idx="399">
                  <c:v>432.06659367712939</c:v>
                </c:pt>
                <c:pt idx="400">
                  <c:v>371.89066106617844</c:v>
                </c:pt>
                <c:pt idx="401">
                  <c:v>320.86163123763163</c:v>
                </c:pt>
                <c:pt idx="402">
                  <c:v>278.13889660790471</c:v>
                </c:pt>
                <c:pt idx="403">
                  <c:v>242.97918251335471</c:v>
                </c:pt>
                <c:pt idx="404">
                  <c:v>214.72229431337649</c:v>
                </c:pt>
                <c:pt idx="405">
                  <c:v>192.77926896143916</c:v>
                </c:pt>
                <c:pt idx="406">
                  <c:v>176.622475458861</c:v>
                </c:pt>
                <c:pt idx="407">
                  <c:v>165.77730418978237</c:v>
                </c:pt>
                <c:pt idx="408">
                  <c:v>159.81515882345303</c:v>
                </c:pt>
                <c:pt idx="409">
                  <c:v>158.34752167915659</c:v>
                </c:pt>
                <c:pt idx="410">
                  <c:v>161.02090816163263</c:v>
                </c:pt>
                <c:pt idx="411">
                  <c:v>167.51256104178725</c:v>
                </c:pt>
                <c:pt idx="412">
                  <c:v>177.52676318341352</c:v>
                </c:pt>
                <c:pt idx="413">
                  <c:v>190.79166945937482</c:v>
                </c:pt>
                <c:pt idx="414">
                  <c:v>207.0565763176493</c:v>
                </c:pt>
                <c:pt idx="415">
                  <c:v>226.0895617058203</c:v>
                </c:pt>
                <c:pt idx="416">
                  <c:v>247.67543957901748</c:v>
                </c:pt>
                <c:pt idx="417">
                  <c:v>271.61398256738863</c:v>
                </c:pt>
                <c:pt idx="418">
                  <c:v>297.71837400761024</c:v>
                </c:pt>
                <c:pt idx="419">
                  <c:v>325.81385679156961</c:v>
                </c:pt>
                <c:pt idx="420">
                  <c:v>355.73655162607486</c:v>
                </c:pt>
                <c:pt idx="421">
                  <c:v>387.33242154259227</c:v>
                </c:pt>
                <c:pt idx="422">
                  <c:v>420.45636301542265</c:v>
                </c:pt>
                <c:pt idx="423">
                  <c:v>454.97140697470309</c:v>
                </c:pt>
                <c:pt idx="424">
                  <c:v>490.74801544566196</c:v>
                </c:pt>
                <c:pt idx="425">
                  <c:v>527.66346159340037</c:v>
                </c:pt>
                <c:pt idx="426">
                  <c:v>565.60128267417315</c:v>
                </c:pt>
                <c:pt idx="427">
                  <c:v>604.45079684522409</c:v>
                </c:pt>
                <c:pt idx="428">
                  <c:v>644.10667601296086</c:v>
                </c:pt>
                <c:pt idx="429">
                  <c:v>684.46856794005828</c:v>
                </c:pt>
                <c:pt idx="430">
                  <c:v>725.44076171786605</c:v>
                </c:pt>
                <c:pt idx="431">
                  <c:v>766.93189146582085</c:v>
                </c:pt>
                <c:pt idx="432">
                  <c:v>808.85467376587303</c:v>
                </c:pt>
                <c:pt idx="433">
                  <c:v>851.12567489405819</c:v>
                </c:pt>
                <c:pt idx="434">
                  <c:v>893.66510438813066</c:v>
                </c:pt>
                <c:pt idx="435">
                  <c:v>936.39663190115516</c:v>
                </c:pt>
                <c:pt idx="436">
                  <c:v>979.24722464647436</c:v>
                </c:pt>
                <c:pt idx="437">
                  <c:v>1022.1470030473915</c:v>
                </c:pt>
                <c:pt idx="438">
                  <c:v>1065.0291124731243</c:v>
                </c:pt>
                <c:pt idx="439">
                  <c:v>1107.8296091757518</c:v>
                </c:pt>
                <c:pt idx="440">
                  <c:v>1150.4873587473821</c:v>
                </c:pt>
                <c:pt idx="441">
                  <c:v>1192.9439455954491</c:v>
                </c:pt>
                <c:pt idx="442">
                  <c:v>1235.1435920918093</c:v>
                </c:pt>
                <c:pt idx="443">
                  <c:v>1277.0330861898731</c:v>
                </c:pt>
                <c:pt idx="444">
                  <c:v>1318.5617164271</c:v>
                </c:pt>
                <c:pt idx="445">
                  <c:v>1359.6812133391738</c:v>
                </c:pt>
                <c:pt idx="446">
                  <c:v>1400.3456964094689</c:v>
                </c:pt>
                <c:pt idx="447">
                  <c:v>1440.5116257641155</c:v>
                </c:pt>
                <c:pt idx="448">
                  <c:v>1480.1377579011271</c:v>
                </c:pt>
                <c:pt idx="449">
                  <c:v>1519.1851048119913</c:v>
                </c:pt>
                <c:pt idx="450">
                  <c:v>1557.6168959175868</c:v>
                </c:pt>
                <c:pt idx="451">
                  <c:v>1595.3985422976627</c:v>
                </c:pt>
                <c:pt idx="452">
                  <c:v>1632.4976027454391</c:v>
                </c:pt>
                <c:pt idx="453">
                  <c:v>1668.8837512264806</c:v>
                </c:pt>
                <c:pt idx="454">
                  <c:v>1704.5287453646049</c:v>
                </c:pt>
                <c:pt idx="455">
                  <c:v>1739.4063956178213</c:v>
                </c:pt>
                <c:pt idx="456">
                  <c:v>1773.492534843986</c:v>
                </c:pt>
                <c:pt idx="457">
                  <c:v>1806.7649879901105</c:v>
                </c:pt>
                <c:pt idx="458">
                  <c:v>1839.2035416705501</c:v>
                </c:pt>
                <c:pt idx="459">
                  <c:v>1870.78991342873</c:v>
                </c:pt>
                <c:pt idx="460">
                  <c:v>1901.5077205039279</c:v>
                </c:pt>
                <c:pt idx="461">
                  <c:v>1931.3424479499238</c:v>
                </c:pt>
                <c:pt idx="462">
                  <c:v>1960.2814159757129</c:v>
                </c:pt>
                <c:pt idx="463">
                  <c:v>1988.3137464000854</c:v>
                </c:pt>
                <c:pt idx="464">
                  <c:v>2015.4303281323048</c:v>
                </c:pt>
                <c:pt idx="465">
                  <c:v>2041.6237816096136</c:v>
                </c:pt>
                <c:pt idx="466">
                  <c:v>2066.8884221399276</c:v>
                </c:pt>
                <c:pt idx="467">
                  <c:v>2091.2202221140456</c:v>
                </c:pt>
                <c:pt idx="468">
                  <c:v>2114.6167720665858</c:v>
                </c:pt>
                <c:pt idx="469">
                  <c:v>2137.0772405786661</c:v>
                </c:pt>
                <c:pt idx="470">
                  <c:v>2158.6023330278017</c:v>
                </c:pt>
                <c:pt idx="471">
                  <c:v>2179.194249202018</c:v>
                </c:pt>
                <c:pt idx="472">
                  <c:v>2198.8566398057019</c:v>
                </c:pt>
                <c:pt idx="473">
                  <c:v>2217.5945618940245</c:v>
                </c:pt>
                <c:pt idx="474">
                  <c:v>2235.4144332813976</c:v>
                </c:pt>
                <c:pt idx="475">
                  <c:v>2252.3239859768296</c:v>
                </c:pt>
                <c:pt idx="476">
                  <c:v>2268.3322187058275</c:v>
                </c:pt>
                <c:pt idx="477">
                  <c:v>2283.4493485842236</c:v>
                </c:pt>
                <c:pt idx="478">
                  <c:v>2297.6867620142448</c:v>
                </c:pt>
                <c:pt idx="479">
                  <c:v>2311.0569648774258</c:v>
                </c:pt>
                <c:pt idx="480">
                  <c:v>2323.5735321023058</c:v>
                </c:pt>
                <c:pt idx="481">
                  <c:v>2335.2510566876022</c:v>
                </c:pt>
                <c:pt idx="482">
                  <c:v>2346.1050982636339</c:v>
                </c:pt>
                <c:pt idx="483">
                  <c:v>2356.1521312760856</c:v>
                </c:pt>
                <c:pt idx="484">
                  <c:v>2365.4094928771215</c:v>
                </c:pt>
                <c:pt idx="485">
                  <c:v>2373.8953306089948</c:v>
                </c:pt>
                <c:pt idx="486">
                  <c:v>2381.6285499651285</c:v>
                </c:pt>
                <c:pt idx="487">
                  <c:v>2388.6287619128129</c:v>
                </c:pt>
                <c:pt idx="488">
                  <c:v>2394.9162304605334</c:v>
                </c:pt>
                <c:pt idx="489">
                  <c:v>2400.5118203512989</c:v>
                </c:pt>
                <c:pt idx="490">
                  <c:v>2405.4369449614442</c:v>
                </c:pt>
                <c:pt idx="491">
                  <c:v>2409.7135144820718</c:v>
                </c:pt>
                <c:pt idx="492">
                  <c:v>2413.3638844577258</c:v>
                </c:pt>
                <c:pt idx="493">
                  <c:v>2416.4108047541308</c:v>
                </c:pt>
                <c:pt idx="494">
                  <c:v>2418.8773690237676</c:v>
                </c:pt>
                <c:pt idx="495">
                  <c:v>2420.7869647348739</c:v>
                </c:pt>
                <c:pt idx="496">
                  <c:v>2422.1632238261145</c:v>
                </c:pt>
                <c:pt idx="497">
                  <c:v>2423.0299740457153</c:v>
                </c:pt>
                <c:pt idx="498">
                  <c:v>2423.4111910303163</c:v>
                </c:pt>
                <c:pt idx="499">
                  <c:v>2423.3309511751854</c:v>
                </c:pt>
                <c:pt idx="500">
                  <c:v>2422.8133853438571</c:v>
                </c:pt>
                <c:pt idx="501">
                  <c:v>2421.8826334615892</c:v>
                </c:pt>
                <c:pt idx="502">
                  <c:v>2420.5628000334614</c:v>
                </c:pt>
                <c:pt idx="503">
                  <c:v>2418.8779106243669</c:v>
                </c:pt>
                <c:pt idx="504">
                  <c:v>2416.851869334645</c:v>
                </c:pt>
                <c:pt idx="505">
                  <c:v>2414.5084173016803</c:v>
                </c:pt>
                <c:pt idx="506">
                  <c:v>2411.8710922544806</c:v>
                </c:pt>
                <c:pt idx="507">
                  <c:v>2408.9631891450176</c:v>
                </c:pt>
                <c:pt idx="508">
                  <c:v>2405.8077218770077</c:v>
                </c:pt>
                <c:pt idx="509">
                  <c:v>2402.4273861498591</c:v>
                </c:pt>
                <c:pt idx="510">
                  <c:v>2398.8445234327005</c:v>
                </c:pt>
                <c:pt idx="511">
                  <c:v>2395.0810860806869</c:v>
                </c:pt>
                <c:pt idx="512">
                  <c:v>2391.1586036033</c:v>
                </c:pt>
                <c:pt idx="513">
                  <c:v>2387.0981500919779</c:v>
                </c:pt>
                <c:pt idx="514">
                  <c:v>2382.9203128122149</c:v>
                </c:pt>
                <c:pt idx="515">
                  <c:v>2378.6451619632285</c:v>
                </c:pt>
                <c:pt idx="516">
                  <c:v>2374.2922216064444</c:v>
                </c:pt>
                <c:pt idx="517">
                  <c:v>2369.8804417623087</c:v>
                </c:pt>
                <c:pt idx="518">
                  <c:v>2365.4281716734513</c:v>
                </c:pt>
                <c:pt idx="519">
                  <c:v>2360.9531342307964</c:v>
                </c:pt>
                <c:pt idx="520">
                  <c:v>2356.47240155804</c:v>
                </c:pt>
                <c:pt idx="521">
                  <c:v>2352.0023717488425</c:v>
                </c:pt>
                <c:pt idx="522">
                  <c:v>2347.5587467501755</c:v>
                </c:pt>
                <c:pt idx="523">
                  <c:v>2343.1565113845322</c:v>
                </c:pt>
                <c:pt idx="524">
                  <c:v>2338.8099135030593</c:v>
                </c:pt>
                <c:pt idx="525">
                  <c:v>2334.5324452612363</c:v>
                </c:pt>
                <c:pt idx="526">
                  <c:v>2330.3368255083637</c:v>
                </c:pt>
                <c:pt idx="527">
                  <c:v>2326.23498328191</c:v>
                </c:pt>
                <c:pt idx="528">
                  <c:v>2322.2380423976833</c:v>
                </c:pt>
                <c:pt idx="529">
                  <c:v>2318.3563071267959</c:v>
                </c:pt>
                <c:pt idx="530">
                  <c:v>2314.599248950522</c:v>
                </c:pt>
                <c:pt idx="531">
                  <c:v>2310.9754943843827</c:v>
                </c:pt>
                <c:pt idx="532">
                  <c:v>2307.4928138630739</c:v>
                </c:pt>
                <c:pt idx="533">
                  <c:v>2304.1581116782904</c:v>
                </c:pt>
                <c:pt idx="534">
                  <c:v>2300.9774169619459</c:v>
                </c:pt>
                <c:pt idx="535">
                  <c:v>2297.9558757078485</c:v>
                </c:pt>
                <c:pt idx="536">
                  <c:v>2295.0977438254818</c:v>
                </c:pt>
                <c:pt idx="537">
                  <c:v>2292.4063812202253</c:v>
                </c:pt>
                <c:pt idx="538">
                  <c:v>2289.8842468950324</c:v>
                </c:pt>
                <c:pt idx="539">
                  <c:v>2287.5328950693465</c:v>
                </c:pt>
                <c:pt idx="540">
                  <c:v>2285.3366563267818</c:v>
                </c:pt>
                <c:pt idx="541">
                  <c:v>2227.8782292674668</c:v>
                </c:pt>
                <c:pt idx="542">
                  <c:v>2177.8411758433244</c:v>
                </c:pt>
                <c:pt idx="543">
                  <c:v>2127.9371860934166</c:v>
                </c:pt>
                <c:pt idx="544">
                  <c:v>2128.4151577026169</c:v>
                </c:pt>
                <c:pt idx="545">
                  <c:v>2129.0241499753097</c:v>
                </c:pt>
                <c:pt idx="546">
                  <c:v>2129.7600141416265</c:v>
                </c:pt>
                <c:pt idx="547">
                  <c:v>2130.6176886243543</c:v>
                </c:pt>
                <c:pt idx="548">
                  <c:v>2131.5912045349105</c:v>
                </c:pt>
                <c:pt idx="549">
                  <c:v>2132.6736921784795</c:v>
                </c:pt>
                <c:pt idx="550">
                  <c:v>2133.8573885731021</c:v>
                </c:pt>
                <c:pt idx="551">
                  <c:v>2135.1336459880749</c:v>
                </c:pt>
                <c:pt idx="552">
                  <c:v>2136.4929415075885</c:v>
                </c:pt>
                <c:pt idx="553">
                  <c:v>2137.9248876259735</c:v>
                </c:pt>
                <c:pt idx="554">
                  <c:v>2139.4182438813618</c:v>
                </c:pt>
                <c:pt idx="555">
                  <c:v>2140.9609295348496</c:v>
                </c:pt>
                <c:pt idx="556">
                  <c:v>2142.5400373025095</c:v>
                </c:pt>
                <c:pt idx="557">
                  <c:v>2144.1418481477144</c:v>
                </c:pt>
                <c:pt idx="558">
                  <c:v>2145.7518471412659</c:v>
                </c:pt>
                <c:pt idx="559">
                  <c:v>2147.3547403967414</c:v>
                </c:pt>
                <c:pt idx="560">
                  <c:v>2148.9344730882704</c:v>
                </c:pt>
                <c:pt idx="561">
                  <c:v>2150.4742485576089</c:v>
                </c:pt>
                <c:pt idx="562">
                  <c:v>2151.9565485169446</c:v>
                </c:pt>
                <c:pt idx="563">
                  <c:v>2153.3631543532329</c:v>
                </c:pt>
                <c:pt idx="564">
                  <c:v>2154.6751695391413</c:v>
                </c:pt>
                <c:pt idx="565">
                  <c:v>2155.8730431547651</c:v>
                </c:pt>
                <c:pt idx="566">
                  <c:v>2156.936594523233</c:v>
                </c:pt>
                <c:pt idx="567">
                  <c:v>2157.8450389620843</c:v>
                </c:pt>
                <c:pt idx="568">
                  <c:v>2158.5770146509367</c:v>
                </c:pt>
                <c:pt idx="569">
                  <c:v>2159.1106106143816</c:v>
                </c:pt>
                <c:pt idx="570">
                  <c:v>2159.4233958173422</c:v>
                </c:pt>
                <c:pt idx="571">
                  <c:v>2159.4924493681856</c:v>
                </c:pt>
                <c:pt idx="572">
                  <c:v>2159.294391822838</c:v>
                </c:pt>
                <c:pt idx="573">
                  <c:v>2158.8054175808393</c:v>
                </c:pt>
                <c:pt idx="574">
                  <c:v>2158.0013283618928</c:v>
                </c:pt>
                <c:pt idx="575">
                  <c:v>2156.8575677487688</c:v>
                </c:pt>
                <c:pt idx="576">
                  <c:v>2155.349256779708</c:v>
                </c:pt>
                <c:pt idx="577">
                  <c:v>2153.4512305704297</c:v>
                </c:pt>
                <c:pt idx="578">
                  <c:v>2151.1380759427893</c:v>
                </c:pt>
                <c:pt idx="579">
                  <c:v>2148.3841700337734</c:v>
                </c:pt>
                <c:pt idx="580">
                  <c:v>2145.1637198551284</c:v>
                </c:pt>
                <c:pt idx="581">
                  <c:v>2141.4508027703064</c:v>
                </c:pt>
                <c:pt idx="582">
                  <c:v>2137.2194078517</c:v>
                </c:pt>
                <c:pt idx="583">
                  <c:v>2132.4434780773113</c:v>
                </c:pt>
                <c:pt idx="584">
                  <c:v>2127.0969533220441</c:v>
                </c:pt>
                <c:pt idx="585">
                  <c:v>2121.1538140947764</c:v>
                </c:pt>
                <c:pt idx="586">
                  <c:v>2114.5881259682947</c:v>
                </c:pt>
                <c:pt idx="587">
                  <c:v>2107.3740846449741</c:v>
                </c:pt>
                <c:pt idx="588">
                  <c:v>2099.486061596901</c:v>
                </c:pt>
                <c:pt idx="589">
                  <c:v>2090.8986502149778</c:v>
                </c:pt>
                <c:pt idx="590">
                  <c:v>2081.5867123973067</c:v>
                </c:pt>
                <c:pt idx="591">
                  <c:v>2071.5254255029859</c:v>
                </c:pt>
                <c:pt idx="592">
                  <c:v>2060.6903295934421</c:v>
                </c:pt>
                <c:pt idx="593">
                  <c:v>2049.0573748792985</c:v>
                </c:pt>
                <c:pt idx="594">
                  <c:v>2036.6029692870172</c:v>
                </c:pt>
                <c:pt idx="595">
                  <c:v>2023.3040260557048</c:v>
                </c:pt>
                <c:pt idx="596">
                  <c:v>2009.1380112709894</c:v>
                </c:pt>
                <c:pt idx="597">
                  <c:v>1994.0829912394936</c:v>
                </c:pt>
                <c:pt idx="598">
                  <c:v>1978.1176796043126</c:v>
                </c:pt>
                <c:pt idx="599">
                  <c:v>1961.2214840990164</c:v>
                </c:pt>
                <c:pt idx="600">
                  <c:v>1943.3745528352497</c:v>
                </c:pt>
                <c:pt idx="601">
                  <c:v>1924.5578200166547</c:v>
                </c:pt>
                <c:pt idx="602">
                  <c:v>1904.7530509700457</c:v>
                </c:pt>
                <c:pt idx="603">
                  <c:v>1883.9428863832604</c:v>
                </c:pt>
                <c:pt idx="604">
                  <c:v>1862.110885638042</c:v>
                </c:pt>
                <c:pt idx="605">
                  <c:v>1839.241569125629</c:v>
                </c:pt>
                <c:pt idx="606">
                  <c:v>1815.320459432611</c:v>
                </c:pt>
                <c:pt idx="607">
                  <c:v>1790.3341212848118</c:v>
                </c:pt>
                <c:pt idx="608">
                  <c:v>1764.2702001378052</c:v>
                </c:pt>
                <c:pt idx="609">
                  <c:v>1737.1174593039541</c:v>
                </c:pt>
                <c:pt idx="610">
                  <c:v>1708.8658155076287</c:v>
                </c:pt>
                <c:pt idx="611">
                  <c:v>1679.5063727626223</c:v>
                </c:pt>
                <c:pt idx="612">
                  <c:v>1649.0314544686964</c:v>
                </c:pt>
                <c:pt idx="613">
                  <c:v>1617.434633627458</c:v>
                </c:pt>
                <c:pt idx="614">
                  <c:v>1584.7107610818678</c:v>
                </c:pt>
                <c:pt idx="615">
                  <c:v>1550.855991687961</c:v>
                </c:pt>
                <c:pt idx="616">
                  <c:v>1515.8678083324205</c:v>
                </c:pt>
                <c:pt idx="617">
                  <c:v>1479.7450437150762</c:v>
                </c:pt>
                <c:pt idx="618">
                  <c:v>1442.4878998213242</c:v>
                </c:pt>
                <c:pt idx="619">
                  <c:v>1404.0979650157235</c:v>
                </c:pt>
                <c:pt idx="620">
                  <c:v>1364.5782286950641</c:v>
                </c:pt>
                <c:pt idx="621">
                  <c:v>1323.9330934461404</c:v>
                </c:pt>
                <c:pt idx="622">
                  <c:v>1282.1683846611115</c:v>
                </c:pt>
                <c:pt idx="623">
                  <c:v>1239.2913575711659</c:v>
                </c:pt>
                <c:pt idx="624">
                  <c:v>1195.3107016673953</c:v>
                </c:pt>
                <c:pt idx="625">
                  <c:v>1150.2365424859545</c:v>
                </c:pt>
                <c:pt idx="626">
                  <c:v>1104.0804407434146</c:v>
                </c:pt>
                <c:pt idx="627">
                  <c:v>1056.8553888165031</c:v>
                </c:pt>
                <c:pt idx="628">
                  <c:v>1008.5758045695895</c:v>
                </c:pt>
                <c:pt idx="629">
                  <c:v>959.25752254177632</c:v>
                </c:pt>
                <c:pt idx="630">
                  <c:v>908.91778251419464</c:v>
                </c:pt>
                <c:pt idx="631">
                  <c:v>857.57521548708144</c:v>
                </c:pt>
                <c:pt idx="632">
                  <c:v>805.24982710445283</c:v>
                </c:pt>
                <c:pt idx="633">
                  <c:v>751.96297857272191</c:v>
                </c:pt>
                <c:pt idx="634">
                  <c:v>697.73736512773587</c:v>
                </c:pt>
                <c:pt idx="635">
                  <c:v>642.596992112659</c:v>
                </c:pt>
                <c:pt idx="636">
                  <c:v>586.56714873647343</c:v>
                </c:pt>
                <c:pt idx="637">
                  <c:v>529.67437959031179</c:v>
                </c:pt>
                <c:pt idx="638">
                  <c:v>471.9464540054858</c:v>
                </c:pt>
                <c:pt idx="639">
                  <c:v>413.41233334326114</c:v>
                </c:pt>
                <c:pt idx="640">
                  <c:v>354.10213631270113</c:v>
                </c:pt>
                <c:pt idx="641">
                  <c:v>294.04710241776229</c:v>
                </c:pt>
                <c:pt idx="642">
                  <c:v>233.27955363995707</c:v>
                </c:pt>
                <c:pt idx="643">
                  <c:v>171.8328544671237</c:v>
                </c:pt>
                <c:pt idx="644">
                  <c:v>109.74137038232116</c:v>
                </c:pt>
                <c:pt idx="645">
                  <c:v>47.040424930306166</c:v>
                </c:pt>
                <c:pt idx="646">
                  <c:v>-16.233744518771225</c:v>
                </c:pt>
                <c:pt idx="647">
                  <c:v>-80.044032186691012</c:v>
                </c:pt>
                <c:pt idx="648">
                  <c:v>-144.35251036245677</c:v>
                </c:pt>
                <c:pt idx="649">
                  <c:v>-209.12047681177961</c:v>
                </c:pt>
                <c:pt idx="650">
                  <c:v>-274.30850299699864</c:v>
                </c:pt>
                <c:pt idx="651">
                  <c:v>-339.87648298366844</c:v>
                </c:pt>
                <c:pt idx="652">
                  <c:v>-405.78368291142067</c:v>
                </c:pt>
                <c:pt idx="653">
                  <c:v>-471.98879090799261</c:v>
                </c:pt>
                <c:pt idx="654">
                  <c:v>-538.44996732730908</c:v>
                </c:pt>
                <c:pt idx="655">
                  <c:v>-605.12489519488997</c:v>
                </c:pt>
                <c:pt idx="656">
                  <c:v>-671.97083074700856</c:v>
                </c:pt>
                <c:pt idx="657">
                  <c:v>-738.94465395291013</c:v>
                </c:pt>
                <c:pt idx="658">
                  <c:v>-806.00291891365077</c:v>
                </c:pt>
                <c:pt idx="659">
                  <c:v>-873.10190403454089</c:v>
                </c:pt>
                <c:pt idx="660">
                  <c:v>-940.19766187299945</c:v>
                </c:pt>
                <c:pt idx="661">
                  <c:v>-1007.2460685680408</c:v>
                </c:pt>
                <c:pt idx="662">
                  <c:v>-1074.2028727624872</c:v>
                </c:pt>
                <c:pt idx="663">
                  <c:v>-1141.0237439339708</c:v>
                </c:pt>
                <c:pt idx="664">
                  <c:v>-1207.6643200562507</c:v>
                </c:pt>
                <c:pt idx="665">
                  <c:v>-1274.0802545173412</c:v>
                </c:pt>
                <c:pt idx="666">
                  <c:v>-1340.2272622267215</c:v>
                </c:pt>
                <c:pt idx="667">
                  <c:v>-1406.0611648491504</c:v>
                </c:pt>
                <c:pt idx="668">
                  <c:v>-1471.5379351081692</c:v>
                </c:pt>
                <c:pt idx="669">
                  <c:v>-1536.6137401078449</c:v>
                </c:pt>
                <c:pt idx="670">
                  <c:v>-1601.2449836269752</c:v>
                </c:pt>
                <c:pt idx="671">
                  <c:v>-1665.3883473448659</c:v>
                </c:pt>
                <c:pt idx="672">
                  <c:v>-1729.0008309636708</c:v>
                </c:pt>
                <c:pt idx="673">
                  <c:v>-1792.0397911970499</c:v>
                </c:pt>
                <c:pt idx="674">
                  <c:v>-1854.4629796000247</c:v>
                </c:pt>
                <c:pt idx="675">
                  <c:v>-1916.2285792199823</c:v>
                </c:pt>
                <c:pt idx="676">
                  <c:v>-1977.2952400531681</c:v>
                </c:pt>
                <c:pt idx="677">
                  <c:v>-2037.6221132957128</c:v>
                </c:pt>
                <c:pt idx="678">
                  <c:v>-2097.168884382656</c:v>
                </c:pt>
                <c:pt idx="679">
                  <c:v>-2155.8958048121308</c:v>
                </c:pt>
                <c:pt idx="680">
                  <c:v>-2213.7637227561031</c:v>
                </c:pt>
                <c:pt idx="681">
                  <c:v>-2270.7341124626596</c:v>
                </c:pt>
                <c:pt idx="682">
                  <c:v>-2326.7691024579249</c:v>
                </c:pt>
                <c:pt idx="683">
                  <c:v>-2381.8315025592128</c:v>
                </c:pt>
                <c:pt idx="684">
                  <c:v>-2435.8848297137429</c:v>
                </c:pt>
                <c:pt idx="685">
                  <c:v>-2488.8933326799438</c:v>
                </c:pt>
                <c:pt idx="686">
                  <c:v>-2540.8220155707495</c:v>
                </c:pt>
                <c:pt idx="687">
                  <c:v>-2591.6366602806615</c:v>
                </c:pt>
                <c:pt idx="688">
                  <c:v>-2641.3038478199664</c:v>
                </c:pt>
                <c:pt idx="689">
                  <c:v>-2689.7909785816937</c:v>
                </c:pt>
                <c:pt idx="690">
                  <c:v>-2737.0662915678404</c:v>
                </c:pt>
                <c:pt idx="691">
                  <c:v>-2783.0988826031121</c:v>
                </c:pt>
                <c:pt idx="692">
                  <c:v>-2827.8587215652788</c:v>
                </c:pt>
                <c:pt idx="693">
                  <c:v>-2871.3166686621421</c:v>
                </c:pt>
                <c:pt idx="694">
                  <c:v>-2913.4444897857038</c:v>
                </c:pt>
                <c:pt idx="695">
                  <c:v>-2954.2148709747698</c:v>
                </c:pt>
                <c:pt idx="696">
                  <c:v>-2993.6014320172781</c:v>
                </c:pt>
                <c:pt idx="697">
                  <c:v>-3031.5787392239663</c:v>
                </c:pt>
                <c:pt idx="698">
                  <c:v>-3068.1223174048341</c:v>
                </c:pt>
                <c:pt idx="699">
                  <c:v>-3103.2086610796719</c:v>
                </c:pt>
                <c:pt idx="700">
                  <c:v>-3136.8152449535919</c:v>
                </c:pt>
                <c:pt idx="701">
                  <c:v>-3168.9205336881409</c:v>
                </c:pt>
                <c:pt idx="702">
                  <c:v>-3199.5039909977049</c:v>
                </c:pt>
                <c:pt idx="703">
                  <c:v>-3228.5460881004701</c:v>
                </c:pt>
                <c:pt idx="704">
                  <c:v>-3256.0283115522611</c:v>
                </c:pt>
                <c:pt idx="705">
                  <c:v>-3281.9331704906058</c:v>
                </c:pt>
                <c:pt idx="706">
                  <c:v>-3306.2442033154553</c:v>
                </c:pt>
                <c:pt idx="707">
                  <c:v>-3328.9459838318016</c:v>
                </c:pt>
                <c:pt idx="708">
                  <c:v>-3350.0241268782611</c:v>
                </c:pt>
                <c:pt idx="709">
                  <c:v>-3369.4652934645546</c:v>
                </c:pt>
                <c:pt idx="710">
                  <c:v>-3387.2571954392497</c:v>
                </c:pt>
                <c:pt idx="711">
                  <c:v>-3403.3885997079947</c:v>
                </c:pt>
                <c:pt idx="712">
                  <c:v>-3417.849332020945</c:v>
                </c:pt>
                <c:pt idx="713">
                  <c:v>-3430.6302803465351</c:v>
                </c:pt>
                <c:pt idx="714">
                  <c:v>-3441.7233978473437</c:v>
                </c:pt>
                <c:pt idx="715">
                  <c:v>-3451.1217054721974</c:v>
                </c:pt>
                <c:pt idx="716">
                  <c:v>-3458.8192941770199</c:v>
                </c:pt>
                <c:pt idx="717">
                  <c:v>-3464.8113267853873</c:v>
                </c:pt>
                <c:pt idx="718">
                  <c:v>-3469.0940394980835</c:v>
                </c:pt>
                <c:pt idx="719">
                  <c:v>-3471.6647430592343</c:v>
                </c:pt>
                <c:pt idx="720">
                  <c:v>-3472.5218235850284</c:v>
                </c:pt>
              </c:numCache>
            </c:numRef>
          </c:yVal>
          <c:smooth val="1"/>
        </c:ser>
        <c:ser>
          <c:idx val="0"/>
          <c:order val="1"/>
          <c:tx>
            <c:v>N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-16.971488078053092</c:v>
                </c:pt>
                <c:pt idx="2">
                  <c:v>-33.91305154347706</c:v>
                </c:pt>
                <c:pt idx="3">
                  <c:v>-50.794818379260796</c:v>
                </c:pt>
                <c:pt idx="4">
                  <c:v>-67.587021676752514</c:v>
                </c:pt>
                <c:pt idx="5">
                  <c:v>-84.260051982683507</c:v>
                </c:pt>
                <c:pt idx="6">
                  <c:v>-100.78450939770654</c:v>
                </c:pt>
                <c:pt idx="7">
                  <c:v>-117.1312553437903</c:v>
                </c:pt>
                <c:pt idx="8">
                  <c:v>-133.27146391796015</c:v>
                </c:pt>
                <c:pt idx="9">
                  <c:v>-149.17667275006636</c:v>
                </c:pt>
                <c:pt idx="10">
                  <c:v>-164.81883328249106</c:v>
                </c:pt>
                <c:pt idx="11">
                  <c:v>-180.17036038998646</c:v>
                </c:pt>
                <c:pt idx="12">
                  <c:v>-195.20418125816187</c:v>
                </c:pt>
                <c:pt idx="13">
                  <c:v>-209.89378343952148</c:v>
                </c:pt>
                <c:pt idx="14">
                  <c:v>-224.21326200638748</c:v>
                </c:pt>
                <c:pt idx="15">
                  <c:v>-238.13736572054862</c:v>
                </c:pt>
                <c:pt idx="16">
                  <c:v>-251.64154214003617</c:v>
                </c:pt>
                <c:pt idx="17">
                  <c:v>-264.70198158407067</c:v>
                </c:pt>
                <c:pt idx="18">
                  <c:v>-277.29565987794064</c:v>
                </c:pt>
                <c:pt idx="19">
                  <c:v>-289.40037980037448</c:v>
                </c:pt>
                <c:pt idx="20">
                  <c:v>-300.9948111568624</c:v>
                </c:pt>
                <c:pt idx="21">
                  <c:v>-312.05852940337655</c:v>
                </c:pt>
                <c:pt idx="22">
                  <c:v>-322.57205274603592</c:v>
                </c:pt>
                <c:pt idx="23">
                  <c:v>-332.51687764347463</c:v>
                </c:pt>
                <c:pt idx="24">
                  <c:v>-341.87551264000467</c:v>
                </c:pt>
                <c:pt idx="25">
                  <c:v>-350.63151045913173</c:v>
                </c:pt>
                <c:pt idx="26">
                  <c:v>-358.76949828857801</c:v>
                </c:pt>
                <c:pt idx="27">
                  <c:v>-366.27520618972346</c:v>
                </c:pt>
                <c:pt idx="28">
                  <c:v>-373.13549356627425</c:v>
                </c:pt>
                <c:pt idx="29">
                  <c:v>-379.33837362904154</c:v>
                </c:pt>
                <c:pt idx="30">
                  <c:v>-384.87303579595306</c:v>
                </c:pt>
                <c:pt idx="31">
                  <c:v>-389.72986596884567</c:v>
                </c:pt>
                <c:pt idx="32">
                  <c:v>-393.90046463119722</c:v>
                </c:pt>
                <c:pt idx="33">
                  <c:v>-397.37766271377205</c:v>
                </c:pt>
                <c:pt idx="34">
                  <c:v>-400.15553517816863</c:v>
                </c:pt>
                <c:pt idx="35">
                  <c:v>-402.22941227148357</c:v>
                </c:pt>
                <c:pt idx="36">
                  <c:v>-403.59588840876489</c:v>
                </c:pt>
                <c:pt idx="37">
                  <c:v>-404.25282864358519</c:v>
                </c:pt>
                <c:pt idx="38">
                  <c:v>-404.19937269098813</c:v>
                </c:pt>
                <c:pt idx="39">
                  <c:v>-403.43593647117905</c:v>
                </c:pt>
                <c:pt idx="40">
                  <c:v>-401.9642111467212</c:v>
                </c:pt>
                <c:pt idx="41">
                  <c:v>-399.78715963060245</c:v>
                </c:pt>
                <c:pt idx="42">
                  <c:v>-396.90901054739521</c:v>
                </c:pt>
                <c:pt idx="43">
                  <c:v>-393.33524963482006</c:v>
                </c:pt>
                <c:pt idx="44">
                  <c:v>-389.0726085783574</c:v>
                </c:pt>
                <c:pt idx="45">
                  <c:v>-384.12905127710042</c:v>
                </c:pt>
                <c:pt idx="46">
                  <c:v>-378.51375754483774</c:v>
                </c:pt>
                <c:pt idx="47">
                  <c:v>-372.23710425635363</c:v>
                </c:pt>
                <c:pt idx="48">
                  <c:v>-365.3106439551409</c:v>
                </c:pt>
                <c:pt idx="49">
                  <c:v>-357.74708094513784</c:v>
                </c:pt>
                <c:pt idx="50">
                  <c:v>-349.56024489567886</c:v>
                </c:pt>
                <c:pt idx="51">
                  <c:v>-340.76506199561703</c:v>
                </c:pt>
                <c:pt idx="52">
                  <c:v>-331.37752369946253</c:v>
                </c:pt>
                <c:pt idx="53">
                  <c:v>-321.41465311542345</c:v>
                </c:pt>
                <c:pt idx="54">
                  <c:v>-310.89446909235602</c:v>
                </c:pt>
                <c:pt idx="55">
                  <c:v>-299.83594806984166</c:v>
                </c:pt>
                <c:pt idx="56">
                  <c:v>-288.25898376286386</c:v>
                </c:pt>
                <c:pt idx="57">
                  <c:v>-276.18434475983094</c:v>
                </c:pt>
                <c:pt idx="58">
                  <c:v>-263.63363011995608</c:v>
                </c:pt>
                <c:pt idx="59">
                  <c:v>-250.62922306321417</c:v>
                </c:pt>
                <c:pt idx="60">
                  <c:v>-237.19424285322808</c:v>
                </c:pt>
                <c:pt idx="61">
                  <c:v>-223.35249498044783</c:v>
                </c:pt>
                <c:pt idx="62">
                  <c:v>-209.12841975982738</c:v>
                </c:pt>
                <c:pt idx="63">
                  <c:v>-194.54703946386073</c:v>
                </c:pt>
                <c:pt idx="64">
                  <c:v>-179.63390411823505</c:v>
                </c:pt>
                <c:pt idx="65">
                  <c:v>-164.41503609348877</c:v>
                </c:pt>
                <c:pt idx="66">
                  <c:v>-148.91687363185022</c:v>
                </c:pt>
                <c:pt idx="67">
                  <c:v>-133.16621345386548</c:v>
                </c:pt>
                <c:pt idx="68">
                  <c:v>-117.1901525944379</c:v>
                </c:pt>
                <c:pt idx="69">
                  <c:v>-101.01602962246832</c:v>
                </c:pt>
                <c:pt idx="70">
                  <c:v>-84.671365402359115</c:v>
                </c:pt>
                <c:pt idx="71">
                  <c:v>-68.183803559190935</c:v>
                </c:pt>
                <c:pt idx="72">
                  <c:v>-51.581050812358001</c:v>
                </c:pt>
                <c:pt idx="73">
                  <c:v>-34.890817344831532</c:v>
                </c:pt>
                <c:pt idx="74">
                  <c:v>-18.140757376960607</c:v>
                </c:pt>
                <c:pt idx="75">
                  <c:v>-1.3584101148164363</c:v>
                </c:pt>
                <c:pt idx="76">
                  <c:v>15.42885875651597</c:v>
                </c:pt>
                <c:pt idx="77">
                  <c:v>32.193914864592827</c:v>
                </c:pt>
                <c:pt idx="78">
                  <c:v>48.909912057131926</c:v>
                </c:pt>
                <c:pt idx="79">
                  <c:v>65.55034825806888</c:v>
                </c:pt>
                <c:pt idx="80">
                  <c:v>82.089120107323339</c:v>
                </c:pt>
                <c:pt idx="81">
                  <c:v>98.500576222685936</c:v>
                </c:pt>
                <c:pt idx="82">
                  <c:v>114.75956892621716</c:v>
                </c:pt>
                <c:pt idx="83">
                  <c:v>130.84150428226778</c:v>
                </c:pt>
                <c:pt idx="84">
                  <c:v>146.7223902996642</c:v>
                </c:pt>
                <c:pt idx="85">
                  <c:v>162.3788831567332</c:v>
                </c:pt>
                <c:pt idx="86">
                  <c:v>177.78833131466322</c:v>
                </c:pt>
                <c:pt idx="87">
                  <c:v>192.92881739215343</c:v>
                </c:pt>
                <c:pt idx="88">
                  <c:v>207.77919768238448</c:v>
                </c:pt>
                <c:pt idx="89">
                  <c:v>222.31913920199636</c:v>
                </c:pt>
                <c:pt idx="90">
                  <c:v>236.52915417095042</c:v>
                </c:pt>
                <c:pt idx="91">
                  <c:v>250.3906318318185</c:v>
                </c:pt>
                <c:pt idx="92">
                  <c:v>263.88586752716088</c:v>
                </c:pt>
                <c:pt idx="93">
                  <c:v>276.99808896413509</c:v>
                </c:pt>
                <c:pt idx="94">
                  <c:v>289.71147960629634</c:v>
                </c:pt>
                <c:pt idx="95">
                  <c:v>302.01119914361999</c:v>
                </c:pt>
                <c:pt idx="96">
                  <c:v>313.88340100306169</c:v>
                </c:pt>
                <c:pt idx="97">
                  <c:v>325.31524687337497</c:v>
                </c:pt>
                <c:pt idx="98">
                  <c:v>336.29491822940844</c:v>
                </c:pt>
                <c:pt idx="99">
                  <c:v>346.8116248525904</c:v>
                </c:pt>
                <c:pt idx="100">
                  <c:v>356.8556103557658</c:v>
                </c:pt>
                <c:pt idx="101">
                  <c:v>366.41815473186392</c:v>
                </c:pt>
                <c:pt idx="102">
                  <c:v>375.49157395703912</c:v>
                </c:pt>
                <c:pt idx="103">
                  <c:v>384.06921668980965</c:v>
                </c:pt>
                <c:pt idx="104">
                  <c:v>392.14545811835774</c:v>
                </c:pt>
                <c:pt idx="105">
                  <c:v>399.71569101838264</c:v>
                </c:pt>
                <c:pt idx="106">
                  <c:v>406.77631409376596</c:v>
                </c:pt>
                <c:pt idx="107">
                  <c:v>413.32471768170393</c:v>
                </c:pt>
                <c:pt idx="108">
                  <c:v>419.35926691285476</c:v>
                </c:pt>
                <c:pt idx="109">
                  <c:v>424.87928242542148</c:v>
                </c:pt>
                <c:pt idx="110">
                  <c:v>429.88501873987701</c:v>
                </c:pt>
                <c:pt idx="111">
                  <c:v>434.37764040822083</c:v>
                </c:pt>
                <c:pt idx="112">
                  <c:v>438.35919605821908</c:v>
                </c:pt>
                <c:pt idx="113">
                  <c:v>441.83259045898001</c:v>
                </c:pt>
                <c:pt idx="114">
                  <c:v>444.80155473945302</c:v>
                </c:pt>
                <c:pt idx="115">
                  <c:v>447.27061489599453</c:v>
                </c:pt>
                <c:pt idx="116">
                  <c:v>449.24505872901898</c:v>
                </c:pt>
                <c:pt idx="117">
                  <c:v>450.73090135192626</c:v>
                </c:pt>
                <c:pt idx="118">
                  <c:v>451.73484941799444</c:v>
                </c:pt>
                <c:pt idx="119">
                  <c:v>452.26426421274448</c:v>
                </c:pt>
                <c:pt idx="120">
                  <c:v>452.32712376042099</c:v>
                </c:pt>
                <c:pt idx="121">
                  <c:v>451.93198409373002</c:v>
                </c:pt>
                <c:pt idx="122">
                  <c:v>451.08793983582495</c:v>
                </c:pt>
                <c:pt idx="123">
                  <c:v>449.8045842427743</c:v>
                </c:pt>
                <c:pt idx="124">
                  <c:v>448.09196885338798</c:v>
                </c:pt>
                <c:pt idx="125">
                  <c:v>445.96056289136749</c:v>
                </c:pt>
                <c:pt idx="126">
                  <c:v>443.42121256229228</c:v>
                </c:pt>
                <c:pt idx="127">
                  <c:v>440.48510038500228</c:v>
                </c:pt>
                <c:pt idx="128">
                  <c:v>437.16370469350619</c:v>
                </c:pt>
                <c:pt idx="129">
                  <c:v>433.46875944168818</c:v>
                </c:pt>
                <c:pt idx="130">
                  <c:v>429.4122144388179</c:v>
                </c:pt>
                <c:pt idx="131">
                  <c:v>425.00619613923374</c:v>
                </c:pt>
                <c:pt idx="132">
                  <c:v>420.26296910460843</c:v>
                </c:pt>
                <c:pt idx="133">
                  <c:v>415.1948982519441</c:v>
                </c:pt>
                <c:pt idx="134">
                  <c:v>409.81441199492679</c:v>
                </c:pt>
                <c:pt idx="135">
                  <c:v>404.13396638051807</c:v>
                </c:pt>
                <c:pt idx="136">
                  <c:v>398.16601031673355</c:v>
                </c:pt>
                <c:pt idx="137">
                  <c:v>391.92295198145217</c:v>
                </c:pt>
                <c:pt idx="138">
                  <c:v>385.41712649588902</c:v>
                </c:pt>
                <c:pt idx="139">
                  <c:v>378.6607649400425</c:v>
                </c:pt>
                <c:pt idx="140">
                  <c:v>371.66596478104776</c:v>
                </c:pt>
                <c:pt idx="141">
                  <c:v>364.44466177894702</c:v>
                </c:pt>
                <c:pt idx="142">
                  <c:v>357.00860342796312</c:v>
                </c:pt>
                <c:pt idx="143">
                  <c:v>349.36932398494241</c:v>
                </c:pt>
                <c:pt idx="144">
                  <c:v>341.53812113025549</c:v>
                </c:pt>
                <c:pt idx="145">
                  <c:v>333.52603430012459</c:v>
                </c:pt>
                <c:pt idx="146">
                  <c:v>325.34382472310864</c:v>
                </c:pt>
                <c:pt idx="147">
                  <c:v>317.00195718732272</c:v>
                </c:pt>
                <c:pt idx="148">
                  <c:v>308.5105835589423</c:v>
                </c:pt>
                <c:pt idx="149">
                  <c:v>299.87952806663077</c:v>
                </c:pt>
                <c:pt idx="150">
                  <c:v>291.11827436076658</c:v>
                </c:pt>
                <c:pt idx="151">
                  <c:v>282.23595435072548</c:v>
                </c:pt>
                <c:pt idx="152">
                  <c:v>273.2413388180168</c:v>
                </c:pt>
                <c:pt idx="153">
                  <c:v>264.14282979779369</c:v>
                </c:pt>
                <c:pt idx="154">
                  <c:v>254.94845471613743</c:v>
                </c:pt>
                <c:pt idx="155">
                  <c:v>245.66586226559232</c:v>
                </c:pt>
                <c:pt idx="156">
                  <c:v>236.30231999668513</c:v>
                </c:pt>
                <c:pt idx="157">
                  <c:v>226.86471359860985</c:v>
                </c:pt>
                <c:pt idx="158">
                  <c:v>217.35954783789569</c:v>
                </c:pt>
                <c:pt idx="159">
                  <c:v>207.79294911971292</c:v>
                </c:pt>
                <c:pt idx="160">
                  <c:v>198.17066963249366</c:v>
                </c:pt>
                <c:pt idx="161">
                  <c:v>188.49809303276814</c:v>
                </c:pt>
                <c:pt idx="162">
                  <c:v>178.78024162353211</c:v>
                </c:pt>
                <c:pt idx="163">
                  <c:v>169.02178497606232</c:v>
                </c:pt>
                <c:pt idx="164">
                  <c:v>159.22704994189377</c:v>
                </c:pt>
                <c:pt idx="165">
                  <c:v>149.4000319986591</c:v>
                </c:pt>
                <c:pt idx="166">
                  <c:v>139.54440787065275</c:v>
                </c:pt>
                <c:pt idx="167">
                  <c:v>129.66354936233307</c:v>
                </c:pt>
                <c:pt idx="168">
                  <c:v>119.76053834050657</c:v>
                </c:pt>
                <c:pt idx="169">
                  <c:v>109.83818279863883</c:v>
                </c:pt>
                <c:pt idx="170">
                  <c:v>99.899033934614522</c:v>
                </c:pt>
                <c:pt idx="171">
                  <c:v>89.945404171313555</c:v>
                </c:pt>
                <c:pt idx="172">
                  <c:v>79.979386047575304</c:v>
                </c:pt>
                <c:pt idx="173">
                  <c:v>70.002871905505415</c:v>
                </c:pt>
                <c:pt idx="174">
                  <c:v>60.017574298601225</c:v>
                </c:pt>
                <c:pt idx="175">
                  <c:v>50.025047043861171</c:v>
                </c:pt>
                <c:pt idx="176">
                  <c:v>40.026706839890238</c:v>
                </c:pt>
                <c:pt idx="177">
                  <c:v>30.023855371997627</c:v>
                </c:pt>
                <c:pt idx="178">
                  <c:v>20.017701824425053</c:v>
                </c:pt>
                <c:pt idx="179">
                  <c:v>10.009385719133107</c:v>
                </c:pt>
                <c:pt idx="180">
                  <c:v>7.0262965494038731E-14</c:v>
                </c:pt>
                <c:pt idx="181">
                  <c:v>-10.009385719132966</c:v>
                </c:pt>
                <c:pt idx="182">
                  <c:v>-20.021190699767608</c:v>
                </c:pt>
                <c:pt idx="183">
                  <c:v>-30.034375326444039</c:v>
                </c:pt>
                <c:pt idx="184">
                  <c:v>-40.047865693378164</c:v>
                </c:pt>
                <c:pt idx="185">
                  <c:v>-50.060514915007758</c:v>
                </c:pt>
                <c:pt idx="186">
                  <c:v>-60.071083392203121</c:v>
                </c:pt>
                <c:pt idx="187">
                  <c:v>-70.078216284849887</c:v>
                </c:pt>
                <c:pt idx="188">
                  <c:v>-80.080421389949095</c:v>
                </c:pt>
                <c:pt idx="189">
                  <c:v>-90.076047505059563</c:v>
                </c:pt>
                <c:pt idx="190">
                  <c:v>-100.0632633560282</c:v>
                </c:pt>
                <c:pt idx="191">
                  <c:v>-110.04003716696538</c:v>
                </c:pt>
                <c:pt idx="192">
                  <c:v>-120.00411694926065</c:v>
                </c:pt>
                <c:pt idx="193">
                  <c:v>-129.95301158511901</c:v>
                </c:pt>
                <c:pt idx="194">
                  <c:v>-139.88397277963949</c:v>
                </c:pt>
                <c:pt idx="195">
                  <c:v>-149.79397795383315</c:v>
                </c:pt>
                <c:pt idx="196">
                  <c:v>-159.67971414918446</c:v>
                </c:pt>
                <c:pt idx="197">
                  <c:v>-169.53756301241569</c:v>
                </c:pt>
                <c:pt idx="198">
                  <c:v>-179.36358692699295</c:v>
                </c:pt>
                <c:pt idx="199">
                  <c:v>-189.15351635561268</c:v>
                </c:pt>
                <c:pt idx="200">
                  <c:v>-198.90273845545582</c:v>
                </c:pt>
                <c:pt idx="201">
                  <c:v>-208.60628702533103</c:v>
                </c:pt>
                <c:pt idx="202">
                  <c:v>-218.25883384101843</c:v>
                </c:pt>
                <c:pt idx="203">
                  <c:v>-227.85468143210494</c:v>
                </c:pt>
                <c:pt idx="204">
                  <c:v>-237.38775735040323</c:v>
                </c:pt>
                <c:pt idx="205">
                  <c:v>-246.85160997666017</c:v>
                </c:pt>
                <c:pt idx="206">
                  <c:v>-256.23940590867738</c:v>
                </c:pt>
                <c:pt idx="207">
                  <c:v>-265.54392897020062</c:v>
                </c:pt>
                <c:pt idx="208">
                  <c:v>-274.75758087595619</c:v>
                </c:pt>
                <c:pt idx="209">
                  <c:v>-283.87238358406074</c:v>
                </c:pt>
                <c:pt idx="210">
                  <c:v>-292.87998336268208</c:v>
                </c:pt>
                <c:pt idx="211">
                  <c:v>-301.77165659326323</c:v>
                </c:pt>
                <c:pt idx="212">
                  <c:v>-310.53831732791093</c:v>
                </c:pt>
                <c:pt idx="213">
                  <c:v>-319.17052661361191</c:v>
                </c:pt>
                <c:pt idx="214">
                  <c:v>-327.65850359084197</c:v>
                </c:pt>
                <c:pt idx="215">
                  <c:v>-335.99213836885974</c:v>
                </c:pt>
                <c:pt idx="216">
                  <c:v>-344.16100667451769</c:v>
                </c:pt>
                <c:pt idx="217">
                  <c:v>-352.15438626582522</c:v>
                </c:pt>
                <c:pt idx="218">
                  <c:v>-359.96127509573392</c:v>
                </c:pt>
                <c:pt idx="219">
                  <c:v>-367.57041120571506</c:v>
                </c:pt>
                <c:pt idx="220">
                  <c:v>-374.97029432267402</c:v>
                </c:pt>
                <c:pt idx="221">
                  <c:v>-382.14920912661438</c:v>
                </c:pt>
                <c:pt idx="222">
                  <c:v>-389.09525015021541</c:v>
                </c:pt>
                <c:pt idx="223">
                  <c:v>-395.79634826518713</c:v>
                </c:pt>
                <c:pt idx="224">
                  <c:v>-402.24029870389273</c:v>
                </c:pt>
                <c:pt idx="225">
                  <c:v>-408.41479055830814</c:v>
                </c:pt>
                <c:pt idx="226">
                  <c:v>-414.30743769198381</c:v>
                </c:pt>
                <c:pt idx="227">
                  <c:v>-419.90581099424071</c:v>
                </c:pt>
                <c:pt idx="228">
                  <c:v>-425.19747189947202</c:v>
                </c:pt>
                <c:pt idx="229">
                  <c:v>-430.17000708809877</c:v>
                </c:pt>
                <c:pt idx="230">
                  <c:v>-434.81106427951983</c:v>
                </c:pt>
                <c:pt idx="231">
                  <c:v>-439.10838902129427</c:v>
                </c:pt>
                <c:pt idx="232">
                  <c:v>-443.04986237286641</c:v>
                </c:pt>
                <c:pt idx="233">
                  <c:v>-446.62353937639813</c:v>
                </c:pt>
                <c:pt idx="234">
                  <c:v>-449.81768820174733</c:v>
                </c:pt>
                <c:pt idx="235">
                  <c:v>-452.62082984737572</c:v>
                </c:pt>
                <c:pt idx="236">
                  <c:v>-455.02177827400146</c:v>
                </c:pt>
                <c:pt idx="237">
                  <c:v>-457.00968084317554</c:v>
                </c:pt>
                <c:pt idx="238">
                  <c:v>-458.57405892869065</c:v>
                </c:pt>
                <c:pt idx="239">
                  <c:v>-459.70484856486547</c:v>
                </c:pt>
                <c:pt idx="240">
                  <c:v>-460.39244099230876</c:v>
                </c:pt>
                <c:pt idx="241">
                  <c:v>-460.62772295881047</c:v>
                </c:pt>
                <c:pt idx="242">
                  <c:v>-460.40211663054379</c:v>
                </c:pt>
                <c:pt idx="243">
                  <c:v>-459.70761896683535</c:v>
                </c:pt>
                <c:pt idx="244">
                  <c:v>-458.53684041039645</c:v>
                </c:pt>
                <c:pt idx="245">
                  <c:v>-456.88304274413036</c:v>
                </c:pt>
                <c:pt idx="246">
                  <c:v>-454.74017596547316</c:v>
                </c:pt>
                <c:pt idx="247">
                  <c:v>-452.10291402969665</c:v>
                </c:pt>
                <c:pt idx="248">
                  <c:v>-448.96668931472618</c:v>
                </c:pt>
                <c:pt idx="249">
                  <c:v>-445.32772566182717</c:v>
                </c:pt>
                <c:pt idx="250">
                  <c:v>-441.18306984897288</c:v>
                </c:pt>
                <c:pt idx="251">
                  <c:v>-436.53062135688236</c:v>
                </c:pt>
                <c:pt idx="252">
                  <c:v>-431.36916029154816</c:v>
                </c:pt>
                <c:pt idx="253">
                  <c:v>-425.69837333160666</c:v>
                </c:pt>
                <c:pt idx="254">
                  <c:v>-419.51887757411856</c:v>
                </c:pt>
                <c:pt idx="255">
                  <c:v>-412.83224215819342</c:v>
                </c:pt>
                <c:pt idx="256">
                  <c:v>-405.64100755242981</c:v>
                </c:pt>
                <c:pt idx="257">
                  <c:v>-397.94870239928861</c:v>
                </c:pt>
                <c:pt idx="258">
                  <c:v>-389.75985781727525</c:v>
                </c:pt>
                <c:pt idx="259">
                  <c:v>-381.08001907014949</c:v>
                </c:pt>
                <c:pt idx="260">
                  <c:v>-371.9157545212276</c:v>
                </c:pt>
                <c:pt idx="261">
                  <c:v>-362.27466180022429</c:v>
                </c:pt>
                <c:pt idx="262">
                  <c:v>-352.16537111988549</c:v>
                </c:pt>
                <c:pt idx="263">
                  <c:v>-341.59754568988643</c:v>
                </c:pt>
                <c:pt idx="264">
                  <c:v>-330.58187918603437</c:v>
                </c:pt>
                <c:pt idx="265">
                  <c:v>-319.13009024369632</c:v>
                </c:pt>
                <c:pt idx="266">
                  <c:v>-307.25491395546419</c:v>
                </c:pt>
                <c:pt idx="267">
                  <c:v>-294.97009036436401</c:v>
                </c:pt>
                <c:pt idx="268">
                  <c:v>-282.29034995532169</c:v>
                </c:pt>
                <c:pt idx="269">
                  <c:v>-269.23139615903807</c:v>
                </c:pt>
                <c:pt idx="270">
                  <c:v>-255.80988489389591</c:v>
                </c:pt>
                <c:pt idx="271">
                  <c:v>-242.04340118286666</c:v>
                </c:pt>
                <c:pt idx="272">
                  <c:v>-227.95043289363261</c:v>
                </c:pt>
                <c:pt idx="273">
                  <c:v>-213.55034166114703</c:v>
                </c:pt>
                <c:pt idx="274">
                  <c:v>-198.86333106264763</c:v>
                </c:pt>
                <c:pt idx="275">
                  <c:v>-183.91041212552446</c:v>
                </c:pt>
                <c:pt idx="276">
                  <c:v>-168.71336625856247</c:v>
                </c:pt>
                <c:pt idx="277">
                  <c:v>-153.29470570661249</c:v>
                </c:pt>
                <c:pt idx="278">
                  <c:v>-137.67763163794325</c:v>
                </c:pt>
                <c:pt idx="279">
                  <c:v>-121.8859899820585</c:v>
                </c:pt>
                <c:pt idx="280">
                  <c:v>-105.94422514379811</c:v>
                </c:pt>
                <c:pt idx="281">
                  <c:v>-89.877331726900422</c:v>
                </c:pt>
                <c:pt idx="282">
                  <c:v>-73.710804406956953</c:v>
                </c:pt>
                <c:pt idx="283">
                  <c:v>-57.470586099705734</c:v>
                </c:pt>
                <c:pt idx="284">
                  <c:v>-41.18301457595981</c:v>
                </c:pt>
                <c:pt idx="285">
                  <c:v>-24.874767679039682</c:v>
                </c:pt>
                <c:pt idx="286">
                  <c:v>-8.5728073044861901</c:v>
                </c:pt>
                <c:pt idx="287">
                  <c:v>7.6956776951466832</c:v>
                </c:pt>
                <c:pt idx="288">
                  <c:v>23.903329515199644</c:v>
                </c:pt>
                <c:pt idx="289">
                  <c:v>40.022680146771577</c:v>
                </c:pt>
                <c:pt idx="290">
                  <c:v>56.026210699932278</c:v>
                </c:pt>
                <c:pt idx="291">
                  <c:v>71.886411134620275</c:v>
                </c:pt>
                <c:pt idx="292">
                  <c:v>87.575840232175565</c:v>
                </c:pt>
                <c:pt idx="293">
                  <c:v>103.06718564185059</c:v>
                </c:pt>
                <c:pt idx="294">
                  <c:v>118.3333238386699</c:v>
                </c:pt>
                <c:pt idx="295">
                  <c:v>133.34737983176274</c:v>
                </c:pt>
                <c:pt idx="296">
                  <c:v>148.08278646560365</c:v>
                </c:pt>
                <c:pt idx="297">
                  <c:v>162.51334316065871</c:v>
                </c:pt>
                <c:pt idx="298">
                  <c:v>176.61327394441193</c:v>
                </c:pt>
                <c:pt idx="299">
                  <c:v>190.3572846289544</c:v>
                </c:pt>
                <c:pt idx="300">
                  <c:v>203.72061899687671</c:v>
                </c:pt>
                <c:pt idx="301">
                  <c:v>216.67911386343877</c:v>
                </c:pt>
                <c:pt idx="302">
                  <c:v>229.20925288950559</c:v>
                </c:pt>
                <c:pt idx="303">
                  <c:v>241.28821902683819</c:v>
                </c:pt>
                <c:pt idx="304">
                  <c:v>252.89394548473638</c:v>
                </c:pt>
                <c:pt idx="305">
                  <c:v>264.00516511489275</c:v>
                </c:pt>
                <c:pt idx="306">
                  <c:v>274.60145811947865</c:v>
                </c:pt>
                <c:pt idx="307">
                  <c:v>284.66329799606228</c:v>
                </c:pt>
                <c:pt idx="308">
                  <c:v>294.17209564182389</c:v>
                </c:pt>
                <c:pt idx="309">
                  <c:v>303.11024154878328</c:v>
                </c:pt>
                <c:pt idx="310">
                  <c:v>311.4611460312733</c:v>
                </c:pt>
                <c:pt idx="311">
                  <c:v>319.20927743688355</c:v>
                </c:pt>
                <c:pt idx="312">
                  <c:v>326.3401983023295</c:v>
                </c:pt>
                <c:pt idx="313">
                  <c:v>332.84059942646047</c:v>
                </c:pt>
                <c:pt idx="314">
                  <c:v>338.69833184377529</c:v>
                </c:pt>
                <c:pt idx="315">
                  <c:v>343.90243669354277</c:v>
                </c:pt>
                <c:pt idx="316">
                  <c:v>348.44317299193915</c:v>
                </c:pt>
                <c:pt idx="317">
                  <c:v>352.31204332766907</c:v>
                </c:pt>
                <c:pt idx="318">
                  <c:v>355.50181751550713</c:v>
                </c:pt>
                <c:pt idx="319">
                  <c:v>358.00655425711943</c:v>
                </c:pt>
                <c:pt idx="320">
                  <c:v>359.82162087479531</c:v>
                </c:pt>
                <c:pt idx="321">
                  <c:v>360.94371120147446</c:v>
                </c:pt>
                <c:pt idx="322">
                  <c:v>361.3708617300498</c:v>
                </c:pt>
                <c:pt idx="323">
                  <c:v>361.10246614678937</c:v>
                </c:pt>
                <c:pt idx="324">
                  <c:v>360.13928839832869</c:v>
                </c:pt>
                <c:pt idx="325">
                  <c:v>358.48347446959986</c:v>
                </c:pt>
                <c:pt idx="326">
                  <c:v>356.13856308213377</c:v>
                </c:pt>
                <c:pt idx="327">
                  <c:v>353.10949555915658</c:v>
                </c:pt>
                <c:pt idx="328">
                  <c:v>349.40262514714652</c:v>
                </c:pt>
                <c:pt idx="329">
                  <c:v>345.02572613420682</c:v>
                </c:pt>
                <c:pt idx="330">
                  <c:v>339.98800316576614</c:v>
                </c:pt>
                <c:pt idx="331">
                  <c:v>334.30010122967377</c:v>
                </c:pt>
                <c:pt idx="332">
                  <c:v>327.97411686881696</c:v>
                </c:pt>
                <c:pt idx="333">
                  <c:v>321.02361128315306</c:v>
                </c:pt>
                <c:pt idx="334">
                  <c:v>313.4636261092889</c:v>
                </c:pt>
                <c:pt idx="335">
                  <c:v>305.31070281994573</c:v>
                </c:pt>
                <c:pt idx="336">
                  <c:v>296.58290687529234</c:v>
                </c:pt>
                <c:pt idx="337">
                  <c:v>287.2998579926392</c:v>
                </c:pt>
                <c:pt idx="338">
                  <c:v>277.48276819258007</c:v>
                </c:pt>
                <c:pt idx="339">
                  <c:v>267.1544896445464</c:v>
                </c:pt>
                <c:pt idx="340">
                  <c:v>256.33957479376068</c:v>
                </c:pt>
                <c:pt idx="341">
                  <c:v>245.06435183284844</c:v>
                </c:pt>
                <c:pt idx="342">
                  <c:v>233.35701932184386</c:v>
                </c:pt>
                <c:pt idx="343">
                  <c:v>221.24776470999274</c:v>
                </c:pt>
                <c:pt idx="344">
                  <c:v>208.76891273886659</c:v>
                </c:pt>
                <c:pt idx="345">
                  <c:v>195.95511130089361</c:v>
                </c:pt>
                <c:pt idx="346">
                  <c:v>182.84356441673631</c:v>
                </c:pt>
                <c:pt idx="347">
                  <c:v>169.47432475431737</c:v>
                </c:pt>
                <c:pt idx="348">
                  <c:v>155.89066178755252</c:v>
                </c:pt>
                <c:pt idx="349">
                  <c:v>142.13952663154623</c:v>
                </c:pt>
                <c:pt idx="350">
                  <c:v>128.27214129099437</c:v>
                </c:pt>
                <c:pt idx="351">
                  <c:v>114.34474924018474</c:v>
                </c:pt>
                <c:pt idx="352">
                  <c:v>100.41957697252005</c:v>
                </c:pt>
                <c:pt idx="353">
                  <c:v>86.566073983400258</c:v>
                </c:pt>
                <c:pt idx="354">
                  <c:v>72.862523946302957</c:v>
                </c:pt>
                <c:pt idx="355">
                  <c:v>59.398156223673269</c:v>
                </c:pt>
                <c:pt idx="356">
                  <c:v>46.275939946258653</c:v>
                </c:pt>
                <c:pt idx="357">
                  <c:v>33.616321603107281</c:v>
                </c:pt>
                <c:pt idx="358">
                  <c:v>21.562285790188675</c:v>
                </c:pt>
                <c:pt idx="359">
                  <c:v>10.286301186512791</c:v>
                </c:pt>
                <c:pt idx="360">
                  <c:v>1.2503385277324887E-13</c:v>
                </c:pt>
                <c:pt idx="361">
                  <c:v>-8.9014002133669035</c:v>
                </c:pt>
                <c:pt idx="362">
                  <c:v>-14.14859407984944</c:v>
                </c:pt>
                <c:pt idx="363">
                  <c:v>-15.715737451700653</c:v>
                </c:pt>
                <c:pt idx="364">
                  <c:v>-13.578798901983987</c:v>
                </c:pt>
                <c:pt idx="365">
                  <c:v>-7.7156152343981246</c:v>
                </c:pt>
                <c:pt idx="366">
                  <c:v>1.894052248107136</c:v>
                </c:pt>
                <c:pt idx="367">
                  <c:v>15.268460816900815</c:v>
                </c:pt>
                <c:pt idx="368">
                  <c:v>32.423828838934249</c:v>
                </c:pt>
                <c:pt idx="369">
                  <c:v>53.374277855692647</c:v>
                </c:pt>
                <c:pt idx="370">
                  <c:v>78.131774334273103</c:v>
                </c:pt>
                <c:pt idx="371">
                  <c:v>106.70607120945604</c:v>
                </c:pt>
                <c:pt idx="372">
                  <c:v>139.10464933997864</c:v>
                </c:pt>
                <c:pt idx="373">
                  <c:v>175.3326590065692</c:v>
                </c:pt>
                <c:pt idx="374">
                  <c:v>215.39286158351916</c:v>
                </c:pt>
                <c:pt idx="375">
                  <c:v>259.2855715198117</c:v>
                </c:pt>
                <c:pt idx="376">
                  <c:v>307.00859876991348</c:v>
                </c:pt>
                <c:pt idx="377">
                  <c:v>358.55719181836287</c:v>
                </c:pt>
                <c:pt idx="378">
                  <c:v>413.92398144627089</c:v>
                </c:pt>
                <c:pt idx="379">
                  <c:v>473.09892539160421</c:v>
                </c:pt>
                <c:pt idx="380">
                  <c:v>536.08960078822804</c:v>
                </c:pt>
                <c:pt idx="381">
                  <c:v>565.42317938486383</c:v>
                </c:pt>
                <c:pt idx="382">
                  <c:v>509.14045514138945</c:v>
                </c:pt>
                <c:pt idx="383">
                  <c:v>459.14047831495805</c:v>
                </c:pt>
                <c:pt idx="384">
                  <c:v>414.37657906097792</c:v>
                </c:pt>
                <c:pt idx="385">
                  <c:v>374.05006552521212</c:v>
                </c:pt>
                <c:pt idx="386">
                  <c:v>337.54146187624599</c:v>
                </c:pt>
                <c:pt idx="387">
                  <c:v>304.3632796296078</c:v>
                </c:pt>
                <c:pt idx="388">
                  <c:v>274.12685802857152</c:v>
                </c:pt>
                <c:pt idx="389">
                  <c:v>246.51862219442654</c:v>
                </c:pt>
                <c:pt idx="390">
                  <c:v>221.28278344399868</c:v>
                </c:pt>
                <c:pt idx="391">
                  <c:v>198.20853290274158</c:v>
                </c:pt>
                <c:pt idx="392">
                  <c:v>177.12042472142457</c:v>
                </c:pt>
                <c:pt idx="393">
                  <c:v>157.87105995185385</c:v>
                </c:pt>
                <c:pt idx="394">
                  <c:v>140.3354543055641</c:v>
                </c:pt>
                <c:pt idx="395">
                  <c:v>124.40665500732901</c:v>
                </c:pt>
                <c:pt idx="396">
                  <c:v>109.99229574936413</c:v>
                </c:pt>
                <c:pt idx="397">
                  <c:v>97.011864297963285</c:v>
                </c:pt>
                <c:pt idx="398">
                  <c:v>85.394517283534867</c:v>
                </c:pt>
                <c:pt idx="399">
                  <c:v>75.077319326529022</c:v>
                </c:pt>
                <c:pt idx="400">
                  <c:v>66.003814317719005</c:v>
                </c:pt>
                <c:pt idx="401">
                  <c:v>58.122858991772489</c:v>
                </c:pt>
                <c:pt idx="402">
                  <c:v>51.387665355064726</c:v>
                </c:pt>
                <c:pt idx="403">
                  <c:v>45.755010733010018</c:v>
                </c:pt>
                <c:pt idx="404">
                  <c:v>41.184583357820152</c:v>
                </c:pt>
                <c:pt idx="405">
                  <c:v>37.638438346834619</c:v>
                </c:pt>
                <c:pt idx="406">
                  <c:v>35.080544209351672</c:v>
                </c:pt>
                <c:pt idx="407">
                  <c:v>33.476404086601235</c:v>
                </c:pt>
                <c:pt idx="408">
                  <c:v>32.792739079926498</c:v>
                </c:pt>
                <c:pt idx="409">
                  <c:v>32.997223479746538</c:v>
                </c:pt>
                <c:pt idx="410">
                  <c:v>34.058263637284057</c:v>
                </c:pt>
                <c:pt idx="411">
                  <c:v>35.944813745058624</c:v>
                </c:pt>
                <c:pt idx="412">
                  <c:v>38.626223002927517</c:v>
                </c:pt>
                <c:pt idx="413">
                  <c:v>42.072109613482787</c:v>
                </c:pt>
                <c:pt idx="414">
                  <c:v>46.252257827042442</c:v>
                </c:pt>
                <c:pt idx="415">
                  <c:v>51.136534882627018</c:v>
                </c:pt>
                <c:pt idx="416">
                  <c:v>56.694825198790049</c:v>
                </c:pt>
                <c:pt idx="417">
                  <c:v>62.896979580926384</c:v>
                </c:pt>
                <c:pt idx="418">
                  <c:v>69.712777549004485</c:v>
                </c:pt>
                <c:pt idx="419">
                  <c:v>77.111901166068833</c:v>
                </c:pt>
                <c:pt idx="420">
                  <c:v>85.063918975393307</c:v>
                </c:pt>
                <c:pt idx="421">
                  <c:v>93.538278841901175</c:v>
                </c:pt>
                <c:pt idx="422">
                  <c:v>102.50430864896707</c:v>
                </c:pt>
                <c:pt idx="423">
                  <c:v>111.93122393080921</c:v>
                </c:pt>
                <c:pt idx="424">
                  <c:v>121.78814162831112</c:v>
                </c:pt>
                <c:pt idx="425">
                  <c:v>132.04409924591386</c:v>
                </c:pt>
                <c:pt idx="426">
                  <c:v>142.66807876261686</c:v>
                </c:pt>
                <c:pt idx="427">
                  <c:v>153.62903471339155</c:v>
                </c:pt>
                <c:pt idx="428">
                  <c:v>164.89592591084556</c:v>
                </c:pt>
                <c:pt idx="429">
                  <c:v>176.43775032220549</c:v>
                </c:pt>
                <c:pt idx="430">
                  <c:v>188.22358265530468</c:v>
                </c:pt>
                <c:pt idx="431">
                  <c:v>200.22261424027033</c:v>
                </c:pt>
                <c:pt idx="432">
                  <c:v>212.40419482209856</c:v>
                </c:pt>
                <c:pt idx="433">
                  <c:v>224.73787590401875</c:v>
                </c:pt>
                <c:pt idx="434">
                  <c:v>237.19345530325964</c:v>
                </c:pt>
                <c:pt idx="435">
                  <c:v>249.74102260003718</c:v>
                </c:pt>
                <c:pt idx="436">
                  <c:v>262.35100517783815</c:v>
                </c:pt>
                <c:pt idx="437">
                  <c:v>274.99421456867714</c:v>
                </c:pt>
                <c:pt idx="438">
                  <c:v>287.64189283149983</c:v>
                </c:pt>
                <c:pt idx="439">
                  <c:v>300.26575870528268</c:v>
                </c:pt>
                <c:pt idx="440">
                  <c:v>312.83805329122225</c:v>
                </c:pt>
                <c:pt idx="441">
                  <c:v>325.33158503056154</c:v>
                </c:pt>
                <c:pt idx="442">
                  <c:v>337.7197737566047</c:v>
                </c:pt>
                <c:pt idx="443">
                  <c:v>349.97669361106762</c:v>
                </c:pt>
                <c:pt idx="444">
                  <c:v>362.07711462657721</c:v>
                </c:pt>
                <c:pt idx="445">
                  <c:v>373.9965427886691</c:v>
                </c:pt>
                <c:pt idx="446">
                  <c:v>385.71125840230684</c:v>
                </c:pt>
                <c:pt idx="447">
                  <c:v>397.19835259963082</c:v>
                </c:pt>
                <c:pt idx="448">
                  <c:v>408.43576183758705</c:v>
                </c:pt>
                <c:pt idx="449">
                  <c:v>419.40230024605438</c:v>
                </c:pt>
                <c:pt idx="450">
                  <c:v>430.07768969931561</c:v>
                </c:pt>
                <c:pt idx="451">
                  <c:v>440.4425874960437</c:v>
                </c:pt>
                <c:pt idx="452">
                  <c:v>450.47861154549923</c:v>
                </c:pt>
                <c:pt idx="453">
                  <c:v>460.16836297022485</c:v>
                </c:pt>
                <c:pt idx="454">
                  <c:v>469.49544604823296</c:v>
                </c:pt>
                <c:pt idx="455">
                  <c:v>478.44448543048998</c:v>
                </c:pt>
                <c:pt idx="456">
                  <c:v>487.00114058224852</c:v>
                </c:pt>
                <c:pt idx="457">
                  <c:v>495.15211740959006</c:v>
                </c:pt>
                <c:pt idx="458">
                  <c:v>502.88517704519228</c:v>
                </c:pt>
                <c:pt idx="459">
                  <c:v>510.1891417799722</c:v>
                </c:pt>
                <c:pt idx="460">
                  <c:v>517.0538981396104</c:v>
                </c:pt>
                <c:pt idx="461">
                  <c:v>523.47039711718071</c:v>
                </c:pt>
                <c:pt idx="462">
                  <c:v>529.43065158502452</c:v>
                </c:pt>
                <c:pt idx="463">
                  <c:v>534.92773092056348</c:v>
                </c:pt>
                <c:pt idx="464">
                  <c:v>539.95575289202225</c:v>
                </c:pt>
                <c:pt idx="465">
                  <c:v>544.50987286075781</c:v>
                </c:pt>
                <c:pt idx="466">
                  <c:v>548.58627036728149</c:v>
                </c:pt>
                <c:pt idx="467">
                  <c:v>552.18213317785307</c:v>
                </c:pt>
                <c:pt idx="468">
                  <c:v>555.29563887779193</c:v>
                </c:pt>
                <c:pt idx="469">
                  <c:v>557.92593410638381</c:v>
                </c:pt>
                <c:pt idx="470">
                  <c:v>560.07311153630474</c:v>
                </c:pt>
                <c:pt idx="471">
                  <c:v>561.73818470794004</c:v>
                </c:pt>
                <c:pt idx="472">
                  <c:v>562.92306083577387</c:v>
                </c:pt>
                <c:pt idx="473">
                  <c:v>563.6305117100901</c:v>
                </c:pt>
                <c:pt idx="474">
                  <c:v>563.86414282267992</c:v>
                </c:pt>
                <c:pt idx="475">
                  <c:v>563.62836084990852</c:v>
                </c:pt>
                <c:pt idx="476">
                  <c:v>562.92833963053477</c:v>
                </c:pt>
                <c:pt idx="477">
                  <c:v>561.76998477896018</c:v>
                </c:pt>
                <c:pt idx="478">
                  <c:v>560.15989707715471</c:v>
                </c:pt>
                <c:pt idx="479">
                  <c:v>558.1053347904458</c:v>
                </c:pt>
                <c:pt idx="480">
                  <c:v>555.61417505355814</c:v>
                </c:pt>
                <c:pt idx="481">
                  <c:v>552.69487447383381</c:v>
                </c:pt>
                <c:pt idx="482">
                  <c:v>549.35642909851879</c:v>
                </c:pt>
                <c:pt idx="483">
                  <c:v>545.60833389223762</c:v>
                </c:pt>
                <c:pt idx="484">
                  <c:v>541.46054186952244</c:v>
                </c:pt>
                <c:pt idx="485">
                  <c:v>536.92342302535997</c:v>
                </c:pt>
                <c:pt idx="486">
                  <c:v>532.0077232043119</c:v>
                </c:pt>
                <c:pt idx="487">
                  <c:v>526.72452304586557</c:v>
                </c:pt>
                <c:pt idx="488">
                  <c:v>521.08519714024851</c:v>
                </c:pt>
                <c:pt idx="489">
                  <c:v>515.10137352514346</c:v>
                </c:pt>
                <c:pt idx="490">
                  <c:v>508.78489364948723</c:v>
                </c:pt>
                <c:pt idx="491">
                  <c:v>502.14777292593942</c:v>
                </c:pt>
                <c:pt idx="492">
                  <c:v>495.20216198869196</c:v>
                </c:pt>
                <c:pt idx="493">
                  <c:v>487.96030876803377</c:v>
                </c:pt>
                <c:pt idx="494">
                  <c:v>480.43452148763004</c:v>
                </c:pt>
                <c:pt idx="495">
                  <c:v>472.63713268473799</c:v>
                </c:pt>
                <c:pt idx="496">
                  <c:v>464.58046434770523</c:v>
                </c:pt>
                <c:pt idx="497">
                  <c:v>456.27679425900334</c:v>
                </c:pt>
                <c:pt idx="498">
                  <c:v>447.73832362591457</c:v>
                </c:pt>
                <c:pt idx="499">
                  <c:v>438.97714607465309</c:v>
                </c:pt>
                <c:pt idx="500">
                  <c:v>430.00521807742672</c:v>
                </c:pt>
                <c:pt idx="501">
                  <c:v>420.83433087549957</c:v>
                </c:pt>
                <c:pt idx="502">
                  <c:v>411.47608395499572</c:v>
                </c:pt>
                <c:pt idx="503">
                  <c:v>401.94186012575182</c:v>
                </c:pt>
                <c:pt idx="504">
                  <c:v>392.24280224723134</c:v>
                </c:pt>
                <c:pt idx="505">
                  <c:v>382.38979163923119</c:v>
                </c:pt>
                <c:pt idx="506">
                  <c:v>372.39342820888612</c:v>
                </c:pt>
                <c:pt idx="507">
                  <c:v>362.26401231942788</c:v>
                </c:pt>
                <c:pt idx="508">
                  <c:v>352.01152842011106</c:v>
                </c:pt>
                <c:pt idx="509">
                  <c:v>341.64563045089977</c:v>
                </c:pt>
                <c:pt idx="510">
                  <c:v>331.1756290297642</c:v>
                </c:pt>
                <c:pt idx="511">
                  <c:v>320.61048042488386</c:v>
                </c:pt>
                <c:pt idx="512">
                  <c:v>309.9587773086115</c:v>
                </c:pt>
                <c:pt idx="513">
                  <c:v>299.22874128486063</c:v>
                </c:pt>
                <c:pt idx="514">
                  <c:v>288.42821717645916</c:v>
                </c:pt>
                <c:pt idx="515">
                  <c:v>277.56466905416397</c:v>
                </c:pt>
                <c:pt idx="516">
                  <c:v>266.64517798432894</c:v>
                </c:pt>
                <c:pt idx="517">
                  <c:v>255.67644146767634</c:v>
                </c:pt>
                <c:pt idx="518">
                  <c:v>244.66477453735658</c:v>
                </c:pt>
                <c:pt idx="519">
                  <c:v>233.61611248029067</c:v>
                </c:pt>
                <c:pt idx="520">
                  <c:v>222.53601514192056</c:v>
                </c:pt>
                <c:pt idx="521">
                  <c:v>211.42967277069485</c:v>
                </c:pt>
                <c:pt idx="522">
                  <c:v>200.30191335509991</c:v>
                </c:pt>
                <c:pt idx="523">
                  <c:v>189.15721140269335</c:v>
                </c:pt>
                <c:pt idx="524">
                  <c:v>177.99969810738963</c:v>
                </c:pt>
                <c:pt idx="525">
                  <c:v>166.83317284830454</c:v>
                </c:pt>
                <c:pt idx="526">
                  <c:v>155.66111596063487</c:v>
                </c:pt>
                <c:pt idx="527">
                  <c:v>144.48670271645628</c:v>
                </c:pt>
                <c:pt idx="528">
                  <c:v>133.31281845083788</c:v>
                </c:pt>
                <c:pt idx="529">
                  <c:v>122.14207476646106</c:v>
                </c:pt>
                <c:pt idx="530">
                  <c:v>110.97682674776499</c:v>
                </c:pt>
                <c:pt idx="531">
                  <c:v>99.819191113780633</c:v>
                </c:pt>
                <c:pt idx="532">
                  <c:v>88.671065236976645</c:v>
                </c:pt>
                <c:pt idx="533">
                  <c:v>77.534146953907339</c:v>
                </c:pt>
                <c:pt idx="534">
                  <c:v>66.409955091932048</c:v>
                </c:pt>
                <c:pt idx="535">
                  <c:v>55.299850635053296</c:v>
                </c:pt>
                <c:pt idx="536">
                  <c:v>44.205058450717011</c:v>
                </c:pt>
                <c:pt idx="537">
                  <c:v>33.126689498465844</c:v>
                </c:pt>
                <c:pt idx="538">
                  <c:v>22.065763440491466</c:v>
                </c:pt>
                <c:pt idx="539">
                  <c:v>11.0232315734014</c:v>
                </c:pt>
                <c:pt idx="540">
                  <c:v>2.3192438929896889E-13</c:v>
                </c:pt>
                <c:pt idx="541">
                  <c:v>-10.735765894991301</c:v>
                </c:pt>
                <c:pt idx="542">
                  <c:v>-20.986094935707211</c:v>
                </c:pt>
                <c:pt idx="543">
                  <c:v>-30.750007945115211</c:v>
                </c:pt>
                <c:pt idx="544">
                  <c:v>-40.994644653700448</c:v>
                </c:pt>
                <c:pt idx="545">
                  <c:v>-51.234542288932616</c:v>
                </c:pt>
                <c:pt idx="546">
                  <c:v>-61.468342041566466</c:v>
                </c:pt>
                <c:pt idx="547">
                  <c:v>-71.694569975524544</c:v>
                </c:pt>
                <c:pt idx="548">
                  <c:v>-81.911614900957844</c:v>
                </c:pt>
                <c:pt idx="549">
                  <c:v>-92.117706734749106</c:v>
                </c:pt>
                <c:pt idx="550">
                  <c:v>-102.31089542757235</c:v>
                </c:pt>
                <c:pt idx="551">
                  <c:v>-112.48903053554469</c:v>
                </c:pt>
                <c:pt idx="552">
                  <c:v>-122.64974151341588</c:v>
                </c:pt>
                <c:pt idx="553">
                  <c:v>-132.79041880486213</c:v>
                </c:pt>
                <c:pt idx="554">
                  <c:v>-142.9081958040407</c:v>
                </c:pt>
                <c:pt idx="555">
                  <c:v>-152.99993176089129</c:v>
                </c:pt>
                <c:pt idx="556">
                  <c:v>-163.06219570090107</c:v>
                </c:pt>
                <c:pt idx="557">
                  <c:v>-173.09125142809594</c:v>
                </c:pt>
                <c:pt idx="558">
                  <c:v>-183.08304367787267</c:v>
                </c:pt>
                <c:pt idx="559">
                  <c:v>-193.03318548403414</c:v>
                </c:pt>
                <c:pt idx="560">
                  <c:v>-202.93694682186029</c:v>
                </c:pt>
                <c:pt idx="561">
                  <c:v>-212.78924458645815</c:v>
                </c:pt>
                <c:pt idx="562">
                  <c:v>-222.58463396273771</c:v>
                </c:pt>
                <c:pt idx="563">
                  <c:v>-232.31730124040752</c:v>
                </c:pt>
                <c:pt idx="564">
                  <c:v>-241.98105812411163</c:v>
                </c:pt>
                <c:pt idx="565">
                  <c:v>-251.56933758550042</c:v>
                </c:pt>
                <c:pt idx="566">
                  <c:v>-261.07519130037502</c:v>
                </c:pt>
                <c:pt idx="567">
                  <c:v>-270.4912887103219</c:v>
                </c:pt>
                <c:pt idx="568">
                  <c:v>-279.80991774424206</c:v>
                </c:pt>
                <c:pt idx="569">
                  <c:v>-289.02298723101342</c:v>
                </c:pt>
                <c:pt idx="570">
                  <c:v>-298.12203103018754</c:v>
                </c:pt>
                <c:pt idx="571">
                  <c:v>-307.09821390303165</c:v>
                </c:pt>
                <c:pt idx="572">
                  <c:v>-315.94233914151147</c:v>
                </c:pt>
                <c:pt idx="573">
                  <c:v>-324.64485796784533</c:v>
                </c:pt>
                <c:pt idx="574">
                  <c:v>-333.19588071219459</c:v>
                </c:pt>
                <c:pt idx="575">
                  <c:v>-341.58518977070037</c:v>
                </c:pt>
                <c:pt idx="576">
                  <c:v>-349.80225434068564</c:v>
                </c:pt>
                <c:pt idx="577">
                  <c:v>-357.8362469241556</c:v>
                </c:pt>
                <c:pt idx="578">
                  <c:v>-365.67606158501076</c:v>
                </c:pt>
                <c:pt idx="579">
                  <c:v>-373.31033393944068</c:v>
                </c:pt>
                <c:pt idx="580">
                  <c:v>-380.72746285293027</c:v>
                </c:pt>
                <c:pt idx="581">
                  <c:v>-387.91563381118476</c:v>
                </c:pt>
                <c:pt idx="582">
                  <c:v>-394.86284392598407</c:v>
                </c:pt>
                <c:pt idx="583">
                  <c:v>-401.5569285307061</c:v>
                </c:pt>
                <c:pt idx="584">
                  <c:v>-407.98558931381336</c:v>
                </c:pt>
                <c:pt idx="585">
                  <c:v>-414.13642393222756</c:v>
                </c:pt>
                <c:pt idx="586">
                  <c:v>-419.99695704004046</c:v>
                </c:pt>
                <c:pt idx="587">
                  <c:v>-425.5546726616073</c:v>
                </c:pt>
                <c:pt idx="588">
                  <c:v>-430.79704783164959</c:v>
                </c:pt>
                <c:pt idx="589">
                  <c:v>-435.71158741871056</c:v>
                </c:pt>
                <c:pt idx="590">
                  <c:v>-440.28586004204084</c:v>
                </c:pt>
                <c:pt idx="591">
                  <c:v>-444.50753498588892</c:v>
                </c:pt>
                <c:pt idx="592">
                  <c:v>-448.36442000926047</c:v>
                </c:pt>
                <c:pt idx="593">
                  <c:v>-451.84449994339684</c:v>
                </c:pt>
                <c:pt idx="594">
                  <c:v>-454.93597596375429</c:v>
                </c:pt>
                <c:pt idx="595">
                  <c:v>-457.62730541793792</c:v>
                </c:pt>
                <c:pt idx="596">
                  <c:v>-459.90724208611988</c:v>
                </c:pt>
                <c:pt idx="597">
                  <c:v>-461.76487674578817</c:v>
                </c:pt>
                <c:pt idx="598">
                  <c:v>-463.18967790843607</c:v>
                </c:pt>
                <c:pt idx="599">
                  <c:v>-464.17153259187995</c:v>
                </c:pt>
                <c:pt idx="600">
                  <c:v>-464.70078698851881</c:v>
                </c:pt>
                <c:pt idx="601">
                  <c:v>-464.76828688683344</c:v>
                </c:pt>
                <c:pt idx="602">
                  <c:v>-464.36541770098864</c:v>
                </c:pt>
                <c:pt idx="603">
                  <c:v>-463.48414396147888</c:v>
                </c:pt>
                <c:pt idx="604">
                  <c:v>-462.11704811838649</c:v>
                </c:pt>
                <c:pt idx="605">
                  <c:v>-460.2573685080651</c:v>
                </c:pt>
                <c:pt idx="606">
                  <c:v>-457.89903633389969</c:v>
                </c:pt>
                <c:pt idx="607">
                  <c:v>-455.03671151228923</c:v>
                </c:pt>
                <c:pt idx="608">
                  <c:v>-451.66581723612205</c:v>
                </c:pt>
                <c:pt idx="609">
                  <c:v>-447.78257310985208</c:v>
                </c:pt>
                <c:pt idx="610">
                  <c:v>-443.38402671274019</c:v>
                </c:pt>
                <c:pt idx="611">
                  <c:v>-438.4680834500316</c:v>
                </c:pt>
                <c:pt idx="612">
                  <c:v>-433.03353455570482</c:v>
                </c:pt>
                <c:pt idx="613">
                  <c:v>-427.08008311495848</c:v>
                </c:pt>
                <c:pt idx="614">
                  <c:v>-420.60836797988651</c:v>
                </c:pt>
                <c:pt idx="615">
                  <c:v>-413.6199854576476</c:v>
                </c:pt>
                <c:pt idx="616">
                  <c:v>-406.11750865702987</c:v>
                </c:pt>
                <c:pt idx="617">
                  <c:v>-398.10450438649229</c:v>
                </c:pt>
                <c:pt idx="618">
                  <c:v>-389.58554750456267</c:v>
                </c:pt>
                <c:pt idx="619">
                  <c:v>-380.56623263181325</c:v>
                </c:pt>
                <c:pt idx="620">
                  <c:v>-371.0531831426083</c:v>
                </c:pt>
                <c:pt idx="621">
                  <c:v>-361.05405736416077</c:v>
                </c:pt>
                <c:pt idx="622">
                  <c:v>-350.57755192032403</c:v>
                </c:pt>
                <c:pt idx="623">
                  <c:v>-339.63340216781256</c:v>
                </c:pt>
                <c:pt idx="624">
                  <c:v>-328.23237968317579</c:v>
                </c:pt>
                <c:pt idx="625">
                  <c:v>-316.38628676972769</c:v>
                </c:pt>
                <c:pt idx="626">
                  <c:v>-304.10794796486681</c:v>
                </c:pt>
                <c:pt idx="627">
                  <c:v>-291.41119853946725</c:v>
                </c:pt>
                <c:pt idx="628">
                  <c:v>-278.31086999258542</c:v>
                </c:pt>
                <c:pt idx="629">
                  <c:v>-264.82277255617333</c:v>
                </c:pt>
                <c:pt idx="630">
                  <c:v>-250.96367473598113</c:v>
                </c:pt>
                <c:pt idx="631">
                  <c:v>-236.75127992635169</c:v>
                </c:pt>
                <c:pt idx="632">
                  <c:v>-222.20420014780979</c:v>
                </c:pt>
                <c:pt idx="633">
                  <c:v>-207.34192696748522</c:v>
                </c:pt>
                <c:pt idx="634">
                  <c:v>-192.18479967323378</c:v>
                </c:pt>
                <c:pt idx="635">
                  <c:v>-176.75397078284252</c:v>
                </c:pt>
                <c:pt idx="636">
                  <c:v>-161.07136897977935</c:v>
                </c:pt>
                <c:pt idx="637">
                  <c:v>-145.15965957670491</c:v>
                </c:pt>
                <c:pt idx="638">
                  <c:v>-129.0422026171328</c:v>
                </c:pt>
                <c:pt idx="639">
                  <c:v>-112.74300873425646</c:v>
                </c:pt>
                <c:pt idx="640">
                  <c:v>-96.286692894165199</c:v>
                </c:pt>
                <c:pt idx="641">
                  <c:v>-79.69842615801781</c:v>
                </c:pt>
                <c:pt idx="642">
                  <c:v>-63.003885604655643</c:v>
                </c:pt>
                <c:pt idx="643">
                  <c:v>-46.229202561277411</c:v>
                </c:pt>
                <c:pt idx="644">
                  <c:v>-29.400909295187819</c:v>
                </c:pt>
                <c:pt idx="645">
                  <c:v>-12.545884324448361</c:v>
                </c:pt>
                <c:pt idx="646">
                  <c:v>4.3087034908385089</c:v>
                </c:pt>
                <c:pt idx="647">
                  <c:v>21.135451911574602</c:v>
                </c:pt>
                <c:pt idx="648">
                  <c:v>37.906783169508252</c:v>
                </c:pt>
                <c:pt idx="649">
                  <c:v>54.595002534579514</c:v>
                </c:pt>
                <c:pt idx="650">
                  <c:v>71.172357429494213</c:v>
                </c:pt>
                <c:pt idx="651">
                  <c:v>87.611096920835337</c:v>
                </c:pt>
                <c:pt idx="652">
                  <c:v>103.88353141653401</c:v>
                </c:pt>
                <c:pt idx="653">
                  <c:v>119.96209240055464</c:v>
                </c:pt>
                <c:pt idx="654">
                  <c:v>135.81939203740208</c:v>
                </c:pt>
                <c:pt idx="655">
                  <c:v>151.42828248141618</c:v>
                </c:pt>
                <c:pt idx="656">
                  <c:v>166.76191472886802</c:v>
                </c:pt>
                <c:pt idx="657">
                  <c:v>181.7937968543072</c:v>
                </c:pt>
                <c:pt idx="658">
                  <c:v>196.49785147683144</c:v>
                </c:pt>
                <c:pt idx="659">
                  <c:v>210.84847230635796</c:v>
                </c:pt>
                <c:pt idx="660">
                  <c:v>224.82057962512991</c:v>
                </c:pt>
                <c:pt idx="661">
                  <c:v>238.38967456506253</c:v>
                </c:pt>
                <c:pt idx="662">
                  <c:v>251.53189204734349</c:v>
                </c:pt>
                <c:pt idx="663">
                  <c:v>264.22405225681433</c:v>
                </c:pt>
                <c:pt idx="664">
                  <c:v>276.4437105301306</c:v>
                </c:pt>
                <c:pt idx="665">
                  <c:v>288.16920554326981</c:v>
                </c:pt>
                <c:pt idx="666">
                  <c:v>299.37970569089214</c:v>
                </c:pt>
                <c:pt idx="667">
                  <c:v>310.05525355702633</c:v>
                </c:pt>
                <c:pt idx="668">
                  <c:v>320.17680838370757</c:v>
                </c:pt>
                <c:pt idx="669">
                  <c:v>329.72628645141452</c:v>
                </c:pt>
                <c:pt idx="670">
                  <c:v>338.6865992924557</c:v>
                </c:pt>
                <c:pt idx="671">
                  <c:v>347.04168966566112</c:v>
                </c:pt>
                <c:pt idx="672">
                  <c:v>354.77656522809906</c:v>
                </c:pt>
                <c:pt idx="673">
                  <c:v>361.87732984669026</c:v>
                </c:pt>
                <c:pt idx="674">
                  <c:v>368.33121249972299</c:v>
                </c:pt>
                <c:pt idx="675">
                  <c:v>374.12659372538911</c:v>
                </c:pt>
                <c:pt idx="676">
                  <c:v>379.25302958127764</c:v>
                </c:pt>
                <c:pt idx="677">
                  <c:v>383.70127308556465</c:v>
                </c:pt>
                <c:pt idx="678">
                  <c:v>387.46329311729806</c:v>
                </c:pt>
                <c:pt idx="679">
                  <c:v>390.53229075946024</c:v>
                </c:pt>
                <c:pt idx="680">
                  <c:v>392.9027130748371</c:v>
                </c:pt>
                <c:pt idx="681">
                  <c:v>394.57026431068408</c:v>
                </c:pt>
                <c:pt idx="682">
                  <c:v>395.53191453393993</c:v>
                </c:pt>
                <c:pt idx="683">
                  <c:v>395.7859057043712</c:v>
                </c:pt>
                <c:pt idx="684">
                  <c:v>395.3317551983335</c:v>
                </c:pt>
                <c:pt idx="685">
                  <c:v>394.17025680090734</c:v>
                </c:pt>
                <c:pt idx="686">
                  <c:v>392.30347918908069</c:v>
                </c:pt>
                <c:pt idx="687">
                  <c:v>389.73476193324939</c:v>
                </c:pt>
                <c:pt idx="688">
                  <c:v>386.46870904862868</c:v>
                </c:pt>
                <c:pt idx="689">
                  <c:v>382.51118013244519</c:v>
                </c:pt>
                <c:pt idx="690">
                  <c:v>377.86927912653198</c:v>
                </c:pt>
                <c:pt idx="691">
                  <c:v>372.55134074875377</c:v>
                </c:pt>
                <c:pt idx="692">
                  <c:v>366.56691464004803</c:v>
                </c:pt>
                <c:pt idx="693">
                  <c:v>359.92674727719503</c:v>
                </c:pt>
                <c:pt idx="694">
                  <c:v>352.64276170434016</c:v>
                </c:pt>
                <c:pt idx="695">
                  <c:v>344.72803513922264</c:v>
                </c:pt>
                <c:pt idx="696">
                  <c:v>336.19677451257786</c:v>
                </c:pt>
                <c:pt idx="697">
                  <c:v>327.06429000167492</c:v>
                </c:pt>
                <c:pt idx="698">
                  <c:v>317.34696662119228</c:v>
                </c:pt>
                <c:pt idx="699">
                  <c:v>307.06223393663186</c:v>
                </c:pt>
                <c:pt idx="700">
                  <c:v>296.22853396749633</c:v>
                </c:pt>
                <c:pt idx="701">
                  <c:v>284.8652873491074</c:v>
                </c:pt>
                <c:pt idx="702">
                  <c:v>272.99285782359988</c:v>
                </c:pt>
                <c:pt idx="703">
                  <c:v>260.63251513203824</c:v>
                </c:pt>
                <c:pt idx="704">
                  <c:v>247.8063963810292</c:v>
                </c:pt>
                <c:pt idx="705">
                  <c:v>234.53746595831703</c:v>
                </c:pt>
                <c:pt idx="706">
                  <c:v>220.84947407300061</c:v>
                </c:pt>
                <c:pt idx="707">
                  <c:v>206.76691399699288</c:v>
                </c:pt>
                <c:pt idx="708">
                  <c:v>192.31497808525182</c:v>
                </c:pt>
                <c:pt idx="709">
                  <c:v>177.51951265308023</c:v>
                </c:pt>
                <c:pt idx="710">
                  <c:v>162.40697178953323</c:v>
                </c:pt>
                <c:pt idx="711">
                  <c:v>147.00437018663121</c:v>
                </c:pt>
                <c:pt idx="712">
                  <c:v>131.3392350645762</c:v>
                </c:pt>
                <c:pt idx="713">
                  <c:v>115.43955727377057</c:v>
                </c:pt>
                <c:pt idx="714">
                  <c:v>99.333741654742269</c:v>
                </c:pt>
                <c:pt idx="715">
                  <c:v>83.050556737610151</c:v>
                </c:pt>
                <c:pt idx="716">
                  <c:v>66.619083862942247</c:v>
                </c:pt>
                <c:pt idx="717">
                  <c:v>50.06866580614394</c:v>
                </c:pt>
                <c:pt idx="718">
                  <c:v>33.428854987837624</c:v>
                </c:pt>
                <c:pt idx="719">
                  <c:v>16.729361352766539</c:v>
                </c:pt>
                <c:pt idx="720">
                  <c:v>4.6987242253504275E-13</c:v>
                </c:pt>
              </c:numCache>
            </c:numRef>
          </c:yVal>
          <c:smooth val="1"/>
        </c:ser>
        <c:ser>
          <c:idx val="2"/>
          <c:order val="2"/>
          <c:tx>
            <c:v>T</c:v>
          </c:tx>
          <c:marker>
            <c:symbol val="none"/>
          </c:marker>
          <c:xVal>
            <c:numRef>
              <c:f>'1199'!$AA$123:$AA$843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'1199'!$BC$123:$BC$843</c:f>
              <c:numCache>
                <c:formatCode>General</c:formatCode>
                <c:ptCount val="721"/>
                <c:pt idx="0">
                  <c:v>0</c:v>
                </c:pt>
                <c:pt idx="1">
                  <c:v>-78.434006601038433</c:v>
                </c:pt>
                <c:pt idx="2">
                  <c:v>-156.70994580114763</c:v>
                </c:pt>
                <c:pt idx="3">
                  <c:v>-234.67012552115625</c:v>
                </c:pt>
                <c:pt idx="4">
                  <c:v>-312.15760330125886</c:v>
                </c:pt>
                <c:pt idx="5">
                  <c:v>-389.01655855320558</c:v>
                </c:pt>
                <c:pt idx="6">
                  <c:v>-465.09266175155653</c:v>
                </c:pt>
                <c:pt idx="7">
                  <c:v>-540.23343955710095</c:v>
                </c:pt>
                <c:pt idx="8">
                  <c:v>-614.28863487698948</c:v>
                </c:pt>
                <c:pt idx="9">
                  <c:v>-687.11056088040436</c:v>
                </c:pt>
                <c:pt idx="10">
                  <c:v>-758.55444800563146</c:v>
                </c:pt>
                <c:pt idx="11">
                  <c:v>-828.47878301419144</c:v>
                </c:pt>
                <c:pt idx="12">
                  <c:v>-896.74563917016997</c:v>
                </c:pt>
                <c:pt idx="13">
                  <c:v>-963.22099664801044</c:v>
                </c:pt>
                <c:pt idx="14">
                  <c:v>-1027.7750522997389</c:v>
                </c:pt>
                <c:pt idx="15">
                  <c:v>-1090.2825179428121</c:v>
                </c:pt>
                <c:pt idx="16">
                  <c:v>-1150.6229063624505</c:v>
                </c:pt>
                <c:pt idx="17">
                  <c:v>-1208.6808042573348</c:v>
                </c:pt>
                <c:pt idx="18">
                  <c:v>-1264.3461313948835</c:v>
                </c:pt>
                <c:pt idx="19">
                  <c:v>-1317.5143852817932</c:v>
                </c:pt>
                <c:pt idx="20">
                  <c:v>-1368.0868706971441</c:v>
                </c:pt>
                <c:pt idx="21">
                  <c:v>-1415.9709134789389</c:v>
                </c:pt>
                <c:pt idx="22">
                  <c:v>-1461.0800580003995</c:v>
                </c:pt>
                <c:pt idx="23">
                  <c:v>-1503.3342478195798</c:v>
                </c:pt>
                <c:pt idx="24">
                  <c:v>-1542.6599890346868</c:v>
                </c:pt>
                <c:pt idx="25">
                  <c:v>-1578.990495927917</c:v>
                </c:pt>
                <c:pt idx="26">
                  <c:v>-1612.2658185323346</c:v>
                </c:pt>
                <c:pt idx="27">
                  <c:v>-1642.4329518093427</c:v>
                </c:pt>
                <c:pt idx="28">
                  <c:v>-1669.4459261783884</c:v>
                </c:pt>
                <c:pt idx="29">
                  <c:v>-1693.2658791955953</c:v>
                </c:pt>
                <c:pt idx="30">
                  <c:v>-1713.8611082338721</c:v>
                </c:pt>
                <c:pt idx="31">
                  <c:v>-1731.2071040735159</c:v>
                </c:pt>
                <c:pt idx="32">
                  <c:v>-1745.2865653693059</c:v>
                </c:pt>
                <c:pt idx="33">
                  <c:v>-1756.0893940173526</c:v>
                </c:pt>
                <c:pt idx="34">
                  <c:v>-1763.6126715023695</c:v>
                </c:pt>
                <c:pt idx="35">
                  <c:v>-1767.8606163633899</c:v>
                </c:pt>
                <c:pt idx="36">
                  <c:v>-1768.844522973141</c:v>
                </c:pt>
                <c:pt idx="37">
                  <c:v>-1766.5826818829803</c:v>
                </c:pt>
                <c:pt idx="38">
                  <c:v>-1761.1002820415463</c:v>
                </c:pt>
                <c:pt idx="39">
                  <c:v>-1752.4292952505889</c:v>
                </c:pt>
                <c:pt idx="40">
                  <c:v>-1740.6083432759688</c:v>
                </c:pt>
                <c:pt idx="41">
                  <c:v>-1725.6825480850516</c:v>
                </c:pt>
                <c:pt idx="42">
                  <c:v>-1707.7033657337263</c:v>
                </c:pt>
                <c:pt idx="43">
                  <c:v>-1686.7284044766916</c:v>
                </c:pt>
                <c:pt idx="44">
                  <c:v>-1662.8212277233936</c:v>
                </c:pt>
                <c:pt idx="45">
                  <c:v>-1636.0511425088011</c:v>
                </c:pt>
                <c:pt idx="46">
                  <c:v>-1606.4929741929777</c:v>
                </c:pt>
                <c:pt idx="47">
                  <c:v>-1574.226828145851</c:v>
                </c:pt>
                <c:pt idx="48">
                  <c:v>-1539.3378392136233</c:v>
                </c:pt>
                <c:pt idx="49">
                  <c:v>-1501.915909800691</c:v>
                </c:pt>
                <c:pt idx="50">
                  <c:v>-1462.0554374355395</c:v>
                </c:pt>
                <c:pt idx="51">
                  <c:v>-1419.8550327208179</c:v>
                </c:pt>
                <c:pt idx="52">
                  <c:v>-1375.4172285963298</c:v>
                </c:pt>
                <c:pt idx="53">
                  <c:v>-1328.8481818690984</c:v>
                </c:pt>
                <c:pt idx="54">
                  <c:v>-1280.2573679865948</c:v>
                </c:pt>
                <c:pt idx="55">
                  <c:v>-1229.7572700477601</c:v>
                </c:pt>
                <c:pt idx="56">
                  <c:v>-1177.4630630613137</c:v>
                </c:pt>
                <c:pt idx="57">
                  <c:v>-1123.4922944720602</c:v>
                </c:pt>
                <c:pt idx="58">
                  <c:v>-1067.9645619833273</c:v>
                </c:pt>
                <c:pt idx="59">
                  <c:v>-1011.0011897072293</c:v>
                </c:pt>
                <c:pt idx="60">
                  <c:v>-952.72490367415332</c:v>
                </c:pt>
                <c:pt idx="61">
                  <c:v>-893.25950772860665</c:v>
                </c:pt>
                <c:pt idx="62">
                  <c:v>-832.72956083037582</c:v>
                </c:pt>
                <c:pt idx="63">
                  <c:v>-771.26005676784246</c:v>
                </c:pt>
                <c:pt idx="64">
                  <c:v>-708.97610727422853</c:v>
                </c:pt>
                <c:pt idx="65">
                  <c:v>-646.00262951767377</c:v>
                </c:pt>
                <c:pt idx="66">
                  <c:v>-582.46403891229647</c:v>
                </c:pt>
                <c:pt idx="67">
                  <c:v>-518.48394816997256</c:v>
                </c:pt>
                <c:pt idx="68">
                  <c:v>-454.18487348150978</c:v>
                </c:pt>
                <c:pt idx="69">
                  <c:v>-389.68794868134762</c:v>
                </c:pt>
                <c:pt idx="70">
                  <c:v>-325.11264821203167</c:v>
                </c:pt>
                <c:pt idx="71">
                  <c:v>-260.57651966364887</c:v>
                </c:pt>
                <c:pt idx="72">
                  <c:v>-196.19492661936104</c:v>
                </c:pt>
                <c:pt idx="73">
                  <c:v>-132.08080249135639</c:v>
                </c:pt>
                <c:pt idx="74">
                  <c:v>-68.34441598212338</c:v>
                </c:pt>
                <c:pt idx="75">
                  <c:v>-5.0931487542760028</c:v>
                </c:pt>
                <c:pt idx="76">
                  <c:v>57.568714161629273</c:v>
                </c:pt>
                <c:pt idx="77">
                  <c:v>119.54018074739422</c:v>
                </c:pt>
                <c:pt idx="78">
                  <c:v>180.72373474878168</c:v>
                </c:pt>
                <c:pt idx="79">
                  <c:v>241.02550443987357</c:v>
                </c:pt>
                <c:pt idx="80">
                  <c:v>300.35541710085914</c:v>
                </c:pt>
                <c:pt idx="81">
                  <c:v>358.6273389697194</c:v>
                </c:pt>
                <c:pt idx="82">
                  <c:v>415.75920048837003</c:v>
                </c:pt>
                <c:pt idx="83">
                  <c:v>471.67310672391665</c:v>
                </c:pt>
                <c:pt idx="84">
                  <c:v>526.29543290542415</c:v>
                </c:pt>
                <c:pt idx="85">
                  <c:v>579.55690507568499</c:v>
                </c:pt>
                <c:pt idx="86">
                  <c:v>631.39266591565479</c:v>
                </c:pt>
                <c:pt idx="87">
                  <c:v>681.74232585609855</c:v>
                </c:pt>
                <c:pt idx="88">
                  <c:v>730.54999964637159</c:v>
                </c:pt>
                <c:pt idx="89">
                  <c:v>777.76432860380476</c:v>
                </c:pt>
                <c:pt idx="90">
                  <c:v>823.33848881864276</c:v>
                </c:pt>
                <c:pt idx="91">
                  <c:v>867.23018563861933</c:v>
                </c:pt>
                <c:pt idx="92">
                  <c:v>909.40163480387685</c:v>
                </c:pt>
                <c:pt idx="93">
                  <c:v>949.81953064674678</c:v>
                </c:pt>
                <c:pt idx="94">
                  <c:v>988.45500181181615</c:v>
                </c:pt>
                <c:pt idx="95">
                  <c:v>1025.2835549894703</c:v>
                </c:pt>
                <c:pt idx="96">
                  <c:v>1060.2850071906289</c:v>
                </c:pt>
                <c:pt idx="97">
                  <c:v>1093.4434071215314</c:v>
                </c:pt>
                <c:pt idx="98">
                  <c:v>1124.7469462451281</c:v>
                </c:pt>
                <c:pt idx="99">
                  <c:v>1154.187860139768</c:v>
                </c:pt>
                <c:pt idx="100">
                  <c:v>1181.7623207864758</c:v>
                </c:pt>
                <c:pt idx="101">
                  <c:v>1207.4703204330779</c:v>
                </c:pt>
                <c:pt idx="102">
                  <c:v>1231.315547696893</c:v>
                </c:pt>
                <c:pt idx="103">
                  <c:v>1253.3052565774976</c:v>
                </c:pt>
                <c:pt idx="104">
                  <c:v>1273.4501290575472</c:v>
                </c:pt>
                <c:pt idx="105">
                  <c:v>1291.7641319724996</c:v>
                </c:pt>
                <c:pt idx="106">
                  <c:v>1308.2643688297999</c:v>
                </c:pt>
                <c:pt idx="107">
                  <c:v>1322.9709272545088</c:v>
                </c:pt>
                <c:pt idx="108">
                  <c:v>1335.9067227317555</c:v>
                </c:pt>
                <c:pt idx="109">
                  <c:v>1347.0973393068803</c:v>
                </c:pt>
                <c:pt idx="110">
                  <c:v>1356.5708678918793</c:v>
                </c:pt>
                <c:pt idx="111">
                  <c:v>1364.3577428119456</c:v>
                </c:pt>
                <c:pt idx="112">
                  <c:v>1370.4905772087197</c:v>
                </c:pt>
                <c:pt idx="113">
                  <c:v>1375.0039978974946</c:v>
                </c:pt>
                <c:pt idx="114">
                  <c:v>1377.9344802543108</c:v>
                </c:pt>
                <c:pt idx="115">
                  <c:v>1379.3201836857659</c:v>
                </c:pt>
                <c:pt idx="116">
                  <c:v>1379.2007882097594</c:v>
                </c:pt>
                <c:pt idx="117">
                  <c:v>1377.6173326494095</c:v>
                </c:pt>
                <c:pt idx="118">
                  <c:v>1374.6120549152856</c:v>
                </c:pt>
                <c:pt idx="119">
                  <c:v>1370.2282348231304</c:v>
                </c:pt>
                <c:pt idx="120">
                  <c:v>1364.5100398654879</c:v>
                </c:pt>
                <c:pt idx="121">
                  <c:v>1357.5023743264715</c:v>
                </c:pt>
                <c:pt idx="122">
                  <c:v>1349.2507320993543</c:v>
                </c:pt>
                <c:pt idx="123">
                  <c:v>1339.8010535369858</c:v>
                </c:pt>
                <c:pt idx="124">
                  <c:v>1329.1995866354171</c:v>
                </c:pt>
                <c:pt idx="125">
                  <c:v>1317.4927528216726</c:v>
                </c:pt>
                <c:pt idx="126">
                  <c:v>1304.7270175875562</c:v>
                </c:pt>
                <c:pt idx="127">
                  <c:v>1290.9487661827843</c:v>
                </c:pt>
                <c:pt idx="128">
                  <c:v>1276.204184552812</c:v>
                </c:pt>
                <c:pt idx="129">
                  <c:v>1260.5391456795053</c:v>
                </c:pt>
                <c:pt idx="130">
                  <c:v>1243.9991014564841</c:v>
                </c:pt>
                <c:pt idx="131">
                  <c:v>1226.6289802055533</c:v>
                </c:pt>
                <c:pt idx="132">
                  <c:v>1208.4730899162419</c:v>
                </c:pt>
                <c:pt idx="133">
                  <c:v>1189.5750272672287</c:v>
                </c:pt>
                <c:pt idx="134">
                  <c:v>1169.9775924662613</c:v>
                </c:pt>
                <c:pt idx="135">
                  <c:v>1149.7227099242568</c:v>
                </c:pt>
                <c:pt idx="136">
                  <c:v>1128.8513547595612</c:v>
                </c:pt>
                <c:pt idx="137">
                  <c:v>1107.4034851098609</c:v>
                </c:pt>
                <c:pt idx="138">
                  <c:v>1085.4179802120952</c:v>
                </c:pt>
                <c:pt idx="139">
                  <c:v>1062.9325841947248</c:v>
                </c:pt>
                <c:pt idx="140">
                  <c:v>1039.9838555121262</c:v>
                </c:pt>
                <c:pt idx="141">
                  <c:v>1016.6071219373895</c:v>
                </c:pt>
                <c:pt idx="142">
                  <c:v>992.83644101769403</c:v>
                </c:pt>
                <c:pt idx="143">
                  <c:v>968.70456588540731</c:v>
                </c:pt>
                <c:pt idx="144">
                  <c:v>944.24291630826644</c:v>
                </c:pt>
                <c:pt idx="145">
                  <c:v>919.48155485334041</c:v>
                </c:pt>
                <c:pt idx="146">
                  <c:v>894.44916803188153</c:v>
                </c:pt>
                <c:pt idx="147">
                  <c:v>869.17305228564226</c:v>
                </c:pt>
                <c:pt idx="148">
                  <c:v>843.67910466970147</c:v>
                </c:pt>
                <c:pt idx="149">
                  <c:v>817.99181808223477</c:v>
                </c:pt>
                <c:pt idx="150">
                  <c:v>792.13428088798628</c:v>
                </c:pt>
                <c:pt idx="151">
                  <c:v>766.12818077929717</c:v>
                </c:pt>
                <c:pt idx="152">
                  <c:v>739.99381271645041</c:v>
                </c:pt>
                <c:pt idx="153">
                  <c:v>713.75009078774985</c:v>
                </c:pt>
                <c:pt idx="154">
                  <c:v>687.41456382898571</c:v>
                </c:pt>
                <c:pt idx="155">
                  <c:v>661.0034346418505</c:v>
                </c:pt>
                <c:pt idx="156">
                  <c:v>634.53158265131265</c:v>
                </c:pt>
                <c:pt idx="157">
                  <c:v>608.01258984284379</c:v>
                </c:pt>
                <c:pt idx="158">
                  <c:v>581.45876982180016</c:v>
                </c:pt>
                <c:pt idx="159">
                  <c:v>554.88119983896445</c:v>
                </c:pt>
                <c:pt idx="160">
                  <c:v>528.28975562833864</c:v>
                </c:pt>
                <c:pt idx="161">
                  <c:v>501.69314890564783</c:v>
                </c:pt>
                <c:pt idx="162">
                  <c:v>475.09896737858622</c:v>
                </c:pt>
                <c:pt idx="163">
                  <c:v>448.51371712261346</c:v>
                </c:pt>
                <c:pt idx="164">
                  <c:v>421.94286717902662</c:v>
                </c:pt>
                <c:pt idx="165">
                  <c:v>395.39089623506595</c:v>
                </c:pt>
                <c:pt idx="166">
                  <c:v>368.86134124887735</c:v>
                </c:pt>
                <c:pt idx="167">
                  <c:v>342.35684788525793</c:v>
                </c:pt>
                <c:pt idx="168">
                  <c:v>315.8792226312392</c:v>
                </c:pt>
                <c:pt idx="169">
                  <c:v>289.42948646356865</c:v>
                </c:pt>
                <c:pt idx="170">
                  <c:v>263.00792994318783</c:v>
                </c:pt>
                <c:pt idx="171">
                  <c:v>236.61416961463755</c:v>
                </c:pt>
                <c:pt idx="172">
                  <c:v>210.24720559110244</c:v>
                </c:pt>
                <c:pt idx="173">
                  <c:v>183.90548020842454</c:v>
                </c:pt>
                <c:pt idx="174">
                  <c:v>157.5869376338224</c:v>
                </c:pt>
                <c:pt idx="175">
                  <c:v>131.28908431731404</c:v>
                </c:pt>
                <c:pt idx="176">
                  <c:v>105.00905017589032</c:v>
                </c:pt>
                <c:pt idx="177">
                  <c:v>78.743650402284388</c:v>
                </c:pt>
                <c:pt idx="178">
                  <c:v>52.489447791765571</c:v>
                </c:pt>
                <c:pt idx="179">
                  <c:v>26.24281548174238</c:v>
                </c:pt>
                <c:pt idx="180">
                  <c:v>2.5447212173992312E-13</c:v>
                </c:pt>
                <c:pt idx="181">
                  <c:v>-26.242815481741872</c:v>
                </c:pt>
                <c:pt idx="182">
                  <c:v>-52.49859615163993</c:v>
                </c:pt>
                <c:pt idx="183">
                  <c:v>-78.771241116565008</c:v>
                </c:pt>
                <c:pt idx="184">
                  <c:v>-105.06455989135321</c:v>
                </c:pt>
                <c:pt idx="185">
                  <c:v>-131.38216857411476</c:v>
                </c:pt>
                <c:pt idx="186">
                  <c:v>-157.72743538460301</c:v>
                </c:pt>
                <c:pt idx="187">
                  <c:v>-184.1034184342019</c:v>
                </c:pt>
                <c:pt idx="188">
                  <c:v>-210.51280400901703</c:v>
                </c:pt>
                <c:pt idx="189">
                  <c:v>-236.95784547239583</c:v>
                </c:pt>
                <c:pt idx="190">
                  <c:v>-263.44030289476274</c:v>
                </c:pt>
                <c:pt idx="191">
                  <c:v>-289.96138352046262</c:v>
                </c:pt>
                <c:pt idx="192">
                  <c:v>-316.52168318334577</c:v>
                </c:pt>
                <c:pt idx="193">
                  <c:v>-343.12112878503461</c:v>
                </c:pt>
                <c:pt idx="194">
                  <c:v>-369.75892195226163</c:v>
                </c:pt>
                <c:pt idx="195">
                  <c:v>-396.4334839922488</c:v>
                </c:pt>
                <c:pt idx="196">
                  <c:v>-423.14240226783977</c:v>
                </c:pt>
                <c:pt idx="197">
                  <c:v>-449.88237811698025</c:v>
                </c:pt>
                <c:pt idx="198">
                  <c:v>-476.64917644409934</c:v>
                </c:pt>
                <c:pt idx="199">
                  <c:v>-503.43757711398479</c:v>
                </c:pt>
                <c:pt idx="200">
                  <c:v>-530.24132828186509</c:v>
                </c:pt>
                <c:pt idx="201">
                  <c:v>-557.05310179644584</c:v>
                </c:pt>
                <c:pt idx="202">
                  <c:v>-583.86445081577983</c:v>
                </c:pt>
                <c:pt idx="203">
                  <c:v>-610.66576977883562</c:v>
                </c:pt>
                <c:pt idx="204">
                  <c:v>-637.44625687851931</c:v>
                </c:pt>
                <c:pt idx="205">
                  <c:v>-664.19387918471989</c:v>
                </c:pt>
                <c:pt idx="206">
                  <c:v>-690.89534056847356</c:v>
                </c:pt>
                <c:pt idx="207">
                  <c:v>-717.53605258074469</c:v>
                </c:pt>
                <c:pt idx="208">
                  <c:v>-744.10010844135468</c:v>
                </c:pt>
                <c:pt idx="209">
                  <c:v>-770.57026029532949</c:v>
                </c:pt>
                <c:pt idx="210">
                  <c:v>-796.92789989534867</c:v>
                </c:pt>
                <c:pt idx="211">
                  <c:v>-823.15304286981473</c:v>
                </c:pt>
                <c:pt idx="212">
                  <c:v>-849.22431673658355</c:v>
                </c:pt>
                <c:pt idx="213">
                  <c:v>-875.11895282223543</c:v>
                </c:pt>
                <c:pt idx="214">
                  <c:v>-900.81278224606581</c:v>
                </c:pt>
                <c:pt idx="215">
                  <c:v>-926.28023612663037</c:v>
                </c:pt>
                <c:pt idx="216">
                  <c:v>-951.49435016654536</c:v>
                </c:pt>
                <c:pt idx="217">
                  <c:v>-976.42677376844006</c:v>
                </c:pt>
                <c:pt idx="218">
                  <c:v>-1001.0477838312146</c:v>
                </c:pt>
                <c:pt idx="219">
                  <c:v>-1025.3263033712265</c:v>
                </c:pt>
                <c:pt idx="220">
                  <c:v>-1049.2299251074614</c:v>
                </c:pt>
                <c:pt idx="221">
                  <c:v>-1072.7249401432985</c:v>
                </c:pt>
                <c:pt idx="222">
                  <c:v>-1095.7763718698454</c:v>
                </c:pt>
                <c:pt idx="223">
                  <c:v>-1118.3480152072527</c:v>
                </c:pt>
                <c:pt idx="224">
                  <c:v>-1140.4024812905957</c:v>
                </c:pt>
                <c:pt idx="225">
                  <c:v>-1161.9012476959715</c:v>
                </c:pt>
                <c:pt idx="226">
                  <c:v>-1182.8047142903633</c:v>
                </c:pt>
                <c:pt idx="227">
                  <c:v>-1203.0722647753598</c:v>
                </c:pt>
                <c:pt idx="228">
                  <c:v>-1222.6623339802957</c:v>
                </c:pt>
                <c:pt idx="229">
                  <c:v>-1241.5324809444116</c:v>
                </c:pt>
                <c:pt idx="230">
                  <c:v>-1259.6394678105446</c:v>
                </c:pt>
                <c:pt idx="231">
                  <c:v>-1276.9393445343933</c:v>
                </c:pt>
                <c:pt idx="232">
                  <c:v>-1293.3875393937722</c:v>
                </c:pt>
                <c:pt idx="233">
                  <c:v>-1308.9389552613811</c:v>
                </c:pt>
                <c:pt idx="234">
                  <c:v>-1323.5480715824981</c:v>
                </c:pt>
                <c:pt idx="235">
                  <c:v>-1337.1690519758108</c:v>
                </c:pt>
                <c:pt idx="236">
                  <c:v>-1349.7558573512513</c:v>
                </c:pt>
                <c:pt idx="237">
                  <c:v>-1361.2623644133616</c:v>
                </c:pt>
                <c:pt idx="238">
                  <c:v>-1371.6424893924179</c:v>
                </c:pt>
                <c:pt idx="239">
                  <c:v>-1380.8503168184016</c:v>
                </c:pt>
                <c:pt idx="240">
                  <c:v>-1388.8402331250011</c:v>
                </c:pt>
                <c:pt idx="241">
                  <c:v>-1395.5670648423147</c:v>
                </c:pt>
                <c:pt idx="242">
                  <c:v>-1400.9862211078923</c:v>
                </c:pt>
                <c:pt idx="243">
                  <c:v>-1405.0538401963865</c:v>
                </c:pt>
                <c:pt idx="244">
                  <c:v>-1407.7269397384703</c:v>
                </c:pt>
                <c:pt idx="245">
                  <c:v>-1408.9635702700598</c:v>
                </c:pt>
                <c:pt idx="246">
                  <c:v>-1408.7229717233718</c:v>
                </c:pt>
                <c:pt idx="247">
                  <c:v>-1406.9657324421698</c:v>
                </c:pt>
                <c:pt idx="248">
                  <c:v>-1403.6539502748508</c:v>
                </c:pt>
                <c:pt idx="249">
                  <c:v>-1398.7513952710556</c:v>
                </c:pt>
                <c:pt idx="250">
                  <c:v>-1392.2236734804051</c:v>
                </c:pt>
                <c:pt idx="251">
                  <c:v>-1384.0383913260234</c:v>
                </c:pt>
                <c:pt idx="252">
                  <c:v>-1374.1653200008657</c:v>
                </c:pt>
                <c:pt idx="253">
                  <c:v>-1362.5765593117867</c:v>
                </c:pt>
                <c:pt idx="254">
                  <c:v>-1349.2467003749312</c:v>
                </c:pt>
                <c:pt idx="255">
                  <c:v>-1334.1529865466657</c:v>
                </c:pt>
                <c:pt idx="256">
                  <c:v>-1317.2754719570551</c:v>
                </c:pt>
                <c:pt idx="257">
                  <c:v>-1298.5971769980069</c:v>
                </c:pt>
                <c:pt idx="258">
                  <c:v>-1278.1042401059299</c:v>
                </c:pt>
                <c:pt idx="259">
                  <c:v>-1255.7860651691733</c:v>
                </c:pt>
                <c:pt idx="260">
                  <c:v>-1231.6354638837968</c:v>
                </c:pt>
                <c:pt idx="261">
                  <c:v>-1205.6487923776583</c:v>
                </c:pt>
                <c:pt idx="262">
                  <c:v>-1177.8260814222899</c:v>
                </c:pt>
                <c:pt idx="263">
                  <c:v>-1148.1711595549336</c:v>
                </c:pt>
                <c:pt idx="264">
                  <c:v>-1116.6917684393165</c:v>
                </c:pt>
                <c:pt idx="265">
                  <c:v>-1083.3996698035344</c:v>
                </c:pt>
                <c:pt idx="266">
                  <c:v>-1048.310743306622</c:v>
                </c:pt>
                <c:pt idx="267">
                  <c:v>-1011.4450747022447</c:v>
                </c:pt>
                <c:pt idx="268">
                  <c:v>-972.82703368836269</c:v>
                </c:pt>
                <c:pt idx="269">
                  <c:v>-932.48534085561982</c:v>
                </c:pt>
                <c:pt idx="270">
                  <c:v>-890.45312317477737</c:v>
                </c:pt>
                <c:pt idx="271">
                  <c:v>-846.76795749433711</c:v>
                </c:pt>
                <c:pt idx="272">
                  <c:v>-801.47190155384794</c:v>
                </c:pt>
                <c:pt idx="273">
                  <c:v>-754.61151205582416</c:v>
                </c:pt>
                <c:pt idx="274">
                  <c:v>-706.23784937992059</c:v>
                </c:pt>
                <c:pt idx="275">
                  <c:v>-656.40646856637147</c:v>
                </c:pt>
                <c:pt idx="276">
                  <c:v>-605.17739624219246</c:v>
                </c:pt>
                <c:pt idx="277">
                  <c:v>-552.61509321217363</c:v>
                </c:pt>
                <c:pt idx="278">
                  <c:v>-498.7884024880367</c:v>
                </c:pt>
                <c:pt idx="279">
                  <c:v>-443.77048258209248</c:v>
                </c:pt>
                <c:pt idx="280">
                  <c:v>-387.63872594675297</c:v>
                </c:pt>
                <c:pt idx="281">
                  <c:v>-330.47466249760862</c:v>
                </c:pt>
                <c:pt idx="282">
                  <c:v>-272.36384821550166</c:v>
                </c:pt>
                <c:pt idx="283">
                  <c:v>-213.39573888148797</c:v>
                </c:pt>
                <c:pt idx="284">
                  <c:v>-153.66354905779244</c:v>
                </c:pt>
                <c:pt idx="285">
                  <c:v>-93.26409648718338</c:v>
                </c:pt>
                <c:pt idx="286">
                  <c:v>-32.297632142774148</c:v>
                </c:pt>
                <c:pt idx="287">
                  <c:v>29.132343781002753</c:v>
                </c:pt>
                <c:pt idx="288">
                  <c:v>90.919279586863681</c:v>
                </c:pt>
                <c:pt idx="289">
                  <c:v>152.95378309606434</c:v>
                </c:pt>
                <c:pt idx="290">
                  <c:v>215.12384551002813</c:v>
                </c:pt>
                <c:pt idx="291">
                  <c:v>277.31507759520321</c:v>
                </c:pt>
                <c:pt idx="292">
                  <c:v>339.41095762149729</c:v>
                </c:pt>
                <c:pt idx="293">
                  <c:v>401.29309043444158</c:v>
                </c:pt>
                <c:pt idx="294">
                  <c:v>462.84147699328821</c:v>
                </c:pt>
                <c:pt idx="295">
                  <c:v>523.9347936622338</c:v>
                </c:pt>
                <c:pt idx="296">
                  <c:v>584.45068049961174</c:v>
                </c:pt>
                <c:pt idx="297">
                  <c:v>644.26603775127001</c:v>
                </c:pt>
                <c:pt idx="298">
                  <c:v>703.25732971849629</c:v>
                </c:pt>
                <c:pt idx="299">
                  <c:v>761.30089513931387</c:v>
                </c:pt>
                <c:pt idx="300">
                  <c:v>818.27326319356666</c:v>
                </c:pt>
                <c:pt idx="301">
                  <c:v>874.05147421852053</c:v>
                </c:pt>
                <c:pt idx="302">
                  <c:v>928.51340420145027</c:v>
                </c:pt>
                <c:pt idx="303">
                  <c:v>981.53809210031272</c:v>
                </c:pt>
                <c:pt idx="304">
                  <c:v>1033.0060690322896</c:v>
                </c:pt>
                <c:pt idx="305">
                  <c:v>1082.7996883634983</c:v>
                </c:pt>
                <c:pt idx="306">
                  <c:v>1130.8034557311096</c:v>
                </c:pt>
                <c:pt idx="307">
                  <c:v>1176.904358032135</c:v>
                </c:pt>
                <c:pt idx="308">
                  <c:v>1220.9921904208747</c:v>
                </c:pt>
                <c:pt idx="309">
                  <c:v>1262.9598803700078</c:v>
                </c:pt>
                <c:pt idx="310">
                  <c:v>1302.7038078681608</c:v>
                </c:pt>
                <c:pt idx="311">
                  <c:v>1340.1241208505073</c:v>
                </c:pt>
                <c:pt idx="312">
                  <c:v>1375.1250449875749</c:v>
                </c:pt>
                <c:pt idx="313">
                  <c:v>1407.6151869923031</c:v>
                </c:pt>
                <c:pt idx="314">
                  <c:v>1437.507830645897</c:v>
                </c:pt>
                <c:pt idx="315">
                  <c:v>1464.721224790042</c:v>
                </c:pt>
                <c:pt idx="316">
                  <c:v>1489.1788625865263</c:v>
                </c:pt>
                <c:pt idx="317">
                  <c:v>1510.8097514060071</c:v>
                </c:pt>
                <c:pt idx="318">
                  <c:v>1529.5486727762138</c:v>
                </c:pt>
                <c:pt idx="319">
                  <c:v>1545.3364318964584</c:v>
                </c:pt>
                <c:pt idx="320">
                  <c:v>1558.1200963116135</c:v>
                </c:pt>
                <c:pt idx="321">
                  <c:v>1567.8532234351883</c:v>
                </c:pt>
                <c:pt idx="322">
                  <c:v>1574.4960767193595</c:v>
                </c:pt>
                <c:pt idx="323">
                  <c:v>1578.0158303915834</c:v>
                </c:pt>
                <c:pt idx="324">
                  <c:v>1578.3867628146863</c:v>
                </c:pt>
                <c:pt idx="325">
                  <c:v>1575.5904386827117</c:v>
                </c:pt>
                <c:pt idx="326">
                  <c:v>1569.6158804416909</c:v>
                </c:pt>
                <c:pt idx="327">
                  <c:v>1560.4597295266171</c:v>
                </c:pt>
                <c:pt idx="328">
                  <c:v>1548.126398238792</c:v>
                </c:pt>
                <c:pt idx="329">
                  <c:v>1532.6282133569148</c:v>
                </c:pt>
                <c:pt idx="330">
                  <c:v>1513.9855528897724</c:v>
                </c:pt>
                <c:pt idx="331">
                  <c:v>1492.226977746772</c:v>
                </c:pt>
                <c:pt idx="332">
                  <c:v>1467.3893605389512</c:v>
                </c:pt>
                <c:pt idx="333">
                  <c:v>1439.5180142419306</c:v>
                </c:pt>
                <c:pt idx="334">
                  <c:v>1408.6668240751501</c:v>
                </c:pt>
                <c:pt idx="335">
                  <c:v>1374.8983867037725</c:v>
                </c:pt>
                <c:pt idx="336">
                  <c:v>1338.2841617846138</c:v>
                </c:pt>
                <c:pt idx="337">
                  <c:v>1298.9046419987394</c:v>
                </c:pt>
                <c:pt idx="338">
                  <c:v>1256.8495490963105</c:v>
                </c:pt>
                <c:pt idx="339">
                  <c:v>1212.2180651983006</c:v>
                </c:pt>
                <c:pt idx="340">
                  <c:v>1165.1191107499496</c:v>
                </c:pt>
                <c:pt idx="341">
                  <c:v>1115.6716832308687</c:v>
                </c:pt>
                <c:pt idx="342">
                  <c:v>1064.0052741657987</c:v>
                </c:pt>
                <c:pt idx="343">
                  <c:v>1010.260386376739</c:v>
                </c:pt>
                <c:pt idx="344">
                  <c:v>954.58917907936791</c:v>
                </c:pt>
                <c:pt idx="345">
                  <c:v>897.15627577577914</c:v>
                </c:pt>
                <c:pt idx="346">
                  <c:v>838.13977950924425</c:v>
                </c:pt>
                <c:pt idx="347">
                  <c:v>777.73255272773929</c:v>
                </c:pt>
                <c:pt idx="348">
                  <c:v>716.1438358764384</c:v>
                </c:pt>
                <c:pt idx="349">
                  <c:v>653.60130149610006</c:v>
                </c:pt>
                <c:pt idx="350">
                  <c:v>590.35367132299041</c:v>
                </c:pt>
                <c:pt idx="351">
                  <c:v>526.6740659632901</c:v>
                </c:pt>
                <c:pt idx="352">
                  <c:v>462.86431498454516</c:v>
                </c:pt>
                <c:pt idx="353">
                  <c:v>399.26053690575395</c:v>
                </c:pt>
                <c:pt idx="354">
                  <c:v>336.24041439143724</c:v>
                </c:pt>
                <c:pt idx="355">
                  <c:v>274.23275650586839</c:v>
                </c:pt>
                <c:pt idx="356">
                  <c:v>213.7301828925799</c:v>
                </c:pt>
                <c:pt idx="357">
                  <c:v>155.3061249527303</c:v>
                </c:pt>
                <c:pt idx="358">
                  <c:v>99.637882282500939</c:v>
                </c:pt>
                <c:pt idx="359">
                  <c:v>47.53830727468933</c:v>
                </c:pt>
                <c:pt idx="360">
                  <c:v>4.5283642073469404E-13</c:v>
                </c:pt>
                <c:pt idx="361">
                  <c:v>-41.137965031868269</c:v>
                </c:pt>
                <c:pt idx="362">
                  <c:v>-65.379708121314593</c:v>
                </c:pt>
                <c:pt idx="363">
                  <c:v>-72.606108223706499</c:v>
                </c:pt>
                <c:pt idx="364">
                  <c:v>-62.715077773741392</c:v>
                </c:pt>
                <c:pt idx="365">
                  <c:v>-35.621887418525318</c:v>
                </c:pt>
                <c:pt idx="366">
                  <c:v>8.7405277540470294</c:v>
                </c:pt>
                <c:pt idx="367">
                  <c:v>70.42128149012818</c:v>
                </c:pt>
                <c:pt idx="368">
                  <c:v>149.45127013247938</c:v>
                </c:pt>
                <c:pt idx="369">
                  <c:v>245.84292783802735</c:v>
                </c:pt>
                <c:pt idx="370">
                  <c:v>359.59000419723981</c:v>
                </c:pt>
                <c:pt idx="371">
                  <c:v>490.66736517861392</c:v>
                </c:pt>
                <c:pt idx="372">
                  <c:v>639.03081829455255</c:v>
                </c:pt>
                <c:pt idx="373">
                  <c:v>804.61696285500125</c:v>
                </c:pt>
                <c:pt idx="374">
                  <c:v>987.34306614157981</c:v>
                </c:pt>
                <c:pt idx="375">
                  <c:v>1187.1069662986026</c:v>
                </c:pt>
                <c:pt idx="376">
                  <c:v>1403.7870026973535</c:v>
                </c:pt>
                <c:pt idx="377">
                  <c:v>1637.2419744867916</c:v>
                </c:pt>
                <c:pt idx="378">
                  <c:v>1887.3111279979078</c:v>
                </c:pt>
                <c:pt idx="379">
                  <c:v>2153.8141736190951</c:v>
                </c:pt>
                <c:pt idx="380">
                  <c:v>2436.643813017196</c:v>
                </c:pt>
                <c:pt idx="381">
                  <c:v>2565.6173453949755</c:v>
                </c:pt>
                <c:pt idx="382">
                  <c:v>2306.1358211153101</c:v>
                </c:pt>
                <c:pt idx="383">
                  <c:v>2075.8092356178645</c:v>
                </c:pt>
                <c:pt idx="384">
                  <c:v>1869.8097561130733</c:v>
                </c:pt>
                <c:pt idx="385">
                  <c:v>1684.450714917605</c:v>
                </c:pt>
                <c:pt idx="386">
                  <c:v>1516.8696444834645</c:v>
                </c:pt>
                <c:pt idx="387">
                  <c:v>1364.8105886956837</c:v>
                </c:pt>
                <c:pt idx="388">
                  <c:v>1226.4712799577101</c:v>
                </c:pt>
                <c:pt idx="389">
                  <c:v>1100.3937396439962</c:v>
                </c:pt>
                <c:pt idx="390">
                  <c:v>985.38458450872713</c:v>
                </c:pt>
                <c:pt idx="391">
                  <c:v>880.45605485273597</c:v>
                </c:pt>
                <c:pt idx="392">
                  <c:v>784.78175446743239</c:v>
                </c:pt>
                <c:pt idx="393">
                  <c:v>697.66300428270108</c:v>
                </c:pt>
                <c:pt idx="394">
                  <c:v>618.50296626319755</c:v>
                </c:pt>
                <c:pt idx="395">
                  <c:v>546.78653298610755</c:v>
                </c:pt>
                <c:pt idx="396">
                  <c:v>482.06454895411002</c:v>
                </c:pt>
                <c:pt idx="397">
                  <c:v>423.94132400014104</c:v>
                </c:pt>
                <c:pt idx="398">
                  <c:v>372.06467558723131</c:v>
                </c:pt>
                <c:pt idx="399">
                  <c:v>326.11793323992032</c:v>
                </c:pt>
                <c:pt idx="400">
                  <c:v>285.81347966703601</c:v>
                </c:pt>
                <c:pt idx="401">
                  <c:v>250.88750599090608</c:v>
                </c:pt>
                <c:pt idx="402">
                  <c:v>221.09573416591297</c:v>
                </c:pt>
                <c:pt idx="403">
                  <c:v>196.20991589783989</c:v>
                </c:pt>
                <c:pt idx="404">
                  <c:v>176.01495955358391</c:v>
                </c:pt>
                <c:pt idx="405">
                  <c:v>160.30656846926394</c:v>
                </c:pt>
                <c:pt idx="406">
                  <c:v>148.88929842005473</c:v>
                </c:pt>
                <c:pt idx="407">
                  <c:v>141.57496074514327</c:v>
                </c:pt>
                <c:pt idx="408">
                  <c:v>138.18131213113213</c:v>
                </c:pt>
                <c:pt idx="409">
                  <c:v>138.5309833767179</c:v>
                </c:pt>
                <c:pt idx="410">
                  <c:v>142.45060835040002</c:v>
                </c:pt>
                <c:pt idx="411">
                  <c:v>149.77012137702766</c:v>
                </c:pt>
                <c:pt idx="412">
                  <c:v>160.3221968729938</c:v>
                </c:pt>
                <c:pt idx="413">
                  <c:v>173.94180951419494</c:v>
                </c:pt>
                <c:pt idx="414">
                  <c:v>190.46589681045782</c:v>
                </c:pt>
                <c:pt idx="415">
                  <c:v>209.7331088609607</c:v>
                </c:pt>
                <c:pt idx="416">
                  <c:v>231.58363242274504</c:v>
                </c:pt>
                <c:pt idx="417">
                  <c:v>255.85907834923353</c:v>
                </c:pt>
                <c:pt idx="418">
                  <c:v>282.40242303642299</c:v>
                </c:pt>
                <c:pt idx="419">
                  <c:v>311.05799581806383</c:v>
                </c:pt>
                <c:pt idx="420">
                  <c:v>341.6715053329745</c:v>
                </c:pt>
                <c:pt idx="421">
                  <c:v>374.0900987894139</c:v>
                </c:pt>
                <c:pt idx="422">
                  <c:v>408.16244880779516</c:v>
                </c:pt>
                <c:pt idx="423">
                  <c:v>443.73886316068257</c:v>
                </c:pt>
                <c:pt idx="424">
                  <c:v>480.6714132704605</c:v>
                </c:pt>
                <c:pt idx="425">
                  <c:v>518.8140777869595</c:v>
                </c:pt>
                <c:pt idx="426">
                  <c:v>558.02289796499133</c:v>
                </c:pt>
                <c:pt idx="427">
                  <c:v>598.15614190559415</c:v>
                </c:pt>
                <c:pt idx="428">
                  <c:v>639.07447502537332</c:v>
                </c:pt>
                <c:pt idx="429">
                  <c:v>680.64113438209381</c:v>
                </c:pt>
                <c:pt idx="430">
                  <c:v>722.72210471897461</c:v>
                </c:pt>
                <c:pt idx="431">
                  <c:v>765.18629429927432</c:v>
                </c:pt>
                <c:pt idx="432">
                  <c:v>807.905708791454</c:v>
                </c:pt>
                <c:pt idx="433">
                  <c:v>850.75562163644076</c:v>
                </c:pt>
                <c:pt idx="434">
                  <c:v>893.61473948554715</c:v>
                </c:pt>
                <c:pt idx="435">
                  <c:v>936.365361442319</c:v>
                </c:pt>
                <c:pt idx="436">
                  <c:v>978.89353097620688</c:v>
                </c:pt>
                <c:pt idx="437">
                  <c:v>1021.0891795014735</c:v>
                </c:pt>
                <c:pt idx="438">
                  <c:v>1062.8462607333051</c:v>
                </c:pt>
                <c:pt idx="439">
                  <c:v>1104.0628750443534</c:v>
                </c:pt>
                <c:pt idx="440">
                  <c:v>1144.6413831511302</c:v>
                </c:pt>
                <c:pt idx="441">
                  <c:v>1184.4885085600149</c:v>
                </c:pt>
                <c:pt idx="442">
                  <c:v>1223.5154282989124</c:v>
                </c:pt>
                <c:pt idx="443">
                  <c:v>1261.6378515518809</c:v>
                </c:pt>
                <c:pt idx="444">
                  <c:v>1298.776085901713</c:v>
                </c:pt>
                <c:pt idx="445">
                  <c:v>1334.8550909688859</c:v>
                </c:pt>
                <c:pt idx="446">
                  <c:v>1369.8045193150917</c:v>
                </c:pt>
                <c:pt idx="447">
                  <c:v>1403.5587445553697</c:v>
                </c:pt>
                <c:pt idx="448">
                  <c:v>1436.0568766952726</c:v>
                </c:pt>
                <c:pt idx="449">
                  <c:v>1467.2427647778281</c:v>
                </c:pt>
                <c:pt idx="450">
                  <c:v>1497.0649869898225</c:v>
                </c:pt>
                <c:pt idx="451">
                  <c:v>1525.4768284378335</c:v>
                </c:pt>
                <c:pt idx="452">
                  <c:v>1552.4362468615036</c:v>
                </c:pt>
                <c:pt idx="453">
                  <c:v>1577.9058266046457</c:v>
                </c:pt>
                <c:pt idx="454">
                  <c:v>1601.8527212138811</c:v>
                </c:pt>
                <c:pt idx="455">
                  <c:v>1624.2485850798071</c:v>
                </c:pt>
                <c:pt idx="456">
                  <c:v>1645.0694945766095</c:v>
                </c:pt>
                <c:pt idx="457">
                  <c:v>1664.295859193234</c:v>
                </c:pt>
                <c:pt idx="458">
                  <c:v>1681.9123231819867</c:v>
                </c:pt>
                <c:pt idx="459">
                  <c:v>1697.9076582795021</c:v>
                </c:pt>
                <c:pt idx="460">
                  <c:v>1712.2746480796291</c:v>
                </c:pt>
                <c:pt idx="461">
                  <c:v>1725.0099646586839</c:v>
                </c:pt>
                <c:pt idx="462">
                  <c:v>1736.1140380703253</c:v>
                </c:pt>
                <c:pt idx="463">
                  <c:v>1745.5909193401483</c:v>
                </c:pt>
                <c:pt idx="464">
                  <c:v>1753.4481375994317</c:v>
                </c:pt>
                <c:pt idx="465">
                  <c:v>1759.6965520027222</c:v>
                </c:pt>
                <c:pt idx="466">
                  <c:v>1764.3501990760187</c:v>
                </c:pt>
                <c:pt idx="467">
                  <c:v>1767.4261361408396</c:v>
                </c:pt>
                <c:pt idx="468">
                  <c:v>1768.9442814545512</c:v>
                </c:pt>
                <c:pt idx="469">
                  <c:v>1768.9272516998753</c:v>
                </c:pt>
                <c:pt idx="470">
                  <c:v>1767.4001974454743</c:v>
                </c:pt>
                <c:pt idx="471">
                  <c:v>1764.3906371864437</c:v>
                </c:pt>
                <c:pt idx="472">
                  <c:v>1759.9282905575399</c:v>
                </c:pt>
                <c:pt idx="473">
                  <c:v>1754.0449112939189</c:v>
                </c:pt>
                <c:pt idx="474">
                  <c:v>1746.7741204940901</c:v>
                </c:pt>
                <c:pt idx="475">
                  <c:v>1738.1512407176137</c:v>
                </c:pt>
                <c:pt idx="476">
                  <c:v>1728.213131426689</c:v>
                </c:pt>
                <c:pt idx="477">
                  <c:v>1716.9980262556569</c:v>
                </c:pt>
                <c:pt idx="478">
                  <c:v>1704.5453725662674</c:v>
                </c:pt>
                <c:pt idx="479">
                  <c:v>1690.8956737195506</c:v>
                </c:pt>
                <c:pt idx="480">
                  <c:v>1676.0903344671328</c:v>
                </c:pt>
                <c:pt idx="481">
                  <c:v>1660.1715098365171</c:v>
                </c:pt>
                <c:pt idx="482">
                  <c:v>1643.181957856006</c:v>
                </c:pt>
                <c:pt idx="483">
                  <c:v>1625.164896436075</c:v>
                </c:pt>
                <c:pt idx="484">
                  <c:v>1606.1638646950209</c:v>
                </c:pt>
                <c:pt idx="485">
                  <c:v>1586.2225889880597</c:v>
                </c:pt>
                <c:pt idx="486">
                  <c:v>1565.3848538705079</c:v>
                </c:pt>
                <c:pt idx="487">
                  <c:v>1543.6943781979232</c:v>
                </c:pt>
                <c:pt idx="488">
                  <c:v>1521.1946965385616</c:v>
                </c:pt>
                <c:pt idx="489">
                  <c:v>1497.9290460471382</c:v>
                </c:pt>
                <c:pt idx="490">
                  <c:v>1473.9402589228707</c:v>
                </c:pt>
                <c:pt idx="491">
                  <c:v>1449.2706605501999</c:v>
                </c:pt>
                <c:pt idx="492">
                  <c:v>1423.9619733965178</c:v>
                </c:pt>
                <c:pt idx="493">
                  <c:v>1398.0552267186758</c:v>
                </c:pt>
                <c:pt idx="494">
                  <c:v>1371.5906721082722</c:v>
                </c:pt>
                <c:pt idx="495">
                  <c:v>1344.6077048853642</c:v>
                </c:pt>
                <c:pt idx="496">
                  <c:v>1317.1447913310051</c:v>
                </c:pt>
                <c:pt idx="497">
                  <c:v>1289.239401730898</c:v>
                </c:pt>
                <c:pt idx="498">
                  <c:v>1260.9279491859147</c:v>
                </c:pt>
                <c:pt idx="499">
                  <c:v>1232.2457341294353</c:v>
                </c:pt>
                <c:pt idx="500">
                  <c:v>1203.2268944775299</c:v>
                </c:pt>
                <c:pt idx="501">
                  <c:v>1173.904361324637</c:v>
                </c:pt>
                <c:pt idx="502">
                  <c:v>1144.3098200859117</c:v>
                </c:pt>
                <c:pt idx="503">
                  <c:v>1114.4736769764918</c:v>
                </c:pt>
                <c:pt idx="504">
                  <c:v>1084.4250307086504</c:v>
                </c:pt>
                <c:pt idx="505">
                  <c:v>1054.1916492794592</c:v>
                </c:pt>
                <c:pt idx="506">
                  <c:v>1023.7999517140375</c:v>
                </c:pt>
                <c:pt idx="507">
                  <c:v>993.2749946236371</c:v>
                </c:pt>
                <c:pt idx="508">
                  <c:v>962.64046343211623</c:v>
                </c:pt>
                <c:pt idx="509">
                  <c:v>931.91866812024512</c:v>
                </c:pt>
                <c:pt idx="510">
                  <c:v>901.1305433338099</c:v>
                </c:pt>
                <c:pt idx="511">
                  <c:v>870.29565269865577</c:v>
                </c:pt>
                <c:pt idx="512">
                  <c:v>839.43219718408591</c:v>
                </c:pt>
                <c:pt idx="513">
                  <c:v>808.55702735473949</c:v>
                </c:pt>
                <c:pt idx="514">
                  <c:v>777.68565935056597</c:v>
                </c:pt>
                <c:pt idx="515">
                  <c:v>746.83229443445521</c:v>
                </c:pt>
                <c:pt idx="516">
                  <c:v>716.00984194784996</c:v>
                </c:pt>
                <c:pt idx="517">
                  <c:v>685.22994551549618</c:v>
                </c:pt>
                <c:pt idx="518">
                  <c:v>654.5030123420994</c:v>
                </c:pt>
                <c:pt idx="519">
                  <c:v>623.83824544545519</c:v>
                </c:pt>
                <c:pt idx="520">
                  <c:v>593.24367867278374</c:v>
                </c:pt>
                <c:pt idx="521">
                  <c:v>562.72621434945245</c:v>
                </c:pt>
                <c:pt idx="522">
                  <c:v>532.2916634118518</c:v>
                </c:pt>
                <c:pt idx="523">
                  <c:v>501.94478787918189</c:v>
                </c:pt>
                <c:pt idx="524">
                  <c:v>471.68934552163961</c:v>
                </c:pt>
                <c:pt idx="525">
                  <c:v>441.5281365858275</c:v>
                </c:pt>
                <c:pt idx="526">
                  <c:v>411.46305244104445</c:v>
                </c:pt>
                <c:pt idx="527">
                  <c:v>381.49512601349682</c:v>
                </c:pt>
                <c:pt idx="528">
                  <c:v>351.62458387836881</c:v>
                </c:pt>
                <c:pt idx="529">
                  <c:v>321.85089988296761</c:v>
                </c:pt>
                <c:pt idx="530">
                  <c:v>292.17285017688306</c:v>
                </c:pt>
                <c:pt idx="531">
                  <c:v>262.58856952831991</c:v>
                </c:pt>
                <c:pt idx="532">
                  <c:v>233.09560880813942</c:v>
                </c:pt>
                <c:pt idx="533">
                  <c:v>203.69099352604431</c:v>
                </c:pt>
                <c:pt idx="534">
                  <c:v>174.37128330561424</c:v>
                </c:pt>
                <c:pt idx="535">
                  <c:v>145.13263218712802</c:v>
                </c:pt>
                <c:pt idx="536">
                  <c:v>115.97084964915156</c:v>
                </c:pt>
                <c:pt idx="537">
                  <c:v>86.881462241689931</c:v>
                </c:pt>
                <c:pt idx="538">
                  <c:v>57.85977572519743</c:v>
                </c:pt>
                <c:pt idx="539">
                  <c:v>28.900937611017497</c:v>
                </c:pt>
                <c:pt idx="540">
                  <c:v>8.3996300203343664E-13</c:v>
                </c:pt>
                <c:pt idx="541">
                  <c:v>-28.147254121587871</c:v>
                </c:pt>
                <c:pt idx="542">
                  <c:v>-55.02872128591379</c:v>
                </c:pt>
                <c:pt idx="543">
                  <c:v>-80.648132809615802</c:v>
                </c:pt>
                <c:pt idx="544">
                  <c:v>-107.54841048010326</c:v>
                </c:pt>
                <c:pt idx="545">
                  <c:v>-134.46336465477009</c:v>
                </c:pt>
                <c:pt idx="546">
                  <c:v>-161.39618931557587</c:v>
                </c:pt>
                <c:pt idx="547">
                  <c:v>-188.34976281378093</c:v>
                </c:pt>
                <c:pt idx="548">
                  <c:v>-215.32658587972549</c:v>
                </c:pt>
                <c:pt idx="549">
                  <c:v>-242.3287202571594</c:v>
                </c:pt>
                <c:pt idx="550">
                  <c:v>-269.35772807024165</c:v>
                </c:pt>
                <c:pt idx="551">
                  <c:v>-296.41461203317408</c:v>
                </c:pt>
                <c:pt idx="552">
                  <c:v>-323.49975661453902</c:v>
                </c:pt>
                <c:pt idx="553">
                  <c:v>-350.61287027055977</c:v>
                </c:pt>
                <c:pt idx="554">
                  <c:v>-377.75292886402951</c:v>
                </c:pt>
                <c:pt idx="555">
                  <c:v>-404.91812038826009</c:v>
                </c:pt>
                <c:pt idx="556">
                  <c:v>-432.1057911181137</c:v>
                </c:pt>
                <c:pt idx="557">
                  <c:v>-459.31239331317443</c:v>
                </c:pt>
                <c:pt idx="558">
                  <c:v>-486.53343460095778</c:v>
                </c:pt>
                <c:pt idx="559">
                  <c:v>-513.7634291713382</c:v>
                </c:pt>
                <c:pt idx="560">
                  <c:v>-540.99585091628876</c:v>
                </c:pt>
                <c:pt idx="561">
                  <c:v>-568.22308865223965</c:v>
                </c:pt>
                <c:pt idx="562">
                  <c:v>-595.43640356544893</c:v>
                </c:pt>
                <c:pt idx="563">
                  <c:v>-622.62588902387006</c:v>
                </c:pt>
                <c:pt idx="564">
                  <c:v>-649.78043290174185</c:v>
                </c:pt>
                <c:pt idx="565">
                  <c:v>-676.88768256622836</c:v>
                </c:pt>
                <c:pt idx="566">
                  <c:v>-703.9340126777247</c:v>
                </c:pt>
                <c:pt idx="567">
                  <c:v>-730.90449595804205</c:v>
                </c:pt>
                <c:pt idx="568">
                  <c:v>-757.78287708267351</c:v>
                </c:pt>
                <c:pt idx="569">
                  <c:v>-784.55154985509728</c:v>
                </c:pt>
                <c:pt idx="570">
                  <c:v>-811.19153782257195</c:v>
                </c:pt>
                <c:pt idx="571">
                  <c:v>-837.68247849360296</c:v>
                </c:pt>
                <c:pt idx="572">
                  <c:v>-864.00261131798311</c:v>
                </c:pt>
                <c:pt idx="573">
                  <c:v>-890.12876958992797</c:v>
                </c:pt>
                <c:pt idx="574">
                  <c:v>-916.03637643442414</c:v>
                </c:pt>
                <c:pt idx="575">
                  <c:v>-941.69944503525585</c:v>
                </c:pt>
                <c:pt idx="576">
                  <c:v>-967.09058326138006</c:v>
                </c:pt>
                <c:pt idx="577">
                  <c:v>-992.18100284519483</c:v>
                </c:pt>
                <c:pt idx="578">
                  <c:v>-1016.94053326277</c:v>
                </c:pt>
                <c:pt idx="579">
                  <c:v>-1041.3376404614501</c:v>
                </c:pt>
                <c:pt idx="580">
                  <c:v>-1065.3394505746533</c:v>
                </c:pt>
                <c:pt idx="581">
                  <c:v>-1088.9117787572879</c:v>
                </c:pt>
                <c:pt idx="582">
                  <c:v>-1112.0191632675578</c:v>
                </c:pt>
                <c:pt idx="583">
                  <c:v>-1134.6249049123301</c:v>
                </c:pt>
                <c:pt idx="584">
                  <c:v>-1156.6911119633567</c:v>
                </c:pt>
                <c:pt idx="585">
                  <c:v>-1178.1787506407795</c:v>
                </c:pt>
                <c:pt idx="586">
                  <c:v>-1199.047701248109</c:v>
                </c:pt>
                <c:pt idx="587">
                  <c:v>-1219.2568200294788</c:v>
                </c:pt>
                <c:pt idx="588">
                  <c:v>-1238.7640068052817</c:v>
                </c:pt>
                <c:pt idx="589">
                  <c:v>-1257.5262784264573</c:v>
                </c:pt>
                <c:pt idx="590">
                  <c:v>-1275.4998480704171</c:v>
                </c:pt>
                <c:pt idx="591">
                  <c:v>-1292.6402103831231</c:v>
                </c:pt>
                <c:pt idx="592">
                  <c:v>-1308.9022324522202</c:v>
                </c:pt>
                <c:pt idx="593">
                  <c:v>-1324.2402505750347</c:v>
                </c:pt>
                <c:pt idx="594">
                  <c:v>-1338.608172763245</c:v>
                </c:pt>
                <c:pt idx="595">
                  <c:v>-1351.9595869025525</c:v>
                </c:pt>
                <c:pt idx="596">
                  <c:v>-1364.2478744615046</c:v>
                </c:pt>
                <c:pt idx="597">
                  <c:v>-1375.4263296179861</c:v>
                </c:pt>
                <c:pt idx="598">
                  <c:v>-1385.4482836457059</c:v>
                </c:pt>
                <c:pt idx="599">
                  <c:v>-1394.2672343755814</c:v>
                </c:pt>
                <c:pt idx="600">
                  <c:v>-1401.8369805191667</c:v>
                </c:pt>
                <c:pt idx="601">
                  <c:v>-1408.1117606124831</c:v>
                </c:pt>
                <c:pt idx="602">
                  <c:v>-1413.0463963095856</c:v>
                </c:pt>
                <c:pt idx="603">
                  <c:v>-1416.5964397257294</c:v>
                </c:pt>
                <c:pt idx="604">
                  <c:v>-1418.7183245002402</c:v>
                </c:pt>
                <c:pt idx="605">
                  <c:v>-1419.3695202196404</c:v>
                </c:pt>
                <c:pt idx="606">
                  <c:v>-1418.508689811774</c:v>
                </c:pt>
                <c:pt idx="607">
                  <c:v>-1416.0958494926017</c:v>
                </c:pt>
                <c:pt idx="608">
                  <c:v>-1412.0925308184242</c:v>
                </c:pt>
                <c:pt idx="609">
                  <c:v>-1406.4619443683507</c:v>
                </c:pt>
                <c:pt idx="610">
                  <c:v>-1399.1691445545675</c:v>
                </c:pt>
                <c:pt idx="611">
                  <c:v>-1390.1811950320318</c:v>
                </c:pt>
                <c:pt idx="612">
                  <c:v>-1379.4673341544981</c:v>
                </c:pt>
                <c:pt idx="613">
                  <c:v>-1366.9991399005551</c:v>
                </c:pt>
                <c:pt idx="614">
                  <c:v>-1352.7506936721395</c:v>
                </c:pt>
                <c:pt idx="615">
                  <c:v>-1336.6987423483567</c:v>
                </c:pt>
                <c:pt idx="616">
                  <c:v>-1318.8228579603524</c:v>
                </c:pt>
                <c:pt idx="617">
                  <c:v>-1299.1055943380647</c:v>
                </c:pt>
                <c:pt idx="618">
                  <c:v>-1277.5326400673332</c:v>
                </c:pt>
                <c:pt idx="619">
                  <c:v>-1254.0929670862308</c:v>
                </c:pt>
                <c:pt idx="620">
                  <c:v>-1228.7789742430009</c:v>
                </c:pt>
                <c:pt idx="621">
                  <c:v>-1201.5866251341697</c:v>
                </c:pt>
                <c:pt idx="622">
                  <c:v>-1172.5155795410869</c:v>
                </c:pt>
                <c:pt idx="623">
                  <c:v>-1141.5693177860837</c:v>
                </c:pt>
                <c:pt idx="624">
                  <c:v>-1108.7552573357598</c:v>
                </c:pt>
                <c:pt idx="625">
                  <c:v>-1074.0848609886295</c:v>
                </c:pt>
                <c:pt idx="626">
                  <c:v>-1037.5737359979539</c:v>
                </c:pt>
                <c:pt idx="627">
                  <c:v>-999.24172349723437</c:v>
                </c:pt>
                <c:pt idx="628">
                  <c:v>-959.11297761671892</c:v>
                </c:pt>
                <c:pt idx="629">
                  <c:v>-917.21603370322077</c:v>
                </c:pt>
                <c:pt idx="630">
                  <c:v>-873.58386508310298</c:v>
                </c:pt>
                <c:pt idx="631">
                  <c:v>-828.25392783977134</c:v>
                </c:pt>
                <c:pt idx="632">
                  <c:v>-781.26819311116776</c:v>
                </c:pt>
                <c:pt idx="633">
                  <c:v>-732.673166450704</c:v>
                </c:pt>
                <c:pt idx="634">
                  <c:v>-682.51989383591911</c:v>
                </c:pt>
                <c:pt idx="635">
                  <c:v>-630.86395395308216</c:v>
                </c:pt>
                <c:pt idx="636">
                  <c:v>-577.76543643234459</c:v>
                </c:pt>
                <c:pt idx="637">
                  <c:v>-523.28890575747982</c:v>
                </c:pt>
                <c:pt idx="638">
                  <c:v>-467.50335062561192</c:v>
                </c:pt>
                <c:pt idx="639">
                  <c:v>-410.48211858575951</c:v>
                </c:pt>
                <c:pt idx="640">
                  <c:v>-352.30283584083975</c:v>
                </c:pt>
                <c:pt idx="641">
                  <c:v>-293.0473121542218</c:v>
                </c:pt>
                <c:pt idx="642">
                  <c:v>-232.80143086043532</c:v>
                </c:pt>
                <c:pt idx="643">
                  <c:v>-171.6550240387453</c:v>
                </c:pt>
                <c:pt idx="644">
                  <c:v>-109.70173296789324</c:v>
                </c:pt>
                <c:pt idx="645">
                  <c:v>-47.038854040769287</c:v>
                </c:pt>
                <c:pt idx="646">
                  <c:v>16.232829622399823</c:v>
                </c:pt>
                <c:pt idx="647">
                  <c:v>80.009230563690735</c:v>
                </c:pt>
                <c:pt idx="648">
                  <c:v>144.18315302207614</c:v>
                </c:pt>
                <c:pt idx="649">
                  <c:v>208.64450219675638</c:v>
                </c:pt>
                <c:pt idx="650">
                  <c:v>273.28050626607018</c:v>
                </c:pt>
                <c:pt idx="651">
                  <c:v>337.97595063278254</c:v>
                </c:pt>
                <c:pt idx="652">
                  <c:v>402.6134238131396</c:v>
                </c:pt>
                <c:pt idx="653">
                  <c:v>467.07357433512124</c:v>
                </c:pt>
                <c:pt idx="654">
                  <c:v>531.23537796188236</c:v>
                </c:pt>
                <c:pt idx="655">
                  <c:v>594.97641450941455</c:v>
                </c:pt>
                <c:pt idx="656">
                  <c:v>658.17315348360091</c:v>
                </c:pt>
                <c:pt idx="657">
                  <c:v>720.70124772029862</c:v>
                </c:pt>
                <c:pt idx="658">
                  <c:v>782.4358341746854</c:v>
                </c:pt>
                <c:pt idx="659">
                  <c:v>843.25184097089857</c:v>
                </c:pt>
                <c:pt idx="660">
                  <c:v>903.0242997923765</c:v>
                </c:pt>
                <c:pt idx="661">
                  <c:v>961.62866266560161</c:v>
                </c:pt>
                <c:pt idx="662">
                  <c:v>1018.9411221662067</c:v>
                </c:pt>
                <c:pt idx="663">
                  <c:v>1074.8389340563706</c:v>
                </c:pt>
                <c:pt idx="664">
                  <c:v>1129.2007413465974</c:v>
                </c:pt>
                <c:pt idx="665">
                  <c:v>1181.9068987624428</c:v>
                </c:pt>
                <c:pt idx="666">
                  <c:v>1232.8397965888641</c:v>
                </c:pt>
                <c:pt idx="667">
                  <c:v>1281.8841828603788</c:v>
                </c:pt>
                <c:pt idx="668">
                  <c:v>1328.9274828649204</c:v>
                </c:pt>
                <c:pt idx="669">
                  <c:v>1373.8601149328167</c:v>
                </c:pt>
                <c:pt idx="670">
                  <c:v>1416.5758014898561</c:v>
                </c:pt>
                <c:pt idx="671">
                  <c:v>1456.971874364232</c:v>
                </c:pt>
                <c:pt idx="672">
                  <c:v>1494.9495733524677</c:v>
                </c:pt>
                <c:pt idx="673">
                  <c:v>1530.4143370675845</c:v>
                </c:pt>
                <c:pt idx="674">
                  <c:v>1563.2760851147962</c:v>
                </c:pt>
                <c:pt idx="675">
                  <c:v>1593.4494906655825</c:v>
                </c:pt>
                <c:pt idx="676">
                  <c:v>1620.8542425292594</c:v>
                </c:pt>
                <c:pt idx="677">
                  <c:v>1645.4152958529976</c:v>
                </c:pt>
                <c:pt idx="678">
                  <c:v>1667.0631106160595</c:v>
                </c:pt>
                <c:pt idx="679">
                  <c:v>1685.7338771209743</c:v>
                </c:pt>
                <c:pt idx="680">
                  <c:v>1701.3697277248361</c:v>
                </c:pt>
                <c:pt idx="681">
                  <c:v>1713.9189340962632</c:v>
                </c:pt>
                <c:pt idx="682">
                  <c:v>1723.3360893280892</c:v>
                </c:pt>
                <c:pt idx="683">
                  <c:v>1729.5822742830103</c:v>
                </c:pt>
                <c:pt idx="684">
                  <c:v>1732.6252075979889</c:v>
                </c:pt>
                <c:pt idx="685">
                  <c:v>1732.4393788235413</c:v>
                </c:pt>
                <c:pt idx="686">
                  <c:v>1729.0061642263029</c:v>
                </c:pt>
                <c:pt idx="687">
                  <c:v>1722.3139248363634</c:v>
                </c:pt>
                <c:pt idx="688">
                  <c:v>1712.3580863752302</c:v>
                </c:pt>
                <c:pt idx="689">
                  <c:v>1699.1412007561387</c:v>
                </c:pt>
                <c:pt idx="690">
                  <c:v>1682.672988904</c:v>
                </c:pt>
                <c:pt idx="691">
                  <c:v>1662.9703646995897</c:v>
                </c:pt>
                <c:pt idx="692">
                  <c:v>1640.0574399093309</c:v>
                </c:pt>
                <c:pt idx="693">
                  <c:v>1613.9655100198393</c:v>
                </c:pt>
                <c:pt idx="694">
                  <c:v>1584.7330209532818</c:v>
                </c:pt>
                <c:pt idx="695">
                  <c:v>1552.4055166975115</c:v>
                </c:pt>
                <c:pt idx="696">
                  <c:v>1517.0355679413533</c:v>
                </c:pt>
                <c:pt idx="697">
                  <c:v>1478.6826818622458</c:v>
                </c:pt>
                <c:pt idx="698">
                  <c:v>1437.4131932693947</c:v>
                </c:pt>
                <c:pt idx="699">
                  <c:v>1393.3001373601642</c:v>
                </c:pt>
                <c:pt idx="700">
                  <c:v>1346.4231044022581</c:v>
                </c:pt>
                <c:pt idx="701">
                  <c:v>1296.8680767066342</c:v>
                </c:pt>
                <c:pt idx="702">
                  <c:v>1244.7272483082968</c:v>
                </c:pt>
                <c:pt idx="703">
                  <c:v>1190.0988278221555</c:v>
                </c:pt>
                <c:pt idx="704">
                  <c:v>1133.0868249904165</c:v>
                </c:pt>
                <c:pt idx="705">
                  <c:v>1073.8008214848371</c:v>
                </c:pt>
                <c:pt idx="706">
                  <c:v>1012.3557265728599</c:v>
                </c:pt>
                <c:pt idx="707">
                  <c:v>948.87151830012567</c:v>
                </c:pt>
                <c:pt idx="708">
                  <c:v>883.4729708836386</c:v>
                </c:pt>
                <c:pt idx="709">
                  <c:v>816.28936904912723</c:v>
                </c:pt>
                <c:pt idx="710">
                  <c:v>747.45421008366418</c:v>
                </c:pt>
                <c:pt idx="711">
                  <c:v>677.10489440958656</c:v>
                </c:pt>
                <c:pt idx="712">
                  <c:v>605.38240551834781</c:v>
                </c:pt>
                <c:pt idx="713">
                  <c:v>532.43098013347242</c:v>
                </c:pt>
                <c:pt idx="714">
                  <c:v>458.39776949886141</c:v>
                </c:pt>
                <c:pt idx="715">
                  <c:v>383.4324927147261</c:v>
                </c:pt>
                <c:pt idx="716">
                  <c:v>307.68708306515811</c:v>
                </c:pt>
                <c:pt idx="717">
                  <c:v>231.31532830132193</c:v>
                </c:pt>
                <c:pt idx="718">
                  <c:v>154.47250586171614</c:v>
                </c:pt>
                <c:pt idx="719">
                  <c:v>77.315014024662915</c:v>
                </c:pt>
                <c:pt idx="720">
                  <c:v>1.7017418987206645E-12</c:v>
                </c:pt>
              </c:numCache>
            </c:numRef>
          </c:yVal>
          <c:smooth val="1"/>
        </c:ser>
        <c:ser>
          <c:idx val="3"/>
          <c:order val="3"/>
          <c:tx>
            <c:v>Fg</c:v>
          </c:tx>
          <c:marker>
            <c:symbol val="none"/>
          </c:marker>
          <c:xVal>
            <c:numRef>
              <c:f>'1199'!$AA$123:$AA$843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'1199'!$AN$123:$AN$843</c:f>
              <c:numCache>
                <c:formatCode>General</c:formatCode>
                <c:ptCount val="721"/>
                <c:pt idx="0">
                  <c:v>50.245376264453711</c:v>
                </c:pt>
                <c:pt idx="1">
                  <c:v>50.245376264453711</c:v>
                </c:pt>
                <c:pt idx="2">
                  <c:v>50.245376264453711</c:v>
                </c:pt>
                <c:pt idx="3">
                  <c:v>50.245376264453711</c:v>
                </c:pt>
                <c:pt idx="4">
                  <c:v>50.245376264453711</c:v>
                </c:pt>
                <c:pt idx="5">
                  <c:v>50.245376264453711</c:v>
                </c:pt>
                <c:pt idx="6">
                  <c:v>50.245376264453711</c:v>
                </c:pt>
                <c:pt idx="7">
                  <c:v>50.245376264453711</c:v>
                </c:pt>
                <c:pt idx="8">
                  <c:v>50.245376264453711</c:v>
                </c:pt>
                <c:pt idx="9">
                  <c:v>50.245376264453711</c:v>
                </c:pt>
                <c:pt idx="10">
                  <c:v>50.245376264453711</c:v>
                </c:pt>
                <c:pt idx="11">
                  <c:v>50.245376264453711</c:v>
                </c:pt>
                <c:pt idx="12">
                  <c:v>50.245376264453711</c:v>
                </c:pt>
                <c:pt idx="13">
                  <c:v>50.245376264453711</c:v>
                </c:pt>
                <c:pt idx="14">
                  <c:v>50.245376264453711</c:v>
                </c:pt>
                <c:pt idx="15">
                  <c:v>50.245376264453711</c:v>
                </c:pt>
                <c:pt idx="16">
                  <c:v>50.245376264453711</c:v>
                </c:pt>
                <c:pt idx="17">
                  <c:v>50.245376264453711</c:v>
                </c:pt>
                <c:pt idx="18">
                  <c:v>50.245376264453711</c:v>
                </c:pt>
                <c:pt idx="19">
                  <c:v>50.245376264453711</c:v>
                </c:pt>
                <c:pt idx="20">
                  <c:v>50.245376264453711</c:v>
                </c:pt>
                <c:pt idx="21">
                  <c:v>50.245376264453711</c:v>
                </c:pt>
                <c:pt idx="22">
                  <c:v>50.245376264453711</c:v>
                </c:pt>
                <c:pt idx="23">
                  <c:v>50.245376264453711</c:v>
                </c:pt>
                <c:pt idx="24">
                  <c:v>50.245376264453711</c:v>
                </c:pt>
                <c:pt idx="25">
                  <c:v>50.245376264453711</c:v>
                </c:pt>
                <c:pt idx="26">
                  <c:v>50.245376264453711</c:v>
                </c:pt>
                <c:pt idx="27">
                  <c:v>50.245376264453711</c:v>
                </c:pt>
                <c:pt idx="28">
                  <c:v>50.245376264453711</c:v>
                </c:pt>
                <c:pt idx="29">
                  <c:v>50.245376264453711</c:v>
                </c:pt>
                <c:pt idx="30">
                  <c:v>50.245376264453711</c:v>
                </c:pt>
                <c:pt idx="31">
                  <c:v>50.245376264453711</c:v>
                </c:pt>
                <c:pt idx="32">
                  <c:v>50.245376264453711</c:v>
                </c:pt>
                <c:pt idx="33">
                  <c:v>50.245376264453711</c:v>
                </c:pt>
                <c:pt idx="34">
                  <c:v>50.245376264453711</c:v>
                </c:pt>
                <c:pt idx="35">
                  <c:v>50.245376264453711</c:v>
                </c:pt>
                <c:pt idx="36">
                  <c:v>50.245376264453711</c:v>
                </c:pt>
                <c:pt idx="37">
                  <c:v>50.245376264453711</c:v>
                </c:pt>
                <c:pt idx="38">
                  <c:v>50.245376264453711</c:v>
                </c:pt>
                <c:pt idx="39">
                  <c:v>50.245376264453711</c:v>
                </c:pt>
                <c:pt idx="40">
                  <c:v>50.245376264453711</c:v>
                </c:pt>
                <c:pt idx="41">
                  <c:v>50.245376264453711</c:v>
                </c:pt>
                <c:pt idx="42">
                  <c:v>50.245376264453711</c:v>
                </c:pt>
                <c:pt idx="43">
                  <c:v>50.245376264453711</c:v>
                </c:pt>
                <c:pt idx="44">
                  <c:v>50.245376264453711</c:v>
                </c:pt>
                <c:pt idx="45">
                  <c:v>50.245376264453711</c:v>
                </c:pt>
                <c:pt idx="46">
                  <c:v>50.245376264453711</c:v>
                </c:pt>
                <c:pt idx="47">
                  <c:v>50.245376264453711</c:v>
                </c:pt>
                <c:pt idx="48">
                  <c:v>50.245376264453711</c:v>
                </c:pt>
                <c:pt idx="49">
                  <c:v>50.245376264453711</c:v>
                </c:pt>
                <c:pt idx="50">
                  <c:v>50.245376264453711</c:v>
                </c:pt>
                <c:pt idx="51">
                  <c:v>50.245376264453711</c:v>
                </c:pt>
                <c:pt idx="52">
                  <c:v>50.245376264453711</c:v>
                </c:pt>
                <c:pt idx="53">
                  <c:v>50.245376264453711</c:v>
                </c:pt>
                <c:pt idx="54">
                  <c:v>50.245376264453711</c:v>
                </c:pt>
                <c:pt idx="55">
                  <c:v>50.245376264453711</c:v>
                </c:pt>
                <c:pt idx="56">
                  <c:v>50.245376264453711</c:v>
                </c:pt>
                <c:pt idx="57">
                  <c:v>50.245376264453711</c:v>
                </c:pt>
                <c:pt idx="58">
                  <c:v>50.245376264453711</c:v>
                </c:pt>
                <c:pt idx="59">
                  <c:v>50.245376264453711</c:v>
                </c:pt>
                <c:pt idx="60">
                  <c:v>50.245376264453711</c:v>
                </c:pt>
                <c:pt idx="61">
                  <c:v>50.245376264453711</c:v>
                </c:pt>
                <c:pt idx="62">
                  <c:v>50.245376264453711</c:v>
                </c:pt>
                <c:pt idx="63">
                  <c:v>50.245376264453711</c:v>
                </c:pt>
                <c:pt idx="64">
                  <c:v>50.245376264453711</c:v>
                </c:pt>
                <c:pt idx="65">
                  <c:v>50.245376264453711</c:v>
                </c:pt>
                <c:pt idx="66">
                  <c:v>50.245376264453711</c:v>
                </c:pt>
                <c:pt idx="67">
                  <c:v>50.245376264453711</c:v>
                </c:pt>
                <c:pt idx="68">
                  <c:v>50.245376264453711</c:v>
                </c:pt>
                <c:pt idx="69">
                  <c:v>50.245376264453711</c:v>
                </c:pt>
                <c:pt idx="70">
                  <c:v>50.245376264453711</c:v>
                </c:pt>
                <c:pt idx="71">
                  <c:v>50.245376264453711</c:v>
                </c:pt>
                <c:pt idx="72">
                  <c:v>50.245376264453711</c:v>
                </c:pt>
                <c:pt idx="73">
                  <c:v>50.245376264453711</c:v>
                </c:pt>
                <c:pt idx="74">
                  <c:v>50.245376264453711</c:v>
                </c:pt>
                <c:pt idx="75">
                  <c:v>50.245376264453711</c:v>
                </c:pt>
                <c:pt idx="76">
                  <c:v>50.245376264453711</c:v>
                </c:pt>
                <c:pt idx="77">
                  <c:v>50.245376264453711</c:v>
                </c:pt>
                <c:pt idx="78">
                  <c:v>50.245376264453711</c:v>
                </c:pt>
                <c:pt idx="79">
                  <c:v>50.245376264453711</c:v>
                </c:pt>
                <c:pt idx="80">
                  <c:v>50.245376264453711</c:v>
                </c:pt>
                <c:pt idx="81">
                  <c:v>50.245376264453711</c:v>
                </c:pt>
                <c:pt idx="82">
                  <c:v>50.245376264453711</c:v>
                </c:pt>
                <c:pt idx="83">
                  <c:v>50.245376264453711</c:v>
                </c:pt>
                <c:pt idx="84">
                  <c:v>50.245376264453711</c:v>
                </c:pt>
                <c:pt idx="85">
                  <c:v>50.245376264453711</c:v>
                </c:pt>
                <c:pt idx="86">
                  <c:v>50.245376264453711</c:v>
                </c:pt>
                <c:pt idx="87">
                  <c:v>50.245376264453711</c:v>
                </c:pt>
                <c:pt idx="88">
                  <c:v>50.245376264453711</c:v>
                </c:pt>
                <c:pt idx="89">
                  <c:v>50.245376264453711</c:v>
                </c:pt>
                <c:pt idx="90">
                  <c:v>50.245376264453711</c:v>
                </c:pt>
                <c:pt idx="91">
                  <c:v>50.245376264453711</c:v>
                </c:pt>
                <c:pt idx="92">
                  <c:v>50.245376264453711</c:v>
                </c:pt>
                <c:pt idx="93">
                  <c:v>50.245376264453711</c:v>
                </c:pt>
                <c:pt idx="94">
                  <c:v>50.245376264453711</c:v>
                </c:pt>
                <c:pt idx="95">
                  <c:v>50.245376264453711</c:v>
                </c:pt>
                <c:pt idx="96">
                  <c:v>50.245376264453711</c:v>
                </c:pt>
                <c:pt idx="97">
                  <c:v>50.245376264453711</c:v>
                </c:pt>
                <c:pt idx="98">
                  <c:v>50.245376264453711</c:v>
                </c:pt>
                <c:pt idx="99">
                  <c:v>50.245376264453711</c:v>
                </c:pt>
                <c:pt idx="100">
                  <c:v>50.245376264453711</c:v>
                </c:pt>
                <c:pt idx="101">
                  <c:v>50.245376264453711</c:v>
                </c:pt>
                <c:pt idx="102">
                  <c:v>50.245376264453711</c:v>
                </c:pt>
                <c:pt idx="103">
                  <c:v>50.245376264453711</c:v>
                </c:pt>
                <c:pt idx="104">
                  <c:v>50.245376264453711</c:v>
                </c:pt>
                <c:pt idx="105">
                  <c:v>50.245376264453711</c:v>
                </c:pt>
                <c:pt idx="106">
                  <c:v>50.245376264453711</c:v>
                </c:pt>
                <c:pt idx="107">
                  <c:v>50.245376264453711</c:v>
                </c:pt>
                <c:pt idx="108">
                  <c:v>50.245376264453711</c:v>
                </c:pt>
                <c:pt idx="109">
                  <c:v>50.245376264453711</c:v>
                </c:pt>
                <c:pt idx="110">
                  <c:v>50.245376264453711</c:v>
                </c:pt>
                <c:pt idx="111">
                  <c:v>50.245376264453711</c:v>
                </c:pt>
                <c:pt idx="112">
                  <c:v>50.245376264453711</c:v>
                </c:pt>
                <c:pt idx="113">
                  <c:v>50.245376264453711</c:v>
                </c:pt>
                <c:pt idx="114">
                  <c:v>50.245376264453711</c:v>
                </c:pt>
                <c:pt idx="115">
                  <c:v>50.245376264453711</c:v>
                </c:pt>
                <c:pt idx="116">
                  <c:v>50.245376264453711</c:v>
                </c:pt>
                <c:pt idx="117">
                  <c:v>50.245376264453711</c:v>
                </c:pt>
                <c:pt idx="118">
                  <c:v>50.245376264453711</c:v>
                </c:pt>
                <c:pt idx="119">
                  <c:v>50.245376264453711</c:v>
                </c:pt>
                <c:pt idx="120">
                  <c:v>50.245376264453711</c:v>
                </c:pt>
                <c:pt idx="121">
                  <c:v>50.245376264453711</c:v>
                </c:pt>
                <c:pt idx="122">
                  <c:v>50.245376264453711</c:v>
                </c:pt>
                <c:pt idx="123">
                  <c:v>50.245376264453711</c:v>
                </c:pt>
                <c:pt idx="124">
                  <c:v>50.245376264453711</c:v>
                </c:pt>
                <c:pt idx="125">
                  <c:v>50.245376264453711</c:v>
                </c:pt>
                <c:pt idx="126">
                  <c:v>50.245376264453711</c:v>
                </c:pt>
                <c:pt idx="127">
                  <c:v>50.245376264453711</c:v>
                </c:pt>
                <c:pt idx="128">
                  <c:v>50.245376264453711</c:v>
                </c:pt>
                <c:pt idx="129">
                  <c:v>50.245376264453711</c:v>
                </c:pt>
                <c:pt idx="130">
                  <c:v>50.245376264453711</c:v>
                </c:pt>
                <c:pt idx="131">
                  <c:v>50.245376264453711</c:v>
                </c:pt>
                <c:pt idx="132">
                  <c:v>50.245376264453711</c:v>
                </c:pt>
                <c:pt idx="133">
                  <c:v>50.245376264453711</c:v>
                </c:pt>
                <c:pt idx="134">
                  <c:v>50.245376264453711</c:v>
                </c:pt>
                <c:pt idx="135">
                  <c:v>50.245376264453711</c:v>
                </c:pt>
                <c:pt idx="136">
                  <c:v>50.245376264453711</c:v>
                </c:pt>
                <c:pt idx="137">
                  <c:v>50.245376264453711</c:v>
                </c:pt>
                <c:pt idx="138">
                  <c:v>50.245376264453711</c:v>
                </c:pt>
                <c:pt idx="139">
                  <c:v>50.245376264453711</c:v>
                </c:pt>
                <c:pt idx="140">
                  <c:v>50.245376264453711</c:v>
                </c:pt>
                <c:pt idx="141">
                  <c:v>50.245376264453711</c:v>
                </c:pt>
                <c:pt idx="142">
                  <c:v>50.245376264453711</c:v>
                </c:pt>
                <c:pt idx="143">
                  <c:v>50.245376264453711</c:v>
                </c:pt>
                <c:pt idx="144">
                  <c:v>50.245376264453711</c:v>
                </c:pt>
                <c:pt idx="145">
                  <c:v>50.245376264453711</c:v>
                </c:pt>
                <c:pt idx="146">
                  <c:v>50.245376264453711</c:v>
                </c:pt>
                <c:pt idx="147">
                  <c:v>50.245376264453711</c:v>
                </c:pt>
                <c:pt idx="148">
                  <c:v>50.245376264453711</c:v>
                </c:pt>
                <c:pt idx="149">
                  <c:v>50.245376264453711</c:v>
                </c:pt>
                <c:pt idx="150">
                  <c:v>50.245376264453711</c:v>
                </c:pt>
                <c:pt idx="151">
                  <c:v>50.245376264453711</c:v>
                </c:pt>
                <c:pt idx="152">
                  <c:v>50.245376264453711</c:v>
                </c:pt>
                <c:pt idx="153">
                  <c:v>50.245376264453711</c:v>
                </c:pt>
                <c:pt idx="154">
                  <c:v>50.245376264453711</c:v>
                </c:pt>
                <c:pt idx="155">
                  <c:v>50.245376264453711</c:v>
                </c:pt>
                <c:pt idx="156">
                  <c:v>50.245376264453711</c:v>
                </c:pt>
                <c:pt idx="157">
                  <c:v>50.245376264453711</c:v>
                </c:pt>
                <c:pt idx="158">
                  <c:v>50.245376264453711</c:v>
                </c:pt>
                <c:pt idx="159">
                  <c:v>50.245376264453711</c:v>
                </c:pt>
                <c:pt idx="160">
                  <c:v>50.245376264453711</c:v>
                </c:pt>
                <c:pt idx="161">
                  <c:v>50.245376264453711</c:v>
                </c:pt>
                <c:pt idx="162">
                  <c:v>50.245376264453711</c:v>
                </c:pt>
                <c:pt idx="163">
                  <c:v>50.245376264453711</c:v>
                </c:pt>
                <c:pt idx="164">
                  <c:v>50.245376264453711</c:v>
                </c:pt>
                <c:pt idx="165">
                  <c:v>50.245376264453711</c:v>
                </c:pt>
                <c:pt idx="166">
                  <c:v>50.245376264453711</c:v>
                </c:pt>
                <c:pt idx="167">
                  <c:v>50.245376264453711</c:v>
                </c:pt>
                <c:pt idx="168">
                  <c:v>50.245376264453711</c:v>
                </c:pt>
                <c:pt idx="169">
                  <c:v>50.245376264453711</c:v>
                </c:pt>
                <c:pt idx="170">
                  <c:v>50.245376264453711</c:v>
                </c:pt>
                <c:pt idx="171">
                  <c:v>50.245376264453711</c:v>
                </c:pt>
                <c:pt idx="172">
                  <c:v>50.245376264453711</c:v>
                </c:pt>
                <c:pt idx="173">
                  <c:v>50.245376264453711</c:v>
                </c:pt>
                <c:pt idx="174">
                  <c:v>50.245376264453711</c:v>
                </c:pt>
                <c:pt idx="175">
                  <c:v>50.245376264453711</c:v>
                </c:pt>
                <c:pt idx="176">
                  <c:v>50.245376264453711</c:v>
                </c:pt>
                <c:pt idx="177">
                  <c:v>50.245376264453711</c:v>
                </c:pt>
                <c:pt idx="178">
                  <c:v>50.245376264453711</c:v>
                </c:pt>
                <c:pt idx="179">
                  <c:v>50.245376264453711</c:v>
                </c:pt>
                <c:pt idx="180">
                  <c:v>50.245376264453711</c:v>
                </c:pt>
                <c:pt idx="181">
                  <c:v>50.245376264453711</c:v>
                </c:pt>
                <c:pt idx="182">
                  <c:v>50.607419018121455</c:v>
                </c:pt>
                <c:pt idx="183">
                  <c:v>50.973293631987708</c:v>
                </c:pt>
                <c:pt idx="184">
                  <c:v>51.343726323389774</c:v>
                </c:pt>
                <c:pt idx="185">
                  <c:v>51.718797956965979</c:v>
                </c:pt>
                <c:pt idx="186">
                  <c:v>52.098591263652693</c:v>
                </c:pt>
                <c:pt idx="187">
                  <c:v>52.483190893825139</c:v>
                </c:pt>
                <c:pt idx="188">
                  <c:v>52.872683472240979</c:v>
                </c:pt>
                <c:pt idx="189">
                  <c:v>53.267157654857876</c:v>
                </c:pt>
                <c:pt idx="190">
                  <c:v>53.666704187599379</c:v>
                </c:pt>
                <c:pt idx="191">
                  <c:v>54.071415967146528</c:v>
                </c:pt>
                <c:pt idx="192">
                  <c:v>54.481388103836593</c:v>
                </c:pt>
                <c:pt idx="193">
                  <c:v>54.896717986753927</c:v>
                </c:pt>
                <c:pt idx="194">
                  <c:v>55.317505351101438</c:v>
                </c:pt>
                <c:pt idx="195">
                  <c:v>55.743852347945754</c:v>
                </c:pt>
                <c:pt idx="196">
                  <c:v>56.175863616433574</c:v>
                </c:pt>
                <c:pt idx="197">
                  <c:v>56.613646358580453</c:v>
                </c:pt>
                <c:pt idx="198">
                  <c:v>57.057310416739021</c:v>
                </c:pt>
                <c:pt idx="199">
                  <c:v>57.506968353858092</c:v>
                </c:pt>
                <c:pt idx="200">
                  <c:v>57.962735536649568</c:v>
                </c:pt>
                <c:pt idx="201">
                  <c:v>58.42473022178573</c:v>
                </c:pt>
                <c:pt idx="202">
                  <c:v>58.893073645255072</c:v>
                </c:pt>
                <c:pt idx="203">
                  <c:v>59.367890115011662</c:v>
                </c:pt>
                <c:pt idx="204">
                  <c:v>59.849307107058813</c:v>
                </c:pt>
                <c:pt idx="205">
                  <c:v>60.337455365115488</c:v>
                </c:pt>
                <c:pt idx="206">
                  <c:v>60.832469004020481</c:v>
                </c:pt>
                <c:pt idx="207">
                  <c:v>61.334485617037473</c:v>
                </c:pt>
                <c:pt idx="208">
                  <c:v>61.84364638723244</c:v>
                </c:pt>
                <c:pt idx="209">
                  <c:v>62.360096203102692</c:v>
                </c:pt>
                <c:pt idx="210">
                  <c:v>62.88398377864673</c:v>
                </c:pt>
                <c:pt idx="211">
                  <c:v>63.415461778073052</c:v>
                </c:pt>
                <c:pt idx="212">
                  <c:v>63.954686945356571</c:v>
                </c:pt>
                <c:pt idx="213">
                  <c:v>64.501820238861654</c:v>
                </c:pt>
                <c:pt idx="214">
                  <c:v>65.057026971262715</c:v>
                </c:pt>
                <c:pt idx="215">
                  <c:v>65.620476955004108</c:v>
                </c:pt>
                <c:pt idx="216">
                  <c:v>66.192344653555395</c:v>
                </c:pt>
                <c:pt idx="217">
                  <c:v>66.772809338729999</c:v>
                </c:pt>
                <c:pt idx="218">
                  <c:v>67.362055254350238</c:v>
                </c:pt>
                <c:pt idx="219">
                  <c:v>67.960271786556589</c:v>
                </c:pt>
                <c:pt idx="220">
                  <c:v>68.567653641075182</c:v>
                </c:pt>
                <c:pt idx="221">
                  <c:v>69.184401027774342</c:v>
                </c:pt>
                <c:pt idx="222">
                  <c:v>69.810719852858753</c:v>
                </c:pt>
                <c:pt idx="223">
                  <c:v>70.446821919069123</c:v>
                </c:pt>
                <c:pt idx="224">
                  <c:v>71.092925134275916</c:v>
                </c:pt>
                <c:pt idx="225">
                  <c:v>71.749253728875942</c:v>
                </c:pt>
                <c:pt idx="226">
                  <c:v>72.416038482424909</c:v>
                </c:pt>
                <c:pt idx="227">
                  <c:v>73.093516959962329</c:v>
                </c:pt>
                <c:pt idx="228">
                  <c:v>73.781933758511371</c:v>
                </c:pt>
                <c:pt idx="229">
                  <c:v>74.481540764263372</c:v>
                </c:pt>
                <c:pt idx="230">
                  <c:v>75.192597420986743</c:v>
                </c:pt>
                <c:pt idx="231">
                  <c:v>75.915371010230004</c:v>
                </c:pt>
                <c:pt idx="232">
                  <c:v>76.65013694392232</c:v>
                </c:pt>
                <c:pt idx="233">
                  <c:v>77.397179070010793</c:v>
                </c:pt>
                <c:pt idx="234">
                  <c:v>78.156789991810058</c:v>
                </c:pt>
                <c:pt idx="235">
                  <c:v>78.929271401780952</c:v>
                </c:pt>
                <c:pt idx="236">
                  <c:v>79.714934430497451</c:v>
                </c:pt>
                <c:pt idx="237">
                  <c:v>80.51410001160653</c:v>
                </c:pt>
                <c:pt idx="238">
                  <c:v>81.327099263634437</c:v>
                </c:pt>
                <c:pt idx="239">
                  <c:v>82.154273889545621</c:v>
                </c:pt>
                <c:pt idx="240">
                  <c:v>82.995976595014795</c:v>
                </c:pt>
                <c:pt idx="241">
                  <c:v>83.852571526433721</c:v>
                </c:pt>
                <c:pt idx="242">
                  <c:v>84.724434729737126</c:v>
                </c:pt>
                <c:pt idx="243">
                  <c:v>85.611954631200163</c:v>
                </c:pt>
                <c:pt idx="244">
                  <c:v>86.515532541433558</c:v>
                </c:pt>
                <c:pt idx="245">
                  <c:v>87.435583183880055</c:v>
                </c:pt>
                <c:pt idx="246">
                  <c:v>88.372535249200439</c:v>
                </c:pt>
                <c:pt idx="247">
                  <c:v>89.326831977025975</c:v>
                </c:pt>
                <c:pt idx="248">
                  <c:v>90.298931766652288</c:v>
                </c:pt>
                <c:pt idx="249">
                  <c:v>91.28930881835214</c:v>
                </c:pt>
                <c:pt idx="250">
                  <c:v>92.298453807095854</c:v>
                </c:pt>
                <c:pt idx="251">
                  <c:v>93.326874590588559</c:v>
                </c:pt>
                <c:pt idx="252">
                  <c:v>94.375096953661128</c:v>
                </c:pt>
                <c:pt idx="253">
                  <c:v>95.443665391190564</c:v>
                </c:pt>
                <c:pt idx="254">
                  <c:v>96.533143931874847</c:v>
                </c:pt>
                <c:pt idx="255">
                  <c:v>97.6441170053468</c:v>
                </c:pt>
                <c:pt idx="256">
                  <c:v>98.777190355285754</c:v>
                </c:pt>
                <c:pt idx="257">
                  <c:v>99.932992001371744</c:v>
                </c:pt>
                <c:pt idx="258">
                  <c:v>101.11217325312825</c:v>
                </c:pt>
                <c:pt idx="259">
                  <c:v>102.31540977891768</c:v>
                </c:pt>
                <c:pt idx="260">
                  <c:v>103.54340273358785</c:v>
                </c:pt>
                <c:pt idx="261">
                  <c:v>104.79687994852264</c:v>
                </c:pt>
                <c:pt idx="262">
                  <c:v>106.07659718812521</c:v>
                </c:pt>
                <c:pt idx="263">
                  <c:v>107.38333947705827</c:v>
                </c:pt>
                <c:pt idx="264">
                  <c:v>108.71792250289039</c:v>
                </c:pt>
                <c:pt idx="265">
                  <c:v>110.08119409914624</c:v>
                </c:pt>
                <c:pt idx="266">
                  <c:v>111.47403581413705</c:v>
                </c:pt>
                <c:pt idx="267">
                  <c:v>112.89736457136215</c:v>
                </c:pt>
                <c:pt idx="268">
                  <c:v>114.35213442771646</c:v>
                </c:pt>
                <c:pt idx="269">
                  <c:v>115.83933843622904</c:v>
                </c:pt>
                <c:pt idx="270">
                  <c:v>117.3600106205846</c:v>
                </c:pt>
                <c:pt idx="271">
                  <c:v>118.91522806925826</c:v>
                </c:pt>
                <c:pt idx="272">
                  <c:v>120.50611315772146</c:v>
                </c:pt>
                <c:pt idx="273">
                  <c:v>122.13383590786283</c:v>
                </c:pt>
                <c:pt idx="274">
                  <c:v>123.79961649451565</c:v>
                </c:pt>
                <c:pt idx="275">
                  <c:v>125.5047279098012</c:v>
                </c:pt>
                <c:pt idx="276">
                  <c:v>127.25049879689205</c:v>
                </c:pt>
                <c:pt idx="277">
                  <c:v>129.0383164657745</c:v>
                </c:pt>
                <c:pt idx="278">
                  <c:v>130.86963010466471</c:v>
                </c:pt>
                <c:pt idx="279">
                  <c:v>132.74595420190423</c:v>
                </c:pt>
                <c:pt idx="280">
                  <c:v>134.66887219445056</c:v>
                </c:pt>
                <c:pt idx="281">
                  <c:v>136.64004036049425</c:v>
                </c:pt>
                <c:pt idx="282">
                  <c:v>138.66119197528806</c:v>
                </c:pt>
                <c:pt idx="283">
                  <c:v>140.73414175098787</c:v>
                </c:pt>
                <c:pt idx="284">
                  <c:v>142.86079058318893</c:v>
                </c:pt>
                <c:pt idx="285">
                  <c:v>145.04313062892149</c:v>
                </c:pt>
                <c:pt idx="286">
                  <c:v>147.28325074316314</c:v>
                </c:pt>
                <c:pt idx="287">
                  <c:v>149.5833423034623</c:v>
                </c:pt>
                <c:pt idx="288">
                  <c:v>151.94570545506951</c:v>
                </c:pt>
                <c:pt idx="289">
                  <c:v>154.37275581207953</c:v>
                </c:pt>
                <c:pt idx="290">
                  <c:v>156.8670316535279</c:v>
                </c:pt>
                <c:pt idx="291">
                  <c:v>159.43120165720549</c:v>
                </c:pt>
                <c:pt idx="292">
                  <c:v>162.06807321819846</c:v>
                </c:pt>
                <c:pt idx="293">
                  <c:v>164.78060140388106</c:v>
                </c:pt>
                <c:pt idx="294">
                  <c:v>167.5718986023445</c:v>
                </c:pt>
                <c:pt idx="295">
                  <c:v>170.4452449271111</c:v>
                </c:pt>
                <c:pt idx="296">
                  <c:v>173.40409944752511</c:v>
                </c:pt>
                <c:pt idx="297">
                  <c:v>176.45211232153156</c:v>
                </c:pt>
                <c:pt idx="298">
                  <c:v>179.59313791574826</c:v>
                </c:pt>
                <c:pt idx="299">
                  <c:v>182.8312490069176</c:v>
                </c:pt>
                <c:pt idx="300">
                  <c:v>186.17075216914088</c:v>
                </c:pt>
                <c:pt idx="301">
                  <c:v>189.61620446288435</c:v>
                </c:pt>
                <c:pt idx="302">
                  <c:v>193.17243155480398</c:v>
                </c:pt>
                <c:pt idx="303">
                  <c:v>196.84454741214827</c:v>
                </c:pt>
                <c:pt idx="304">
                  <c:v>200.63797573212582</c:v>
                </c:pt>
                <c:pt idx="305">
                  <c:v>204.55847328542177</c:v>
                </c:pt>
                <c:pt idx="306">
                  <c:v>208.61215537435737</c:v>
                </c:pt>
                <c:pt idx="307">
                  <c:v>212.80552363036145</c:v>
                </c:pt>
                <c:pt idx="308">
                  <c:v>217.14549640291654</c:v>
                </c:pt>
                <c:pt idx="309">
                  <c:v>221.63944202345067</c:v>
                </c:pt>
                <c:pt idx="310">
                  <c:v>226.29521526337416</c:v>
                </c:pt>
                <c:pt idx="311">
                  <c:v>231.12119734629789</c:v>
                </c:pt>
                <c:pt idx="312">
                  <c:v>236.12633992125578</c:v>
                </c:pt>
                <c:pt idx="313">
                  <c:v>241.32021345743263</c:v>
                </c:pt>
                <c:pt idx="314">
                  <c:v>246.71306058265245</c:v>
                </c:pt>
                <c:pt idx="315">
                  <c:v>252.31585495902831</c:v>
                </c:pt>
                <c:pt idx="316">
                  <c:v>258.14036637137121</c:v>
                </c:pt>
                <c:pt idx="317">
                  <c:v>264.19923279907789</c:v>
                </c:pt>
                <c:pt idx="318">
                  <c:v>270.50604035261659</c:v>
                </c:pt>
                <c:pt idx="319">
                  <c:v>277.07541208409549</c:v>
                </c:pt>
                <c:pt idx="320">
                  <c:v>283.92310683109349</c:v>
                </c:pt>
                <c:pt idx="321">
                  <c:v>291.06612942788843</c:v>
                </c:pt>
                <c:pt idx="322">
                  <c:v>298.52285382328495</c:v>
                </c:pt>
                <c:pt idx="323">
                  <c:v>306.31316088522209</c:v>
                </c:pt>
                <c:pt idx="324">
                  <c:v>314.45859295635671</c:v>
                </c:pt>
                <c:pt idx="325">
                  <c:v>322.98252756050408</c:v>
                </c:pt>
                <c:pt idx="326">
                  <c:v>331.9103730578164</c:v>
                </c:pt>
                <c:pt idx="327">
                  <c:v>341.26978951991498</c:v>
                </c:pt>
                <c:pt idx="328">
                  <c:v>351.09093866097788</c:v>
                </c:pt>
                <c:pt idx="329">
                  <c:v>361.40676733698695</c:v>
                </c:pt>
                <c:pt idx="330">
                  <c:v>372.25332993778352</c:v>
                </c:pt>
                <c:pt idx="331">
                  <c:v>383.67015597630922</c:v>
                </c:pt>
                <c:pt idx="332">
                  <c:v>395.7006703653787</c:v>
                </c:pt>
                <c:pt idx="333">
                  <c:v>408.3926753136833</c:v>
                </c:pt>
                <c:pt idx="334">
                  <c:v>421.79890453171322</c:v>
                </c:pt>
                <c:pt idx="335">
                  <c:v>435.9776625942435</c:v>
                </c:pt>
                <c:pt idx="336">
                  <c:v>450.99356496046198</c:v>
                </c:pt>
                <c:pt idx="337">
                  <c:v>466.91839743651065</c:v>
                </c:pt>
                <c:pt idx="338">
                  <c:v>483.83211794741476</c:v>
                </c:pt>
                <c:pt idx="339">
                  <c:v>501.82402858666995</c:v>
                </c:pt>
                <c:pt idx="340">
                  <c:v>520.99415232127183</c:v>
                </c:pt>
                <c:pt idx="341">
                  <c:v>541.45485682925153</c:v>
                </c:pt>
                <c:pt idx="342">
                  <c:v>563.33277824299057</c:v>
                </c:pt>
                <c:pt idx="343">
                  <c:v>586.77111074352297</c:v>
                </c:pt>
                <c:pt idx="344">
                  <c:v>611.93234491455519</c:v>
                </c:pt>
                <c:pt idx="345">
                  <c:v>639.00155976567601</c:v>
                </c:pt>
                <c:pt idx="346">
                  <c:v>668.19040208100944</c:v>
                </c:pt>
                <c:pt idx="347">
                  <c:v>699.74192460801885</c:v>
                </c:pt>
                <c:pt idx="348">
                  <c:v>733.93650487804905</c:v>
                </c:pt>
                <c:pt idx="349">
                  <c:v>771.09913381499268</c:v>
                </c:pt>
                <c:pt idx="350">
                  <c:v>811.60845440774756</c:v>
                </c:pt>
                <c:pt idx="351">
                  <c:v>855.9080552239202</c:v>
                </c:pt>
                <c:pt idx="352">
                  <c:v>904.52069550580211</c:v>
                </c:pt>
                <c:pt idx="353">
                  <c:v>958.06637887765294</c:v>
                </c:pt>
                <c:pt idx="354">
                  <c:v>1017.2855326638842</c:v>
                </c:pt>
                <c:pt idx="355">
                  <c:v>1083.0690373320517</c:v>
                </c:pt>
                <c:pt idx="356">
                  <c:v>1156.4975599004822</c:v>
                </c:pt>
                <c:pt idx="357">
                  <c:v>1238.8936936143625</c:v>
                </c:pt>
                <c:pt idx="358">
                  <c:v>1331.8919827882635</c:v>
                </c:pt>
                <c:pt idx="359">
                  <c:v>1437.534327399115</c:v>
                </c:pt>
                <c:pt idx="360">
                  <c:v>1724.9246202405811</c:v>
                </c:pt>
                <c:pt idx="361">
                  <c:v>1724.9246202405805</c:v>
                </c:pt>
                <c:pt idx="362">
                  <c:v>2101.215360153753</c:v>
                </c:pt>
                <c:pt idx="363">
                  <c:v>2477.5061000669252</c:v>
                </c:pt>
                <c:pt idx="364">
                  <c:v>2853.796839980097</c:v>
                </c:pt>
                <c:pt idx="365">
                  <c:v>3230.0875798932698</c:v>
                </c:pt>
                <c:pt idx="366">
                  <c:v>3606.3783198064416</c:v>
                </c:pt>
                <c:pt idx="367">
                  <c:v>3982.6690597196134</c:v>
                </c:pt>
                <c:pt idx="368">
                  <c:v>4358.9597996327848</c:v>
                </c:pt>
                <c:pt idx="369">
                  <c:v>4735.2505395459584</c:v>
                </c:pt>
                <c:pt idx="370">
                  <c:v>5111.5412794591293</c:v>
                </c:pt>
                <c:pt idx="371">
                  <c:v>5487.8320193723011</c:v>
                </c:pt>
                <c:pt idx="372">
                  <c:v>5864.1227592854739</c:v>
                </c:pt>
                <c:pt idx="373">
                  <c:v>6240.4134991986466</c:v>
                </c:pt>
                <c:pt idx="374">
                  <c:v>6616.7042391118175</c:v>
                </c:pt>
                <c:pt idx="375">
                  <c:v>6992.9949790249902</c:v>
                </c:pt>
                <c:pt idx="376">
                  <c:v>7369.2857189381639</c:v>
                </c:pt>
                <c:pt idx="377">
                  <c:v>7745.5764588513366</c:v>
                </c:pt>
                <c:pt idx="378">
                  <c:v>8121.8671987645093</c:v>
                </c:pt>
                <c:pt idx="379">
                  <c:v>8498.1579386776812</c:v>
                </c:pt>
                <c:pt idx="380">
                  <c:v>8874.6631707473662</c:v>
                </c:pt>
                <c:pt idx="381">
                  <c:v>8874.6631707473662</c:v>
                </c:pt>
                <c:pt idx="382">
                  <c:v>8048.1437657218385</c:v>
                </c:pt>
                <c:pt idx="383">
                  <c:v>7345.3361360594818</c:v>
                </c:pt>
                <c:pt idx="384">
                  <c:v>6741.5507412310735</c:v>
                </c:pt>
                <c:pt idx="385">
                  <c:v>6218.1204810280387</c:v>
                </c:pt>
                <c:pt idx="386">
                  <c:v>5760.6926444813625</c:v>
                </c:pt>
                <c:pt idx="387">
                  <c:v>5358.0663012631758</c:v>
                </c:pt>
                <c:pt idx="388">
                  <c:v>5001.3833260348138</c:v>
                </c:pt>
                <c:pt idx="389">
                  <c:v>4683.5543343250883</c:v>
                </c:pt>
                <c:pt idx="390">
                  <c:v>4398.8440855225244</c:v>
                </c:pt>
                <c:pt idx="391">
                  <c:v>4142.5672671352604</c:v>
                </c:pt>
                <c:pt idx="392">
                  <c:v>3910.862039665059</c:v>
                </c:pt>
                <c:pt idx="393">
                  <c:v>3700.5192437191622</c:v>
                </c:pt>
                <c:pt idx="394">
                  <c:v>3508.8520357055081</c:v>
                </c:pt>
                <c:pt idx="395">
                  <c:v>3333.5952820286061</c:v>
                </c:pt>
                <c:pt idx="396">
                  <c:v>3172.8271281452999</c:v>
                </c:pt>
                <c:pt idx="397">
                  <c:v>3024.9072795030484</c:v>
                </c:pt>
                <c:pt idx="398">
                  <c:v>2888.4280098366321</c:v>
                </c:pt>
                <c:pt idx="399">
                  <c:v>2762.1749569929771</c:v>
                </c:pt>
                <c:pt idx="400">
                  <c:v>2645.0955139203329</c:v>
                </c:pt>
                <c:pt idx="401">
                  <c:v>2536.2731635068499</c:v>
                </c:pt>
                <c:pt idx="402">
                  <c:v>2434.9065018508354</c:v>
                </c:pt>
                <c:pt idx="403">
                  <c:v>2340.2919871778163</c:v>
                </c:pt>
                <c:pt idx="404">
                  <c:v>2251.8096699831503</c:v>
                </c:pt>
                <c:pt idx="405">
                  <c:v>2168.9113243791908</c:v>
                </c:pt>
                <c:pt idx="406">
                  <c:v>2091.1105254390163</c:v>
                </c:pt>
                <c:pt idx="407">
                  <c:v>2017.9743128375635</c:v>
                </c:pt>
                <c:pt idx="408">
                  <c:v>1949.1161547220452</c:v>
                </c:pt>
                <c:pt idx="409">
                  <c:v>1884.1899829094348</c:v>
                </c:pt>
                <c:pt idx="410">
                  <c:v>1822.8851151883437</c:v>
                </c:pt>
                <c:pt idx="411">
                  <c:v>1764.9219156447243</c:v>
                </c:pt>
                <c:pt idx="412">
                  <c:v>1710.0480717379157</c:v>
                </c:pt>
                <c:pt idx="413">
                  <c:v>1658.0353889826449</c:v>
                </c:pt>
                <c:pt idx="414">
                  <c:v>1608.677021799175</c:v>
                </c:pt>
                <c:pt idx="415">
                  <c:v>1561.7850733353278</c:v>
                </c:pt>
                <c:pt idx="416">
                  <c:v>1517.188508575573</c:v>
                </c:pt>
                <c:pt idx="417">
                  <c:v>1474.7313344010831</c:v>
                </c:pt>
                <c:pt idx="418">
                  <c:v>1434.2710078915284</c:v>
                </c:pt>
                <c:pt idx="419">
                  <c:v>1395.6770404083677</c:v>
                </c:pt>
                <c:pt idx="420">
                  <c:v>1358.8297701408476</c:v>
                </c:pt>
                <c:pt idx="421">
                  <c:v>1323.6192800428896</c:v>
                </c:pt>
                <c:pt idx="422">
                  <c:v>1289.9444416106282</c:v>
                </c:pt>
                <c:pt idx="423">
                  <c:v>1257.7120678812098</c:v>
                </c:pt>
                <c:pt idx="424">
                  <c:v>1226.8361614811924</c:v>
                </c:pt>
                <c:pt idx="425">
                  <c:v>1197.2372456042144</c:v>
                </c:pt>
                <c:pt idx="426">
                  <c:v>1168.8417675222306</c:v>
                </c:pt>
                <c:pt idx="427">
                  <c:v>1141.5815656892494</c:v>
                </c:pt>
                <c:pt idx="428">
                  <c:v>1115.3933927270618</c:v>
                </c:pt>
                <c:pt idx="429">
                  <c:v>1090.2184876265849</c:v>
                </c:pt>
                <c:pt idx="430">
                  <c:v>1066.0021913868113</c:v>
                </c:pt>
                <c:pt idx="431">
                  <c:v>1042.6936010713619</c:v>
                </c:pt>
                <c:pt idx="432">
                  <c:v>1020.2452579110533</c:v>
                </c:pt>
                <c:pt idx="433">
                  <c:v>998.61286563700901</c:v>
                </c:pt>
                <c:pt idx="434">
                  <c:v>977.75503570696469</c:v>
                </c:pt>
                <c:pt idx="435">
                  <c:v>957.6330564994995</c:v>
                </c:pt>
                <c:pt idx="436">
                  <c:v>938.21068390687913</c:v>
                </c:pt>
                <c:pt idx="437">
                  <c:v>919.45395106536103</c:v>
                </c:pt>
                <c:pt idx="438">
                  <c:v>901.33099522924113</c:v>
                </c:pt>
                <c:pt idx="439">
                  <c:v>883.81190002737708</c:v>
                </c:pt>
                <c:pt idx="440">
                  <c:v>866.86855154355044</c:v>
                </c:pt>
                <c:pt idx="441">
                  <c:v>850.47450683883778</c:v>
                </c:pt>
                <c:pt idx="442">
                  <c:v>834.60487368889517</c:v>
                </c:pt>
                <c:pt idx="443">
                  <c:v>819.23620044461245</c:v>
                </c:pt>
                <c:pt idx="444">
                  <c:v>804.34637504362513</c:v>
                </c:pt>
                <c:pt idx="445">
                  <c:v>789.91453230487457</c:v>
                </c:pt>
                <c:pt idx="446">
                  <c:v>775.92096873062314</c:v>
                </c:pt>
                <c:pt idx="447">
                  <c:v>762.34706412175899</c:v>
                </c:pt>
                <c:pt idx="448">
                  <c:v>749.17520938417192</c:v>
                </c:pt>
                <c:pt idx="449">
                  <c:v>736.38873996769769</c:v>
                </c:pt>
                <c:pt idx="450">
                  <c:v>723.97187443563632</c:v>
                </c:pt>
                <c:pt idx="451">
                  <c:v>711.90965771302911</c:v>
                </c:pt>
                <c:pt idx="452">
                  <c:v>700.1879086065062</c:v>
                </c:pt>
                <c:pt idx="453">
                  <c:v>688.79317122828684</c:v>
                </c:pt>
                <c:pt idx="454">
                  <c:v>677.71266999236775</c:v>
                </c:pt>
                <c:pt idx="455">
                  <c:v>666.93426788260649</c:v>
                </c:pt>
                <c:pt idx="456">
                  <c:v>656.4464277207594</c:v>
                </c:pt>
                <c:pt idx="457">
                  <c:v>646.23817618788416</c:v>
                </c:pt>
                <c:pt idx="458">
                  <c:v>636.29907037528176</c:v>
                </c:pt>
                <c:pt idx="459">
                  <c:v>626.61916666158402</c:v>
                </c:pt>
                <c:pt idx="460">
                  <c:v>617.18899173095349</c:v>
                </c:pt>
                <c:pt idx="461">
                  <c:v>607.9995155638926</c:v>
                </c:pt>
                <c:pt idx="462">
                  <c:v>599.04212624705804</c:v>
                </c:pt>
                <c:pt idx="463">
                  <c:v>590.30860646190195</c:v>
                </c:pt>
                <c:pt idx="464">
                  <c:v>581.7911115241119</c:v>
                </c:pt>
                <c:pt idx="465">
                  <c:v>573.48214885677851</c:v>
                </c:pt>
                <c:pt idx="466">
                  <c:v>565.37455879015783</c:v>
                </c:pt>
                <c:pt idx="467">
                  <c:v>557.46149658988907</c:v>
                </c:pt>
                <c:pt idx="468">
                  <c:v>549.73641562368528</c:v>
                </c:pt>
                <c:pt idx="469">
                  <c:v>542.19305158393365</c:v>
                </c:pt>
                <c:pt idx="470">
                  <c:v>534.82540769035722</c:v>
                </c:pt>
                <c:pt idx="471">
                  <c:v>527.62774080302734</c:v>
                </c:pt>
                <c:pt idx="472">
                  <c:v>520.59454838158695</c:v>
                </c:pt>
                <c:pt idx="473">
                  <c:v>513.72055623162191</c:v>
                </c:pt>
                <c:pt idx="474">
                  <c:v>507.00070698376425</c:v>
                </c:pt>
                <c:pt idx="475">
                  <c:v>500.43014925532913</c:v>
                </c:pt>
                <c:pt idx="476">
                  <c:v>494.00422744816018</c:v>
                </c:pt>
                <c:pt idx="477">
                  <c:v>487.71847213990429</c:v>
                </c:pt>
                <c:pt idx="478">
                  <c:v>481.56859102915138</c:v>
                </c:pt>
                <c:pt idx="479">
                  <c:v>475.55046039786623</c:v>
                </c:pt>
                <c:pt idx="480">
                  <c:v>469.66011705723463</c:v>
                </c:pt>
                <c:pt idx="481">
                  <c:v>463.8937507455621</c:v>
                </c:pt>
                <c:pt idx="482">
                  <c:v>458.24769694913675</c:v>
                </c:pt>
                <c:pt idx="483">
                  <c:v>452.71843011908572</c:v>
                </c:pt>
                <c:pt idx="484">
                  <c:v>447.30255725918141</c:v>
                </c:pt>
                <c:pt idx="485">
                  <c:v>441.9968118613433</c:v>
                </c:pt>
                <c:pt idx="486">
                  <c:v>436.79804816722026</c:v>
                </c:pt>
                <c:pt idx="487">
                  <c:v>431.70323573574495</c:v>
                </c:pt>
                <c:pt idx="488">
                  <c:v>426.70945429795893</c:v>
                </c:pt>
                <c:pt idx="489">
                  <c:v>421.81388888168209</c:v>
                </c:pt>
                <c:pt idx="490">
                  <c:v>417.01382518980017</c:v>
                </c:pt>
                <c:pt idx="491">
                  <c:v>412.30664521703699</c:v>
                </c:pt>
                <c:pt idx="492">
                  <c:v>407.68982309109327</c:v>
                </c:pt>
                <c:pt idx="493">
                  <c:v>403.16092112498512</c:v>
                </c:pt>
                <c:pt idx="494">
                  <c:v>398.71758606827314</c:v>
                </c:pt>
                <c:pt idx="495">
                  <c:v>394.35754554568649</c:v>
                </c:pt>
                <c:pt idx="496">
                  <c:v>390.07860467239817</c:v>
                </c:pt>
                <c:pt idx="497">
                  <c:v>385.87864283589442</c:v>
                </c:pt>
                <c:pt idx="498">
                  <c:v>381.75561063503307</c:v>
                </c:pt>
                <c:pt idx="499">
                  <c:v>377.70752696747695</c:v>
                </c:pt>
                <c:pt idx="500">
                  <c:v>373.7324762572535</c:v>
                </c:pt>
                <c:pt idx="501">
                  <c:v>369.82860581469714</c:v>
                </c:pt>
                <c:pt idx="502">
                  <c:v>365.99412332152747</c:v>
                </c:pt>
                <c:pt idx="503">
                  <c:v>362.22729443424879</c:v>
                </c:pt>
                <c:pt idx="504">
                  <c:v>358.52644049948611</c:v>
                </c:pt>
                <c:pt idx="505">
                  <c:v>354.88993637525425</c:v>
                </c:pt>
                <c:pt idx="506">
                  <c:v>351.31620835252028</c:v>
                </c:pt>
                <c:pt idx="507">
                  <c:v>347.80373217176384</c:v>
                </c:pt>
                <c:pt idx="508">
                  <c:v>344.35103112954522</c:v>
                </c:pt>
                <c:pt idx="509">
                  <c:v>340.95667427039547</c:v>
                </c:pt>
                <c:pt idx="510">
                  <c:v>337.61927465961224</c:v>
                </c:pt>
                <c:pt idx="511">
                  <c:v>334.33748773280439</c:v>
                </c:pt>
                <c:pt idx="512">
                  <c:v>331.11000971827173</c:v>
                </c:pt>
                <c:pt idx="513">
                  <c:v>327.93557612852527</c:v>
                </c:pt>
                <c:pt idx="514">
                  <c:v>324.81296031747172</c:v>
                </c:pt>
                <c:pt idx="515">
                  <c:v>321.74097209997655</c:v>
                </c:pt>
                <c:pt idx="516">
                  <c:v>318.71845643071083</c:v>
                </c:pt>
                <c:pt idx="517">
                  <c:v>315.74429213935588</c:v>
                </c:pt>
                <c:pt idx="518">
                  <c:v>312.81739071940558</c:v>
                </c:pt>
                <c:pt idx="519">
                  <c:v>309.9366951679562</c:v>
                </c:pt>
                <c:pt idx="520">
                  <c:v>307.10117887401975</c:v>
                </c:pt>
                <c:pt idx="521">
                  <c:v>304.30984455302797</c:v>
                </c:pt>
                <c:pt idx="522">
                  <c:v>301.56172322532376</c:v>
                </c:pt>
                <c:pt idx="523">
                  <c:v>298.85587323655216</c:v>
                </c:pt>
                <c:pt idx="524">
                  <c:v>296.19137931797832</c:v>
                </c:pt>
                <c:pt idx="525">
                  <c:v>293.56735168485972</c:v>
                </c:pt>
                <c:pt idx="526">
                  <c:v>290.98292517110713</c:v>
                </c:pt>
                <c:pt idx="527">
                  <c:v>288.4372583985492</c:v>
                </c:pt>
                <c:pt idx="528">
                  <c:v>285.9295329792173</c:v>
                </c:pt>
                <c:pt idx="529">
                  <c:v>283.45895274913789</c:v>
                </c:pt>
                <c:pt idx="530">
                  <c:v>281.02474303220458</c:v>
                </c:pt>
                <c:pt idx="531">
                  <c:v>278.62614993277157</c:v>
                </c:pt>
                <c:pt idx="532">
                  <c:v>276.26243965568187</c:v>
                </c:pt>
                <c:pt idx="533">
                  <c:v>273.93289785250636</c:v>
                </c:pt>
                <c:pt idx="534">
                  <c:v>271.63682899283344</c:v>
                </c:pt>
                <c:pt idx="535">
                  <c:v>269.37355575950488</c:v>
                </c:pt>
                <c:pt idx="536">
                  <c:v>267.1424184667502</c:v>
                </c:pt>
                <c:pt idx="537">
                  <c:v>264.94277450022361</c:v>
                </c:pt>
                <c:pt idx="538">
                  <c:v>262.77399777799468</c:v>
                </c:pt>
                <c:pt idx="539">
                  <c:v>260.63547823159183</c:v>
                </c:pt>
                <c:pt idx="540">
                  <c:v>258.51030532122542</c:v>
                </c:pt>
                <c:pt idx="541">
                  <c:v>200.98150505781484</c:v>
                </c:pt>
                <c:pt idx="542">
                  <c:v>150.7361287933611</c:v>
                </c:pt>
                <c:pt idx="543">
                  <c:v>100.49075252890742</c:v>
                </c:pt>
                <c:pt idx="544">
                  <c:v>100.49075252890742</c:v>
                </c:pt>
                <c:pt idx="545">
                  <c:v>100.49075252890742</c:v>
                </c:pt>
                <c:pt idx="546">
                  <c:v>100.49075252890742</c:v>
                </c:pt>
                <c:pt idx="547">
                  <c:v>100.49075252890742</c:v>
                </c:pt>
                <c:pt idx="548">
                  <c:v>100.49075252890742</c:v>
                </c:pt>
                <c:pt idx="549">
                  <c:v>100.49075252890742</c:v>
                </c:pt>
                <c:pt idx="550">
                  <c:v>100.49075252890742</c:v>
                </c:pt>
                <c:pt idx="551">
                  <c:v>100.49075252890742</c:v>
                </c:pt>
                <c:pt idx="552">
                  <c:v>100.49075252890742</c:v>
                </c:pt>
                <c:pt idx="553">
                  <c:v>100.49075252890742</c:v>
                </c:pt>
                <c:pt idx="554">
                  <c:v>100.49075252890742</c:v>
                </c:pt>
                <c:pt idx="555">
                  <c:v>100.49075252890742</c:v>
                </c:pt>
                <c:pt idx="556">
                  <c:v>100.49075252890742</c:v>
                </c:pt>
                <c:pt idx="557">
                  <c:v>100.49075252890742</c:v>
                </c:pt>
                <c:pt idx="558">
                  <c:v>100.49075252890742</c:v>
                </c:pt>
                <c:pt idx="559">
                  <c:v>100.49075252890742</c:v>
                </c:pt>
                <c:pt idx="560">
                  <c:v>100.49075252890742</c:v>
                </c:pt>
                <c:pt idx="561">
                  <c:v>100.49075252890742</c:v>
                </c:pt>
                <c:pt idx="562">
                  <c:v>100.49075252890742</c:v>
                </c:pt>
                <c:pt idx="563">
                  <c:v>100.49075252890742</c:v>
                </c:pt>
                <c:pt idx="564">
                  <c:v>100.49075252890742</c:v>
                </c:pt>
                <c:pt idx="565">
                  <c:v>100.49075252890742</c:v>
                </c:pt>
                <c:pt idx="566">
                  <c:v>100.49075252890742</c:v>
                </c:pt>
                <c:pt idx="567">
                  <c:v>100.49075252890742</c:v>
                </c:pt>
                <c:pt idx="568">
                  <c:v>100.49075252890742</c:v>
                </c:pt>
                <c:pt idx="569">
                  <c:v>100.49075252890742</c:v>
                </c:pt>
                <c:pt idx="570">
                  <c:v>100.49075252890742</c:v>
                </c:pt>
                <c:pt idx="571">
                  <c:v>100.49075252890742</c:v>
                </c:pt>
                <c:pt idx="572">
                  <c:v>100.49075252890742</c:v>
                </c:pt>
                <c:pt idx="573">
                  <c:v>100.49075252890742</c:v>
                </c:pt>
                <c:pt idx="574">
                  <c:v>100.49075252890742</c:v>
                </c:pt>
                <c:pt idx="575">
                  <c:v>100.49075252890742</c:v>
                </c:pt>
                <c:pt idx="576">
                  <c:v>100.49075252890742</c:v>
                </c:pt>
                <c:pt idx="577">
                  <c:v>100.49075252890742</c:v>
                </c:pt>
                <c:pt idx="578">
                  <c:v>100.49075252890742</c:v>
                </c:pt>
                <c:pt idx="579">
                  <c:v>100.49075252890742</c:v>
                </c:pt>
                <c:pt idx="580">
                  <c:v>100.49075252890742</c:v>
                </c:pt>
                <c:pt idx="581">
                  <c:v>100.49075252890742</c:v>
                </c:pt>
                <c:pt idx="582">
                  <c:v>100.49075252890742</c:v>
                </c:pt>
                <c:pt idx="583">
                  <c:v>100.49075252890742</c:v>
                </c:pt>
                <c:pt idx="584">
                  <c:v>100.49075252890742</c:v>
                </c:pt>
                <c:pt idx="585">
                  <c:v>100.49075252890742</c:v>
                </c:pt>
                <c:pt idx="586">
                  <c:v>100.49075252890742</c:v>
                </c:pt>
                <c:pt idx="587">
                  <c:v>100.49075252890742</c:v>
                </c:pt>
                <c:pt idx="588">
                  <c:v>100.49075252890742</c:v>
                </c:pt>
                <c:pt idx="589">
                  <c:v>100.49075252890742</c:v>
                </c:pt>
                <c:pt idx="590">
                  <c:v>100.49075252890742</c:v>
                </c:pt>
                <c:pt idx="591">
                  <c:v>100.49075252890742</c:v>
                </c:pt>
                <c:pt idx="592">
                  <c:v>100.49075252890742</c:v>
                </c:pt>
                <c:pt idx="593">
                  <c:v>100.49075252890742</c:v>
                </c:pt>
                <c:pt idx="594">
                  <c:v>100.49075252890742</c:v>
                </c:pt>
                <c:pt idx="595">
                  <c:v>100.49075252890742</c:v>
                </c:pt>
                <c:pt idx="596">
                  <c:v>100.49075252890742</c:v>
                </c:pt>
                <c:pt idx="597">
                  <c:v>100.49075252890742</c:v>
                </c:pt>
                <c:pt idx="598">
                  <c:v>100.49075252890742</c:v>
                </c:pt>
                <c:pt idx="599">
                  <c:v>100.49075252890742</c:v>
                </c:pt>
                <c:pt idx="600">
                  <c:v>100.49075252890742</c:v>
                </c:pt>
                <c:pt idx="601">
                  <c:v>100.49075252890742</c:v>
                </c:pt>
                <c:pt idx="602">
                  <c:v>100.49075252890742</c:v>
                </c:pt>
                <c:pt idx="603">
                  <c:v>100.49075252890742</c:v>
                </c:pt>
                <c:pt idx="604">
                  <c:v>100.49075252890742</c:v>
                </c:pt>
                <c:pt idx="605">
                  <c:v>100.49075252890742</c:v>
                </c:pt>
                <c:pt idx="606">
                  <c:v>100.49075252890742</c:v>
                </c:pt>
                <c:pt idx="607">
                  <c:v>100.49075252890742</c:v>
                </c:pt>
                <c:pt idx="608">
                  <c:v>100.49075252890742</c:v>
                </c:pt>
                <c:pt idx="609">
                  <c:v>100.49075252890742</c:v>
                </c:pt>
                <c:pt idx="610">
                  <c:v>100.49075252890742</c:v>
                </c:pt>
                <c:pt idx="611">
                  <c:v>100.49075252890742</c:v>
                </c:pt>
                <c:pt idx="612">
                  <c:v>100.49075252890742</c:v>
                </c:pt>
                <c:pt idx="613">
                  <c:v>100.49075252890742</c:v>
                </c:pt>
                <c:pt idx="614">
                  <c:v>100.49075252890742</c:v>
                </c:pt>
                <c:pt idx="615">
                  <c:v>100.49075252890742</c:v>
                </c:pt>
                <c:pt idx="616">
                  <c:v>100.49075252890742</c:v>
                </c:pt>
                <c:pt idx="617">
                  <c:v>100.49075252890742</c:v>
                </c:pt>
                <c:pt idx="618">
                  <c:v>100.49075252890742</c:v>
                </c:pt>
                <c:pt idx="619">
                  <c:v>100.49075252890742</c:v>
                </c:pt>
                <c:pt idx="620">
                  <c:v>100.49075252890742</c:v>
                </c:pt>
                <c:pt idx="621">
                  <c:v>100.49075252890742</c:v>
                </c:pt>
                <c:pt idx="622">
                  <c:v>100.49075252890742</c:v>
                </c:pt>
                <c:pt idx="623">
                  <c:v>100.49075252890742</c:v>
                </c:pt>
                <c:pt idx="624">
                  <c:v>100.49075252890742</c:v>
                </c:pt>
                <c:pt idx="625">
                  <c:v>100.49075252890742</c:v>
                </c:pt>
                <c:pt idx="626">
                  <c:v>100.49075252890742</c:v>
                </c:pt>
                <c:pt idx="627">
                  <c:v>100.49075252890742</c:v>
                </c:pt>
                <c:pt idx="628">
                  <c:v>100.49075252890742</c:v>
                </c:pt>
                <c:pt idx="629">
                  <c:v>100.49075252890742</c:v>
                </c:pt>
                <c:pt idx="630">
                  <c:v>100.49075252890742</c:v>
                </c:pt>
                <c:pt idx="631">
                  <c:v>100.49075252890742</c:v>
                </c:pt>
                <c:pt idx="632">
                  <c:v>100.49075252890742</c:v>
                </c:pt>
                <c:pt idx="633">
                  <c:v>100.49075252890742</c:v>
                </c:pt>
                <c:pt idx="634">
                  <c:v>100.49075252890742</c:v>
                </c:pt>
                <c:pt idx="635">
                  <c:v>100.49075252890742</c:v>
                </c:pt>
                <c:pt idx="636">
                  <c:v>100.49075252890742</c:v>
                </c:pt>
                <c:pt idx="637">
                  <c:v>100.49075252890742</c:v>
                </c:pt>
                <c:pt idx="638">
                  <c:v>100.49075252890742</c:v>
                </c:pt>
                <c:pt idx="639">
                  <c:v>100.49075252890742</c:v>
                </c:pt>
                <c:pt idx="640">
                  <c:v>100.49075252890742</c:v>
                </c:pt>
                <c:pt idx="641">
                  <c:v>100.49075252890742</c:v>
                </c:pt>
                <c:pt idx="642">
                  <c:v>100.49075252890742</c:v>
                </c:pt>
                <c:pt idx="643">
                  <c:v>100.49075252890742</c:v>
                </c:pt>
                <c:pt idx="644">
                  <c:v>100.49075252890742</c:v>
                </c:pt>
                <c:pt idx="645">
                  <c:v>100.49075252890742</c:v>
                </c:pt>
                <c:pt idx="646">
                  <c:v>100.49075252890742</c:v>
                </c:pt>
                <c:pt idx="647">
                  <c:v>100.49075252890742</c:v>
                </c:pt>
                <c:pt idx="648">
                  <c:v>100.49075252890742</c:v>
                </c:pt>
                <c:pt idx="649">
                  <c:v>100.49075252890742</c:v>
                </c:pt>
                <c:pt idx="650">
                  <c:v>100.49075252890742</c:v>
                </c:pt>
                <c:pt idx="651">
                  <c:v>100.49075252890742</c:v>
                </c:pt>
                <c:pt idx="652">
                  <c:v>100.49075252890742</c:v>
                </c:pt>
                <c:pt idx="653">
                  <c:v>100.49075252890742</c:v>
                </c:pt>
                <c:pt idx="654">
                  <c:v>100.49075252890742</c:v>
                </c:pt>
                <c:pt idx="655">
                  <c:v>100.49075252890742</c:v>
                </c:pt>
                <c:pt idx="656">
                  <c:v>100.49075252890742</c:v>
                </c:pt>
                <c:pt idx="657">
                  <c:v>100.49075252890742</c:v>
                </c:pt>
                <c:pt idx="658">
                  <c:v>100.49075252890742</c:v>
                </c:pt>
                <c:pt idx="659">
                  <c:v>100.49075252890742</c:v>
                </c:pt>
                <c:pt idx="660">
                  <c:v>100.49075252890742</c:v>
                </c:pt>
                <c:pt idx="661">
                  <c:v>100.49075252890742</c:v>
                </c:pt>
                <c:pt idx="662">
                  <c:v>100.49075252890742</c:v>
                </c:pt>
                <c:pt idx="663">
                  <c:v>100.49075252890742</c:v>
                </c:pt>
                <c:pt idx="664">
                  <c:v>100.49075252890742</c:v>
                </c:pt>
                <c:pt idx="665">
                  <c:v>100.49075252890742</c:v>
                </c:pt>
                <c:pt idx="666">
                  <c:v>100.49075252890742</c:v>
                </c:pt>
                <c:pt idx="667">
                  <c:v>100.49075252890742</c:v>
                </c:pt>
                <c:pt idx="668">
                  <c:v>100.49075252890742</c:v>
                </c:pt>
                <c:pt idx="669">
                  <c:v>100.49075252890742</c:v>
                </c:pt>
                <c:pt idx="670">
                  <c:v>100.49075252890742</c:v>
                </c:pt>
                <c:pt idx="671">
                  <c:v>100.49075252890742</c:v>
                </c:pt>
                <c:pt idx="672">
                  <c:v>100.49075252890742</c:v>
                </c:pt>
                <c:pt idx="673">
                  <c:v>100.49075252890742</c:v>
                </c:pt>
                <c:pt idx="674">
                  <c:v>100.49075252890742</c:v>
                </c:pt>
                <c:pt idx="675">
                  <c:v>100.49075252890742</c:v>
                </c:pt>
                <c:pt idx="676">
                  <c:v>100.49075252890742</c:v>
                </c:pt>
                <c:pt idx="677">
                  <c:v>100.49075252890742</c:v>
                </c:pt>
                <c:pt idx="678">
                  <c:v>100.49075252890742</c:v>
                </c:pt>
                <c:pt idx="679">
                  <c:v>100.49075252890742</c:v>
                </c:pt>
                <c:pt idx="680">
                  <c:v>100.49075252890742</c:v>
                </c:pt>
                <c:pt idx="681">
                  <c:v>100.49075252890742</c:v>
                </c:pt>
                <c:pt idx="682">
                  <c:v>100.49075252890742</c:v>
                </c:pt>
                <c:pt idx="683">
                  <c:v>100.49075252890742</c:v>
                </c:pt>
                <c:pt idx="684">
                  <c:v>100.49075252890742</c:v>
                </c:pt>
                <c:pt idx="685">
                  <c:v>100.49075252890742</c:v>
                </c:pt>
                <c:pt idx="686">
                  <c:v>100.49075252890742</c:v>
                </c:pt>
                <c:pt idx="687">
                  <c:v>100.49075252890742</c:v>
                </c:pt>
                <c:pt idx="688">
                  <c:v>100.49075252890742</c:v>
                </c:pt>
                <c:pt idx="689">
                  <c:v>100.49075252890742</c:v>
                </c:pt>
                <c:pt idx="690">
                  <c:v>100.49075252890742</c:v>
                </c:pt>
                <c:pt idx="691">
                  <c:v>100.49075252890742</c:v>
                </c:pt>
                <c:pt idx="692">
                  <c:v>100.49075252890742</c:v>
                </c:pt>
                <c:pt idx="693">
                  <c:v>100.49075252890742</c:v>
                </c:pt>
                <c:pt idx="694">
                  <c:v>100.49075252890742</c:v>
                </c:pt>
                <c:pt idx="695">
                  <c:v>100.49075252890742</c:v>
                </c:pt>
                <c:pt idx="696">
                  <c:v>100.49075252890742</c:v>
                </c:pt>
                <c:pt idx="697">
                  <c:v>100.49075252890742</c:v>
                </c:pt>
                <c:pt idx="698">
                  <c:v>100.49075252890742</c:v>
                </c:pt>
                <c:pt idx="699">
                  <c:v>100.49075252890742</c:v>
                </c:pt>
                <c:pt idx="700">
                  <c:v>100.49075252890742</c:v>
                </c:pt>
                <c:pt idx="701">
                  <c:v>100.49075252890742</c:v>
                </c:pt>
                <c:pt idx="702">
                  <c:v>100.49075252890742</c:v>
                </c:pt>
                <c:pt idx="703">
                  <c:v>100.49075252890742</c:v>
                </c:pt>
                <c:pt idx="704">
                  <c:v>100.49075252890742</c:v>
                </c:pt>
                <c:pt idx="705">
                  <c:v>100.49075252890742</c:v>
                </c:pt>
                <c:pt idx="706">
                  <c:v>100.49075252890742</c:v>
                </c:pt>
                <c:pt idx="707">
                  <c:v>100.49075252890742</c:v>
                </c:pt>
                <c:pt idx="708">
                  <c:v>100.49075252890742</c:v>
                </c:pt>
                <c:pt idx="709">
                  <c:v>100.49075252890742</c:v>
                </c:pt>
                <c:pt idx="710">
                  <c:v>100.49075252890742</c:v>
                </c:pt>
                <c:pt idx="711">
                  <c:v>100.49075252890742</c:v>
                </c:pt>
                <c:pt idx="712">
                  <c:v>100.49075252890742</c:v>
                </c:pt>
                <c:pt idx="713">
                  <c:v>100.49075252890742</c:v>
                </c:pt>
                <c:pt idx="714">
                  <c:v>100.49075252890742</c:v>
                </c:pt>
                <c:pt idx="715">
                  <c:v>100.49075252890742</c:v>
                </c:pt>
                <c:pt idx="716">
                  <c:v>100.49075252890742</c:v>
                </c:pt>
                <c:pt idx="717">
                  <c:v>100.49075252890742</c:v>
                </c:pt>
                <c:pt idx="718">
                  <c:v>100.49075252890742</c:v>
                </c:pt>
                <c:pt idx="719">
                  <c:v>100.49075252890742</c:v>
                </c:pt>
                <c:pt idx="720">
                  <c:v>100.49075252890742</c:v>
                </c:pt>
              </c:numCache>
            </c:numRef>
          </c:yVal>
          <c:smooth val="1"/>
        </c:ser>
        <c:ser>
          <c:idx val="4"/>
          <c:order val="4"/>
          <c:tx>
            <c:v>Fma</c:v>
          </c:tx>
          <c:marker>
            <c:symbol val="none"/>
          </c:marker>
          <c:xVal>
            <c:numRef>
              <c:f>'1199'!$M$60:$M$780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'1199'!$N$60:$N$780</c:f>
              <c:numCache>
                <c:formatCode>General</c:formatCode>
                <c:ptCount val="721"/>
                <c:pt idx="0">
                  <c:v>-3573.0125761139357</c:v>
                </c:pt>
                <c:pt idx="1">
                  <c:v>-3572.1151873820304</c:v>
                </c:pt>
                <c:pt idx="2">
                  <c:v>-3569.4237248613695</c:v>
                </c:pt>
                <c:pt idx="3">
                  <c:v>-3564.9402988384959</c:v>
                </c:pt>
                <c:pt idx="4">
                  <c:v>-3558.6684239964216</c:v>
                </c:pt>
                <c:pt idx="5">
                  <c:v>-3550.6130157258094</c:v>
                </c:pt>
                <c:pt idx="6">
                  <c:v>-3540.780384966668</c:v>
                </c:pt>
                <c:pt idx="7">
                  <c:v>-3529.1782315865994</c:v>
                </c:pt>
                <c:pt idx="8">
                  <c:v>-3515.8156363033181</c:v>
                </c:pt>
                <c:pt idx="9">
                  <c:v>-3500.7030511609187</c:v>
                </c:pt>
                <c:pt idx="10">
                  <c:v>-3483.8522885710022</c:v>
                </c:pt>
                <c:pt idx="11">
                  <c:v>-3465.2765089314767</c:v>
                </c:pt>
                <c:pt idx="12">
                  <c:v>-3444.99020683751</c:v>
                </c:pt>
                <c:pt idx="13">
                  <c:v>-3423.0091959007482</c:v>
                </c:pt>
                <c:pt idx="14">
                  <c:v>-3399.3505921945393</c:v>
                </c:pt>
                <c:pt idx="15">
                  <c:v>-3374.0327963445029</c:v>
                </c:pt>
                <c:pt idx="16">
                  <c:v>-3347.075474285376</c:v>
                </c:pt>
                <c:pt idx="17">
                  <c:v>-3318.4995367066035</c:v>
                </c:pt>
                <c:pt idx="18">
                  <c:v>-3288.3271172106915</c:v>
                </c:pt>
                <c:pt idx="19">
                  <c:v>-3256.5815492098081</c:v>
                </c:pt>
                <c:pt idx="20">
                  <c:v>-3223.2873415876247</c:v>
                </c:pt>
                <c:pt idx="21">
                  <c:v>-3188.470153154783</c:v>
                </c:pt>
                <c:pt idx="22">
                  <c:v>-3152.1567659278139</c:v>
                </c:pt>
                <c:pt idx="23">
                  <c:v>-3114.3750572626673</c:v>
                </c:pt>
                <c:pt idx="24">
                  <c:v>-3075.1539708753558</c:v>
                </c:pt>
                <c:pt idx="25">
                  <c:v>-3034.523486783512</c:v>
                </c:pt>
                <c:pt idx="26">
                  <c:v>-2992.5145902038748</c:v>
                </c:pt>
                <c:pt idx="27">
                  <c:v>-2949.1592394419672</c:v>
                </c:pt>
                <c:pt idx="28">
                  <c:v>-2904.4903328113505</c:v>
                </c:pt>
                <c:pt idx="29">
                  <c:v>-2858.5416746209939</c:v>
                </c:pt>
                <c:pt idx="30">
                  <c:v>-2811.3479402703324</c:v>
                </c:pt>
                <c:pt idx="31">
                  <c:v>-2762.9446404926375</c:v>
                </c:pt>
                <c:pt idx="32">
                  <c:v>-2713.3680847882824</c:v>
                </c:pt>
                <c:pt idx="33">
                  <c:v>-2662.6553440904122</c:v>
                </c:pt>
                <c:pt idx="34">
                  <c:v>-2610.8442127064159</c:v>
                </c:pt>
                <c:pt idx="35">
                  <c:v>-2557.9731695793739</c:v>
                </c:pt>
                <c:pt idx="36">
                  <c:v>-2504.0813389144901</c:v>
                </c:pt>
                <c:pt idx="37">
                  <c:v>-2449.208450216151</c:v>
                </c:pt>
                <c:pt idx="38">
                  <c:v>-2393.3947977820017</c:v>
                </c:pt>
                <c:pt idx="39">
                  <c:v>-2336.6811997009313</c:v>
                </c:pt>
                <c:pt idx="40">
                  <c:v>-2279.1089564025037</c:v>
                </c:pt>
                <c:pt idx="41">
                  <c:v>-2220.7198088057808</c:v>
                </c:pt>
                <c:pt idx="42">
                  <c:v>-2161.5558961159636</c:v>
                </c:pt>
                <c:pt idx="43">
                  <c:v>-2101.6597133176328</c:v>
                </c:pt>
                <c:pt idx="44">
                  <c:v>-2041.0740684136822</c:v>
                </c:pt>
                <c:pt idx="45">
                  <c:v>-1979.8420394592972</c:v>
                </c:pt>
                <c:pt idx="46">
                  <c:v>-1918.0069314405321</c:v>
                </c:pt>
                <c:pt idx="47">
                  <c:v>-1855.6122330471674</c:v>
                </c:pt>
                <c:pt idx="48">
                  <c:v>-1792.7015733896058</c:v>
                </c:pt>
                <c:pt idx="49">
                  <c:v>-1729.3186787095942</c:v>
                </c:pt>
                <c:pt idx="50">
                  <c:v>-1665.5073291344966</c:v>
                </c:pt>
                <c:pt idx="51">
                  <c:v>-1601.311315524765</c:v>
                </c:pt>
                <c:pt idx="52">
                  <c:v>-1536.7743964640622</c:v>
                </c:pt>
                <c:pt idx="53">
                  <c:v>-1471.9402554413091</c:v>
                </c:pt>
                <c:pt idx="54">
                  <c:v>-1406.8524582736031</c:v>
                </c:pt>
                <c:pt idx="55">
                  <c:v>-1341.5544108186607</c:v>
                </c:pt>
                <c:pt idx="56">
                  <c:v>-1276.0893170250017</c:v>
                </c:pt>
                <c:pt idx="57">
                  <c:v>-1210.50013736766</c:v>
                </c:pt>
                <c:pt idx="58">
                  <c:v>-1144.8295477166937</c:v>
                </c:pt>
                <c:pt idx="59">
                  <c:v>-1079.11989868518</c:v>
                </c:pt>
                <c:pt idx="60">
                  <c:v>-1013.4131755027785</c:v>
                </c:pt>
                <c:pt idx="61">
                  <c:v>-947.7509584602542</c:v>
                </c:pt>
                <c:pt idx="62">
                  <c:v>-882.17438396961302</c:v>
                </c:pt>
                <c:pt idx="63">
                  <c:v>-816.72410628373598</c:v>
                </c:pt>
                <c:pt idx="64">
                  <c:v>-751.44025991852754</c:v>
                </c:pt>
                <c:pt idx="65">
                  <c:v>-686.36242281973784</c:v>
                </c:pt>
                <c:pt idx="66">
                  <c:v>-621.52958031564515</c:v>
                </c:pt>
                <c:pt idx="67">
                  <c:v>-556.98008989581467</c:v>
                </c:pt>
                <c:pt idx="68">
                  <c:v>-492.75164685510771</c:v>
                </c:pt>
                <c:pt idx="69">
                  <c:v>-428.88125084102484</c:v>
                </c:pt>
                <c:pt idx="70">
                  <c:v>-365.4051733413425</c:v>
                </c:pt>
                <c:pt idx="71">
                  <c:v>-302.35892614782631</c:v>
                </c:pt>
                <c:pt idx="72">
                  <c:v>-239.77723083058521</c:v>
                </c:pt>
                <c:pt idx="73">
                  <c:v>-177.69398925638725</c:v>
                </c:pt>
                <c:pt idx="74">
                  <c:v>-116.14225518293381</c:v>
                </c:pt>
                <c:pt idx="75">
                  <c:v>-55.154206959785611</c:v>
                </c:pt>
                <c:pt idx="76">
                  <c:v>5.2388786347582581</c:v>
                </c:pt>
                <c:pt idx="77">
                  <c:v>65.006651392922549</c:v>
                </c:pt>
                <c:pt idx="78">
                  <c:v>124.1197114863984</c:v>
                </c:pt>
                <c:pt idx="79">
                  <c:v>182.54963205995912</c:v>
                </c:pt>
                <c:pt idx="80">
                  <c:v>240.2689805862625</c:v>
                </c:pt>
                <c:pt idx="81">
                  <c:v>297.25133895986551</c:v>
                </c:pt>
                <c:pt idx="82">
                  <c:v>353.47132231002126</c:v>
                </c:pt>
                <c:pt idx="83">
                  <c:v>408.90459651341848</c:v>
                </c:pt>
                <c:pt idx="84">
                  <c:v>463.52789438961713</c:v>
                </c:pt>
                <c:pt idx="85">
                  <c:v>517.31903056353087</c:v>
                </c:pt>
                <c:pt idx="86">
                  <c:v>570.25691498097569</c:v>
                </c:pt>
                <c:pt idx="87">
                  <c:v>622.32156506492061</c:v>
                </c:pt>
                <c:pt idx="88">
                  <c:v>673.49411650175966</c:v>
                </c:pt>
                <c:pt idx="89">
                  <c:v>723.75683264859219</c:v>
                </c:pt>
                <c:pt idx="90">
                  <c:v>773.09311255418902</c:v>
                </c:pt>
                <c:pt idx="91">
                  <c:v>821.48749758800341</c:v>
                </c:pt>
                <c:pt idx="92">
                  <c:v>868.92567667330275</c:v>
                </c:pt>
                <c:pt idx="93">
                  <c:v>915.39449012217983</c:v>
                </c:pt>
                <c:pt idx="94">
                  <c:v>960.88193207191728</c:v>
                </c:pt>
                <c:pt idx="95">
                  <c:v>1005.3771515238791</c:v>
                </c:pt>
                <c:pt idx="96">
                  <c:v>1048.8704519878027</c:v>
                </c:pt>
                <c:pt idx="97">
                  <c:v>1091.3532897360562</c:v>
                </c:pt>
                <c:pt idx="98">
                  <c:v>1132.8182706741261</c:v>
                </c:pt>
                <c:pt idx="99">
                  <c:v>1173.2591458352633</c:v>
                </c:pt>
                <c:pt idx="100">
                  <c:v>1212.6708055089009</c:v>
                </c:pt>
                <c:pt idx="101">
                  <c:v>1251.0492720140971</c:v>
                </c:pt>
                <c:pt idx="102">
                  <c:v>1288.39169113092</c:v>
                </c:pt>
                <c:pt idx="103">
                  <c:v>1324.6963222042709</c:v>
                </c:pt>
                <c:pt idx="104">
                  <c:v>1359.9625269363155</c:v>
                </c:pt>
                <c:pt idx="105">
                  <c:v>1394.1907568852059</c:v>
                </c:pt>
                <c:pt idx="106">
                  <c:v>1427.3825396893851</c:v>
                </c:pt>
                <c:pt idx="107">
                  <c:v>1459.5404640382799</c:v>
                </c:pt>
                <c:pt idx="108">
                  <c:v>1490.668163411711</c:v>
                </c:pt>
                <c:pt idx="109">
                  <c:v>1520.7702986118115</c:v>
                </c:pt>
                <c:pt idx="110">
                  <c:v>1549.852539112725</c:v>
                </c:pt>
                <c:pt idx="111">
                  <c:v>1577.9215432547417</c:v>
                </c:pt>
                <c:pt idx="112">
                  <c:v>1604.9849373109414</c:v>
                </c:pt>
                <c:pt idx="113">
                  <c:v>1631.0512934557485</c:v>
                </c:pt>
                <c:pt idx="114">
                  <c:v>1656.1301066661281</c:v>
                </c:pt>
                <c:pt idx="115">
                  <c:v>1680.2317705874057</c:v>
                </c:pt>
                <c:pt idx="116">
                  <c:v>1703.3675523969619</c:v>
                </c:pt>
                <c:pt idx="117">
                  <c:v>1725.5495667002106</c:v>
                </c:pt>
                <c:pt idx="118">
                  <c:v>1746.7907484944408</c:v>
                </c:pt>
                <c:pt idx="119">
                  <c:v>1767.1048252372022</c:v>
                </c:pt>
                <c:pt idx="120">
                  <c:v>1786.5062880569674</c:v>
                </c:pt>
                <c:pt idx="121">
                  <c:v>1805.010362144827</c:v>
                </c:pt>
                <c:pt idx="122">
                  <c:v>1822.6329763669278</c:v>
                </c:pt>
                <c:pt idx="123">
                  <c:v>1839.3907321382849</c:v>
                </c:pt>
                <c:pt idx="124">
                  <c:v>1855.3008715994595</c:v>
                </c:pt>
                <c:pt idx="125">
                  <c:v>1870.3812451384028</c:v>
                </c:pt>
                <c:pt idx="126">
                  <c:v>1884.6502783005394</c:v>
                </c:pt>
                <c:pt idx="127">
                  <c:v>1898.1269381308493</c:v>
                </c:pt>
                <c:pt idx="128">
                  <c:v>1910.8306989923753</c:v>
                </c:pt>
                <c:pt idx="129">
                  <c:v>1922.7815079061763</c:v>
                </c:pt>
                <c:pt idx="130">
                  <c:v>1933.9997494582767</c:v>
                </c:pt>
                <c:pt idx="131">
                  <c:v>1944.5062103196642</c:v>
                </c:pt>
                <c:pt idx="132">
                  <c:v>1954.322043425798</c:v>
                </c:pt>
                <c:pt idx="133">
                  <c:v>1963.4687318624674</c:v>
                </c:pt>
                <c:pt idx="134">
                  <c:v>1971.9680525051538</c:v>
                </c:pt>
                <c:pt idx="135">
                  <c:v>1979.8420394592965</c:v>
                </c:pt>
                <c:pt idx="136">
                  <c:v>1987.1129473490601</c:v>
                </c:pt>
                <c:pt idx="137">
                  <c:v>1993.8032145023315</c:v>
                </c:pt>
                <c:pt idx="138">
                  <c:v>1999.93542607977</c:v>
                </c:pt>
                <c:pt idx="139">
                  <c:v>2005.5322771957094</c:v>
                </c:pt>
                <c:pt idx="140">
                  <c:v>2010.6165360787231</c:v>
                </c:pt>
                <c:pt idx="141">
                  <c:v>2015.211007319519</c:v>
                </c:pt>
                <c:pt idx="142">
                  <c:v>2019.3384952536871</c:v>
                </c:pt>
                <c:pt idx="143">
                  <c:v>2023.0217675266097</c:v>
                </c:pt>
                <c:pt idx="144">
                  <c:v>2026.2835188875522</c:v>
                </c:pt>
                <c:pt idx="145">
                  <c:v>2029.146335259632</c:v>
                </c:pt>
                <c:pt idx="146">
                  <c:v>2031.6326581319574</c:v>
                </c:pt>
                <c:pt idx="147">
                  <c:v>2033.7647493197858</c:v>
                </c:pt>
                <c:pt idx="148">
                  <c:v>2035.5646561380468</c:v>
                </c:pt>
                <c:pt idx="149">
                  <c:v>2037.0541770329896</c:v>
                </c:pt>
                <c:pt idx="150">
                  <c:v>2038.2548277161429</c:v>
                </c:pt>
                <c:pt idx="151">
                  <c:v>2039.1878078440448</c:v>
                </c:pt>
                <c:pt idx="152">
                  <c:v>2039.8739682865219</c:v>
                </c:pt>
                <c:pt idx="153">
                  <c:v>2040.3337790254909</c:v>
                </c:pt>
                <c:pt idx="154">
                  <c:v>2040.5872977254396</c:v>
                </c:pt>
                <c:pt idx="155">
                  <c:v>2040.6541390158432</c:v>
                </c:pt>
                <c:pt idx="156">
                  <c:v>2040.553444524872</c:v>
                </c:pt>
                <c:pt idx="157">
                  <c:v>2040.3038537027317</c:v>
                </c:pt>
                <c:pt idx="158">
                  <c:v>2039.9234754719798</c:v>
                </c:pt>
                <c:pt idx="159">
                  <c:v>2039.4298607410653</c:v>
                </c:pt>
                <c:pt idx="160">
                  <c:v>2038.8399758162411</c:v>
                </c:pt>
                <c:pt idx="161">
                  <c:v>2038.1701767458208</c:v>
                </c:pt>
                <c:pt idx="162">
                  <c:v>2037.4361846295637</c:v>
                </c:pt>
                <c:pt idx="163">
                  <c:v>2036.6530619247092</c:v>
                </c:pt>
                <c:pt idx="164">
                  <c:v>2035.8351897789232</c:v>
                </c:pt>
                <c:pt idx="165">
                  <c:v>2034.9962464190819</c:v>
                </c:pt>
                <c:pt idx="166">
                  <c:v>2034.1491866234649</c:v>
                </c:pt>
                <c:pt idx="167">
                  <c:v>2033.3062223035533</c:v>
                </c:pt>
                <c:pt idx="168">
                  <c:v>2032.4788042201899</c:v>
                </c:pt>
                <c:pt idx="169">
                  <c:v>2031.6776048574188</c:v>
                </c:pt>
                <c:pt idx="170">
                  <c:v>2030.9125024758384</c:v>
                </c:pt>
                <c:pt idx="171">
                  <c:v>2030.1925663657894</c:v>
                </c:pt>
                <c:pt idx="172">
                  <c:v>2029.5260433191695</c:v>
                </c:pt>
                <c:pt idx="173">
                  <c:v>2028.9203453371226</c:v>
                </c:pt>
                <c:pt idx="174">
                  <c:v>2028.382038589247</c:v>
                </c:pt>
                <c:pt idx="175">
                  <c:v>2027.9168336383975</c:v>
                </c:pt>
                <c:pt idx="176">
                  <c:v>2027.5295769435277</c:v>
                </c:pt>
                <c:pt idx="177">
                  <c:v>2027.2242436513945</c:v>
                </c:pt>
                <c:pt idx="178">
                  <c:v>2027.003931686306</c:v>
                </c:pt>
                <c:pt idx="179">
                  <c:v>2026.8708571454331</c:v>
                </c:pt>
                <c:pt idx="180">
                  <c:v>2026.8263510055563</c:v>
                </c:pt>
                <c:pt idx="181">
                  <c:v>2026.8708571454329</c:v>
                </c:pt>
                <c:pt idx="182">
                  <c:v>2027.003931686306</c:v>
                </c:pt>
                <c:pt idx="183">
                  <c:v>2027.224243651395</c:v>
                </c:pt>
                <c:pt idx="184">
                  <c:v>2027.5295769435281</c:v>
                </c:pt>
                <c:pt idx="185">
                  <c:v>2027.9168336383975</c:v>
                </c:pt>
                <c:pt idx="186">
                  <c:v>2028.382038589247</c:v>
                </c:pt>
                <c:pt idx="187">
                  <c:v>2028.9203453371226</c:v>
                </c:pt>
                <c:pt idx="188">
                  <c:v>2029.5260433191688</c:v>
                </c:pt>
                <c:pt idx="189">
                  <c:v>2030.1925663657889</c:v>
                </c:pt>
                <c:pt idx="190">
                  <c:v>2030.9125024758389</c:v>
                </c:pt>
                <c:pt idx="191">
                  <c:v>2031.6776048574188</c:v>
                </c:pt>
                <c:pt idx="192">
                  <c:v>2032.4788042201897</c:v>
                </c:pt>
                <c:pt idx="193">
                  <c:v>2033.3062223035533</c:v>
                </c:pt>
                <c:pt idx="194">
                  <c:v>2034.1491866234651</c:v>
                </c:pt>
                <c:pt idx="195">
                  <c:v>2034.9962464190819</c:v>
                </c:pt>
                <c:pt idx="196">
                  <c:v>2035.8351897789232</c:v>
                </c:pt>
                <c:pt idx="197">
                  <c:v>2036.6530619247092</c:v>
                </c:pt>
                <c:pt idx="198">
                  <c:v>2037.4361846295637</c:v>
                </c:pt>
                <c:pt idx="199">
                  <c:v>2038.1701767458208</c:v>
                </c:pt>
                <c:pt idx="200">
                  <c:v>2038.8399758162411</c:v>
                </c:pt>
                <c:pt idx="201">
                  <c:v>2039.4298607410649</c:v>
                </c:pt>
                <c:pt idx="202">
                  <c:v>2039.9234754719798</c:v>
                </c:pt>
                <c:pt idx="203">
                  <c:v>2040.3038537027317</c:v>
                </c:pt>
                <c:pt idx="204">
                  <c:v>2040.553444524872</c:v>
                </c:pt>
                <c:pt idx="205">
                  <c:v>2040.6541390158436</c:v>
                </c:pt>
                <c:pt idx="206">
                  <c:v>2040.5872977254396</c:v>
                </c:pt>
                <c:pt idx="207">
                  <c:v>2040.3337790254909</c:v>
                </c:pt>
                <c:pt idx="208">
                  <c:v>2039.8739682865219</c:v>
                </c:pt>
                <c:pt idx="209">
                  <c:v>2039.1878078440448</c:v>
                </c:pt>
                <c:pt idx="210">
                  <c:v>2038.2548277161429</c:v>
                </c:pt>
                <c:pt idx="211">
                  <c:v>2037.0541770329901</c:v>
                </c:pt>
                <c:pt idx="212">
                  <c:v>2035.5646561380468</c:v>
                </c:pt>
                <c:pt idx="213">
                  <c:v>2033.7647493197867</c:v>
                </c:pt>
                <c:pt idx="214">
                  <c:v>2031.6326581319574</c:v>
                </c:pt>
                <c:pt idx="215">
                  <c:v>2029.146335259632</c:v>
                </c:pt>
                <c:pt idx="216">
                  <c:v>2026.2835188875524</c:v>
                </c:pt>
                <c:pt idx="217">
                  <c:v>2023.0217675266097</c:v>
                </c:pt>
                <c:pt idx="218">
                  <c:v>2019.3384952536871</c:v>
                </c:pt>
                <c:pt idx="219">
                  <c:v>2015.211007319519</c:v>
                </c:pt>
                <c:pt idx="220">
                  <c:v>2010.6165360787234</c:v>
                </c:pt>
                <c:pt idx="221">
                  <c:v>2005.5322771957094</c:v>
                </c:pt>
                <c:pt idx="222">
                  <c:v>1999.9354260797707</c:v>
                </c:pt>
                <c:pt idx="223">
                  <c:v>1993.8032145023321</c:v>
                </c:pt>
                <c:pt idx="224">
                  <c:v>1987.1129473490601</c:v>
                </c:pt>
                <c:pt idx="225">
                  <c:v>1979.8420394592972</c:v>
                </c:pt>
                <c:pt idx="226">
                  <c:v>1971.9680525051544</c:v>
                </c:pt>
                <c:pt idx="227">
                  <c:v>1963.4687318624678</c:v>
                </c:pt>
                <c:pt idx="228">
                  <c:v>1954.3220434257989</c:v>
                </c:pt>
                <c:pt idx="229">
                  <c:v>1944.5062103196647</c:v>
                </c:pt>
                <c:pt idx="230">
                  <c:v>1933.9997494582767</c:v>
                </c:pt>
                <c:pt idx="231">
                  <c:v>1922.7815079061768</c:v>
                </c:pt>
                <c:pt idx="232">
                  <c:v>1910.8306989923765</c:v>
                </c:pt>
                <c:pt idx="233">
                  <c:v>1898.1269381308505</c:v>
                </c:pt>
                <c:pt idx="234">
                  <c:v>1884.6502783005401</c:v>
                </c:pt>
                <c:pt idx="235">
                  <c:v>1870.3812451384033</c:v>
                </c:pt>
                <c:pt idx="236">
                  <c:v>1855.3008715994602</c:v>
                </c:pt>
                <c:pt idx="237">
                  <c:v>1839.390732138286</c:v>
                </c:pt>
                <c:pt idx="238">
                  <c:v>1822.6329763669289</c:v>
                </c:pt>
                <c:pt idx="239">
                  <c:v>1805.0103621448277</c:v>
                </c:pt>
                <c:pt idx="240">
                  <c:v>1786.5062880569685</c:v>
                </c:pt>
                <c:pt idx="241">
                  <c:v>1767.1048252372032</c:v>
                </c:pt>
                <c:pt idx="242">
                  <c:v>1746.7907484944421</c:v>
                </c:pt>
                <c:pt idx="243">
                  <c:v>1725.549566700211</c:v>
                </c:pt>
                <c:pt idx="244">
                  <c:v>1703.3675523969625</c:v>
                </c:pt>
                <c:pt idx="245">
                  <c:v>1680.2317705874068</c:v>
                </c:pt>
                <c:pt idx="246">
                  <c:v>1656.1301066661294</c:v>
                </c:pt>
                <c:pt idx="247">
                  <c:v>1631.051293455751</c:v>
                </c:pt>
                <c:pt idx="248">
                  <c:v>1604.9849373109419</c:v>
                </c:pt>
                <c:pt idx="249">
                  <c:v>1577.9215432547428</c:v>
                </c:pt>
                <c:pt idx="250">
                  <c:v>1549.8525391127271</c:v>
                </c:pt>
                <c:pt idx="251">
                  <c:v>1520.7702986118136</c:v>
                </c:pt>
                <c:pt idx="252">
                  <c:v>1490.6681634117133</c:v>
                </c:pt>
                <c:pt idx="253">
                  <c:v>1459.5404640382815</c:v>
                </c:pt>
                <c:pt idx="254">
                  <c:v>1427.3825396893865</c:v>
                </c:pt>
                <c:pt idx="255">
                  <c:v>1394.190756885208</c:v>
                </c:pt>
                <c:pt idx="256">
                  <c:v>1359.9625269363175</c:v>
                </c:pt>
                <c:pt idx="257">
                  <c:v>1324.6963222042737</c:v>
                </c:pt>
                <c:pt idx="258">
                  <c:v>1288.3916911309216</c:v>
                </c:pt>
                <c:pt idx="259">
                  <c:v>1251.0492720140996</c:v>
                </c:pt>
                <c:pt idx="260">
                  <c:v>1212.6708055089027</c:v>
                </c:pt>
                <c:pt idx="261">
                  <c:v>1173.2591458352663</c:v>
                </c:pt>
                <c:pt idx="262">
                  <c:v>1132.8182706741279</c:v>
                </c:pt>
                <c:pt idx="263">
                  <c:v>1091.3532897360587</c:v>
                </c:pt>
                <c:pt idx="264">
                  <c:v>1048.8704519878056</c:v>
                </c:pt>
                <c:pt idx="265">
                  <c:v>1005.3771515238824</c:v>
                </c:pt>
                <c:pt idx="266">
                  <c:v>960.8819320719208</c:v>
                </c:pt>
                <c:pt idx="267">
                  <c:v>915.39449012218154</c:v>
                </c:pt>
                <c:pt idx="268">
                  <c:v>868.92567667330525</c:v>
                </c:pt>
                <c:pt idx="269">
                  <c:v>821.48749758800648</c:v>
                </c:pt>
                <c:pt idx="270">
                  <c:v>773.09311255419277</c:v>
                </c:pt>
                <c:pt idx="271">
                  <c:v>723.75683264859413</c:v>
                </c:pt>
                <c:pt idx="272">
                  <c:v>673.49411650176182</c:v>
                </c:pt>
                <c:pt idx="273">
                  <c:v>622.32156506492072</c:v>
                </c:pt>
                <c:pt idx="274">
                  <c:v>570.2569149809791</c:v>
                </c:pt>
                <c:pt idx="275">
                  <c:v>517.31903056353212</c:v>
                </c:pt>
                <c:pt idx="276">
                  <c:v>463.52789438961918</c:v>
                </c:pt>
                <c:pt idx="277">
                  <c:v>408.90459651342138</c:v>
                </c:pt>
                <c:pt idx="278">
                  <c:v>353.47132231002399</c:v>
                </c:pt>
                <c:pt idx="279">
                  <c:v>297.25133895986636</c:v>
                </c:pt>
                <c:pt idx="280">
                  <c:v>240.26898058626395</c:v>
                </c:pt>
                <c:pt idx="281">
                  <c:v>182.54963205996134</c:v>
                </c:pt>
                <c:pt idx="282">
                  <c:v>124.11971148640222</c:v>
                </c:pt>
                <c:pt idx="283">
                  <c:v>65.006651392924184</c:v>
                </c:pt>
                <c:pt idx="284">
                  <c:v>5.2388786347629948</c:v>
                </c:pt>
                <c:pt idx="285">
                  <c:v>-55.154206959783302</c:v>
                </c:pt>
                <c:pt idx="286">
                  <c:v>-116.14225518293047</c:v>
                </c:pt>
                <c:pt idx="287">
                  <c:v>-177.69398925638311</c:v>
                </c:pt>
                <c:pt idx="288">
                  <c:v>-239.77723083058035</c:v>
                </c:pt>
                <c:pt idx="289">
                  <c:v>-302.35892614782387</c:v>
                </c:pt>
                <c:pt idx="290">
                  <c:v>-365.40517334133995</c:v>
                </c:pt>
                <c:pt idx="291">
                  <c:v>-428.88125084102148</c:v>
                </c:pt>
                <c:pt idx="292">
                  <c:v>-492.75164685510362</c:v>
                </c:pt>
                <c:pt idx="293">
                  <c:v>-556.98008989581297</c:v>
                </c:pt>
                <c:pt idx="294">
                  <c:v>-621.52958031563935</c:v>
                </c:pt>
                <c:pt idx="295">
                  <c:v>-686.36242281973466</c:v>
                </c:pt>
                <c:pt idx="296">
                  <c:v>-751.44025991852322</c:v>
                </c:pt>
                <c:pt idx="297">
                  <c:v>-816.7241062837345</c:v>
                </c:pt>
                <c:pt idx="298">
                  <c:v>-882.17438396960756</c:v>
                </c:pt>
                <c:pt idx="299">
                  <c:v>-947.75095846025135</c:v>
                </c:pt>
                <c:pt idx="300">
                  <c:v>-1013.4131755027753</c:v>
                </c:pt>
                <c:pt idx="301">
                  <c:v>-1079.1198986851757</c:v>
                </c:pt>
                <c:pt idx="302">
                  <c:v>-1144.8295477166885</c:v>
                </c:pt>
                <c:pt idx="303">
                  <c:v>-1210.5001373676575</c:v>
                </c:pt>
                <c:pt idx="304">
                  <c:v>-1276.0893170249983</c:v>
                </c:pt>
                <c:pt idx="305">
                  <c:v>-1341.5544108186573</c:v>
                </c:pt>
                <c:pt idx="306">
                  <c:v>-1406.8524582735988</c:v>
                </c:pt>
                <c:pt idx="307">
                  <c:v>-1471.9402554413073</c:v>
                </c:pt>
                <c:pt idx="308">
                  <c:v>-1536.7743964640567</c:v>
                </c:pt>
                <c:pt idx="309">
                  <c:v>-1601.3113155247618</c:v>
                </c:pt>
                <c:pt idx="310">
                  <c:v>-1665.5073291344929</c:v>
                </c:pt>
                <c:pt idx="311">
                  <c:v>-1729.3186787095894</c:v>
                </c:pt>
                <c:pt idx="312">
                  <c:v>-1792.7015733896001</c:v>
                </c:pt>
                <c:pt idx="313">
                  <c:v>-1855.6122330471649</c:v>
                </c:pt>
                <c:pt idx="314">
                  <c:v>-1918.0069314405316</c:v>
                </c:pt>
                <c:pt idx="315">
                  <c:v>-1979.8420394592931</c:v>
                </c:pt>
                <c:pt idx="316">
                  <c:v>-2041.0740684136806</c:v>
                </c:pt>
                <c:pt idx="317">
                  <c:v>-2101.6597133176306</c:v>
                </c:pt>
                <c:pt idx="318">
                  <c:v>-2161.5558961159577</c:v>
                </c:pt>
                <c:pt idx="319">
                  <c:v>-2220.7198088057771</c:v>
                </c:pt>
                <c:pt idx="320">
                  <c:v>-2279.1089564025019</c:v>
                </c:pt>
                <c:pt idx="321">
                  <c:v>-2336.681199700929</c:v>
                </c:pt>
                <c:pt idx="322">
                  <c:v>-2393.3947977819989</c:v>
                </c:pt>
                <c:pt idx="323">
                  <c:v>-2449.2084502161479</c:v>
                </c:pt>
                <c:pt idx="324">
                  <c:v>-2504.0813389144887</c:v>
                </c:pt>
                <c:pt idx="325">
                  <c:v>-2557.9731695793707</c:v>
                </c:pt>
                <c:pt idx="326">
                  <c:v>-2610.8442127064141</c:v>
                </c:pt>
                <c:pt idx="327">
                  <c:v>-2662.6553440904099</c:v>
                </c:pt>
                <c:pt idx="328">
                  <c:v>-2713.3680847882811</c:v>
                </c:pt>
                <c:pt idx="329">
                  <c:v>-2762.9446404926339</c:v>
                </c:pt>
                <c:pt idx="330">
                  <c:v>-2811.3479402703315</c:v>
                </c:pt>
                <c:pt idx="331">
                  <c:v>-2858.5416746209917</c:v>
                </c:pt>
                <c:pt idx="332">
                  <c:v>-2904.4903328113478</c:v>
                </c:pt>
                <c:pt idx="333">
                  <c:v>-2949.1592394419636</c:v>
                </c:pt>
                <c:pt idx="334">
                  <c:v>-2992.5145902038739</c:v>
                </c:pt>
                <c:pt idx="335">
                  <c:v>-3034.5234867835106</c:v>
                </c:pt>
                <c:pt idx="336">
                  <c:v>-3075.1539708753539</c:v>
                </c:pt>
                <c:pt idx="337">
                  <c:v>-3114.3750572626645</c:v>
                </c:pt>
                <c:pt idx="338">
                  <c:v>-3152.1567659278139</c:v>
                </c:pt>
                <c:pt idx="339">
                  <c:v>-3188.4701531547798</c:v>
                </c:pt>
                <c:pt idx="340">
                  <c:v>-3223.2873415876229</c:v>
                </c:pt>
                <c:pt idx="341">
                  <c:v>-3256.5815492098063</c:v>
                </c:pt>
                <c:pt idx="342">
                  <c:v>-3288.3271172106888</c:v>
                </c:pt>
                <c:pt idx="343">
                  <c:v>-3318.4995367066008</c:v>
                </c:pt>
                <c:pt idx="344">
                  <c:v>-3347.0754742853742</c:v>
                </c:pt>
                <c:pt idx="345">
                  <c:v>-3374.032796344502</c:v>
                </c:pt>
                <c:pt idx="346">
                  <c:v>-3399.3505921945389</c:v>
                </c:pt>
                <c:pt idx="347">
                  <c:v>-3423.0091959007468</c:v>
                </c:pt>
                <c:pt idx="348">
                  <c:v>-3444.990206837509</c:v>
                </c:pt>
                <c:pt idx="349">
                  <c:v>-3465.2765089314744</c:v>
                </c:pt>
                <c:pt idx="350">
                  <c:v>-3483.8522885710013</c:v>
                </c:pt>
                <c:pt idx="351">
                  <c:v>-3500.7030511609173</c:v>
                </c:pt>
                <c:pt idx="352">
                  <c:v>-3515.8156363033172</c:v>
                </c:pt>
                <c:pt idx="353">
                  <c:v>-3529.178231586598</c:v>
                </c:pt>
                <c:pt idx="354">
                  <c:v>-3540.780384966668</c:v>
                </c:pt>
                <c:pt idx="355">
                  <c:v>-3550.6130157258094</c:v>
                </c:pt>
                <c:pt idx="356">
                  <c:v>-3558.6684239964216</c:v>
                </c:pt>
                <c:pt idx="357">
                  <c:v>-3564.9402988384959</c:v>
                </c:pt>
                <c:pt idx="358">
                  <c:v>-3569.4237248613686</c:v>
                </c:pt>
                <c:pt idx="359">
                  <c:v>-3572.1151873820304</c:v>
                </c:pt>
                <c:pt idx="360">
                  <c:v>-3573.0125761139357</c:v>
                </c:pt>
                <c:pt idx="361">
                  <c:v>-3572.1151873820304</c:v>
                </c:pt>
                <c:pt idx="362">
                  <c:v>-3569.4237248613695</c:v>
                </c:pt>
                <c:pt idx="363">
                  <c:v>-3564.9402988384963</c:v>
                </c:pt>
                <c:pt idx="364">
                  <c:v>-3558.6684239964225</c:v>
                </c:pt>
                <c:pt idx="365">
                  <c:v>-3550.6130157258094</c:v>
                </c:pt>
                <c:pt idx="366">
                  <c:v>-3540.7803849666698</c:v>
                </c:pt>
                <c:pt idx="367">
                  <c:v>-3529.1782315865994</c:v>
                </c:pt>
                <c:pt idx="368">
                  <c:v>-3515.8156363033181</c:v>
                </c:pt>
                <c:pt idx="369">
                  <c:v>-3500.7030511609187</c:v>
                </c:pt>
                <c:pt idx="370">
                  <c:v>-3483.8522885710036</c:v>
                </c:pt>
                <c:pt idx="371">
                  <c:v>-3465.2765089314771</c:v>
                </c:pt>
                <c:pt idx="372">
                  <c:v>-3444.9902068375104</c:v>
                </c:pt>
                <c:pt idx="373">
                  <c:v>-3423.0091959007495</c:v>
                </c:pt>
                <c:pt idx="374">
                  <c:v>-3399.3505921945412</c:v>
                </c:pt>
                <c:pt idx="375">
                  <c:v>-3374.0327963445043</c:v>
                </c:pt>
                <c:pt idx="376">
                  <c:v>-3347.0754742853774</c:v>
                </c:pt>
                <c:pt idx="377">
                  <c:v>-3318.4995367066053</c:v>
                </c:pt>
                <c:pt idx="378">
                  <c:v>-3288.3271172106934</c:v>
                </c:pt>
                <c:pt idx="379">
                  <c:v>-3256.5815492098086</c:v>
                </c:pt>
                <c:pt idx="380">
                  <c:v>-3223.287341587627</c:v>
                </c:pt>
                <c:pt idx="381">
                  <c:v>-3188.4701531547848</c:v>
                </c:pt>
                <c:pt idx="382">
                  <c:v>-3152.1567659278162</c:v>
                </c:pt>
                <c:pt idx="383">
                  <c:v>-3114.3750572626682</c:v>
                </c:pt>
                <c:pt idx="384">
                  <c:v>-3075.1539708753594</c:v>
                </c:pt>
                <c:pt idx="385">
                  <c:v>-3034.5234867835138</c:v>
                </c:pt>
                <c:pt idx="386">
                  <c:v>-2992.5145902038771</c:v>
                </c:pt>
                <c:pt idx="387">
                  <c:v>-2949.1592394419699</c:v>
                </c:pt>
                <c:pt idx="388">
                  <c:v>-2904.4903328113533</c:v>
                </c:pt>
                <c:pt idx="389">
                  <c:v>-2858.5416746209953</c:v>
                </c:pt>
                <c:pt idx="390">
                  <c:v>-2811.3479402703356</c:v>
                </c:pt>
                <c:pt idx="391">
                  <c:v>-2762.9446404926407</c:v>
                </c:pt>
                <c:pt idx="392">
                  <c:v>-2713.3680847882847</c:v>
                </c:pt>
                <c:pt idx="393">
                  <c:v>-2662.655344090414</c:v>
                </c:pt>
                <c:pt idx="394">
                  <c:v>-2610.8442127064204</c:v>
                </c:pt>
                <c:pt idx="395">
                  <c:v>-2557.9731695793776</c:v>
                </c:pt>
                <c:pt idx="396">
                  <c:v>-2504.0813389144928</c:v>
                </c:pt>
                <c:pt idx="397">
                  <c:v>-2449.2084502161551</c:v>
                </c:pt>
                <c:pt idx="398">
                  <c:v>-2393.3947977820058</c:v>
                </c:pt>
                <c:pt idx="399">
                  <c:v>-2336.681199700934</c:v>
                </c:pt>
                <c:pt idx="400">
                  <c:v>-2279.1089564025037</c:v>
                </c:pt>
                <c:pt idx="401">
                  <c:v>-2220.7198088057844</c:v>
                </c:pt>
                <c:pt idx="402">
                  <c:v>-2161.5558961159686</c:v>
                </c:pt>
                <c:pt idx="403">
                  <c:v>-2101.6597133176356</c:v>
                </c:pt>
                <c:pt idx="404">
                  <c:v>-2041.0740684136883</c:v>
                </c:pt>
                <c:pt idx="405">
                  <c:v>-1979.8420394593011</c:v>
                </c:pt>
                <c:pt idx="406">
                  <c:v>-1918.0069314405332</c:v>
                </c:pt>
                <c:pt idx="407">
                  <c:v>-1855.6122330471696</c:v>
                </c:pt>
                <c:pt idx="408">
                  <c:v>-1792.7015733896087</c:v>
                </c:pt>
                <c:pt idx="409">
                  <c:v>-1729.3186787095972</c:v>
                </c:pt>
                <c:pt idx="410">
                  <c:v>-1665.5073291344975</c:v>
                </c:pt>
                <c:pt idx="411">
                  <c:v>-1601.3113155247702</c:v>
                </c:pt>
                <c:pt idx="412">
                  <c:v>-1536.7743964640649</c:v>
                </c:pt>
                <c:pt idx="413">
                  <c:v>-1471.9402554413123</c:v>
                </c:pt>
                <c:pt idx="414">
                  <c:v>-1406.8524582736038</c:v>
                </c:pt>
                <c:pt idx="415">
                  <c:v>-1341.5544108186659</c:v>
                </c:pt>
                <c:pt idx="416">
                  <c:v>-1276.0893170250035</c:v>
                </c:pt>
                <c:pt idx="417">
                  <c:v>-1210.5001373676628</c:v>
                </c:pt>
                <c:pt idx="418">
                  <c:v>-1144.8295477166973</c:v>
                </c:pt>
                <c:pt idx="419">
                  <c:v>-1079.1198986851839</c:v>
                </c:pt>
                <c:pt idx="420">
                  <c:v>-1013.4131755027805</c:v>
                </c:pt>
                <c:pt idx="421">
                  <c:v>-947.75095846025988</c:v>
                </c:pt>
                <c:pt idx="422">
                  <c:v>-882.17438396961631</c:v>
                </c:pt>
                <c:pt idx="423">
                  <c:v>-816.7241062837395</c:v>
                </c:pt>
                <c:pt idx="424">
                  <c:v>-751.44025991852845</c:v>
                </c:pt>
                <c:pt idx="425">
                  <c:v>-686.36242281974296</c:v>
                </c:pt>
                <c:pt idx="426">
                  <c:v>-621.52958031564765</c:v>
                </c:pt>
                <c:pt idx="427">
                  <c:v>-556.98008989581797</c:v>
                </c:pt>
                <c:pt idx="428">
                  <c:v>-492.75164685511169</c:v>
                </c:pt>
                <c:pt idx="429">
                  <c:v>-428.88125084102984</c:v>
                </c:pt>
                <c:pt idx="430">
                  <c:v>-365.40517334134512</c:v>
                </c:pt>
                <c:pt idx="431">
                  <c:v>-302.35892614782864</c:v>
                </c:pt>
                <c:pt idx="432">
                  <c:v>-239.77723083058865</c:v>
                </c:pt>
                <c:pt idx="433">
                  <c:v>-177.69398925639132</c:v>
                </c:pt>
                <c:pt idx="434">
                  <c:v>-116.14225518293543</c:v>
                </c:pt>
                <c:pt idx="435">
                  <c:v>-55.154206959791267</c:v>
                </c:pt>
                <c:pt idx="436">
                  <c:v>5.2388786347549088</c:v>
                </c:pt>
                <c:pt idx="437">
                  <c:v>65.006651392919437</c:v>
                </c:pt>
                <c:pt idx="438">
                  <c:v>124.11971148639759</c:v>
                </c:pt>
                <c:pt idx="439">
                  <c:v>182.54963205995395</c:v>
                </c:pt>
                <c:pt idx="440">
                  <c:v>240.26898058625946</c:v>
                </c:pt>
                <c:pt idx="441">
                  <c:v>297.25133895986187</c:v>
                </c:pt>
                <c:pt idx="442">
                  <c:v>353.47132231001694</c:v>
                </c:pt>
                <c:pt idx="443">
                  <c:v>408.90459651341416</c:v>
                </c:pt>
                <c:pt idx="444">
                  <c:v>463.52789438961503</c:v>
                </c:pt>
                <c:pt idx="445">
                  <c:v>517.3190305635253</c:v>
                </c:pt>
                <c:pt idx="446">
                  <c:v>570.25691498097217</c:v>
                </c:pt>
                <c:pt idx="447">
                  <c:v>622.32156506491924</c:v>
                </c:pt>
                <c:pt idx="448">
                  <c:v>673.49411650175773</c:v>
                </c:pt>
                <c:pt idx="449">
                  <c:v>723.75683264858776</c:v>
                </c:pt>
                <c:pt idx="450">
                  <c:v>773.0931125541864</c:v>
                </c:pt>
                <c:pt idx="451">
                  <c:v>821.48749758800273</c:v>
                </c:pt>
                <c:pt idx="452">
                  <c:v>868.92567667329911</c:v>
                </c:pt>
                <c:pt idx="453">
                  <c:v>915.39449012217779</c:v>
                </c:pt>
                <c:pt idx="454">
                  <c:v>960.88193207191489</c:v>
                </c:pt>
                <c:pt idx="455">
                  <c:v>1005.3771515238791</c:v>
                </c:pt>
                <c:pt idx="456">
                  <c:v>1048.8704519877997</c:v>
                </c:pt>
                <c:pt idx="457">
                  <c:v>1091.3532897360551</c:v>
                </c:pt>
                <c:pt idx="458">
                  <c:v>1132.8182706741245</c:v>
                </c:pt>
                <c:pt idx="459">
                  <c:v>1173.2591458352611</c:v>
                </c:pt>
                <c:pt idx="460">
                  <c:v>1212.6708055088998</c:v>
                </c:pt>
                <c:pt idx="461">
                  <c:v>1251.0492720140949</c:v>
                </c:pt>
                <c:pt idx="462">
                  <c:v>1288.3916911309188</c:v>
                </c:pt>
                <c:pt idx="463">
                  <c:v>1324.6963222042673</c:v>
                </c:pt>
                <c:pt idx="464">
                  <c:v>1359.962526936313</c:v>
                </c:pt>
                <c:pt idx="465">
                  <c:v>1394.190756885205</c:v>
                </c:pt>
                <c:pt idx="466">
                  <c:v>1427.3825396893824</c:v>
                </c:pt>
                <c:pt idx="467">
                  <c:v>1459.5404640382787</c:v>
                </c:pt>
                <c:pt idx="468">
                  <c:v>1490.668163411711</c:v>
                </c:pt>
                <c:pt idx="469">
                  <c:v>1520.7702986118097</c:v>
                </c:pt>
                <c:pt idx="470">
                  <c:v>1549.8525391127241</c:v>
                </c:pt>
                <c:pt idx="471">
                  <c:v>1577.9215432547394</c:v>
                </c:pt>
                <c:pt idx="472">
                  <c:v>1604.9849373109398</c:v>
                </c:pt>
                <c:pt idx="473">
                  <c:v>1631.051293455746</c:v>
                </c:pt>
                <c:pt idx="474">
                  <c:v>1656.130106666126</c:v>
                </c:pt>
                <c:pt idx="475">
                  <c:v>1680.231770587405</c:v>
                </c:pt>
                <c:pt idx="476">
                  <c:v>1703.3675523969596</c:v>
                </c:pt>
                <c:pt idx="477">
                  <c:v>1725.549566700209</c:v>
                </c:pt>
                <c:pt idx="478">
                  <c:v>1746.7907484944403</c:v>
                </c:pt>
                <c:pt idx="479">
                  <c:v>1767.1048252372011</c:v>
                </c:pt>
                <c:pt idx="480">
                  <c:v>1786.5062880569672</c:v>
                </c:pt>
                <c:pt idx="481">
                  <c:v>1805.0103621448252</c:v>
                </c:pt>
                <c:pt idx="482">
                  <c:v>1822.6329763669266</c:v>
                </c:pt>
                <c:pt idx="483">
                  <c:v>1839.3907321382831</c:v>
                </c:pt>
                <c:pt idx="484">
                  <c:v>1855.3008715994583</c:v>
                </c:pt>
                <c:pt idx="485">
                  <c:v>1870.3812451384024</c:v>
                </c:pt>
                <c:pt idx="486">
                  <c:v>1884.6502783005399</c:v>
                </c:pt>
                <c:pt idx="487">
                  <c:v>1898.1269381308487</c:v>
                </c:pt>
                <c:pt idx="488">
                  <c:v>1910.8306989923753</c:v>
                </c:pt>
                <c:pt idx="489">
                  <c:v>1922.7815079061763</c:v>
                </c:pt>
                <c:pt idx="490">
                  <c:v>1933.999749458276</c:v>
                </c:pt>
                <c:pt idx="491">
                  <c:v>1944.5062103196635</c:v>
                </c:pt>
                <c:pt idx="492">
                  <c:v>1954.3220434257978</c:v>
                </c:pt>
                <c:pt idx="493">
                  <c:v>1963.4687318624674</c:v>
                </c:pt>
                <c:pt idx="494">
                  <c:v>1971.9680525051535</c:v>
                </c:pt>
                <c:pt idx="495">
                  <c:v>1979.8420394592965</c:v>
                </c:pt>
                <c:pt idx="496">
                  <c:v>1987.1129473490596</c:v>
                </c:pt>
                <c:pt idx="497">
                  <c:v>1993.8032145023312</c:v>
                </c:pt>
                <c:pt idx="498">
                  <c:v>1999.93542607977</c:v>
                </c:pt>
                <c:pt idx="499">
                  <c:v>2005.532277195709</c:v>
                </c:pt>
                <c:pt idx="500">
                  <c:v>2010.6165360787231</c:v>
                </c:pt>
                <c:pt idx="501">
                  <c:v>2015.211007319519</c:v>
                </c:pt>
                <c:pt idx="502">
                  <c:v>2019.3384952536871</c:v>
                </c:pt>
                <c:pt idx="503">
                  <c:v>2023.0217675266097</c:v>
                </c:pt>
                <c:pt idx="504">
                  <c:v>2026.2835188875522</c:v>
                </c:pt>
                <c:pt idx="505">
                  <c:v>2029.146335259632</c:v>
                </c:pt>
                <c:pt idx="506">
                  <c:v>2031.632658131957</c:v>
                </c:pt>
                <c:pt idx="507">
                  <c:v>2033.7647493197858</c:v>
                </c:pt>
                <c:pt idx="508">
                  <c:v>2035.5646561380468</c:v>
                </c:pt>
                <c:pt idx="509">
                  <c:v>2037.0541770329896</c:v>
                </c:pt>
                <c:pt idx="510">
                  <c:v>2038.2548277161429</c:v>
                </c:pt>
                <c:pt idx="511">
                  <c:v>2039.1878078440448</c:v>
                </c:pt>
                <c:pt idx="512">
                  <c:v>2039.8739682865214</c:v>
                </c:pt>
                <c:pt idx="513">
                  <c:v>2040.3337790254914</c:v>
                </c:pt>
                <c:pt idx="514">
                  <c:v>2040.5872977254396</c:v>
                </c:pt>
                <c:pt idx="515">
                  <c:v>2040.6541390158432</c:v>
                </c:pt>
                <c:pt idx="516">
                  <c:v>2040.553444524872</c:v>
                </c:pt>
                <c:pt idx="517">
                  <c:v>2040.3038537027321</c:v>
                </c:pt>
                <c:pt idx="518">
                  <c:v>2039.9234754719798</c:v>
                </c:pt>
                <c:pt idx="519">
                  <c:v>2039.4298607410653</c:v>
                </c:pt>
                <c:pt idx="520">
                  <c:v>2038.8399758162404</c:v>
                </c:pt>
                <c:pt idx="521">
                  <c:v>2038.1701767458212</c:v>
                </c:pt>
                <c:pt idx="522">
                  <c:v>2037.4361846295637</c:v>
                </c:pt>
                <c:pt idx="523">
                  <c:v>2036.6530619247092</c:v>
                </c:pt>
                <c:pt idx="524">
                  <c:v>2035.8351897789232</c:v>
                </c:pt>
                <c:pt idx="525">
                  <c:v>2034.9962464190819</c:v>
                </c:pt>
                <c:pt idx="526">
                  <c:v>2034.1491866234651</c:v>
                </c:pt>
                <c:pt idx="527">
                  <c:v>2033.3062223035533</c:v>
                </c:pt>
                <c:pt idx="528">
                  <c:v>2032.4788042201897</c:v>
                </c:pt>
                <c:pt idx="529">
                  <c:v>2031.6776048574188</c:v>
                </c:pt>
                <c:pt idx="530">
                  <c:v>2030.9125024758384</c:v>
                </c:pt>
                <c:pt idx="531">
                  <c:v>2030.1925663657889</c:v>
                </c:pt>
                <c:pt idx="532">
                  <c:v>2029.5260433191695</c:v>
                </c:pt>
                <c:pt idx="533">
                  <c:v>2028.9203453371226</c:v>
                </c:pt>
                <c:pt idx="534">
                  <c:v>2028.382038589247</c:v>
                </c:pt>
                <c:pt idx="535">
                  <c:v>2027.9168336383975</c:v>
                </c:pt>
                <c:pt idx="536">
                  <c:v>2027.5295769435277</c:v>
                </c:pt>
                <c:pt idx="537">
                  <c:v>2027.2242436513945</c:v>
                </c:pt>
                <c:pt idx="538">
                  <c:v>2027.0039316863058</c:v>
                </c:pt>
                <c:pt idx="539">
                  <c:v>2026.8708571454331</c:v>
                </c:pt>
                <c:pt idx="540">
                  <c:v>2026.8263510055563</c:v>
                </c:pt>
                <c:pt idx="541">
                  <c:v>2026.8708571454329</c:v>
                </c:pt>
                <c:pt idx="542">
                  <c:v>2027.003931686306</c:v>
                </c:pt>
                <c:pt idx="543">
                  <c:v>2027.2242436513945</c:v>
                </c:pt>
                <c:pt idx="544">
                  <c:v>2027.5295769435277</c:v>
                </c:pt>
                <c:pt idx="545">
                  <c:v>2027.9168336383975</c:v>
                </c:pt>
                <c:pt idx="546">
                  <c:v>2028.382038589247</c:v>
                </c:pt>
                <c:pt idx="547">
                  <c:v>2028.9203453371226</c:v>
                </c:pt>
                <c:pt idx="548">
                  <c:v>2029.5260433191695</c:v>
                </c:pt>
                <c:pt idx="549">
                  <c:v>2030.1925663657889</c:v>
                </c:pt>
                <c:pt idx="550">
                  <c:v>2030.9125024758384</c:v>
                </c:pt>
                <c:pt idx="551">
                  <c:v>2031.6776048574186</c:v>
                </c:pt>
                <c:pt idx="552">
                  <c:v>2032.4788042201897</c:v>
                </c:pt>
                <c:pt idx="553">
                  <c:v>2033.3062223035533</c:v>
                </c:pt>
                <c:pt idx="554">
                  <c:v>2034.1491866234651</c:v>
                </c:pt>
                <c:pt idx="555">
                  <c:v>2034.9962464190819</c:v>
                </c:pt>
                <c:pt idx="556">
                  <c:v>2035.8351897789232</c:v>
                </c:pt>
                <c:pt idx="557">
                  <c:v>2036.6530619247087</c:v>
                </c:pt>
                <c:pt idx="558">
                  <c:v>2037.4361846295637</c:v>
                </c:pt>
                <c:pt idx="559">
                  <c:v>2038.1701767458208</c:v>
                </c:pt>
                <c:pt idx="560">
                  <c:v>2038.8399758162411</c:v>
                </c:pt>
                <c:pt idx="561">
                  <c:v>2039.4298607410653</c:v>
                </c:pt>
                <c:pt idx="562">
                  <c:v>2039.9234754719798</c:v>
                </c:pt>
                <c:pt idx="563">
                  <c:v>2040.3038537027317</c:v>
                </c:pt>
                <c:pt idx="564">
                  <c:v>2040.553444524872</c:v>
                </c:pt>
                <c:pt idx="565">
                  <c:v>2040.6541390158432</c:v>
                </c:pt>
                <c:pt idx="566">
                  <c:v>2040.5872977254394</c:v>
                </c:pt>
                <c:pt idx="567">
                  <c:v>2040.3337790254909</c:v>
                </c:pt>
                <c:pt idx="568">
                  <c:v>2039.8739682865221</c:v>
                </c:pt>
                <c:pt idx="569">
                  <c:v>2039.187807844045</c:v>
                </c:pt>
                <c:pt idx="570">
                  <c:v>2038.2548277161429</c:v>
                </c:pt>
                <c:pt idx="571">
                  <c:v>2037.0541770329896</c:v>
                </c:pt>
                <c:pt idx="572">
                  <c:v>2035.564656138047</c:v>
                </c:pt>
                <c:pt idx="573">
                  <c:v>2033.7647493197862</c:v>
                </c:pt>
                <c:pt idx="574">
                  <c:v>2031.6326581319577</c:v>
                </c:pt>
                <c:pt idx="575">
                  <c:v>2029.146335259632</c:v>
                </c:pt>
                <c:pt idx="576">
                  <c:v>2026.2835188875524</c:v>
                </c:pt>
                <c:pt idx="577">
                  <c:v>2023.0217675266097</c:v>
                </c:pt>
                <c:pt idx="578">
                  <c:v>2019.3384952536871</c:v>
                </c:pt>
                <c:pt idx="579">
                  <c:v>2015.2110073195195</c:v>
                </c:pt>
                <c:pt idx="580">
                  <c:v>2010.6165360787234</c:v>
                </c:pt>
                <c:pt idx="581">
                  <c:v>2005.5322771957103</c:v>
                </c:pt>
                <c:pt idx="582">
                  <c:v>1999.9354260797707</c:v>
                </c:pt>
                <c:pt idx="583">
                  <c:v>1993.8032145023321</c:v>
                </c:pt>
                <c:pt idx="584">
                  <c:v>1987.1129473490607</c:v>
                </c:pt>
                <c:pt idx="585">
                  <c:v>1979.8420394592983</c:v>
                </c:pt>
                <c:pt idx="586">
                  <c:v>1971.9680525051544</c:v>
                </c:pt>
                <c:pt idx="587">
                  <c:v>1963.4687318624685</c:v>
                </c:pt>
                <c:pt idx="588">
                  <c:v>1954.3220434257998</c:v>
                </c:pt>
                <c:pt idx="589">
                  <c:v>1944.5062103196647</c:v>
                </c:pt>
                <c:pt idx="590">
                  <c:v>1933.9997494582774</c:v>
                </c:pt>
                <c:pt idx="591">
                  <c:v>1922.7815079061768</c:v>
                </c:pt>
                <c:pt idx="592">
                  <c:v>1910.8306989923772</c:v>
                </c:pt>
                <c:pt idx="593">
                  <c:v>1898.1269381308505</c:v>
                </c:pt>
                <c:pt idx="594">
                  <c:v>1884.6502783005401</c:v>
                </c:pt>
                <c:pt idx="595">
                  <c:v>1870.3812451384044</c:v>
                </c:pt>
                <c:pt idx="596">
                  <c:v>1855.300871599462</c:v>
                </c:pt>
                <c:pt idx="597">
                  <c:v>1839.3907321382856</c:v>
                </c:pt>
                <c:pt idx="598">
                  <c:v>1822.6329763669296</c:v>
                </c:pt>
                <c:pt idx="599">
                  <c:v>1805.0103621448295</c:v>
                </c:pt>
                <c:pt idx="600">
                  <c:v>1786.5062880569694</c:v>
                </c:pt>
                <c:pt idx="601">
                  <c:v>1767.1048252372041</c:v>
                </c:pt>
                <c:pt idx="602">
                  <c:v>1746.7907484944433</c:v>
                </c:pt>
                <c:pt idx="603">
                  <c:v>1725.5495667002124</c:v>
                </c:pt>
                <c:pt idx="604">
                  <c:v>1703.367552396965</c:v>
                </c:pt>
                <c:pt idx="605">
                  <c:v>1680.2317705874082</c:v>
                </c:pt>
                <c:pt idx="606">
                  <c:v>1656.1301066661299</c:v>
                </c:pt>
                <c:pt idx="607">
                  <c:v>1631.0512934557521</c:v>
                </c:pt>
                <c:pt idx="608">
                  <c:v>1604.9849373109439</c:v>
                </c:pt>
                <c:pt idx="609">
                  <c:v>1577.9215432547433</c:v>
                </c:pt>
                <c:pt idx="610">
                  <c:v>1549.8525391127282</c:v>
                </c:pt>
                <c:pt idx="611">
                  <c:v>1520.7702986118138</c:v>
                </c:pt>
                <c:pt idx="612">
                  <c:v>1490.6681634117151</c:v>
                </c:pt>
                <c:pt idx="613">
                  <c:v>1459.5404640382833</c:v>
                </c:pt>
                <c:pt idx="614">
                  <c:v>1427.3825396893867</c:v>
                </c:pt>
                <c:pt idx="615">
                  <c:v>1394.19075688521</c:v>
                </c:pt>
                <c:pt idx="616">
                  <c:v>1359.9625269363219</c:v>
                </c:pt>
                <c:pt idx="617">
                  <c:v>1324.6963222042723</c:v>
                </c:pt>
                <c:pt idx="618">
                  <c:v>1288.3916911309238</c:v>
                </c:pt>
                <c:pt idx="619">
                  <c:v>1251.0492720141042</c:v>
                </c:pt>
                <c:pt idx="620">
                  <c:v>1212.6708055089055</c:v>
                </c:pt>
                <c:pt idx="621">
                  <c:v>1173.2591458352667</c:v>
                </c:pt>
                <c:pt idx="622">
                  <c:v>1132.8182706741325</c:v>
                </c:pt>
                <c:pt idx="623">
                  <c:v>1091.3532897360612</c:v>
                </c:pt>
                <c:pt idx="624">
                  <c:v>1048.8704519878104</c:v>
                </c:pt>
                <c:pt idx="625">
                  <c:v>1005.3771515238808</c:v>
                </c:pt>
                <c:pt idx="626">
                  <c:v>960.88193207192137</c:v>
                </c:pt>
                <c:pt idx="627">
                  <c:v>915.39449012218711</c:v>
                </c:pt>
                <c:pt idx="628">
                  <c:v>868.92567667330331</c:v>
                </c:pt>
                <c:pt idx="629">
                  <c:v>821.48749758800716</c:v>
                </c:pt>
                <c:pt idx="630">
                  <c:v>773.09311255419584</c:v>
                </c:pt>
                <c:pt idx="631">
                  <c:v>723.75683264859754</c:v>
                </c:pt>
                <c:pt idx="632">
                  <c:v>673.49411650176239</c:v>
                </c:pt>
                <c:pt idx="633">
                  <c:v>622.32156506492674</c:v>
                </c:pt>
                <c:pt idx="634">
                  <c:v>570.2569149809799</c:v>
                </c:pt>
                <c:pt idx="635">
                  <c:v>517.31903056353838</c:v>
                </c:pt>
                <c:pt idx="636">
                  <c:v>463.52789438962827</c:v>
                </c:pt>
                <c:pt idx="637">
                  <c:v>408.90459651342218</c:v>
                </c:pt>
                <c:pt idx="638">
                  <c:v>353.47132231002774</c:v>
                </c:pt>
                <c:pt idx="639">
                  <c:v>297.25133895987005</c:v>
                </c:pt>
                <c:pt idx="640">
                  <c:v>240.26898058626492</c:v>
                </c:pt>
                <c:pt idx="641">
                  <c:v>182.54963205996526</c:v>
                </c:pt>
                <c:pt idx="642">
                  <c:v>124.11971148640303</c:v>
                </c:pt>
                <c:pt idx="643">
                  <c:v>65.006651392930877</c:v>
                </c:pt>
                <c:pt idx="644">
                  <c:v>5.2388786347636875</c:v>
                </c:pt>
                <c:pt idx="645">
                  <c:v>-55.154206959782606</c:v>
                </c:pt>
                <c:pt idx="646">
                  <c:v>-116.14225518292665</c:v>
                </c:pt>
                <c:pt idx="647">
                  <c:v>-177.69398925637594</c:v>
                </c:pt>
                <c:pt idx="648">
                  <c:v>-239.77723083058277</c:v>
                </c:pt>
                <c:pt idx="649">
                  <c:v>-302.35892614781972</c:v>
                </c:pt>
                <c:pt idx="650">
                  <c:v>-365.40517334133267</c:v>
                </c:pt>
                <c:pt idx="651">
                  <c:v>-428.88125084101733</c:v>
                </c:pt>
                <c:pt idx="652">
                  <c:v>-492.75164685510254</c:v>
                </c:pt>
                <c:pt idx="653">
                  <c:v>-556.98008989580535</c:v>
                </c:pt>
                <c:pt idx="654">
                  <c:v>-621.52958031563833</c:v>
                </c:pt>
                <c:pt idx="655">
                  <c:v>-686.36242281972716</c:v>
                </c:pt>
                <c:pt idx="656">
                  <c:v>-751.44025991852573</c:v>
                </c:pt>
                <c:pt idx="657">
                  <c:v>-816.72410628373018</c:v>
                </c:pt>
                <c:pt idx="658">
                  <c:v>-882.1743839696037</c:v>
                </c:pt>
                <c:pt idx="659">
                  <c:v>-947.75095846024692</c:v>
                </c:pt>
                <c:pt idx="660">
                  <c:v>-1013.4131755027743</c:v>
                </c:pt>
                <c:pt idx="661">
                  <c:v>-1079.1198986851712</c:v>
                </c:pt>
                <c:pt idx="662">
                  <c:v>-1144.8295477166876</c:v>
                </c:pt>
                <c:pt idx="663">
                  <c:v>-1210.50013736765</c:v>
                </c:pt>
                <c:pt idx="664">
                  <c:v>-1276.0893170249942</c:v>
                </c:pt>
                <c:pt idx="665">
                  <c:v>-1341.5544108186559</c:v>
                </c:pt>
                <c:pt idx="666">
                  <c:v>-1406.8524582735945</c:v>
                </c:pt>
                <c:pt idx="667">
                  <c:v>-1471.9402554412961</c:v>
                </c:pt>
                <c:pt idx="668">
                  <c:v>-1536.774396464059</c:v>
                </c:pt>
                <c:pt idx="669">
                  <c:v>-1601.3113155247572</c:v>
                </c:pt>
                <c:pt idx="670">
                  <c:v>-1665.507329134492</c:v>
                </c:pt>
                <c:pt idx="671">
                  <c:v>-1729.3186787095913</c:v>
                </c:pt>
                <c:pt idx="672">
                  <c:v>-1792.7015733895994</c:v>
                </c:pt>
                <c:pt idx="673">
                  <c:v>-1855.6122330471637</c:v>
                </c:pt>
                <c:pt idx="674">
                  <c:v>-1918.0069314405246</c:v>
                </c:pt>
                <c:pt idx="675">
                  <c:v>-1979.8420394592861</c:v>
                </c:pt>
                <c:pt idx="676">
                  <c:v>-2041.0740684136799</c:v>
                </c:pt>
                <c:pt idx="677">
                  <c:v>-2101.6597133176269</c:v>
                </c:pt>
                <c:pt idx="678">
                  <c:v>-2161.5558961159536</c:v>
                </c:pt>
                <c:pt idx="679">
                  <c:v>-2220.7198088057789</c:v>
                </c:pt>
                <c:pt idx="680">
                  <c:v>-2279.1089564024987</c:v>
                </c:pt>
                <c:pt idx="681">
                  <c:v>-2336.6811997009227</c:v>
                </c:pt>
                <c:pt idx="682">
                  <c:v>-2393.3947977819948</c:v>
                </c:pt>
                <c:pt idx="683">
                  <c:v>-2449.208450216147</c:v>
                </c:pt>
                <c:pt idx="684">
                  <c:v>-2504.0813389144828</c:v>
                </c:pt>
                <c:pt idx="685">
                  <c:v>-2557.9731695793698</c:v>
                </c:pt>
                <c:pt idx="686">
                  <c:v>-2610.8442127064077</c:v>
                </c:pt>
                <c:pt idx="687">
                  <c:v>-2662.6553440904122</c:v>
                </c:pt>
                <c:pt idx="688">
                  <c:v>-2713.3680847882783</c:v>
                </c:pt>
                <c:pt idx="689">
                  <c:v>-2762.9446404926312</c:v>
                </c:pt>
                <c:pt idx="690">
                  <c:v>-2811.3479402703283</c:v>
                </c:pt>
                <c:pt idx="691">
                  <c:v>-2858.5416746209917</c:v>
                </c:pt>
                <c:pt idx="692">
                  <c:v>-2904.4903328113451</c:v>
                </c:pt>
                <c:pt idx="693">
                  <c:v>-2949.1592394419631</c:v>
                </c:pt>
                <c:pt idx="694">
                  <c:v>-2992.5145902038694</c:v>
                </c:pt>
                <c:pt idx="695">
                  <c:v>-3034.5234867835079</c:v>
                </c:pt>
                <c:pt idx="696">
                  <c:v>-3075.1539708753535</c:v>
                </c:pt>
                <c:pt idx="697">
                  <c:v>-3114.3750572626627</c:v>
                </c:pt>
                <c:pt idx="698">
                  <c:v>-3152.1567659278076</c:v>
                </c:pt>
                <c:pt idx="699">
                  <c:v>-3188.4701531547817</c:v>
                </c:pt>
                <c:pt idx="700">
                  <c:v>-3223.2873415876202</c:v>
                </c:pt>
                <c:pt idx="701">
                  <c:v>-3256.5815492098018</c:v>
                </c:pt>
                <c:pt idx="702">
                  <c:v>-3288.327117210687</c:v>
                </c:pt>
                <c:pt idx="703">
                  <c:v>-3318.4995367066003</c:v>
                </c:pt>
                <c:pt idx="704">
                  <c:v>-3347.0754742853742</c:v>
                </c:pt>
                <c:pt idx="705">
                  <c:v>-3374.0327963445006</c:v>
                </c:pt>
                <c:pt idx="706">
                  <c:v>-3399.3505921945348</c:v>
                </c:pt>
                <c:pt idx="707">
                  <c:v>-3423.0091959007482</c:v>
                </c:pt>
                <c:pt idx="708">
                  <c:v>-3444.9902068375077</c:v>
                </c:pt>
                <c:pt idx="709">
                  <c:v>-3465.2765089314735</c:v>
                </c:pt>
                <c:pt idx="710">
                  <c:v>-3483.8522885710022</c:v>
                </c:pt>
                <c:pt idx="711">
                  <c:v>-3500.7030511609173</c:v>
                </c:pt>
                <c:pt idx="712">
                  <c:v>-3515.8156363033149</c:v>
                </c:pt>
                <c:pt idx="713">
                  <c:v>-3529.178231586598</c:v>
                </c:pt>
                <c:pt idx="714">
                  <c:v>-3540.7803849666666</c:v>
                </c:pt>
                <c:pt idx="715">
                  <c:v>-3550.6130157258076</c:v>
                </c:pt>
                <c:pt idx="716">
                  <c:v>-3558.6684239964216</c:v>
                </c:pt>
                <c:pt idx="717">
                  <c:v>-3564.940298838495</c:v>
                </c:pt>
                <c:pt idx="718">
                  <c:v>-3569.4237248613695</c:v>
                </c:pt>
                <c:pt idx="719">
                  <c:v>-3572.1151873820304</c:v>
                </c:pt>
                <c:pt idx="720">
                  <c:v>-3573.0125761139357</c:v>
                </c:pt>
              </c:numCache>
            </c:numRef>
          </c:yVal>
          <c:smooth val="1"/>
        </c:ser>
        <c:axId val="135481216"/>
        <c:axId val="135482752"/>
      </c:scatterChart>
      <c:valAx>
        <c:axId val="135481216"/>
        <c:scaling>
          <c:orientation val="minMax"/>
        </c:scaling>
        <c:axPos val="b"/>
        <c:numFmt formatCode="General" sourceLinked="1"/>
        <c:tickLblPos val="nextTo"/>
        <c:crossAx val="135482752"/>
        <c:crosses val="autoZero"/>
        <c:crossBetween val="midCat"/>
      </c:valAx>
      <c:valAx>
        <c:axId val="135482752"/>
        <c:scaling>
          <c:orientation val="minMax"/>
        </c:scaling>
        <c:axPos val="l"/>
        <c:majorGridlines/>
        <c:numFmt formatCode="General" sourceLinked="1"/>
        <c:tickLblPos val="nextTo"/>
        <c:crossAx val="13548121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Forces (Kg) </a:t>
            </a:r>
            <a:r>
              <a:rPr lang="fr-FR" baseline="0"/>
              <a:t>/ Ducati </a:t>
            </a:r>
            <a:r>
              <a:rPr lang="fr-FR"/>
              <a:t>916 Racing</a:t>
            </a:r>
          </a:p>
        </c:rich>
      </c:tx>
      <c:layout>
        <c:manualLayout>
          <c:xMode val="edge"/>
          <c:yMode val="edge"/>
          <c:x val="0.26870111174528311"/>
          <c:y val="2.022067238655539E-2"/>
        </c:manualLayout>
      </c:layout>
    </c:title>
    <c:plotArea>
      <c:layout/>
      <c:scatterChart>
        <c:scatterStyle val="smoothMarker"/>
        <c:ser>
          <c:idx val="1"/>
          <c:order val="0"/>
          <c:tx>
            <c:v>K= F/Cos B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'916Racing'!$AS$123:$AS$843</c:f>
              <c:numCache>
                <c:formatCode>General</c:formatCode>
                <c:ptCount val="721"/>
                <c:pt idx="0">
                  <c:v>-2569.7683162753469</c:v>
                </c:pt>
                <c:pt idx="1">
                  <c:v>-2569.1486982990255</c:v>
                </c:pt>
                <c:pt idx="2">
                  <c:v>-2567.2902343982078</c:v>
                </c:pt>
                <c:pt idx="3">
                  <c:v>-2564.1940945208999</c:v>
                </c:pt>
                <c:pt idx="4">
                  <c:v>-2559.8622281251151</c:v>
                </c:pt>
                <c:pt idx="5">
                  <c:v>-2554.2973634938771</c:v>
                </c:pt>
                <c:pt idx="6">
                  <c:v>-2547.5030067722646</c:v>
                </c:pt>
                <c:pt idx="7">
                  <c:v>-2539.4834407225267</c:v>
                </c:pt>
                <c:pt idx="8">
                  <c:v>-2530.2437231921936</c:v>
                </c:pt>
                <c:pt idx="9">
                  <c:v>-2519.7896852890099</c:v>
                </c:pt>
                <c:pt idx="10">
                  <c:v>-2508.1279292554241</c:v>
                </c:pt>
                <c:pt idx="11">
                  <c:v>-2495.2658260343064</c:v>
                </c:pt>
                <c:pt idx="12">
                  <c:v>-2481.2115125165083</c:v>
                </c:pt>
                <c:pt idx="13">
                  <c:v>-2465.9738884598764</c:v>
                </c:pt>
                <c:pt idx="14">
                  <c:v>-2449.5626130683195</c:v>
                </c:pt>
                <c:pt idx="15">
                  <c:v>-2431.9881012185779</c:v>
                </c:pt>
                <c:pt idx="16">
                  <c:v>-2413.2615193214256</c:v>
                </c:pt>
                <c:pt idx="17">
                  <c:v>-2393.3947808031394</c:v>
                </c:pt>
                <c:pt idx="18">
                  <c:v>-2372.4005411922285</c:v>
                </c:pt>
                <c:pt idx="19">
                  <c:v>-2350.2921927956427</c:v>
                </c:pt>
                <c:pt idx="20">
                  <c:v>-2327.0838589479245</c:v>
                </c:pt>
                <c:pt idx="21">
                  <c:v>-2302.7903878160823</c:v>
                </c:pt>
                <c:pt idx="22">
                  <c:v>-2277.4273457423724</c:v>
                </c:pt>
                <c:pt idx="23">
                  <c:v>-2251.0110101065852</c:v>
                </c:pt>
                <c:pt idx="24">
                  <c:v>-2223.5583616890008</c:v>
                </c:pt>
                <c:pt idx="25">
                  <c:v>-2195.0870765147192</c:v>
                </c:pt>
                <c:pt idx="26">
                  <c:v>-2165.6155171598325</c:v>
                </c:pt>
                <c:pt idx="27">
                  <c:v>-2135.1627234995858</c:v>
                </c:pt>
                <c:pt idx="28">
                  <c:v>-2103.7484028786284</c:v>
                </c:pt>
                <c:pt idx="29">
                  <c:v>-2071.3929196833656</c:v>
                </c:pt>
                <c:pt idx="30">
                  <c:v>-2038.11728429652</c:v>
                </c:pt>
                <c:pt idx="31">
                  <c:v>-2003.9431414141886</c:v>
                </c:pt>
                <c:pt idx="32">
                  <c:v>-1968.8927577059967</c:v>
                </c:pt>
                <c:pt idx="33">
                  <c:v>-1932.9890087993542</c:v>
                </c:pt>
                <c:pt idx="34">
                  <c:v>-1896.2553655693912</c:v>
                </c:pt>
                <c:pt idx="35">
                  <c:v>-1858.7158797168261</c:v>
                </c:pt>
                <c:pt idx="36">
                  <c:v>-1820.3951686168482</c:v>
                </c:pt>
                <c:pt idx="37">
                  <c:v>-1781.3183994230492</c:v>
                </c:pt>
                <c:pt idx="38">
                  <c:v>-1741.5112724115709</c:v>
                </c:pt>
                <c:pt idx="39">
                  <c:v>-1701.0000035518647</c:v>
                </c:pt>
                <c:pt idx="40">
                  <c:v>-1659.8113062919026</c:v>
                </c:pt>
                <c:pt idx="41">
                  <c:v>-1617.9723725472145</c:v>
                </c:pt>
                <c:pt idx="42">
                  <c:v>-1575.5108528848607</c:v>
                </c:pt>
                <c:pt idx="43">
                  <c:v>-1532.4548358953275</c:v>
                </c:pt>
                <c:pt idx="44">
                  <c:v>-1488.8328267473491</c:v>
                </c:pt>
                <c:pt idx="45">
                  <c:v>-1444.6737249228609</c:v>
                </c:pt>
                <c:pt idx="46">
                  <c:v>-1400.0068011316021</c:v>
                </c:pt>
                <c:pt idx="47">
                  <c:v>-1354.8616734074044</c:v>
                </c:pt>
                <c:pt idx="48">
                  <c:v>-1309.2682823908001</c:v>
                </c:pt>
                <c:pt idx="49">
                  <c:v>-1263.256865805366</c:v>
                </c:pt>
                <c:pt idx="50">
                  <c:v>-1216.8579321381189</c:v>
                </c:pt>
                <c:pt idx="51">
                  <c:v>-1170.1022335373011</c:v>
                </c:pt>
                <c:pt idx="52">
                  <c:v>-1123.0207379440199</c:v>
                </c:pt>
                <c:pt idx="53">
                  <c:v>-1075.6446004774671</c:v>
                </c:pt>
                <c:pt idx="54">
                  <c:v>-1028.0051340967552</c:v>
                </c:pt>
                <c:pt idx="55">
                  <c:v>-980.13377956582633</c:v>
                </c:pt>
                <c:pt idx="56">
                  <c:v>-932.06207475136534</c:v>
                </c:pt>
                <c:pt idx="57">
                  <c:v>-883.82162328715845</c:v>
                </c:pt>
                <c:pt idx="58">
                  <c:v>-835.44406264190297</c:v>
                </c:pt>
                <c:pt idx="59">
                  <c:v>-786.96103163102089</c:v>
                </c:pt>
                <c:pt idx="60">
                  <c:v>-738.40413741659995</c:v>
                </c:pt>
                <c:pt idx="61">
                  <c:v>-689.80492204309758</c:v>
                </c:pt>
                <c:pt idx="62">
                  <c:v>-641.19482855993101</c:v>
                </c:pt>
                <c:pt idx="63">
                  <c:v>-592.60516678548549</c:v>
                </c:pt>
                <c:pt idx="64">
                  <c:v>-544.06707877037582</c:v>
                </c:pt>
                <c:pt idx="65">
                  <c:v>-495.61150402101214</c:v>
                </c:pt>
                <c:pt idx="66">
                  <c:v>-447.26914454755865</c:v>
                </c:pt>
                <c:pt idx="67">
                  <c:v>-399.07042980328816</c:v>
                </c:pt>
                <c:pt idx="68">
                  <c:v>-351.04548158503945</c:v>
                </c:pt>
                <c:pt idx="69">
                  <c:v>-303.22407896698212</c:v>
                </c:pt>
                <c:pt idx="70">
                  <c:v>-255.63562334217534</c:v>
                </c:pt>
                <c:pt idx="71">
                  <c:v>-208.3091036484183</c:v>
                </c:pt>
                <c:pt idx="72">
                  <c:v>-161.27306185664202</c:v>
                </c:pt>
                <c:pt idx="73">
                  <c:v>-114.55555880155296</c:v>
                </c:pt>
                <c:pt idx="74">
                  <c:v>-68.184140435370637</c:v>
                </c:pt>
                <c:pt idx="75">
                  <c:v>-22.185804586342627</c:v>
                </c:pt>
                <c:pt idx="76">
                  <c:v>23.413031695818539</c:v>
                </c:pt>
                <c:pt idx="77">
                  <c:v>68.586564125285832</c:v>
                </c:pt>
                <c:pt idx="78">
                  <c:v>113.30963241421615</c:v>
                </c:pt>
                <c:pt idx="79">
                  <c:v>157.55775067414353</c:v>
                </c:pt>
                <c:pt idx="80">
                  <c:v>201.30713690421291</c:v>
                </c:pt>
                <c:pt idx="81">
                  <c:v>244.53474148715239</c:v>
                </c:pt>
                <c:pt idx="82">
                  <c:v>287.21827461560918</c:v>
                </c:pt>
                <c:pt idx="83">
                  <c:v>329.33623257360915</c:v>
                </c:pt>
                <c:pt idx="84">
                  <c:v>370.86792280037304</c:v>
                </c:pt>
                <c:pt idx="85">
                  <c:v>411.79348766656619</c:v>
                </c:pt>
                <c:pt idx="86">
                  <c:v>452.0939268962739</c:v>
                </c:pt>
                <c:pt idx="87">
                  <c:v>491.75111857151518</c:v>
                </c:pt>
                <c:pt idx="88">
                  <c:v>530.74783865997608</c:v>
                </c:pt>
                <c:pt idx="89">
                  <c:v>569.0677790108017</c:v>
                </c:pt>
                <c:pt idx="90">
                  <c:v>606.69556376773335</c:v>
                </c:pt>
                <c:pt idx="91">
                  <c:v>643.61676415356669</c:v>
                </c:pt>
                <c:pt idx="92">
                  <c:v>679.81791158485566</c:v>
                </c:pt>
                <c:pt idx="93">
                  <c:v>715.28650908091117</c:v>
                </c:pt>
                <c:pt idx="94">
                  <c:v>750.01104093646552</c:v>
                </c:pt>
                <c:pt idx="95">
                  <c:v>783.98098063282612</c:v>
                </c:pt>
                <c:pt idx="96">
                  <c:v>817.18679696792697</c:v>
                </c:pt>
                <c:pt idx="97">
                  <c:v>849.61995839132601</c:v>
                </c:pt>
                <c:pt idx="98">
                  <c:v>881.27293553592142</c:v>
                </c:pt>
                <c:pt idx="99">
                  <c:v>912.13920194386537</c:v>
                </c:pt>
                <c:pt idx="100">
                  <c:v>942.21323298987249</c:v>
                </c:pt>
                <c:pt idx="101">
                  <c:v>971.49050301076829</c:v>
                </c:pt>
                <c:pt idx="102">
                  <c:v>999.96748065571592</c:v>
                </c:pt>
                <c:pt idx="103">
                  <c:v>1027.6416224769994</c:v>
                </c:pt>
                <c:pt idx="104">
                  <c:v>1054.511364786606</c:v>
                </c:pt>
                <c:pt idx="105">
                  <c:v>1080.5761138089724</c:v>
                </c:pt>
                <c:pt idx="106">
                  <c:v>1105.8362341652442</c:v>
                </c:pt>
                <c:pt idx="107">
                  <c:v>1130.2930357291307</c:v>
                </c:pt>
                <c:pt idx="108">
                  <c:v>1153.9487588989427</c:v>
                </c:pt>
                <c:pt idx="109">
                  <c:v>1176.8065583346327</c:v>
                </c:pt>
                <c:pt idx="110">
                  <c:v>1198.8704852126132</c:v>
                </c:pt>
                <c:pt idx="111">
                  <c:v>1220.1454680547945</c:v>
                </c:pt>
                <c:pt idx="112">
                  <c:v>1240.6372921916179</c:v>
                </c:pt>
                <c:pt idx="113">
                  <c:v>1260.3525779218994</c:v>
                </c:pt>
                <c:pt idx="114">
                  <c:v>1279.2987574349911</c:v>
                </c:pt>
                <c:pt idx="115">
                  <c:v>1297.4840505631291</c:v>
                </c:pt>
                <c:pt idx="116">
                  <c:v>1314.9174394338606</c:v>
                </c:pt>
                <c:pt idx="117">
                  <c:v>1331.6086420941415</c:v>
                </c:pt>
                <c:pt idx="118">
                  <c:v>1347.5680851790125</c:v>
                </c:pt>
                <c:pt idx="119">
                  <c:v>1362.8068756988198</c:v>
                </c:pt>
                <c:pt idx="120">
                  <c:v>1377.3367720195909</c:v>
                </c:pt>
                <c:pt idx="121">
                  <c:v>1391.1701541115792</c:v>
                </c:pt>
                <c:pt idx="122">
                  <c:v>1404.3199931410256</c:v>
                </c:pt>
                <c:pt idx="123">
                  <c:v>1416.799820479959</c:v>
                </c:pt>
                <c:pt idx="124">
                  <c:v>1428.6236962083374</c:v>
                </c:pt>
                <c:pt idx="125">
                  <c:v>1439.8061771820153</c:v>
                </c:pt>
                <c:pt idx="126">
                  <c:v>1450.3622847390125</c:v>
                </c:pt>
                <c:pt idx="127">
                  <c:v>1460.3074721152368</c:v>
                </c:pt>
                <c:pt idx="128">
                  <c:v>1469.6575916393308</c:v>
                </c:pt>
                <c:pt idx="129">
                  <c:v>1478.4288617745974</c:v>
                </c:pt>
                <c:pt idx="130">
                  <c:v>1486.6378340740666</c:v>
                </c:pt>
                <c:pt idx="131">
                  <c:v>1494.3013601127145</c:v>
                </c:pt>
                <c:pt idx="132">
                  <c:v>1501.4365584586374</c:v>
                </c:pt>
                <c:pt idx="133">
                  <c:v>1508.0607817426619</c:v>
                </c:pt>
                <c:pt idx="134">
                  <c:v>1514.191583883432</c:v>
                </c:pt>
                <c:pt idx="135">
                  <c:v>1519.8466875224899</c:v>
                </c:pt>
                <c:pt idx="136">
                  <c:v>1525.0439517212731</c:v>
                </c:pt>
                <c:pt idx="137">
                  <c:v>1529.8013399692886</c:v>
                </c:pt>
                <c:pt idx="138">
                  <c:v>1534.1368885500606</c:v>
                </c:pt>
                <c:pt idx="139">
                  <c:v>1538.0686753087055</c:v>
                </c:pt>
                <c:pt idx="140">
                  <c:v>1541.6147888623086</c:v>
                </c:pt>
                <c:pt idx="141">
                  <c:v>1544.7932982915497</c:v>
                </c:pt>
                <c:pt idx="142">
                  <c:v>1547.6222233493497</c:v>
                </c:pt>
                <c:pt idx="143">
                  <c:v>1550.1195052196679</c:v>
                </c:pt>
                <c:pt idx="144">
                  <c:v>1552.3029778569694</c:v>
                </c:pt>
                <c:pt idx="145">
                  <c:v>1554.1903399343514</c:v>
                </c:pt>
                <c:pt idx="146">
                  <c:v>1555.7991274258347</c:v>
                </c:pt>
                <c:pt idx="147">
                  <c:v>1557.1466868459365</c:v>
                </c:pt>
                <c:pt idx="148">
                  <c:v>1558.2501491673136</c:v>
                </c:pt>
                <c:pt idx="149">
                  <c:v>1559.1264044350535</c:v>
                </c:pt>
                <c:pt idx="150">
                  <c:v>1559.7920770940657</c:v>
                </c:pt>
                <c:pt idx="151">
                  <c:v>1560.2635020439807</c:v>
                </c:pt>
                <c:pt idx="152">
                  <c:v>1560.5567014340695</c:v>
                </c:pt>
                <c:pt idx="153">
                  <c:v>1560.6873622088617</c:v>
                </c:pt>
                <c:pt idx="154">
                  <c:v>1560.6708144134645</c:v>
                </c:pt>
                <c:pt idx="155">
                  <c:v>1560.5220102659632</c:v>
                </c:pt>
                <c:pt idx="156">
                  <c:v>1560.2555040028508</c:v>
                </c:pt>
                <c:pt idx="157">
                  <c:v>1559.8854325020307</c:v>
                </c:pt>
                <c:pt idx="158">
                  <c:v>1559.4254966867256</c:v>
                </c:pt>
                <c:pt idx="159">
                  <c:v>1558.8889437124669</c:v>
                </c:pt>
                <c:pt idx="160">
                  <c:v>1558.2885499383192</c:v>
                </c:pt>
                <c:pt idx="161">
                  <c:v>1557.6366046825863</c:v>
                </c:pt>
                <c:pt idx="162">
                  <c:v>1556.9448947624305</c:v>
                </c:pt>
                <c:pt idx="163">
                  <c:v>1556.2246898161247</c:v>
                </c:pt>
                <c:pt idx="164">
                  <c:v>1555.4867284060583</c:v>
                </c:pt>
                <c:pt idx="165">
                  <c:v>1554.7412049001157</c:v>
                </c:pt>
                <c:pt idx="166">
                  <c:v>1553.9977571286015</c:v>
                </c:pt>
                <c:pt idx="167">
                  <c:v>1553.2654548135959</c:v>
                </c:pt>
                <c:pt idx="168">
                  <c:v>1552.5527887673531</c:v>
                </c:pt>
                <c:pt idx="169">
                  <c:v>1551.8676608561998</c:v>
                </c:pt>
                <c:pt idx="170">
                  <c:v>1551.2173747263087</c:v>
                </c:pt>
                <c:pt idx="171">
                  <c:v>1550.6086272876917</c:v>
                </c:pt>
                <c:pt idx="172">
                  <c:v>1550.0475009528243</c:v>
                </c:pt>
                <c:pt idx="173">
                  <c:v>1549.5394566263917</c:v>
                </c:pt>
                <c:pt idx="174">
                  <c:v>1549.0893274428524</c:v>
                </c:pt>
                <c:pt idx="175">
                  <c:v>1548.7013132486845</c:v>
                </c:pt>
                <c:pt idx="176">
                  <c:v>1548.3789758264691</c:v>
                </c:pt>
                <c:pt idx="177">
                  <c:v>1548.1252348582689</c:v>
                </c:pt>
                <c:pt idx="178">
                  <c:v>1547.9423646260559</c:v>
                </c:pt>
                <c:pt idx="179">
                  <c:v>1547.8319914473582</c:v>
                </c:pt>
                <c:pt idx="180">
                  <c:v>1547.7950918446397</c:v>
                </c:pt>
                <c:pt idx="181">
                  <c:v>1547.8319914473582</c:v>
                </c:pt>
                <c:pt idx="182">
                  <c:v>1548.2073969915912</c:v>
                </c:pt>
                <c:pt idx="183">
                  <c:v>1548.6581213736567</c:v>
                </c:pt>
                <c:pt idx="184">
                  <c:v>1549.1830872600406</c:v>
                </c:pt>
                <c:pt idx="185">
                  <c:v>1549.7800972744069</c:v>
                </c:pt>
                <c:pt idx="186">
                  <c:v>1550.4463103321189</c:v>
                </c:pt>
                <c:pt idx="187">
                  <c:v>1551.1782449580637</c:v>
                </c:pt>
                <c:pt idx="188">
                  <c:v>1551.9717833421294</c:v>
                </c:pt>
                <c:pt idx="189">
                  <c:v>1552.8221761345778</c:v>
                </c:pt>
                <c:pt idx="190">
                  <c:v>1553.724047983919</c:v>
                </c:pt>
                <c:pt idx="191">
                  <c:v>1554.6714038201824</c:v>
                </c:pt>
                <c:pt idx="192">
                  <c:v>1555.6576358867446</c:v>
                </c:pt>
                <c:pt idx="193">
                  <c:v>1556.675531524096</c:v>
                </c:pt>
                <c:pt idx="194">
                  <c:v>1557.7172817090852</c:v>
                </c:pt>
                <c:pt idx="195">
                  <c:v>1558.7744903533107</c:v>
                </c:pt>
                <c:pt idx="196">
                  <c:v>1559.8381843643642</c:v>
                </c:pt>
                <c:pt idx="197">
                  <c:v>1560.8988244736206</c:v>
                </c:pt>
                <c:pt idx="198">
                  <c:v>1561.9463168341995</c:v>
                </c:pt>
                <c:pt idx="199">
                  <c:v>1562.9700253925494</c:v>
                </c:pt>
                <c:pt idx="200">
                  <c:v>1563.9587850368703</c:v>
                </c:pt>
                <c:pt idx="201">
                  <c:v>1564.9009155252791</c:v>
                </c:pt>
                <c:pt idx="202">
                  <c:v>1565.7842361962037</c:v>
                </c:pt>
                <c:pt idx="203">
                  <c:v>1566.5960814629823</c:v>
                </c:pt>
                <c:pt idx="204">
                  <c:v>1567.3233170940712</c:v>
                </c:pt>
                <c:pt idx="205">
                  <c:v>1567.952357279532</c:v>
                </c:pt>
                <c:pt idx="206">
                  <c:v>1568.4691824836925</c:v>
                </c:pt>
                <c:pt idx="207">
                  <c:v>1568.8593580829627</c:v>
                </c:pt>
                <c:pt idx="208">
                  <c:v>1569.1080537867672</c:v>
                </c:pt>
                <c:pt idx="209">
                  <c:v>1569.2000638384284</c:v>
                </c:pt>
                <c:pt idx="210">
                  <c:v>1569.1198279916118</c:v>
                </c:pt>
                <c:pt idx="211">
                  <c:v>1568.8514532565748</c:v>
                </c:pt>
                <c:pt idx="212">
                  <c:v>1568.3787364090083</c:v>
                </c:pt>
                <c:pt idx="213">
                  <c:v>1567.6851872526911</c:v>
                </c:pt>
                <c:pt idx="214">
                  <c:v>1566.7540526254634</c:v>
                </c:pt>
                <c:pt idx="215">
                  <c:v>1565.5683411362627</c:v>
                </c:pt>
                <c:pt idx="216">
                  <c:v>1564.1108486190271</c:v>
                </c:pt>
                <c:pt idx="217">
                  <c:v>1562.3641842872739</c:v>
                </c:pt>
                <c:pt idx="218">
                  <c:v>1560.3107975710527</c:v>
                </c:pt>
                <c:pt idx="219">
                  <c:v>1557.9330056157521</c:v>
                </c:pt>
                <c:pt idx="220">
                  <c:v>1555.213021419951</c:v>
                </c:pt>
                <c:pt idx="221">
                  <c:v>1552.1329825871167</c:v>
                </c:pt>
                <c:pt idx="222">
                  <c:v>1548.6749806634996</c:v>
                </c:pt>
                <c:pt idx="223">
                  <c:v>1544.8210910320483</c:v>
                </c:pt>
                <c:pt idx="224">
                  <c:v>1540.5534033295892</c:v>
                </c:pt>
                <c:pt idx="225">
                  <c:v>1535.8540523518768</c:v>
                </c:pt>
                <c:pt idx="226">
                  <c:v>1530.7052494084867</c:v>
                </c:pt>
                <c:pt idx="227">
                  <c:v>1525.0893140867956</c:v>
                </c:pt>
                <c:pt idx="228">
                  <c:v>1518.9887063816507</c:v>
                </c:pt>
                <c:pt idx="229">
                  <c:v>1512.3860591445944</c:v>
                </c:pt>
                <c:pt idx="230">
                  <c:v>1505.2642108038951</c:v>
                </c:pt>
                <c:pt idx="231">
                  <c:v>1497.6062383039618</c:v>
                </c:pt>
                <c:pt idx="232">
                  <c:v>1489.3954902101859</c:v>
                </c:pt>
                <c:pt idx="233">
                  <c:v>1480.615619922735</c:v>
                </c:pt>
                <c:pt idx="234">
                  <c:v>1471.2506189404146</c:v>
                </c:pt>
                <c:pt idx="235">
                  <c:v>1461.284850113432</c:v>
                </c:pt>
                <c:pt idx="236">
                  <c:v>1450.7030808216903</c:v>
                </c:pt>
                <c:pt idx="237">
                  <c:v>1439.4905160132628</c:v>
                </c:pt>
                <c:pt idx="238">
                  <c:v>1427.6328310357987</c:v>
                </c:pt>
                <c:pt idx="239">
                  <c:v>1415.1162041919602</c:v>
                </c:pt>
                <c:pt idx="240">
                  <c:v>1401.9273489485204</c:v>
                </c:pt>
                <c:pt idx="241">
                  <c:v>1388.0535457274914</c:v>
                </c:pt>
                <c:pt idx="242">
                  <c:v>1373.4826732066676</c:v>
                </c:pt>
                <c:pt idx="243">
                  <c:v>1358.2032390562001</c:v>
                </c:pt>
                <c:pt idx="244">
                  <c:v>1342.2044100373512</c:v>
                </c:pt>
                <c:pt idx="245">
                  <c:v>1325.4760413893816</c:v>
                </c:pt>
                <c:pt idx="246">
                  <c:v>1308.0087054306468</c:v>
                </c:pt>
                <c:pt idx="247">
                  <c:v>1289.7937193003872</c:v>
                </c:pt>
                <c:pt idx="248">
                  <c:v>1270.8231717684612</c:v>
                </c:pt>
                <c:pt idx="249">
                  <c:v>1251.0899490413367</c:v>
                </c:pt>
                <c:pt idx="250">
                  <c:v>1230.587759494078</c:v>
                </c:pt>
                <c:pt idx="251">
                  <c:v>1209.3111572598336</c:v>
                </c:pt>
                <c:pt idx="252">
                  <c:v>1187.2555646104227</c:v>
                </c:pt>
                <c:pt idx="253">
                  <c:v>1164.4172930640743</c:v>
                </c:pt>
                <c:pt idx="254">
                  <c:v>1140.7935631591758</c:v>
                </c:pt>
                <c:pt idx="255">
                  <c:v>1116.3825228359754</c:v>
                </c:pt>
                <c:pt idx="256">
                  <c:v>1091.1832643717075</c:v>
                </c:pt>
                <c:pt idx="257">
                  <c:v>1065.1958398183256</c:v>
                </c:pt>
                <c:pt idx="258">
                  <c:v>1038.4212748961424</c:v>
                </c:pt>
                <c:pt idx="259">
                  <c:v>1010.8615813010622</c:v>
                </c:pt>
                <c:pt idx="260">
                  <c:v>982.51976738770429</c:v>
                </c:pt>
                <c:pt idx="261">
                  <c:v>953.39984719568349</c:v>
                </c:pt>
                <c:pt idx="262">
                  <c:v>923.50684779139897</c:v>
                </c:pt>
                <c:pt idx="263">
                  <c:v>892.84681490308549</c:v>
                </c:pt>
                <c:pt idx="264">
                  <c:v>861.4268168323714</c:v>
                </c:pt>
                <c:pt idx="265">
                  <c:v>829.25494663135055</c:v>
                </c:pt>
                <c:pt idx="266">
                  <c:v>796.34032253995076</c:v>
                </c:pt>
                <c:pt idx="267">
                  <c:v>762.69308668434803</c:v>
                </c:pt>
                <c:pt idx="268">
                  <c:v>728.32440204318755</c:v>
                </c:pt>
                <c:pt idx="269">
                  <c:v>693.24644769438919</c:v>
                </c:pt>
                <c:pt idx="270">
                  <c:v>657.47241236144328</c:v>
                </c:pt>
                <c:pt idx="271">
                  <c:v>621.01648628409134</c:v>
                </c:pt>
                <c:pt idx="272">
                  <c:v>583.89385144433822</c:v>
                </c:pt>
                <c:pt idx="273">
                  <c:v>546.12067018461937</c:v>
                </c:pt>
                <c:pt idx="274">
                  <c:v>507.71407226086416</c:v>
                </c:pt>
                <c:pt idx="275">
                  <c:v>468.6921403787635</c:v>
                </c:pt>
                <c:pt idx="276">
                  <c:v>429.07389426727906</c:v>
                </c:pt>
                <c:pt idx="277">
                  <c:v>388.87927334860007</c:v>
                </c:pt>
                <c:pt idx="278">
                  <c:v>348.12911806913104</c:v>
                </c:pt>
                <c:pt idx="279">
                  <c:v>306.84514996093583</c:v>
                </c:pt>
                <c:pt idx="280">
                  <c:v>265.04995050788767</c:v>
                </c:pt>
                <c:pt idx="281">
                  <c:v>222.76693889523395</c:v>
                </c:pt>
                <c:pt idx="282">
                  <c:v>180.02034872563664</c:v>
                </c:pt>
                <c:pt idx="283">
                  <c:v>136.8352037887058</c:v>
                </c:pt>
                <c:pt idx="284">
                  <c:v>93.237292974901209</c:v>
                </c:pt>
                <c:pt idx="285">
                  <c:v>49.253144428142058</c:v>
                </c:pt>
                <c:pt idx="286">
                  <c:v>4.9099990349471918</c:v>
                </c:pt>
                <c:pt idx="287">
                  <c:v>-39.764216649181172</c:v>
                </c:pt>
                <c:pt idx="288">
                  <c:v>-84.74091793227629</c:v>
                </c:pt>
                <c:pt idx="289">
                  <c:v>-129.99088987088899</c:v>
                </c:pt>
                <c:pt idx="290">
                  <c:v>-175.4843153983893</c:v>
                </c:pt>
                <c:pt idx="291">
                  <c:v>-221.19080358502131</c:v>
                </c:pt>
                <c:pt idx="292">
                  <c:v>-267.07941791561001</c:v>
                </c:pt>
                <c:pt idx="293">
                  <c:v>-313.11870446848837</c:v>
                </c:pt>
                <c:pt idx="294">
                  <c:v>-359.27671987667787</c:v>
                </c:pt>
                <c:pt idx="295">
                  <c:v>-405.52105894987187</c:v>
                </c:pt>
                <c:pt idx="296">
                  <c:v>-451.8188818328897</c:v>
                </c:pt>
                <c:pt idx="297">
                  <c:v>-498.13694057349221</c:v>
                </c:pt>
                <c:pt idx="298">
                  <c:v>-544.44160496889003</c:v>
                </c:pt>
                <c:pt idx="299">
                  <c:v>-590.69888755672321</c:v>
                </c:pt>
                <c:pt idx="300">
                  <c:v>-636.87446761174908</c:v>
                </c:pt>
                <c:pt idx="301">
                  <c:v>-682.93371400471824</c:v>
                </c:pt>
                <c:pt idx="302">
                  <c:v>-728.84170677386123</c:v>
                </c:pt>
                <c:pt idx="303">
                  <c:v>-774.56325725278055</c:v>
                </c:pt>
                <c:pt idx="304">
                  <c:v>-820.06292659046198</c:v>
                </c:pt>
                <c:pt idx="305">
                  <c:v>-865.30504248987575</c:v>
                </c:pt>
                <c:pt idx="306">
                  <c:v>-910.25371398058405</c:v>
                </c:pt>
                <c:pt idx="307">
                  <c:v>-954.87284402804903</c:v>
                </c:pt>
                <c:pt idx="308">
                  <c:v>-999.12613976724606</c:v>
                </c:pt>
                <c:pt idx="309">
                  <c:v>-1042.9771201307326</c:v>
                </c:pt>
                <c:pt idx="310">
                  <c:v>-1086.389120620637</c:v>
                </c:pt>
                <c:pt idx="311">
                  <c:v>-1129.325294950321</c:v>
                </c:pt>
                <c:pt idx="312">
                  <c:v>-1171.7486132532963</c:v>
                </c:pt>
                <c:pt idx="313">
                  <c:v>-1213.6218565245247</c:v>
                </c:pt>
                <c:pt idx="314">
                  <c:v>-1254.9076069211415</c:v>
                </c:pt>
                <c:pt idx="315">
                  <c:v>-1295.5682335053468</c:v>
                </c:pt>
                <c:pt idx="316">
                  <c:v>-1335.5658729604565</c:v>
                </c:pt>
                <c:pt idx="317">
                  <c:v>-1374.862404750651</c:v>
                </c:pt>
                <c:pt idx="318">
                  <c:v>-1413.4194201245639</c:v>
                </c:pt>
                <c:pt idx="319">
                  <c:v>-1451.1981842801497</c:v>
                </c:pt>
                <c:pt idx="320">
                  <c:v>-1488.1595909117291</c:v>
                </c:pt>
                <c:pt idx="321">
                  <c:v>-1524.2641082467965</c:v>
                </c:pt>
                <c:pt idx="322">
                  <c:v>-1559.4717155469514</c:v>
                </c:pt>
                <c:pt idx="323">
                  <c:v>-1593.7418288906067</c:v>
                </c:pt>
                <c:pt idx="324">
                  <c:v>-1627.0332148702871</c:v>
                </c:pt>
                <c:pt idx="325">
                  <c:v>-1659.3038906186437</c:v>
                </c:pt>
                <c:pt idx="326">
                  <c:v>-1690.5110083183329</c:v>
                </c:pt>
                <c:pt idx="327">
                  <c:v>-1720.6107220427821</c:v>
                </c:pt>
                <c:pt idx="328">
                  <c:v>-1749.5580344080322</c:v>
                </c:pt>
                <c:pt idx="329">
                  <c:v>-1777.3066200768262</c:v>
                </c:pt>
                <c:pt idx="330">
                  <c:v>-1803.808622629977</c:v>
                </c:pt>
                <c:pt idx="331">
                  <c:v>-1829.0144206864716</c:v>
                </c:pt>
                <c:pt idx="332">
                  <c:v>-1852.8723583889573</c:v>
                </c:pt>
                <c:pt idx="333">
                  <c:v>-1875.3284344436579</c:v>
                </c:pt>
                <c:pt idx="334">
                  <c:v>-1896.3259427751352</c:v>
                </c:pt>
                <c:pt idx="335">
                  <c:v>-1915.8050564767811</c:v>
                </c:pt>
                <c:pt idx="336">
                  <c:v>-1933.7023450447475</c:v>
                </c:pt>
                <c:pt idx="337">
                  <c:v>-1949.9502127952735</c:v>
                </c:pt>
                <c:pt idx="338">
                  <c:v>-1964.4762437789527</c:v>
                </c:pt>
                <c:pt idx="339">
                  <c:v>-1977.2024352851283</c:v>
                </c:pt>
                <c:pt idx="340">
                  <c:v>-1988.0442979990466</c:v>
                </c:pt>
                <c:pt idx="341">
                  <c:v>-1996.9097958017057</c:v>
                </c:pt>
                <c:pt idx="342">
                  <c:v>-2003.6980917815404</c:v>
                </c:pt>
                <c:pt idx="343">
                  <c:v>-2008.2980588495718</c:v>
                </c:pt>
                <c:pt idx="344">
                  <c:v>-2010.5865028686112</c:v>
                </c:pt>
                <c:pt idx="345">
                  <c:v>-2010.4260326818228</c:v>
                </c:pt>
                <c:pt idx="346">
                  <c:v>-2007.6624938474449</c:v>
                </c:pt>
                <c:pt idx="347">
                  <c:v>-2002.1218598664564</c:v>
                </c:pt>
                <c:pt idx="348">
                  <c:v>-1993.6064443015987</c:v>
                </c:pt>
                <c:pt idx="349">
                  <c:v>-1981.8902567279647</c:v>
                </c:pt>
                <c:pt idx="350">
                  <c:v>-1966.7132711010984</c:v>
                </c:pt>
                <c:pt idx="351">
                  <c:v>-1947.7743013972063</c:v>
                </c:pt>
                <c:pt idx="352">
                  <c:v>-1924.7220783286837</c:v>
                </c:pt>
                <c:pt idx="353">
                  <c:v>-1897.1439809073152</c:v>
                </c:pt>
                <c:pt idx="354">
                  <c:v>-1864.551680271509</c:v>
                </c:pt>
                <c:pt idx="355">
                  <c:v>-1826.3626743280065</c:v>
                </c:pt>
                <c:pt idx="356">
                  <c:v>-1781.8762902313799</c:v>
                </c:pt>
                <c:pt idx="357">
                  <c:v>-1730.2421449185274</c:v>
                </c:pt>
                <c:pt idx="358">
                  <c:v>-1670.4181823679628</c:v>
                </c:pt>
                <c:pt idx="359">
                  <c:v>-1601.1140887952761</c:v>
                </c:pt>
                <c:pt idx="360">
                  <c:v>-1409.7876932858705</c:v>
                </c:pt>
                <c:pt idx="361">
                  <c:v>-1409.1555634197161</c:v>
                </c:pt>
                <c:pt idx="362">
                  <c:v>-1141.8479661815418</c:v>
                </c:pt>
                <c:pt idx="363">
                  <c:v>-873.2491229307185</c:v>
                </c:pt>
                <c:pt idx="364">
                  <c:v>-603.34395022971898</c:v>
                </c:pt>
                <c:pt idx="365">
                  <c:v>-332.11825109134537</c:v>
                </c:pt>
                <c:pt idx="366">
                  <c:v>-59.558743208718923</c:v>
                </c:pt>
                <c:pt idx="367">
                  <c:v>214.34691317161037</c:v>
                </c:pt>
                <c:pt idx="368">
                  <c:v>489.61008775638084</c:v>
                </c:pt>
                <c:pt idx="369">
                  <c:v>766.24115311692799</c:v>
                </c:pt>
                <c:pt idx="370">
                  <c:v>1044.2494580317441</c:v>
                </c:pt>
                <c:pt idx="371">
                  <c:v>1323.6433012889481</c:v>
                </c:pt>
                <c:pt idx="372">
                  <c:v>1604.4299059794291</c:v>
                </c:pt>
                <c:pt idx="373">
                  <c:v>1886.6153943136508</c:v>
                </c:pt>
                <c:pt idx="374">
                  <c:v>2170.2047629972726</c:v>
                </c:pt>
                <c:pt idx="375">
                  <c:v>2455.2018592032127</c:v>
                </c:pt>
                <c:pt idx="376">
                  <c:v>2741.6093571800025</c:v>
                </c:pt>
                <c:pt idx="377">
                  <c:v>3029.4287355388624</c:v>
                </c:pt>
                <c:pt idx="378">
                  <c:v>3318.6602552642885</c:v>
                </c:pt>
                <c:pt idx="379">
                  <c:v>3609.302938495483</c:v>
                </c:pt>
                <c:pt idx="380">
                  <c:v>3901.5064613622926</c:v>
                </c:pt>
                <c:pt idx="381">
                  <c:v>3928.3480651734185</c:v>
                </c:pt>
                <c:pt idx="382">
                  <c:v>3395.7689192346497</c:v>
                </c:pt>
                <c:pt idx="383">
                  <c:v>2944.6300401063595</c:v>
                </c:pt>
                <c:pt idx="384">
                  <c:v>2559.4402199856477</c:v>
                </c:pt>
                <c:pt idx="385">
                  <c:v>2228.355038636013</c:v>
                </c:pt>
                <c:pt idx="386">
                  <c:v>1942.1754440398931</c:v>
                </c:pt>
                <c:pt idx="387">
                  <c:v>1693.6564058014819</c:v>
                </c:pt>
                <c:pt idx="388">
                  <c:v>1477.0197623751378</c:v>
                </c:pt>
                <c:pt idx="389">
                  <c:v>1287.6046102352632</c:v>
                </c:pt>
                <c:pt idx="390">
                  <c:v>1121.6122346898585</c:v>
                </c:pt>
                <c:pt idx="391">
                  <c:v>975.91722280827264</c:v>
                </c:pt>
                <c:pt idx="392">
                  <c:v>847.92567892636384</c:v>
                </c:pt>
                <c:pt idx="393">
                  <c:v>735.46747257960931</c:v>
                </c:pt>
                <c:pt idx="394">
                  <c:v>636.7134166628739</c:v>
                </c:pt>
                <c:pt idx="395">
                  <c:v>550.11094060441042</c:v>
                </c:pt>
                <c:pt idx="396">
                  <c:v>474.33364536726947</c:v>
                </c:pt>
                <c:pt idx="397">
                  <c:v>408.24139066976318</c:v>
                </c:pt>
                <c:pt idx="398">
                  <c:v>350.84845333353286</c:v>
                </c:pt>
                <c:pt idx="399">
                  <c:v>301.29792852054862</c:v>
                </c:pt>
                <c:pt idx="400">
                  <c:v>258.84100178030809</c:v>
                </c:pt>
                <c:pt idx="401">
                  <c:v>222.82005230079079</c:v>
                </c:pt>
                <c:pt idx="402">
                  <c:v>192.65479260549648</c:v>
                </c:pt>
                <c:pt idx="403">
                  <c:v>167.83083201664272</c:v>
                </c:pt>
                <c:pt idx="404">
                  <c:v>147.89018784248333</c:v>
                </c:pt>
                <c:pt idx="405">
                  <c:v>132.42337166614712</c:v>
                </c:pt>
                <c:pt idx="406">
                  <c:v>121.06275702367596</c:v>
                </c:pt>
                <c:pt idx="407">
                  <c:v>113.47699542837448</c:v>
                </c:pt>
                <c:pt idx="408">
                  <c:v>109.36629467943295</c:v>
                </c:pt>
                <c:pt idx="409">
                  <c:v>108.45841002231413</c:v>
                </c:pt>
                <c:pt idx="410">
                  <c:v>110.50522747158055</c:v>
                </c:pt>
                <c:pt idx="411">
                  <c:v>115.27984130011677</c:v>
                </c:pt>
                <c:pt idx="412">
                  <c:v>122.5740457198453</c:v>
                </c:pt>
                <c:pt idx="413">
                  <c:v>132.19617516915142</c:v>
                </c:pt>
                <c:pt idx="414">
                  <c:v>143.96923917396376</c:v>
                </c:pt>
                <c:pt idx="415">
                  <c:v>157.72930706874359</c:v>
                </c:pt>
                <c:pt idx="416">
                  <c:v>173.32410541867816</c:v>
                </c:pt>
                <c:pt idx="417">
                  <c:v>190.61179713666442</c:v>
                </c:pt>
                <c:pt idx="418">
                  <c:v>209.45991632126197</c:v>
                </c:pt>
                <c:pt idx="419">
                  <c:v>229.7444369750641</c:v>
                </c:pt>
                <c:pt idx="420">
                  <c:v>251.34895717193675</c:v>
                </c:pt>
                <c:pt idx="421">
                  <c:v>274.16398306353938</c:v>
                </c:pt>
                <c:pt idx="422">
                  <c:v>298.08629946057823</c:v>
                </c:pt>
                <c:pt idx="423">
                  <c:v>323.01841567953016</c:v>
                </c:pt>
                <c:pt idx="424">
                  <c:v>348.86807698202222</c:v>
                </c:pt>
                <c:pt idx="425">
                  <c:v>375.54783330739423</c:v>
                </c:pt>
                <c:pt idx="426">
                  <c:v>402.97465815610451</c:v>
                </c:pt>
                <c:pt idx="427">
                  <c:v>431.06961145862937</c:v>
                </c:pt>
                <c:pt idx="428">
                  <c:v>459.75754109285725</c:v>
                </c:pt>
                <c:pt idx="429">
                  <c:v>488.96681841636877</c:v>
                </c:pt>
                <c:pt idx="430">
                  <c:v>518.62910377978608</c:v>
                </c:pt>
                <c:pt idx="431">
                  <c:v>548.67913849966499</c:v>
                </c:pt>
                <c:pt idx="432">
                  <c:v>579.05456020849351</c:v>
                </c:pt>
                <c:pt idx="433">
                  <c:v>609.69573887644776</c:v>
                </c:pt>
                <c:pt idx="434">
                  <c:v>640.5456311245224</c:v>
                </c:pt>
                <c:pt idx="435">
                  <c:v>671.54965072918071</c:v>
                </c:pt>
                <c:pt idx="436">
                  <c:v>702.65555346168799</c:v>
                </c:pt>
                <c:pt idx="437">
                  <c:v>733.81333461610325</c:v>
                </c:pt>
                <c:pt idx="438">
                  <c:v>764.9751377637225</c:v>
                </c:pt>
                <c:pt idx="439">
                  <c:v>796.09517343180357</c:v>
                </c:pt>
                <c:pt idx="440">
                  <c:v>827.1296465449002</c:v>
                </c:pt>
                <c:pt idx="441">
                  <c:v>858.03669159004437</c:v>
                </c:pt>
                <c:pt idx="442">
                  <c:v>888.77631457560585</c:v>
                </c:pt>
                <c:pt idx="443">
                  <c:v>919.3103409491506</c:v>
                </c:pt>
                <c:pt idx="444">
                  <c:v>949.60236872447933</c:v>
                </c:pt>
                <c:pt idx="445">
                  <c:v>979.61772614321785</c:v>
                </c:pt>
                <c:pt idx="446">
                  <c:v>1009.3234332634844</c:v>
                </c:pt>
                <c:pt idx="447">
                  <c:v>1038.6881669279906</c:v>
                </c:pt>
                <c:pt idx="448">
                  <c:v>1067.6822286179167</c:v>
                </c:pt>
                <c:pt idx="449">
                  <c:v>1096.2775147471527</c:v>
                </c:pt>
                <c:pt idx="450">
                  <c:v>1124.4474889953181</c:v>
                </c:pt>
                <c:pt idx="451">
                  <c:v>1152.1671563175325</c:v>
                </c:pt>
                <c:pt idx="452">
                  <c:v>1179.4130383050147</c:v>
                </c:pt>
                <c:pt idx="453">
                  <c:v>1206.1631496033483</c:v>
                </c:pt>
                <c:pt idx="454">
                  <c:v>1232.3969751253087</c:v>
                </c:pt>
                <c:pt idx="455">
                  <c:v>1258.0954478228086</c:v>
                </c:pt>
                <c:pt idx="456">
                  <c:v>1283.2409268077417</c:v>
                </c:pt>
                <c:pt idx="457">
                  <c:v>1307.817175635025</c:v>
                </c:pt>
                <c:pt idx="458">
                  <c:v>1331.8093405826139</c:v>
                </c:pt>
                <c:pt idx="459">
                  <c:v>1355.2039287834277</c:v>
                </c:pt>
                <c:pt idx="460">
                  <c:v>1377.988786082534</c:v>
                </c:pt>
                <c:pt idx="461">
                  <c:v>1400.1530745102484</c:v>
                </c:pt>
                <c:pt idx="462">
                  <c:v>1421.6872492778068</c:v>
                </c:pt>
                <c:pt idx="463">
                  <c:v>1442.5830352170547</c:v>
                </c:pt>
                <c:pt idx="464">
                  <c:v>1462.8334025995559</c:v>
                </c:pt>
                <c:pt idx="465">
                  <c:v>1482.4325422831892</c:v>
                </c:pt>
                <c:pt idx="466">
                  <c:v>1501.3758401463597</c:v>
                </c:pt>
                <c:pt idx="467">
                  <c:v>1519.6598507809033</c:v>
                </c:pt>
                <c:pt idx="468">
                  <c:v>1537.282270424939</c:v>
                </c:pt>
                <c:pt idx="469">
                  <c:v>1554.241909126436</c:v>
                </c:pt>
                <c:pt idx="470">
                  <c:v>1570.5386621368282</c:v>
                </c:pt>
                <c:pt idx="471">
                  <c:v>1586.1734805419396</c:v>
                </c:pt>
                <c:pt idx="472">
                  <c:v>1601.1483411448048</c:v>
                </c:pt>
                <c:pt idx="473">
                  <c:v>1615.4662156214038</c:v>
                </c:pt>
                <c:pt idx="474">
                  <c:v>1629.1310389763908</c:v>
                </c:pt>
                <c:pt idx="475">
                  <c:v>1642.1476773310637</c:v>
                </c:pt>
                <c:pt idx="476">
                  <c:v>1654.521895080652</c:v>
                </c:pt>
                <c:pt idx="477">
                  <c:v>1666.2603214620679</c:v>
                </c:pt>
                <c:pt idx="478">
                  <c:v>1677.3704165768504</c:v>
                </c:pt>
                <c:pt idx="479">
                  <c:v>1687.860436917169</c:v>
                </c:pt>
                <c:pt idx="480">
                  <c:v>1697.7394004452524</c:v>
                </c:pt>
                <c:pt idx="481">
                  <c:v>1707.0170512787213</c:v>
                </c:pt>
                <c:pt idx="482">
                  <c:v>1715.7038240359839</c:v>
                </c:pt>
                <c:pt idx="483">
                  <c:v>1723.8108078969965</c:v>
                </c:pt>
                <c:pt idx="484">
                  <c:v>1731.3497104355838</c:v>
                </c:pt>
                <c:pt idx="485">
                  <c:v>1738.3328212798872</c:v>
                </c:pt>
                <c:pt idx="486">
                  <c:v>1744.7729756576327</c:v>
                </c:pt>
                <c:pt idx="487">
                  <c:v>1750.6835178826605</c:v>
                </c:pt>
                <c:pt idx="488">
                  <c:v>1756.0782648386119</c:v>
                </c:pt>
                <c:pt idx="489">
                  <c:v>1760.9714695148523</c:v>
                </c:pt>
                <c:pt idx="490">
                  <c:v>1765.3777846486612</c:v>
                </c:pt>
                <c:pt idx="491">
                  <c:v>1769.3122265264089</c:v>
                </c:pt>
                <c:pt idx="492">
                  <c:v>1772.7901389949452</c:v>
                </c:pt>
                <c:pt idx="493">
                  <c:v>1775.8271577327685</c:v>
                </c:pt>
                <c:pt idx="494">
                  <c:v>1778.4391748287107</c:v>
                </c:pt>
                <c:pt idx="495">
                  <c:v>1780.6423037139148</c:v>
                </c:pt>
                <c:pt idx="496">
                  <c:v>1782.4528444908008</c:v>
                </c:pt>
                <c:pt idx="497">
                  <c:v>1783.8872497005918</c:v>
                </c:pt>
                <c:pt idx="498">
                  <c:v>1784.9620905687052</c:v>
                </c:pt>
                <c:pt idx="499">
                  <c:v>1785.6940237650506</c:v>
                </c:pt>
                <c:pt idx="500">
                  <c:v>1786.0997587139723</c:v>
                </c:pt>
                <c:pt idx="501">
                  <c:v>1786.1960254862292</c:v>
                </c:pt>
                <c:pt idx="502">
                  <c:v>1785.9995433030779</c:v>
                </c:pt>
                <c:pt idx="503">
                  <c:v>1785.526989680212</c:v>
                </c:pt>
                <c:pt idx="504">
                  <c:v>1784.7949702370172</c:v>
                </c:pt>
                <c:pt idx="505">
                  <c:v>1783.8199891943489</c:v>
                </c:pt>
                <c:pt idx="506">
                  <c:v>1782.6184205818358</c:v>
                </c:pt>
                <c:pt idx="507">
                  <c:v>1781.2064801735789</c:v>
                </c:pt>
                <c:pt idx="508">
                  <c:v>1779.6001981690308</c:v>
                </c:pt>
                <c:pt idx="509">
                  <c:v>1777.8153926338534</c:v>
                </c:pt>
                <c:pt idx="510">
                  <c:v>1775.8676437136357</c:v>
                </c:pt>
                <c:pt idx="511">
                  <c:v>1773.7722686315287</c:v>
                </c:pt>
                <c:pt idx="512">
                  <c:v>1771.5442974791279</c:v>
                </c:pt>
                <c:pt idx="513">
                  <c:v>1769.1984498082977</c:v>
                </c:pt>
                <c:pt idx="514">
                  <c:v>1766.7491120301056</c:v>
                </c:pt>
                <c:pt idx="515">
                  <c:v>1764.2103156256076</c:v>
                </c:pt>
                <c:pt idx="516">
                  <c:v>1761.5957161718936</c:v>
                </c:pt>
                <c:pt idx="517">
                  <c:v>1758.9185731856021</c:v>
                </c:pt>
                <c:pt idx="518">
                  <c:v>1756.1917307849778</c:v>
                </c:pt>
                <c:pt idx="519">
                  <c:v>1753.4275991705647</c:v>
                </c:pt>
                <c:pt idx="520">
                  <c:v>1750.6381369236976</c:v>
                </c:pt>
                <c:pt idx="521">
                  <c:v>1747.8348341211818</c:v>
                </c:pt>
                <c:pt idx="522">
                  <c:v>1745.028696263817</c:v>
                </c:pt>
                <c:pt idx="523">
                  <c:v>1742.2302290158557</c:v>
                </c:pt>
                <c:pt idx="524">
                  <c:v>1739.4494237519366</c:v>
                </c:pt>
                <c:pt idx="525">
                  <c:v>1736.6957439076596</c:v>
                </c:pt>
                <c:pt idx="526">
                  <c:v>1733.9781121295905</c:v>
                </c:pt>
                <c:pt idx="527">
                  <c:v>1731.3048982202886</c:v>
                </c:pt>
                <c:pt idx="528">
                  <c:v>1728.6839078737441</c:v>
                </c:pt>
                <c:pt idx="529">
                  <c:v>1726.1223721965443</c:v>
                </c:pt>
                <c:pt idx="530">
                  <c:v>1723.6269380100607</c:v>
                </c:pt>
                <c:pt idx="531">
                  <c:v>1721.2036589289996</c:v>
                </c:pt>
                <c:pt idx="532">
                  <c:v>1718.8579872117675</c:v>
                </c:pt>
                <c:pt idx="533">
                  <c:v>1716.5947663782717</c:v>
                </c:pt>
                <c:pt idx="534">
                  <c:v>1714.4182245909924</c:v>
                </c:pt>
                <c:pt idx="535">
                  <c:v>1712.3319687954329</c:v>
                </c:pt>
                <c:pt idx="536">
                  <c:v>1710.3389796163578</c:v>
                </c:pt>
                <c:pt idx="537">
                  <c:v>1708.4416070065849</c:v>
                </c:pt>
                <c:pt idx="538">
                  <c:v>1706.6415666454643</c:v>
                </c:pt>
                <c:pt idx="539">
                  <c:v>1704.9399370845836</c:v>
                </c:pt>
                <c:pt idx="540">
                  <c:v>1703.3250554074425</c:v>
                </c:pt>
                <c:pt idx="541">
                  <c:v>1658.5780969245411</c:v>
                </c:pt>
                <c:pt idx="542">
                  <c:v>1621.7754898490432</c:v>
                </c:pt>
                <c:pt idx="543">
                  <c:v>1585.0437863088932</c:v>
                </c:pt>
                <c:pt idx="544">
                  <c:v>1585.300308797772</c:v>
                </c:pt>
                <c:pt idx="545">
                  <c:v>1585.6262175694751</c:v>
                </c:pt>
                <c:pt idx="546">
                  <c:v>1586.0185892761015</c:v>
                </c:pt>
                <c:pt idx="547">
                  <c:v>1586.4738576576128</c:v>
                </c:pt>
                <c:pt idx="548">
                  <c:v>1586.9878175803001</c:v>
                </c:pt>
                <c:pt idx="549">
                  <c:v>1587.5556298148983</c:v>
                </c:pt>
                <c:pt idx="550">
                  <c:v>1588.1718265569125</c:v>
                </c:pt>
                <c:pt idx="551">
                  <c:v>1588.830317692019</c:v>
                </c:pt>
                <c:pt idx="552">
                  <c:v>1589.5243978096805</c:v>
                </c:pt>
                <c:pt idx="553">
                  <c:v>1590.2467539683196</c:v>
                </c:pt>
                <c:pt idx="554">
                  <c:v>1590.9894742155525</c:v>
                </c:pt>
                <c:pt idx="555">
                  <c:v>1591.7440568671202</c:v>
                </c:pt>
                <c:pt idx="556">
                  <c:v>1592.5014205481739</c:v>
                </c:pt>
                <c:pt idx="557">
                  <c:v>1593.2519150005805</c:v>
                </c:pt>
                <c:pt idx="558">
                  <c:v>1593.9853326598081</c:v>
                </c:pt>
                <c:pt idx="559">
                  <c:v>1594.6909210048047</c:v>
                </c:pt>
                <c:pt idx="560">
                  <c:v>1595.3573956840248</c:v>
                </c:pt>
                <c:pt idx="561">
                  <c:v>1595.972954420447</c:v>
                </c:pt>
                <c:pt idx="562">
                  <c:v>1596.5252916980021</c:v>
                </c:pt>
                <c:pt idx="563">
                  <c:v>1597.0016142313223</c:v>
                </c:pt>
                <c:pt idx="564">
                  <c:v>1597.3886572201122</c:v>
                </c:pt>
                <c:pt idx="565">
                  <c:v>1597.6727013887578</c:v>
                </c:pt>
                <c:pt idx="566">
                  <c:v>1597.8395908109424</c:v>
                </c:pt>
                <c:pt idx="567">
                  <c:v>1597.8747515181651</c:v>
                </c:pt>
                <c:pt idx="568">
                  <c:v>1597.7632108899968</c:v>
                </c:pt>
                <c:pt idx="569">
                  <c:v>1597.4896178227955</c:v>
                </c:pt>
                <c:pt idx="570">
                  <c:v>1597.0382636723471</c:v>
                </c:pt>
                <c:pt idx="571">
                  <c:v>1596.3931039645317</c:v>
                </c:pt>
                <c:pt idx="572">
                  <c:v>1595.5377808666481</c:v>
                </c:pt>
                <c:pt idx="573">
                  <c:v>1594.4556464104296</c:v>
                </c:pt>
                <c:pt idx="574">
                  <c:v>1593.1297864561025</c:v>
                </c:pt>
                <c:pt idx="575">
                  <c:v>1591.5430453849897</c:v>
                </c:pt>
                <c:pt idx="576">
                  <c:v>1589.6780515062824</c:v>
                </c:pt>
                <c:pt idx="577">
                  <c:v>1587.5172431615388</c:v>
                </c:pt>
                <c:pt idx="578">
                  <c:v>1585.0428955083603</c:v>
                </c:pt>
                <c:pt idx="579">
                  <c:v>1582.2371479624635</c:v>
                </c:pt>
                <c:pt idx="580">
                  <c:v>1579.0820322750405</c:v>
                </c:pt>
                <c:pt idx="581">
                  <c:v>1575.5595012199242</c:v>
                </c:pt>
                <c:pt idx="582">
                  <c:v>1571.6514578625533</c:v>
                </c:pt>
                <c:pt idx="583">
                  <c:v>1567.3397853802394</c:v>
                </c:pt>
                <c:pt idx="584">
                  <c:v>1562.6063774005888</c:v>
                </c:pt>
                <c:pt idx="585">
                  <c:v>1557.4331688223058</c:v>
                </c:pt>
                <c:pt idx="586">
                  <c:v>1551.8021670799153</c:v>
                </c:pt>
                <c:pt idx="587">
                  <c:v>1545.6954838112276</c:v>
                </c:pt>
                <c:pt idx="588">
                  <c:v>1539.0953668836385</c:v>
                </c:pt>
                <c:pt idx="589">
                  <c:v>1531.9842327326812</c:v>
                </c:pt>
                <c:pt idx="590">
                  <c:v>1524.3446989635167</c:v>
                </c:pt>
                <c:pt idx="591">
                  <c:v>1516.1596171633869</c:v>
                </c:pt>
                <c:pt idx="592">
                  <c:v>1507.4121058705207</c:v>
                </c:pt>
                <c:pt idx="593">
                  <c:v>1498.0855836423436</c:v>
                </c:pt>
                <c:pt idx="594">
                  <c:v>1488.1638021635138</c:v>
                </c:pt>
                <c:pt idx="595">
                  <c:v>1477.6308793318792</c:v>
                </c:pt>
                <c:pt idx="596">
                  <c:v>1466.4713322582998</c:v>
                </c:pt>
                <c:pt idx="597">
                  <c:v>1454.6701101142055</c:v>
                </c:pt>
                <c:pt idx="598">
                  <c:v>1442.2126267588624</c:v>
                </c:pt>
                <c:pt idx="599">
                  <c:v>1429.0847930765649</c:v>
                </c:pt>
                <c:pt idx="600">
                  <c:v>1415.2730489525629</c:v>
                </c:pt>
                <c:pt idx="601">
                  <c:v>1400.7643948151303</c:v>
                </c:pt>
                <c:pt idx="602">
                  <c:v>1385.5464226701922</c:v>
                </c:pt>
                <c:pt idx="603">
                  <c:v>1369.6073465541162</c:v>
                </c:pt>
                <c:pt idx="604">
                  <c:v>1352.9360323297544</c:v>
                </c:pt>
                <c:pt idx="605">
                  <c:v>1335.5220267505456</c:v>
                </c:pt>
                <c:pt idx="606">
                  <c:v>1317.3555857175988</c:v>
                </c:pt>
                <c:pt idx="607">
                  <c:v>1298.4277016549897</c:v>
                </c:pt>
                <c:pt idx="608">
                  <c:v>1278.7301299292083</c:v>
                </c:pt>
                <c:pt idx="609">
                  <c:v>1258.2554142397455</c:v>
                </c:pt>
                <c:pt idx="610">
                  <c:v>1236.9969109090721</c:v>
                </c:pt>
                <c:pt idx="611">
                  <c:v>1214.9488120020126</c:v>
                </c:pt>
                <c:pt idx="612">
                  <c:v>1192.1061672065478</c:v>
                </c:pt>
                <c:pt idx="613">
                  <c:v>1168.4649044103562</c:v>
                </c:pt>
                <c:pt idx="614">
                  <c:v>1144.0218489102369</c:v>
                </c:pt>
                <c:pt idx="615">
                  <c:v>1118.7747411944442</c:v>
                </c:pt>
                <c:pt idx="616">
                  <c:v>1092.7222532414155</c:v>
                </c:pt>
                <c:pt idx="617">
                  <c:v>1065.8640032819953</c:v>
                </c:pt>
                <c:pt idx="618">
                  <c:v>1038.2005689762409</c:v>
                </c:pt>
                <c:pt idx="619">
                  <c:v>1009.7334989600391</c:v>
                </c:pt>
                <c:pt idx="620">
                  <c:v>980.46532272145544</c:v>
                </c:pt>
                <c:pt idx="621">
                  <c:v>950.3995587713016</c:v>
                </c:pt>
                <c:pt idx="622">
                  <c:v>919.54072107745628</c:v>
                </c:pt>
                <c:pt idx="623">
                  <c:v>887.8943237376385</c:v>
                </c:pt>
                <c:pt idx="624">
                  <c:v>855.46688387068468</c:v>
                </c:pt>
                <c:pt idx="625">
                  <c:v>822.26592271175389</c:v>
                </c:pt>
                <c:pt idx="626">
                  <c:v>788.29996490265671</c:v>
                </c:pt>
                <c:pt idx="627">
                  <c:v>753.57853597391045</c:v>
                </c:pt>
                <c:pt idx="628">
                  <c:v>718.11215802112918</c:v>
                </c:pt>
                <c:pt idx="629">
                  <c:v>681.91234358388351</c:v>
                </c:pt>
                <c:pt idx="630">
                  <c:v>644.99158774087277</c:v>
                </c:pt>
                <c:pt idx="631">
                  <c:v>607.36335844111932</c:v>
                </c:pt>
                <c:pt idx="632">
                  <c:v>569.04208509625096</c:v>
                </c:pt>
                <c:pt idx="633">
                  <c:v>530.04314546451349</c:v>
                </c:pt>
                <c:pt idx="634">
                  <c:v>490.3828508624652</c:v>
                </c:pt>
                <c:pt idx="635">
                  <c:v>450.0784297454984</c:v>
                </c:pt>
                <c:pt idx="636">
                  <c:v>409.14800970313337</c:v>
                </c:pt>
                <c:pt idx="637">
                  <c:v>367.61059791992045</c:v>
                </c:pt>
                <c:pt idx="638">
                  <c:v>325.48606015714421</c:v>
                </c:pt>
                <c:pt idx="639">
                  <c:v>282.7950983145891</c:v>
                </c:pt>
                <c:pt idx="640">
                  <c:v>239.55922663579429</c:v>
                </c:pt>
                <c:pt idx="641">
                  <c:v>195.80074662341366</c:v>
                </c:pt>
                <c:pt idx="642">
                  <c:v>151.54272073474144</c:v>
                </c:pt>
                <c:pt idx="643">
                  <c:v>106.80894493028698</c:v>
                </c:pt>
                <c:pt idx="644">
                  <c:v>61.623920150627505</c:v>
                </c:pt>
                <c:pt idx="645">
                  <c:v>16.012822799128564</c:v>
                </c:pt>
                <c:pt idx="646">
                  <c:v>-29.998525690374017</c:v>
                </c:pt>
                <c:pt idx="647">
                  <c:v>-76.383690120321077</c:v>
                </c:pt>
                <c:pt idx="648">
                  <c:v>-123.11565354903843</c:v>
                </c:pt>
                <c:pt idx="649">
                  <c:v>-170.16684998103483</c:v>
                </c:pt>
                <c:pt idx="650">
                  <c:v>-217.50919764571148</c:v>
                </c:pt>
                <c:pt idx="651">
                  <c:v>-265.1141327820269</c:v>
                </c:pt>
                <c:pt idx="652">
                  <c:v>-312.95264384744746</c:v>
                </c:pt>
                <c:pt idx="653">
                  <c:v>-360.99530607019386</c:v>
                </c:pt>
                <c:pt idx="654">
                  <c:v>-409.21231626494705</c:v>
                </c:pt>
                <c:pt idx="655">
                  <c:v>-457.57352783358925</c:v>
                </c:pt>
                <c:pt idx="656">
                  <c:v>-506.04848587448322</c:v>
                </c:pt>
                <c:pt idx="657">
                  <c:v>-554.60646232550755</c:v>
                </c:pt>
                <c:pt idx="658">
                  <c:v>-603.21649106874622</c:v>
                </c:pt>
                <c:pt idx="659">
                  <c:v>-651.84740292678293</c:v>
                </c:pt>
                <c:pt idx="660">
                  <c:v>-700.46786048362628</c:v>
                </c:pt>
                <c:pt idx="661">
                  <c:v>-749.04639266603078</c:v>
                </c:pt>
                <c:pt idx="662">
                  <c:v>-797.55142902406237</c:v>
                </c:pt>
                <c:pt idx="663">
                  <c:v>-845.95133365290485</c:v>
                </c:pt>
                <c:pt idx="664">
                  <c:v>-894.21443870139944</c:v>
                </c:pt>
                <c:pt idx="665">
                  <c:v>-942.30907741595991</c:v>
                </c:pt>
                <c:pt idx="666">
                  <c:v>-990.20361667224756</c:v>
                </c:pt>
                <c:pt idx="667">
                  <c:v>-1037.8664889503516</c:v>
                </c:pt>
                <c:pt idx="668">
                  <c:v>-1085.2662237128291</c:v>
                </c:pt>
                <c:pt idx="669">
                  <c:v>-1132.3714781485066</c:v>
                </c:pt>
                <c:pt idx="670">
                  <c:v>-1179.1510672486665</c:v>
                </c:pt>
                <c:pt idx="671">
                  <c:v>-1225.5739931853977</c:v>
                </c:pt>
                <c:pt idx="672">
                  <c:v>-1271.6094739657958</c:v>
                </c:pt>
                <c:pt idx="673">
                  <c:v>-1317.2269713388371</c:v>
                </c:pt>
                <c:pt idx="674">
                  <c:v>-1362.3962179351131</c:v>
                </c:pt>
                <c:pt idx="675">
                  <c:v>-1407.0872436230386</c:v>
                </c:pt>
                <c:pt idx="676">
                  <c:v>-1451.2704010680325</c:v>
                </c:pt>
                <c:pt idx="677">
                  <c:v>-1494.9163904843717</c:v>
                </c:pt>
                <c:pt idx="678">
                  <c:v>-1537.9962835723611</c:v>
                </c:pt>
                <c:pt idx="679">
                  <c:v>-1580.4815466359955</c:v>
                </c:pt>
                <c:pt idx="680">
                  <c:v>-1622.3440628791673</c:v>
                </c:pt>
                <c:pt idx="681">
                  <c:v>-1663.556153880945</c:v>
                </c:pt>
                <c:pt idx="682">
                  <c:v>-1704.0906002525558</c:v>
                </c:pt>
                <c:pt idx="683">
                  <c:v>-1743.920661481176</c:v>
                </c:pt>
                <c:pt idx="684">
                  <c:v>-1783.02009496753</c:v>
                </c:pt>
                <c:pt idx="685">
                  <c:v>-1821.3631742661846</c:v>
                </c:pt>
                <c:pt idx="686">
                  <c:v>-1858.9247065391178</c:v>
                </c:pt>
                <c:pt idx="687">
                  <c:v>-1895.6800492348607</c:v>
                </c:pt>
                <c:pt idx="688">
                  <c:v>-1931.6051260066595</c:v>
                </c:pt>
                <c:pt idx="689">
                  <c:v>-1966.6764418847056</c:v>
                </c:pt>
                <c:pt idx="690">
                  <c:v>-2000.871097718235</c:v>
                </c:pt>
                <c:pt idx="691">
                  <c:v>-2034.1668039045489</c:v>
                </c:pt>
                <c:pt idx="692">
                  <c:v>-2066.5418934226973</c:v>
                </c:pt>
                <c:pt idx="693">
                  <c:v>-2097.9753341902792</c:v>
                </c:pt>
                <c:pt idx="694">
                  <c:v>-2128.4467407623497</c:v>
                </c:pt>
                <c:pt idx="695">
                  <c:v>-2157.9363853919217</c:v>
                </c:pt>
                <c:pt idx="696">
                  <c:v>-2186.4252084717364</c:v>
                </c:pt>
                <c:pt idx="697">
                  <c:v>-2213.8948283772897</c:v>
                </c:pt>
                <c:pt idx="698">
                  <c:v>-2240.3275507310905</c:v>
                </c:pt>
                <c:pt idx="699">
                  <c:v>-2265.7063771081016</c:v>
                </c:pt>
                <c:pt idx="700">
                  <c:v>-2290.0150132022159</c:v>
                </c:pt>
                <c:pt idx="701">
                  <c:v>-2313.2378764734199</c:v>
                </c:pt>
                <c:pt idx="702">
                  <c:v>-2335.3601032948468</c:v>
                </c:pt>
                <c:pt idx="703">
                  <c:v>-2356.3675556186813</c:v>
                </c:pt>
                <c:pt idx="704">
                  <c:v>-2376.2468271793086</c:v>
                </c:pt>
                <c:pt idx="705">
                  <c:v>-2394.9852492515702</c:v>
                </c:pt>
                <c:pt idx="706">
                  <c:v>-2412.5708959813642</c:v>
                </c:pt>
                <c:pt idx="707">
                  <c:v>-2428.9925893051523</c:v>
                </c:pt>
                <c:pt idx="708">
                  <c:v>-2444.2399034741784</c:v>
                </c:pt>
                <c:pt idx="709">
                  <c:v>-2458.3031691984847</c:v>
                </c:pt>
                <c:pt idx="710">
                  <c:v>-2471.1734774248193</c:v>
                </c:pt>
                <c:pt idx="711">
                  <c:v>-2482.8426827618018</c:v>
                </c:pt>
                <c:pt idx="712">
                  <c:v>-2493.3034065647162</c:v>
                </c:pt>
                <c:pt idx="713">
                  <c:v>-2502.5490396913046</c:v>
                </c:pt>
                <c:pt idx="714">
                  <c:v>-2510.573744939014</c:v>
                </c:pt>
                <c:pt idx="715">
                  <c:v>-2517.3724591730847</c:v>
                </c:pt>
                <c:pt idx="716">
                  <c:v>-2522.9408951538126</c:v>
                </c:pt>
                <c:pt idx="717">
                  <c:v>-2527.2755430702746</c:v>
                </c:pt>
                <c:pt idx="718">
                  <c:v>-2530.3736717867137</c:v>
                </c:pt>
                <c:pt idx="719">
                  <c:v>-2532.233329806631</c:v>
                </c:pt>
                <c:pt idx="720">
                  <c:v>-2532.8533459586051</c:v>
                </c:pt>
              </c:numCache>
            </c:numRef>
          </c:yVal>
          <c:smooth val="1"/>
        </c:ser>
        <c:ser>
          <c:idx val="0"/>
          <c:order val="1"/>
          <c:tx>
            <c:v>N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-11.932647582722348</c:v>
                </c:pt>
                <c:pt idx="2">
                  <c:v>-23.844399381463912</c:v>
                </c:pt>
                <c:pt idx="3">
                  <c:v>-35.714396352141982</c:v>
                </c:pt>
                <c:pt idx="4">
                  <c:v>-47.521852871435435</c:v>
                </c:pt>
                <c:pt idx="5">
                  <c:v>-59.246093299612063</c:v>
                </c:pt>
                <c:pt idx="6">
                  <c:v>-70.86658836638577</c:v>
                </c:pt>
                <c:pt idx="7">
                  <c:v>-82.362991320969911</c:v>
                </c:pt>
                <c:pt idx="8">
                  <c:v>-93.715173787630377</c:v>
                </c:pt>
                <c:pt idx="9">
                  <c:v>-104.90326126821429</c:v>
                </c:pt>
                <c:pt idx="10">
                  <c:v>-115.90766823334103</c:v>
                </c:pt>
                <c:pt idx="11">
                  <c:v>-126.70913274419351</c:v>
                </c:pt>
                <c:pt idx="12">
                  <c:v>-137.28875054713959</c:v>
                </c:pt>
                <c:pt idx="13">
                  <c:v>-147.6280085837513</c:v>
                </c:pt>
                <c:pt idx="14">
                  <c:v>-157.7088178591741</c:v>
                </c:pt>
                <c:pt idx="15">
                  <c:v>-167.51354561223224</c:v>
                </c:pt>
                <c:pt idx="16">
                  <c:v>-177.02504673114649</c:v>
                </c:pt>
                <c:pt idx="17">
                  <c:v>-186.22669435928373</c:v>
                </c:pt>
                <c:pt idx="18">
                  <c:v>-195.10240963596607</c:v>
                </c:pt>
                <c:pt idx="19">
                  <c:v>-203.63669051803919</c:v>
                </c:pt>
                <c:pt idx="20">
                  <c:v>-211.81463962863904</c:v>
                </c:pt>
                <c:pt idx="21">
                  <c:v>-219.62199108041222</c:v>
                </c:pt>
                <c:pt idx="22">
                  <c:v>-227.04513622133996</c:v>
                </c:pt>
                <c:pt idx="23">
                  <c:v>-234.07114825229002</c:v>
                </c:pt>
                <c:pt idx="24">
                  <c:v>-240.68780566649059</c:v>
                </c:pt>
                <c:pt idx="25">
                  <c:v>-246.88361446227503</c:v>
                </c:pt>
                <c:pt idx="26">
                  <c:v>-252.64782908170992</c:v>
                </c:pt>
                <c:pt idx="27">
                  <c:v>-257.97047202907532</c:v>
                </c:pt>
                <c:pt idx="28">
                  <c:v>-262.84235212464353</c:v>
                </c:pt>
                <c:pt idx="29">
                  <c:v>-267.25508135078422</c:v>
                </c:pt>
                <c:pt idx="30">
                  <c:v>-271.20109024913364</c:v>
                </c:pt>
                <c:pt idx="31">
                  <c:v>-274.67364182939207</c:v>
                </c:pt>
                <c:pt idx="32">
                  <c:v>-277.66684395227713</c:v>
                </c:pt>
                <c:pt idx="33">
                  <c:v>-280.1756601512534</c:v>
                </c:pt>
                <c:pt idx="34">
                  <c:v>-282.19591885988785</c:v>
                </c:pt>
                <c:pt idx="35">
                  <c:v>-283.72432101406071</c:v>
                </c:pt>
                <c:pt idx="36">
                  <c:v>-284.7584460007738</c:v>
                </c:pt>
                <c:pt idx="37">
                  <c:v>-285.29675592797111</c:v>
                </c:pt>
                <c:pt idx="38">
                  <c:v>-285.33859819260221</c:v>
                </c:pt>
                <c:pt idx="39">
                  <c:v>-284.88420632713007</c:v>
                </c:pt>
                <c:pt idx="40">
                  <c:v>-283.93469910780749</c:v>
                </c:pt>
                <c:pt idx="41">
                  <c:v>-282.4920779113238</c:v>
                </c:pt>
                <c:pt idx="42">
                  <c:v>-280.55922230985232</c:v>
                </c:pt>
                <c:pt idx="43">
                  <c:v>-278.13988389810589</c:v>
                </c:pt>
                <c:pt idx="44">
                  <c:v>-275.23867834974044</c:v>
                </c:pt>
                <c:pt idx="45">
                  <c:v>-271.86107570431017</c:v>
                </c:pt>
                <c:pt idx="46">
                  <c:v>-268.01338888999265</c:v>
                </c:pt>
                <c:pt idx="47">
                  <c:v>-263.70276049144201</c:v>
                </c:pt>
                <c:pt idx="48">
                  <c:v>-258.93714777639639</c:v>
                </c:pt>
                <c:pt idx="49">
                  <c:v>-253.72530599904493</c:v>
                </c:pt>
                <c:pt idx="50">
                  <c:v>-248.07677000265048</c:v>
                </c:pt>
                <c:pt idx="51">
                  <c:v>-242.00183414850582</c:v>
                </c:pt>
                <c:pt idx="52">
                  <c:v>-235.51153060296011</c:v>
                </c:pt>
                <c:pt idx="53">
                  <c:v>-228.61760601898357</c:v>
                </c:pt>
                <c:pt idx="54">
                  <c:v>-221.33249665351664</c:v>
                </c:pt>
                <c:pt idx="55">
                  <c:v>-213.66930196665652</c:v>
                </c:pt>
                <c:pt idx="56">
                  <c:v>-205.64175675356532</c:v>
                </c:pt>
                <c:pt idx="57">
                  <c:v>-197.26420186479592</c:v>
                </c:pt>
                <c:pt idx="58">
                  <c:v>-188.55155357552934</c:v>
                </c:pt>
                <c:pt idx="59">
                  <c:v>-179.51927166895231</c:v>
                </c:pt>
                <c:pt idx="60">
                  <c:v>-170.18332630367954</c:v>
                </c:pt>
                <c:pt idx="61">
                  <c:v>-160.56016373968848</c:v>
                </c:pt>
                <c:pt idx="62">
                  <c:v>-150.66667100168752</c:v>
                </c:pt>
                <c:pt idx="63">
                  <c:v>-140.52013956313638</c:v>
                </c:pt>
                <c:pt idx="64">
                  <c:v>-130.13822813826124</c:v>
                </c:pt>
                <c:pt idx="65">
                  <c:v>-119.53892467333263</c:v>
                </c:pt>
                <c:pt idx="66">
                  <c:v>-108.74050763216744</c:v>
                </c:pt>
                <c:pt idx="67">
                  <c:v>-97.761506674259493</c:v>
                </c:pt>
                <c:pt idx="68">
                  <c:v>-86.620662827104397</c:v>
                </c:pt>
                <c:pt idx="69">
                  <c:v>-75.336888257138199</c:v>
                </c:pt>
                <c:pt idx="70">
                  <c:v>-63.929225746236966</c:v>
                </c:pt>
                <c:pt idx="71">
                  <c:v>-52.416807982893189</c:v>
                </c:pt>
                <c:pt idx="72">
                  <c:v>-40.818816778982374</c:v>
                </c:pt>
                <c:pt idx="73">
                  <c:v>-29.154442324432519</c:v>
                </c:pt>
                <c:pt idx="74">
                  <c:v>-17.44284259308894</c:v>
                </c:pt>
                <c:pt idx="75">
                  <c:v>-5.7031030136240028</c:v>
                </c:pt>
                <c:pt idx="76">
                  <c:v>6.0458034805594103</c:v>
                </c:pt>
                <c:pt idx="77">
                  <c:v>17.785055908830625</c:v>
                </c:pt>
                <c:pt idx="78">
                  <c:v>29.496024095466403</c:v>
                </c:pt>
                <c:pt idx="79">
                  <c:v>41.160306804936205</c:v>
                </c:pt>
                <c:pt idx="80">
                  <c:v>52.759769050634212</c:v>
                </c:pt>
                <c:pt idx="81">
                  <c:v>64.276578469605781</c:v>
                </c:pt>
                <c:pt idx="82">
                  <c:v>75.693240658542038</c:v>
                </c:pt>
                <c:pt idx="83">
                  <c:v>86.992633369520789</c:v>
                </c:pt>
                <c:pt idx="84">
                  <c:v>98.158039467627475</c:v>
                </c:pt>
                <c:pt idx="85">
                  <c:v>109.17317855669904</c:v>
                </c:pt>
                <c:pt idx="86">
                  <c:v>120.02223718397597</c:v>
                </c:pt>
                <c:pt idx="87">
                  <c:v>130.68989753940116</c:v>
                </c:pt>
                <c:pt idx="88">
                  <c:v>141.16136457065085</c:v>
                </c:pt>
                <c:pt idx="89">
                  <c:v>151.42239144069876</c:v>
                </c:pt>
                <c:pt idx="90">
                  <c:v>161.45930326076771</c:v>
                </c:pt>
                <c:pt idx="91">
                  <c:v>171.25901903788403</c:v>
                </c:pt>
                <c:pt idx="92">
                  <c:v>180.80907178289556</c:v>
                </c:pt>
                <c:pt idx="93">
                  <c:v>190.09762673169263</c:v>
                </c:pt>
                <c:pt idx="94">
                  <c:v>199.11349763946387</c:v>
                </c:pt>
                <c:pt idx="95">
                  <c:v>207.84616111507444</c:v>
                </c:pt>
                <c:pt idx="96">
                  <c:v>216.2857689700447</c:v>
                </c:pt>
                <c:pt idx="97">
                  <c:v>224.42315856408095</c:v>
                </c:pt>
                <c:pt idx="98">
                  <c:v>232.24986113663914</c:v>
                </c:pt>
                <c:pt idx="99">
                  <c:v>239.75810812153557</c:v>
                </c:pt>
                <c:pt idx="100">
                  <c:v>246.94083544912181</c:v>
                </c:pt>
                <c:pt idx="101">
                  <c:v>253.79168584797006</c:v>
                </c:pt>
                <c:pt idx="102">
                  <c:v>260.30500916533998</c:v>
                </c:pt>
                <c:pt idx="103">
                  <c:v>266.4758607328572</c:v>
                </c:pt>
                <c:pt idx="104">
                  <c:v>272.29999781083143</c:v>
                </c:pt>
                <c:pt idx="105">
                  <c:v>277.7738741513898</c:v>
                </c:pt>
                <c:pt idx="106">
                  <c:v>282.89463272712078</c:v>
                </c:pt>
                <c:pt idx="107">
                  <c:v>287.66009667813654</c:v>
                </c:pt>
                <c:pt idx="108">
                  <c:v>292.06875853637877</c:v>
                </c:pt>
                <c:pt idx="109">
                  <c:v>296.11976779155134</c:v>
                </c:pt>
                <c:pt idx="110">
                  <c:v>299.81291686827717</c:v>
                </c:pt>
                <c:pt idx="111">
                  <c:v>303.1486255888899</c:v>
                </c:pt>
                <c:pt idx="112">
                  <c:v>306.12792420069638</c:v>
                </c:pt>
                <c:pt idx="113">
                  <c:v>308.75243505054283</c:v>
                </c:pt>
                <c:pt idx="114">
                  <c:v>311.02435299310059</c:v>
                </c:pt>
                <c:pt idx="115">
                  <c:v>312.94642462242103</c:v>
                </c:pt>
                <c:pt idx="116">
                  <c:v>314.5219264190103</c:v>
                </c:pt>
                <c:pt idx="117">
                  <c:v>315.75464190692963</c:v>
                </c:pt>
                <c:pt idx="118">
                  <c:v>316.64883791723105</c:v>
                </c:pt>
                <c:pt idx="119">
                  <c:v>317.20924005541508</c:v>
                </c:pt>
                <c:pt idx="120">
                  <c:v>317.44100747152345</c:v>
                </c:pt>
                <c:pt idx="121">
                  <c:v>317.34970703198718</c:v>
                </c:pt>
                <c:pt idx="122">
                  <c:v>316.94128699243964</c:v>
                </c:pt>
                <c:pt idx="123">
                  <c:v>316.22205027038518</c:v>
                </c:pt>
                <c:pt idx="124">
                  <c:v>315.1986274159085</c:v>
                </c:pt>
                <c:pt idx="125">
                  <c:v>313.8779493775217</c:v>
                </c:pt>
                <c:pt idx="126">
                  <c:v>312.26722015881563</c:v>
                </c:pt>
                <c:pt idx="127">
                  <c:v>310.37388945979529</c:v>
                </c:pt>
                <c:pt idx="128">
                  <c:v>308.20562539468648</c:v>
                </c:pt>
                <c:pt idx="129">
                  <c:v>305.77028737560732</c:v>
                </c:pt>
                <c:pt idx="130">
                  <c:v>303.07589924882876</c:v>
                </c:pt>
                <c:pt idx="131">
                  <c:v>300.13062276742306</c:v>
                </c:pt>
                <c:pt idx="132">
                  <c:v>296.94273148094413</c:v>
                </c:pt>
                <c:pt idx="133">
                  <c:v>293.52058511942306</c:v>
                </c:pt>
                <c:pt idx="134">
                  <c:v>289.87260454540933</c:v>
                </c:pt>
                <c:pt idx="135">
                  <c:v>286.00724734407356</c:v>
                </c:pt>
                <c:pt idx="136">
                  <c:v>281.93298411753722</c:v>
                </c:pt>
                <c:pt idx="137">
                  <c:v>277.65827554560838</c:v>
                </c:pt>
                <c:pt idx="138">
                  <c:v>273.19155027103881</c:v>
                </c:pt>
                <c:pt idx="139">
                  <c:v>268.54118366325474</c:v>
                </c:pt>
                <c:pt idx="140">
                  <c:v>263.71547751030118</c:v>
                </c:pt>
                <c:pt idx="141">
                  <c:v>258.72264068448561</c:v>
                </c:pt>
                <c:pt idx="142">
                  <c:v>253.57077082292898</c:v>
                </c:pt>
                <c:pt idx="143">
                  <c:v>248.26783705994461</c:v>
                </c:pt>
                <c:pt idx="144">
                  <c:v>242.8216638438914</c:v>
                </c:pt>
                <c:pt idx="145">
                  <c:v>237.23991586689755</c:v>
                </c:pt>
                <c:pt idx="146">
                  <c:v>231.53008413163488</c:v>
                </c:pt>
                <c:pt idx="147">
                  <c:v>225.69947317516426</c:v>
                </c:pt>
                <c:pt idx="148">
                  <c:v>219.75518946576454</c:v>
                </c:pt>
                <c:pt idx="149">
                  <c:v>213.70413098463661</c:v>
                </c:pt>
                <c:pt idx="150">
                  <c:v>207.55297800041998</c:v>
                </c:pt>
                <c:pt idx="151">
                  <c:v>201.3081850406077</c:v>
                </c:pt>
                <c:pt idx="152">
                  <c:v>194.97597406017886</c:v>
                </c:pt>
                <c:pt idx="153">
                  <c:v>188.56232880412156</c:v>
                </c:pt>
                <c:pt idx="154">
                  <c:v>182.0729903569696</c:v>
                </c:pt>
                <c:pt idx="155">
                  <c:v>175.51345386904205</c:v>
                </c:pt>
                <c:pt idx="156">
                  <c:v>168.88896644577258</c:v>
                </c:pt>
                <c:pt idx="157">
                  <c:v>162.20452618331799</c:v>
                </c:pt>
                <c:pt idx="158">
                  <c:v>155.46488233057363</c:v>
                </c:pt>
                <c:pt idx="159">
                  <c:v>148.67453655478627</c:v>
                </c:pt>
                <c:pt idx="160">
                  <c:v>141.83774528514144</c:v>
                </c:pt>
                <c:pt idx="161">
                  <c:v>134.95852310602356</c:v>
                </c:pt>
                <c:pt idx="162">
                  <c:v>128.04064716909573</c:v>
                </c:pt>
                <c:pt idx="163">
                  <c:v>121.08766259091976</c:v>
                </c:pt>
                <c:pt idx="164">
                  <c:v>114.10288880054264</c:v>
                </c:pt>
                <c:pt idx="165">
                  <c:v>107.08942679931531</c:v>
                </c:pt>
                <c:pt idx="166">
                  <c:v>100.05016729316169</c:v>
                </c:pt>
                <c:pt idx="167">
                  <c:v>92.987799655607205</c:v>
                </c:pt>
                <c:pt idx="168">
                  <c:v>85.904821678086932</c:v>
                </c:pt>
                <c:pt idx="169">
                  <c:v>78.803550062383636</c:v>
                </c:pt>
                <c:pt idx="170">
                  <c:v>71.686131608504894</c:v>
                </c:pt>
                <c:pt idx="171">
                  <c:v>64.554555049879511</c:v>
                </c:pt>
                <c:pt idx="172">
                  <c:v>57.410663486444882</c:v>
                </c:pt>
                <c:pt idx="173">
                  <c:v>50.256167365008913</c:v>
                </c:pt>
                <c:pt idx="174">
                  <c:v>43.092657955189615</c:v>
                </c:pt>
                <c:pt idx="175">
                  <c:v>35.921621268268495</c:v>
                </c:pt>
                <c:pt idx="176">
                  <c:v>28.744452365447074</c:v>
                </c:pt>
                <c:pt idx="177">
                  <c:v>21.562470001246794</c:v>
                </c:pt>
                <c:pt idx="178">
                  <c:v>14.376931547158302</c:v>
                </c:pt>
                <c:pt idx="179">
                  <c:v>7.1890481401224244</c:v>
                </c:pt>
                <c:pt idx="180">
                  <c:v>5.0465483269777408E-14</c:v>
                </c:pt>
                <c:pt idx="181">
                  <c:v>-7.189048140122325</c:v>
                </c:pt>
                <c:pt idx="182">
                  <c:v>-14.379393106622199</c:v>
                </c:pt>
                <c:pt idx="183">
                  <c:v>-21.569892107187087</c:v>
                </c:pt>
                <c:pt idx="184">
                  <c:v>-28.759380069296853</c:v>
                </c:pt>
                <c:pt idx="185">
                  <c:v>-35.946643311492906</c:v>
                </c:pt>
                <c:pt idx="186">
                  <c:v>-43.130406584956688</c:v>
                </c:pt>
                <c:pt idx="187">
                  <c:v>-50.30931813849859</c:v>
                </c:pt>
                <c:pt idx="188">
                  <c:v>-57.481935062727047</c:v>
                </c:pt>
                <c:pt idx="189">
                  <c:v>-64.646708968268115</c:v>
                </c:pt>
                <c:pt idx="190">
                  <c:v>-71.80197205225727</c:v>
                </c:pt>
                <c:pt idx="191">
                  <c:v>-78.945923606595642</c:v>
                </c:pt>
                <c:pt idx="192">
                  <c:v>-86.076617020608381</c:v>
                </c:pt>
                <c:pt idx="193">
                  <c:v>-93.19194732977563</c:v>
                </c:pt>
                <c:pt idx="194">
                  <c:v>-100.28963936113682</c:v>
                </c:pt>
                <c:pt idx="195">
                  <c:v>-107.36723652477892</c:v>
                </c:pt>
                <c:pt idx="196">
                  <c:v>-114.4220902995097</c:v>
                </c:pt>
                <c:pt idx="197">
                  <c:v>-121.45135045939706</c:v>
                </c:pt>
                <c:pt idx="198">
                  <c:v>-128.45195608631531</c:v>
                </c:pt>
                <c:pt idx="199">
                  <c:v>-135.42062741196736</c:v>
                </c:pt>
                <c:pt idx="200">
                  <c:v>-142.35385853107834</c:v>
                </c:pt>
                <c:pt idx="201">
                  <c:v>-149.24791102553067</c:v>
                </c:pt>
                <c:pt idx="202">
                  <c:v>-156.09880853718755</c:v>
                </c:pt>
                <c:pt idx="203">
                  <c:v>-162.90233232498278</c:v>
                </c:pt>
                <c:pt idx="204">
                  <c:v>-169.65401783956375</c:v>
                </c:pt>
                <c:pt idx="205">
                  <c:v>-176.34915234635767</c:v>
                </c:pt>
                <c:pt idx="206">
                  <c:v>-182.98277362538045</c:v>
                </c:pt>
                <c:pt idx="207">
                  <c:v>-189.54966977343449</c:v>
                </c:pt>
                <c:pt idx="208">
                  <c:v>-196.04438013152932</c:v>
                </c:pt>
                <c:pt idx="209">
                  <c:v>-202.46119735742897</c:v>
                </c:pt>
                <c:pt idx="210">
                  <c:v>-208.79417066017419</c:v>
                </c:pt>
                <c:pt idx="211">
                  <c:v>-215.03711021023011</c:v>
                </c:pt>
                <c:pt idx="212">
                  <c:v>-221.18359273561731</c:v>
                </c:pt>
                <c:pt idx="213">
                  <c:v>-227.22696831094922</c:v>
                </c:pt>
                <c:pt idx="214">
                  <c:v>-233.16036834276071</c:v>
                </c:pt>
                <c:pt idx="215">
                  <c:v>-238.9767147508673</c:v>
                </c:pt>
                <c:pt idx="216">
                  <c:v>-244.66873034173105</c:v>
                </c:pt>
                <c:pt idx="217">
                  <c:v>-250.22895036596472</c:v>
                </c:pt>
                <c:pt idx="218">
                  <c:v>-255.64973524816037</c:v>
                </c:pt>
                <c:pt idx="219">
                  <c:v>-260.92328447320386</c:v>
                </c:pt>
                <c:pt idx="220">
                  <c:v>-266.0416516091376</c:v>
                </c:pt>
                <c:pt idx="221">
                  <c:v>-270.99676044248423</c:v>
                </c:pt>
                <c:pt idx="222">
                  <c:v>-275.78042219772016</c:v>
                </c:pt>
                <c:pt idx="223">
                  <c:v>-280.38435380835438</c:v>
                </c:pt>
                <c:pt idx="224">
                  <c:v>-284.80019720278892</c:v>
                </c:pt>
                <c:pt idx="225">
                  <c:v>-289.0195395638554</c:v>
                </c:pt>
                <c:pt idx="226">
                  <c:v>-293.03393451665511</c:v>
                </c:pt>
                <c:pt idx="227">
                  <c:v>-296.83492419506638</c:v>
                </c:pt>
                <c:pt idx="228">
                  <c:v>-300.41406213308142</c:v>
                </c:pt>
                <c:pt idx="229">
                  <c:v>-303.762936922976</c:v>
                </c:pt>
                <c:pt idx="230">
                  <c:v>-306.87319657824611</c:v>
                </c:pt>
                <c:pt idx="231">
                  <c:v>-309.73657353526437</c:v>
                </c:pt>
                <c:pt idx="232">
                  <c:v>-312.3449102237613</c:v>
                </c:pt>
                <c:pt idx="233">
                  <c:v>-314.69018513251945</c:v>
                </c:pt>
                <c:pt idx="234">
                  <c:v>-316.76453929311305</c:v>
                </c:pt>
                <c:pt idx="235">
                  <c:v>-318.56030310117228</c:v>
                </c:pt>
                <c:pt idx="236">
                  <c:v>-320.0700233914809</c:v>
                </c:pt>
                <c:pt idx="237">
                  <c:v>-321.28649068030262</c:v>
                </c:pt>
                <c:pt idx="238">
                  <c:v>-322.20276648564902</c:v>
                </c:pt>
                <c:pt idx="239">
                  <c:v>-322.8122106338094</c:v>
                </c:pt>
                <c:pt idx="240">
                  <c:v>-323.10850845835853</c:v>
                </c:pt>
                <c:pt idx="241">
                  <c:v>-323.08569779607495</c:v>
                </c:pt>
                <c:pt idx="242">
                  <c:v>-322.73819568275775</c:v>
                </c:pt>
                <c:pt idx="243">
                  <c:v>-322.06082465083847</c:v>
                </c:pt>
                <c:pt idx="244">
                  <c:v>-321.04883852996676</c:v>
                </c:pt>
                <c:pt idx="245">
                  <c:v>-319.69794765142262</c:v>
                </c:pt>
                <c:pt idx="246">
                  <c:v>-318.00434335728886</c:v>
                </c:pt>
                <c:pt idx="247">
                  <c:v>-315.9647217158053</c:v>
                </c:pt>
                <c:pt idx="248">
                  <c:v>-313.5763063452531</c:v>
                </c:pt>
                <c:pt idx="249">
                  <c:v>-310.83687025006708</c:v>
                </c:pt>
                <c:pt idx="250">
                  <c:v>-307.74475657467434</c:v>
                </c:pt>
                <c:pt idx="251">
                  <c:v>-304.29889818279366</c:v>
                </c:pt>
                <c:pt idx="252">
                  <c:v>-300.49883597261288</c:v>
                </c:pt>
                <c:pt idx="253">
                  <c:v>-296.34473584138436</c:v>
                </c:pt>
                <c:pt idx="254">
                  <c:v>-291.83740421653982</c:v>
                </c:pt>
                <c:pt idx="255">
                  <c:v>-286.97830207439887</c:v>
                </c:pt>
                <c:pt idx="256">
                  <c:v>-281.76955737196806</c:v>
                </c:pt>
                <c:pt idx="257">
                  <c:v>-276.21397582210147</c:v>
                </c:pt>
                <c:pt idx="258">
                  <c:v>-270.31504994749872</c:v>
                </c:pt>
                <c:pt idx="259">
                  <c:v>-264.07696635455193</c:v>
                </c:pt>
                <c:pt idx="260">
                  <c:v>-257.50461117393837</c:v>
                </c:pt>
                <c:pt idx="261">
                  <c:v>-250.60357362106416</c:v>
                </c:pt>
                <c:pt idx="262">
                  <c:v>-243.38014763593654</c:v>
                </c:pt>
                <c:pt idx="263">
                  <c:v>-235.84133156878943</c:v>
                </c:pt>
                <c:pt idx="264">
                  <c:v>-227.9948258847356</c:v>
                </c:pt>
                <c:pt idx="265">
                  <c:v>-219.84902886787629</c:v>
                </c:pt>
                <c:pt idx="266">
                  <c:v>-211.41303031257695</c:v>
                </c:pt>
                <c:pt idx="267">
                  <c:v>-202.696603197032</c:v>
                </c:pt>
                <c:pt idx="268">
                  <c:v>-193.71019334171189</c:v>
                </c:pt>
                <c:pt idx="269">
                  <c:v>-184.46490706278621</c:v>
                </c:pt>
                <c:pt idx="270">
                  <c:v>-174.97249683812601</c:v>
                </c:pt>
                <c:pt idx="271">
                  <c:v>-165.24534501091847</c:v>
                </c:pt>
                <c:pt idx="272">
                  <c:v>-155.29644556329541</c:v>
                </c:pt>
                <c:pt idx="273">
                  <c:v>-145.13938399958582</c:v>
                </c:pt>
                <c:pt idx="274">
                  <c:v>-134.7883153858796</c:v>
                </c:pt>
                <c:pt idx="275">
                  <c:v>-124.25794059940063</c:v>
                </c:pt>
                <c:pt idx="276">
                  <c:v>-113.56348084783414</c:v>
                </c:pt>
                <c:pt idx="277">
                  <c:v>-102.72065052502002</c:v>
                </c:pt>
                <c:pt idx="278">
                  <c:v>-91.745628475482334</c:v>
                </c:pt>
                <c:pt idx="279">
                  <c:v>-80.655027745897087</c:v>
                </c:pt>
                <c:pt idx="280">
                  <c:v>-69.465863906912119</c:v>
                </c:pt>
                <c:pt idx="281">
                  <c:v>-58.195522033617344</c:v>
                </c:pt>
                <c:pt idx="282">
                  <c:v>-46.86172243746023</c:v>
                </c:pt>
                <c:pt idx="283">
                  <c:v>-35.482485246423956</c:v>
                </c:pt>
                <c:pt idx="284">
                  <c:v>-24.076093933886757</c:v>
                </c:pt>
                <c:pt idx="285">
                  <c:v>-12.661057899676626</c:v>
                </c:pt>
                <c:pt idx="286">
                  <c:v>-1.2560742095147737</c:v>
                </c:pt>
                <c:pt idx="287">
                  <c:v>10.120011398862609</c:v>
                </c:pt>
                <c:pt idx="288">
                  <c:v>21.448244132892729</c:v>
                </c:pt>
                <c:pt idx="289">
                  <c:v>32.709600274541536</c:v>
                </c:pt>
                <c:pt idx="290">
                  <c:v>43.885027709972597</c:v>
                </c:pt>
                <c:pt idx="291">
                  <c:v>54.955486747495002</c:v>
                </c:pt>
                <c:pt idx="292">
                  <c:v>65.901991112006627</c:v>
                </c:pt>
                <c:pt idx="293">
                  <c:v>76.705649004915074</c:v>
                </c:pt>
                <c:pt idx="294">
                  <c:v>87.347704119696616</c:v>
                </c:pt>
                <c:pt idx="295">
                  <c:v>97.809576504914276</c:v>
                </c:pt>
                <c:pt idx="296">
                  <c:v>108.07290316854264</c:v>
                </c:pt>
                <c:pt idx="297">
                  <c:v>118.11957831997653</c:v>
                </c:pt>
                <c:pt idx="298">
                  <c:v>127.9317931489078</c:v>
                </c:pt>
                <c:pt idx="299">
                  <c:v>137.49207504354948</c:v>
                </c:pt>
                <c:pt idx="300">
                  <c:v>146.78332615422843</c:v>
                </c:pt>
                <c:pt idx="301">
                  <c:v>155.78886121235851</c:v>
                </c:pt>
                <c:pt idx="302">
                  <c:v>164.49244451900094</c:v>
                </c:pt>
                <c:pt idx="303">
                  <c:v>172.87832602181416</c:v>
                </c:pt>
                <c:pt idx="304">
                  <c:v>180.93127640400829</c:v>
                </c:pt>
                <c:pt idx="305">
                  <c:v>188.63662111404923</c:v>
                </c:pt>
                <c:pt idx="306">
                  <c:v>195.98027327020785</c:v>
                </c:pt>
                <c:pt idx="307">
                  <c:v>202.94876537968918</c:v>
                </c:pt>
                <c:pt idx="308">
                  <c:v>209.5292798179303</c:v>
                </c:pt>
                <c:pt idx="309">
                  <c:v>215.70967801978614</c:v>
                </c:pt>
                <c:pt idx="310">
                  <c:v>221.47852834064201</c:v>
                </c:pt>
                <c:pt idx="311">
                  <c:v>226.82513255216293</c:v>
                </c:pt>
                <c:pt idx="312">
                  <c:v>231.73955094422178</c:v>
                </c:pt>
                <c:pt idx="313">
                  <c:v>236.21262601177153</c:v>
                </c:pt>
                <c:pt idx="314">
                  <c:v>240.23600471291616</c:v>
                </c:pt>
                <c:pt idx="315">
                  <c:v>243.80215929233657</c:v>
                </c:pt>
                <c:pt idx="316">
                  <c:v>246.90440667253915</c:v>
                </c:pt>
                <c:pt idx="317">
                  <c:v>249.53692642419662</c:v>
                </c:pt>
                <c:pt idx="318">
                  <c:v>251.69477733630688</c:v>
                </c:pt>
                <c:pt idx="319">
                  <c:v>253.37391261696405</c:v>
                </c:pt>
                <c:pt idx="320">
                  <c:v>254.57119376653395</c:v>
                </c:pt>
                <c:pt idx="321">
                  <c:v>255.28440317700407</c:v>
                </c:pt>
                <c:pt idx="322">
                  <c:v>255.51225552447571</c:v>
                </c:pt>
                <c:pt idx="323">
                  <c:v>255.25440803646947</c:v>
                </c:pt>
                <c:pt idx="324">
                  <c:v>254.51146973221987</c:v>
                </c:pt>
                <c:pt idx="325">
                  <c:v>253.28500975280204</c:v>
                </c:pt>
                <c:pt idx="326">
                  <c:v>251.57756491932295</c:v>
                </c:pt>
                <c:pt idx="327">
                  <c:v>249.39264668198672</c:v>
                </c:pt>
                <c:pt idx="328">
                  <c:v>246.7347476514866</c:v>
                </c:pt>
                <c:pt idx="329">
                  <c:v>243.60934793762675</c:v>
                </c:pt>
                <c:pt idx="330">
                  <c:v>240.02292155963423</c:v>
                </c:pt>
                <c:pt idx="331">
                  <c:v>235.98294323948954</c:v>
                </c:pt>
                <c:pt idx="332">
                  <c:v>231.49789594577592</c:v>
                </c:pt>
                <c:pt idx="333">
                  <c:v>226.57727962300265</c:v>
                </c:pt>
                <c:pt idx="334">
                  <c:v>221.23162162312133</c:v>
                </c:pt>
                <c:pt idx="335">
                  <c:v>215.47248945544038</c:v>
                </c:pt>
                <c:pt idx="336">
                  <c:v>209.3125065930081</c:v>
                </c:pt>
                <c:pt idx="337">
                  <c:v>202.76537222364638</c:v>
                </c:pt>
                <c:pt idx="338">
                  <c:v>195.84588601968699</c:v>
                </c:pt>
                <c:pt idx="339">
                  <c:v>188.56997923210093</c:v>
                </c:pt>
                <c:pt idx="340">
                  <c:v>180.95475370484351</c:v>
                </c:pt>
                <c:pt idx="341">
                  <c:v>173.01853077102547</c:v>
                </c:pt>
                <c:pt idx="342">
                  <c:v>164.78091245633817</c:v>
                </c:pt>
                <c:pt idx="343">
                  <c:v>156.2628580071611</c:v>
                </c:pt>
                <c:pt idx="344">
                  <c:v>147.48677952127207</c:v>
                </c:pt>
                <c:pt idx="345">
                  <c:v>138.47666144292441</c:v>
                </c:pt>
                <c:pt idx="346">
                  <c:v>129.25820996601377</c:v>
                </c:pt>
                <c:pt idx="347">
                  <c:v>119.85904007226918</c:v>
                </c:pt>
                <c:pt idx="348">
                  <c:v>110.30891015949686</c:v>
                </c:pt>
                <c:pt idx="349">
                  <c:v>100.64001718938088</c:v>
                </c:pt>
                <c:pt idx="350">
                  <c:v>90.887369291632893</c:v>
                </c:pt>
                <c:pt idx="351">
                  <c:v>81.089258212258073</c:v>
                </c:pt>
                <c:pt idx="352">
                  <c:v>71.287861485492641</c:v>
                </c:pt>
                <c:pt idx="353">
                  <c:v>61.530014619683151</c:v>
                </c:pt>
                <c:pt idx="354">
                  <c:v>51.868208226796469</c:v>
                </c:pt>
                <c:pt idx="355">
                  <c:v>42.361885874618388</c:v>
                </c:pt>
                <c:pt idx="356">
                  <c:v>33.079148545230019</c:v>
                </c:pt>
                <c:pt idx="357">
                  <c:v>24.099015702766856</c:v>
                </c:pt>
                <c:pt idx="358">
                  <c:v>15.514458685181362</c:v>
                </c:pt>
                <c:pt idx="359">
                  <c:v>7.4365217451119143</c:v>
                </c:pt>
                <c:pt idx="360">
                  <c:v>9.1931571077235901E-14</c:v>
                </c:pt>
                <c:pt idx="361">
                  <c:v>-6.5449527069618041</c:v>
                </c:pt>
                <c:pt idx="362">
                  <c:v>-10.605220466990412</c:v>
                </c:pt>
                <c:pt idx="363">
                  <c:v>-12.162716292479113</c:v>
                </c:pt>
                <c:pt idx="364">
                  <c:v>-11.20061154802349</c:v>
                </c:pt>
                <c:pt idx="365">
                  <c:v>-7.703374388543125</c:v>
                </c:pt>
                <c:pt idx="366">
                  <c:v>-1.6568086190168139</c:v>
                </c:pt>
                <c:pt idx="367">
                  <c:v>6.9519070950142199</c:v>
                </c:pt>
                <c:pt idx="368">
                  <c:v>18.134179739957254</c:v>
                </c:pt>
                <c:pt idx="369">
                  <c:v>31.899962266360085</c:v>
                </c:pt>
                <c:pt idx="370">
                  <c:v>48.257713780301785</c:v>
                </c:pt>
                <c:pt idx="371">
                  <c:v>67.214359696311647</c:v>
                </c:pt>
                <c:pt idx="372">
                  <c:v>88.775251936895913</c:v>
                </c:pt>
                <c:pt idx="373">
                  <c:v>112.94412926647844</c:v>
                </c:pt>
                <c:pt idx="374">
                  <c:v>139.72307785018592</c:v>
                </c:pt>
                <c:pt idx="375">
                  <c:v>169.11249213053193</c:v>
                </c:pt>
                <c:pt idx="376">
                  <c:v>201.11103611754748</c:v>
                </c:pt>
                <c:pt idx="377">
                  <c:v>235.71560519034577</c:v>
                </c:pt>
                <c:pt idx="378">
                  <c:v>272.92128851049233</c:v>
                </c:pt>
                <c:pt idx="379">
                  <c:v>312.72133214976822</c:v>
                </c:pt>
                <c:pt idx="380">
                  <c:v>355.12093040595244</c:v>
                </c:pt>
                <c:pt idx="381">
                  <c:v>374.65486580760154</c:v>
                </c:pt>
                <c:pt idx="382">
                  <c:v>338.53673456814619</c:v>
                </c:pt>
                <c:pt idx="383">
                  <c:v>306.19705171199678</c:v>
                </c:pt>
                <c:pt idx="384">
                  <c:v>277.045145698346</c:v>
                </c:pt>
                <c:pt idx="385">
                  <c:v>250.6252950644587</c:v>
                </c:pt>
                <c:pt idx="386">
                  <c:v>226.58057524265053</c:v>
                </c:pt>
                <c:pt idx="387">
                  <c:v>204.62765561191699</c:v>
                </c:pt>
                <c:pt idx="388">
                  <c:v>184.538867835167</c:v>
                </c:pt>
                <c:pt idx="389">
                  <c:v>166.12921265979438</c:v>
                </c:pt>
                <c:pt idx="390">
                  <c:v>149.24678929340837</c:v>
                </c:pt>
                <c:pt idx="391">
                  <c:v>133.76564043808378</c:v>
                </c:pt>
                <c:pt idx="392">
                  <c:v>119.58033074787318</c:v>
                </c:pt>
                <c:pt idx="393">
                  <c:v>106.6017880659118</c:v>
                </c:pt>
                <c:pt idx="394">
                  <c:v>94.754077392759825</c:v>
                </c:pt>
                <c:pt idx="395">
                  <c:v>83.971872629167649</c:v>
                </c:pt>
                <c:pt idx="396">
                  <c:v>74.198456505075015</c:v>
                </c:pt>
                <c:pt idx="397">
                  <c:v>65.384124719831263</c:v>
                </c:pt>
                <c:pt idx="398">
                  <c:v>57.484902589004768</c:v>
                </c:pt>
                <c:pt idx="399">
                  <c:v>50.461505617491078</c:v>
                </c:pt>
                <c:pt idx="400">
                  <c:v>44.278492186828252</c:v>
                </c:pt>
                <c:pt idx="401">
                  <c:v>38.903568838857552</c:v>
                </c:pt>
                <c:pt idx="402">
                  <c:v>34.307017745192312</c:v>
                </c:pt>
                <c:pt idx="403">
                  <c:v>30.461222763774771</c:v>
                </c:pt>
                <c:pt idx="404">
                  <c:v>27.340275624892239</c:v>
                </c:pt>
                <c:pt idx="405">
                  <c:v>24.919647702094583</c:v>
                </c:pt>
                <c:pt idx="406">
                  <c:v>23.175915825591147</c:v>
                </c:pt>
                <c:pt idx="407">
                  <c:v>22.086532916293478</c:v>
                </c:pt>
                <c:pt idx="408">
                  <c:v>21.629636024981139</c:v>
                </c:pt>
                <c:pt idx="409">
                  <c:v>21.783885776498458</c:v>
                </c:pt>
                <c:pt idx="410">
                  <c:v>22.528332334892703</c:v>
                </c:pt>
                <c:pt idx="411">
                  <c:v>23.842303890523773</c:v>
                </c:pt>
                <c:pt idx="412">
                  <c:v>25.705314376052907</c:v>
                </c:pt>
                <c:pt idx="413">
                  <c:v>28.09698768405681</c:v>
                </c:pt>
                <c:pt idx="414">
                  <c:v>30.996996114886649</c:v>
                </c:pt>
                <c:pt idx="415">
                  <c:v>34.385011152244871</c:v>
                </c:pt>
                <c:pt idx="416">
                  <c:v>38.240664963806282</c:v>
                </c:pt>
                <c:pt idx="417">
                  <c:v>42.543521268840657</c:v>
                </c:pt>
                <c:pt idx="418">
                  <c:v>47.273054415257299</c:v>
                </c:pt>
                <c:pt idx="419">
                  <c:v>52.408635673201552</c:v>
                </c:pt>
                <c:pt idx="420">
                  <c:v>57.929525888270945</c:v>
                </c:pt>
                <c:pt idx="421">
                  <c:v>63.814873749852403</c:v>
                </c:pt>
                <c:pt idx="422">
                  <c:v>70.043719023444453</c:v>
                </c:pt>
                <c:pt idx="423">
                  <c:v>76.595000173499173</c:v>
                </c:pt>
                <c:pt idx="424">
                  <c:v>83.447565868260256</c:v>
                </c:pt>
                <c:pt idx="425">
                  <c:v>90.580189912344281</c:v>
                </c:pt>
                <c:pt idx="426">
                  <c:v>97.97158919853581</c:v>
                </c:pt>
                <c:pt idx="427">
                  <c:v>105.60044430868034</c:v>
                </c:pt>
                <c:pt idx="428">
                  <c:v>113.44542242619815</c:v>
                </c:pt>
                <c:pt idx="429">
                  <c:v>121.48520225035803</c:v>
                </c:pt>
                <c:pt idx="430">
                  <c:v>129.69850062613094</c:v>
                </c:pt>
                <c:pt idx="431">
                  <c:v>138.06410062373945</c:v>
                </c:pt>
                <c:pt idx="432">
                  <c:v>146.56088081960883</c:v>
                </c:pt>
                <c:pt idx="433">
                  <c:v>155.16784554574315</c:v>
                </c:pt>
                <c:pt idx="434">
                  <c:v>163.8641558880733</c:v>
                </c:pt>
                <c:pt idx="435">
                  <c:v>172.62916122633649</c:v>
                </c:pt>
                <c:pt idx="436">
                  <c:v>181.44243111889537</c:v>
                </c:pt>
                <c:pt idx="437">
                  <c:v>190.2837873457689</c:v>
                </c:pt>
                <c:pt idx="438">
                  <c:v>199.13333593235262</c:v>
                </c:pt>
                <c:pt idx="439">
                  <c:v>207.97149898484389</c:v>
                </c:pt>
                <c:pt idx="440">
                  <c:v>216.77904617662054</c:v>
                </c:pt>
                <c:pt idx="441">
                  <c:v>225.53712573264775</c:v>
                </c:pt>
                <c:pt idx="442">
                  <c:v>234.22729476673527</c:v>
                </c:pt>
                <c:pt idx="443">
                  <c:v>242.83154883398376</c:v>
                </c:pt>
                <c:pt idx="444">
                  <c:v>251.33235056832535</c:v>
                </c:pt>
                <c:pt idx="445">
                  <c:v>259.71265728256975</c:v>
                </c:pt>
                <c:pt idx="446">
                  <c:v>267.95594741596449</c:v>
                </c:pt>
                <c:pt idx="447">
                  <c:v>276.04624572189158</c:v>
                </c:pt>
                <c:pt idx="448">
                  <c:v>283.96814709611033</c:v>
                </c:pt>
                <c:pt idx="449">
                  <c:v>291.70683895376345</c:v>
                </c:pt>
                <c:pt idx="450">
                  <c:v>299.24812207133459</c:v>
                </c:pt>
                <c:pt idx="451">
                  <c:v>306.5784298177926</c:v>
                </c:pt>
                <c:pt idx="452">
                  <c:v>313.68484570732937</c:v>
                </c:pt>
                <c:pt idx="453">
                  <c:v>320.55511921431133</c:v>
                </c:pt>
                <c:pt idx="454">
                  <c:v>327.17767979936002</c:v>
                </c:pt>
                <c:pt idx="455">
                  <c:v>333.5416491038435</c:v>
                </c:pt>
                <c:pt idx="456">
                  <c:v>339.63685127837238</c:v>
                </c:pt>
                <c:pt idx="457">
                  <c:v>345.45382141927354</c:v>
                </c:pt>
                <c:pt idx="458">
                  <c:v>350.98381209527474</c:v>
                </c:pt>
                <c:pt idx="459">
                  <c:v>356.21879795490162</c:v>
                </c:pt>
                <c:pt idx="460">
                  <c:v>361.15147841316696</c:v>
                </c:pt>
                <c:pt idx="461">
                  <c:v>365.77527842414287</c:v>
                </c:pt>
                <c:pt idx="462">
                  <c:v>370.08434735381206</c:v>
                </c:pt>
                <c:pt idx="463">
                  <c:v>374.0735559751875</c:v>
                </c:pt>
                <c:pt idx="464">
                  <c:v>377.73849161509725</c:v>
                </c:pt>
                <c:pt idx="465">
                  <c:v>381.0754514891039</c:v>
                </c:pt>
                <c:pt idx="466">
                  <c:v>384.08143426787876</c:v>
                </c:pt>
                <c:pt idx="467">
                  <c:v>386.75412992483234</c:v>
                </c:pt>
                <c:pt idx="468">
                  <c:v>389.09190792094626</c:v>
                </c:pt>
                <c:pt idx="469">
                  <c:v>391.09380378856224</c:v>
                </c:pt>
                <c:pt idx="470">
                  <c:v>392.75950418125302</c:v>
                </c:pt>
                <c:pt idx="471">
                  <c:v>394.08933046189935</c:v>
                </c:pt>
                <c:pt idx="472">
                  <c:v>395.08422090567194</c:v>
                </c:pt>
                <c:pt idx="473">
                  <c:v>395.74571159872835</c:v>
                </c:pt>
                <c:pt idx="474">
                  <c:v>396.07591611716066</c:v>
                </c:pt>
                <c:pt idx="475">
                  <c:v>396.07750407392439</c:v>
                </c:pt>
                <c:pt idx="476">
                  <c:v>395.75367862430215</c:v>
                </c:pt>
                <c:pt idx="477">
                  <c:v>395.10815302277416</c:v>
                </c:pt>
                <c:pt idx="478">
                  <c:v>394.14512632602504</c:v>
                </c:pt>
                <c:pt idx="479">
                  <c:v>392.86925833827416</c:v>
                </c:pt>
                <c:pt idx="480">
                  <c:v>391.28564389608545</c:v>
                </c:pt>
                <c:pt idx="481">
                  <c:v>389.39978659034688</c:v>
                </c:pt>
                <c:pt idx="482">
                  <c:v>387.21757202327831</c:v>
                </c:pt>
                <c:pt idx="483">
                  <c:v>384.74524069799469</c:v>
                </c:pt>
                <c:pt idx="484">
                  <c:v>381.98936063751523</c:v>
                </c:pt>
                <c:pt idx="485">
                  <c:v>378.95679982903505</c:v>
                </c:pt>
                <c:pt idx="486">
                  <c:v>375.65469858786014</c:v>
                </c:pt>
                <c:pt idx="487">
                  <c:v>372.09044193367015</c:v>
                </c:pt>
                <c:pt idx="488">
                  <c:v>368.27163206967242</c:v>
                </c:pt>
                <c:pt idx="489">
                  <c:v>364.20606105286839</c:v>
                </c:pt>
                <c:pt idx="490">
                  <c:v>359.90168374097902</c:v>
                </c:pt>
                <c:pt idx="491">
                  <c:v>355.36659109868731</c:v>
                </c:pt>
                <c:pt idx="492">
                  <c:v>350.60898394272289</c:v>
                </c:pt>
                <c:pt idx="493">
                  <c:v>345.63714720195497</c:v>
                </c:pt>
                <c:pt idx="494">
                  <c:v>340.45942476515143</c:v>
                </c:pt>
                <c:pt idx="495">
                  <c:v>335.0841949853513</c:v>
                </c:pt>
                <c:pt idx="496">
                  <c:v>329.51984690597982</c:v>
                </c:pt>
                <c:pt idx="497">
                  <c:v>323.7747572698608</c:v>
                </c:pt>
                <c:pt idx="498">
                  <c:v>317.85726836825694</c:v>
                </c:pt>
                <c:pt idx="499">
                  <c:v>311.77566678290236</c:v>
                </c:pt>
                <c:pt idx="500">
                  <c:v>305.53816306984038</c:v>
                </c:pt>
                <c:pt idx="501">
                  <c:v>299.15287242961114</c:v>
                </c:pt>
                <c:pt idx="502">
                  <c:v>292.62779640411702</c:v>
                </c:pt>
                <c:pt idx="503">
                  <c:v>285.97080563620301</c:v>
                </c:pt>
                <c:pt idx="504">
                  <c:v>279.18962372376114</c:v>
                </c:pt>
                <c:pt idx="505">
                  <c:v>272.29181219594614</c:v>
                </c:pt>
                <c:pt idx="506">
                  <c:v>265.28475663487603</c:v>
                </c:pt>
                <c:pt idx="507">
                  <c:v>258.17565396209903</c:v>
                </c:pt>
                <c:pt idx="508">
                  <c:v>250.97150090499127</c:v>
                </c:pt>
                <c:pt idx="509">
                  <c:v>243.67908365428136</c:v>
                </c:pt>
                <c:pt idx="510">
                  <c:v>236.30496871995948</c:v>
                </c:pt>
                <c:pt idx="511">
                  <c:v>228.85549498901858</c:v>
                </c:pt>
                <c:pt idx="512">
                  <c:v>221.33676698471498</c:v>
                </c:pt>
                <c:pt idx="513">
                  <c:v>213.75464932344909</c:v>
                </c:pt>
                <c:pt idx="514">
                  <c:v>206.1147623618092</c:v>
                </c:pt>
                <c:pt idx="515">
                  <c:v>198.42247902294559</c:v>
                </c:pt>
                <c:pt idx="516">
                  <c:v>190.6829227881567</c:v>
                </c:pt>
                <c:pt idx="517">
                  <c:v>182.90096683638131</c:v>
                </c:pt>
                <c:pt idx="518">
                  <c:v>175.08123431129346</c:v>
                </c:pt>
                <c:pt idx="519">
                  <c:v>167.22809969273817</c:v>
                </c:pt>
                <c:pt idx="520">
                  <c:v>159.34569124650659</c:v>
                </c:pt>
                <c:pt idx="521">
                  <c:v>151.43789452375208</c:v>
                </c:pt>
                <c:pt idx="522">
                  <c:v>143.50835687884506</c:v>
                </c:pt>
                <c:pt idx="523">
                  <c:v>135.56049297206468</c:v>
                </c:pt>
                <c:pt idx="524">
                  <c:v>127.59749122123151</c:v>
                </c:pt>
                <c:pt idx="525">
                  <c:v>119.62232116426733</c:v>
                </c:pt>
                <c:pt idx="526">
                  <c:v>111.63774169262778</c:v>
                </c:pt>
                <c:pt idx="527">
                  <c:v>103.64631011368253</c:v>
                </c:pt>
                <c:pt idx="528">
                  <c:v>95.650391998313623</c:v>
                </c:pt>
                <c:pt idx="529">
                  <c:v>87.652171768399029</c:v>
                </c:pt>
                <c:pt idx="530">
                  <c:v>79.653663977270881</c:v>
                </c:pt>
                <c:pt idx="531">
                  <c:v>71.65672523487892</c:v>
                </c:pt>
                <c:pt idx="532">
                  <c:v>63.663066728047504</c:v>
                </c:pt>
                <c:pt idx="533">
                  <c:v>55.674267285086813</c:v>
                </c:pt>
                <c:pt idx="534">
                  <c:v>47.691786932906268</c:v>
                </c:pt>
                <c:pt idx="535">
                  <c:v>39.71698089387553</c:v>
                </c:pt>
                <c:pt idx="536">
                  <c:v>31.751113968793863</c:v>
                </c:pt>
                <c:pt idx="537">
                  <c:v>23.79537525162451</c:v>
                </c:pt>
                <c:pt idx="538">
                  <c:v>15.850893121026742</c:v>
                </c:pt>
                <c:pt idx="539">
                  <c:v>7.9187504531784798</c:v>
                </c:pt>
                <c:pt idx="540">
                  <c:v>1.6660949993880418E-13</c:v>
                </c:pt>
                <c:pt idx="541">
                  <c:v>-7.7034186196098906</c:v>
                </c:pt>
                <c:pt idx="542">
                  <c:v>-15.062676579725945</c:v>
                </c:pt>
                <c:pt idx="543">
                  <c:v>-22.076675919617745</c:v>
                </c:pt>
                <c:pt idx="544">
                  <c:v>-29.429868218692047</c:v>
                </c:pt>
                <c:pt idx="545">
                  <c:v>-36.778082367016779</c:v>
                </c:pt>
                <c:pt idx="546">
                  <c:v>-44.119958331304638</c:v>
                </c:pt>
                <c:pt idx="547">
                  <c:v>-51.454059701220878</c:v>
                </c:pt>
                <c:pt idx="548">
                  <c:v>-58.778859032503171</c:v>
                </c:pt>
                <c:pt idx="549">
                  <c:v>-66.092723525532648</c:v>
                </c:pt>
                <c:pt idx="550">
                  <c:v>-73.393901093691241</c:v>
                </c:pt>
                <c:pt idx="551">
                  <c:v>-80.68050687504892</c:v>
                </c:pt>
                <c:pt idx="552">
                  <c:v>-87.950510240119087</c:v>
                </c:pt>
                <c:pt idx="553">
                  <c:v>-95.201722347408889</c:v>
                </c:pt>
                <c:pt idx="554">
                  <c:v>-102.43178429745493</c:v>
                </c:pt>
                <c:pt idx="555">
                  <c:v>-109.63815593481252</c:v>
                </c:pt>
                <c:pt idx="556">
                  <c:v>-116.81810534617379</c:v>
                </c:pt>
                <c:pt idx="557">
                  <c:v>-123.96869910136309</c:v>
                </c:pt>
                <c:pt idx="558">
                  <c:v>-131.08679328239816</c:v>
                </c:pt>
                <c:pt idx="559">
                  <c:v>-138.16902534416852</c:v>
                </c:pt>
                <c:pt idx="560">
                  <c:v>-145.21180684845146</c:v>
                </c:pt>
                <c:pt idx="561">
                  <c:v>-152.2113171111173</c:v>
                </c:pt>
                <c:pt idx="562">
                  <c:v>-159.16349780029</c:v>
                </c:pt>
                <c:pt idx="563">
                  <c:v>-166.06404852110691</c:v>
                </c:pt>
                <c:pt idx="564">
                  <c:v>-172.90842342038056</c:v>
                </c:pt>
                <c:pt idx="565">
                  <c:v>-179.69182884208826</c:v>
                </c:pt>
                <c:pt idx="566">
                  <c:v>-186.40922206201475</c:v>
                </c:pt>
                <c:pt idx="567">
                  <c:v>-193.05531112723247</c:v>
                </c:pt>
                <c:pt idx="568">
                  <c:v>-199.6245558232649</c:v>
                </c:pt>
                <c:pt idx="569">
                  <c:v>-206.11116978884255</c:v>
                </c:pt>
                <c:pt idx="570">
                  <c:v>-212.50912379511095</c:v>
                </c:pt>
                <c:pt idx="571">
                  <c:v>-218.81215020293607</c:v>
                </c:pt>
                <c:pt idx="572">
                  <c:v>-225.01374860865695</c:v>
                </c:pt>
                <c:pt idx="573">
                  <c:v>-231.10719268518395</c:v>
                </c:pt>
                <c:pt idx="574">
                  <c:v>-237.08553822182191</c:v>
                </c:pt>
                <c:pt idx="575">
                  <c:v>-242.94163236249997</c:v>
                </c:pt>
                <c:pt idx="576">
                  <c:v>-248.66812403837159</c:v>
                </c:pt>
                <c:pt idx="577">
                  <c:v>-254.25747558684472</c:v>
                </c:pt>
                <c:pt idx="578">
                  <c:v>-259.70197554518762</c:v>
                </c:pt>
                <c:pt idx="579">
                  <c:v>-264.99375260280209</c:v>
                </c:pt>
                <c:pt idx="580">
                  <c:v>-270.12479069214629</c:v>
                </c:pt>
                <c:pt idx="581">
                  <c:v>-275.08694519415047</c:v>
                </c:pt>
                <c:pt idx="582">
                  <c:v>-279.87196022970659</c:v>
                </c:pt>
                <c:pt idx="583">
                  <c:v>-284.47148700460485</c:v>
                </c:pt>
                <c:pt idx="584">
                  <c:v>-288.87710317096514</c:v>
                </c:pt>
                <c:pt idx="585">
                  <c:v>-293.08033316395563</c:v>
                </c:pt>
                <c:pt idx="586">
                  <c:v>-297.07266946828719</c:v>
                </c:pt>
                <c:pt idx="587">
                  <c:v>-300.845594764721</c:v>
                </c:pt>
                <c:pt idx="588">
                  <c:v>-304.39060490259419</c:v>
                </c:pt>
                <c:pt idx="589">
                  <c:v>-307.69923264022879</c:v>
                </c:pt>
                <c:pt idx="590">
                  <c:v>-310.76307209099053</c:v>
                </c:pt>
                <c:pt idx="591">
                  <c:v>-313.57380380877572</c:v>
                </c:pt>
                <c:pt idx="592">
                  <c:v>-316.12322044287509</c:v>
                </c:pt>
                <c:pt idx="593">
                  <c:v>-318.40325288839557</c:v>
                </c:pt>
                <c:pt idx="594">
                  <c:v>-320.40599685491406</c:v>
                </c:pt>
                <c:pt idx="595">
                  <c:v>-322.12373977262246</c:v>
                </c:pt>
                <c:pt idx="596">
                  <c:v>-323.54898795209903</c:v>
                </c:pt>
                <c:pt idx="597">
                  <c:v>-324.67449391088297</c:v>
                </c:pt>
                <c:pt idx="598">
                  <c:v>-325.49328377738016</c:v>
                </c:pt>
                <c:pt idx="599">
                  <c:v>-325.99868468019264</c:v>
                </c:pt>
                <c:pt idx="600">
                  <c:v>-326.1843520289068</c:v>
                </c:pt>
                <c:pt idx="601">
                  <c:v>-326.04429659055319</c:v>
                </c:pt>
                <c:pt idx="602">
                  <c:v>-325.57291126452526</c:v>
                </c:pt>
                <c:pt idx="603">
                  <c:v>-324.76499745765494</c:v>
                </c:pt>
                <c:pt idx="604">
                  <c:v>-323.61579096042584</c:v>
                </c:pt>
                <c:pt idx="605">
                  <c:v>-322.12098722498894</c:v>
                </c:pt>
                <c:pt idx="606">
                  <c:v>-320.27676594572461</c:v>
                </c:pt>
                <c:pt idx="607">
                  <c:v>-318.07981484360477</c:v>
                </c:pt>
                <c:pt idx="608">
                  <c:v>-315.52735255652334</c:v>
                </c:pt>
                <c:pt idx="609">
                  <c:v>-312.61715053915884</c:v>
                </c:pt>
                <c:pt idx="610">
                  <c:v>-309.34755387770338</c:v>
                </c:pt>
                <c:pt idx="611">
                  <c:v>-305.71750092707583</c:v>
                </c:pt>
                <c:pt idx="612">
                  <c:v>-301.72654168092816</c:v>
                </c:pt>
                <c:pt idx="613">
                  <c:v>-297.37485478787141</c:v>
                </c:pt>
                <c:pt idx="614">
                  <c:v>-292.66326313096931</c:v>
                </c:pt>
                <c:pt idx="615">
                  <c:v>-287.59324789150162</c:v>
                </c:pt>
                <c:pt idx="616">
                  <c:v>-282.1669610224609</c:v>
                </c:pt>
                <c:pt idx="617">
                  <c:v>-276.38723606205019</c:v>
                </c:pt>
                <c:pt idx="618">
                  <c:v>-270.257597222671</c:v>
                </c:pt>
                <c:pt idx="619">
                  <c:v>-263.78226669643254</c:v>
                </c:pt>
                <c:pt idx="620">
                  <c:v>-256.96617012417983</c:v>
                </c:pt>
                <c:pt idx="621">
                  <c:v>-249.81494018121677</c:v>
                </c:pt>
                <c:pt idx="622">
                  <c:v>-242.33491823943478</c:v>
                </c:pt>
                <c:pt idx="623">
                  <c:v>-234.53315407232998</c:v>
                </c:pt>
                <c:pt idx="624">
                  <c:v>-226.41740357638312</c:v>
                </c:pt>
                <c:pt idx="625">
                  <c:v>-217.99612448943455</c:v>
                </c:pt>
                <c:pt idx="626">
                  <c:v>-209.27847009405687</c:v>
                </c:pt>
                <c:pt idx="627">
                  <c:v>-200.27428090130442</c:v>
                </c:pt>
                <c:pt idx="628">
                  <c:v>-190.99407431780421</c:v>
                </c:pt>
                <c:pt idx="629">
                  <c:v>-181.44903230664747</c:v>
                </c:pt>
                <c:pt idx="630">
                  <c:v>-171.65098706007095</c:v>
                </c:pt>
                <c:pt idx="631">
                  <c:v>-161.61240470946242</c:v>
                </c:pt>
                <c:pt idx="632">
                  <c:v>-151.34636710555986</c:v>
                </c:pt>
                <c:pt idx="633">
                  <c:v>-140.8665517090127</c:v>
                </c:pt>
                <c:pt idx="634">
                  <c:v>-130.18720963856904</c:v>
                </c:pt>
                <c:pt idx="635">
                  <c:v>-119.32314193106033</c:v>
                </c:pt>
                <c:pt idx="636">
                  <c:v>-108.28967407396657</c:v>
                </c:pt>
                <c:pt idx="637">
                  <c:v>-97.102628877769519</c:v>
                </c:pt>
                <c:pt idx="638">
                  <c:v>-85.778297761337797</c:v>
                </c:pt>
                <c:pt idx="639">
                  <c:v>-74.333410529286994</c:v>
                </c:pt>
                <c:pt idx="640">
                  <c:v>-62.785103725691798</c:v>
                </c:pt>
                <c:pt idx="641">
                  <c:v>-51.150887653398478</c:v>
                </c:pt>
                <c:pt idx="642">
                  <c:v>-39.448612152797551</c:v>
                </c:pt>
                <c:pt idx="643">
                  <c:v>-27.696431238024918</c:v>
                </c:pt>
                <c:pt idx="644">
                  <c:v>-15.912766692188676</c:v>
                </c:pt>
                <c:pt idx="645">
                  <c:v>-4.1162707264876364</c:v>
                </c:pt>
                <c:pt idx="646">
                  <c:v>7.6742121892393476</c:v>
                </c:pt>
                <c:pt idx="647">
                  <c:v>19.439684214695983</c:v>
                </c:pt>
                <c:pt idx="648">
                  <c:v>31.161033634433355</c:v>
                </c:pt>
                <c:pt idx="649">
                  <c:v>42.819074847367688</c:v>
                </c:pt>
                <c:pt idx="650">
                  <c:v>54.394588736809524</c:v>
                </c:pt>
                <c:pt idx="651">
                  <c:v>65.868363306868162</c:v>
                </c:pt>
                <c:pt idx="652">
                  <c:v>77.221234471276901</c:v>
                </c:pt>
                <c:pt idx="653">
                  <c:v>88.434126881196448</c:v>
                </c:pt>
                <c:pt idx="654">
                  <c:v>99.488094679542272</c:v>
                </c:pt>
                <c:pt idx="655">
                  <c:v>110.36436207076325</c:v>
                </c:pt>
                <c:pt idx="656">
                  <c:v>121.044363596846</c:v>
                </c:pt>
                <c:pt idx="657">
                  <c:v>131.50978401241042</c:v>
                </c:pt>
                <c:pt idx="658">
                  <c:v>141.74259765439209</c:v>
                </c:pt>
                <c:pt idx="659">
                  <c:v>151.72510720454977</c:v>
                </c:pt>
                <c:pt idx="660">
                  <c:v>161.43998174629598</c:v>
                </c:pt>
                <c:pt idx="661">
                  <c:v>170.87029402074575</c:v>
                </c:pt>
                <c:pt idx="662">
                  <c:v>179.9995567905876</c:v>
                </c:pt>
                <c:pt idx="663">
                  <c:v>188.81175822429626</c:v>
                </c:pt>
                <c:pt idx="664">
                  <c:v>197.2913962173738</c:v>
                </c:pt>
                <c:pt idx="665">
                  <c:v>205.42351157155471</c:v>
                </c:pt>
                <c:pt idx="666">
                  <c:v>213.19371995741682</c:v>
                </c:pt>
                <c:pt idx="667">
                  <c:v>220.58824259038158</c:v>
                </c:pt>
                <c:pt idx="668">
                  <c:v>227.59393555477106</c:v>
                </c:pt>
                <c:pt idx="669">
                  <c:v>234.19831771533626</c:v>
                </c:pt>
                <c:pt idx="670">
                  <c:v>240.38959716048862</c:v>
                </c:pt>
                <c:pt idx="671">
                  <c:v>246.15669612623944</c:v>
                </c:pt>
                <c:pt idx="672">
                  <c:v>251.48927435474599</c:v>
                </c:pt>
                <c:pt idx="673">
                  <c:v>256.37775084614401</c:v>
                </c:pt>
                <c:pt idx="674">
                  <c:v>260.81332396711389</c:v>
                </c:pt>
                <c:pt idx="675">
                  <c:v>264.78798988442696</c:v>
                </c:pt>
                <c:pt idx="676">
                  <c:v>268.29455929631257</c:v>
                </c:pt>
                <c:pt idx="677">
                  <c:v>271.32667243910817</c:v>
                </c:pt>
                <c:pt idx="678">
                  <c:v>273.87881235118306</c:v>
                </c:pt>
                <c:pt idx="679">
                  <c:v>275.94631638042813</c:v>
                </c:pt>
                <c:pt idx="680">
                  <c:v>277.52538592596119</c:v>
                </c:pt>
                <c:pt idx="681">
                  <c:v>278.6130944088128</c:v>
                </c:pt>
                <c:pt idx="682">
                  <c:v>279.20739347034322</c:v>
                </c:pt>
                <c:pt idx="683">
                  <c:v>279.30711740107051</c:v>
                </c:pt>
                <c:pt idx="684">
                  <c:v>278.91198580629276</c:v>
                </c:pt>
                <c:pt idx="685">
                  <c:v>278.02260451845797</c:v>
                </c:pt>
                <c:pt idx="686">
                  <c:v>276.64046476969958</c:v>
                </c:pt>
                <c:pt idx="687">
                  <c:v>274.76794064123345</c:v>
                </c:pt>
                <c:pt idx="688">
                  <c:v>272.40828480938512</c:v>
                </c:pt>
                <c:pt idx="689">
                  <c:v>269.56562261109281</c:v>
                </c:pt>
                <c:pt idx="690">
                  <c:v>266.24494445444248</c:v>
                </c:pt>
                <c:pt idx="691">
                  <c:v>262.4520966025496</c:v>
                </c:pt>
                <c:pt idx="692">
                  <c:v>258.19377036155674</c:v>
                </c:pt>
                <c:pt idx="693">
                  <c:v>253.4774897059643</c:v>
                </c:pt>
                <c:pt idx="694">
                  <c:v>248.31159737666454</c:v>
                </c:pt>
                <c:pt idx="695">
                  <c:v>242.70523948922812</c:v>
                </c:pt>
                <c:pt idx="696">
                  <c:v>236.66834869188222</c:v>
                </c:pt>
                <c:pt idx="697">
                  <c:v>230.21162591449956</c:v>
                </c:pt>
                <c:pt idx="698">
                  <c:v>223.34652075162236</c:v>
                </c:pt>
                <c:pt idx="699">
                  <c:v>216.08521052408156</c:v>
                </c:pt>
                <c:pt idx="700">
                  <c:v>208.44057806532945</c:v>
                </c:pt>
                <c:pt idx="701">
                  <c:v>200.42618827989347</c:v>
                </c:pt>
                <c:pt idx="702">
                  <c:v>192.05626352266344</c:v>
                </c:pt>
                <c:pt idx="703">
                  <c:v>183.34565784884126</c:v>
                </c:pt>
                <c:pt idx="704">
                  <c:v>174.30983018551561</c:v>
                </c:pt>
                <c:pt idx="705">
                  <c:v>164.96481647673531</c:v>
                </c:pt>
                <c:pt idx="706">
                  <c:v>155.32720085488151</c:v>
                </c:pt>
                <c:pt idx="707">
                  <c:v>145.4140858919499</c:v>
                </c:pt>
                <c:pt idx="708">
                  <c:v>135.24306198510686</c:v>
                </c:pt>
                <c:pt idx="709">
                  <c:v>124.83217593152797</c:v>
                </c:pt>
                <c:pt idx="710">
                  <c:v>114.1998987481546</c:v>
                </c:pt>
                <c:pt idx="711">
                  <c:v>103.36509279256144</c:v>
                </c:pt>
                <c:pt idx="712">
                  <c:v>92.346978241571122</c:v>
                </c:pt>
                <c:pt idx="713">
                  <c:v>81.165098984757535</c:v>
                </c:pt>
                <c:pt idx="714">
                  <c:v>69.839287990271416</c:v>
                </c:pt>
                <c:pt idx="715">
                  <c:v>58.389632200862437</c:v>
                </c:pt>
                <c:pt idx="716">
                  <c:v>46.836437018190423</c:v>
                </c:pt>
                <c:pt idx="717">
                  <c:v>35.200190433771532</c:v>
                </c:pt>
                <c:pt idx="718">
                  <c:v>23.501526865181241</c:v>
                </c:pt>
                <c:pt idx="719">
                  <c:v>11.761190756226185</c:v>
                </c:pt>
                <c:pt idx="720">
                  <c:v>3.3033227415894626E-13</c:v>
                </c:pt>
              </c:numCache>
            </c:numRef>
          </c:yVal>
          <c:smooth val="1"/>
        </c:ser>
        <c:ser>
          <c:idx val="2"/>
          <c:order val="2"/>
          <c:tx>
            <c:v>T</c:v>
          </c:tx>
          <c:marker>
            <c:symbol val="none"/>
          </c:marker>
          <c:xVal>
            <c:numRef>
              <c:f>'916Racing'!$AA$123:$AA$843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'916Racing'!$BC$123:$BC$843</c:f>
              <c:numCache>
                <c:formatCode>General</c:formatCode>
                <c:ptCount val="721"/>
                <c:pt idx="0">
                  <c:v>0</c:v>
                </c:pt>
                <c:pt idx="1">
                  <c:v>-56.768173834545152</c:v>
                </c:pt>
                <c:pt idx="2">
                  <c:v>-113.42314656040672</c:v>
                </c:pt>
                <c:pt idx="3">
                  <c:v>-169.8519834610818</c:v>
                </c:pt>
                <c:pt idx="4">
                  <c:v>-225.94228188040879</c:v>
                </c:pt>
                <c:pt idx="5">
                  <c:v>-281.58243544473407</c:v>
                </c:pt>
                <c:pt idx="6">
                  <c:v>-336.66189612120661</c:v>
                </c:pt>
                <c:pt idx="7">
                  <c:v>-391.07143340044053</c:v>
                </c:pt>
                <c:pt idx="8">
                  <c:v>-444.70338989993587</c:v>
                </c:pt>
                <c:pt idx="9">
                  <c:v>-497.45193269478625</c:v>
                </c:pt>
                <c:pt idx="10">
                  <c:v>-549.21329969432281</c:v>
                </c:pt>
                <c:pt idx="11">
                  <c:v>-599.88604039740585</c:v>
                </c:pt>
                <c:pt idx="12">
                  <c:v>-649.37125037505325</c:v>
                </c:pt>
                <c:pt idx="13">
                  <c:v>-697.57279884694458</c:v>
                </c:pt>
                <c:pt idx="14">
                  <c:v>-744.39754873801508</c:v>
                </c:pt>
                <c:pt idx="15">
                  <c:v>-789.75556862282269</c:v>
                </c:pt>
                <c:pt idx="16">
                  <c:v>-833.56033598855299</c:v>
                </c:pt>
                <c:pt idx="17">
                  <c:v>-875.72893127239604</c:v>
                </c:pt>
                <c:pt idx="18">
                  <c:v>-916.18222215549144</c:v>
                </c:pt>
                <c:pt idx="19">
                  <c:v>-954.84503762366683</c:v>
                </c:pt>
                <c:pt idx="20">
                  <c:v>-991.64633133466691</c:v>
                </c:pt>
                <c:pt idx="21">
                  <c:v>-1026.5193338624611</c:v>
                </c:pt>
                <c:pt idx="22">
                  <c:v>-1059.4016934214221</c:v>
                </c:pt>
                <c:pt idx="23">
                  <c:v>-1090.2356047065921</c:v>
                </c:pt>
                <c:pt idx="24">
                  <c:v>-1118.967925520848</c:v>
                </c:pt>
                <c:pt idx="25">
                  <c:v>-1145.550280895387</c:v>
                </c:pt>
                <c:pt idx="26">
                  <c:v>-1169.9391544465784</c:v>
                </c:pt>
                <c:pt idx="27">
                  <c:v>-1192.0959667496354</c:v>
                </c:pt>
                <c:pt idx="28">
                  <c:v>-1211.9871405477968</c:v>
                </c:pt>
                <c:pt idx="29">
                  <c:v>-1229.5841526545382</c:v>
                </c:pt>
                <c:pt idx="30">
                  <c:v>-1244.863572445724</c:v>
                </c:pt>
                <c:pt idx="31">
                  <c:v>-1257.8070868784171</c:v>
                </c:pt>
                <c:pt idx="32">
                  <c:v>-1268.4015120131812</c:v>
                </c:pt>
                <c:pt idx="33">
                  <c:v>-1276.6387910570118</c:v>
                </c:pt>
                <c:pt idx="34">
                  <c:v>-1282.5159789843899</c:v>
                </c:pt>
                <c:pt idx="35">
                  <c:v>-1286.0352138342716</c:v>
                </c:pt>
                <c:pt idx="36">
                  <c:v>-1287.2036748209318</c:v>
                </c:pt>
                <c:pt idx="37">
                  <c:v>-1286.0335274363961</c:v>
                </c:pt>
                <c:pt idx="38">
                  <c:v>-1282.5418557615503</c:v>
                </c:pt>
                <c:pt idx="39">
                  <c:v>-1276.7505822418007</c:v>
                </c:pt>
                <c:pt idx="40">
                  <c:v>-1268.6863752212369</c:v>
                </c:pt>
                <c:pt idx="41">
                  <c:v>-1258.3805445664934</c:v>
                </c:pt>
                <c:pt idx="42">
                  <c:v>-1245.8689257477592</c:v>
                </c:pt>
                <c:pt idx="43">
                  <c:v>-1231.1917527795697</c:v>
                </c:pt>
                <c:pt idx="44">
                  <c:v>-1214.3935204579318</c:v>
                </c:pt>
                <c:pt idx="45">
                  <c:v>-1195.5228363629158</c:v>
                </c:pt>
                <c:pt idx="46">
                  <c:v>-1174.632263126919</c:v>
                </c:pt>
                <c:pt idx="47">
                  <c:v>-1151.7781514982985</c:v>
                </c:pt>
                <c:pt idx="48">
                  <c:v>-1127.020464757785</c:v>
                </c:pt>
                <c:pt idx="49">
                  <c:v>-1100.4225950710013</c:v>
                </c:pt>
                <c:pt idx="50">
                  <c:v>-1072.0511723843235</c:v>
                </c:pt>
                <c:pt idx="51">
                  <c:v>-1041.9758664931919</c:v>
                </c:pt>
                <c:pt idx="52">
                  <c:v>-1010.2691829316651</c:v>
                </c:pt>
                <c:pt idx="53">
                  <c:v>-977.00625334944141</c:v>
                </c:pt>
                <c:pt idx="54">
                  <c:v>-942.26462105764472</c:v>
                </c:pt>
                <c:pt idx="55">
                  <c:v>-906.12402243731981</c:v>
                </c:pt>
                <c:pt idx="56">
                  <c:v>-868.66616491473053</c:v>
                </c:pt>
                <c:pt idx="57">
                  <c:v>-829.97450221512997</c:v>
                </c:pt>
                <c:pt idx="58">
                  <c:v>-790.13400761165656</c:v>
                </c:pt>
                <c:pt idx="59">
                  <c:v>-749.23094588831225</c:v>
                </c:pt>
                <c:pt idx="60">
                  <c:v>-707.35264473563336</c:v>
                </c:pt>
                <c:pt idx="61">
                  <c:v>-664.58726629458442</c:v>
                </c:pt>
                <c:pt idx="62">
                  <c:v>-621.02357955844639</c:v>
                </c:pt>
                <c:pt idx="63">
                  <c:v>-576.75073433401121</c:v>
                </c:pt>
                <c:pt idx="64">
                  <c:v>-531.85803745223802</c:v>
                </c:pt>
                <c:pt idx="65">
                  <c:v>-486.43473190476709</c:v>
                </c:pt>
                <c:pt idx="66">
                  <c:v>-440.56977956628754</c:v>
                </c:pt>
                <c:pt idx="67">
                  <c:v>-394.35164814386491</c:v>
                </c:pt>
                <c:pt idx="68">
                  <c:v>-347.86810297296489</c:v>
                </c:pt>
                <c:pt idx="69">
                  <c:v>-301.20600425617283</c:v>
                </c:pt>
                <c:pt idx="70">
                  <c:v>-254.45111031461673</c:v>
                </c:pt>
                <c:pt idx="71">
                  <c:v>-207.6878873939518</c:v>
                </c:pt>
                <c:pt idx="72">
                  <c:v>-160.99932653659542</c:v>
                </c:pt>
                <c:pt idx="73">
                  <c:v>-114.46676799986187</c:v>
                </c:pt>
                <c:pt idx="74">
                  <c:v>-68.169733665851126</c:v>
                </c:pt>
                <c:pt idx="75">
                  <c:v>-22.185767853627627</c:v>
                </c:pt>
                <c:pt idx="76">
                  <c:v>23.409713092531387</c:v>
                </c:pt>
                <c:pt idx="77">
                  <c:v>68.543562102964074</c:v>
                </c:pt>
                <c:pt idx="78">
                  <c:v>113.14503327365905</c:v>
                </c:pt>
                <c:pt idx="79">
                  <c:v>157.14590409140047</c:v>
                </c:pt>
                <c:pt idx="80">
                  <c:v>200.48058777635939</c:v>
                </c:pt>
                <c:pt idx="81">
                  <c:v>243.08623556629593</c:v>
                </c:pt>
                <c:pt idx="82">
                  <c:v>284.90282880756951</c:v>
                </c:pt>
                <c:pt idx="83">
                  <c:v>325.87326075922238</c:v>
                </c:pt>
                <c:pt idx="84">
                  <c:v>365.94340805723095</c:v>
                </c:pt>
                <c:pt idx="85">
                  <c:v>405.0621918264419</c:v>
                </c:pt>
                <c:pt idx="86">
                  <c:v>443.18162846754024</c:v>
                </c:pt>
                <c:pt idx="87">
                  <c:v>480.25687018537485</c:v>
                </c:pt>
                <c:pt idx="88">
                  <c:v>516.24623536297281</c:v>
                </c:pt>
                <c:pt idx="89">
                  <c:v>551.11122892237051</c:v>
                </c:pt>
                <c:pt idx="90">
                  <c:v>584.81655284883584</c:v>
                </c:pt>
                <c:pt idx="91">
                  <c:v>617.33010708895358</c:v>
                </c:pt>
                <c:pt idx="92">
                  <c:v>648.62298106529579</c:v>
                </c:pt>
                <c:pt idx="93">
                  <c:v>678.66943608079259</c:v>
                </c:pt>
                <c:pt idx="94">
                  <c:v>707.44687891439378</c:v>
                </c:pt>
                <c:pt idx="95">
                  <c:v>734.93582693601149</c:v>
                </c:pt>
                <c:pt idx="96">
                  <c:v>761.11986509299345</c:v>
                </c:pt>
                <c:pt idx="97">
                  <c:v>785.98559514238775</c:v>
                </c:pt>
                <c:pt idx="98">
                  <c:v>809.52257752298499</c:v>
                </c:pt>
                <c:pt idx="99">
                  <c:v>831.7232662784877</c:v>
                </c:pt>
                <c:pt idx="100">
                  <c:v>852.58293745816286</c:v>
                </c:pt>
                <c:pt idx="101">
                  <c:v>872.09961143390933</c:v>
                </c:pt>
                <c:pt idx="102">
                  <c:v>890.27396958290888</c:v>
                </c:pt>
                <c:pt idx="103">
                  <c:v>907.10926579281386</c:v>
                </c:pt>
                <c:pt idx="104">
                  <c:v>922.61123325195422</c:v>
                </c:pt>
                <c:pt idx="105">
                  <c:v>936.78798699018637</c:v>
                </c:pt>
                <c:pt idx="106">
                  <c:v>949.64992263697127</c:v>
                </c:pt>
                <c:pt idx="107">
                  <c:v>961.20961186203942</c:v>
                </c:pt>
                <c:pt idx="108">
                  <c:v>971.48169496068476</c:v>
                </c:pt>
                <c:pt idx="109">
                  <c:v>980.48277104044564</c:v>
                </c:pt>
                <c:pt idx="110">
                  <c:v>988.23128625873858</c:v>
                </c:pt>
                <c:pt idx="111">
                  <c:v>994.74742055208139</c:v>
                </c:pt>
                <c:pt idx="112">
                  <c:v>1000.0529732869302</c:v>
                </c:pt>
                <c:pt idx="113">
                  <c:v>1004.1712482500542</c:v>
                </c:pt>
                <c:pt idx="114">
                  <c:v>1007.1269383828588</c:v>
                </c:pt>
                <c:pt idx="115">
                  <c:v>1008.9460106493135</c:v>
                </c:pt>
                <c:pt idx="116">
                  <c:v>1009.6555914112656</c:v>
                </c:pt>
                <c:pt idx="117">
                  <c:v>1009.2838526680683</c:v>
                </c:pt>
                <c:pt idx="118">
                  <c:v>1007.8598994997539</c:v>
                </c:pt>
                <c:pt idx="119">
                  <c:v>1005.4136590346085</c:v>
                </c:pt>
                <c:pt idx="120">
                  <c:v>1001.9757712430153</c:v>
                </c:pt>
                <c:pt idx="121">
                  <c:v>997.57748184006664</c:v>
                </c:pt>
                <c:pt idx="122">
                  <c:v>992.25053755973329</c:v>
                </c:pt>
                <c:pt idx="123">
                  <c:v>986.02708404348607</c:v>
                </c:pt>
                <c:pt idx="124">
                  <c:v>978.93956656634862</c:v>
                </c:pt>
                <c:pt idx="125">
                  <c:v>971.02063380341156</c:v>
                </c:pt>
                <c:pt idx="126">
                  <c:v>962.30304482014401</c:v>
                </c:pt>
                <c:pt idx="127">
                  <c:v>952.81957945029205</c:v>
                </c:pt>
                <c:pt idx="128">
                  <c:v>942.60295220602234</c:v>
                </c:pt>
                <c:pt idx="129">
                  <c:v>931.68572984622369</c:v>
                </c:pt>
                <c:pt idx="130">
                  <c:v>920.10025271065126</c:v>
                </c:pt>
                <c:pt idx="131">
                  <c:v>907.87855990990818</c:v>
                </c:pt>
                <c:pt idx="132">
                  <c:v>895.05231844423679</c:v>
                </c:pt>
                <c:pt idx="133">
                  <c:v>881.65275630769725</c:v>
                </c:pt>
                <c:pt idx="134">
                  <c:v>867.71059961867786</c:v>
                </c:pt>
                <c:pt idx="135">
                  <c:v>853.2560138027718</c:v>
                </c:pt>
                <c:pt idx="136">
                  <c:v>838.31854883995493</c:v>
                </c:pt>
                <c:pt idx="137">
                  <c:v>822.92708857466971</c:v>
                </c:pt>
                <c:pt idx="138">
                  <c:v>807.10980407496777</c:v>
                </c:pt>
                <c:pt idx="139">
                  <c:v>790.89411101516771</c:v>
                </c:pt>
                <c:pt idx="140">
                  <c:v>774.30663104569101</c:v>
                </c:pt>
                <c:pt idx="141">
                  <c:v>757.3731571037107</c:v>
                </c:pt>
                <c:pt idx="142">
                  <c:v>740.11862260909913</c:v>
                </c:pt>
                <c:pt idx="143">
                  <c:v>722.56707448176098</c:v>
                </c:pt>
                <c:pt idx="144">
                  <c:v>704.74164990888312</c:v>
                </c:pt>
                <c:pt idx="145">
                  <c:v>686.66455678379862</c:v>
                </c:pt>
                <c:pt idx="146">
                  <c:v>668.35705773211907</c:v>
                </c:pt>
                <c:pt idx="147">
                  <c:v>649.83945763542579</c:v>
                </c:pt>
                <c:pt idx="148">
                  <c:v>631.13109455814993</c:v>
                </c:pt>
                <c:pt idx="149">
                  <c:v>612.25033397928121</c:v>
                </c:pt>
                <c:pt idx="150">
                  <c:v>593.21456622715584</c:v>
                </c:pt>
                <c:pt idx="151">
                  <c:v>574.04020701278012</c:v>
                </c:pt>
                <c:pt idx="152">
                  <c:v>554.74270095490601</c:v>
                </c:pt>
                <c:pt idx="153">
                  <c:v>535.3365279883476</c:v>
                </c:pt>
                <c:pt idx="154">
                  <c:v>515.83521254578841</c:v>
                </c:pt>
                <c:pt idx="155">
                  <c:v>496.25133540249487</c:v>
                </c:pt>
                <c:pt idx="156">
                  <c:v>476.59654807296704</c:v>
                </c:pt>
                <c:pt idx="157">
                  <c:v>456.88158964851334</c:v>
                </c:pt>
                <c:pt idx="158">
                  <c:v>437.11630596500106</c:v>
                </c:pt>
                <c:pt idx="159">
                  <c:v>417.30967099065037</c:v>
                </c:pt>
                <c:pt idx="160">
                  <c:v>397.46981032453664</c:v>
                </c:pt>
                <c:pt idx="161">
                  <c:v>377.60402669756252</c:v>
                </c:pt>
                <c:pt idx="162">
                  <c:v>357.71882736889455</c:v>
                </c:pt>
                <c:pt idx="163">
                  <c:v>337.81995331227768</c:v>
                </c:pt>
                <c:pt idx="164">
                  <c:v>317.91241008817451</c:v>
                </c:pt>
                <c:pt idx="165">
                  <c:v>298.00050029932987</c:v>
                </c:pt>
                <c:pt idx="166">
                  <c:v>278.08785752907187</c:v>
                </c:pt>
                <c:pt idx="167">
                  <c:v>258.17748166340016</c:v>
                </c:pt>
                <c:pt idx="168">
                  <c:v>238.27177549972416</c:v>
                </c:pt>
                <c:pt idx="169">
                  <c:v>218.37258254687922</c:v>
                </c:pt>
                <c:pt idx="170">
                  <c:v>198.48122592279231</c:v>
                </c:pt>
                <c:pt idx="171">
                  <c:v>178.59854825791356</c:v>
                </c:pt>
                <c:pt idx="172">
                  <c:v>158.72495251414043</c:v>
                </c:pt>
                <c:pt idx="173">
                  <c:v>138.86044363058181</c:v>
                </c:pt>
                <c:pt idx="174">
                  <c:v>119.00467090894405</c:v>
                </c:pt>
                <c:pt idx="175">
                  <c:v>99.156971052715491</c:v>
                </c:pt>
                <c:pt idx="176">
                  <c:v>79.316411775573272</c:v>
                </c:pt>
                <c:pt idx="177">
                  <c:v>59.481835895545828</c:v>
                </c:pt>
                <c:pt idx="178">
                  <c:v>39.651905832442935</c:v>
                </c:pt>
                <c:pt idx="179">
                  <c:v>19.825148426894376</c:v>
                </c:pt>
                <c:pt idx="180">
                  <c:v>1.896278765288606E-13</c:v>
                </c:pt>
                <c:pt idx="181">
                  <c:v>-19.825148426893996</c:v>
                </c:pt>
                <c:pt idx="182">
                  <c:v>-39.658694869710338</c:v>
                </c:pt>
                <c:pt idx="183">
                  <c:v>-59.502310381423939</c:v>
                </c:pt>
                <c:pt idx="184">
                  <c:v>-79.35760274662924</c:v>
                </c:pt>
                <c:pt idx="185">
                  <c:v>-99.226041153899644</c:v>
                </c:pt>
                <c:pt idx="186">
                  <c:v>-119.10891751325777</c:v>
                </c:pt>
                <c:pt idx="187">
                  <c:v>-139.00730202375144</c:v>
                </c:pt>
                <c:pt idx="188">
                  <c:v>-158.92199914056826</c:v>
                </c:pt>
                <c:pt idx="189">
                  <c:v>-178.85350402405214</c:v>
                </c:pt>
                <c:pt idx="190">
                  <c:v>-198.80195955385199</c:v>
                </c:pt>
                <c:pt idx="191">
                  <c:v>-218.76711399262382</c:v>
                </c:pt>
                <c:pt idx="192">
                  <c:v>-238.74827938490245</c:v>
                </c:pt>
                <c:pt idx="193">
                  <c:v>-258.74429077813778</c:v>
                </c:pt>
                <c:pt idx="194">
                  <c:v>-278.75346635435432</c:v>
                </c:pt>
                <c:pt idx="195">
                  <c:v>-298.77356856246809</c:v>
                </c:pt>
                <c:pt idx="196">
                  <c:v>-318.80176634292917</c:v>
                </c:pt>
                <c:pt idx="197">
                  <c:v>-338.83459853806232</c:v>
                </c:pt>
                <c:pt idx="198">
                  <c:v>-358.86793858324074</c:v>
                </c:pt>
                <c:pt idx="199">
                  <c:v>-378.89696057578504</c:v>
                </c:pt>
                <c:pt idx="200">
                  <c:v>-398.91610682026925</c:v>
                </c:pt>
                <c:pt idx="201">
                  <c:v>-418.91905695065049</c:v>
                </c:pt>
                <c:pt idx="202">
                  <c:v>-438.89869873136388</c:v>
                </c:pt>
                <c:pt idx="203">
                  <c:v>-458.84710064115933</c:v>
                </c:pt>
                <c:pt idx="204">
                  <c:v>-478.75548634497255</c:v>
                </c:pt>
                <c:pt idx="205">
                  <c:v>-498.61421116056141</c:v>
                </c:pt>
                <c:pt idx="206">
                  <c:v>-518.41274062785715</c:v>
                </c:pt>
                <c:pt idx="207">
                  <c:v>-538.13963129007675</c:v>
                </c:pt>
                <c:pt idx="208">
                  <c:v>-557.78251379643416</c:v>
                </c:pt>
                <c:pt idx="209">
                  <c:v>-577.32807843689943</c:v>
                </c:pt>
                <c:pt idx="210">
                  <c:v>-596.76206321974996</c:v>
                </c:pt>
                <c:pt idx="211">
                  <c:v>-616.06924460256585</c:v>
                </c:pt>
                <c:pt idx="212">
                  <c:v>-635.23343098699286</c:v>
                </c:pt>
                <c:pt idx="213">
                  <c:v>-654.23745908671367</c:v>
                </c:pt>
                <c:pt idx="214">
                  <c:v>-673.06319327688834</c:v>
                </c:pt>
                <c:pt idx="215">
                  <c:v>-691.69152803155782</c:v>
                </c:pt>
                <c:pt idx="216">
                  <c:v>-710.1023935533043</c:v>
                </c:pt>
                <c:pt idx="217">
                  <c:v>-728.27476469664782</c:v>
                </c:pt>
                <c:pt idx="218">
                  <c:v>-746.18667328332299</c:v>
                </c:pt>
                <c:pt idx="219">
                  <c:v>-763.81522390355747</c:v>
                </c:pt>
                <c:pt idx="220">
                  <c:v>-781.13661329284741</c:v>
                </c:pt>
                <c:pt idx="221">
                  <c:v>-798.12615336839417</c:v>
                </c:pt>
                <c:pt idx="222">
                  <c:v>-814.75829800329757</c:v>
                </c:pt>
                <c:pt idx="223">
                  <c:v>-831.00667360983618</c:v>
                </c:pt>
                <c:pt idx="224">
                  <c:v>-846.84411359558885</c:v>
                </c:pt>
                <c:pt idx="225">
                  <c:v>-862.24269674779532</c:v>
                </c:pt>
                <c:pt idx="226">
                  <c:v>-877.1737895922322</c:v>
                </c:pt>
                <c:pt idx="227">
                  <c:v>-891.6080927628567</c:v>
                </c:pt>
                <c:pt idx="228">
                  <c:v>-905.51569140772494</c:v>
                </c:pt>
                <c:pt idx="229">
                  <c:v>-918.86610964500881</c:v>
                </c:pt>
                <c:pt idx="230">
                  <c:v>-931.62836907052633</c:v>
                </c:pt>
                <c:pt idx="231">
                  <c:v>-943.77105130487723</c:v>
                </c:pt>
                <c:pt idx="232">
                  <c:v>-955.26236455422668</c:v>
                </c:pt>
                <c:pt idx="233">
                  <c:v>-966.07021414390704</c:v>
                </c:pt>
                <c:pt idx="234">
                  <c:v>-976.16227696837018</c:v>
                </c:pt>
                <c:pt idx="235">
                  <c:v>-985.50607978471669</c:v>
                </c:pt>
                <c:pt idx="236">
                  <c:v>-994.06908125997461</c:v>
                </c:pt>
                <c:pt idx="237">
                  <c:v>-1001.818757664706</c:v>
                </c:pt>
                <c:pt idx="238">
                  <c:v>-1008.7226920872721</c:v>
                </c:pt>
                <c:pt idx="239">
                  <c:v>-1014.7486670244248</c:v>
                </c:pt>
                <c:pt idx="240">
                  <c:v>-1019.8647601847289</c:v>
                </c:pt>
                <c:pt idx="241">
                  <c:v>-1024.0394433218723</c:v>
                </c:pt>
                <c:pt idx="242">
                  <c:v>-1027.2416838952047</c:v>
                </c:pt>
                <c:pt idx="243">
                  <c:v>-1029.4410493349571</c:v>
                </c:pt>
                <c:pt idx="244">
                  <c:v>-1030.6078136696842</c:v>
                </c:pt>
                <c:pt idx="245">
                  <c:v>-1030.7130662535974</c:v>
                </c:pt>
                <c:pt idx="246">
                  <c:v>-1029.7288223118087</c:v>
                </c:pt>
                <c:pt idx="247">
                  <c:v>-1027.6281350020838</c:v>
                </c:pt>
                <c:pt idx="248">
                  <c:v>-1024.3852086728068</c:v>
                </c:pt>
                <c:pt idx="249">
                  <c:v>-1019.975512978437</c:v>
                </c:pt>
                <c:pt idx="250">
                  <c:v>-1014.3758974960684</c:v>
                </c:pt>
                <c:pt idx="251">
                  <c:v>-1007.5647064698679</c:v>
                </c:pt>
                <c:pt idx="252">
                  <c:v>-999.5218932942646</c:v>
                </c:pt>
                <c:pt idx="253">
                  <c:v>-990.22913433201722</c:v>
                </c:pt>
                <c:pt idx="254">
                  <c:v>-979.66994164977041</c:v>
                </c:pt>
                <c:pt idx="255">
                  <c:v>-967.8297742415408</c:v>
                </c:pt>
                <c:pt idx="256">
                  <c:v>-954.69614730003468</c:v>
                </c:pt>
                <c:pt idx="257">
                  <c:v>-940.25873908662868</c:v>
                </c:pt>
                <c:pt idx="258">
                  <c:v>-924.50949494369365</c:v>
                </c:pt>
                <c:pt idx="259">
                  <c:v>-907.44272798758527</c:v>
                </c:pt>
                <c:pt idx="260">
                  <c:v>-889.05521601724718</c:v>
                </c:pt>
                <c:pt idx="261">
                  <c:v>-869.34629417210988</c:v>
                </c:pt>
                <c:pt idx="262">
                  <c:v>-848.31794287383684</c:v>
                </c:pt>
                <c:pt idx="263">
                  <c:v>-825.97487058956506</c:v>
                </c:pt>
                <c:pt idx="264">
                  <c:v>-802.32459095967772</c:v>
                </c:pt>
                <c:pt idx="265">
                  <c:v>-777.37749384091546</c:v>
                </c:pt>
                <c:pt idx="266">
                  <c:v>-751.14690982568288</c:v>
                </c:pt>
                <c:pt idx="267">
                  <c:v>-723.64916781092836</c:v>
                </c:pt>
                <c:pt idx="268">
                  <c:v>-694.90364520483024</c:v>
                </c:pt>
                <c:pt idx="269">
                  <c:v>-664.93281037673898</c:v>
                </c:pt>
                <c:pt idx="270">
                  <c:v>-633.76225697544317</c:v>
                </c:pt>
                <c:pt idx="271">
                  <c:v>-601.42072976263466</c:v>
                </c:pt>
                <c:pt idx="272">
                  <c:v>-567.94014163256873</c:v>
                </c:pt>
                <c:pt idx="273">
                  <c:v>-533.35558151508644</c:v>
                </c:pt>
                <c:pt idx="274">
                  <c:v>-497.70531288751687</c:v>
                </c:pt>
                <c:pt idx="275">
                  <c:v>-461.03076265103925</c:v>
                </c:pt>
                <c:pt idx="276">
                  <c:v>-423.37650015925851</c:v>
                </c:pt>
                <c:pt idx="277">
                  <c:v>-384.79020622020749</c:v>
                </c:pt>
                <c:pt idx="278">
                  <c:v>-345.32263192834318</c:v>
                </c:pt>
                <c:pt idx="279">
                  <c:v>-305.02754721949526</c:v>
                </c:pt>
                <c:pt idx="280">
                  <c:v>-263.9616790794675</c:v>
                </c:pt>
                <c:pt idx="281">
                  <c:v>-222.18463937560011</c:v>
                </c:pt>
                <c:pt idx="282">
                  <c:v>-179.75884232012021</c:v>
                </c:pt>
                <c:pt idx="283">
                  <c:v>-136.74941161406099</c:v>
                </c:pt>
                <c:pt idx="284">
                  <c:v>-93.224077361008412</c:v>
                </c:pt>
                <c:pt idx="285">
                  <c:v>-49.253062880424913</c:v>
                </c:pt>
                <c:pt idx="286">
                  <c:v>-4.9089615909904927</c:v>
                </c:pt>
                <c:pt idx="287">
                  <c:v>39.733395825540349</c:v>
                </c:pt>
                <c:pt idx="288">
                  <c:v>84.597083729439277</c:v>
                </c:pt>
                <c:pt idx="289">
                  <c:v>129.60323300757372</c:v>
                </c:pt>
                <c:pt idx="290">
                  <c:v>174.67119140962754</c:v>
                </c:pt>
                <c:pt idx="291">
                  <c:v>219.71869237109917</c:v>
                </c:pt>
                <c:pt idx="292">
                  <c:v>264.66203192226595</c:v>
                </c:pt>
                <c:pt idx="293">
                  <c:v>309.41625324804437</c:v>
                </c:pt>
                <c:pt idx="294">
                  <c:v>353.89533843092102</c:v>
                </c:pt>
                <c:pt idx="295">
                  <c:v>398.01240687838248</c:v>
                </c:pt>
                <c:pt idx="296">
                  <c:v>441.67991990731298</c:v>
                </c:pt>
                <c:pt idx="297">
                  <c:v>484.80989093140681</c:v>
                </c:pt>
                <c:pt idx="298">
                  <c:v>527.31410067310514</c:v>
                </c:pt>
                <c:pt idx="299">
                  <c:v>569.10431679994269</c:v>
                </c:pt>
                <c:pt idx="300">
                  <c:v>610.09251736573731</c:v>
                </c:pt>
                <c:pt idx="301">
                  <c:v>650.19111742076711</c:v>
                </c:pt>
                <c:pt idx="302">
                  <c:v>689.31319814118046</c:v>
                </c:pt>
                <c:pt idx="303">
                  <c:v>727.37273781729493</c:v>
                </c:pt>
                <c:pt idx="304">
                  <c:v>764.2848440326411</c:v>
                </c:pt>
                <c:pt idx="305">
                  <c:v>799.96598636111321</c:v>
                </c:pt>
                <c:pt idx="306">
                  <c:v>834.33422890814347</c:v>
                </c:pt>
                <c:pt idx="307">
                  <c:v>867.30946202384905</c:v>
                </c:pt>
                <c:pt idx="308">
                  <c:v>898.81363252139704</c:v>
                </c:pt>
                <c:pt idx="309">
                  <c:v>928.77097174274365</c:v>
                </c:pt>
                <c:pt idx="310">
                  <c:v>957.1082208261704</c:v>
                </c:pt>
                <c:pt idx="311">
                  <c:v>983.75485254637761</c:v>
                </c:pt>
                <c:pt idx="312">
                  <c:v>1008.6432891176102</c:v>
                </c:pt>
                <c:pt idx="313">
                  <c:v>1031.7091153743399</c:v>
                </c:pt>
                <c:pt idx="314">
                  <c:v>1052.8912867719739</c:v>
                </c:pt>
                <c:pt idx="315">
                  <c:v>1072.1323316825105</c:v>
                </c:pt>
                <c:pt idx="316">
                  <c:v>1089.3785474970271</c:v>
                </c:pt>
                <c:pt idx="317">
                  <c:v>1104.5801900887518</c:v>
                </c:pt>
                <c:pt idx="318">
                  <c:v>1117.6916562378647</c:v>
                </c:pt>
                <c:pt idx="319">
                  <c:v>1128.6716586720163</c:v>
                </c:pt>
                <c:pt idx="320">
                  <c:v>1137.4833934361013</c:v>
                </c:pt>
                <c:pt idx="321">
                  <c:v>1144.094699371374</c:v>
                </c:pt>
                <c:pt idx="322">
                  <c:v>1148.4782095585292</c:v>
                </c:pt>
                <c:pt idx="323">
                  <c:v>1150.6114946631471</c:v>
                </c:pt>
                <c:pt idx="324">
                  <c:v>1150.477198216272</c:v>
                </c:pt>
                <c:pt idx="325">
                  <c:v>1148.0631639693577</c:v>
                </c:pt>
                <c:pt idx="326">
                  <c:v>1143.3625555839926</c:v>
                </c:pt>
                <c:pt idx="327">
                  <c:v>1136.3739690546984</c:v>
                </c:pt>
                <c:pt idx="328">
                  <c:v>1127.1015384217962</c:v>
                </c:pt>
                <c:pt idx="329">
                  <c:v>1115.5550355141079</c:v>
                </c:pt>
                <c:pt idx="330">
                  <c:v>1101.7499646741944</c:v>
                </c:pt>
                <c:pt idx="331">
                  <c:v>1085.7076536674067</c:v>
                </c:pt>
                <c:pt idx="332">
                  <c:v>1067.4553422695778</c:v>
                </c:pt>
                <c:pt idx="333">
                  <c:v>1047.0262703757946</c:v>
                </c:pt>
                <c:pt idx="334">
                  <c:v>1024.4597678885707</c:v>
                </c:pt>
                <c:pt idx="335">
                  <c:v>999.80134914391238</c:v>
                </c:pt>
                <c:pt idx="336">
                  <c:v>973.10281523978017</c:v>
                </c:pt>
                <c:pt idx="337">
                  <c:v>944.42236837124437</c:v>
                </c:pt>
                <c:pt idx="338">
                  <c:v>913.82474318502659</c:v>
                </c:pt>
                <c:pt idx="339">
                  <c:v>881.38136129054794</c:v>
                </c:pt>
                <c:pt idx="340">
                  <c:v>847.1705164646894</c:v>
                </c:pt>
                <c:pt idx="341">
                  <c:v>811.27759984400598</c:v>
                </c:pt>
                <c:pt idx="342">
                  <c:v>773.79537661654217</c:v>
                </c:pt>
                <c:pt idx="343">
                  <c:v>734.82432854750073</c:v>
                </c:pt>
                <c:pt idx="344">
                  <c:v>694.47308028864848</c:v>
                </c:pt>
                <c:pt idx="345">
                  <c:v>652.85893208901803</c:v>
                </c:pt>
                <c:pt idx="346">
                  <c:v>610.10852759598663</c:v>
                </c:pt>
                <c:pt idx="347">
                  <c:v>566.35869339717817</c:v>
                </c:pt>
                <c:pt idx="348">
                  <c:v>521.7574974810949</c:v>
                </c:pt>
                <c:pt idx="349">
                  <c:v>476.46558783688897</c:v>
                </c:pt>
                <c:pt idx="350">
                  <c:v>430.65789132004682</c:v>
                </c:pt>
                <c:pt idx="351">
                  <c:v>384.52577861558569</c:v>
                </c:pt>
                <c:pt idx="352">
                  <c:v>338.27983644522715</c:v>
                </c:pt>
                <c:pt idx="353">
                  <c:v>292.15343722397182</c:v>
                </c:pt>
                <c:pt idx="354">
                  <c:v>246.407365340669</c:v>
                </c:pt>
                <c:pt idx="355">
                  <c:v>201.33585744268896</c:v>
                </c:pt>
                <c:pt idx="356">
                  <c:v>157.27455588043219</c:v>
                </c:pt>
                <c:pt idx="357">
                  <c:v>114.61108221500695</c:v>
                </c:pt>
                <c:pt idx="358">
                  <c:v>73.799247072779764</c:v>
                </c:pt>
                <c:pt idx="359">
                  <c:v>35.378381555669854</c:v>
                </c:pt>
                <c:pt idx="360">
                  <c:v>3.4543984283567437E-13</c:v>
                </c:pt>
                <c:pt idx="361">
                  <c:v>-31.136846239023374</c:v>
                </c:pt>
                <c:pt idx="362">
                  <c:v>-50.446960566679905</c:v>
                </c:pt>
                <c:pt idx="363">
                  <c:v>-57.843942431021546</c:v>
                </c:pt>
                <c:pt idx="364">
                  <c:v>-53.253220964741232</c:v>
                </c:pt>
                <c:pt idx="365">
                  <c:v>-36.612286155292651</c:v>
                </c:pt>
                <c:pt idx="366">
                  <c:v>-7.8709070670139942</c:v>
                </c:pt>
                <c:pt idx="367">
                  <c:v>33.008663586769387</c:v>
                </c:pt>
                <c:pt idx="368">
                  <c:v>86.051499212800536</c:v>
                </c:pt>
                <c:pt idx="369">
                  <c:v>151.26982412604738</c:v>
                </c:pt>
                <c:pt idx="370">
                  <c:v>228.66285401952254</c:v>
                </c:pt>
                <c:pt idx="371">
                  <c:v>318.21665276069126</c:v>
                </c:pt>
                <c:pt idx="372">
                  <c:v>419.90400613944286</c:v>
                </c:pt>
                <c:pt idx="373">
                  <c:v>533.68431317050283</c:v>
                </c:pt>
                <c:pt idx="374">
                  <c:v>659.50349552860416</c:v>
                </c:pt>
                <c:pt idx="375">
                  <c:v>797.29392566817171</c:v>
                </c:pt>
                <c:pt idx="376">
                  <c:v>946.97437415026604</c:v>
                </c:pt>
                <c:pt idx="377">
                  <c:v>1108.4499766683255</c:v>
                </c:pt>
                <c:pt idx="378">
                  <c:v>1281.6122212310602</c:v>
                </c:pt>
                <c:pt idx="379">
                  <c:v>1466.3389559251202</c:v>
                </c:pt>
                <c:pt idx="380">
                  <c:v>1662.5591528263844</c:v>
                </c:pt>
                <c:pt idx="381">
                  <c:v>1751.1473299426352</c:v>
                </c:pt>
                <c:pt idx="382">
                  <c:v>1579.62595392142</c:v>
                </c:pt>
                <c:pt idx="383">
                  <c:v>1426.1771701687651</c:v>
                </c:pt>
                <c:pt idx="384">
                  <c:v>1287.9947577703949</c:v>
                </c:pt>
                <c:pt idx="385">
                  <c:v>1162.9118351410511</c:v>
                </c:pt>
                <c:pt idx="386">
                  <c:v>1049.2292278026014</c:v>
                </c:pt>
                <c:pt idx="387">
                  <c:v>945.59583126593748</c:v>
                </c:pt>
                <c:pt idx="388">
                  <c:v>850.92350201389809</c:v>
                </c:pt>
                <c:pt idx="389">
                  <c:v>764.32540083810636</c:v>
                </c:pt>
                <c:pt idx="390">
                  <c:v>685.07059143889319</c:v>
                </c:pt>
                <c:pt idx="391">
                  <c:v>612.55011366674125</c:v>
                </c:pt>
                <c:pt idx="392">
                  <c:v>546.25129226342654</c:v>
                </c:pt>
                <c:pt idx="393">
                  <c:v>485.73804650807978</c:v>
                </c:pt>
                <c:pt idx="394">
                  <c:v>430.63563364456502</c:v>
                </c:pt>
                <c:pt idx="395">
                  <c:v>380.61871039728067</c:v>
                </c:pt>
                <c:pt idx="396">
                  <c:v>335.4019071979136</c:v>
                </c:pt>
                <c:pt idx="397">
                  <c:v>294.73232626947606</c:v>
                </c:pt>
                <c:pt idx="398">
                  <c:v>258.38352789204106</c:v>
                </c:pt>
                <c:pt idx="399">
                  <c:v>226.15067893215866</c:v>
                </c:pt>
                <c:pt idx="400">
                  <c:v>197.84661730069024</c:v>
                </c:pt>
                <c:pt idx="401">
                  <c:v>173.29864434778614</c:v>
                </c:pt>
                <c:pt idx="402">
                  <c:v>152.34590041958174</c:v>
                </c:pt>
                <c:pt idx="403">
                  <c:v>134.83721112100525</c:v>
                </c:pt>
                <c:pt idx="404">
                  <c:v>120.6293162191911</c:v>
                </c:pt>
                <c:pt idx="405">
                  <c:v>109.58541168422369</c:v>
                </c:pt>
                <c:pt idx="406">
                  <c:v>101.57394960379013</c:v>
                </c:pt>
                <c:pt idx="407">
                  <c:v>96.467651714857183</c:v>
                </c:pt>
                <c:pt idx="408">
                  <c:v>94.142700862939222</c:v>
                </c:pt>
                <c:pt idx="409">
                  <c:v>94.478081413743354</c:v>
                </c:pt>
                <c:pt idx="410">
                  <c:v>97.355044937207722</c:v>
                </c:pt>
                <c:pt idx="411">
                  <c:v>102.65668168563292</c:v>
                </c:pt>
                <c:pt idx="412">
                  <c:v>110.26758174094324</c:v>
                </c:pt>
                <c:pt idx="413">
                  <c:v>120.07357239724713</c:v>
                </c:pt>
                <c:pt idx="414">
                  <c:v>131.96152051653505</c:v>
                </c:pt>
                <c:pt idx="415">
                  <c:v>145.81919035653678</c:v>
                </c:pt>
                <c:pt idx="416">
                  <c:v>161.53514880592351</c:v>
                </c:pt>
                <c:pt idx="417">
                  <c:v>178.9987111386088</c:v>
                </c:pt>
                <c:pt idx="418">
                  <c:v>198.09992136823635</c:v>
                </c:pt>
                <c:pt idx="419">
                  <c:v>218.72956208600633</c:v>
                </c:pt>
                <c:pt idx="420">
                  <c:v>240.77918933274387</c:v>
                </c:pt>
                <c:pt idx="421">
                  <c:v>264.14118861455222</c:v>
                </c:pt>
                <c:pt idx="422">
                  <c:v>288.70884864137156</c:v>
                </c:pt>
                <c:pt idx="423">
                  <c:v>314.37644976527207</c:v>
                </c:pt>
                <c:pt idx="424">
                  <c:v>341.03936443415188</c:v>
                </c:pt>
                <c:pt idx="425">
                  <c:v>368.59416726645128</c:v>
                </c:pt>
                <c:pt idx="426">
                  <c:v>396.93875260325984</c:v>
                </c:pt>
                <c:pt idx="427">
                  <c:v>425.9724576116547</c:v>
                </c:pt>
                <c:pt idx="428">
                  <c:v>455.59618920417165</c:v>
                </c:pt>
                <c:pt idx="429">
                  <c:v>485.71255320750845</c:v>
                </c:pt>
                <c:pt idx="430">
                  <c:v>516.22598436369469</c:v>
                </c:pt>
                <c:pt idx="431">
                  <c:v>547.04287588150328</c:v>
                </c:pt>
                <c:pt idx="432">
                  <c:v>578.07170737778324</c:v>
                </c:pt>
                <c:pt idx="433">
                  <c:v>609.22317015949659</c:v>
                </c:pt>
                <c:pt idx="434">
                  <c:v>640.41028889955032</c:v>
                </c:pt>
                <c:pt idx="435">
                  <c:v>671.54853885416026</c:v>
                </c:pt>
                <c:pt idx="436">
                  <c:v>702.55595785784874</c:v>
                </c:pt>
                <c:pt idx="437">
                  <c:v>733.35325241490807</c:v>
                </c:pt>
                <c:pt idx="438">
                  <c:v>763.86389728450922</c:v>
                </c:pt>
                <c:pt idx="439">
                  <c:v>794.01422803042999</c:v>
                </c:pt>
                <c:pt idx="440">
                  <c:v>823.73352607700645</c:v>
                </c:pt>
                <c:pt idx="441">
                  <c:v>852.95409587983306</c:v>
                </c:pt>
                <c:pt idx="442">
                  <c:v>881.61133388409803</c:v>
                </c:pt>
                <c:pt idx="443">
                  <c:v>909.64378900464317</c:v>
                </c:pt>
                <c:pt idx="444">
                  <c:v>936.99321442071516</c:v>
                </c:pt>
                <c:pt idx="445">
                  <c:v>963.60461053455333</c:v>
                </c:pt>
                <c:pt idx="446">
                  <c:v>989.42625899681445</c:v>
                </c:pt>
                <c:pt idx="447">
                  <c:v>1014.4097477530706</c:v>
                </c:pt>
                <c:pt idx="448">
                  <c:v>1038.5099871147411</c:v>
                </c:pt>
                <c:pt idx="449">
                  <c:v>1061.6852169041847</c:v>
                </c:pt>
                <c:pt idx="450">
                  <c:v>1083.8970047678222</c:v>
                </c:pt>
                <c:pt idx="451">
                  <c:v>1105.1102357926914</c:v>
                </c:pt>
                <c:pt idx="452">
                  <c:v>1125.2930936009752</c:v>
                </c:pt>
                <c:pt idx="453">
                  <c:v>1144.4170331334194</c:v>
                </c:pt>
                <c:pt idx="454">
                  <c:v>1162.4567453664938</c:v>
                </c:pt>
                <c:pt idx="455">
                  <c:v>1179.3901142394282</c:v>
                </c:pt>
                <c:pt idx="456">
                  <c:v>1195.1981660957383</c:v>
                </c:pt>
                <c:pt idx="457">
                  <c:v>1209.8650119698345</c:v>
                </c:pt>
                <c:pt idx="458">
                  <c:v>1223.3777830723807</c:v>
                </c:pt>
                <c:pt idx="459">
                  <c:v>1235.7265598486567</c:v>
                </c:pt>
                <c:pt idx="460">
                  <c:v>1246.9042950018543</c:v>
                </c:pt>
                <c:pt idx="461">
                  <c:v>1256.9067308883889</c:v>
                </c:pt>
                <c:pt idx="462">
                  <c:v>1265.7323117047742</c:v>
                </c:pt>
                <c:pt idx="463">
                  <c:v>1273.3820908954087</c:v>
                </c:pt>
                <c:pt idx="464">
                  <c:v>1279.8596342180178</c:v>
                </c:pt>
                <c:pt idx="465">
                  <c:v>1285.1709189082785</c:v>
                </c:pt>
                <c:pt idx="466">
                  <c:v>1289.3242293876176</c:v>
                </c:pt>
                <c:pt idx="467">
                  <c:v>1292.3300499583802</c:v>
                </c:pt>
                <c:pt idx="468">
                  <c:v>1294.2009549283785</c:v>
                </c:pt>
                <c:pt idx="469">
                  <c:v>1294.9514966028501</c:v>
                </c:pt>
                <c:pt idx="470">
                  <c:v>1294.5980915755954</c:v>
                </c:pt>
                <c:pt idx="471">
                  <c:v>1293.1589057431588</c:v>
                </c:pt>
                <c:pt idx="472">
                  <c:v>1290.6537384562089</c:v>
                </c:pt>
                <c:pt idx="473">
                  <c:v>1287.1039062109658</c:v>
                </c:pt>
                <c:pt idx="474">
                  <c:v>1282.5321262708678</c:v>
                </c:pt>
                <c:pt idx="475">
                  <c:v>1276.9624005945338</c:v>
                </c:pt>
                <c:pt idx="476">
                  <c:v>1270.4199004309942</c:v>
                </c:pt>
                <c:pt idx="477">
                  <c:v>1262.9308519268939</c:v>
                </c:pt>
                <c:pt idx="478">
                  <c:v>1254.5224230732877</c:v>
                </c:pt>
                <c:pt idx="479">
                  <c:v>1245.2226123018768</c:v>
                </c:pt>
                <c:pt idx="480">
                  <c:v>1235.0601390221145</c:v>
                </c:pt>
                <c:pt idx="481">
                  <c:v>1224.0643363716836</c:v>
                </c:pt>
                <c:pt idx="482">
                  <c:v>1212.2650464337817</c:v>
                </c:pt>
                <c:pt idx="483">
                  <c:v>1199.6925181551189</c:v>
                </c:pt>
                <c:pt idx="484">
                  <c:v>1186.3773081791426</c:v>
                </c:pt>
                <c:pt idx="485">
                  <c:v>1172.3501847895488</c:v>
                </c:pt>
                <c:pt idx="486">
                  <c:v>1157.6420351397735</c:v>
                </c:pt>
                <c:pt idx="487">
                  <c:v>1142.283775925159</c:v>
                </c:pt>
                <c:pt idx="488">
                  <c:v>1126.3062676356594</c:v>
                </c:pt>
                <c:pt idx="489">
                  <c:v>1109.7402325087057</c:v>
                </c:pt>
                <c:pt idx="490">
                  <c:v>1092.6161762839124</c:v>
                </c:pt>
                <c:pt idx="491">
                  <c:v>1074.9643138440481</c:v>
                </c:pt>
                <c:pt idx="492">
                  <c:v>1056.81449881002</c:v>
                </c:pt>
                <c:pt idx="493">
                  <c:v>1038.1961571415782</c:v>
                </c:pt>
                <c:pt idx="494">
                  <c:v>1019.138224780125</c:v>
                </c:pt>
                <c:pt idx="495">
                  <c:v>999.66908935545871</c:v>
                </c:pt>
                <c:pt idx="496">
                  <c:v>979.81653596451952</c:v>
                </c:pt>
                <c:pt idx="497">
                  <c:v>959.60769701708602</c:v>
                </c:pt>
                <c:pt idx="498">
                  <c:v>939.06900613135508</c:v>
                </c:pt>
                <c:pt idx="499">
                  <c:v>918.2261560507352</c:v>
                </c:pt>
                <c:pt idx="500">
                  <c:v>897.10406054288637</c:v>
                </c:pt>
                <c:pt idx="501">
                  <c:v>875.72682023202913</c:v>
                </c:pt>
                <c:pt idx="502">
                  <c:v>854.11769230685695</c:v>
                </c:pt>
                <c:pt idx="503">
                  <c:v>832.29906403805194</c:v>
                </c:pt>
                <c:pt idx="504">
                  <c:v>810.29243003217925</c:v>
                </c:pt>
                <c:pt idx="505">
                  <c:v>788.11837314209356</c:v>
                </c:pt>
                <c:pt idx="506">
                  <c:v>765.79654894809198</c:v>
                </c:pt>
                <c:pt idx="507">
                  <c:v>743.34567371893945</c:v>
                </c:pt>
                <c:pt idx="508">
                  <c:v>720.78351575740714</c:v>
                </c:pt>
                <c:pt idx="509">
                  <c:v>698.12689003108119</c:v>
                </c:pt>
                <c:pt idx="510">
                  <c:v>675.3916559860138</c:v>
                </c:pt>
                <c:pt idx="511">
                  <c:v>652.59271843819101</c:v>
                </c:pt>
                <c:pt idx="512">
                  <c:v>629.74403143553479</c:v>
                </c:pt>
                <c:pt idx="513">
                  <c:v>606.85860498176351</c:v>
                </c:pt>
                <c:pt idx="514">
                  <c:v>583.94851451210229</c:v>
                </c:pt>
                <c:pt idx="515">
                  <c:v>561.02491301026316</c:v>
                </c:pt>
                <c:pt idx="516">
                  <c:v>538.09804565580703</c:v>
                </c:pt>
                <c:pt idx="517">
                  <c:v>515.177266890905</c:v>
                </c:pt>
                <c:pt idx="518">
                  <c:v>492.27105979608649</c:v>
                </c:pt>
                <c:pt idx="519">
                  <c:v>469.38705766506507</c:v>
                </c:pt>
                <c:pt idx="520">
                  <c:v>446.53206766968998</c:v>
                </c:pt>
                <c:pt idx="521">
                  <c:v>423.71209650720778</c:v>
                </c:pt>
                <c:pt idx="522">
                  <c:v>400.93237792324834</c:v>
                </c:pt>
                <c:pt idx="523">
                  <c:v>378.1974020055651</c:v>
                </c:pt>
                <c:pt idx="524">
                  <c:v>355.51094614489273</c:v>
                </c:pt>
                <c:pt idx="525">
                  <c:v>332.87610756122609</c:v>
                </c:pt>
                <c:pt idx="526">
                  <c:v>310.29533729533978</c:v>
                </c:pt>
                <c:pt idx="527">
                  <c:v>287.77047556733754</c:v>
                </c:pt>
                <c:pt idx="528">
                  <c:v>265.30278840560567</c:v>
                </c:pt>
                <c:pt idx="529">
                  <c:v>242.89300545159995</c:v>
                </c:pt>
                <c:pt idx="530">
                  <c:v>220.54135884736678</c:v>
                </c:pt>
                <c:pt idx="531">
                  <c:v>198.24762311469763</c:v>
                </c:pt>
                <c:pt idx="532">
                  <c:v>176.01115593620801</c:v>
                </c:pt>
                <c:pt idx="533">
                  <c:v>153.83093975043974</c:v>
                </c:pt>
                <c:pt idx="534">
                  <c:v>131.70562407433181</c:v>
                </c:pt>
                <c:pt idx="535">
                  <c:v>109.63356846797335</c:v>
                </c:pt>
                <c:pt idx="536">
                  <c:v>87.61288605760079</c:v>
                </c:pt>
                <c:pt idx="537">
                  <c:v>65.641487534043847</c:v>
                </c:pt>
                <c:pt idx="538">
                  <c:v>43.717125544725882</c:v>
                </c:pt>
                <c:pt idx="539">
                  <c:v>21.837439398078576</c:v>
                </c:pt>
                <c:pt idx="540">
                  <c:v>6.2604781795187037E-13</c:v>
                </c:pt>
                <c:pt idx="541">
                  <c:v>-21.243621485286518</c:v>
                </c:pt>
                <c:pt idx="542">
                  <c:v>-41.543206306902555</c:v>
                </c:pt>
                <c:pt idx="543">
                  <c:v>-60.900314949720055</c:v>
                </c:pt>
                <c:pt idx="544">
                  <c:v>-81.207723718564395</c:v>
                </c:pt>
                <c:pt idx="545">
                  <c:v>-101.52112070348348</c:v>
                </c:pt>
                <c:pt idx="546">
                  <c:v>-121.84166331055684</c:v>
                </c:pt>
                <c:pt idx="547">
                  <c:v>-142.17028339651534</c:v>
                </c:pt>
                <c:pt idx="548">
                  <c:v>-162.50764304391461</c:v>
                </c:pt>
                <c:pt idx="549">
                  <c:v>-182.8540908221141</c:v>
                </c:pt>
                <c:pt idx="550">
                  <c:v>-203.20961861755237</c:v>
                </c:pt>
                <c:pt idx="551">
                  <c:v>-223.57381911789849</c:v>
                </c:pt>
                <c:pt idx="552">
                  <c:v>-243.94584403596303</c:v>
                </c:pt>
                <c:pt idx="553">
                  <c:v>-264.32436316058323</c:v>
                </c:pt>
                <c:pt idx="554">
                  <c:v>-284.70752432321223</c:v>
                </c:pt>
                <c:pt idx="555">
                  <c:v>-305.0929143705049</c:v>
                </c:pt>
                <c:pt idx="556">
                  <c:v>-325.47752123485071</c:v>
                </c:pt>
                <c:pt idx="557">
                  <c:v>-345.85769719653393</c:v>
                </c:pt>
                <c:pt idx="558">
                  <c:v>-366.22912343296923</c:v>
                </c:pt>
                <c:pt idx="559">
                  <c:v>-386.586775952256</c:v>
                </c:pt>
                <c:pt idx="560">
                  <c:v>-406.92489301000904</c:v>
                </c:pt>
                <c:pt idx="561">
                  <c:v>-427.23694411038014</c:v>
                </c:pt>
                <c:pt idx="562">
                  <c:v>-447.51560069362984</c:v>
                </c:pt>
                <c:pt idx="563">
                  <c:v>-467.75270861457784</c:v>
                </c:pt>
                <c:pt idx="564">
                  <c:v>-487.93926251749616</c:v>
                </c:pt>
                <c:pt idx="565">
                  <c:v>-508.06538221473227</c:v>
                </c:pt>
                <c:pt idx="566">
                  <c:v>-528.12029117735528</c:v>
                </c:pt>
                <c:pt idx="567">
                  <c:v>-548.09229724735769</c:v>
                </c:pt>
                <c:pt idx="568">
                  <c:v>-567.96877568177422</c:v>
                </c:pt>
                <c:pt idx="569">
                  <c:v>-587.73615463954843</c:v>
                </c:pt>
                <c:pt idx="570">
                  <c:v>-607.37990322246628</c:v>
                </c:pt>
                <c:pt idx="571">
                  <c:v>-626.88452218129305</c:v>
                </c:pt>
                <c:pt idx="572">
                  <c:v>-646.2335373979339</c:v>
                </c:pt>
                <c:pt idx="573">
                  <c:v>-665.40949625358701</c:v>
                </c:pt>
                <c:pt idx="574">
                  <c:v>-684.39396699170607</c:v>
                </c:pt>
                <c:pt idx="575">
                  <c:v>-703.16754118274969</c:v>
                </c:pt>
                <c:pt idx="576">
                  <c:v>-721.70983939560631</c:v>
                </c:pt>
                <c:pt idx="577">
                  <c:v>-739.99952017765827</c:v>
                </c:pt>
                <c:pt idx="578">
                  <c:v>-758.01429244220139</c:v>
                </c:pt>
                <c:pt idx="579">
                  <c:v>-775.73093135787155</c:v>
                </c:pt>
                <c:pt idx="580">
                  <c:v>-793.12529783007574</c:v>
                </c:pt>
                <c:pt idx="581">
                  <c:v>-810.17236165916199</c:v>
                </c:pt>
                <c:pt idx="582">
                  <c:v>-826.84622845387469</c:v>
                </c:pt>
                <c:pt idx="583">
                  <c:v>-843.12017037199234</c:v>
                </c:pt>
                <c:pt idx="584">
                  <c:v>-858.96666075230451</c:v>
                </c:pt>
                <c:pt idx="585">
                  <c:v>-874.35741269388825</c:v>
                </c:pt>
                <c:pt idx="586">
                  <c:v>-889.26342162930337</c:v>
                </c:pt>
                <c:pt idx="587">
                  <c:v>-903.65501192847319</c:v>
                </c:pt>
                <c:pt idx="588">
                  <c:v>-917.50188755906436</c:v>
                </c:pt>
                <c:pt idx="589">
                  <c:v>-930.77318681763188</c:v>
                </c:pt>
                <c:pt idx="590">
                  <c:v>-943.43754113323348</c:v>
                </c:pt>
                <c:pt idx="591">
                  <c:v>-955.46313793189756</c:v>
                </c:pt>
                <c:pt idx="592">
                  <c:v>-966.81778753629021</c:v>
                </c:pt>
                <c:pt idx="593">
                  <c:v>-977.46899405990337</c:v>
                </c:pt>
                <c:pt idx="594">
                  <c:v>-987.38403023956698</c:v>
                </c:pt>
                <c:pt idx="595">
                  <c:v>-996.53001613351637</c:v>
                </c:pt>
                <c:pt idx="596">
                  <c:v>-1004.8740015954226</c:v>
                </c:pt>
                <c:pt idx="597">
                  <c:v>-1012.3830524168345</c:v>
                </c:pt>
                <c:pt idx="598">
                  <c:v>-1019.0243400125154</c:v>
                </c:pt>
                <c:pt idx="599">
                  <c:v>-1024.7652345040958</c:v>
                </c:pt>
                <c:pt idx="600">
                  <c:v>-1029.5734010385711</c:v>
                </c:pt>
                <c:pt idx="601">
                  <c:v>-1033.4168991584431</c:v>
                </c:pt>
                <c:pt idx="602">
                  <c:v>-1036.2642850206105</c:v>
                </c:pt>
                <c:pt idx="603">
                  <c:v>-1038.0847162412017</c:v>
                </c:pt>
                <c:pt idx="604">
                  <c:v>-1038.8480591235011</c:v>
                </c:pt>
                <c:pt idx="605">
                  <c:v>-1038.5249980062754</c:v>
                </c:pt>
                <c:pt idx="606">
                  <c:v>-1037.0871464500287</c:v>
                </c:pt>
                <c:pt idx="607">
                  <c:v>-1034.5071599592789</c:v>
                </c:pt>
                <c:pt idx="608">
                  <c:v>-1030.7588499199928</c:v>
                </c:pt>
                <c:pt idx="609">
                  <c:v>-1025.8172984128712</c:v>
                </c:pt>
                <c:pt idx="610">
                  <c:v>-1019.6589735453915</c:v>
                </c:pt>
                <c:pt idx="611">
                  <c:v>-1012.2618449287176</c:v>
                </c:pt>
                <c:pt idx="612">
                  <c:v>-1003.6054989096124</c:v>
                </c:pt>
                <c:pt idx="613">
                  <c:v>-993.67125315266287</c:v>
                </c:pt>
                <c:pt idx="614">
                  <c:v>-982.44227015468573</c:v>
                </c:pt>
                <c:pt idx="615">
                  <c:v>-969.90366926090348</c:v>
                </c:pt>
                <c:pt idx="616">
                  <c:v>-956.04263674192907</c:v>
                </c:pt>
                <c:pt idx="617">
                  <c:v>-940.84853348158379</c:v>
                </c:pt>
                <c:pt idx="618">
                  <c:v>-924.31299981837958</c:v>
                </c:pt>
                <c:pt idx="619">
                  <c:v>-906.43005707806867</c:v>
                </c:pt>
                <c:pt idx="620">
                  <c:v>-887.19620533148338</c:v>
                </c:pt>
                <c:pt idx="621">
                  <c:v>-866.61051691049613</c:v>
                </c:pt>
                <c:pt idx="622">
                  <c:v>-844.67472521584591</c:v>
                </c:pt>
                <c:pt idx="623">
                  <c:v>-821.39330835380747</c:v>
                </c:pt>
                <c:pt idx="624">
                  <c:v>-796.77356714407813</c:v>
                </c:pt>
                <c:pt idx="625">
                  <c:v>-770.82569704901073</c:v>
                </c:pt>
                <c:pt idx="626">
                  <c:v>-743.56285358464788</c:v>
                </c:pt>
                <c:pt idx="627">
                  <c:v>-715.00121078636391</c:v>
                </c:pt>
                <c:pt idx="628">
                  <c:v>-685.16001231714756</c:v>
                </c:pt>
                <c:pt idx="629">
                  <c:v>-654.06161482374898</c:v>
                </c:pt>
                <c:pt idx="630">
                  <c:v>-621.73152316558264</c:v>
                </c:pt>
                <c:pt idx="631">
                  <c:v>-588.19841716350265</c:v>
                </c:pt>
                <c:pt idx="632">
                  <c:v>-553.4941695395903</c:v>
                </c:pt>
                <c:pt idx="633">
                  <c:v>-517.65385474558616</c:v>
                </c:pt>
                <c:pt idx="634">
                  <c:v>-480.71574840607195</c:v>
                </c:pt>
                <c:pt idx="635">
                  <c:v>-442.72131713295352</c:v>
                </c:pt>
                <c:pt idx="636">
                  <c:v>-403.71519849989835</c:v>
                </c:pt>
                <c:pt idx="637">
                  <c:v>-363.74517099947968</c:v>
                </c:pt>
                <c:pt idx="638">
                  <c:v>-322.86211384114176</c:v>
                </c:pt>
                <c:pt idx="639">
                  <c:v>-281.11995648481599</c:v>
                </c:pt>
                <c:pt idx="640">
                  <c:v>-238.57561784332856</c:v>
                </c:pt>
                <c:pt idx="641">
                  <c:v>-195.28893512540512</c:v>
                </c:pt>
                <c:pt idx="642">
                  <c:v>-151.32258233115508</c:v>
                </c:pt>
                <c:pt idx="643">
                  <c:v>-106.74197845233851</c:v>
                </c:pt>
                <c:pt idx="644">
                  <c:v>-61.61518547044443</c:v>
                </c:pt>
                <c:pt idx="645">
                  <c:v>-16.012796286930016</c:v>
                </c:pt>
                <c:pt idx="646">
                  <c:v>29.992187239191875</c:v>
                </c:pt>
                <c:pt idx="647">
                  <c:v>76.324485930207047</c:v>
                </c:pt>
                <c:pt idx="648">
                  <c:v>122.90668434836094</c:v>
                </c:pt>
                <c:pt idx="649">
                  <c:v>169.6593809778654</c:v>
                </c:pt>
                <c:pt idx="650">
                  <c:v>216.50134719491459</c:v>
                </c:pt>
                <c:pt idx="651">
                  <c:v>263.34969465208599</c:v>
                </c:pt>
                <c:pt idx="652">
                  <c:v>310.12005066703313</c:v>
                </c:pt>
                <c:pt idx="653">
                  <c:v>356.72674116985377</c:v>
                </c:pt>
                <c:pt idx="654">
                  <c:v>403.08298072971041</c:v>
                </c:pt>
                <c:pt idx="655">
                  <c:v>449.10106914914144</c:v>
                </c:pt>
                <c:pt idx="656">
                  <c:v>494.69259408447454</c:v>
                </c:pt>
                <c:pt idx="657">
                  <c:v>539.76863912226531</c:v>
                </c:pt>
                <c:pt idx="658">
                  <c:v>584.23999671604406</c:v>
                </c:pt>
                <c:pt idx="659">
                  <c:v>628.01738536343657</c:v>
                </c:pt>
                <c:pt idx="660">
                  <c:v>671.01167038269239</c:v>
                </c:pt>
                <c:pt idx="661">
                  <c:v>713.13408762853453</c:v>
                </c:pt>
                <c:pt idx="662">
                  <c:v>754.29646947086803</c:v>
                </c:pt>
                <c:pt idx="663">
                  <c:v>794.41147234601351</c:v>
                </c:pt>
                <c:pt idx="664">
                  <c:v>833.39280517913278</c:v>
                </c:pt>
                <c:pt idx="665">
                  <c:v>871.15545796777053</c:v>
                </c:pt>
                <c:pt idx="666">
                  <c:v>907.61592981088029</c:v>
                </c:pt>
                <c:pt idx="667">
                  <c:v>942.69245566446273</c:v>
                </c:pt>
                <c:pt idx="668">
                  <c:v>976.30523110459831</c:v>
                </c:pt>
                <c:pt idx="669">
                  <c:v>1008.3766343809419</c:v>
                </c:pt>
                <c:pt idx="670">
                  <c:v>1038.8314450488194</c:v>
                </c:pt>
                <c:pt idx="671">
                  <c:v>1067.5970584753572</c:v>
                </c:pt>
                <c:pt idx="672">
                  <c:v>1094.6036955255306</c:v>
                </c:pt>
                <c:pt idx="673">
                  <c:v>1119.7846067464513</c:v>
                </c:pt>
                <c:pt idx="674">
                  <c:v>1143.0762703832381</c:v>
                </c:pt>
                <c:pt idx="675">
                  <c:v>1164.4185835774883</c:v>
                </c:pt>
                <c:pt idx="676">
                  <c:v>1183.7550461187407</c:v>
                </c:pt>
                <c:pt idx="677">
                  <c:v>1201.0329361413412</c:v>
                </c:pt>
                <c:pt idx="678">
                  <c:v>1216.2034771831418</c:v>
                </c:pt>
                <c:pt idx="679">
                  <c:v>1229.221996048057</c:v>
                </c:pt>
                <c:pt idx="680">
                  <c:v>1240.0480709425233</c:v>
                </c:pt>
                <c:pt idx="681">
                  <c:v>1248.645669385307</c:v>
                </c:pt>
                <c:pt idx="682">
                  <c:v>1254.983275421037</c:v>
                </c:pt>
                <c:pt idx="683">
                  <c:v>1259.0340057006374</c:v>
                </c:pt>
                <c:pt idx="684">
                  <c:v>1260.7757140256624</c:v>
                </c:pt>
                <c:pt idx="685">
                  <c:v>1260.1910839886621</c:v>
                </c:pt>
                <c:pt idx="686">
                  <c:v>1257.267709378059</c:v>
                </c:pt>
                <c:pt idx="687">
                  <c:v>1251.998162053334</c:v>
                </c:pt>
                <c:pt idx="688">
                  <c:v>1244.3800470340868</c:v>
                </c:pt>
                <c:pt idx="689">
                  <c:v>1234.4160445858392</c:v>
                </c:pt>
                <c:pt idx="690">
                  <c:v>1222.1139391242896</c:v>
                </c:pt>
                <c:pt idx="691">
                  <c:v>1207.4866347999784</c:v>
                </c:pt>
                <c:pt idx="692">
                  <c:v>1190.5521576650756</c:v>
                </c:pt>
                <c:pt idx="693">
                  <c:v>1171.3336443647136</c:v>
                </c:pt>
                <c:pt idx="694">
                  <c:v>1149.8593173352738</c:v>
                </c:pt>
                <c:pt idx="695">
                  <c:v>1126.162446532684</c:v>
                </c:pt>
                <c:pt idx="696">
                  <c:v>1100.2812977536325</c:v>
                </c:pt>
                <c:pt idx="697">
                  <c:v>1072.2590676526349</c:v>
                </c:pt>
                <c:pt idx="698">
                  <c:v>1042.1438055972433</c:v>
                </c:pt>
                <c:pt idx="699">
                  <c:v>1009.9883225423192</c:v>
                </c:pt>
                <c:pt idx="700">
                  <c:v>975.85008714295577</c:v>
                </c:pt>
                <c:pt idx="701">
                  <c:v>939.79110936263157</c:v>
                </c:pt>
                <c:pt idx="702">
                  <c:v>901.87781187012865</c:v>
                </c:pt>
                <c:pt idx="703">
                  <c:v>862.18088955406313</c:v>
                </c:pt>
                <c:pt idx="704">
                  <c:v>820.77515751889041</c:v>
                </c:pt>
                <c:pt idx="705">
                  <c:v>777.73938795926188</c:v>
                </c:pt>
                <c:pt idx="706">
                  <c:v>733.15613634209387</c:v>
                </c:pt>
                <c:pt idx="707">
                  <c:v>687.11155735648128</c:v>
                </c:pt>
                <c:pt idx="708">
                  <c:v>639.69521112121072</c:v>
                </c:pt>
                <c:pt idx="709">
                  <c:v>590.99986016744481</c:v>
                </c:pt>
                <c:pt idx="710">
                  <c:v>541.12125774082426</c:v>
                </c:pt>
                <c:pt idx="711">
                  <c:v>490.15792799204166</c:v>
                </c:pt>
                <c:pt idx="712">
                  <c:v>438.21093864804504</c:v>
                </c:pt>
                <c:pt idx="713">
                  <c:v>385.38366677773251</c:v>
                </c:pt>
                <c:pt idx="714">
                  <c:v>331.781558285264</c:v>
                </c:pt>
                <c:pt idx="715">
                  <c:v>277.51188178257019</c:v>
                </c:pt>
                <c:pt idx="716">
                  <c:v>222.68347750806677</c:v>
                </c:pt>
                <c:pt idx="717">
                  <c:v>167.40650197284819</c:v>
                </c:pt>
                <c:pt idx="718">
                  <c:v>111.79216902795994</c:v>
                </c:pt>
                <c:pt idx="719">
                  <c:v>55.952488056166231</c:v>
                </c:pt>
                <c:pt idx="720">
                  <c:v>1.2412485453245253E-12</c:v>
                </c:pt>
              </c:numCache>
            </c:numRef>
          </c:yVal>
          <c:smooth val="1"/>
        </c:ser>
        <c:ser>
          <c:idx val="3"/>
          <c:order val="3"/>
          <c:tx>
            <c:v>Fg</c:v>
          </c:tx>
          <c:marker>
            <c:symbol val="none"/>
          </c:marker>
          <c:xVal>
            <c:numRef>
              <c:f>'916Racing'!$AA$123:$AA$843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'916Racing'!$AN$123:$AN$843</c:f>
              <c:numCache>
                <c:formatCode>General</c:formatCode>
                <c:ptCount val="721"/>
                <c:pt idx="0">
                  <c:v>36.91497031674151</c:v>
                </c:pt>
                <c:pt idx="1">
                  <c:v>36.91497031674151</c:v>
                </c:pt>
                <c:pt idx="2">
                  <c:v>36.91497031674151</c:v>
                </c:pt>
                <c:pt idx="3">
                  <c:v>36.91497031674151</c:v>
                </c:pt>
                <c:pt idx="4">
                  <c:v>36.91497031674151</c:v>
                </c:pt>
                <c:pt idx="5">
                  <c:v>36.91497031674151</c:v>
                </c:pt>
                <c:pt idx="6">
                  <c:v>36.91497031674151</c:v>
                </c:pt>
                <c:pt idx="7">
                  <c:v>36.91497031674151</c:v>
                </c:pt>
                <c:pt idx="8">
                  <c:v>36.91497031674151</c:v>
                </c:pt>
                <c:pt idx="9">
                  <c:v>36.91497031674151</c:v>
                </c:pt>
                <c:pt idx="10">
                  <c:v>36.91497031674151</c:v>
                </c:pt>
                <c:pt idx="11">
                  <c:v>36.91497031674151</c:v>
                </c:pt>
                <c:pt idx="12">
                  <c:v>36.91497031674151</c:v>
                </c:pt>
                <c:pt idx="13">
                  <c:v>36.91497031674151</c:v>
                </c:pt>
                <c:pt idx="14">
                  <c:v>36.91497031674151</c:v>
                </c:pt>
                <c:pt idx="15">
                  <c:v>36.91497031674151</c:v>
                </c:pt>
                <c:pt idx="16">
                  <c:v>36.91497031674151</c:v>
                </c:pt>
                <c:pt idx="17">
                  <c:v>36.91497031674151</c:v>
                </c:pt>
                <c:pt idx="18">
                  <c:v>36.91497031674151</c:v>
                </c:pt>
                <c:pt idx="19">
                  <c:v>36.91497031674151</c:v>
                </c:pt>
                <c:pt idx="20">
                  <c:v>36.91497031674151</c:v>
                </c:pt>
                <c:pt idx="21">
                  <c:v>36.91497031674151</c:v>
                </c:pt>
                <c:pt idx="22">
                  <c:v>36.91497031674151</c:v>
                </c:pt>
                <c:pt idx="23">
                  <c:v>36.91497031674151</c:v>
                </c:pt>
                <c:pt idx="24">
                  <c:v>36.91497031674151</c:v>
                </c:pt>
                <c:pt idx="25">
                  <c:v>36.91497031674151</c:v>
                </c:pt>
                <c:pt idx="26">
                  <c:v>36.91497031674151</c:v>
                </c:pt>
                <c:pt idx="27">
                  <c:v>36.91497031674151</c:v>
                </c:pt>
                <c:pt idx="28">
                  <c:v>36.91497031674151</c:v>
                </c:pt>
                <c:pt idx="29">
                  <c:v>36.91497031674151</c:v>
                </c:pt>
                <c:pt idx="30">
                  <c:v>36.91497031674151</c:v>
                </c:pt>
                <c:pt idx="31">
                  <c:v>36.91497031674151</c:v>
                </c:pt>
                <c:pt idx="32">
                  <c:v>36.91497031674151</c:v>
                </c:pt>
                <c:pt idx="33">
                  <c:v>36.91497031674151</c:v>
                </c:pt>
                <c:pt idx="34">
                  <c:v>36.91497031674151</c:v>
                </c:pt>
                <c:pt idx="35">
                  <c:v>36.91497031674151</c:v>
                </c:pt>
                <c:pt idx="36">
                  <c:v>36.91497031674151</c:v>
                </c:pt>
                <c:pt idx="37">
                  <c:v>36.91497031674151</c:v>
                </c:pt>
                <c:pt idx="38">
                  <c:v>36.91497031674151</c:v>
                </c:pt>
                <c:pt idx="39">
                  <c:v>36.91497031674151</c:v>
                </c:pt>
                <c:pt idx="40">
                  <c:v>36.91497031674151</c:v>
                </c:pt>
                <c:pt idx="41">
                  <c:v>36.91497031674151</c:v>
                </c:pt>
                <c:pt idx="42">
                  <c:v>36.91497031674151</c:v>
                </c:pt>
                <c:pt idx="43">
                  <c:v>36.91497031674151</c:v>
                </c:pt>
                <c:pt idx="44">
                  <c:v>36.91497031674151</c:v>
                </c:pt>
                <c:pt idx="45">
                  <c:v>36.91497031674151</c:v>
                </c:pt>
                <c:pt idx="46">
                  <c:v>36.91497031674151</c:v>
                </c:pt>
                <c:pt idx="47">
                  <c:v>36.91497031674151</c:v>
                </c:pt>
                <c:pt idx="48">
                  <c:v>36.91497031674151</c:v>
                </c:pt>
                <c:pt idx="49">
                  <c:v>36.91497031674151</c:v>
                </c:pt>
                <c:pt idx="50">
                  <c:v>36.91497031674151</c:v>
                </c:pt>
                <c:pt idx="51">
                  <c:v>36.91497031674151</c:v>
                </c:pt>
                <c:pt idx="52">
                  <c:v>36.91497031674151</c:v>
                </c:pt>
                <c:pt idx="53">
                  <c:v>36.91497031674151</c:v>
                </c:pt>
                <c:pt idx="54">
                  <c:v>36.91497031674151</c:v>
                </c:pt>
                <c:pt idx="55">
                  <c:v>36.91497031674151</c:v>
                </c:pt>
                <c:pt idx="56">
                  <c:v>36.91497031674151</c:v>
                </c:pt>
                <c:pt idx="57">
                  <c:v>36.91497031674151</c:v>
                </c:pt>
                <c:pt idx="58">
                  <c:v>36.91497031674151</c:v>
                </c:pt>
                <c:pt idx="59">
                  <c:v>36.91497031674151</c:v>
                </c:pt>
                <c:pt idx="60">
                  <c:v>36.91497031674151</c:v>
                </c:pt>
                <c:pt idx="61">
                  <c:v>36.91497031674151</c:v>
                </c:pt>
                <c:pt idx="62">
                  <c:v>36.91497031674151</c:v>
                </c:pt>
                <c:pt idx="63">
                  <c:v>36.91497031674151</c:v>
                </c:pt>
                <c:pt idx="64">
                  <c:v>36.91497031674151</c:v>
                </c:pt>
                <c:pt idx="65">
                  <c:v>36.91497031674151</c:v>
                </c:pt>
                <c:pt idx="66">
                  <c:v>36.91497031674151</c:v>
                </c:pt>
                <c:pt idx="67">
                  <c:v>36.91497031674151</c:v>
                </c:pt>
                <c:pt idx="68">
                  <c:v>36.91497031674151</c:v>
                </c:pt>
                <c:pt idx="69">
                  <c:v>36.91497031674151</c:v>
                </c:pt>
                <c:pt idx="70">
                  <c:v>36.91497031674151</c:v>
                </c:pt>
                <c:pt idx="71">
                  <c:v>36.91497031674151</c:v>
                </c:pt>
                <c:pt idx="72">
                  <c:v>36.91497031674151</c:v>
                </c:pt>
                <c:pt idx="73">
                  <c:v>36.91497031674151</c:v>
                </c:pt>
                <c:pt idx="74">
                  <c:v>36.91497031674151</c:v>
                </c:pt>
                <c:pt idx="75">
                  <c:v>36.91497031674151</c:v>
                </c:pt>
                <c:pt idx="76">
                  <c:v>36.91497031674151</c:v>
                </c:pt>
                <c:pt idx="77">
                  <c:v>36.91497031674151</c:v>
                </c:pt>
                <c:pt idx="78">
                  <c:v>36.91497031674151</c:v>
                </c:pt>
                <c:pt idx="79">
                  <c:v>36.91497031674151</c:v>
                </c:pt>
                <c:pt idx="80">
                  <c:v>36.91497031674151</c:v>
                </c:pt>
                <c:pt idx="81">
                  <c:v>36.91497031674151</c:v>
                </c:pt>
                <c:pt idx="82">
                  <c:v>36.91497031674151</c:v>
                </c:pt>
                <c:pt idx="83">
                  <c:v>36.91497031674151</c:v>
                </c:pt>
                <c:pt idx="84">
                  <c:v>36.91497031674151</c:v>
                </c:pt>
                <c:pt idx="85">
                  <c:v>36.91497031674151</c:v>
                </c:pt>
                <c:pt idx="86">
                  <c:v>36.91497031674151</c:v>
                </c:pt>
                <c:pt idx="87">
                  <c:v>36.91497031674151</c:v>
                </c:pt>
                <c:pt idx="88">
                  <c:v>36.91497031674151</c:v>
                </c:pt>
                <c:pt idx="89">
                  <c:v>36.91497031674151</c:v>
                </c:pt>
                <c:pt idx="90">
                  <c:v>36.91497031674151</c:v>
                </c:pt>
                <c:pt idx="91">
                  <c:v>36.91497031674151</c:v>
                </c:pt>
                <c:pt idx="92">
                  <c:v>36.91497031674151</c:v>
                </c:pt>
                <c:pt idx="93">
                  <c:v>36.91497031674151</c:v>
                </c:pt>
                <c:pt idx="94">
                  <c:v>36.91497031674151</c:v>
                </c:pt>
                <c:pt idx="95">
                  <c:v>36.91497031674151</c:v>
                </c:pt>
                <c:pt idx="96">
                  <c:v>36.91497031674151</c:v>
                </c:pt>
                <c:pt idx="97">
                  <c:v>36.91497031674151</c:v>
                </c:pt>
                <c:pt idx="98">
                  <c:v>36.91497031674151</c:v>
                </c:pt>
                <c:pt idx="99">
                  <c:v>36.91497031674151</c:v>
                </c:pt>
                <c:pt idx="100">
                  <c:v>36.91497031674151</c:v>
                </c:pt>
                <c:pt idx="101">
                  <c:v>36.91497031674151</c:v>
                </c:pt>
                <c:pt idx="102">
                  <c:v>36.91497031674151</c:v>
                </c:pt>
                <c:pt idx="103">
                  <c:v>36.91497031674151</c:v>
                </c:pt>
                <c:pt idx="104">
                  <c:v>36.91497031674151</c:v>
                </c:pt>
                <c:pt idx="105">
                  <c:v>36.91497031674151</c:v>
                </c:pt>
                <c:pt idx="106">
                  <c:v>36.91497031674151</c:v>
                </c:pt>
                <c:pt idx="107">
                  <c:v>36.91497031674151</c:v>
                </c:pt>
                <c:pt idx="108">
                  <c:v>36.91497031674151</c:v>
                </c:pt>
                <c:pt idx="109">
                  <c:v>36.91497031674151</c:v>
                </c:pt>
                <c:pt idx="110">
                  <c:v>36.91497031674151</c:v>
                </c:pt>
                <c:pt idx="111">
                  <c:v>36.91497031674151</c:v>
                </c:pt>
                <c:pt idx="112">
                  <c:v>36.91497031674151</c:v>
                </c:pt>
                <c:pt idx="113">
                  <c:v>36.91497031674151</c:v>
                </c:pt>
                <c:pt idx="114">
                  <c:v>36.91497031674151</c:v>
                </c:pt>
                <c:pt idx="115">
                  <c:v>36.91497031674151</c:v>
                </c:pt>
                <c:pt idx="116">
                  <c:v>36.91497031674151</c:v>
                </c:pt>
                <c:pt idx="117">
                  <c:v>36.91497031674151</c:v>
                </c:pt>
                <c:pt idx="118">
                  <c:v>36.91497031674151</c:v>
                </c:pt>
                <c:pt idx="119">
                  <c:v>36.91497031674151</c:v>
                </c:pt>
                <c:pt idx="120">
                  <c:v>36.91497031674151</c:v>
                </c:pt>
                <c:pt idx="121">
                  <c:v>36.91497031674151</c:v>
                </c:pt>
                <c:pt idx="122">
                  <c:v>36.91497031674151</c:v>
                </c:pt>
                <c:pt idx="123">
                  <c:v>36.91497031674151</c:v>
                </c:pt>
                <c:pt idx="124">
                  <c:v>36.91497031674151</c:v>
                </c:pt>
                <c:pt idx="125">
                  <c:v>36.91497031674151</c:v>
                </c:pt>
                <c:pt idx="126">
                  <c:v>36.91497031674151</c:v>
                </c:pt>
                <c:pt idx="127">
                  <c:v>36.91497031674151</c:v>
                </c:pt>
                <c:pt idx="128">
                  <c:v>36.91497031674151</c:v>
                </c:pt>
                <c:pt idx="129">
                  <c:v>36.91497031674151</c:v>
                </c:pt>
                <c:pt idx="130">
                  <c:v>36.91497031674151</c:v>
                </c:pt>
                <c:pt idx="131">
                  <c:v>36.91497031674151</c:v>
                </c:pt>
                <c:pt idx="132">
                  <c:v>36.91497031674151</c:v>
                </c:pt>
                <c:pt idx="133">
                  <c:v>36.91497031674151</c:v>
                </c:pt>
                <c:pt idx="134">
                  <c:v>36.91497031674151</c:v>
                </c:pt>
                <c:pt idx="135">
                  <c:v>36.91497031674151</c:v>
                </c:pt>
                <c:pt idx="136">
                  <c:v>36.91497031674151</c:v>
                </c:pt>
                <c:pt idx="137">
                  <c:v>36.91497031674151</c:v>
                </c:pt>
                <c:pt idx="138">
                  <c:v>36.91497031674151</c:v>
                </c:pt>
                <c:pt idx="139">
                  <c:v>36.91497031674151</c:v>
                </c:pt>
                <c:pt idx="140">
                  <c:v>36.91497031674151</c:v>
                </c:pt>
                <c:pt idx="141">
                  <c:v>36.91497031674151</c:v>
                </c:pt>
                <c:pt idx="142">
                  <c:v>36.91497031674151</c:v>
                </c:pt>
                <c:pt idx="143">
                  <c:v>36.91497031674151</c:v>
                </c:pt>
                <c:pt idx="144">
                  <c:v>36.91497031674151</c:v>
                </c:pt>
                <c:pt idx="145">
                  <c:v>36.91497031674151</c:v>
                </c:pt>
                <c:pt idx="146">
                  <c:v>36.91497031674151</c:v>
                </c:pt>
                <c:pt idx="147">
                  <c:v>36.91497031674151</c:v>
                </c:pt>
                <c:pt idx="148">
                  <c:v>36.91497031674151</c:v>
                </c:pt>
                <c:pt idx="149">
                  <c:v>36.91497031674151</c:v>
                </c:pt>
                <c:pt idx="150">
                  <c:v>36.91497031674151</c:v>
                </c:pt>
                <c:pt idx="151">
                  <c:v>36.91497031674151</c:v>
                </c:pt>
                <c:pt idx="152">
                  <c:v>36.91497031674151</c:v>
                </c:pt>
                <c:pt idx="153">
                  <c:v>36.91497031674151</c:v>
                </c:pt>
                <c:pt idx="154">
                  <c:v>36.91497031674151</c:v>
                </c:pt>
                <c:pt idx="155">
                  <c:v>36.91497031674151</c:v>
                </c:pt>
                <c:pt idx="156">
                  <c:v>36.91497031674151</c:v>
                </c:pt>
                <c:pt idx="157">
                  <c:v>36.91497031674151</c:v>
                </c:pt>
                <c:pt idx="158">
                  <c:v>36.91497031674151</c:v>
                </c:pt>
                <c:pt idx="159">
                  <c:v>36.91497031674151</c:v>
                </c:pt>
                <c:pt idx="160">
                  <c:v>36.91497031674151</c:v>
                </c:pt>
                <c:pt idx="161">
                  <c:v>36.91497031674151</c:v>
                </c:pt>
                <c:pt idx="162">
                  <c:v>36.91497031674151</c:v>
                </c:pt>
                <c:pt idx="163">
                  <c:v>36.91497031674151</c:v>
                </c:pt>
                <c:pt idx="164">
                  <c:v>36.91497031674151</c:v>
                </c:pt>
                <c:pt idx="165">
                  <c:v>36.91497031674151</c:v>
                </c:pt>
                <c:pt idx="166">
                  <c:v>36.91497031674151</c:v>
                </c:pt>
                <c:pt idx="167">
                  <c:v>36.91497031674151</c:v>
                </c:pt>
                <c:pt idx="168">
                  <c:v>36.91497031674151</c:v>
                </c:pt>
                <c:pt idx="169">
                  <c:v>36.91497031674151</c:v>
                </c:pt>
                <c:pt idx="170">
                  <c:v>36.91497031674151</c:v>
                </c:pt>
                <c:pt idx="171">
                  <c:v>36.91497031674151</c:v>
                </c:pt>
                <c:pt idx="172">
                  <c:v>36.91497031674151</c:v>
                </c:pt>
                <c:pt idx="173">
                  <c:v>36.91497031674151</c:v>
                </c:pt>
                <c:pt idx="174">
                  <c:v>36.91497031674151</c:v>
                </c:pt>
                <c:pt idx="175">
                  <c:v>36.91497031674151</c:v>
                </c:pt>
                <c:pt idx="176">
                  <c:v>36.91497031674151</c:v>
                </c:pt>
                <c:pt idx="177">
                  <c:v>36.91497031674151</c:v>
                </c:pt>
                <c:pt idx="178">
                  <c:v>36.91497031674151</c:v>
                </c:pt>
                <c:pt idx="179">
                  <c:v>36.91497031674151</c:v>
                </c:pt>
                <c:pt idx="180">
                  <c:v>36.91497031674151</c:v>
                </c:pt>
                <c:pt idx="181">
                  <c:v>36.91497031674151</c:v>
                </c:pt>
                <c:pt idx="182">
                  <c:v>37.179991250831996</c:v>
                </c:pt>
                <c:pt idx="183">
                  <c:v>37.447805141640764</c:v>
                </c:pt>
                <c:pt idx="184">
                  <c:v>37.718943177761986</c:v>
                </c:pt>
                <c:pt idx="185">
                  <c:v>37.99346411436288</c:v>
                </c:pt>
                <c:pt idx="186">
                  <c:v>38.271428057591315</c:v>
                </c:pt>
                <c:pt idx="187">
                  <c:v>38.552896502899493</c:v>
                </c:pt>
                <c:pt idx="188">
                  <c:v>38.837932374663104</c:v>
                </c:pt>
                <c:pt idx="189">
                  <c:v>39.126600067146434</c:v>
                </c:pt>
                <c:pt idx="190">
                  <c:v>39.418965486866952</c:v>
                </c:pt>
                <c:pt idx="191">
                  <c:v>39.715096096414719</c:v>
                </c:pt>
                <c:pt idx="192">
                  <c:v>40.015060959784805</c:v>
                </c:pt>
                <c:pt idx="193">
                  <c:v>40.318930789283378</c:v>
                </c:pt>
                <c:pt idx="194">
                  <c:v>40.626777994070991</c:v>
                </c:pt>
                <c:pt idx="195">
                  <c:v>40.938676730409604</c:v>
                </c:pt>
                <c:pt idx="196">
                  <c:v>41.25470295368266</c:v>
                </c:pt>
                <c:pt idx="197">
                  <c:v>41.574934472261184</c:v>
                </c:pt>
                <c:pt idx="198">
                  <c:v>41.899451003291844</c:v>
                </c:pt>
                <c:pt idx="199">
                  <c:v>42.228334230486901</c:v>
                </c:pt>
                <c:pt idx="200">
                  <c:v>42.561667863999517</c:v>
                </c:pt>
                <c:pt idx="201">
                  <c:v>42.899537702471918</c:v>
                </c:pt>
                <c:pt idx="202">
                  <c:v>43.242031697347862</c:v>
                </c:pt>
                <c:pt idx="203">
                  <c:v>43.589240019546168</c:v>
                </c:pt>
                <c:pt idx="204">
                  <c:v>43.94125512859528</c:v>
                </c:pt>
                <c:pt idx="205">
                  <c:v>44.298171844335045</c:v>
                </c:pt>
                <c:pt idx="206">
                  <c:v>44.660087421296524</c:v>
                </c:pt>
                <c:pt idx="207">
                  <c:v>45.02710162587595</c:v>
                </c:pt>
                <c:pt idx="208">
                  <c:v>45.399316816424999</c:v>
                </c:pt>
                <c:pt idx="209">
                  <c:v>45.776838026385775</c:v>
                </c:pt>
                <c:pt idx="210">
                  <c:v>46.159773050604855</c:v>
                </c:pt>
                <c:pt idx="211">
                  <c:v>46.548232534967781</c:v>
                </c:pt>
                <c:pt idx="212">
                  <c:v>46.942330069503008</c:v>
                </c:pt>
                <c:pt idx="213">
                  <c:v>47.342182285110944</c:v>
                </c:pt>
                <c:pt idx="214">
                  <c:v>47.747908954082753</c:v>
                </c:pt>
                <c:pt idx="215">
                  <c:v>48.159633094581316</c:v>
                </c:pt>
                <c:pt idx="216">
                  <c:v>48.577481079266391</c:v>
                </c:pt>
                <c:pt idx="217">
                  <c:v>49.001582748254904</c:v>
                </c:pt>
                <c:pt idx="218">
                  <c:v>49.432071526617783</c:v>
                </c:pt>
                <c:pt idx="219">
                  <c:v>49.869084546625416</c:v>
                </c:pt>
                <c:pt idx="220">
                  <c:v>50.312762774964987</c:v>
                </c:pt>
                <c:pt idx="221">
                  <c:v>50.763251145164794</c:v>
                </c:pt>
                <c:pt idx="222">
                  <c:v>51.220698695473978</c:v>
                </c:pt>
                <c:pt idx="223">
                  <c:v>51.685258712458804</c:v>
                </c:pt>
                <c:pt idx="224">
                  <c:v>52.15708888059153</c:v>
                </c:pt>
                <c:pt idx="225">
                  <c:v>52.636351438122809</c:v>
                </c:pt>
                <c:pt idx="226">
                  <c:v>53.123213339545075</c:v>
                </c:pt>
                <c:pt idx="227">
                  <c:v>53.617846424970857</c:v>
                </c:pt>
                <c:pt idx="228">
                  <c:v>54.120427596769048</c:v>
                </c:pt>
                <c:pt idx="229">
                  <c:v>54.631139003820898</c:v>
                </c:pt>
                <c:pt idx="230">
                  <c:v>55.150168233778423</c:v>
                </c:pt>
                <c:pt idx="231">
                  <c:v>55.677708513729861</c:v>
                </c:pt>
                <c:pt idx="232">
                  <c:v>56.213958919700254</c:v>
                </c:pt>
                <c:pt idx="233">
                  <c:v>56.759124595439665</c:v>
                </c:pt>
                <c:pt idx="234">
                  <c:v>57.313416980978985</c:v>
                </c:pt>
                <c:pt idx="235">
                  <c:v>57.877054051460831</c:v>
                </c:pt>
                <c:pt idx="236">
                  <c:v>58.450260566783044</c:v>
                </c:pt>
                <c:pt idx="237">
                  <c:v>59.033268332625454</c:v>
                </c:pt>
                <c:pt idx="238">
                  <c:v>59.626316473464129</c:v>
                </c:pt>
                <c:pt idx="239">
                  <c:v>60.229651718213972</c:v>
                </c:pt>
                <c:pt idx="240">
                  <c:v>60.843528699180382</c:v>
                </c:pt>
                <c:pt idx="241">
                  <c:v>61.468210265041982</c:v>
                </c:pt>
                <c:pt idx="242">
                  <c:v>62.103967808631779</c:v>
                </c:pt>
                <c:pt idx="243">
                  <c:v>62.751081610331113</c:v>
                </c:pt>
                <c:pt idx="244">
                  <c:v>63.409841197943777</c:v>
                </c:pt>
                <c:pt idx="245">
                  <c:v>64.080545723970644</c:v>
                </c:pt>
                <c:pt idx="246">
                  <c:v>64.76350436126566</c:v>
                </c:pt>
                <c:pt idx="247">
                  <c:v>65.459036718116522</c:v>
                </c:pt>
                <c:pt idx="248">
                  <c:v>66.167473273861006</c:v>
                </c:pt>
                <c:pt idx="249">
                  <c:v>66.889155836223054</c:v>
                </c:pt>
                <c:pt idx="250">
                  <c:v>67.624438021630596</c:v>
                </c:pt>
                <c:pt idx="251">
                  <c:v>68.373685759860777</c:v>
                </c:pt>
                <c:pt idx="252">
                  <c:v>69.137277824448745</c:v>
                </c:pt>
                <c:pt idx="253">
                  <c:v>69.915606390393222</c:v>
                </c:pt>
                <c:pt idx="254">
                  <c:v>70.709077620796037</c:v>
                </c:pt>
                <c:pt idx="255">
                  <c:v>71.518112284185449</c:v>
                </c:pt>
                <c:pt idx="256">
                  <c:v>72.343146404394446</c:v>
                </c:pt>
                <c:pt idx="257">
                  <c:v>73.184631944995587</c:v>
                </c:pt>
                <c:pt idx="258">
                  <c:v>74.043037530434262</c:v>
                </c:pt>
                <c:pt idx="259">
                  <c:v>74.918849206155443</c:v>
                </c:pt>
                <c:pt idx="260">
                  <c:v>75.81257124018228</c:v>
                </c:pt>
                <c:pt idx="261">
                  <c:v>76.724726968782662</c:v>
                </c:pt>
                <c:pt idx="262">
                  <c:v>77.655859689051908</c:v>
                </c:pt>
                <c:pt idx="263">
                  <c:v>78.606533601447538</c:v>
                </c:pt>
                <c:pt idx="264">
                  <c:v>79.577334805536438</c:v>
                </c:pt>
                <c:pt idx="265">
                  <c:v>80.56887235245965</c:v>
                </c:pt>
                <c:pt idx="266">
                  <c:v>81.581779357883278</c:v>
                </c:pt>
                <c:pt idx="267">
                  <c:v>82.616714179491126</c:v>
                </c:pt>
                <c:pt idx="268">
                  <c:v>83.674361663386719</c:v>
                </c:pt>
                <c:pt idx="269">
                  <c:v>84.75543446411055</c:v>
                </c:pt>
                <c:pt idx="270">
                  <c:v>85.860674443345971</c:v>
                </c:pt>
                <c:pt idx="271">
                  <c:v>86.990854152789339</c:v>
                </c:pt>
                <c:pt idx="272">
                  <c:v>88.146778407094956</c:v>
                </c:pt>
                <c:pt idx="273">
                  <c:v>89.329285953282408</c:v>
                </c:pt>
                <c:pt idx="274">
                  <c:v>90.539251243511472</c:v>
                </c:pt>
                <c:pt idx="275">
                  <c:v>91.777586318698596</c:v>
                </c:pt>
                <c:pt idx="276">
                  <c:v>93.045242811066032</c:v>
                </c:pt>
                <c:pt idx="277">
                  <c:v>94.3432140743937</c:v>
                </c:pt>
                <c:pt idx="278">
                  <c:v>95.672537451483777</c:v>
                </c:pt>
                <c:pt idx="279">
                  <c:v>97.03429668916209</c:v>
                </c:pt>
                <c:pt idx="280">
                  <c:v>98.42962451202844</c:v>
                </c:pt>
                <c:pt idx="281">
                  <c:v>99.859705367148322</c:v>
                </c:pt>
                <c:pt idx="282">
                  <c:v>101.32577835295027</c:v>
                </c:pt>
                <c:pt idx="283">
                  <c:v>102.82914034677441</c:v>
                </c:pt>
                <c:pt idx="284">
                  <c:v>104.37114934681844</c:v>
                </c:pt>
                <c:pt idx="285">
                  <c:v>105.95322804565814</c:v>
                </c:pt>
                <c:pt idx="286">
                  <c:v>107.57686765409899</c:v>
                </c:pt>
                <c:pt idx="287">
                  <c:v>109.24363199586021</c:v>
                </c:pt>
                <c:pt idx="288">
                  <c:v>110.95516189551763</c:v>
                </c:pt>
                <c:pt idx="289">
                  <c:v>112.71317988426632</c:v>
                </c:pt>
                <c:pt idx="290">
                  <c:v>114.51949525042264</c:v>
                </c:pt>
                <c:pt idx="291">
                  <c:v>116.37600946420635</c:v>
                </c:pt>
                <c:pt idx="292">
                  <c:v>118.2847220092482</c:v>
                </c:pt>
                <c:pt idx="293">
                  <c:v>120.24773665650095</c:v>
                </c:pt>
                <c:pt idx="294">
                  <c:v>122.26726821982496</c:v>
                </c:pt>
                <c:pt idx="295">
                  <c:v>124.34564983652665</c:v>
                </c:pt>
                <c:pt idx="296">
                  <c:v>126.48534082059386</c:v>
                </c:pt>
                <c:pt idx="297">
                  <c:v>128.6889351413665</c:v>
                </c:pt>
                <c:pt idx="298">
                  <c:v>130.95917058595748</c:v>
                </c:pt>
                <c:pt idx="299">
                  <c:v>133.29893866999569</c:v>
                </c:pt>
                <c:pt idx="300">
                  <c:v>135.7112953682697</c:v>
                </c:pt>
                <c:pt idx="301">
                  <c:v>138.19947274472699</c:v>
                </c:pt>
                <c:pt idx="302">
                  <c:v>140.76689157013897</c:v>
                </c:pt>
                <c:pt idx="303">
                  <c:v>143.41717502571663</c:v>
                </c:pt>
                <c:pt idx="304">
                  <c:v>146.15416360221792</c:v>
                </c:pt>
                <c:pt idx="305">
                  <c:v>148.98193131680026</c:v>
                </c:pt>
                <c:pt idx="306">
                  <c:v>151.90480338426545</c:v>
                </c:pt>
                <c:pt idx="307">
                  <c:v>154.92737549565373</c:v>
                </c:pt>
                <c:pt idx="308">
                  <c:v>158.05453487567092</c:v>
                </c:pt>
                <c:pt idx="309">
                  <c:v>161.29148331150009</c:v>
                </c:pt>
                <c:pt idx="310">
                  <c:v>164.64376236956343</c:v>
                </c:pt>
                <c:pt idx="311">
                  <c:v>168.11728104420808</c:v>
                </c:pt>
                <c:pt idx="312">
                  <c:v>171.71834611364761</c:v>
                </c:pt>
                <c:pt idx="313">
                  <c:v>175.45369551442198</c:v>
                </c:pt>
                <c:pt idx="314">
                  <c:v>179.33053508690281</c:v>
                </c:pt>
                <c:pt idx="315">
                  <c:v>183.35657909185531</c:v>
                </c:pt>
                <c:pt idx="316">
                  <c:v>187.54009495282534</c:v>
                </c:pt>
                <c:pt idx="317">
                  <c:v>191.88995274240503</c:v>
                </c:pt>
                <c:pt idx="318">
                  <c:v>196.41568000373212</c:v>
                </c:pt>
                <c:pt idx="319">
                  <c:v>201.12752258369804</c:v>
                </c:pt>
                <c:pt idx="320">
                  <c:v>206.03651225338817</c:v>
                </c:pt>
                <c:pt idx="321">
                  <c:v>211.15454200686366</c:v>
                </c:pt>
                <c:pt idx="322">
                  <c:v>216.49445006459564</c:v>
                </c:pt>
                <c:pt idx="323">
                  <c:v>222.07011376643763</c:v>
                </c:pt>
                <c:pt idx="324">
                  <c:v>227.89655472554398</c:v>
                </c:pt>
                <c:pt idx="325">
                  <c:v>233.99005683462892</c:v>
                </c:pt>
                <c:pt idx="326">
                  <c:v>240.36829897621752</c:v>
                </c:pt>
                <c:pt idx="327">
                  <c:v>247.05050459737438</c:v>
                </c:pt>
                <c:pt idx="328">
                  <c:v>254.05761067701985</c:v>
                </c:pt>
                <c:pt idx="329">
                  <c:v>261.41245905304226</c:v>
                </c:pt>
                <c:pt idx="330">
                  <c:v>269.14001360263484</c:v>
                </c:pt>
                <c:pt idx="331">
                  <c:v>277.26760740220152</c:v>
                </c:pt>
                <c:pt idx="332">
                  <c:v>285.8252247572396</c:v>
                </c:pt>
                <c:pt idx="333">
                  <c:v>294.84582391854258</c:v>
                </c:pt>
                <c:pt idx="334">
                  <c:v>304.3657074277275</c:v>
                </c:pt>
                <c:pt idx="335">
                  <c:v>314.42494841172038</c:v>
                </c:pt>
                <c:pt idx="336">
                  <c:v>325.06788283528908</c:v>
                </c:pt>
                <c:pt idx="337">
                  <c:v>336.34367980360099</c:v>
                </c:pt>
                <c:pt idx="338">
                  <c:v>348.30700458700449</c:v>
                </c:pt>
                <c:pt idx="339">
                  <c:v>361.01879225265992</c:v>
                </c:pt>
                <c:pt idx="340">
                  <c:v>374.54715380815179</c:v>
                </c:pt>
                <c:pt idx="341">
                  <c:v>388.96844182197452</c:v>
                </c:pt>
                <c:pt idx="342">
                  <c:v>404.36850889029444</c:v>
                </c:pt>
                <c:pt idx="343">
                  <c:v>420.84420047569324</c:v>
                </c:pt>
                <c:pt idx="344">
                  <c:v>438.5051340975686</c:v>
                </c:pt>
                <c:pt idx="345">
                  <c:v>457.47583034383024</c:v>
                </c:pt>
                <c:pt idx="346">
                  <c:v>477.8982787059951</c:v>
                </c:pt>
                <c:pt idx="347">
                  <c:v>499.93504419911437</c:v>
                </c:pt>
                <c:pt idx="348">
                  <c:v>523.77305103588037</c:v>
                </c:pt>
                <c:pt idx="349">
                  <c:v>549.62821997467529</c:v>
                </c:pt>
                <c:pt idx="350">
                  <c:v>577.75119017006432</c:v>
                </c:pt>
                <c:pt idx="351">
                  <c:v>608.43442988687445</c:v>
                </c:pt>
                <c:pt idx="352">
                  <c:v>642.02114121661941</c:v>
                </c:pt>
                <c:pt idx="353">
                  <c:v>678.91650358396043</c:v>
                </c:pt>
                <c:pt idx="354">
                  <c:v>719.60199664814354</c:v>
                </c:pt>
                <c:pt idx="355">
                  <c:v>764.65382130014359</c:v>
                </c:pt>
                <c:pt idx="356">
                  <c:v>814.76683786746003</c:v>
                </c:pt>
                <c:pt idx="357">
                  <c:v>870.78602580312054</c:v>
                </c:pt>
                <c:pt idx="358">
                  <c:v>933.7483382290518</c:v>
                </c:pt>
                <c:pt idx="359">
                  <c:v>1004.939138429051</c:v>
                </c:pt>
                <c:pt idx="360">
                  <c:v>1196.8955933062177</c:v>
                </c:pt>
                <c:pt idx="361">
                  <c:v>1196.8955933062177</c:v>
                </c:pt>
                <c:pt idx="362">
                  <c:v>1462.2957559878348</c:v>
                </c:pt>
                <c:pt idx="363">
                  <c:v>1727.6959186694514</c:v>
                </c:pt>
                <c:pt idx="364">
                  <c:v>1993.0960813510687</c:v>
                </c:pt>
                <c:pt idx="365">
                  <c:v>2258.4962440326858</c:v>
                </c:pt>
                <c:pt idx="366">
                  <c:v>2523.8964067143029</c:v>
                </c:pt>
                <c:pt idx="367">
                  <c:v>2789.2965693959195</c:v>
                </c:pt>
                <c:pt idx="368">
                  <c:v>3054.696732077537</c:v>
                </c:pt>
                <c:pt idx="369">
                  <c:v>3320.0968947591537</c:v>
                </c:pt>
                <c:pt idx="370">
                  <c:v>3585.4970574407703</c:v>
                </c:pt>
                <c:pt idx="371">
                  <c:v>3850.8972201223878</c:v>
                </c:pt>
                <c:pt idx="372">
                  <c:v>4116.297382804004</c:v>
                </c:pt>
                <c:pt idx="373">
                  <c:v>4381.6975454856229</c:v>
                </c:pt>
                <c:pt idx="374">
                  <c:v>4647.097708167239</c:v>
                </c:pt>
                <c:pt idx="375">
                  <c:v>4912.4978708488561</c:v>
                </c:pt>
                <c:pt idx="376">
                  <c:v>5177.8980335304741</c:v>
                </c:pt>
                <c:pt idx="377">
                  <c:v>5443.2981962120912</c:v>
                </c:pt>
                <c:pt idx="378">
                  <c:v>5708.6983588937073</c:v>
                </c:pt>
                <c:pt idx="379">
                  <c:v>5974.0985215753253</c:v>
                </c:pt>
                <c:pt idx="380">
                  <c:v>6239.6499668881497</c:v>
                </c:pt>
                <c:pt idx="381">
                  <c:v>6239.6499668881497</c:v>
                </c:pt>
                <c:pt idx="382">
                  <c:v>5681.8483630489809</c:v>
                </c:pt>
                <c:pt idx="383">
                  <c:v>5204.3898076783353</c:v>
                </c:pt>
                <c:pt idx="384">
                  <c:v>4791.8101346050953</c:v>
                </c:pt>
                <c:pt idx="385">
                  <c:v>4432.2903844344837</c:v>
                </c:pt>
                <c:pt idx="386">
                  <c:v>4116.655981386305</c:v>
                </c:pt>
                <c:pt idx="387">
                  <c:v>3837.6857996623949</c:v>
                </c:pt>
                <c:pt idx="388">
                  <c:v>3589.6253015036382</c:v>
                </c:pt>
                <c:pt idx="389">
                  <c:v>3367.8371338781194</c:v>
                </c:pt>
                <c:pt idx="390">
                  <c:v>3168.5462087836972</c:v>
                </c:pt>
                <c:pt idx="391">
                  <c:v>2988.6509244570943</c:v>
                </c:pt>
                <c:pt idx="392">
                  <c:v>2825.5814593657169</c:v>
                </c:pt>
                <c:pt idx="393">
                  <c:v>2677.192076713724</c:v>
                </c:pt>
                <c:pt idx="394">
                  <c:v>2541.6783427909459</c:v>
                </c:pt>
                <c:pt idx="395">
                  <c:v>2417.5128278893326</c:v>
                </c:pt>
                <c:pt idx="396">
                  <c:v>2303.3946794410858</c:v>
                </c:pt>
                <c:pt idx="397">
                  <c:v>2198.209719845222</c:v>
                </c:pt>
                <c:pt idx="398">
                  <c:v>2100.9986094244164</c:v>
                </c:pt>
                <c:pt idx="399">
                  <c:v>2010.9312474182818</c:v>
                </c:pt>
                <c:pt idx="400">
                  <c:v>1927.2860397978141</c:v>
                </c:pt>
                <c:pt idx="401">
                  <c:v>1849.4329949520397</c:v>
                </c:pt>
                <c:pt idx="402">
                  <c:v>1776.8198529945109</c:v>
                </c:pt>
                <c:pt idx="403">
                  <c:v>1708.9606364018287</c:v>
                </c:pt>
                <c:pt idx="404">
                  <c:v>1645.4261462492132</c:v>
                </c:pt>
                <c:pt idx="405">
                  <c:v>1585.8360316635935</c:v>
                </c:pt>
                <c:pt idx="406">
                  <c:v>1529.8521389765449</c:v>
                </c:pt>
                <c:pt idx="407">
                  <c:v>1477.172907691828</c:v>
                </c:pt>
                <c:pt idx="408">
                  <c:v>1427.528627335324</c:v>
                </c:pt>
                <c:pt idx="409">
                  <c:v>1380.677405863368</c:v>
                </c:pt>
                <c:pt idx="410">
                  <c:v>1336.4017290326335</c:v>
                </c:pt>
                <c:pt idx="411">
                  <c:v>1294.5055128160243</c:v>
                </c:pt>
                <c:pt idx="412">
                  <c:v>1254.811568961243</c:v>
                </c:pt>
                <c:pt idx="413">
                  <c:v>1217.1594181725718</c:v>
                </c:pt>
                <c:pt idx="414">
                  <c:v>1181.4033969434749</c:v>
                </c:pt>
                <c:pt idx="415">
                  <c:v>1147.4110133842839</c:v>
                </c:pt>
                <c:pt idx="416">
                  <c:v>1115.061514942375</c:v>
                </c:pt>
                <c:pt idx="417">
                  <c:v>1084.2446370640848</c:v>
                </c:pt>
                <c:pt idx="418">
                  <c:v>1054.8595068800314</c:v>
                </c:pt>
                <c:pt idx="419">
                  <c:v>1026.8136801297273</c:v>
                </c:pt>
                <c:pt idx="420">
                  <c:v>1000.0222929513692</c:v>
                </c:pt>
                <c:pt idx="421">
                  <c:v>974.4073129863034</c:v>
                </c:pt>
                <c:pt idx="422">
                  <c:v>949.89687659442814</c:v>
                </c:pt>
                <c:pt idx="423">
                  <c:v>926.42470093424004</c:v>
                </c:pt>
                <c:pt idx="424">
                  <c:v>903.92956129959475</c:v>
                </c:pt>
                <c:pt idx="425">
                  <c:v>882.35482548102561</c:v>
                </c:pt>
                <c:pt idx="426">
                  <c:v>861.64803807857368</c:v>
                </c:pt>
                <c:pt idx="427">
                  <c:v>841.76054867246216</c:v>
                </c:pt>
                <c:pt idx="428">
                  <c:v>822.64717858813276</c:v>
                </c:pt>
                <c:pt idx="429">
                  <c:v>804.26592169772675</c:v>
                </c:pt>
                <c:pt idx="430">
                  <c:v>786.57767530153365</c:v>
                </c:pt>
                <c:pt idx="431">
                  <c:v>769.54599764689726</c:v>
                </c:pt>
                <c:pt idx="432">
                  <c:v>753.13688908248423</c:v>
                </c:pt>
                <c:pt idx="433">
                  <c:v>737.31859422411105</c:v>
                </c:pt>
                <c:pt idx="434">
                  <c:v>722.06142283407871</c:v>
                </c:pt>
                <c:pt idx="435">
                  <c:v>707.33758739711027</c:v>
                </c:pt>
                <c:pt idx="436">
                  <c:v>693.12105561918645</c:v>
                </c:pt>
                <c:pt idx="437">
                  <c:v>679.38741628644425</c:v>
                </c:pt>
                <c:pt idx="438">
                  <c:v>666.11375710449693</c:v>
                </c:pt>
                <c:pt idx="439">
                  <c:v>653.27855329801844</c:v>
                </c:pt>
                <c:pt idx="440">
                  <c:v>640.86156588959489</c:v>
                </c:pt>
                <c:pt idx="441">
                  <c:v>628.84374869846431</c:v>
                </c:pt>
                <c:pt idx="442">
                  <c:v>617.20716320626946</c:v>
                </c:pt>
                <c:pt idx="443">
                  <c:v>605.93490053041921</c:v>
                </c:pt>
                <c:pt idx="444">
                  <c:v>595.01100982778348</c:v>
                </c:pt>
                <c:pt idx="445">
                  <c:v>584.42043252377471</c:v>
                </c:pt>
                <c:pt idx="446">
                  <c:v>574.14894182566036</c:v>
                </c:pt>
                <c:pt idx="447">
                  <c:v>564.18308703530931</c:v>
                </c:pt>
                <c:pt idx="448">
                  <c:v>554.51014222644312</c:v>
                </c:pt>
                <c:pt idx="449">
                  <c:v>545.11805889565869</c:v>
                </c:pt>
                <c:pt idx="450">
                  <c:v>535.99542223572928</c:v>
                </c:pt>
                <c:pt idx="451">
                  <c:v>527.13141071455414</c:v>
                </c:pt>
                <c:pt idx="452">
                  <c:v>518.51575867419115</c:v>
                </c:pt>
                <c:pt idx="453">
                  <c:v>510.13872169207428</c:v>
                </c:pt>
                <c:pt idx="454">
                  <c:v>501.99104447124103</c:v>
                </c:pt>
                <c:pt idx="455">
                  <c:v>494.06393104847763</c:v>
                </c:pt>
                <c:pt idx="456">
                  <c:v>486.34901712907748</c:v>
                </c:pt>
                <c:pt idx="457">
                  <c:v>478.83834437462377</c:v>
                </c:pt>
                <c:pt idx="458">
                  <c:v>471.52433648612208</c:v>
                </c:pt>
                <c:pt idx="459">
                  <c:v>464.39977693909844</c:v>
                </c:pt>
                <c:pt idx="460">
                  <c:v>457.45778824014292</c:v>
                </c:pt>
                <c:pt idx="461">
                  <c:v>450.69181258595557</c:v>
                </c:pt>
                <c:pt idx="462">
                  <c:v>444.09559381640128</c:v>
                </c:pt>
                <c:pt idx="463">
                  <c:v>437.66316056250395</c:v>
                </c:pt>
                <c:pt idx="464">
                  <c:v>431.38881049883707</c:v>
                </c:pt>
                <c:pt idx="465">
                  <c:v>425.26709561747163</c:v>
                </c:pt>
                <c:pt idx="466">
                  <c:v>419.29280844762638</c:v>
                </c:pt>
                <c:pt idx="467">
                  <c:v>413.46096915149883</c:v>
                </c:pt>
                <c:pt idx="468">
                  <c:v>407.76681343249442</c:v>
                </c:pt>
                <c:pt idx="469">
                  <c:v>402.20578119729356</c:v>
                </c:pt>
                <c:pt idx="470">
                  <c:v>396.77350591794328</c:v>
                </c:pt>
                <c:pt idx="471">
                  <c:v>391.46580464447391</c:v>
                </c:pt>
                <c:pt idx="472">
                  <c:v>386.27866862248169</c:v>
                </c:pt>
                <c:pt idx="473">
                  <c:v>381.20825447370459</c:v>
                </c:pt>
                <c:pt idx="474">
                  <c:v>376.25087590089294</c:v>
                </c:pt>
                <c:pt idx="475">
                  <c:v>371.40299588126686</c:v>
                </c:pt>
                <c:pt idx="476">
                  <c:v>366.6612193155932</c:v>
                </c:pt>
                <c:pt idx="477">
                  <c:v>362.02228610240905</c:v>
                </c:pt>
                <c:pt idx="478">
                  <c:v>357.48306460921845</c:v>
                </c:pt>
                <c:pt idx="479">
                  <c:v>353.04054551458751</c:v>
                </c:pt>
                <c:pt idx="480">
                  <c:v>348.6918359969855</c:v>
                </c:pt>
                <c:pt idx="481">
                  <c:v>344.43415424799832</c:v>
                </c:pt>
                <c:pt idx="482">
                  <c:v>340.26482428915608</c:v>
                </c:pt>
                <c:pt idx="483">
                  <c:v>336.18127107311921</c:v>
                </c:pt>
                <c:pt idx="484">
                  <c:v>332.18101585133388</c:v>
                </c:pt>
                <c:pt idx="485">
                  <c:v>328.26167179154339</c:v>
                </c:pt>
                <c:pt idx="486">
                  <c:v>324.42093982970067</c:v>
                </c:pt>
                <c:pt idx="487">
                  <c:v>320.65660474190747</c:v>
                </c:pt>
                <c:pt idx="488">
                  <c:v>316.96653142299567</c:v>
                </c:pt>
                <c:pt idx="489">
                  <c:v>313.34866135928326</c:v>
                </c:pt>
                <c:pt idx="490">
                  <c:v>309.80100928388885</c:v>
                </c:pt>
                <c:pt idx="491">
                  <c:v>306.32166000376287</c:v>
                </c:pt>
                <c:pt idx="492">
                  <c:v>302.90876538832453</c:v>
                </c:pt>
                <c:pt idx="493">
                  <c:v>299.56054151026575</c:v>
                </c:pt>
                <c:pt idx="494">
                  <c:v>296.27526592969593</c:v>
                </c:pt>
                <c:pt idx="495">
                  <c:v>293.05127511338736</c:v>
                </c:pt>
                <c:pt idx="496">
                  <c:v>289.88696198140866</c:v>
                </c:pt>
                <c:pt idx="497">
                  <c:v>286.78077357393175</c:v>
                </c:pt>
                <c:pt idx="498">
                  <c:v>283.73120883145884</c:v>
                </c:pt>
                <c:pt idx="499">
                  <c:v>280.73681648213989</c:v>
                </c:pt>
                <c:pt idx="500">
                  <c:v>277.79619303025396</c:v>
                </c:pt>
                <c:pt idx="501">
                  <c:v>274.90798084029541</c:v>
                </c:pt>
                <c:pt idx="502">
                  <c:v>272.07086631144642</c:v>
                </c:pt>
                <c:pt idx="503">
                  <c:v>269.28357813754621</c:v>
                </c:pt>
                <c:pt idx="504">
                  <c:v>266.5448856479552</c:v>
                </c:pt>
                <c:pt idx="505">
                  <c:v>263.85359722500323</c:v>
                </c:pt>
                <c:pt idx="506">
                  <c:v>261.20855879395788</c:v>
                </c:pt>
                <c:pt idx="507">
                  <c:v>258.6086523817026</c:v>
                </c:pt>
                <c:pt idx="508">
                  <c:v>256.05279474053168</c:v>
                </c:pt>
                <c:pt idx="509">
                  <c:v>253.53993603368599</c:v>
                </c:pt>
                <c:pt idx="510">
                  <c:v>251.06905857944952</c:v>
                </c:pt>
                <c:pt idx="511">
                  <c:v>248.63917565080857</c:v>
                </c:pt>
                <c:pt idx="512">
                  <c:v>246.24933032785543</c:v>
                </c:pt>
                <c:pt idx="513">
                  <c:v>243.89859440026899</c:v>
                </c:pt>
                <c:pt idx="514">
                  <c:v>241.58606731736904</c:v>
                </c:pt>
                <c:pt idx="515">
                  <c:v>239.31087518337009</c:v>
                </c:pt>
                <c:pt idx="516">
                  <c:v>237.07216979560474</c:v>
                </c:pt>
                <c:pt idx="517">
                  <c:v>234.8691277236033</c:v>
                </c:pt>
                <c:pt idx="518">
                  <c:v>232.70094942703625</c:v>
                </c:pt>
                <c:pt idx="519">
                  <c:v>230.56685841063657</c:v>
                </c:pt>
                <c:pt idx="520">
                  <c:v>228.46610041432095</c:v>
                </c:pt>
                <c:pt idx="521">
                  <c:v>226.39794263682421</c:v>
                </c:pt>
                <c:pt idx="522">
                  <c:v>224.36167299125626</c:v>
                </c:pt>
                <c:pt idx="523">
                  <c:v>222.35659939107123</c:v>
                </c:pt>
                <c:pt idx="524">
                  <c:v>220.38204906502264</c:v>
                </c:pt>
                <c:pt idx="525">
                  <c:v>218.43736789975262</c:v>
                </c:pt>
                <c:pt idx="526">
                  <c:v>216.52191980873332</c:v>
                </c:pt>
                <c:pt idx="527">
                  <c:v>214.63508612634828</c:v>
                </c:pt>
                <c:pt idx="528">
                  <c:v>212.77626502596183</c:v>
                </c:pt>
                <c:pt idx="529">
                  <c:v>210.94487096088551</c:v>
                </c:pt>
                <c:pt idx="530">
                  <c:v>209.14033412720602</c:v>
                </c:pt>
                <c:pt idx="531">
                  <c:v>207.36209994749262</c:v>
                </c:pt>
                <c:pt idx="532">
                  <c:v>205.60962857445074</c:v>
                </c:pt>
                <c:pt idx="533">
                  <c:v>203.88239441363709</c:v>
                </c:pt>
                <c:pt idx="534">
                  <c:v>202.17988566439325</c:v>
                </c:pt>
                <c:pt idx="535">
                  <c:v>200.50160387820043</c:v>
                </c:pt>
                <c:pt idx="536">
                  <c:v>198.84706353369347</c:v>
                </c:pt>
                <c:pt idx="537">
                  <c:v>197.21579162761395</c:v>
                </c:pt>
                <c:pt idx="538">
                  <c:v>195.60732728101297</c:v>
                </c:pt>
                <c:pt idx="539">
                  <c:v>194.02122136005187</c:v>
                </c:pt>
                <c:pt idx="540">
                  <c:v>192.44493387954444</c:v>
                </c:pt>
                <c:pt idx="541">
                  <c:v>147.65988126696604</c:v>
                </c:pt>
                <c:pt idx="542">
                  <c:v>110.74491095022452</c:v>
                </c:pt>
                <c:pt idx="543">
                  <c:v>73.829940633483034</c:v>
                </c:pt>
                <c:pt idx="544">
                  <c:v>73.829940633483034</c:v>
                </c:pt>
                <c:pt idx="545">
                  <c:v>73.829940633483034</c:v>
                </c:pt>
                <c:pt idx="546">
                  <c:v>73.829940633483034</c:v>
                </c:pt>
                <c:pt idx="547">
                  <c:v>73.829940633483034</c:v>
                </c:pt>
                <c:pt idx="548">
                  <c:v>73.829940633483034</c:v>
                </c:pt>
                <c:pt idx="549">
                  <c:v>73.829940633483034</c:v>
                </c:pt>
                <c:pt idx="550">
                  <c:v>73.829940633483034</c:v>
                </c:pt>
                <c:pt idx="551">
                  <c:v>73.829940633483034</c:v>
                </c:pt>
                <c:pt idx="552">
                  <c:v>73.829940633483034</c:v>
                </c:pt>
                <c:pt idx="553">
                  <c:v>73.829940633483034</c:v>
                </c:pt>
                <c:pt idx="554">
                  <c:v>73.829940633483034</c:v>
                </c:pt>
                <c:pt idx="555">
                  <c:v>73.829940633483034</c:v>
                </c:pt>
                <c:pt idx="556">
                  <c:v>73.829940633483034</c:v>
                </c:pt>
                <c:pt idx="557">
                  <c:v>73.829940633483034</c:v>
                </c:pt>
                <c:pt idx="558">
                  <c:v>73.829940633483034</c:v>
                </c:pt>
                <c:pt idx="559">
                  <c:v>73.829940633483034</c:v>
                </c:pt>
                <c:pt idx="560">
                  <c:v>73.829940633483034</c:v>
                </c:pt>
                <c:pt idx="561">
                  <c:v>73.829940633483034</c:v>
                </c:pt>
                <c:pt idx="562">
                  <c:v>73.829940633483034</c:v>
                </c:pt>
                <c:pt idx="563">
                  <c:v>73.829940633483034</c:v>
                </c:pt>
                <c:pt idx="564">
                  <c:v>73.829940633483034</c:v>
                </c:pt>
                <c:pt idx="565">
                  <c:v>73.829940633483034</c:v>
                </c:pt>
                <c:pt idx="566">
                  <c:v>73.829940633483034</c:v>
                </c:pt>
                <c:pt idx="567">
                  <c:v>73.829940633483034</c:v>
                </c:pt>
                <c:pt idx="568">
                  <c:v>73.829940633483034</c:v>
                </c:pt>
                <c:pt idx="569">
                  <c:v>73.829940633483034</c:v>
                </c:pt>
                <c:pt idx="570">
                  <c:v>73.829940633483034</c:v>
                </c:pt>
                <c:pt idx="571">
                  <c:v>73.829940633483034</c:v>
                </c:pt>
                <c:pt idx="572">
                  <c:v>73.829940633483034</c:v>
                </c:pt>
                <c:pt idx="573">
                  <c:v>73.829940633483034</c:v>
                </c:pt>
                <c:pt idx="574">
                  <c:v>73.829940633483034</c:v>
                </c:pt>
                <c:pt idx="575">
                  <c:v>73.829940633483034</c:v>
                </c:pt>
                <c:pt idx="576">
                  <c:v>73.829940633483034</c:v>
                </c:pt>
                <c:pt idx="577">
                  <c:v>73.829940633483034</c:v>
                </c:pt>
                <c:pt idx="578">
                  <c:v>73.829940633483034</c:v>
                </c:pt>
                <c:pt idx="579">
                  <c:v>73.829940633483034</c:v>
                </c:pt>
                <c:pt idx="580">
                  <c:v>73.829940633483034</c:v>
                </c:pt>
                <c:pt idx="581">
                  <c:v>73.829940633483034</c:v>
                </c:pt>
                <c:pt idx="582">
                  <c:v>73.829940633483034</c:v>
                </c:pt>
                <c:pt idx="583">
                  <c:v>73.829940633483034</c:v>
                </c:pt>
                <c:pt idx="584">
                  <c:v>73.829940633483034</c:v>
                </c:pt>
                <c:pt idx="585">
                  <c:v>73.829940633483034</c:v>
                </c:pt>
                <c:pt idx="586">
                  <c:v>73.829940633483034</c:v>
                </c:pt>
                <c:pt idx="587">
                  <c:v>73.829940633483034</c:v>
                </c:pt>
                <c:pt idx="588">
                  <c:v>73.829940633483034</c:v>
                </c:pt>
                <c:pt idx="589">
                  <c:v>73.829940633483034</c:v>
                </c:pt>
                <c:pt idx="590">
                  <c:v>73.829940633483034</c:v>
                </c:pt>
                <c:pt idx="591">
                  <c:v>73.829940633483034</c:v>
                </c:pt>
                <c:pt idx="592">
                  <c:v>73.829940633483034</c:v>
                </c:pt>
                <c:pt idx="593">
                  <c:v>73.829940633483034</c:v>
                </c:pt>
                <c:pt idx="594">
                  <c:v>73.829940633483034</c:v>
                </c:pt>
                <c:pt idx="595">
                  <c:v>73.829940633483034</c:v>
                </c:pt>
                <c:pt idx="596">
                  <c:v>73.829940633483034</c:v>
                </c:pt>
                <c:pt idx="597">
                  <c:v>73.829940633483034</c:v>
                </c:pt>
                <c:pt idx="598">
                  <c:v>73.829940633483034</c:v>
                </c:pt>
                <c:pt idx="599">
                  <c:v>73.829940633483034</c:v>
                </c:pt>
                <c:pt idx="600">
                  <c:v>73.829940633483034</c:v>
                </c:pt>
                <c:pt idx="601">
                  <c:v>73.829940633483034</c:v>
                </c:pt>
                <c:pt idx="602">
                  <c:v>73.829940633483034</c:v>
                </c:pt>
                <c:pt idx="603">
                  <c:v>73.829940633483034</c:v>
                </c:pt>
                <c:pt idx="604">
                  <c:v>73.829940633483034</c:v>
                </c:pt>
                <c:pt idx="605">
                  <c:v>73.829940633483034</c:v>
                </c:pt>
                <c:pt idx="606">
                  <c:v>73.829940633483034</c:v>
                </c:pt>
                <c:pt idx="607">
                  <c:v>73.829940633483034</c:v>
                </c:pt>
                <c:pt idx="608">
                  <c:v>73.829940633483034</c:v>
                </c:pt>
                <c:pt idx="609">
                  <c:v>73.829940633483034</c:v>
                </c:pt>
                <c:pt idx="610">
                  <c:v>73.829940633483034</c:v>
                </c:pt>
                <c:pt idx="611">
                  <c:v>73.829940633483034</c:v>
                </c:pt>
                <c:pt idx="612">
                  <c:v>73.829940633483034</c:v>
                </c:pt>
                <c:pt idx="613">
                  <c:v>73.829940633483034</c:v>
                </c:pt>
                <c:pt idx="614">
                  <c:v>73.829940633483034</c:v>
                </c:pt>
                <c:pt idx="615">
                  <c:v>73.829940633483034</c:v>
                </c:pt>
                <c:pt idx="616">
                  <c:v>73.829940633483034</c:v>
                </c:pt>
                <c:pt idx="617">
                  <c:v>73.829940633483034</c:v>
                </c:pt>
                <c:pt idx="618">
                  <c:v>73.829940633483034</c:v>
                </c:pt>
                <c:pt idx="619">
                  <c:v>73.829940633483034</c:v>
                </c:pt>
                <c:pt idx="620">
                  <c:v>73.829940633483034</c:v>
                </c:pt>
                <c:pt idx="621">
                  <c:v>73.829940633483034</c:v>
                </c:pt>
                <c:pt idx="622">
                  <c:v>73.829940633483034</c:v>
                </c:pt>
                <c:pt idx="623">
                  <c:v>73.829940633483034</c:v>
                </c:pt>
                <c:pt idx="624">
                  <c:v>73.829940633483034</c:v>
                </c:pt>
                <c:pt idx="625">
                  <c:v>73.829940633483034</c:v>
                </c:pt>
                <c:pt idx="626">
                  <c:v>73.829940633483034</c:v>
                </c:pt>
                <c:pt idx="627">
                  <c:v>73.829940633483034</c:v>
                </c:pt>
                <c:pt idx="628">
                  <c:v>73.829940633483034</c:v>
                </c:pt>
                <c:pt idx="629">
                  <c:v>73.829940633483034</c:v>
                </c:pt>
                <c:pt idx="630">
                  <c:v>73.829940633483034</c:v>
                </c:pt>
                <c:pt idx="631">
                  <c:v>73.829940633483034</c:v>
                </c:pt>
                <c:pt idx="632">
                  <c:v>73.829940633483034</c:v>
                </c:pt>
                <c:pt idx="633">
                  <c:v>73.829940633483034</c:v>
                </c:pt>
                <c:pt idx="634">
                  <c:v>73.829940633483034</c:v>
                </c:pt>
                <c:pt idx="635">
                  <c:v>73.829940633483034</c:v>
                </c:pt>
                <c:pt idx="636">
                  <c:v>73.829940633483034</c:v>
                </c:pt>
                <c:pt idx="637">
                  <c:v>73.829940633483034</c:v>
                </c:pt>
                <c:pt idx="638">
                  <c:v>73.829940633483034</c:v>
                </c:pt>
                <c:pt idx="639">
                  <c:v>73.829940633483034</c:v>
                </c:pt>
                <c:pt idx="640">
                  <c:v>73.829940633483034</c:v>
                </c:pt>
                <c:pt idx="641">
                  <c:v>73.829940633483034</c:v>
                </c:pt>
                <c:pt idx="642">
                  <c:v>73.829940633483034</c:v>
                </c:pt>
                <c:pt idx="643">
                  <c:v>73.829940633483034</c:v>
                </c:pt>
                <c:pt idx="644">
                  <c:v>73.829940633483034</c:v>
                </c:pt>
                <c:pt idx="645">
                  <c:v>73.829940633483034</c:v>
                </c:pt>
                <c:pt idx="646">
                  <c:v>73.829940633483034</c:v>
                </c:pt>
                <c:pt idx="647">
                  <c:v>73.829940633483034</c:v>
                </c:pt>
                <c:pt idx="648">
                  <c:v>73.829940633483034</c:v>
                </c:pt>
                <c:pt idx="649">
                  <c:v>73.829940633483034</c:v>
                </c:pt>
                <c:pt idx="650">
                  <c:v>73.829940633483034</c:v>
                </c:pt>
                <c:pt idx="651">
                  <c:v>73.829940633483034</c:v>
                </c:pt>
                <c:pt idx="652">
                  <c:v>73.829940633483034</c:v>
                </c:pt>
                <c:pt idx="653">
                  <c:v>73.829940633483034</c:v>
                </c:pt>
                <c:pt idx="654">
                  <c:v>73.829940633483034</c:v>
                </c:pt>
                <c:pt idx="655">
                  <c:v>73.829940633483034</c:v>
                </c:pt>
                <c:pt idx="656">
                  <c:v>73.829940633483034</c:v>
                </c:pt>
                <c:pt idx="657">
                  <c:v>73.829940633483034</c:v>
                </c:pt>
                <c:pt idx="658">
                  <c:v>73.829940633483034</c:v>
                </c:pt>
                <c:pt idx="659">
                  <c:v>73.829940633483034</c:v>
                </c:pt>
                <c:pt idx="660">
                  <c:v>73.829940633483034</c:v>
                </c:pt>
                <c:pt idx="661">
                  <c:v>73.829940633483034</c:v>
                </c:pt>
                <c:pt idx="662">
                  <c:v>73.829940633483034</c:v>
                </c:pt>
                <c:pt idx="663">
                  <c:v>73.829940633483034</c:v>
                </c:pt>
                <c:pt idx="664">
                  <c:v>73.829940633483034</c:v>
                </c:pt>
                <c:pt idx="665">
                  <c:v>73.829940633483034</c:v>
                </c:pt>
                <c:pt idx="666">
                  <c:v>73.829940633483034</c:v>
                </c:pt>
                <c:pt idx="667">
                  <c:v>73.829940633483034</c:v>
                </c:pt>
                <c:pt idx="668">
                  <c:v>73.829940633483034</c:v>
                </c:pt>
                <c:pt idx="669">
                  <c:v>73.829940633483034</c:v>
                </c:pt>
                <c:pt idx="670">
                  <c:v>73.829940633483034</c:v>
                </c:pt>
                <c:pt idx="671">
                  <c:v>73.829940633483034</c:v>
                </c:pt>
                <c:pt idx="672">
                  <c:v>73.829940633483034</c:v>
                </c:pt>
                <c:pt idx="673">
                  <c:v>73.829940633483034</c:v>
                </c:pt>
                <c:pt idx="674">
                  <c:v>73.829940633483034</c:v>
                </c:pt>
                <c:pt idx="675">
                  <c:v>73.829940633483034</c:v>
                </c:pt>
                <c:pt idx="676">
                  <c:v>73.829940633483034</c:v>
                </c:pt>
                <c:pt idx="677">
                  <c:v>73.829940633483034</c:v>
                </c:pt>
                <c:pt idx="678">
                  <c:v>73.829940633483034</c:v>
                </c:pt>
                <c:pt idx="679">
                  <c:v>73.829940633483034</c:v>
                </c:pt>
                <c:pt idx="680">
                  <c:v>73.829940633483034</c:v>
                </c:pt>
                <c:pt idx="681">
                  <c:v>73.829940633483034</c:v>
                </c:pt>
                <c:pt idx="682">
                  <c:v>73.829940633483034</c:v>
                </c:pt>
                <c:pt idx="683">
                  <c:v>73.829940633483034</c:v>
                </c:pt>
                <c:pt idx="684">
                  <c:v>73.829940633483034</c:v>
                </c:pt>
                <c:pt idx="685">
                  <c:v>73.829940633483034</c:v>
                </c:pt>
                <c:pt idx="686">
                  <c:v>73.829940633483034</c:v>
                </c:pt>
                <c:pt idx="687">
                  <c:v>73.829940633483034</c:v>
                </c:pt>
                <c:pt idx="688">
                  <c:v>73.829940633483034</c:v>
                </c:pt>
                <c:pt idx="689">
                  <c:v>73.829940633483034</c:v>
                </c:pt>
                <c:pt idx="690">
                  <c:v>73.829940633483034</c:v>
                </c:pt>
                <c:pt idx="691">
                  <c:v>73.829940633483034</c:v>
                </c:pt>
                <c:pt idx="692">
                  <c:v>73.829940633483034</c:v>
                </c:pt>
                <c:pt idx="693">
                  <c:v>73.829940633483034</c:v>
                </c:pt>
                <c:pt idx="694">
                  <c:v>73.829940633483034</c:v>
                </c:pt>
                <c:pt idx="695">
                  <c:v>73.829940633483034</c:v>
                </c:pt>
                <c:pt idx="696">
                  <c:v>73.829940633483034</c:v>
                </c:pt>
                <c:pt idx="697">
                  <c:v>73.829940633483034</c:v>
                </c:pt>
                <c:pt idx="698">
                  <c:v>73.829940633483034</c:v>
                </c:pt>
                <c:pt idx="699">
                  <c:v>73.829940633483034</c:v>
                </c:pt>
                <c:pt idx="700">
                  <c:v>73.829940633483034</c:v>
                </c:pt>
                <c:pt idx="701">
                  <c:v>73.829940633483034</c:v>
                </c:pt>
                <c:pt idx="702">
                  <c:v>73.829940633483034</c:v>
                </c:pt>
                <c:pt idx="703">
                  <c:v>73.829940633483034</c:v>
                </c:pt>
                <c:pt idx="704">
                  <c:v>73.829940633483034</c:v>
                </c:pt>
                <c:pt idx="705">
                  <c:v>73.829940633483034</c:v>
                </c:pt>
                <c:pt idx="706">
                  <c:v>73.829940633483034</c:v>
                </c:pt>
                <c:pt idx="707">
                  <c:v>73.829940633483034</c:v>
                </c:pt>
                <c:pt idx="708">
                  <c:v>73.829940633483034</c:v>
                </c:pt>
                <c:pt idx="709">
                  <c:v>73.829940633483034</c:v>
                </c:pt>
                <c:pt idx="710">
                  <c:v>73.829940633483034</c:v>
                </c:pt>
                <c:pt idx="711">
                  <c:v>73.829940633483034</c:v>
                </c:pt>
                <c:pt idx="712">
                  <c:v>73.829940633483034</c:v>
                </c:pt>
                <c:pt idx="713">
                  <c:v>73.829940633483034</c:v>
                </c:pt>
                <c:pt idx="714">
                  <c:v>73.829940633483034</c:v>
                </c:pt>
                <c:pt idx="715">
                  <c:v>73.829940633483034</c:v>
                </c:pt>
                <c:pt idx="716">
                  <c:v>73.829940633483034</c:v>
                </c:pt>
                <c:pt idx="717">
                  <c:v>73.829940633483034</c:v>
                </c:pt>
                <c:pt idx="718">
                  <c:v>73.829940633483034</c:v>
                </c:pt>
                <c:pt idx="719">
                  <c:v>73.829940633483034</c:v>
                </c:pt>
                <c:pt idx="720">
                  <c:v>73.829940633483034</c:v>
                </c:pt>
              </c:numCache>
            </c:numRef>
          </c:yVal>
          <c:smooth val="1"/>
        </c:ser>
        <c:ser>
          <c:idx val="4"/>
          <c:order val="4"/>
          <c:tx>
            <c:v>Fma</c:v>
          </c:tx>
          <c:marker>
            <c:symbol val="none"/>
          </c:marker>
          <c:xVal>
            <c:numRef>
              <c:f>'916Racing'!$M$60:$M$780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'916Racing'!$N$60:$N$780</c:f>
              <c:numCache>
                <c:formatCode>General</c:formatCode>
                <c:ptCount val="721"/>
                <c:pt idx="0">
                  <c:v>-2606.6832865920883</c:v>
                </c:pt>
                <c:pt idx="1">
                  <c:v>-2606.0359573263536</c:v>
                </c:pt>
                <c:pt idx="2">
                  <c:v>-2604.0944716867839</c:v>
                </c:pt>
                <c:pt idx="3">
                  <c:v>-2600.860335621755</c:v>
                </c:pt>
                <c:pt idx="4">
                  <c:v>-2596.3360572974175</c:v>
                </c:pt>
                <c:pt idx="5">
                  <c:v>-2590.5251444781197</c:v>
                </c:pt>
                <c:pt idx="6">
                  <c:v>-2583.4321008632919</c:v>
                </c:pt>
                <c:pt idx="7">
                  <c:v>-2575.062421385056</c:v>
                </c:pt>
                <c:pt idx="8">
                  <c:v>-2565.4225864720593</c:v>
                </c:pt>
                <c:pt idx="9">
                  <c:v>-2554.5200552862207</c:v>
                </c:pt>
                <c:pt idx="10">
                  <c:v>-2542.3632579402979</c:v>
                </c:pt>
                <c:pt idx="11">
                  <c:v>-2528.961586705344</c:v>
                </c:pt>
                <c:pt idx="12">
                  <c:v>-2514.3253862183265</c:v>
                </c:pt>
                <c:pt idx="13">
                  <c:v>-2498.4659427013312</c:v>
                </c:pt>
                <c:pt idx="14">
                  <c:v>-2481.3954722049352</c:v>
                </c:pt>
                <c:pt idx="15">
                  <c:v>-2463.1271078894561</c:v>
                </c:pt>
                <c:pt idx="16">
                  <c:v>-2443.6748863589273</c:v>
                </c:pt>
                <c:pt idx="17">
                  <c:v>-2423.053733063728</c:v>
                </c:pt>
                <c:pt idx="18">
                  <c:v>-2401.2794467888903</c:v>
                </c:pt>
                <c:pt idx="19">
                  <c:v>-2378.3686832461708</c:v>
                </c:pt>
                <c:pt idx="20">
                  <c:v>-2354.3389377890194</c:v>
                </c:pt>
                <c:pt idx="21">
                  <c:v>-2329.2085272705663</c:v>
                </c:pt>
                <c:pt idx="22">
                  <c:v>-2302.9965710657921</c:v>
                </c:pt>
                <c:pt idx="23">
                  <c:v>-2275.7229712799603</c:v>
                </c:pt>
                <c:pt idx="24">
                  <c:v>-2247.4083921663796</c:v>
                </c:pt>
                <c:pt idx="25">
                  <c:v>-2218.074238777433</c:v>
                </c:pt>
                <c:pt idx="26">
                  <c:v>-2187.7426348737481</c:v>
                </c:pt>
                <c:pt idx="27">
                  <c:v>-2156.4364001171725</c:v>
                </c:pt>
                <c:pt idx="28">
                  <c:v>-2124.1790265741101</c:v>
                </c:pt>
                <c:pt idx="29">
                  <c:v>-2090.994654556514</c:v>
                </c:pt>
                <c:pt idx="30">
                  <c:v>-2056.9080478286182</c:v>
                </c:pt>
                <c:pt idx="31">
                  <c:v>-2021.9445682082051</c:v>
                </c:pt>
                <c:pt idx="32">
                  <c:v>-1986.1301495919047</c:v>
                </c:pt>
                <c:pt idx="33">
                  <c:v>-1949.4912714346654</c:v>
                </c:pt>
                <c:pt idx="34">
                  <c:v>-1912.0549317141645</c:v>
                </c:pt>
                <c:pt idx="35">
                  <c:v>-1873.8486194115053</c:v>
                </c:pt>
                <c:pt idx="36">
                  <c:v>-1834.9002865400937</c:v>
                </c:pt>
                <c:pt idx="37">
                  <c:v>-1795.2383197550835</c:v>
                </c:pt>
                <c:pt idx="38">
                  <c:v>-1754.8915115762693</c:v>
                </c:pt>
                <c:pt idx="39">
                  <c:v>-1713.8890312576987</c:v>
                </c:pt>
                <c:pt idx="40">
                  <c:v>-1672.2603953377038</c:v>
                </c:pt>
                <c:pt idx="41">
                  <c:v>-1630.0354379033597</c:v>
                </c:pt>
                <c:pt idx="42">
                  <c:v>-1587.2442806037116</c:v>
                </c:pt>
                <c:pt idx="43">
                  <c:v>-1543.9173024463648</c:v>
                </c:pt>
                <c:pt idx="44">
                  <c:v>-1500.0851094122572</c:v>
                </c:pt>
                <c:pt idx="45">
                  <c:v>-1455.7785039236171</c:v>
                </c:pt>
                <c:pt idx="46">
                  <c:v>-1411.0284542002389</c:v>
                </c:pt>
                <c:pt idx="47">
                  <c:v>-1365.8660635393271</c:v>
                </c:pt>
                <c:pt idx="48">
                  <c:v>-1320.3225395541917</c:v>
                </c:pt>
                <c:pt idx="49">
                  <c:v>-1274.4291634071026</c:v>
                </c:pt>
                <c:pt idx="50">
                  <c:v>-1228.2172590715777</c:v>
                </c:pt>
                <c:pt idx="51">
                  <c:v>-1181.7181626593117</c:v>
                </c:pt>
                <c:pt idx="52">
                  <c:v>-1134.9631918468262</c:v>
                </c:pt>
                <c:pt idx="53">
                  <c:v>-1087.9836154367824</c:v>
                </c:pt>
                <c:pt idx="54">
                  <c:v>-1040.810623088686</c:v>
                </c:pt>
                <c:pt idx="55">
                  <c:v>-993.47529525347727</c:v>
                </c:pt>
                <c:pt idx="56">
                  <c:v>-946.00857334622447</c:v>
                </c:pt>
                <c:pt idx="57">
                  <c:v>-898.4412301908053</c:v>
                </c:pt>
                <c:pt idx="58">
                  <c:v>-850.80384077011126</c:v>
                </c:pt>
                <c:pt idx="59">
                  <c:v>-803.12675331489504</c:v>
                </c:pt>
                <c:pt idx="60">
                  <c:v>-755.44006076394942</c:v>
                </c:pt>
                <c:pt idx="61">
                  <c:v>-707.77357262781595</c:v>
                </c:pt>
                <c:pt idx="62">
                  <c:v>-660.15678728770547</c:v>
                </c:pt>
                <c:pt idx="63">
                  <c:v>-612.61886476076006</c:v>
                </c:pt>
                <c:pt idx="64">
                  <c:v>-565.18859996217839</c:v>
                </c:pt>
                <c:pt idx="65">
                  <c:v>-517.89439649411247</c:v>
                </c:pt>
                <c:pt idx="66">
                  <c:v>-470.76424099055907</c:v>
                </c:pt>
                <c:pt idx="67">
                  <c:v>-423.82567804678081</c:v>
                </c:pt>
                <c:pt idx="68">
                  <c:v>-377.10578576105269</c:v>
                </c:pt>
                <c:pt idx="69">
                  <c:v>-330.63115191575741</c:v>
                </c:pt>
                <c:pt idx="70">
                  <c:v>-284.42785082405817</c:v>
                </c:pt>
                <c:pt idx="71">
                  <c:v>-238.52142086754108</c:v>
                </c:pt>
                <c:pt idx="72">
                  <c:v>-192.93684274935958</c:v>
                </c:pt>
                <c:pt idx="73">
                  <c:v>-147.69851848652797</c:v>
                </c:pt>
                <c:pt idx="74">
                  <c:v>-102.83025116407666</c:v>
                </c:pt>
                <c:pt idx="75">
                  <c:v>-58.355225472857875</c:v>
                </c:pt>
                <c:pt idx="76">
                  <c:v>-14.29598905179814</c:v>
                </c:pt>
                <c:pt idx="77">
                  <c:v>29.325565345583229</c:v>
                </c:pt>
                <c:pt idx="78">
                  <c:v>72.488216841606146</c:v>
                </c:pt>
                <c:pt idx="79">
                  <c:v>115.1714325640522</c:v>
                </c:pt>
                <c:pt idx="80">
                  <c:v>157.35538289829555</c:v>
                </c:pt>
                <c:pt idx="81">
                  <c:v>199.02095584633577</c:v>
                </c:pt>
                <c:pt idx="82">
                  <c:v>240.14977047821336</c:v>
                </c:pt>
                <c:pt idx="83">
                  <c:v>280.72418946242442</c:v>
                </c:pt>
                <c:pt idx="84">
                  <c:v>320.72733066307148</c:v>
                </c:pt>
                <c:pt idx="85">
                  <c:v>360.14307779262691</c:v>
                </c:pt>
                <c:pt idx="86">
                  <c:v>398.956090110361</c:v>
                </c:pt>
                <c:pt idx="87">
                  <c:v>437.15181115763812</c:v>
                </c:pt>
                <c:pt idx="88">
                  <c:v>474.71647652247282</c:v>
                </c:pt>
                <c:pt idx="89">
                  <c:v>511.63712062692304</c:v>
                </c:pt>
                <c:pt idx="90">
                  <c:v>547.90158253209438</c:v>
                </c:pt>
                <c:pt idx="91">
                  <c:v>583.49851075671938</c:v>
                </c:pt>
                <c:pt idx="92">
                  <c:v>618.41736710649479</c:v>
                </c:pt>
                <c:pt idx="93">
                  <c:v>652.6484295125523</c:v>
                </c:pt>
                <c:pt idx="94">
                  <c:v>686.18279387865402</c:v>
                </c:pt>
                <c:pt idx="95">
                  <c:v>719.01237493790291</c:v>
                </c:pt>
                <c:pt idx="96">
                  <c:v>751.12990612097531</c:v>
                </c:pt>
                <c:pt idx="97">
                  <c:v>782.52893843906827</c:v>
                </c:pt>
                <c:pt idx="98">
                  <c:v>813.20383838596695</c:v>
                </c:pt>
                <c:pt idx="99">
                  <c:v>843.14978486481539</c:v>
                </c:pt>
                <c:pt idx="100">
                  <c:v>872.36276514636631</c:v>
                </c:pt>
                <c:pt idx="101">
                  <c:v>900.83956986664839</c:v>
                </c:pt>
                <c:pt idx="102">
                  <c:v>928.57778707316868</c:v>
                </c:pt>
                <c:pt idx="103">
                  <c:v>955.57579532989291</c:v>
                </c:pt>
                <c:pt idx="104">
                  <c:v>981.83275589241748</c:v>
                </c:pt>
                <c:pt idx="105">
                  <c:v>1007.3486039658383</c:v>
                </c:pt>
                <c:pt idx="106">
                  <c:v>1032.1240390589483</c:v>
                </c:pt>
                <c:pt idx="107">
                  <c:v>1056.1605144494747</c:v>
                </c:pt>
                <c:pt idx="108">
                  <c:v>1079.4602257761439</c:v>
                </c:pt>
                <c:pt idx="109">
                  <c:v>1102.0260987744036</c:v>
                </c:pt>
                <c:pt idx="110">
                  <c:v>1123.8617761736687</c:v>
                </c:pt>
                <c:pt idx="111">
                  <c:v>1144.9716037749606</c:v>
                </c:pt>
                <c:pt idx="112">
                  <c:v>1165.3606157287884</c:v>
                </c:pt>
                <c:pt idx="113">
                  <c:v>1185.0345190340818</c:v>
                </c:pt>
                <c:pt idx="114">
                  <c:v>1203.9996772799154</c:v>
                </c:pt>
                <c:pt idx="115">
                  <c:v>1222.2630936526668</c:v>
                </c:pt>
                <c:pt idx="116">
                  <c:v>1239.8323932321225</c:v>
                </c:pt>
                <c:pt idx="117">
                  <c:v>1256.7158046009047</c:v>
                </c:pt>
                <c:pt idx="118">
                  <c:v>1272.9221407923831</c:v>
                </c:pt>
                <c:pt idx="119">
                  <c:v>1288.460779603048</c:v>
                </c:pt>
                <c:pt idx="120">
                  <c:v>1303.3416432960437</c:v>
                </c:pt>
                <c:pt idx="121">
                  <c:v>1317.5751777233049</c:v>
                </c:pt>
                <c:pt idx="122">
                  <c:v>1331.1723308944004</c:v>
                </c:pt>
                <c:pt idx="123">
                  <c:v>1344.1445310208503</c:v>
                </c:pt>
                <c:pt idx="124">
                  <c:v>1356.5036640652947</c:v>
                </c:pt>
                <c:pt idx="125">
                  <c:v>1368.2620508254527</c:v>
                </c:pt>
                <c:pt idx="126">
                  <c:v>1379.4324235833758</c:v>
                </c:pt>
                <c:pt idx="127">
                  <c:v>1390.0279023509738</c:v>
                </c:pt>
                <c:pt idx="128">
                  <c:v>1400.0619707432702</c:v>
                </c:pt>
                <c:pt idx="129">
                  <c:v>1409.5484515112596</c:v>
                </c:pt>
                <c:pt idx="130">
                  <c:v>1418.5014817666288</c:v>
                </c:pt>
                <c:pt idx="131">
                  <c:v>1426.9354879309399</c:v>
                </c:pt>
                <c:pt idx="132">
                  <c:v>1434.8651604421816</c:v>
                </c:pt>
                <c:pt idx="133">
                  <c:v>1442.3054282518558</c:v>
                </c:pt>
                <c:pt idx="134">
                  <c:v>1449.2714331459861</c:v>
                </c:pt>
                <c:pt idx="135">
                  <c:v>1455.7785039236167</c:v>
                </c:pt>
                <c:pt idx="136">
                  <c:v>1461.8421304665098</c:v>
                </c:pt>
                <c:pt idx="137">
                  <c:v>1467.4779377338348</c:v>
                </c:pt>
                <c:pt idx="138">
                  <c:v>1472.7016597157206</c:v>
                </c:pt>
                <c:pt idx="139">
                  <c:v>1477.5291133795215</c:v>
                </c:pt>
                <c:pt idx="140">
                  <c:v>1481.9761726426525</c:v>
                </c:pt>
                <c:pt idx="141">
                  <c:v>1486.0587424057503</c:v>
                </c:pt>
                <c:pt idx="142">
                  <c:v>1489.7927326798242</c:v>
                </c:pt>
                <c:pt idx="143">
                  <c:v>1493.1940328408914</c:v>
                </c:pt>
                <c:pt idx="144">
                  <c:v>1496.278486045403</c:v>
                </c:pt>
                <c:pt idx="145">
                  <c:v>1499.0618638395299</c:v>
                </c:pt>
                <c:pt idx="146">
                  <c:v>1501.5598409950935</c:v>
                </c:pt>
                <c:pt idx="147">
                  <c:v>1503.7879706046192</c:v>
                </c:pt>
                <c:pt idx="148">
                  <c:v>1505.7616594676149</c:v>
                </c:pt>
                <c:pt idx="149">
                  <c:v>1507.4961437997943</c:v>
                </c:pt>
                <c:pt idx="150">
                  <c:v>1509.0064652965229</c:v>
                </c:pt>
                <c:pt idx="151">
                  <c:v>1510.3074475812809</c:v>
                </c:pt>
                <c:pt idx="152">
                  <c:v>1511.4136730694318</c:v>
                </c:pt>
                <c:pt idx="153">
                  <c:v>1512.3394602770265</c:v>
                </c:pt>
                <c:pt idx="154">
                  <c:v>1513.0988416038031</c:v>
                </c:pt>
                <c:pt idx="155">
                  <c:v>1513.705541618878</c:v>
                </c:pt>
                <c:pt idx="156">
                  <c:v>1514.1729558770214</c:v>
                </c:pt>
                <c:pt idx="157">
                  <c:v>1514.5141302926588</c:v>
                </c:pt>
                <c:pt idx="158">
                  <c:v>1514.7417410980552</c:v>
                </c:pt>
                <c:pt idx="159">
                  <c:v>1514.8680754113623</c:v>
                </c:pt>
                <c:pt idx="160">
                  <c:v>1514.9050124394082</c:v>
                </c:pt>
                <c:pt idx="161">
                  <c:v>1514.8640053393074</c:v>
                </c:pt>
                <c:pt idx="162">
                  <c:v>1514.7560637621043</c:v>
                </c:pt>
                <c:pt idx="163">
                  <c:v>1514.5917371007806</c:v>
                </c:pt>
                <c:pt idx="164">
                  <c:v>1514.381098464055</c:v>
                </c:pt>
                <c:pt idx="165">
                  <c:v>1514.1337293964743</c:v>
                </c:pt>
                <c:pt idx="166">
                  <c:v>1513.8587053643148</c:v>
                </c:pt>
                <c:pt idx="167">
                  <c:v>1513.564582025854</c:v>
                </c:pt>
                <c:pt idx="168">
                  <c:v>1513.2593823035504</c:v>
                </c:pt>
                <c:pt idx="169">
                  <c:v>1512.9505842746426</c:v>
                </c:pt>
                <c:pt idx="170">
                  <c:v>1512.6451098956359</c:v>
                </c:pt>
                <c:pt idx="171">
                  <c:v>1512.3493145750685</c:v>
                </c:pt>
                <c:pt idx="172">
                  <c:v>1512.0689776078784</c:v>
                </c:pt>
                <c:pt idx="173">
                  <c:v>1511.8092934835622</c:v>
                </c:pt>
                <c:pt idx="174">
                  <c:v>1511.5748640792438</c:v>
                </c:pt>
                <c:pt idx="175">
                  <c:v>1511.3696917475893</c:v>
                </c:pt>
                <c:pt idx="176">
                  <c:v>1511.1971733084017</c:v>
                </c:pt>
                <c:pt idx="177">
                  <c:v>1511.0600949515642</c:v>
                </c:pt>
                <c:pt idx="178">
                  <c:v>1510.9606280578157</c:v>
                </c:pt>
                <c:pt idx="179">
                  <c:v>1510.90032594271</c:v>
                </c:pt>
                <c:pt idx="180">
                  <c:v>1510.8801215278982</c:v>
                </c:pt>
                <c:pt idx="181">
                  <c:v>1510.90032594271</c:v>
                </c:pt>
                <c:pt idx="182">
                  <c:v>1510.9606280578157</c:v>
                </c:pt>
                <c:pt idx="183">
                  <c:v>1511.0600949515645</c:v>
                </c:pt>
                <c:pt idx="184">
                  <c:v>1511.1971733084022</c:v>
                </c:pt>
                <c:pt idx="185">
                  <c:v>1511.3696917475888</c:v>
                </c:pt>
                <c:pt idx="186">
                  <c:v>1511.5748640792442</c:v>
                </c:pt>
                <c:pt idx="187">
                  <c:v>1511.8092934835622</c:v>
                </c:pt>
                <c:pt idx="188">
                  <c:v>1512.068977607878</c:v>
                </c:pt>
                <c:pt idx="189">
                  <c:v>1512.3493145750685</c:v>
                </c:pt>
                <c:pt idx="190">
                  <c:v>1512.6451098956356</c:v>
                </c:pt>
                <c:pt idx="191">
                  <c:v>1512.9505842746426</c:v>
                </c:pt>
                <c:pt idx="192">
                  <c:v>1513.2593823035502</c:v>
                </c:pt>
                <c:pt idx="193">
                  <c:v>1513.564582025854</c:v>
                </c:pt>
                <c:pt idx="194">
                  <c:v>1513.8587053643148</c:v>
                </c:pt>
                <c:pt idx="195">
                  <c:v>1514.1337293964743</c:v>
                </c:pt>
                <c:pt idx="196">
                  <c:v>1514.381098464055</c:v>
                </c:pt>
                <c:pt idx="197">
                  <c:v>1514.5917371007806</c:v>
                </c:pt>
                <c:pt idx="198">
                  <c:v>1514.7560637621043</c:v>
                </c:pt>
                <c:pt idx="199">
                  <c:v>1514.8640053393071</c:v>
                </c:pt>
                <c:pt idx="200">
                  <c:v>1514.9050124394082</c:v>
                </c:pt>
                <c:pt idx="201">
                  <c:v>1514.8680754113623</c:v>
                </c:pt>
                <c:pt idx="202">
                  <c:v>1514.7417410980556</c:v>
                </c:pt>
                <c:pt idx="203">
                  <c:v>1514.5141302926588</c:v>
                </c:pt>
                <c:pt idx="204">
                  <c:v>1514.1729558770214</c:v>
                </c:pt>
                <c:pt idx="205">
                  <c:v>1513.7055416188782</c:v>
                </c:pt>
                <c:pt idx="206">
                  <c:v>1513.0988416038031</c:v>
                </c:pt>
                <c:pt idx="207">
                  <c:v>1512.3394602770265</c:v>
                </c:pt>
                <c:pt idx="208">
                  <c:v>1511.4136730694318</c:v>
                </c:pt>
                <c:pt idx="209">
                  <c:v>1510.3074475812814</c:v>
                </c:pt>
                <c:pt idx="210">
                  <c:v>1509.0064652965229</c:v>
                </c:pt>
                <c:pt idx="211">
                  <c:v>1507.4961437997943</c:v>
                </c:pt>
                <c:pt idx="212">
                  <c:v>1505.7616594676149</c:v>
                </c:pt>
                <c:pt idx="213">
                  <c:v>1503.7879706046199</c:v>
                </c:pt>
                <c:pt idx="214">
                  <c:v>1501.5598409950942</c:v>
                </c:pt>
                <c:pt idx="215">
                  <c:v>1499.0618638395299</c:v>
                </c:pt>
                <c:pt idx="216">
                  <c:v>1496.2784860454033</c:v>
                </c:pt>
                <c:pt idx="217">
                  <c:v>1493.1940328408916</c:v>
                </c:pt>
                <c:pt idx="218">
                  <c:v>1489.7927326798242</c:v>
                </c:pt>
                <c:pt idx="219">
                  <c:v>1486.0587424057503</c:v>
                </c:pt>
                <c:pt idx="220">
                  <c:v>1481.9761726426525</c:v>
                </c:pt>
                <c:pt idx="221">
                  <c:v>1477.5291133795217</c:v>
                </c:pt>
                <c:pt idx="222">
                  <c:v>1472.7016597157208</c:v>
                </c:pt>
                <c:pt idx="223">
                  <c:v>1467.4779377338348</c:v>
                </c:pt>
                <c:pt idx="224">
                  <c:v>1461.8421304665098</c:v>
                </c:pt>
                <c:pt idx="225">
                  <c:v>1455.7785039236171</c:v>
                </c:pt>
                <c:pt idx="226">
                  <c:v>1449.2714331459865</c:v>
                </c:pt>
                <c:pt idx="227">
                  <c:v>1442.3054282518563</c:v>
                </c:pt>
                <c:pt idx="228">
                  <c:v>1434.8651604421823</c:v>
                </c:pt>
                <c:pt idx="229">
                  <c:v>1426.9354879309399</c:v>
                </c:pt>
                <c:pt idx="230">
                  <c:v>1418.5014817666288</c:v>
                </c:pt>
                <c:pt idx="231">
                  <c:v>1409.5484515112598</c:v>
                </c:pt>
                <c:pt idx="232">
                  <c:v>1400.0619707432709</c:v>
                </c:pt>
                <c:pt idx="233">
                  <c:v>1390.027902350975</c:v>
                </c:pt>
                <c:pt idx="234">
                  <c:v>1379.432423583376</c:v>
                </c:pt>
                <c:pt idx="235">
                  <c:v>1368.2620508254529</c:v>
                </c:pt>
                <c:pt idx="236">
                  <c:v>1356.503664065295</c:v>
                </c:pt>
                <c:pt idx="237">
                  <c:v>1344.1445310208512</c:v>
                </c:pt>
                <c:pt idx="238">
                  <c:v>1331.1723308944013</c:v>
                </c:pt>
                <c:pt idx="239">
                  <c:v>1317.5751777233054</c:v>
                </c:pt>
                <c:pt idx="240">
                  <c:v>1303.3416432960446</c:v>
                </c:pt>
                <c:pt idx="241">
                  <c:v>1288.4607796030489</c:v>
                </c:pt>
                <c:pt idx="242">
                  <c:v>1272.9221407923844</c:v>
                </c:pt>
                <c:pt idx="243">
                  <c:v>1256.7158046009051</c:v>
                </c:pt>
                <c:pt idx="244">
                  <c:v>1239.8323932321232</c:v>
                </c:pt>
                <c:pt idx="245">
                  <c:v>1222.2630936526675</c:v>
                </c:pt>
                <c:pt idx="246">
                  <c:v>1203.9996772799168</c:v>
                </c:pt>
                <c:pt idx="247">
                  <c:v>1185.0345190340831</c:v>
                </c:pt>
                <c:pt idx="248">
                  <c:v>1165.3606157287891</c:v>
                </c:pt>
                <c:pt idx="249">
                  <c:v>1144.9716037749615</c:v>
                </c:pt>
                <c:pt idx="250">
                  <c:v>1123.8617761736698</c:v>
                </c:pt>
                <c:pt idx="251">
                  <c:v>1102.026098774405</c:v>
                </c:pt>
                <c:pt idx="252">
                  <c:v>1079.460225776146</c:v>
                </c:pt>
                <c:pt idx="253">
                  <c:v>1056.1605144494754</c:v>
                </c:pt>
                <c:pt idx="254">
                  <c:v>1032.1240390589492</c:v>
                </c:pt>
                <c:pt idx="255">
                  <c:v>1007.3486039658397</c:v>
                </c:pt>
                <c:pt idx="256">
                  <c:v>981.83275589241919</c:v>
                </c:pt>
                <c:pt idx="257">
                  <c:v>955.57579532989496</c:v>
                </c:pt>
                <c:pt idx="258">
                  <c:v>928.57778707316982</c:v>
                </c:pt>
                <c:pt idx="259">
                  <c:v>900.83956986665009</c:v>
                </c:pt>
                <c:pt idx="260">
                  <c:v>872.36276514636779</c:v>
                </c:pt>
                <c:pt idx="261">
                  <c:v>843.14978486481766</c:v>
                </c:pt>
                <c:pt idx="262">
                  <c:v>813.20383838596808</c:v>
                </c:pt>
                <c:pt idx="263">
                  <c:v>782.52893843906998</c:v>
                </c:pt>
                <c:pt idx="264">
                  <c:v>751.12990612097735</c:v>
                </c:pt>
                <c:pt idx="265">
                  <c:v>719.01237493790541</c:v>
                </c:pt>
                <c:pt idx="266">
                  <c:v>686.18279387865653</c:v>
                </c:pt>
                <c:pt idx="267">
                  <c:v>652.64842951255366</c:v>
                </c:pt>
                <c:pt idx="268">
                  <c:v>618.41736710649661</c:v>
                </c:pt>
                <c:pt idx="269">
                  <c:v>583.49851075672177</c:v>
                </c:pt>
                <c:pt idx="270">
                  <c:v>547.90158253209722</c:v>
                </c:pt>
                <c:pt idx="271">
                  <c:v>511.6371206269244</c:v>
                </c:pt>
                <c:pt idx="272">
                  <c:v>474.7164765224743</c:v>
                </c:pt>
                <c:pt idx="273">
                  <c:v>437.15181115763818</c:v>
                </c:pt>
                <c:pt idx="274">
                  <c:v>398.9560901103635</c:v>
                </c:pt>
                <c:pt idx="275">
                  <c:v>360.14307779262793</c:v>
                </c:pt>
                <c:pt idx="276">
                  <c:v>320.72733066307296</c:v>
                </c:pt>
                <c:pt idx="277">
                  <c:v>280.72418946242647</c:v>
                </c:pt>
                <c:pt idx="278">
                  <c:v>240.14977047821546</c:v>
                </c:pt>
                <c:pt idx="279">
                  <c:v>199.02095584633639</c:v>
                </c:pt>
                <c:pt idx="280">
                  <c:v>157.35538289829663</c:v>
                </c:pt>
                <c:pt idx="281">
                  <c:v>115.17143256405375</c:v>
                </c:pt>
                <c:pt idx="282">
                  <c:v>72.48821684160896</c:v>
                </c:pt>
                <c:pt idx="283">
                  <c:v>29.325565345584327</c:v>
                </c:pt>
                <c:pt idx="284">
                  <c:v>-14.295989051794699</c:v>
                </c:pt>
                <c:pt idx="285">
                  <c:v>-58.355225472856226</c:v>
                </c:pt>
                <c:pt idx="286">
                  <c:v>-102.83025116407431</c:v>
                </c:pt>
                <c:pt idx="287">
                  <c:v>-147.69851848652493</c:v>
                </c:pt>
                <c:pt idx="288">
                  <c:v>-192.93684274935606</c:v>
                </c:pt>
                <c:pt idx="289">
                  <c:v>-238.52142086753935</c:v>
                </c:pt>
                <c:pt idx="290">
                  <c:v>-284.42785082405624</c:v>
                </c:pt>
                <c:pt idx="291">
                  <c:v>-330.63115191575491</c:v>
                </c:pt>
                <c:pt idx="292">
                  <c:v>-377.10578576104962</c:v>
                </c:pt>
                <c:pt idx="293">
                  <c:v>-423.82567804677939</c:v>
                </c:pt>
                <c:pt idx="294">
                  <c:v>-470.76424099055475</c:v>
                </c:pt>
                <c:pt idx="295">
                  <c:v>-517.89439649411008</c:v>
                </c:pt>
                <c:pt idx="296">
                  <c:v>-565.18859996217532</c:v>
                </c:pt>
                <c:pt idx="297">
                  <c:v>-612.6188647607587</c:v>
                </c:pt>
                <c:pt idx="298">
                  <c:v>-660.1567872877016</c:v>
                </c:pt>
                <c:pt idx="299">
                  <c:v>-707.77357262781391</c:v>
                </c:pt>
                <c:pt idx="300">
                  <c:v>-755.44006076394692</c:v>
                </c:pt>
                <c:pt idx="301">
                  <c:v>-803.12675331489186</c:v>
                </c:pt>
                <c:pt idx="302">
                  <c:v>-850.80384077010729</c:v>
                </c:pt>
                <c:pt idx="303">
                  <c:v>-898.44123019080359</c:v>
                </c:pt>
                <c:pt idx="304">
                  <c:v>-946.00857334622231</c:v>
                </c:pt>
                <c:pt idx="305">
                  <c:v>-993.47529525347466</c:v>
                </c:pt>
                <c:pt idx="306">
                  <c:v>-1040.8106230886826</c:v>
                </c:pt>
                <c:pt idx="307">
                  <c:v>-1087.9836154367811</c:v>
                </c:pt>
                <c:pt idx="308">
                  <c:v>-1134.9631918468219</c:v>
                </c:pt>
                <c:pt idx="309">
                  <c:v>-1181.7181626593094</c:v>
                </c:pt>
                <c:pt idx="310">
                  <c:v>-1228.2172590715752</c:v>
                </c:pt>
                <c:pt idx="311">
                  <c:v>-1274.4291634070992</c:v>
                </c:pt>
                <c:pt idx="312">
                  <c:v>-1320.3225395541876</c:v>
                </c:pt>
                <c:pt idx="313">
                  <c:v>-1365.8660635393248</c:v>
                </c:pt>
                <c:pt idx="314">
                  <c:v>-1411.0284542002387</c:v>
                </c:pt>
                <c:pt idx="315">
                  <c:v>-1455.7785039236144</c:v>
                </c:pt>
                <c:pt idx="316">
                  <c:v>-1500.0851094122563</c:v>
                </c:pt>
                <c:pt idx="317">
                  <c:v>-1543.9173024463628</c:v>
                </c:pt>
                <c:pt idx="318">
                  <c:v>-1587.2442806037072</c:v>
                </c:pt>
                <c:pt idx="319">
                  <c:v>-1630.0354379033572</c:v>
                </c:pt>
                <c:pt idx="320">
                  <c:v>-1672.2603953377029</c:v>
                </c:pt>
                <c:pt idx="321">
                  <c:v>-1713.8890312576968</c:v>
                </c:pt>
                <c:pt idx="322">
                  <c:v>-1754.8915115762675</c:v>
                </c:pt>
                <c:pt idx="323">
                  <c:v>-1795.2383197550812</c:v>
                </c:pt>
                <c:pt idx="324">
                  <c:v>-1834.900286540093</c:v>
                </c:pt>
                <c:pt idx="325">
                  <c:v>-1873.8486194115026</c:v>
                </c:pt>
                <c:pt idx="326">
                  <c:v>-1912.0549317141631</c:v>
                </c:pt>
                <c:pt idx="327">
                  <c:v>-1949.4912714346635</c:v>
                </c:pt>
                <c:pt idx="328">
                  <c:v>-1986.1301495919045</c:v>
                </c:pt>
                <c:pt idx="329">
                  <c:v>-2021.9445682082023</c:v>
                </c:pt>
                <c:pt idx="330">
                  <c:v>-2056.9080478286169</c:v>
                </c:pt>
                <c:pt idx="331">
                  <c:v>-2090.9946545565126</c:v>
                </c:pt>
                <c:pt idx="332">
                  <c:v>-2124.1790265741083</c:v>
                </c:pt>
                <c:pt idx="333">
                  <c:v>-2156.4364001171707</c:v>
                </c:pt>
                <c:pt idx="334">
                  <c:v>-2187.7426348737472</c:v>
                </c:pt>
                <c:pt idx="335">
                  <c:v>-2218.0742387774321</c:v>
                </c:pt>
                <c:pt idx="336">
                  <c:v>-2247.4083921663773</c:v>
                </c:pt>
                <c:pt idx="337">
                  <c:v>-2275.7229712799585</c:v>
                </c:pt>
                <c:pt idx="338">
                  <c:v>-2302.9965710657912</c:v>
                </c:pt>
                <c:pt idx="339">
                  <c:v>-2329.208527270564</c:v>
                </c:pt>
                <c:pt idx="340">
                  <c:v>-2354.338937789018</c:v>
                </c:pt>
                <c:pt idx="341">
                  <c:v>-2378.3686832461694</c:v>
                </c:pt>
                <c:pt idx="342">
                  <c:v>-2401.2794467888884</c:v>
                </c:pt>
                <c:pt idx="343">
                  <c:v>-2423.0537330637267</c:v>
                </c:pt>
                <c:pt idx="344">
                  <c:v>-2443.6748863589264</c:v>
                </c:pt>
                <c:pt idx="345">
                  <c:v>-2463.1271078894547</c:v>
                </c:pt>
                <c:pt idx="346">
                  <c:v>-2481.3954722049339</c:v>
                </c:pt>
                <c:pt idx="347">
                  <c:v>-2498.4659427013298</c:v>
                </c:pt>
                <c:pt idx="348">
                  <c:v>-2514.325386218326</c:v>
                </c:pt>
                <c:pt idx="349">
                  <c:v>-2528.9615867053426</c:v>
                </c:pt>
                <c:pt idx="350">
                  <c:v>-2542.363257940297</c:v>
                </c:pt>
                <c:pt idx="351">
                  <c:v>-2554.5200552862198</c:v>
                </c:pt>
                <c:pt idx="352">
                  <c:v>-2565.4225864720588</c:v>
                </c:pt>
                <c:pt idx="353">
                  <c:v>-2575.0624213850556</c:v>
                </c:pt>
                <c:pt idx="354">
                  <c:v>-2583.4321008632915</c:v>
                </c:pt>
                <c:pt idx="355">
                  <c:v>-2590.5251444781197</c:v>
                </c:pt>
                <c:pt idx="356">
                  <c:v>-2596.3360572974175</c:v>
                </c:pt>
                <c:pt idx="357">
                  <c:v>-2600.860335621755</c:v>
                </c:pt>
                <c:pt idx="358">
                  <c:v>-2604.0944716867834</c:v>
                </c:pt>
                <c:pt idx="359">
                  <c:v>-2606.0359573263536</c:v>
                </c:pt>
                <c:pt idx="360">
                  <c:v>-2606.6832865920883</c:v>
                </c:pt>
                <c:pt idx="361">
                  <c:v>-2606.0359573263536</c:v>
                </c:pt>
                <c:pt idx="362">
                  <c:v>-2604.0944716867839</c:v>
                </c:pt>
                <c:pt idx="363">
                  <c:v>-2600.8603356217559</c:v>
                </c:pt>
                <c:pt idx="364">
                  <c:v>-2596.3360572974179</c:v>
                </c:pt>
                <c:pt idx="365">
                  <c:v>-2590.5251444781197</c:v>
                </c:pt>
                <c:pt idx="366">
                  <c:v>-2583.4321008632928</c:v>
                </c:pt>
                <c:pt idx="367">
                  <c:v>-2575.062421385057</c:v>
                </c:pt>
                <c:pt idx="368">
                  <c:v>-2565.4225864720597</c:v>
                </c:pt>
                <c:pt idx="369">
                  <c:v>-2554.5200552862211</c:v>
                </c:pt>
                <c:pt idx="370">
                  <c:v>-2542.3632579402988</c:v>
                </c:pt>
                <c:pt idx="371">
                  <c:v>-2528.9615867053444</c:v>
                </c:pt>
                <c:pt idx="372">
                  <c:v>-2514.3253862183269</c:v>
                </c:pt>
                <c:pt idx="373">
                  <c:v>-2498.4659427013321</c:v>
                </c:pt>
                <c:pt idx="374">
                  <c:v>-2481.3954722049361</c:v>
                </c:pt>
                <c:pt idx="375">
                  <c:v>-2463.1271078894561</c:v>
                </c:pt>
                <c:pt idx="376">
                  <c:v>-2443.6748863589282</c:v>
                </c:pt>
                <c:pt idx="377">
                  <c:v>-2423.0537330637289</c:v>
                </c:pt>
                <c:pt idx="378">
                  <c:v>-2401.2794467888916</c:v>
                </c:pt>
                <c:pt idx="379">
                  <c:v>-2378.3686832461713</c:v>
                </c:pt>
                <c:pt idx="380">
                  <c:v>-2354.3389377890212</c:v>
                </c:pt>
                <c:pt idx="381">
                  <c:v>-2329.2085272705676</c:v>
                </c:pt>
                <c:pt idx="382">
                  <c:v>-2302.9965710657934</c:v>
                </c:pt>
                <c:pt idx="383">
                  <c:v>-2275.7229712799613</c:v>
                </c:pt>
                <c:pt idx="384">
                  <c:v>-2247.4083921663814</c:v>
                </c:pt>
                <c:pt idx="385">
                  <c:v>-2218.0742387774344</c:v>
                </c:pt>
                <c:pt idx="386">
                  <c:v>-2187.7426348737495</c:v>
                </c:pt>
                <c:pt idx="387">
                  <c:v>-2156.4364001171743</c:v>
                </c:pt>
                <c:pt idx="388">
                  <c:v>-2124.1790265741124</c:v>
                </c:pt>
                <c:pt idx="389">
                  <c:v>-2090.9946545565153</c:v>
                </c:pt>
                <c:pt idx="390">
                  <c:v>-2056.9080478286196</c:v>
                </c:pt>
                <c:pt idx="391">
                  <c:v>-2021.9445682082069</c:v>
                </c:pt>
                <c:pt idx="392">
                  <c:v>-1986.1301495919074</c:v>
                </c:pt>
                <c:pt idx="393">
                  <c:v>-1949.4912714346665</c:v>
                </c:pt>
                <c:pt idx="394">
                  <c:v>-1912.0549317141679</c:v>
                </c:pt>
                <c:pt idx="395">
                  <c:v>-1873.8486194115076</c:v>
                </c:pt>
                <c:pt idx="396">
                  <c:v>-1834.900286540096</c:v>
                </c:pt>
                <c:pt idx="397">
                  <c:v>-1795.2383197550869</c:v>
                </c:pt>
                <c:pt idx="398">
                  <c:v>-1754.8915115762723</c:v>
                </c:pt>
                <c:pt idx="399">
                  <c:v>-1713.8890312577005</c:v>
                </c:pt>
                <c:pt idx="400">
                  <c:v>-1672.260395337704</c:v>
                </c:pt>
                <c:pt idx="401">
                  <c:v>-1630.0354379033629</c:v>
                </c:pt>
                <c:pt idx="402">
                  <c:v>-1587.244280603715</c:v>
                </c:pt>
                <c:pt idx="403">
                  <c:v>-1543.9173024463664</c:v>
                </c:pt>
                <c:pt idx="404">
                  <c:v>-1500.0851094122622</c:v>
                </c:pt>
                <c:pt idx="405">
                  <c:v>-1455.7785039236198</c:v>
                </c:pt>
                <c:pt idx="406">
                  <c:v>-1411.0284542002398</c:v>
                </c:pt>
                <c:pt idx="407">
                  <c:v>-1365.8660635393285</c:v>
                </c:pt>
                <c:pt idx="408">
                  <c:v>-1320.3225395541938</c:v>
                </c:pt>
                <c:pt idx="409">
                  <c:v>-1274.4291634071049</c:v>
                </c:pt>
                <c:pt idx="410">
                  <c:v>-1228.2172590715786</c:v>
                </c:pt>
                <c:pt idx="411">
                  <c:v>-1181.7181626593156</c:v>
                </c:pt>
                <c:pt idx="412">
                  <c:v>-1134.9631918468281</c:v>
                </c:pt>
                <c:pt idx="413">
                  <c:v>-1087.9836154367849</c:v>
                </c:pt>
                <c:pt idx="414">
                  <c:v>-1040.8106230886865</c:v>
                </c:pt>
                <c:pt idx="415">
                  <c:v>-993.47529525348102</c:v>
                </c:pt>
                <c:pt idx="416">
                  <c:v>-946.00857334622594</c:v>
                </c:pt>
                <c:pt idx="417">
                  <c:v>-898.44123019080757</c:v>
                </c:pt>
                <c:pt idx="418">
                  <c:v>-850.80384077011377</c:v>
                </c:pt>
                <c:pt idx="419">
                  <c:v>-803.126753314898</c:v>
                </c:pt>
                <c:pt idx="420">
                  <c:v>-755.44006076395078</c:v>
                </c:pt>
                <c:pt idx="421">
                  <c:v>-707.77357262782004</c:v>
                </c:pt>
                <c:pt idx="422">
                  <c:v>-660.15678728770774</c:v>
                </c:pt>
                <c:pt idx="423">
                  <c:v>-612.61886476076256</c:v>
                </c:pt>
                <c:pt idx="424">
                  <c:v>-565.18859996217907</c:v>
                </c:pt>
                <c:pt idx="425">
                  <c:v>-517.89439649411622</c:v>
                </c:pt>
                <c:pt idx="426">
                  <c:v>-470.76424099056106</c:v>
                </c:pt>
                <c:pt idx="427">
                  <c:v>-423.8256780467832</c:v>
                </c:pt>
                <c:pt idx="428">
                  <c:v>-377.10578576105576</c:v>
                </c:pt>
                <c:pt idx="429">
                  <c:v>-330.63115191576094</c:v>
                </c:pt>
                <c:pt idx="430">
                  <c:v>-284.42785082405999</c:v>
                </c:pt>
                <c:pt idx="431">
                  <c:v>-238.52142086754279</c:v>
                </c:pt>
                <c:pt idx="432">
                  <c:v>-192.93684274936203</c:v>
                </c:pt>
                <c:pt idx="433">
                  <c:v>-147.69851848653073</c:v>
                </c:pt>
                <c:pt idx="434">
                  <c:v>-102.83025116407791</c:v>
                </c:pt>
                <c:pt idx="435">
                  <c:v>-58.355225472861861</c:v>
                </c:pt>
                <c:pt idx="436">
                  <c:v>-14.295989051800486</c:v>
                </c:pt>
                <c:pt idx="437">
                  <c:v>29.325565345580884</c:v>
                </c:pt>
                <c:pt idx="438">
                  <c:v>72.488216841605592</c:v>
                </c:pt>
                <c:pt idx="439">
                  <c:v>115.17143256404827</c:v>
                </c:pt>
                <c:pt idx="440">
                  <c:v>157.35538289829333</c:v>
                </c:pt>
                <c:pt idx="441">
                  <c:v>199.02095584633312</c:v>
                </c:pt>
                <c:pt idx="442">
                  <c:v>240.14977047821017</c:v>
                </c:pt>
                <c:pt idx="443">
                  <c:v>280.72418946242124</c:v>
                </c:pt>
                <c:pt idx="444">
                  <c:v>320.72733066306995</c:v>
                </c:pt>
                <c:pt idx="445">
                  <c:v>360.14307779262282</c:v>
                </c:pt>
                <c:pt idx="446">
                  <c:v>398.9560901103585</c:v>
                </c:pt>
                <c:pt idx="447">
                  <c:v>437.1518111576371</c:v>
                </c:pt>
                <c:pt idx="448">
                  <c:v>474.71647652247134</c:v>
                </c:pt>
                <c:pt idx="449">
                  <c:v>511.63712062691968</c:v>
                </c:pt>
                <c:pt idx="450">
                  <c:v>547.90158253209256</c:v>
                </c:pt>
                <c:pt idx="451">
                  <c:v>583.49851075671882</c:v>
                </c:pt>
                <c:pt idx="452">
                  <c:v>618.41736710649207</c:v>
                </c:pt>
                <c:pt idx="453">
                  <c:v>652.64842951255093</c:v>
                </c:pt>
                <c:pt idx="454">
                  <c:v>686.18279387865221</c:v>
                </c:pt>
                <c:pt idx="455">
                  <c:v>719.01237493790268</c:v>
                </c:pt>
                <c:pt idx="456">
                  <c:v>751.12990612097326</c:v>
                </c:pt>
                <c:pt idx="457">
                  <c:v>782.52893843906747</c:v>
                </c:pt>
                <c:pt idx="458">
                  <c:v>813.20383838596558</c:v>
                </c:pt>
                <c:pt idx="459">
                  <c:v>843.1497848648138</c:v>
                </c:pt>
                <c:pt idx="460">
                  <c:v>872.36276514636552</c:v>
                </c:pt>
                <c:pt idx="461">
                  <c:v>900.83956986664657</c:v>
                </c:pt>
                <c:pt idx="462">
                  <c:v>928.57778707316777</c:v>
                </c:pt>
                <c:pt idx="463">
                  <c:v>955.57579532989007</c:v>
                </c:pt>
                <c:pt idx="464">
                  <c:v>981.83275589241566</c:v>
                </c:pt>
                <c:pt idx="465">
                  <c:v>1007.3486039658377</c:v>
                </c:pt>
                <c:pt idx="466">
                  <c:v>1032.124039058946</c:v>
                </c:pt>
                <c:pt idx="467">
                  <c:v>1056.1605144494736</c:v>
                </c:pt>
                <c:pt idx="468">
                  <c:v>1079.4602257761439</c:v>
                </c:pt>
                <c:pt idx="469">
                  <c:v>1102.026098774402</c:v>
                </c:pt>
                <c:pt idx="470">
                  <c:v>1123.861776173668</c:v>
                </c:pt>
                <c:pt idx="471">
                  <c:v>1144.9716037749588</c:v>
                </c:pt>
                <c:pt idx="472">
                  <c:v>1165.3606157287873</c:v>
                </c:pt>
                <c:pt idx="473">
                  <c:v>1185.0345190340797</c:v>
                </c:pt>
                <c:pt idx="474">
                  <c:v>1203.9996772799141</c:v>
                </c:pt>
                <c:pt idx="475">
                  <c:v>1222.2630936526662</c:v>
                </c:pt>
                <c:pt idx="476">
                  <c:v>1239.8323932321209</c:v>
                </c:pt>
                <c:pt idx="477">
                  <c:v>1256.7158046009035</c:v>
                </c:pt>
                <c:pt idx="478">
                  <c:v>1272.9221407923831</c:v>
                </c:pt>
                <c:pt idx="479">
                  <c:v>1288.4607796030471</c:v>
                </c:pt>
                <c:pt idx="480">
                  <c:v>1303.3416432960435</c:v>
                </c:pt>
                <c:pt idx="481">
                  <c:v>1317.5751777233036</c:v>
                </c:pt>
                <c:pt idx="482">
                  <c:v>1331.1723308943992</c:v>
                </c:pt>
                <c:pt idx="483">
                  <c:v>1344.1445310208489</c:v>
                </c:pt>
                <c:pt idx="484">
                  <c:v>1356.5036640652936</c:v>
                </c:pt>
                <c:pt idx="485">
                  <c:v>1368.2620508254522</c:v>
                </c:pt>
                <c:pt idx="486">
                  <c:v>1379.432423583376</c:v>
                </c:pt>
                <c:pt idx="487">
                  <c:v>1390.0279023509736</c:v>
                </c:pt>
                <c:pt idx="488">
                  <c:v>1400.0619707432702</c:v>
                </c:pt>
                <c:pt idx="489">
                  <c:v>1409.5484515112596</c:v>
                </c:pt>
                <c:pt idx="490">
                  <c:v>1418.5014817666283</c:v>
                </c:pt>
                <c:pt idx="491">
                  <c:v>1426.935487930939</c:v>
                </c:pt>
                <c:pt idx="492">
                  <c:v>1434.8651604421814</c:v>
                </c:pt>
                <c:pt idx="493">
                  <c:v>1442.3054282518563</c:v>
                </c:pt>
                <c:pt idx="494">
                  <c:v>1449.2714331459856</c:v>
                </c:pt>
                <c:pt idx="495">
                  <c:v>1455.7785039236167</c:v>
                </c:pt>
                <c:pt idx="496">
                  <c:v>1461.8421304665094</c:v>
                </c:pt>
                <c:pt idx="497">
                  <c:v>1467.4779377338343</c:v>
                </c:pt>
                <c:pt idx="498">
                  <c:v>1472.7016597157203</c:v>
                </c:pt>
                <c:pt idx="499">
                  <c:v>1477.5291133795217</c:v>
                </c:pt>
                <c:pt idx="500">
                  <c:v>1481.9761726426525</c:v>
                </c:pt>
                <c:pt idx="501">
                  <c:v>1486.0587424057501</c:v>
                </c:pt>
                <c:pt idx="502">
                  <c:v>1489.7927326798242</c:v>
                </c:pt>
                <c:pt idx="503">
                  <c:v>1493.1940328408914</c:v>
                </c:pt>
                <c:pt idx="504">
                  <c:v>1496.278486045403</c:v>
                </c:pt>
                <c:pt idx="505">
                  <c:v>1499.0618638395295</c:v>
                </c:pt>
                <c:pt idx="506">
                  <c:v>1501.5598409950937</c:v>
                </c:pt>
                <c:pt idx="507">
                  <c:v>1503.7879706046197</c:v>
                </c:pt>
                <c:pt idx="508">
                  <c:v>1505.7616594676149</c:v>
                </c:pt>
                <c:pt idx="509">
                  <c:v>1507.4961437997943</c:v>
                </c:pt>
                <c:pt idx="510">
                  <c:v>1509.0064652965229</c:v>
                </c:pt>
                <c:pt idx="511">
                  <c:v>1510.3074475812814</c:v>
                </c:pt>
                <c:pt idx="512">
                  <c:v>1511.4136730694313</c:v>
                </c:pt>
                <c:pt idx="513">
                  <c:v>1512.3394602770268</c:v>
                </c:pt>
                <c:pt idx="514">
                  <c:v>1513.0988416038028</c:v>
                </c:pt>
                <c:pt idx="515">
                  <c:v>1513.7055416188782</c:v>
                </c:pt>
                <c:pt idx="516">
                  <c:v>1514.1729558770214</c:v>
                </c:pt>
                <c:pt idx="517">
                  <c:v>1514.5141302926588</c:v>
                </c:pt>
                <c:pt idx="518">
                  <c:v>1514.7417410980552</c:v>
                </c:pt>
                <c:pt idx="519">
                  <c:v>1514.8680754113625</c:v>
                </c:pt>
                <c:pt idx="520">
                  <c:v>1514.9050124394078</c:v>
                </c:pt>
                <c:pt idx="521">
                  <c:v>1514.8640053393071</c:v>
                </c:pt>
                <c:pt idx="522">
                  <c:v>1514.7560637621043</c:v>
                </c:pt>
                <c:pt idx="523">
                  <c:v>1514.5917371007806</c:v>
                </c:pt>
                <c:pt idx="524">
                  <c:v>1514.381098464055</c:v>
                </c:pt>
                <c:pt idx="525">
                  <c:v>1514.1337293964743</c:v>
                </c:pt>
                <c:pt idx="526">
                  <c:v>1513.8587053643148</c:v>
                </c:pt>
                <c:pt idx="527">
                  <c:v>1513.564582025854</c:v>
                </c:pt>
                <c:pt idx="528">
                  <c:v>1513.2593823035504</c:v>
                </c:pt>
                <c:pt idx="529">
                  <c:v>1512.9505842746426</c:v>
                </c:pt>
                <c:pt idx="530">
                  <c:v>1512.6451098956356</c:v>
                </c:pt>
                <c:pt idx="531">
                  <c:v>1512.3493145750688</c:v>
                </c:pt>
                <c:pt idx="532">
                  <c:v>1512.0689776078784</c:v>
                </c:pt>
                <c:pt idx="533">
                  <c:v>1511.8092934835627</c:v>
                </c:pt>
                <c:pt idx="534">
                  <c:v>1511.5748640792442</c:v>
                </c:pt>
                <c:pt idx="535">
                  <c:v>1511.3696917475888</c:v>
                </c:pt>
                <c:pt idx="536">
                  <c:v>1511.1971733084022</c:v>
                </c:pt>
                <c:pt idx="537">
                  <c:v>1511.0600949515642</c:v>
                </c:pt>
                <c:pt idx="538">
                  <c:v>1510.9606280578157</c:v>
                </c:pt>
                <c:pt idx="539">
                  <c:v>1510.90032594271</c:v>
                </c:pt>
                <c:pt idx="540">
                  <c:v>1510.8801215278982</c:v>
                </c:pt>
                <c:pt idx="541">
                  <c:v>1510.90032594271</c:v>
                </c:pt>
                <c:pt idx="542">
                  <c:v>1510.9606280578157</c:v>
                </c:pt>
                <c:pt idx="543">
                  <c:v>1511.0600949515642</c:v>
                </c:pt>
                <c:pt idx="544">
                  <c:v>1511.1971733084022</c:v>
                </c:pt>
                <c:pt idx="545">
                  <c:v>1511.3696917475888</c:v>
                </c:pt>
                <c:pt idx="546">
                  <c:v>1511.5748640792438</c:v>
                </c:pt>
                <c:pt idx="547">
                  <c:v>1511.8092934835622</c:v>
                </c:pt>
                <c:pt idx="548">
                  <c:v>1512.0689776078784</c:v>
                </c:pt>
                <c:pt idx="549">
                  <c:v>1512.3493145750685</c:v>
                </c:pt>
                <c:pt idx="550">
                  <c:v>1512.6451098956356</c:v>
                </c:pt>
                <c:pt idx="551">
                  <c:v>1512.9505842746426</c:v>
                </c:pt>
                <c:pt idx="552">
                  <c:v>1513.2593823035502</c:v>
                </c:pt>
                <c:pt idx="553">
                  <c:v>1513.564582025854</c:v>
                </c:pt>
                <c:pt idx="554">
                  <c:v>1513.8587053643148</c:v>
                </c:pt>
                <c:pt idx="555">
                  <c:v>1514.1337293964743</c:v>
                </c:pt>
                <c:pt idx="556">
                  <c:v>1514.381098464055</c:v>
                </c:pt>
                <c:pt idx="557">
                  <c:v>1514.5917371007806</c:v>
                </c:pt>
                <c:pt idx="558">
                  <c:v>1514.7560637621043</c:v>
                </c:pt>
                <c:pt idx="559">
                  <c:v>1514.8640053393071</c:v>
                </c:pt>
                <c:pt idx="560">
                  <c:v>1514.9050124394082</c:v>
                </c:pt>
                <c:pt idx="561">
                  <c:v>1514.8680754113625</c:v>
                </c:pt>
                <c:pt idx="562">
                  <c:v>1514.7417410980552</c:v>
                </c:pt>
                <c:pt idx="563">
                  <c:v>1514.5141302926588</c:v>
                </c:pt>
                <c:pt idx="564">
                  <c:v>1514.1729558770214</c:v>
                </c:pt>
                <c:pt idx="565">
                  <c:v>1513.705541618878</c:v>
                </c:pt>
                <c:pt idx="566">
                  <c:v>1513.0988416038028</c:v>
                </c:pt>
                <c:pt idx="567">
                  <c:v>1512.3394602770268</c:v>
                </c:pt>
                <c:pt idx="568">
                  <c:v>1511.413673069432</c:v>
                </c:pt>
                <c:pt idx="569">
                  <c:v>1510.3074475812814</c:v>
                </c:pt>
                <c:pt idx="570">
                  <c:v>1509.0064652965232</c:v>
                </c:pt>
                <c:pt idx="571">
                  <c:v>1507.4961437997943</c:v>
                </c:pt>
                <c:pt idx="572">
                  <c:v>1505.7616594676151</c:v>
                </c:pt>
                <c:pt idx="573">
                  <c:v>1503.7879706046199</c:v>
                </c:pt>
                <c:pt idx="574">
                  <c:v>1501.5598409950942</c:v>
                </c:pt>
                <c:pt idx="575">
                  <c:v>1499.0618638395299</c:v>
                </c:pt>
                <c:pt idx="576">
                  <c:v>1496.2784860454033</c:v>
                </c:pt>
                <c:pt idx="577">
                  <c:v>1493.1940328408916</c:v>
                </c:pt>
                <c:pt idx="578">
                  <c:v>1489.7927326798242</c:v>
                </c:pt>
                <c:pt idx="579">
                  <c:v>1486.0587424057508</c:v>
                </c:pt>
                <c:pt idx="580">
                  <c:v>1481.9761726426527</c:v>
                </c:pt>
                <c:pt idx="581">
                  <c:v>1477.5291133795224</c:v>
                </c:pt>
                <c:pt idx="582">
                  <c:v>1472.7016597157212</c:v>
                </c:pt>
                <c:pt idx="583">
                  <c:v>1467.4779377338352</c:v>
                </c:pt>
                <c:pt idx="584">
                  <c:v>1461.8421304665103</c:v>
                </c:pt>
                <c:pt idx="585">
                  <c:v>1455.778503923618</c:v>
                </c:pt>
                <c:pt idx="586">
                  <c:v>1449.2714331459865</c:v>
                </c:pt>
                <c:pt idx="587">
                  <c:v>1442.3054282518572</c:v>
                </c:pt>
                <c:pt idx="588">
                  <c:v>1434.865160442183</c:v>
                </c:pt>
                <c:pt idx="589">
                  <c:v>1426.9354879309399</c:v>
                </c:pt>
                <c:pt idx="590">
                  <c:v>1418.5014817666297</c:v>
                </c:pt>
                <c:pt idx="591">
                  <c:v>1409.5484515112598</c:v>
                </c:pt>
                <c:pt idx="592">
                  <c:v>1400.0619707432716</c:v>
                </c:pt>
                <c:pt idx="593">
                  <c:v>1390.027902350975</c:v>
                </c:pt>
                <c:pt idx="594">
                  <c:v>1379.4324235833762</c:v>
                </c:pt>
                <c:pt idx="595">
                  <c:v>1368.2620508254536</c:v>
                </c:pt>
                <c:pt idx="596">
                  <c:v>1356.5036640652968</c:v>
                </c:pt>
                <c:pt idx="597">
                  <c:v>1344.1445310208508</c:v>
                </c:pt>
                <c:pt idx="598">
                  <c:v>1331.1723308944015</c:v>
                </c:pt>
                <c:pt idx="599">
                  <c:v>1317.575177723307</c:v>
                </c:pt>
                <c:pt idx="600">
                  <c:v>1303.3416432960455</c:v>
                </c:pt>
                <c:pt idx="601">
                  <c:v>1288.4607796030491</c:v>
                </c:pt>
                <c:pt idx="602">
                  <c:v>1272.9221407923853</c:v>
                </c:pt>
                <c:pt idx="603">
                  <c:v>1256.7158046009063</c:v>
                </c:pt>
                <c:pt idx="604">
                  <c:v>1239.8323932321252</c:v>
                </c:pt>
                <c:pt idx="605">
                  <c:v>1222.2630936526687</c:v>
                </c:pt>
                <c:pt idx="606">
                  <c:v>1203.999677279917</c:v>
                </c:pt>
                <c:pt idx="607">
                  <c:v>1185.0345190340845</c:v>
                </c:pt>
                <c:pt idx="608">
                  <c:v>1165.3606157287904</c:v>
                </c:pt>
                <c:pt idx="609">
                  <c:v>1144.9716037749617</c:v>
                </c:pt>
                <c:pt idx="610">
                  <c:v>1123.8617761736712</c:v>
                </c:pt>
                <c:pt idx="611">
                  <c:v>1102.026098774405</c:v>
                </c:pt>
                <c:pt idx="612">
                  <c:v>1079.4602257761471</c:v>
                </c:pt>
                <c:pt idx="613">
                  <c:v>1056.160514449477</c:v>
                </c:pt>
                <c:pt idx="614">
                  <c:v>1032.1240390589496</c:v>
                </c:pt>
                <c:pt idx="615">
                  <c:v>1007.348603965841</c:v>
                </c:pt>
                <c:pt idx="616">
                  <c:v>981.83275589242214</c:v>
                </c:pt>
                <c:pt idx="617">
                  <c:v>955.57579532989405</c:v>
                </c:pt>
                <c:pt idx="618">
                  <c:v>928.57778707317163</c:v>
                </c:pt>
                <c:pt idx="619">
                  <c:v>900.83956986665339</c:v>
                </c:pt>
                <c:pt idx="620">
                  <c:v>872.36276514636961</c:v>
                </c:pt>
                <c:pt idx="621">
                  <c:v>843.14978486481823</c:v>
                </c:pt>
                <c:pt idx="622">
                  <c:v>813.20383838597161</c:v>
                </c:pt>
                <c:pt idx="623">
                  <c:v>782.52893843907202</c:v>
                </c:pt>
                <c:pt idx="624">
                  <c:v>751.12990612098099</c:v>
                </c:pt>
                <c:pt idx="625">
                  <c:v>719.01237493790404</c:v>
                </c:pt>
                <c:pt idx="626">
                  <c:v>686.18279387865698</c:v>
                </c:pt>
                <c:pt idx="627">
                  <c:v>652.64842951255764</c:v>
                </c:pt>
                <c:pt idx="628">
                  <c:v>618.41736710649525</c:v>
                </c:pt>
                <c:pt idx="629">
                  <c:v>583.49851075672234</c:v>
                </c:pt>
                <c:pt idx="630">
                  <c:v>547.9015825320995</c:v>
                </c:pt>
                <c:pt idx="631">
                  <c:v>511.63712062692684</c:v>
                </c:pt>
                <c:pt idx="632">
                  <c:v>474.71647652247475</c:v>
                </c:pt>
                <c:pt idx="633">
                  <c:v>437.15181115764256</c:v>
                </c:pt>
                <c:pt idx="634">
                  <c:v>398.95609011036419</c:v>
                </c:pt>
                <c:pt idx="635">
                  <c:v>360.14307779263248</c:v>
                </c:pt>
                <c:pt idx="636">
                  <c:v>320.72733066307967</c:v>
                </c:pt>
                <c:pt idx="637">
                  <c:v>280.72418946242709</c:v>
                </c:pt>
                <c:pt idx="638">
                  <c:v>240.14977047821819</c:v>
                </c:pt>
                <c:pt idx="639">
                  <c:v>199.02095584633906</c:v>
                </c:pt>
                <c:pt idx="640">
                  <c:v>157.35538289829736</c:v>
                </c:pt>
                <c:pt idx="641">
                  <c:v>115.17143256405657</c:v>
                </c:pt>
                <c:pt idx="642">
                  <c:v>72.488216841609514</c:v>
                </c:pt>
                <c:pt idx="643">
                  <c:v>29.325565345589332</c:v>
                </c:pt>
                <c:pt idx="644">
                  <c:v>-14.295989051794072</c:v>
                </c:pt>
                <c:pt idx="645">
                  <c:v>-58.355225472855601</c:v>
                </c:pt>
                <c:pt idx="646">
                  <c:v>-102.8302511640715</c:v>
                </c:pt>
                <c:pt idx="647">
                  <c:v>-147.69851848651967</c:v>
                </c:pt>
                <c:pt idx="648">
                  <c:v>-192.93684274935779</c:v>
                </c:pt>
                <c:pt idx="649">
                  <c:v>-238.52142086753625</c:v>
                </c:pt>
                <c:pt idx="650">
                  <c:v>-284.42785082405101</c:v>
                </c:pt>
                <c:pt idx="651">
                  <c:v>-330.63115191575213</c:v>
                </c:pt>
                <c:pt idx="652">
                  <c:v>-377.10578576104899</c:v>
                </c:pt>
                <c:pt idx="653">
                  <c:v>-423.8256780467741</c:v>
                </c:pt>
                <c:pt idx="654">
                  <c:v>-470.76424099055407</c:v>
                </c:pt>
                <c:pt idx="655">
                  <c:v>-517.89439649410463</c:v>
                </c:pt>
                <c:pt idx="656">
                  <c:v>-565.18859996217702</c:v>
                </c:pt>
                <c:pt idx="657">
                  <c:v>-612.61886476075551</c:v>
                </c:pt>
                <c:pt idx="658">
                  <c:v>-660.15678728769853</c:v>
                </c:pt>
                <c:pt idx="659">
                  <c:v>-707.77357262781072</c:v>
                </c:pt>
                <c:pt idx="660">
                  <c:v>-755.44006076394624</c:v>
                </c:pt>
                <c:pt idx="661">
                  <c:v>-803.12675331488879</c:v>
                </c:pt>
                <c:pt idx="662">
                  <c:v>-850.80384077010672</c:v>
                </c:pt>
                <c:pt idx="663">
                  <c:v>-898.44123019079814</c:v>
                </c:pt>
                <c:pt idx="664">
                  <c:v>-946.00857334621924</c:v>
                </c:pt>
                <c:pt idx="665">
                  <c:v>-993.47529525347397</c:v>
                </c:pt>
                <c:pt idx="666">
                  <c:v>-1040.8106230886797</c:v>
                </c:pt>
                <c:pt idx="667">
                  <c:v>-1087.9836154367731</c:v>
                </c:pt>
                <c:pt idx="668">
                  <c:v>-1134.963191846824</c:v>
                </c:pt>
                <c:pt idx="669">
                  <c:v>-1181.7181626593065</c:v>
                </c:pt>
                <c:pt idx="670">
                  <c:v>-1228.2172590715745</c:v>
                </c:pt>
                <c:pt idx="671">
                  <c:v>-1274.4291634071008</c:v>
                </c:pt>
                <c:pt idx="672">
                  <c:v>-1320.3225395541872</c:v>
                </c:pt>
                <c:pt idx="673">
                  <c:v>-1365.8660635393242</c:v>
                </c:pt>
                <c:pt idx="674">
                  <c:v>-1411.0284542002332</c:v>
                </c:pt>
                <c:pt idx="675">
                  <c:v>-1455.7785039236094</c:v>
                </c:pt>
                <c:pt idx="676">
                  <c:v>-1500.0851094122559</c:v>
                </c:pt>
                <c:pt idx="677">
                  <c:v>-1543.9173024463598</c:v>
                </c:pt>
                <c:pt idx="678">
                  <c:v>-1587.2442806037043</c:v>
                </c:pt>
                <c:pt idx="679">
                  <c:v>-1630.0354379033588</c:v>
                </c:pt>
                <c:pt idx="680">
                  <c:v>-1672.2603953376999</c:v>
                </c:pt>
                <c:pt idx="681">
                  <c:v>-1713.8890312576921</c:v>
                </c:pt>
                <c:pt idx="682">
                  <c:v>-1754.8915115762645</c:v>
                </c:pt>
                <c:pt idx="683">
                  <c:v>-1795.238319755081</c:v>
                </c:pt>
                <c:pt idx="684">
                  <c:v>-1834.9002865400885</c:v>
                </c:pt>
                <c:pt idx="685">
                  <c:v>-1873.8486194115019</c:v>
                </c:pt>
                <c:pt idx="686">
                  <c:v>-1912.0549317141586</c:v>
                </c:pt>
                <c:pt idx="687">
                  <c:v>-1949.4912714346647</c:v>
                </c:pt>
                <c:pt idx="688">
                  <c:v>-1986.1301495919017</c:v>
                </c:pt>
                <c:pt idx="689">
                  <c:v>-2021.9445682082003</c:v>
                </c:pt>
                <c:pt idx="690">
                  <c:v>-2056.9080478286146</c:v>
                </c:pt>
                <c:pt idx="691">
                  <c:v>-2090.9946545565117</c:v>
                </c:pt>
                <c:pt idx="692">
                  <c:v>-2124.1790265741065</c:v>
                </c:pt>
                <c:pt idx="693">
                  <c:v>-2156.4364001171698</c:v>
                </c:pt>
                <c:pt idx="694">
                  <c:v>-2187.742634873744</c:v>
                </c:pt>
                <c:pt idx="695">
                  <c:v>-2218.0742387774303</c:v>
                </c:pt>
                <c:pt idx="696">
                  <c:v>-2247.4083921663773</c:v>
                </c:pt>
                <c:pt idx="697">
                  <c:v>-2275.7229712799567</c:v>
                </c:pt>
                <c:pt idx="698">
                  <c:v>-2302.9965710657871</c:v>
                </c:pt>
                <c:pt idx="699">
                  <c:v>-2329.2085272705654</c:v>
                </c:pt>
                <c:pt idx="700">
                  <c:v>-2354.3389377890167</c:v>
                </c:pt>
                <c:pt idx="701">
                  <c:v>-2378.3686832461672</c:v>
                </c:pt>
                <c:pt idx="702">
                  <c:v>-2401.2794467888866</c:v>
                </c:pt>
                <c:pt idx="703">
                  <c:v>-2423.0537330637262</c:v>
                </c:pt>
                <c:pt idx="704">
                  <c:v>-2443.674886358926</c:v>
                </c:pt>
                <c:pt idx="705">
                  <c:v>-2463.1271078894533</c:v>
                </c:pt>
                <c:pt idx="706">
                  <c:v>-2481.3954722049311</c:v>
                </c:pt>
                <c:pt idx="707">
                  <c:v>-2498.4659427013307</c:v>
                </c:pt>
                <c:pt idx="708">
                  <c:v>-2514.3253862183246</c:v>
                </c:pt>
                <c:pt idx="709">
                  <c:v>-2528.9615867053417</c:v>
                </c:pt>
                <c:pt idx="710">
                  <c:v>-2542.3632579402974</c:v>
                </c:pt>
                <c:pt idx="711">
                  <c:v>-2554.5200552862198</c:v>
                </c:pt>
                <c:pt idx="712">
                  <c:v>-2565.4225864720579</c:v>
                </c:pt>
                <c:pt idx="713">
                  <c:v>-2575.0624213850556</c:v>
                </c:pt>
                <c:pt idx="714">
                  <c:v>-2583.432100863291</c:v>
                </c:pt>
                <c:pt idx="715">
                  <c:v>-2590.5251444781188</c:v>
                </c:pt>
                <c:pt idx="716">
                  <c:v>-2596.3360572974175</c:v>
                </c:pt>
                <c:pt idx="717">
                  <c:v>-2600.8603356217545</c:v>
                </c:pt>
                <c:pt idx="718">
                  <c:v>-2604.0944716867839</c:v>
                </c:pt>
                <c:pt idx="719">
                  <c:v>-2606.0359573263536</c:v>
                </c:pt>
                <c:pt idx="720">
                  <c:v>-2606.6832865920883</c:v>
                </c:pt>
              </c:numCache>
            </c:numRef>
          </c:yVal>
          <c:smooth val="1"/>
        </c:ser>
        <c:axId val="226095488"/>
        <c:axId val="226087680"/>
      </c:scatterChart>
      <c:valAx>
        <c:axId val="226095488"/>
        <c:scaling>
          <c:orientation val="minMax"/>
        </c:scaling>
        <c:axPos val="b"/>
        <c:numFmt formatCode="General" sourceLinked="1"/>
        <c:tickLblPos val="nextTo"/>
        <c:crossAx val="226087680"/>
        <c:crosses val="autoZero"/>
        <c:crossBetween val="midCat"/>
      </c:valAx>
      <c:valAx>
        <c:axId val="226087680"/>
        <c:scaling>
          <c:orientation val="minMax"/>
        </c:scaling>
        <c:axPos val="l"/>
        <c:majorGridlines/>
        <c:numFmt formatCode="General" sourceLinked="1"/>
        <c:tickLblPos val="nextTo"/>
        <c:crossAx val="22609548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Effort N (Kg)</a:t>
            </a:r>
            <a:r>
              <a:rPr lang="fr-FR" baseline="0"/>
              <a:t> / angle vilo</a:t>
            </a:r>
          </a:p>
        </c:rich>
      </c:tx>
      <c:layout/>
    </c:title>
    <c:plotArea>
      <c:layout/>
      <c:scatterChart>
        <c:scatterStyle val="smoothMarker"/>
        <c:ser>
          <c:idx val="1"/>
          <c:order val="1"/>
          <c:tx>
            <c:v>899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-11.047091050927722</c:v>
                </c:pt>
                <c:pt idx="2">
                  <c:v>-22.075037543245816</c:v>
                </c:pt>
                <c:pt idx="3">
                  <c:v>-33.064728565538182</c:v>
                </c:pt>
                <c:pt idx="4">
                  <c:v>-43.997120445179306</c:v>
                </c:pt>
                <c:pt idx="5">
                  <c:v>-54.853270228780325</c:v>
                </c:pt>
                <c:pt idx="6">
                  <c:v>-65.614368996014505</c:v>
                </c:pt>
                <c:pt idx="7">
                  <c:v>-76.26177495147985</c:v>
                </c:pt>
                <c:pt idx="8">
                  <c:v>-86.777046239427662</c:v>
                </c:pt>
                <c:pt idx="9">
                  <c:v>-97.141973426402146</c:v>
                </c:pt>
                <c:pt idx="10">
                  <c:v>-107.33861159709798</c:v>
                </c:pt>
                <c:pt idx="11">
                  <c:v>-117.34931200905173</c:v>
                </c:pt>
                <c:pt idx="12">
                  <c:v>-127.15675325214252</c:v>
                </c:pt>
                <c:pt idx="13">
                  <c:v>-136.74397185928609</c:v>
                </c:pt>
                <c:pt idx="14">
                  <c:v>-146.09439231517104</c:v>
                </c:pt>
                <c:pt idx="15">
                  <c:v>-155.19185641040349</c:v>
                </c:pt>
                <c:pt idx="16">
                  <c:v>-164.02065188900582</c:v>
                </c:pt>
                <c:pt idx="17">
                  <c:v>-172.56554033785173</c:v>
                </c:pt>
                <c:pt idx="18">
                  <c:v>-180.81178426732569</c:v>
                </c:pt>
                <c:pt idx="19">
                  <c:v>-188.7451733332631</c:v>
                </c:pt>
                <c:pt idx="20">
                  <c:v>-196.35204965106922</c:v>
                </c:pt>
                <c:pt idx="21">
                  <c:v>-203.61933215383206</c:v>
                </c:pt>
                <c:pt idx="22">
                  <c:v>-210.53453994723529</c:v>
                </c:pt>
                <c:pt idx="23">
                  <c:v>-217.08581461515337</c:v>
                </c:pt>
                <c:pt idx="24">
                  <c:v>-223.26194143097038</c:v>
                </c:pt>
                <c:pt idx="25">
                  <c:v>-229.05236943091262</c:v>
                </c:pt>
                <c:pt idx="26">
                  <c:v>-234.44723030702576</c:v>
                </c:pt>
                <c:pt idx="27">
                  <c:v>-239.43735607886475</c:v>
                </c:pt>
                <c:pt idx="28">
                  <c:v>-244.014295504502</c:v>
                </c:pt>
                <c:pt idx="29">
                  <c:v>-248.1703291931004</c:v>
                </c:pt>
                <c:pt idx="30">
                  <c:v>-251.89848338304299</c:v>
                </c:pt>
                <c:pt idx="31">
                  <c:v>-255.19254235147235</c:v>
                </c:pt>
                <c:pt idx="32">
                  <c:v>-258.04705942305714</c:v>
                </c:pt>
                <c:pt idx="33">
                  <c:v>-260.45736654789641</c:v>
                </c:pt>
                <c:pt idx="34">
                  <c:v>-262.41958242067034</c:v>
                </c:pt>
                <c:pt idx="35">
                  <c:v>-263.93061911547147</c:v>
                </c:pt>
                <c:pt idx="36">
                  <c:v>-264.9881872131989</c:v>
                </c:pt>
                <c:pt idx="37">
                  <c:v>-265.59079940096063</c:v>
                </c:pt>
                <c:pt idx="38">
                  <c:v>-265.73777252562536</c:v>
                </c:pt>
                <c:pt idx="39">
                  <c:v>-265.42922808647518</c:v>
                </c:pt>
                <c:pt idx="40">
                  <c:v>-264.66609115484903</c:v>
                </c:pt>
                <c:pt idx="41">
                  <c:v>-263.45008771172445</c:v>
                </c:pt>
                <c:pt idx="42">
                  <c:v>-261.78374039735593</c:v>
                </c:pt>
                <c:pt idx="43">
                  <c:v>-259.67036267038725</c:v>
                </c:pt>
                <c:pt idx="44">
                  <c:v>-257.11405137725166</c:v>
                </c:pt>
                <c:pt idx="45">
                  <c:v>-254.11967773618454</c:v>
                </c:pt>
                <c:pt idx="46">
                  <c:v>-250.69287674378953</c:v>
                </c:pt>
                <c:pt idx="47">
                  <c:v>-246.84003501579474</c:v>
                </c:pt>
                <c:pt idx="48">
                  <c:v>-242.56827707743926</c:v>
                </c:pt>
                <c:pt idx="49">
                  <c:v>-237.88545012279053</c:v>
                </c:pt>
                <c:pt idx="50">
                  <c:v>-232.80010726623973</c:v>
                </c:pt>
                <c:pt idx="51">
                  <c:v>-227.32148931341183</c:v>
                </c:pt>
                <c:pt idx="52">
                  <c:v>-221.45950508277241</c:v>
                </c:pt>
                <c:pt idx="53">
                  <c:v>-215.22471031328621</c:v>
                </c:pt>
                <c:pt idx="54">
                  <c:v>-208.62828519757431</c:v>
                </c:pt>
                <c:pt idx="55">
                  <c:v>-201.68201058411219</c:v>
                </c:pt>
                <c:pt idx="56">
                  <c:v>-194.39824289609723</c:v>
                </c:pt>
                <c:pt idx="57">
                  <c:v>-186.78988781866389</c:v>
                </c:pt>
                <c:pt idx="58">
                  <c:v>-178.87037281013679</c:v>
                </c:pt>
                <c:pt idx="59">
                  <c:v>-170.65361849695034</c:v>
                </c:pt>
                <c:pt idx="60">
                  <c:v>-162.15400901572383</c:v>
                </c:pt>
                <c:pt idx="61">
                  <c:v>-153.38636136973059</c:v>
                </c:pt>
                <c:pt idx="62">
                  <c:v>-144.3658938706337</c:v>
                </c:pt>
                <c:pt idx="63">
                  <c:v>-135.10819373984131</c:v>
                </c:pt>
                <c:pt idx="64">
                  <c:v>-125.62918394715612</c:v>
                </c:pt>
                <c:pt idx="65">
                  <c:v>-115.94508936752581</c:v>
                </c:pt>
                <c:pt idx="66">
                  <c:v>-106.07240233962978</c:v>
                </c:pt>
                <c:pt idx="67">
                  <c:v>-96.027847712736602</c:v>
                </c:pt>
                <c:pt idx="68">
                  <c:v>-85.828347470721184</c:v>
                </c:pt>
                <c:pt idx="69">
                  <c:v>-75.490985024319571</c:v>
                </c:pt>
                <c:pt idx="70">
                  <c:v>-65.03296926460375</c:v>
                </c:pt>
                <c:pt idx="71">
                  <c:v>-54.471598472261412</c:v>
                </c:pt>
                <c:pt idx="72">
                  <c:v>-43.824224178551724</c:v>
                </c:pt>
                <c:pt idx="73">
                  <c:v>-33.108215074763095</c:v>
                </c:pt>
                <c:pt idx="74">
                  <c:v>-22.340921067601926</c:v>
                </c:pt>
                <c:pt idx="75">
                  <c:v>-11.539637578196738</c:v>
                </c:pt>
                <c:pt idx="76">
                  <c:v>-0.72157018227863579</c:v>
                </c:pt>
                <c:pt idx="77">
                  <c:v>10.096200311389572</c:v>
                </c:pt>
                <c:pt idx="78">
                  <c:v>20.896752248142899</c:v>
                </c:pt>
                <c:pt idx="79">
                  <c:v>31.663356885164983</c:v>
                </c:pt>
                <c:pt idx="80">
                  <c:v>42.379511426574382</c:v>
                </c:pt>
                <c:pt idx="81">
                  <c:v>53.028971244591361</c:v>
                </c:pt>
                <c:pt idx="82">
                  <c:v>63.595781197943218</c:v>
                </c:pt>
                <c:pt idx="83">
                  <c:v>74.064305961462026</c:v>
                </c:pt>
                <c:pt idx="84">
                  <c:v>84.419259283986634</c:v>
                </c:pt>
                <c:pt idx="85">
                  <c:v>94.645732095197431</c:v>
                </c:pt>
                <c:pt idx="86">
                  <c:v>104.72921938587837</c:v>
                </c:pt>
                <c:pt idx="87">
                  <c:v>114.65564579028946</c:v>
                </c:pt>
                <c:pt idx="88">
                  <c:v>124.4113898038362</c:v>
                </c:pt>
                <c:pt idx="89">
                  <c:v>133.98330657401763</c:v>
                </c:pt>
                <c:pt idx="90">
                  <c:v>143.35874920769851</c:v>
                </c:pt>
                <c:pt idx="91">
                  <c:v>152.52558854305764</c:v>
                </c:pt>
                <c:pt idx="92">
                  <c:v>161.47223134009852</c:v>
                </c:pt>
                <c:pt idx="93">
                  <c:v>170.18763684932424</c:v>
                </c:pt>
                <c:pt idx="94">
                  <c:v>178.66133172407098</c:v>
                </c:pt>
                <c:pt idx="95">
                  <c:v>186.88342324800897</c:v>
                </c:pt>
                <c:pt idx="96">
                  <c:v>194.84461085545215</c:v>
                </c:pt>
                <c:pt idx="97">
                  <c:v>202.53619592830688</c:v>
                </c:pt>
                <c:pt idx="98">
                  <c:v>209.95008985973934</c:v>
                </c:pt>
                <c:pt idx="99">
                  <c:v>217.07882038088133</c:v>
                </c:pt>
                <c:pt idx="100">
                  <c:v>223.91553615312782</c:v>
                </c:pt>
                <c:pt idx="101">
                  <c:v>230.45400963474904</c:v>
                </c:pt>
                <c:pt idx="102">
                  <c:v>236.6886382366319</c:v>
                </c:pt>
                <c:pt idx="103">
                  <c:v>242.61444378793703</c:v>
                </c:pt>
                <c:pt idx="104">
                  <c:v>248.22707033829488</c:v>
                </c:pt>
                <c:pt idx="105">
                  <c:v>253.52278032881824</c:v>
                </c:pt>
                <c:pt idx="106">
                  <c:v>258.49844916967589</c:v>
                </c:pt>
                <c:pt idx="107">
                  <c:v>263.15155826721042</c:v>
                </c:pt>
                <c:pt idx="108">
                  <c:v>267.4801865485793</c:v>
                </c:pt>
                <c:pt idx="109">
                  <c:v>271.48300053662297</c:v>
                </c:pt>
                <c:pt idx="110">
                  <c:v>275.15924303211102</c:v>
                </c:pt>
                <c:pt idx="111">
                  <c:v>278.50872046465258</c:v>
                </c:pt>
                <c:pt idx="112">
                  <c:v>281.53178897737735</c:v>
                </c:pt>
                <c:pt idx="113">
                  <c:v>284.22933931398791</c:v>
                </c:pt>
                <c:pt idx="114">
                  <c:v>286.60278057993008</c:v>
                </c:pt>
                <c:pt idx="115">
                  <c:v>288.65402295222771</c:v>
                </c:pt>
                <c:pt idx="116">
                  <c:v>290.38545941497648</c:v>
                </c:pt>
                <c:pt idx="117">
                  <c:v>291.79994659957413</c:v>
                </c:pt>
                <c:pt idx="118">
                  <c:v>292.90078481049136</c:v>
                </c:pt>
                <c:pt idx="119">
                  <c:v>293.69169731875604</c:v>
                </c:pt>
                <c:pt idx="120">
                  <c:v>294.17680900633155</c:v>
                </c:pt>
                <c:pt idx="121">
                  <c:v>294.36062444522707</c:v>
                </c:pt>
                <c:pt idx="122">
                  <c:v>294.24800549549377</c:v>
                </c:pt>
                <c:pt idx="123">
                  <c:v>293.84414850623</c:v>
                </c:pt>
                <c:pt idx="124">
                  <c:v>293.1545612033741</c:v>
                </c:pt>
                <c:pt idx="125">
                  <c:v>292.18503934738436</c:v>
                </c:pt>
                <c:pt idx="126">
                  <c:v>290.94164324294485</c:v>
                </c:pt>
                <c:pt idx="127">
                  <c:v>289.43067418156522</c:v>
                </c:pt>
                <c:pt idx="128">
                  <c:v>287.65865089640778</c:v>
                </c:pt>
                <c:pt idx="129">
                  <c:v>285.63228610687912</c:v>
                </c:pt>
                <c:pt idx="130">
                  <c:v>283.35846322848454</c:v>
                </c:pt>
                <c:pt idx="131">
                  <c:v>280.84421332117023</c:v>
                </c:pt>
                <c:pt idx="132">
                  <c:v>278.09669234691148</c:v>
                </c:pt>
                <c:pt idx="133">
                  <c:v>275.12315880462859</c:v>
                </c:pt>
                <c:pt idx="134">
                  <c:v>271.93095180767904</c:v>
                </c:pt>
                <c:pt idx="135">
                  <c:v>268.52746966616701</c:v>
                </c:pt>
                <c:pt idx="136">
                  <c:v>264.92014903318523</c:v>
                </c:pt>
                <c:pt idx="137">
                  <c:v>261.11644467083607</c:v>
                </c:pt>
                <c:pt idx="138">
                  <c:v>257.12380988852516</c:v>
                </c:pt>
                <c:pt idx="139">
                  <c:v>252.94967770256625</c:v>
                </c:pt>
                <c:pt idx="140">
                  <c:v>248.60144276261764</c:v>
                </c:pt>
                <c:pt idx="141">
                  <c:v>244.08644408689329</c:v>
                </c:pt>
                <c:pt idx="142">
                  <c:v>239.41194864447624</c:v>
                </c:pt>
                <c:pt idx="143">
                  <c:v>234.58513581942012</c:v>
                </c:pt>
                <c:pt idx="144">
                  <c:v>229.6130827876658</c:v>
                </c:pt>
                <c:pt idx="145">
                  <c:v>224.50275083415241</c:v>
                </c:pt>
                <c:pt idx="146">
                  <c:v>219.26097263385597</c:v>
                </c:pt>
                <c:pt idx="147">
                  <c:v>213.89444051687562</c:v>
                </c:pt>
                <c:pt idx="148">
                  <c:v>208.40969573410311</c:v>
                </c:pt>
                <c:pt idx="149">
                  <c:v>202.81311873647658</c:v>
                </c:pt>
                <c:pt idx="150">
                  <c:v>197.11092047733837</c:v>
                </c:pt>
                <c:pt idx="151">
                  <c:v>191.30913474399478</c:v>
                </c:pt>
                <c:pt idx="152">
                  <c:v>185.41361152122363</c:v>
                </c:pt>
                <c:pt idx="153">
                  <c:v>179.43001138620889</c:v>
                </c:pt>
                <c:pt idx="154">
                  <c:v>173.36380093118444</c:v>
                </c:pt>
                <c:pt idx="155">
                  <c:v>167.22024920696924</c:v>
                </c:pt>
                <c:pt idx="156">
                  <c:v>161.00442517756778</c:v>
                </c:pt>
                <c:pt idx="157">
                  <c:v>154.72119617309772</c:v>
                </c:pt>
                <c:pt idx="158">
                  <c:v>148.37522732549255</c:v>
                </c:pt>
                <c:pt idx="159">
                  <c:v>141.97098196872335</c:v>
                </c:pt>
                <c:pt idx="160">
                  <c:v>135.51272298267745</c:v>
                </c:pt>
                <c:pt idx="161">
                  <c:v>129.00451505734202</c:v>
                </c:pt>
                <c:pt idx="162">
                  <c:v>122.45022785155558</c:v>
                </c:pt>
                <c:pt idx="163">
                  <c:v>115.85354001831782</c:v>
                </c:pt>
                <c:pt idx="164">
                  <c:v>109.21794406648272</c:v>
                </c:pt>
                <c:pt idx="165">
                  <c:v>102.54675202661942</c:v>
                </c:pt>
                <c:pt idx="166">
                  <c:v>95.843101886880802</c:v>
                </c:pt>
                <c:pt idx="167">
                  <c:v>89.109964762898329</c:v>
                </c:pt>
                <c:pt idx="168">
                  <c:v>82.350152764011483</c:v>
                </c:pt>
                <c:pt idx="169">
                  <c:v>75.566327516536688</c:v>
                </c:pt>
                <c:pt idx="170">
                  <c:v>68.761009303295879</c:v>
                </c:pt>
                <c:pt idx="171">
                  <c:v>61.936586777243669</c:v>
                </c:pt>
                <c:pt idx="172">
                  <c:v>55.095327205763432</c:v>
                </c:pt>
                <c:pt idx="173">
                  <c:v>48.23938720104902</c:v>
                </c:pt>
                <c:pt idx="174">
                  <c:v>41.370823890933444</c:v>
                </c:pt>
                <c:pt idx="175">
                  <c:v>34.491606483583688</c:v>
                </c:pt>
                <c:pt idx="176">
                  <c:v>27.60362817864975</c:v>
                </c:pt>
                <c:pt idx="177">
                  <c:v>20.708718376722128</c:v>
                </c:pt>
                <c:pt idx="178">
                  <c:v>13.808655138328595</c:v>
                </c:pt>
                <c:pt idx="179">
                  <c:v>6.9051778431854558</c:v>
                </c:pt>
                <c:pt idx="180">
                  <c:v>4.8473459453853416E-14</c:v>
                </c:pt>
                <c:pt idx="181">
                  <c:v>-6.905177843185359</c:v>
                </c:pt>
                <c:pt idx="182">
                  <c:v>-13.8111766987344</c:v>
                </c:pt>
                <c:pt idx="183">
                  <c:v>-20.716321522170343</c:v>
                </c:pt>
                <c:pt idx="184">
                  <c:v>-27.61892021417427</c:v>
                </c:pt>
                <c:pt idx="185">
                  <c:v>-34.517239530633319</c:v>
                </c:pt>
                <c:pt idx="186">
                  <c:v>-41.409494666206903</c:v>
                </c:pt>
                <c:pt idx="187">
                  <c:v>-48.293836783226162</c:v>
                </c:pt>
                <c:pt idx="188">
                  <c:v>-55.168340789159174</c:v>
                </c:pt>
                <c:pt idx="189">
                  <c:v>-62.030993411391421</c:v>
                </c:pt>
                <c:pt idx="190">
                  <c:v>-68.879681617433064</c:v>
                </c:pt>
                <c:pt idx="191">
                  <c:v>-75.712181427948764</c:v>
                </c:pt>
                <c:pt idx="192">
                  <c:v>-82.52614716916996</c:v>
                </c:pt>
                <c:pt idx="193">
                  <c:v>-89.319101210303614</c:v>
                </c:pt>
                <c:pt idx="194">
                  <c:v>-96.08842423050983</c:v>
                </c:pt>
                <c:pt idx="195">
                  <c:v>-102.83134605886303</c:v>
                </c:pt>
                <c:pt idx="196">
                  <c:v>-109.5449371294422</c:v>
                </c:pt>
                <c:pt idx="197">
                  <c:v>-116.22610059232396</c:v>
                </c:pt>
                <c:pt idx="198">
                  <c:v>-122.87156511976789</c:v>
                </c:pt>
                <c:pt idx="199">
                  <c:v>-129.47787844527713</c:v>
                </c:pt>
                <c:pt idx="200">
                  <c:v>-136.04140167152394</c:v>
                </c:pt>
                <c:pt idx="201">
                  <c:v>-142.5583043812903</c:v>
                </c:pt>
                <c:pt idx="202">
                  <c:v>-149.02456058365544</c:v>
                </c:pt>
                <c:pt idx="203">
                  <c:v>-155.4359455256097</c:v>
                </c:pt>
                <c:pt idx="204">
                  <c:v>-161.78803339711476</c:v>
                </c:pt>
                <c:pt idx="205">
                  <c:v>-168.07619595536605</c:v>
                </c:pt>
                <c:pt idx="206">
                  <c:v>-174.29560209162693</c:v>
                </c:pt>
                <c:pt idx="207">
                  <c:v>-180.44121836152178</c:v>
                </c:pt>
                <c:pt idx="208">
                  <c:v>-186.50781049706839</c:v>
                </c:pt>
                <c:pt idx="209">
                  <c:v>-192.48994591603272</c:v>
                </c:pt>
                <c:pt idx="210">
                  <c:v>-198.38199724138263</c:v>
                </c:pt>
                <c:pt idx="211">
                  <c:v>-204.1781468406999</c:v>
                </c:pt>
                <c:pt idx="212">
                  <c:v>-209.872392392417</c:v>
                </c:pt>
                <c:pt idx="213">
                  <c:v>-215.45855348263754</c:v>
                </c:pt>
                <c:pt idx="214">
                  <c:v>-220.93027923311737</c:v>
                </c:pt>
                <c:pt idx="215">
                  <c:v>-226.28105695771399</c:v>
                </c:pt>
                <c:pt idx="216">
                  <c:v>-231.50422184126438</c:v>
                </c:pt>
                <c:pt idx="217">
                  <c:v>-236.59296763143561</c:v>
                </c:pt>
                <c:pt idx="218">
                  <c:v>-241.54035833061818</c:v>
                </c:pt>
                <c:pt idx="219">
                  <c:v>-246.33934087139221</c:v>
                </c:pt>
                <c:pt idx="220">
                  <c:v>-250.9827587555246</c:v>
                </c:pt>
                <c:pt idx="221">
                  <c:v>-255.46336663284501</c:v>
                </c:pt>
                <c:pt idx="222">
                  <c:v>-259.77384579269847</c:v>
                </c:pt>
                <c:pt idx="223">
                  <c:v>-263.90682053703944</c:v>
                </c:pt>
                <c:pt idx="224">
                  <c:v>-267.8548754005659</c:v>
                </c:pt>
                <c:pt idx="225">
                  <c:v>-271.61057317965816</c:v>
                </c:pt>
                <c:pt idx="226">
                  <c:v>-275.16647372827748</c:v>
                </c:pt>
                <c:pt idx="227">
                  <c:v>-278.51515347539532</c:v>
                </c:pt>
                <c:pt idx="228">
                  <c:v>-281.64922561501544</c:v>
                </c:pt>
                <c:pt idx="229">
                  <c:v>-284.56136091639644</c:v>
                </c:pt>
                <c:pt idx="230">
                  <c:v>-287.24430909872746</c:v>
                </c:pt>
                <c:pt idx="231">
                  <c:v>-289.69092071124345</c:v>
                </c:pt>
                <c:pt idx="232">
                  <c:v>-291.89416945664033</c:v>
                </c:pt>
                <c:pt idx="233">
                  <c:v>-293.84717489264625</c:v>
                </c:pt>
                <c:pt idx="234">
                  <c:v>-295.54322544376174</c:v>
                </c:pt>
                <c:pt idx="235">
                  <c:v>-296.97580165251537</c:v>
                </c:pt>
                <c:pt idx="236">
                  <c:v>-298.13859959710203</c:v>
                </c:pt>
                <c:pt idx="237">
                  <c:v>-299.02555440000282</c:v>
                </c:pt>
                <c:pt idx="238">
                  <c:v>-299.63086375013631</c:v>
                </c:pt>
                <c:pt idx="239">
                  <c:v>-299.94901135930132</c:v>
                </c:pt>
                <c:pt idx="240">
                  <c:v>-299.97479027211307</c:v>
                </c:pt>
                <c:pt idx="241">
                  <c:v>-299.70332594738244</c:v>
                </c:pt>
                <c:pt idx="242">
                  <c:v>-299.13009902789838</c:v>
                </c:pt>
                <c:pt idx="243">
                  <c:v>-298.25096771490485</c:v>
                </c:pt>
                <c:pt idx="244">
                  <c:v>-297.06218966319875</c:v>
                </c:pt>
                <c:pt idx="245">
                  <c:v>-295.56044331274188</c:v>
                </c:pt>
                <c:pt idx="246">
                  <c:v>-293.74284857298863</c:v>
                </c:pt>
                <c:pt idx="247">
                  <c:v>-291.60698677676976</c:v>
                </c:pt>
                <c:pt idx="248">
                  <c:v>-289.15091982157918</c:v>
                </c:pt>
                <c:pt idx="249">
                  <c:v>-286.373208417461</c:v>
                </c:pt>
                <c:pt idx="250">
                  <c:v>-283.27292936240718</c:v>
                </c:pt>
                <c:pt idx="251">
                  <c:v>-279.84969176825365</c:v>
                </c:pt>
                <c:pt idx="252">
                  <c:v>-276.10365216248766</c:v>
                </c:pt>
                <c:pt idx="253">
                  <c:v>-272.03552839416636</c:v>
                </c:pt>
                <c:pt idx="254">
                  <c:v>-267.64661227528313</c:v>
                </c:pt>
                <c:pt idx="255">
                  <c:v>-262.93878089238279</c:v>
                </c:pt>
                <c:pt idx="256">
                  <c:v>-257.91450652704515</c:v>
                </c:pt>
                <c:pt idx="257">
                  <c:v>-252.57686512796047</c:v>
                </c:pt>
                <c:pt idx="258">
                  <c:v>-246.92954328175679</c:v>
                </c:pt>
                <c:pt idx="259">
                  <c:v>-240.97684363444208</c:v>
                </c:pt>
                <c:pt idx="260">
                  <c:v>-234.72368872029477</c:v>
                </c:pt>
                <c:pt idx="261">
                  <c:v>-228.17562316026661</c:v>
                </c:pt>
                <c:pt idx="262">
                  <c:v>-221.33881419739026</c:v>
                </c:pt>
                <c:pt idx="263">
                  <c:v>-214.22005054233148</c:v>
                </c:pt>
                <c:pt idx="264">
                  <c:v>-206.82673950802567</c:v>
                </c:pt>
                <c:pt idx="265">
                  <c:v>-199.16690241829869</c:v>
                </c:pt>
                <c:pt idx="266">
                  <c:v>-191.24916828142798</c:v>
                </c:pt>
                <c:pt idx="267">
                  <c:v>-183.08276572575136</c:v>
                </c:pt>
                <c:pt idx="268">
                  <c:v>-174.67751320063266</c:v>
                </c:pt>
                <c:pt idx="269">
                  <c:v>-166.04380745230475</c:v>
                </c:pt>
                <c:pt idx="270">
                  <c:v>-157.1926102903376</c:v>
                </c:pt>
                <c:pt idx="271">
                  <c:v>-148.13543366662864</c:v>
                </c:pt>
                <c:pt idx="272">
                  <c:v>-138.88432309491816</c:v>
                </c:pt>
                <c:pt idx="273">
                  <c:v>-129.45183944480669</c:v>
                </c:pt>
                <c:pt idx="274">
                  <c:v>-119.85103915012262</c:v>
                </c:pt>
                <c:pt idx="275">
                  <c:v>-110.09545287713867</c:v>
                </c:pt>
                <c:pt idx="276">
                  <c:v>-100.19906270366955</c:v>
                </c:pt>
                <c:pt idx="277">
                  <c:v>-90.176277865295646</c:v>
                </c:pt>
                <c:pt idx="278">
                  <c:v>-80.041909130023839</c:v>
                </c:pt>
                <c:pt idx="279">
                  <c:v>-69.811141867406135</c:v>
                </c:pt>
                <c:pt idx="280">
                  <c:v>-59.499507882604597</c:v>
                </c:pt>
                <c:pt idx="281">
                  <c:v>-49.122856090006543</c:v>
                </c:pt>
                <c:pt idx="282">
                  <c:v>-38.69732210481245</c:v>
                </c:pt>
                <c:pt idx="283">
                  <c:v>-28.239296834445078</c:v>
                </c:pt>
                <c:pt idx="284">
                  <c:v>-17.765394154727399</c:v>
                </c:pt>
                <c:pt idx="285">
                  <c:v>-7.292417758462677</c:v>
                </c:pt>
                <c:pt idx="286">
                  <c:v>3.1626727335939098</c:v>
                </c:pt>
                <c:pt idx="287">
                  <c:v>13.582796307505502</c:v>
                </c:pt>
                <c:pt idx="288">
                  <c:v>23.95078564321755</c:v>
                </c:pt>
                <c:pt idx="289">
                  <c:v>34.249422659372136</c:v>
                </c:pt>
                <c:pt idx="290">
                  <c:v>44.46147442057822</c:v>
                </c:pt>
                <c:pt idx="291">
                  <c:v>54.569729311526515</c:v>
                </c:pt>
                <c:pt idx="292">
                  <c:v>64.557033382378663</c:v>
                </c:pt>
                <c:pt idx="293">
                  <c:v>74.40632677033264</c:v>
                </c:pt>
                <c:pt idx="294">
                  <c:v>84.100680103079512</c:v>
                </c:pt>
                <c:pt idx="295">
                  <c:v>93.623330791095739</c:v>
                </c:pt>
                <c:pt idx="296">
                  <c:v>102.95771911724704</c:v>
                </c:pt>
                <c:pt idx="297">
                  <c:v>112.08752403415389</c:v>
                </c:pt>
                <c:pt idx="298">
                  <c:v>120.99669858197807</c:v>
                </c:pt>
                <c:pt idx="299">
                  <c:v>129.66950484193515</c:v>
                </c:pt>
                <c:pt idx="300">
                  <c:v>138.09054834369817</c:v>
                </c:pt>
                <c:pt idx="301">
                  <c:v>146.24481184813249</c:v>
                </c:pt>
                <c:pt idx="302">
                  <c:v>154.11768843026181</c:v>
                </c:pt>
                <c:pt idx="303">
                  <c:v>161.69501379120237</c:v>
                </c:pt>
                <c:pt idx="304">
                  <c:v>168.96309773185379</c:v>
                </c:pt>
                <c:pt idx="305">
                  <c:v>175.9087547254945</c:v>
                </c:pt>
                <c:pt idx="306">
                  <c:v>182.51933353101663</c:v>
                </c:pt>
                <c:pt idx="307">
                  <c:v>188.78274579342016</c:v>
                </c:pt>
                <c:pt idx="308">
                  <c:v>194.68749358330197</c:v>
                </c:pt>
                <c:pt idx="309">
                  <c:v>200.22269583248996</c:v>
                </c:pt>
                <c:pt idx="310">
                  <c:v>205.37811362861336</c:v>
                </c:pt>
                <c:pt idx="311">
                  <c:v>210.14417433741448</c:v>
                </c:pt>
                <c:pt idx="312">
                  <c:v>214.51199452784618</c:v>
                </c:pt>
                <c:pt idx="313">
                  <c:v>218.47340168165979</c:v>
                </c:pt>
                <c:pt idx="314">
                  <c:v>222.02095467618912</c:v>
                </c:pt>
                <c:pt idx="315">
                  <c:v>225.14796303650652</c:v>
                </c:pt>
                <c:pt idx="316">
                  <c:v>227.84850496108521</c:v>
                </c:pt>
                <c:pt idx="317">
                  <c:v>230.11744413364084</c:v>
                </c:pt>
                <c:pt idx="318">
                  <c:v>231.95044534310537</c:v>
                </c:pt>
                <c:pt idx="319">
                  <c:v>233.34398894370256</c:v>
                </c:pt>
                <c:pt idx="320">
                  <c:v>234.29538419815938</c:v>
                </c:pt>
                <c:pt idx="321">
                  <c:v>234.80278155928099</c:v>
                </c:pt>
                <c:pt idx="322">
                  <c:v>234.86518395870405</c:v>
                </c:pt>
                <c:pt idx="323">
                  <c:v>234.48245718693906</c:v>
                </c:pt>
                <c:pt idx="324">
                  <c:v>233.6553394661355</c:v>
                </c:pt>
                <c:pt idx="325">
                  <c:v>232.38545033679452</c:v>
                </c:pt>
                <c:pt idx="326">
                  <c:v>230.67529900248439</c:v>
                </c:pt>
                <c:pt idx="327">
                  <c:v>228.52829230306855</c:v>
                </c:pt>
                <c:pt idx="328">
                  <c:v>225.94874251796725</c:v>
                </c:pt>
                <c:pt idx="329">
                  <c:v>222.94187523742713</c:v>
                </c:pt>
                <c:pt idx="330">
                  <c:v>219.51383758310473</c:v>
                </c:pt>
                <c:pt idx="331">
                  <c:v>215.67170711088158</c:v>
                </c:pt>
                <c:pt idx="332">
                  <c:v>211.42350179096007</c:v>
                </c:pt>
                <c:pt idx="333">
                  <c:v>206.77819153525232</c:v>
                </c:pt>
                <c:pt idx="334">
                  <c:v>201.74571183330167</c:v>
                </c:pt>
                <c:pt idx="335">
                  <c:v>196.33698016944496</c:v>
                </c:pt>
                <c:pt idx="336">
                  <c:v>190.56391603102145</c:v>
                </c:pt>
                <c:pt idx="337">
                  <c:v>184.4394654869667</c:v>
                </c:pt>
                <c:pt idx="338">
                  <c:v>177.97763152692988</c:v>
                </c:pt>
                <c:pt idx="339">
                  <c:v>171.19351161481146</c:v>
                </c:pt>
                <c:pt idx="340">
                  <c:v>164.10334424240855</c:v>
                </c:pt>
                <c:pt idx="341">
                  <c:v>156.7245666889784</c:v>
                </c:pt>
                <c:pt idx="342">
                  <c:v>149.07588672768065</c:v>
                </c:pt>
                <c:pt idx="343">
                  <c:v>141.17737170613987</c:v>
                </c:pt>
                <c:pt idx="344">
                  <c:v>133.05055931438017</c:v>
                </c:pt>
                <c:pt idx="345">
                  <c:v>124.71859550558899</c:v>
                </c:pt>
                <c:pt idx="346">
                  <c:v>116.20640654478883</c:v>
                </c:pt>
                <c:pt idx="347">
                  <c:v>107.54091415418041</c:v>
                </c:pt>
                <c:pt idx="348">
                  <c:v>98.751305379253552</c:v>
                </c:pt>
                <c:pt idx="349">
                  <c:v>89.869372367831474</c:v>
                </c:pt>
                <c:pt idx="350">
                  <c:v>80.929942094662749</c:v>
                </c:pt>
                <c:pt idx="351">
                  <c:v>71.971422697402147</c:v>
                </c:pt>
                <c:pt idx="352">
                  <c:v>63.036502278845404</c:v>
                </c:pt>
                <c:pt idx="353">
                  <c:v>54.173048908190587</c:v>
                </c:pt>
                <c:pt idx="354">
                  <c:v>45.435278828409409</c:v>
                </c:pt>
                <c:pt idx="355">
                  <c:v>36.8852861594968</c:v>
                </c:pt>
                <c:pt idx="356">
                  <c:v>28.595065741486064</c:v>
                </c:pt>
                <c:pt idx="357">
                  <c:v>20.649217620496927</c:v>
                </c:pt>
                <c:pt idx="358">
                  <c:v>13.148607434081788</c:v>
                </c:pt>
                <c:pt idx="359">
                  <c:v>6.215388732251137</c:v>
                </c:pt>
                <c:pt idx="360">
                  <c:v>7.3248040394846381E-14</c:v>
                </c:pt>
                <c:pt idx="361">
                  <c:v>-5.2144549735325354</c:v>
                </c:pt>
                <c:pt idx="362">
                  <c:v>-7.7904132763137373</c:v>
                </c:pt>
                <c:pt idx="363">
                  <c:v>-7.7118284326995878</c:v>
                </c:pt>
                <c:pt idx="364">
                  <c:v>-4.964019631907604</c:v>
                </c:pt>
                <c:pt idx="365">
                  <c:v>0.46629322755964103</c:v>
                </c:pt>
                <c:pt idx="366">
                  <c:v>8.5909541654415502</c:v>
                </c:pt>
                <c:pt idx="367">
                  <c:v>19.420335486534032</c:v>
                </c:pt>
                <c:pt idx="368">
                  <c:v>32.963301956997469</c:v>
                </c:pt>
                <c:pt idx="369">
                  <c:v>49.227174863185311</c:v>
                </c:pt>
                <c:pt idx="370">
                  <c:v>68.217696028767008</c:v>
                </c:pt>
                <c:pt idx="371">
                  <c:v>89.938991868635355</c:v>
                </c:pt>
                <c:pt idx="372">
                  <c:v>114.39353756069796</c:v>
                </c:pt>
                <c:pt idx="373">
                  <c:v>141.58212141924261</c:v>
                </c:pt>
                <c:pt idx="374">
                  <c:v>171.50380955601622</c:v>
                </c:pt>
                <c:pt idx="375">
                  <c:v>204.15591091759606</c:v>
                </c:pt>
                <c:pt idx="376">
                  <c:v>239.53394278992073</c:v>
                </c:pt>
                <c:pt idx="377">
                  <c:v>277.63159686304994</c:v>
                </c:pt>
                <c:pt idx="378">
                  <c:v>318.4407059513689</c:v>
                </c:pt>
                <c:pt idx="379">
                  <c:v>361.95121146638689</c:v>
                </c:pt>
                <c:pt idx="380">
                  <c:v>408.16582555393023</c:v>
                </c:pt>
                <c:pt idx="381">
                  <c:v>430.02219694368017</c:v>
                </c:pt>
                <c:pt idx="382">
                  <c:v>390.0069904736107</c:v>
                </c:pt>
                <c:pt idx="383">
                  <c:v>354.4848601459953</c:v>
                </c:pt>
                <c:pt idx="384">
                  <c:v>322.69803781290085</c:v>
                </c:pt>
                <c:pt idx="385">
                  <c:v>294.06804884783566</c:v>
                </c:pt>
                <c:pt idx="386">
                  <c:v>268.14602376779027</c:v>
                </c:pt>
                <c:pt idx="387">
                  <c:v>244.57857093705724</c:v>
                </c:pt>
                <c:pt idx="388">
                  <c:v>223.08381624454498</c:v>
                </c:pt>
                <c:pt idx="389">
                  <c:v>203.43424845196128</c:v>
                </c:pt>
                <c:pt idx="390">
                  <c:v>185.44421986042553</c:v>
                </c:pt>
                <c:pt idx="391">
                  <c:v>168.96069391950331</c:v>
                </c:pt>
                <c:pt idx="392">
                  <c:v>153.85629764748776</c:v>
                </c:pt>
                <c:pt idx="393">
                  <c:v>140.0240364525024</c:v>
                </c:pt>
                <c:pt idx="394">
                  <c:v>127.37322562877252</c:v>
                </c:pt>
                <c:pt idx="395">
                  <c:v>115.8263243174214</c:v>
                </c:pt>
                <c:pt idx="396">
                  <c:v>105.31644718187236</c:v>
                </c:pt>
                <c:pt idx="397">
                  <c:v>95.785390868358931</c:v>
                </c:pt>
                <c:pt idx="398">
                  <c:v>87.182055666572907</c:v>
                </c:pt>
                <c:pt idx="399">
                  <c:v>79.461173586386053</c:v>
                </c:pt>
                <c:pt idx="400">
                  <c:v>72.582276227759706</c:v>
                </c:pt>
                <c:pt idx="401">
                  <c:v>66.508851951259359</c:v>
                </c:pt>
                <c:pt idx="402">
                  <c:v>61.207653724392983</c:v>
                </c:pt>
                <c:pt idx="403">
                  <c:v>56.648127838904657</c:v>
                </c:pt>
                <c:pt idx="404">
                  <c:v>52.801940310971503</c:v>
                </c:pt>
                <c:pt idx="405">
                  <c:v>49.642582784208408</c:v>
                </c:pt>
                <c:pt idx="406">
                  <c:v>47.145043577210465</c:v>
                </c:pt>
                <c:pt idx="407">
                  <c:v>45.285532456818991</c:v>
                </c:pt>
                <c:pt idx="408">
                  <c:v>44.041249995673759</c:v>
                </c:pt>
                <c:pt idx="409">
                  <c:v>43.390194149306645</c:v>
                </c:pt>
                <c:pt idx="410">
                  <c:v>43.310998083148135</c:v>
                </c:pt>
                <c:pt idx="411">
                  <c:v>43.782794382055819</c:v>
                </c:pt>
                <c:pt idx="412">
                  <c:v>44.785101650890098</c:v>
                </c:pt>
                <c:pt idx="413">
                  <c:v>46.297730214501343</c:v>
                </c:pt>
                <c:pt idx="414">
                  <c:v>48.300704187638949</c:v>
                </c:pt>
                <c:pt idx="415">
                  <c:v>50.774197638905122</c:v>
                </c:pt>
                <c:pt idx="416">
                  <c:v>53.698482940756008</c:v>
                </c:pt>
                <c:pt idx="417">
                  <c:v>57.053889697047232</c:v>
                </c:pt>
                <c:pt idx="418">
                  <c:v>60.820772884613604</c:v>
                </c:pt>
                <c:pt idx="419">
                  <c:v>64.979489046389645</c:v>
                </c:pt>
                <c:pt idx="420">
                  <c:v>69.510379539295215</c:v>
                </c:pt>
                <c:pt idx="421">
                  <c:v>74.393759977081316</c:v>
                </c:pt>
                <c:pt idx="422">
                  <c:v>79.60991512201872</c:v>
                </c:pt>
                <c:pt idx="423">
                  <c:v>85.139098573913685</c:v>
                </c:pt>
                <c:pt idx="424">
                  <c:v>90.961536684008806</c:v>
                </c:pt>
                <c:pt idx="425">
                  <c:v>97.057436187510021</c:v>
                </c:pt>
                <c:pt idx="426">
                  <c:v>103.40699510420751</c:v>
                </c:pt>
                <c:pt idx="427">
                  <c:v>109.99041650359165</c:v>
                </c:pt>
                <c:pt idx="428">
                  <c:v>116.78792477070381</c:v>
                </c:pt>
                <c:pt idx="429">
                  <c:v>123.77978404274195</c:v>
                </c:pt>
                <c:pt idx="430">
                  <c:v>130.94631851537301</c:v>
                </c:pt>
                <c:pt idx="431">
                  <c:v>138.26793434249956</c:v>
                </c:pt>
                <c:pt idx="432">
                  <c:v>145.72514287465765</c:v>
                </c:pt>
                <c:pt idx="433">
                  <c:v>153.29858499983911</c:v>
                </c:pt>
                <c:pt idx="434">
                  <c:v>160.96905636684733</c:v>
                </c:pt>
                <c:pt idx="435">
                  <c:v>168.71753328569307</c:v>
                </c:pt>
                <c:pt idx="436">
                  <c:v>176.52519911239304</c:v>
                </c:pt>
                <c:pt idx="437">
                  <c:v>184.373470937066</c:v>
                </c:pt>
                <c:pt idx="438">
                  <c:v>192.24402640480159</c:v>
                </c:pt>
                <c:pt idx="439">
                  <c:v>200.11883050842403</c:v>
                </c:pt>
                <c:pt idx="440">
                  <c:v>207.98016220136074</c:v>
                </c:pt>
                <c:pt idx="441">
                  <c:v>215.81064068729287</c:v>
                </c:pt>
                <c:pt idx="442">
                  <c:v>223.59325125143602</c:v>
                </c:pt>
                <c:pt idx="443">
                  <c:v>231.31137050606483</c:v>
                </c:pt>
                <c:pt idx="444">
                  <c:v>238.94879093051895</c:v>
                </c:pt>
                <c:pt idx="445">
                  <c:v>246.48974459334144</c:v>
                </c:pt>
                <c:pt idx="446">
                  <c:v>253.91892595155272</c:v>
                </c:pt>
                <c:pt idx="447">
                  <c:v>261.22151362929043</c:v>
                </c:pt>
                <c:pt idx="448">
                  <c:v>268.38319108532386</c:v>
                </c:pt>
                <c:pt idx="449">
                  <c:v>275.39016608613105</c:v>
                </c:pt>
                <c:pt idx="450">
                  <c:v>282.22918890847222</c:v>
                </c:pt>
                <c:pt idx="451">
                  <c:v>288.88756920261108</c:v>
                </c:pt>
                <c:pt idx="452">
                  <c:v>295.35319145460051</c:v>
                </c:pt>
                <c:pt idx="453">
                  <c:v>301.61452899328521</c:v>
                </c:pt>
                <c:pt idx="454">
                  <c:v>307.66065649492509</c:v>
                </c:pt>
                <c:pt idx="455">
                  <c:v>313.48126094561968</c:v>
                </c:pt>
                <c:pt idx="456">
                  <c:v>319.06665102889309</c:v>
                </c:pt>
                <c:pt idx="457">
                  <c:v>324.40776491301335</c:v>
                </c:pt>
                <c:pt idx="458">
                  <c:v>329.4961764197086</c:v>
                </c:pt>
                <c:pt idx="459">
                  <c:v>334.3240995630062</c:v>
                </c:pt>
                <c:pt idx="460">
                  <c:v>338.88439145383052</c:v>
                </c:pt>
                <c:pt idx="461">
                  <c:v>343.17055357281004</c:v>
                </c:pt>
                <c:pt idx="462">
                  <c:v>347.17673142040707</c:v>
                </c:pt>
                <c:pt idx="463">
                  <c:v>350.89771255994128</c:v>
                </c:pt>
                <c:pt idx="464">
                  <c:v>354.32892307540033</c:v>
                </c:pt>
                <c:pt idx="465">
                  <c:v>357.46642247195791</c:v>
                </c:pt>
                <c:pt idx="466">
                  <c:v>360.30689705297863</c:v>
                </c:pt>
                <c:pt idx="467">
                  <c:v>362.84765181283888</c:v>
                </c:pt>
                <c:pt idx="468">
                  <c:v>365.08660089017047</c:v>
                </c:pt>
                <c:pt idx="469">
                  <c:v>367.02225663114825</c:v>
                </c:pt>
                <c:pt idx="470">
                  <c:v>368.65371731708808</c:v>
                </c:pt>
                <c:pt idx="471">
                  <c:v>369.98065361497902</c:v>
                </c:pt>
                <c:pt idx="472">
                  <c:v>371.00329381358785</c:v>
                </c:pt>
                <c:pt idx="473">
                  <c:v>371.72240791140382</c:v>
                </c:pt>
                <c:pt idx="474">
                  <c:v>372.13929062602068</c:v>
                </c:pt>
                <c:pt idx="475">
                  <c:v>372.2557433974427</c:v>
                </c:pt>
                <c:pt idx="476">
                  <c:v>372.07405546039877</c:v>
                </c:pt>
                <c:pt idx="477">
                  <c:v>371.59698406291915</c:v>
                </c:pt>
                <c:pt idx="478">
                  <c:v>370.82773391023807</c:v>
                </c:pt>
                <c:pt idx="479">
                  <c:v>369.76993591455897</c:v>
                </c:pt>
                <c:pt idx="480">
                  <c:v>368.42762533228228</c:v>
                </c:pt>
                <c:pt idx="481">
                  <c:v>366.80521937101508</c:v>
                </c:pt>
                <c:pt idx="482">
                  <c:v>364.90749434907809</c:v>
                </c:pt>
                <c:pt idx="483">
                  <c:v>362.7395624902158</c:v>
                </c:pt>
                <c:pt idx="484">
                  <c:v>360.30684843594429</c:v>
                </c:pt>
                <c:pt idx="485">
                  <c:v>357.61506555732615</c:v>
                </c:pt>
                <c:pt idx="486">
                  <c:v>354.67019214702918</c:v>
                </c:pt>
                <c:pt idx="487">
                  <c:v>351.47844757131338</c:v>
                </c:pt>
                <c:pt idx="488">
                  <c:v>348.04626846006676</c:v>
                </c:pt>
                <c:pt idx="489">
                  <c:v>344.38028501126269</c:v>
                </c:pt>
                <c:pt idx="490">
                  <c:v>340.48729748418918</c:v>
                </c:pt>
                <c:pt idx="491">
                  <c:v>336.37425295356428</c:v>
                </c:pt>
                <c:pt idx="492">
                  <c:v>332.04822239421077</c:v>
                </c:pt>
                <c:pt idx="493">
                  <c:v>327.51637816330441</c:v>
                </c:pt>
                <c:pt idx="494">
                  <c:v>322.78597194441375</c:v>
                </c:pt>
                <c:pt idx="495">
                  <c:v>317.86431321455933</c:v>
                </c:pt>
                <c:pt idx="496">
                  <c:v>312.75874829242468</c:v>
                </c:pt>
                <c:pt idx="497">
                  <c:v>307.4766400225966</c:v>
                </c:pt>
                <c:pt idx="498">
                  <c:v>302.02534814740568</c:v>
                </c:pt>
                <c:pt idx="499">
                  <c:v>296.41221041447238</c:v>
                </c:pt>
                <c:pt idx="500">
                  <c:v>290.64452446461593</c:v>
                </c:pt>
                <c:pt idx="501">
                  <c:v>284.72953054118261</c:v>
                </c:pt>
                <c:pt idx="502">
                  <c:v>278.67439505830401</c:v>
                </c:pt>
                <c:pt idx="503">
                  <c:v>272.4861950619412</c:v>
                </c:pt>
                <c:pt idx="504">
                  <c:v>266.17190361396314</c:v>
                </c:pt>
                <c:pt idx="505">
                  <c:v>259.73837612588073</c:v>
                </c:pt>
                <c:pt idx="506">
                  <c:v>253.192337665217</c:v>
                </c:pt>
                <c:pt idx="507">
                  <c:v>246.5403712539426</c:v>
                </c:pt>
                <c:pt idx="508">
                  <c:v>239.78890717480942</c:v>
                </c:pt>
                <c:pt idx="509">
                  <c:v>232.94421329793562</c:v>
                </c:pt>
                <c:pt idx="510">
                  <c:v>226.01238643651746</c:v>
                </c:pt>
                <c:pt idx="511">
                  <c:v>218.99934473717019</c:v>
                </c:pt>
                <c:pt idx="512">
                  <c:v>211.91082110704241</c:v>
                </c:pt>
                <c:pt idx="513">
                  <c:v>204.75235767664563</c:v>
                </c:pt>
                <c:pt idx="514">
                  <c:v>197.52930129412846</c:v>
                </c:pt>
                <c:pt idx="515">
                  <c:v>190.24680004367917</c:v>
                </c:pt>
                <c:pt idx="516">
                  <c:v>182.90980077775032</c:v>
                </c:pt>
                <c:pt idx="517">
                  <c:v>175.52304764988935</c:v>
                </c:pt>
                <c:pt idx="518">
                  <c:v>168.09108163220915</c:v>
                </c:pt>
                <c:pt idx="519">
                  <c:v>160.61824099880309</c:v>
                </c:pt>
                <c:pt idx="520">
                  <c:v>153.10866275387542</c:v>
                </c:pt>
                <c:pt idx="521">
                  <c:v>145.56628498084584</c:v>
                </c:pt>
                <c:pt idx="522">
                  <c:v>137.99485008634935</c:v>
                </c:pt>
                <c:pt idx="523">
                  <c:v>130.39790891080028</c:v>
                </c:pt>
                <c:pt idx="524">
                  <c:v>122.77882567502768</c:v>
                </c:pt>
                <c:pt idx="525">
                  <c:v>115.14078373048416</c:v>
                </c:pt>
                <c:pt idx="526">
                  <c:v>107.48679207859463</c:v>
                </c:pt>
                <c:pt idx="527">
                  <c:v>99.819692623023073</c:v>
                </c:pt>
                <c:pt idx="528">
                  <c:v>92.142168116913197</c:v>
                </c:pt>
                <c:pt idx="529">
                  <c:v>84.456750765614515</c:v>
                </c:pt>
                <c:pt idx="530">
                  <c:v>76.765831443888231</c:v>
                </c:pt>
                <c:pt idx="531">
                  <c:v>69.071669485271499</c:v>
                </c:pt>
                <c:pt idx="532">
                  <c:v>61.376402999977479</c:v>
                </c:pt>
                <c:pt idx="533">
                  <c:v>53.682059676612766</c:v>
                </c:pt>
                <c:pt idx="534">
                  <c:v>45.990568021908416</c:v>
                </c:pt>
                <c:pt idx="535">
                  <c:v>38.303768991778242</c:v>
                </c:pt>
                <c:pt idx="536">
                  <c:v>30.623427966153425</c:v>
                </c:pt>
                <c:pt idx="537">
                  <c:v>22.951247019349911</c:v>
                </c:pt>
                <c:pt idx="538">
                  <c:v>15.288877437112845</c:v>
                </c:pt>
                <c:pt idx="539">
                  <c:v>7.6379324309513805</c:v>
                </c:pt>
                <c:pt idx="540">
                  <c:v>1.6069603518561577E-13</c:v>
                </c:pt>
                <c:pt idx="541">
                  <c:v>-7.4301673216959072</c:v>
                </c:pt>
                <c:pt idx="542">
                  <c:v>-14.508554529081316</c:v>
                </c:pt>
                <c:pt idx="543">
                  <c:v>-21.233534682641643</c:v>
                </c:pt>
                <c:pt idx="544">
                  <c:v>-28.303181178662228</c:v>
                </c:pt>
                <c:pt idx="545">
                  <c:v>-35.365722902780824</c:v>
                </c:pt>
                <c:pt idx="546">
                  <c:v>-42.419287050850933</c:v>
                </c:pt>
                <c:pt idx="547">
                  <c:v>-49.461936963670077</c:v>
                </c:pt>
                <c:pt idx="548">
                  <c:v>-56.491659906890092</c:v>
                </c:pt>
                <c:pt idx="549">
                  <c:v>-63.506355149529547</c:v>
                </c:pt>
                <c:pt idx="550">
                  <c:v>-70.503822389306336</c:v>
                </c:pt>
                <c:pt idx="551">
                  <c:v>-77.481750572232215</c:v>
                </c:pt>
                <c:pt idx="552">
                  <c:v>-84.437707153122247</c:v>
                </c:pt>
                <c:pt idx="553">
                  <c:v>-91.369127842683355</c:v>
                </c:pt>
                <c:pt idx="554">
                  <c:v>-98.27330688583713</c:v>
                </c:pt>
                <c:pt idx="555">
                  <c:v>-105.14738791474218</c:v>
                </c:pt>
                <c:pt idx="556">
                  <c:v>-111.98835541872884</c:v>
                </c:pt>
                <c:pt idx="557">
                  <c:v>-118.79302687197975</c:v>
                </c:pt>
                <c:pt idx="558">
                  <c:v>-125.55804555828662</c:v>
                </c:pt>
                <c:pt idx="559">
                  <c:v>-132.27987413064054</c:v>
                </c:pt>
                <c:pt idx="560">
                  <c:v>-138.95478894166351</c:v>
                </c:pt>
                <c:pt idx="561">
                  <c:v>-145.57887517910527</c:v>
                </c:pt>
                <c:pt idx="562">
                  <c:v>-152.14802283864853</c:v>
                </c:pt>
                <c:pt idx="563">
                  <c:v>-158.65792356425987</c:v>
                </c:pt>
                <c:pt idx="564">
                  <c:v>-165.10406838411782</c:v>
                </c:pt>
                <c:pt idx="565">
                  <c:v>-171.48174636791728</c:v>
                </c:pt>
                <c:pt idx="566">
                  <c:v>-177.78604422892363</c:v>
                </c:pt>
                <c:pt idx="567">
                  <c:v>-184.01184689169116</c:v>
                </c:pt>
                <c:pt idx="568">
                  <c:v>-190.15383904373365</c:v>
                </c:pt>
                <c:pt idx="569">
                  <c:v>-196.20650768672721</c:v>
                </c:pt>
                <c:pt idx="570">
                  <c:v>-202.164145700029</c:v>
                </c:pt>
                <c:pt idx="571">
                  <c:v>-208.02085642635939</c:v>
                </c:pt>
                <c:pt idx="572">
                  <c:v>-213.77055928650049</c:v>
                </c:pt>
                <c:pt idx="573">
                  <c:v>-219.40699642674275</c:v>
                </c:pt>
                <c:pt idx="574">
                  <c:v>-224.92374039964389</c:v>
                </c:pt>
                <c:pt idx="575">
                  <c:v>-230.31420287535127</c:v>
                </c:pt>
                <c:pt idx="576">
                  <c:v>-235.57164437742853</c:v>
                </c:pt>
                <c:pt idx="577">
                  <c:v>-240.68918503366146</c:v>
                </c:pt>
                <c:pt idx="578">
                  <c:v>-245.65981632886979</c:v>
                </c:pt>
                <c:pt idx="579">
                  <c:v>-250.47641384318621</c:v>
                </c:pt>
                <c:pt idx="580">
                  <c:v>-255.13175095568297</c:v>
                </c:pt>
                <c:pt idx="581">
                  <c:v>-259.61851348962591</c:v>
                </c:pt>
                <c:pt idx="582">
                  <c:v>-263.92931527195196</c:v>
                </c:pt>
                <c:pt idx="583">
                  <c:v>-268.0567145759556</c:v>
                </c:pt>
                <c:pt idx="584">
                  <c:v>-271.99323141246197</c:v>
                </c:pt>
                <c:pt idx="585">
                  <c:v>-275.73136563115878</c:v>
                </c:pt>
                <c:pt idx="586">
                  <c:v>-279.2636157901099</c:v>
                </c:pt>
                <c:pt idx="587">
                  <c:v>-282.5824987479092</c:v>
                </c:pt>
                <c:pt idx="588">
                  <c:v>-285.68056992938921</c:v>
                </c:pt>
                <c:pt idx="589">
                  <c:v>-288.55044421237079</c:v>
                </c:pt>
                <c:pt idx="590">
                  <c:v>-291.18481737955233</c:v>
                </c:pt>
                <c:pt idx="591">
                  <c:v>-293.57648807636963</c:v>
                </c:pt>
                <c:pt idx="592">
                  <c:v>-295.71838021254723</c:v>
                </c:pt>
                <c:pt idx="593">
                  <c:v>-297.60356574201313</c:v>
                </c:pt>
                <c:pt idx="594">
                  <c:v>-299.22528775304886</c:v>
                </c:pt>
                <c:pt idx="595">
                  <c:v>-300.57698379783028</c:v>
                </c:pt>
                <c:pt idx="596">
                  <c:v>-301.65230938807224</c:v>
                </c:pt>
                <c:pt idx="597">
                  <c:v>-302.44516158118455</c:v>
                </c:pt>
                <c:pt idx="598">
                  <c:v>-302.94970257933494</c:v>
                </c:pt>
                <c:pt idx="599">
                  <c:v>-303.16038326197202</c:v>
                </c:pt>
                <c:pt idx="600">
                  <c:v>-303.07196657086655</c:v>
                </c:pt>
                <c:pt idx="601">
                  <c:v>-302.67955066542351</c:v>
                </c:pt>
                <c:pt idx="602">
                  <c:v>-301.97859176506</c:v>
                </c:pt>
                <c:pt idx="603">
                  <c:v>-300.96492659476951</c:v>
                </c:pt>
                <c:pt idx="604">
                  <c:v>-299.63479434963517</c:v>
                </c:pt>
                <c:pt idx="605">
                  <c:v>-297.98485809402592</c:v>
                </c:pt>
                <c:pt idx="606">
                  <c:v>-296.01222551152142</c:v>
                </c:pt>
                <c:pt idx="607">
                  <c:v>-293.71446892226714</c:v>
                </c:pt>
                <c:pt idx="608">
                  <c:v>-291.08964448546118</c:v>
                </c:pt>
                <c:pt idx="609">
                  <c:v>-288.13631050606028</c:v>
                </c:pt>
                <c:pt idx="610">
                  <c:v>-284.8535447664874</c:v>
                </c:pt>
                <c:pt idx="611">
                  <c:v>-281.24096080623519</c:v>
                </c:pt>
                <c:pt idx="612">
                  <c:v>-277.29872307469844</c:v>
                </c:pt>
                <c:pt idx="613">
                  <c:v>-273.02756088534994</c:v>
                </c:pt>
                <c:pt idx="614">
                  <c:v>-268.42878110256237</c:v>
                </c:pt>
                <c:pt idx="615">
                  <c:v>-263.50427949582991</c:v>
                </c:pt>
                <c:pt idx="616">
                  <c:v>-258.25655069999493</c:v>
                </c:pt>
                <c:pt idx="617">
                  <c:v>-252.68869672421889</c:v>
                </c:pt>
                <c:pt idx="618">
                  <c:v>-246.80443395688206</c:v>
                </c:pt>
                <c:pt idx="619">
                  <c:v>-240.60809861831274</c:v>
                </c:pt>
                <c:pt idx="620">
                  <c:v>-234.10465061828441</c:v>
                </c:pt>
                <c:pt idx="621">
                  <c:v>-227.29967578042712</c:v>
                </c:pt>
                <c:pt idx="622">
                  <c:v>-220.19938640118116</c:v>
                </c:pt>
                <c:pt idx="623">
                  <c:v>-212.81062011659102</c:v>
                </c:pt>
                <c:pt idx="624">
                  <c:v>-205.14083705608155</c:v>
                </c:pt>
                <c:pt idx="625">
                  <c:v>-197.19811526831143</c:v>
                </c:pt>
                <c:pt idx="626">
                  <c:v>-188.99114441034484</c:v>
                </c:pt>
                <c:pt idx="627">
                  <c:v>-180.52921769749867</c:v>
                </c:pt>
                <c:pt idx="628">
                  <c:v>-171.8222221175283</c:v>
                </c:pt>
                <c:pt idx="629">
                  <c:v>-162.88062691902357</c:v>
                </c:pt>
                <c:pt idx="630">
                  <c:v>-153.71547039013225</c:v>
                </c:pt>
                <c:pt idx="631">
                  <c:v>-144.33834494998376</c:v>
                </c:pt>
                <c:pt idx="632">
                  <c:v>-134.76138058126637</c:v>
                </c:pt>
                <c:pt idx="633">
                  <c:v>-124.99722663846362</c:v>
                </c:pt>
                <c:pt idx="634">
                  <c:v>-115.05903207215229</c:v>
                </c:pt>
                <c:pt idx="635">
                  <c:v>-104.96042411550094</c:v>
                </c:pt>
                <c:pt idx="636">
                  <c:v>-94.715485484616735</c:v>
                </c:pt>
                <c:pt idx="637">
                  <c:v>-84.338730149745885</c:v>
                </c:pt>
                <c:pt idx="638">
                  <c:v>-73.84507773938509</c:v>
                </c:pt>
                <c:pt idx="639">
                  <c:v>-63.249826644137322</c:v>
                </c:pt>
                <c:pt idx="640">
                  <c:v>-52.568625891730441</c:v>
                </c:pt>
                <c:pt idx="641">
                  <c:v>-41.817445868728406</c:v>
                </c:pt>
                <c:pt idx="642">
                  <c:v>-31.012547968393168</c:v>
                </c:pt>
                <c:pt idx="643">
                  <c:v>-20.170453247672668</c:v>
                </c:pt>
                <c:pt idx="644">
                  <c:v>-9.307910179421258</c:v>
                </c:pt>
                <c:pt idx="645">
                  <c:v>1.5581384111851833</c:v>
                </c:pt>
                <c:pt idx="646">
                  <c:v>12.410589134714407</c:v>
                </c:pt>
                <c:pt idx="647">
                  <c:v>23.232212456622158</c:v>
                </c:pt>
                <c:pt idx="648">
                  <c:v>34.005687652432975</c:v>
                </c:pt>
                <c:pt idx="649">
                  <c:v>44.713638202648333</c:v>
                </c:pt>
                <c:pt idx="650">
                  <c:v>55.33866753022636</c:v>
                </c:pt>
                <c:pt idx="651">
                  <c:v>65.863394982910833</c:v>
                </c:pt>
                <c:pt idx="652">
                  <c:v>76.270491962636797</c:v>
                </c:pt>
                <c:pt idx="653">
                  <c:v>86.542718104456398</c:v>
                </c:pt>
                <c:pt idx="654">
                  <c:v>96.662957408037457</c:v>
                </c:pt>
                <c:pt idx="655">
                  <c:v>106.61425422572628</c:v>
                </c:pt>
                <c:pt idx="656">
                  <c:v>116.37984901249779</c:v>
                </c:pt>
                <c:pt idx="657">
                  <c:v>125.94321374464545</c:v>
                </c:pt>
                <c:pt idx="658">
                  <c:v>135.28808691606397</c:v>
                </c:pt>
                <c:pt idx="659">
                  <c:v>144.39850802306253</c:v>
                </c:pt>
                <c:pt idx="660">
                  <c:v>153.25885145118866</c:v>
                </c:pt>
                <c:pt idx="661">
                  <c:v>161.85385968020458</c:v>
                </c:pt>
                <c:pt idx="662">
                  <c:v>170.16867572629462</c:v>
                </c:pt>
                <c:pt idx="663">
                  <c:v>178.18887474370766</c:v>
                </c:pt>
                <c:pt idx="664">
                  <c:v>185.90049471139832</c:v>
                </c:pt>
                <c:pt idx="665">
                  <c:v>193.29006613366536</c:v>
                </c:pt>
                <c:pt idx="666">
                  <c:v>200.34464068746917</c:v>
                </c:pt>
                <c:pt idx="667">
                  <c:v>207.05181875283668</c:v>
                </c:pt>
                <c:pt idx="668">
                  <c:v>213.39977576663253</c:v>
                </c:pt>
                <c:pt idx="669">
                  <c:v>219.3772873439203</c:v>
                </c:pt>
                <c:pt idx="670">
                  <c:v>224.9737531151718</c:v>
                </c:pt>
                <c:pt idx="671">
                  <c:v>230.17921923159008</c:v>
                </c:pt>
                <c:pt idx="672">
                  <c:v>234.98439949496102</c:v>
                </c:pt>
                <c:pt idx="673">
                  <c:v>239.38069507251404</c:v>
                </c:pt>
                <c:pt idx="674">
                  <c:v>243.36021276135799</c:v>
                </c:pt>
                <c:pt idx="675">
                  <c:v>246.91578177119175</c:v>
                </c:pt>
                <c:pt idx="676">
                  <c:v>250.04096899797489</c:v>
                </c:pt>
                <c:pt idx="677">
                  <c:v>252.73009276526679</c:v>
                </c:pt>
                <c:pt idx="678">
                  <c:v>254.97823501392784</c:v>
                </c:pt>
                <c:pt idx="679">
                  <c:v>256.78125192466479</c:v>
                </c:pt>
                <c:pt idx="680">
                  <c:v>258.1357829617827</c:v>
                </c:pt>
                <c:pt idx="681">
                  <c:v>259.03925833018144</c:v>
                </c:pt>
                <c:pt idx="682">
                  <c:v>259.48990484123146</c:v>
                </c:pt>
                <c:pt idx="683">
                  <c:v>259.48675018671884</c:v>
                </c:pt>
                <c:pt idx="684">
                  <c:v>259.02962562343549</c:v>
                </c:pt>
                <c:pt idx="685">
                  <c:v>258.11916707427224</c:v>
                </c:pt>
                <c:pt idx="686">
                  <c:v>256.75681465488117</c:v>
                </c:pt>
                <c:pt idx="687">
                  <c:v>254.94481063802914</c:v>
                </c:pt>
                <c:pt idx="688">
                  <c:v>252.68619587066016</c:v>
                </c:pt>
                <c:pt idx="689">
                  <c:v>249.98480466158986</c:v>
                </c:pt>
                <c:pt idx="690">
                  <c:v>246.84525816035227</c:v>
                </c:pt>
                <c:pt idx="691">
                  <c:v>243.27295625036814</c:v>
                </c:pt>
                <c:pt idx="692">
                  <c:v>239.27406798199138</c:v>
                </c:pt>
                <c:pt idx="693">
                  <c:v>234.85552057338242</c:v>
                </c:pt>
                <c:pt idx="694">
                  <c:v>230.02498700928649</c:v>
                </c:pt>
                <c:pt idx="695">
                  <c:v>224.79087226996396</c:v>
                </c:pt>
                <c:pt idx="696">
                  <c:v>219.16229822442003</c:v>
                </c:pt>
                <c:pt idx="697">
                  <c:v>213.1490872239898</c:v>
                </c:pt>
                <c:pt idx="698">
                  <c:v>206.76174443407822</c:v>
                </c:pt>
                <c:pt idx="699">
                  <c:v>200.01143894345049</c:v>
                </c:pt>
                <c:pt idx="700">
                  <c:v>192.90998369208361</c:v>
                </c:pt>
                <c:pt idx="701">
                  <c:v>185.4698142599639</c:v>
                </c:pt>
                <c:pt idx="702">
                  <c:v>177.70396656059455</c:v>
                </c:pt>
                <c:pt idx="703">
                  <c:v>169.62605348419063</c:v>
                </c:pt>
                <c:pt idx="704">
                  <c:v>161.25024053676003</c:v>
                </c:pt>
                <c:pt idx="705">
                  <c:v>152.59122052228111</c:v>
                </c:pt>
                <c:pt idx="706">
                  <c:v>143.66418731621542</c:v>
                </c:pt>
                <c:pt idx="707">
                  <c:v>134.48480877950135</c:v>
                </c:pt>
                <c:pt idx="708">
                  <c:v>125.06919886303127</c:v>
                </c:pt>
                <c:pt idx="709">
                  <c:v>115.43388895335599</c:v>
                </c:pt>
                <c:pt idx="710">
                  <c:v>105.59579851108751</c:v>
                </c:pt>
                <c:pt idx="711">
                  <c:v>95.572205054116523</c:v>
                </c:pt>
                <c:pt idx="712">
                  <c:v>85.3807135383001</c:v>
                </c:pt>
                <c:pt idx="713">
                  <c:v>75.03922518885841</c:v>
                </c:pt>
                <c:pt idx="714">
                  <c:v>64.565905836097642</c:v>
                </c:pt>
                <c:pt idx="715">
                  <c:v>53.979153809581938</c:v>
                </c:pt>
                <c:pt idx="716">
                  <c:v>43.297567445166806</c:v>
                </c:pt>
                <c:pt idx="717">
                  <c:v>32.539912259619136</c:v>
                </c:pt>
                <c:pt idx="718">
                  <c:v>21.725087847870515</c:v>
                </c:pt>
                <c:pt idx="719">
                  <c:v>10.872094558090593</c:v>
                </c:pt>
                <c:pt idx="720">
                  <c:v>3.0535972566048435E-13</c:v>
                </c:pt>
              </c:numCache>
            </c:numRef>
          </c:yVal>
          <c:smooth val="1"/>
        </c:ser>
        <c:ser>
          <c:idx val="2"/>
          <c:order val="2"/>
          <c:tx>
            <c:v>1199</c:v>
          </c:tx>
          <c:marker>
            <c:symbol val="none"/>
          </c:marker>
          <c:xVal>
            <c:numRef>
              <c:f>'1199'!$Q$123:$Q$843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'1199'!$AU$123:$AU$843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-16.971488078053092</c:v>
                </c:pt>
                <c:pt idx="2">
                  <c:v>-33.91305154347706</c:v>
                </c:pt>
                <c:pt idx="3">
                  <c:v>-50.794818379260796</c:v>
                </c:pt>
                <c:pt idx="4">
                  <c:v>-67.587021676752514</c:v>
                </c:pt>
                <c:pt idx="5">
                  <c:v>-84.260051982683507</c:v>
                </c:pt>
                <c:pt idx="6">
                  <c:v>-100.78450939770654</c:v>
                </c:pt>
                <c:pt idx="7">
                  <c:v>-117.1312553437903</c:v>
                </c:pt>
                <c:pt idx="8">
                  <c:v>-133.27146391796015</c:v>
                </c:pt>
                <c:pt idx="9">
                  <c:v>-149.17667275006636</c:v>
                </c:pt>
                <c:pt idx="10">
                  <c:v>-164.81883328249106</c:v>
                </c:pt>
                <c:pt idx="11">
                  <c:v>-180.17036038998646</c:v>
                </c:pt>
                <c:pt idx="12">
                  <c:v>-195.20418125816187</c:v>
                </c:pt>
                <c:pt idx="13">
                  <c:v>-209.89378343952148</c:v>
                </c:pt>
                <c:pt idx="14">
                  <c:v>-224.21326200638748</c:v>
                </c:pt>
                <c:pt idx="15">
                  <c:v>-238.13736572054862</c:v>
                </c:pt>
                <c:pt idx="16">
                  <c:v>-251.64154214003617</c:v>
                </c:pt>
                <c:pt idx="17">
                  <c:v>-264.70198158407067</c:v>
                </c:pt>
                <c:pt idx="18">
                  <c:v>-277.29565987794064</c:v>
                </c:pt>
                <c:pt idx="19">
                  <c:v>-289.40037980037448</c:v>
                </c:pt>
                <c:pt idx="20">
                  <c:v>-300.9948111568624</c:v>
                </c:pt>
                <c:pt idx="21">
                  <c:v>-312.05852940337655</c:v>
                </c:pt>
                <c:pt idx="22">
                  <c:v>-322.57205274603592</c:v>
                </c:pt>
                <c:pt idx="23">
                  <c:v>-332.51687764347463</c:v>
                </c:pt>
                <c:pt idx="24">
                  <c:v>-341.87551264000467</c:v>
                </c:pt>
                <c:pt idx="25">
                  <c:v>-350.63151045913173</c:v>
                </c:pt>
                <c:pt idx="26">
                  <c:v>-358.76949828857801</c:v>
                </c:pt>
                <c:pt idx="27">
                  <c:v>-366.27520618972346</c:v>
                </c:pt>
                <c:pt idx="28">
                  <c:v>-373.13549356627425</c:v>
                </c:pt>
                <c:pt idx="29">
                  <c:v>-379.33837362904154</c:v>
                </c:pt>
                <c:pt idx="30">
                  <c:v>-384.87303579595306</c:v>
                </c:pt>
                <c:pt idx="31">
                  <c:v>-389.72986596884567</c:v>
                </c:pt>
                <c:pt idx="32">
                  <c:v>-393.90046463119722</c:v>
                </c:pt>
                <c:pt idx="33">
                  <c:v>-397.37766271377205</c:v>
                </c:pt>
                <c:pt idx="34">
                  <c:v>-400.15553517816863</c:v>
                </c:pt>
                <c:pt idx="35">
                  <c:v>-402.22941227148357</c:v>
                </c:pt>
                <c:pt idx="36">
                  <c:v>-403.59588840876489</c:v>
                </c:pt>
                <c:pt idx="37">
                  <c:v>-404.25282864358519</c:v>
                </c:pt>
                <c:pt idx="38">
                  <c:v>-404.19937269098813</c:v>
                </c:pt>
                <c:pt idx="39">
                  <c:v>-403.43593647117905</c:v>
                </c:pt>
                <c:pt idx="40">
                  <c:v>-401.9642111467212</c:v>
                </c:pt>
                <c:pt idx="41">
                  <c:v>-399.78715963060245</c:v>
                </c:pt>
                <c:pt idx="42">
                  <c:v>-396.90901054739521</c:v>
                </c:pt>
                <c:pt idx="43">
                  <c:v>-393.33524963482006</c:v>
                </c:pt>
                <c:pt idx="44">
                  <c:v>-389.0726085783574</c:v>
                </c:pt>
                <c:pt idx="45">
                  <c:v>-384.12905127710042</c:v>
                </c:pt>
                <c:pt idx="46">
                  <c:v>-378.51375754483774</c:v>
                </c:pt>
                <c:pt idx="47">
                  <c:v>-372.23710425635363</c:v>
                </c:pt>
                <c:pt idx="48">
                  <c:v>-365.3106439551409</c:v>
                </c:pt>
                <c:pt idx="49">
                  <c:v>-357.74708094513784</c:v>
                </c:pt>
                <c:pt idx="50">
                  <c:v>-349.56024489567886</c:v>
                </c:pt>
                <c:pt idx="51">
                  <c:v>-340.76506199561703</c:v>
                </c:pt>
                <c:pt idx="52">
                  <c:v>-331.37752369946253</c:v>
                </c:pt>
                <c:pt idx="53">
                  <c:v>-321.41465311542345</c:v>
                </c:pt>
                <c:pt idx="54">
                  <c:v>-310.89446909235602</c:v>
                </c:pt>
                <c:pt idx="55">
                  <c:v>-299.83594806984166</c:v>
                </c:pt>
                <c:pt idx="56">
                  <c:v>-288.25898376286386</c:v>
                </c:pt>
                <c:pt idx="57">
                  <c:v>-276.18434475983094</c:v>
                </c:pt>
                <c:pt idx="58">
                  <c:v>-263.63363011995608</c:v>
                </c:pt>
                <c:pt idx="59">
                  <c:v>-250.62922306321417</c:v>
                </c:pt>
                <c:pt idx="60">
                  <c:v>-237.19424285322808</c:v>
                </c:pt>
                <c:pt idx="61">
                  <c:v>-223.35249498044783</c:v>
                </c:pt>
                <c:pt idx="62">
                  <c:v>-209.12841975982738</c:v>
                </c:pt>
                <c:pt idx="63">
                  <c:v>-194.54703946386073</c:v>
                </c:pt>
                <c:pt idx="64">
                  <c:v>-179.63390411823505</c:v>
                </c:pt>
                <c:pt idx="65">
                  <c:v>-164.41503609348877</c:v>
                </c:pt>
                <c:pt idx="66">
                  <c:v>-148.91687363185022</c:v>
                </c:pt>
                <c:pt idx="67">
                  <c:v>-133.16621345386548</c:v>
                </c:pt>
                <c:pt idx="68">
                  <c:v>-117.1901525944379</c:v>
                </c:pt>
                <c:pt idx="69">
                  <c:v>-101.01602962246832</c:v>
                </c:pt>
                <c:pt idx="70">
                  <c:v>-84.671365402359115</c:v>
                </c:pt>
                <c:pt idx="71">
                  <c:v>-68.183803559190935</c:v>
                </c:pt>
                <c:pt idx="72">
                  <c:v>-51.581050812358001</c:v>
                </c:pt>
                <c:pt idx="73">
                  <c:v>-34.890817344831532</c:v>
                </c:pt>
                <c:pt idx="74">
                  <c:v>-18.140757376960607</c:v>
                </c:pt>
                <c:pt idx="75">
                  <c:v>-1.3584101148164363</c:v>
                </c:pt>
                <c:pt idx="76">
                  <c:v>15.42885875651597</c:v>
                </c:pt>
                <c:pt idx="77">
                  <c:v>32.193914864592827</c:v>
                </c:pt>
                <c:pt idx="78">
                  <c:v>48.909912057131926</c:v>
                </c:pt>
                <c:pt idx="79">
                  <c:v>65.55034825806888</c:v>
                </c:pt>
                <c:pt idx="80">
                  <c:v>82.089120107323339</c:v>
                </c:pt>
                <c:pt idx="81">
                  <c:v>98.500576222685936</c:v>
                </c:pt>
                <c:pt idx="82">
                  <c:v>114.75956892621716</c:v>
                </c:pt>
                <c:pt idx="83">
                  <c:v>130.84150428226778</c:v>
                </c:pt>
                <c:pt idx="84">
                  <c:v>146.7223902996642</c:v>
                </c:pt>
                <c:pt idx="85">
                  <c:v>162.3788831567332</c:v>
                </c:pt>
                <c:pt idx="86">
                  <c:v>177.78833131466322</c:v>
                </c:pt>
                <c:pt idx="87">
                  <c:v>192.92881739215343</c:v>
                </c:pt>
                <c:pt idx="88">
                  <c:v>207.77919768238448</c:v>
                </c:pt>
                <c:pt idx="89">
                  <c:v>222.31913920199636</c:v>
                </c:pt>
                <c:pt idx="90">
                  <c:v>236.52915417095042</c:v>
                </c:pt>
                <c:pt idx="91">
                  <c:v>250.3906318318185</c:v>
                </c:pt>
                <c:pt idx="92">
                  <c:v>263.88586752716088</c:v>
                </c:pt>
                <c:pt idx="93">
                  <c:v>276.99808896413509</c:v>
                </c:pt>
                <c:pt idx="94">
                  <c:v>289.71147960629634</c:v>
                </c:pt>
                <c:pt idx="95">
                  <c:v>302.01119914361999</c:v>
                </c:pt>
                <c:pt idx="96">
                  <c:v>313.88340100306169</c:v>
                </c:pt>
                <c:pt idx="97">
                  <c:v>325.31524687337497</c:v>
                </c:pt>
                <c:pt idx="98">
                  <c:v>336.29491822940844</c:v>
                </c:pt>
                <c:pt idx="99">
                  <c:v>346.8116248525904</c:v>
                </c:pt>
                <c:pt idx="100">
                  <c:v>356.8556103557658</c:v>
                </c:pt>
                <c:pt idx="101">
                  <c:v>366.41815473186392</c:v>
                </c:pt>
                <c:pt idx="102">
                  <c:v>375.49157395703912</c:v>
                </c:pt>
                <c:pt idx="103">
                  <c:v>384.06921668980965</c:v>
                </c:pt>
                <c:pt idx="104">
                  <c:v>392.14545811835774</c:v>
                </c:pt>
                <c:pt idx="105">
                  <c:v>399.71569101838264</c:v>
                </c:pt>
                <c:pt idx="106">
                  <c:v>406.77631409376596</c:v>
                </c:pt>
                <c:pt idx="107">
                  <c:v>413.32471768170393</c:v>
                </c:pt>
                <c:pt idx="108">
                  <c:v>419.35926691285476</c:v>
                </c:pt>
                <c:pt idx="109">
                  <c:v>424.87928242542148</c:v>
                </c:pt>
                <c:pt idx="110">
                  <c:v>429.88501873987701</c:v>
                </c:pt>
                <c:pt idx="111">
                  <c:v>434.37764040822083</c:v>
                </c:pt>
                <c:pt idx="112">
                  <c:v>438.35919605821908</c:v>
                </c:pt>
                <c:pt idx="113">
                  <c:v>441.83259045898001</c:v>
                </c:pt>
                <c:pt idx="114">
                  <c:v>444.80155473945302</c:v>
                </c:pt>
                <c:pt idx="115">
                  <c:v>447.27061489599453</c:v>
                </c:pt>
                <c:pt idx="116">
                  <c:v>449.24505872901898</c:v>
                </c:pt>
                <c:pt idx="117">
                  <c:v>450.73090135192626</c:v>
                </c:pt>
                <c:pt idx="118">
                  <c:v>451.73484941799444</c:v>
                </c:pt>
                <c:pt idx="119">
                  <c:v>452.26426421274448</c:v>
                </c:pt>
                <c:pt idx="120">
                  <c:v>452.32712376042099</c:v>
                </c:pt>
                <c:pt idx="121">
                  <c:v>451.93198409373002</c:v>
                </c:pt>
                <c:pt idx="122">
                  <c:v>451.08793983582495</c:v>
                </c:pt>
                <c:pt idx="123">
                  <c:v>449.8045842427743</c:v>
                </c:pt>
                <c:pt idx="124">
                  <c:v>448.09196885338798</c:v>
                </c:pt>
                <c:pt idx="125">
                  <c:v>445.96056289136749</c:v>
                </c:pt>
                <c:pt idx="126">
                  <c:v>443.42121256229228</c:v>
                </c:pt>
                <c:pt idx="127">
                  <c:v>440.48510038500228</c:v>
                </c:pt>
                <c:pt idx="128">
                  <c:v>437.16370469350619</c:v>
                </c:pt>
                <c:pt idx="129">
                  <c:v>433.46875944168818</c:v>
                </c:pt>
                <c:pt idx="130">
                  <c:v>429.4122144388179</c:v>
                </c:pt>
                <c:pt idx="131">
                  <c:v>425.00619613923374</c:v>
                </c:pt>
                <c:pt idx="132">
                  <c:v>420.26296910460843</c:v>
                </c:pt>
                <c:pt idx="133">
                  <c:v>415.1948982519441</c:v>
                </c:pt>
                <c:pt idx="134">
                  <c:v>409.81441199492679</c:v>
                </c:pt>
                <c:pt idx="135">
                  <c:v>404.13396638051807</c:v>
                </c:pt>
                <c:pt idx="136">
                  <c:v>398.16601031673355</c:v>
                </c:pt>
                <c:pt idx="137">
                  <c:v>391.92295198145217</c:v>
                </c:pt>
                <c:pt idx="138">
                  <c:v>385.41712649588902</c:v>
                </c:pt>
                <c:pt idx="139">
                  <c:v>378.6607649400425</c:v>
                </c:pt>
                <c:pt idx="140">
                  <c:v>371.66596478104776</c:v>
                </c:pt>
                <c:pt idx="141">
                  <c:v>364.44466177894702</c:v>
                </c:pt>
                <c:pt idx="142">
                  <c:v>357.00860342796312</c:v>
                </c:pt>
                <c:pt idx="143">
                  <c:v>349.36932398494241</c:v>
                </c:pt>
                <c:pt idx="144">
                  <c:v>341.53812113025549</c:v>
                </c:pt>
                <c:pt idx="145">
                  <c:v>333.52603430012459</c:v>
                </c:pt>
                <c:pt idx="146">
                  <c:v>325.34382472310864</c:v>
                </c:pt>
                <c:pt idx="147">
                  <c:v>317.00195718732272</c:v>
                </c:pt>
                <c:pt idx="148">
                  <c:v>308.5105835589423</c:v>
                </c:pt>
                <c:pt idx="149">
                  <c:v>299.87952806663077</c:v>
                </c:pt>
                <c:pt idx="150">
                  <c:v>291.11827436076658</c:v>
                </c:pt>
                <c:pt idx="151">
                  <c:v>282.23595435072548</c:v>
                </c:pt>
                <c:pt idx="152">
                  <c:v>273.2413388180168</c:v>
                </c:pt>
                <c:pt idx="153">
                  <c:v>264.14282979779369</c:v>
                </c:pt>
                <c:pt idx="154">
                  <c:v>254.94845471613743</c:v>
                </c:pt>
                <c:pt idx="155">
                  <c:v>245.66586226559232</c:v>
                </c:pt>
                <c:pt idx="156">
                  <c:v>236.30231999668513</c:v>
                </c:pt>
                <c:pt idx="157">
                  <c:v>226.86471359860985</c:v>
                </c:pt>
                <c:pt idx="158">
                  <c:v>217.35954783789569</c:v>
                </c:pt>
                <c:pt idx="159">
                  <c:v>207.79294911971292</c:v>
                </c:pt>
                <c:pt idx="160">
                  <c:v>198.17066963249366</c:v>
                </c:pt>
                <c:pt idx="161">
                  <c:v>188.49809303276814</c:v>
                </c:pt>
                <c:pt idx="162">
                  <c:v>178.78024162353211</c:v>
                </c:pt>
                <c:pt idx="163">
                  <c:v>169.02178497606232</c:v>
                </c:pt>
                <c:pt idx="164">
                  <c:v>159.22704994189377</c:v>
                </c:pt>
                <c:pt idx="165">
                  <c:v>149.4000319986591</c:v>
                </c:pt>
                <c:pt idx="166">
                  <c:v>139.54440787065275</c:v>
                </c:pt>
                <c:pt idx="167">
                  <c:v>129.66354936233307</c:v>
                </c:pt>
                <c:pt idx="168">
                  <c:v>119.76053834050657</c:v>
                </c:pt>
                <c:pt idx="169">
                  <c:v>109.83818279863883</c:v>
                </c:pt>
                <c:pt idx="170">
                  <c:v>99.899033934614522</c:v>
                </c:pt>
                <c:pt idx="171">
                  <c:v>89.945404171313555</c:v>
                </c:pt>
                <c:pt idx="172">
                  <c:v>79.979386047575304</c:v>
                </c:pt>
                <c:pt idx="173">
                  <c:v>70.002871905505415</c:v>
                </c:pt>
                <c:pt idx="174">
                  <c:v>60.017574298601225</c:v>
                </c:pt>
                <c:pt idx="175">
                  <c:v>50.025047043861171</c:v>
                </c:pt>
                <c:pt idx="176">
                  <c:v>40.026706839890238</c:v>
                </c:pt>
                <c:pt idx="177">
                  <c:v>30.023855371997627</c:v>
                </c:pt>
                <c:pt idx="178">
                  <c:v>20.017701824425053</c:v>
                </c:pt>
                <c:pt idx="179">
                  <c:v>10.009385719133107</c:v>
                </c:pt>
                <c:pt idx="180">
                  <c:v>7.0262965494038731E-14</c:v>
                </c:pt>
                <c:pt idx="181">
                  <c:v>-10.009385719132966</c:v>
                </c:pt>
                <c:pt idx="182">
                  <c:v>-20.021190699767608</c:v>
                </c:pt>
                <c:pt idx="183">
                  <c:v>-30.034375326444039</c:v>
                </c:pt>
                <c:pt idx="184">
                  <c:v>-40.047865693378164</c:v>
                </c:pt>
                <c:pt idx="185">
                  <c:v>-50.060514915007758</c:v>
                </c:pt>
                <c:pt idx="186">
                  <c:v>-60.071083392203121</c:v>
                </c:pt>
                <c:pt idx="187">
                  <c:v>-70.078216284849887</c:v>
                </c:pt>
                <c:pt idx="188">
                  <c:v>-80.080421389949095</c:v>
                </c:pt>
                <c:pt idx="189">
                  <c:v>-90.076047505059563</c:v>
                </c:pt>
                <c:pt idx="190">
                  <c:v>-100.0632633560282</c:v>
                </c:pt>
                <c:pt idx="191">
                  <c:v>-110.04003716696538</c:v>
                </c:pt>
                <c:pt idx="192">
                  <c:v>-120.00411694926065</c:v>
                </c:pt>
                <c:pt idx="193">
                  <c:v>-129.95301158511901</c:v>
                </c:pt>
                <c:pt idx="194">
                  <c:v>-139.88397277963949</c:v>
                </c:pt>
                <c:pt idx="195">
                  <c:v>-149.79397795383315</c:v>
                </c:pt>
                <c:pt idx="196">
                  <c:v>-159.67971414918446</c:v>
                </c:pt>
                <c:pt idx="197">
                  <c:v>-169.53756301241569</c:v>
                </c:pt>
                <c:pt idx="198">
                  <c:v>-179.36358692699295</c:v>
                </c:pt>
                <c:pt idx="199">
                  <c:v>-189.15351635561268</c:v>
                </c:pt>
                <c:pt idx="200">
                  <c:v>-198.90273845545582</c:v>
                </c:pt>
                <c:pt idx="201">
                  <c:v>-208.60628702533103</c:v>
                </c:pt>
                <c:pt idx="202">
                  <c:v>-218.25883384101843</c:v>
                </c:pt>
                <c:pt idx="203">
                  <c:v>-227.85468143210494</c:v>
                </c:pt>
                <c:pt idx="204">
                  <c:v>-237.38775735040323</c:v>
                </c:pt>
                <c:pt idx="205">
                  <c:v>-246.85160997666017</c:v>
                </c:pt>
                <c:pt idx="206">
                  <c:v>-256.23940590867738</c:v>
                </c:pt>
                <c:pt idx="207">
                  <c:v>-265.54392897020062</c:v>
                </c:pt>
                <c:pt idx="208">
                  <c:v>-274.75758087595619</c:v>
                </c:pt>
                <c:pt idx="209">
                  <c:v>-283.87238358406074</c:v>
                </c:pt>
                <c:pt idx="210">
                  <c:v>-292.87998336268208</c:v>
                </c:pt>
                <c:pt idx="211">
                  <c:v>-301.77165659326323</c:v>
                </c:pt>
                <c:pt idx="212">
                  <c:v>-310.53831732791093</c:v>
                </c:pt>
                <c:pt idx="213">
                  <c:v>-319.17052661361191</c:v>
                </c:pt>
                <c:pt idx="214">
                  <c:v>-327.65850359084197</c:v>
                </c:pt>
                <c:pt idx="215">
                  <c:v>-335.99213836885974</c:v>
                </c:pt>
                <c:pt idx="216">
                  <c:v>-344.16100667451769</c:v>
                </c:pt>
                <c:pt idx="217">
                  <c:v>-352.15438626582522</c:v>
                </c:pt>
                <c:pt idx="218">
                  <c:v>-359.96127509573392</c:v>
                </c:pt>
                <c:pt idx="219">
                  <c:v>-367.57041120571506</c:v>
                </c:pt>
                <c:pt idx="220">
                  <c:v>-374.97029432267402</c:v>
                </c:pt>
                <c:pt idx="221">
                  <c:v>-382.14920912661438</c:v>
                </c:pt>
                <c:pt idx="222">
                  <c:v>-389.09525015021541</c:v>
                </c:pt>
                <c:pt idx="223">
                  <c:v>-395.79634826518713</c:v>
                </c:pt>
                <c:pt idx="224">
                  <c:v>-402.24029870389273</c:v>
                </c:pt>
                <c:pt idx="225">
                  <c:v>-408.41479055830814</c:v>
                </c:pt>
                <c:pt idx="226">
                  <c:v>-414.30743769198381</c:v>
                </c:pt>
                <c:pt idx="227">
                  <c:v>-419.90581099424071</c:v>
                </c:pt>
                <c:pt idx="228">
                  <c:v>-425.19747189947202</c:v>
                </c:pt>
                <c:pt idx="229">
                  <c:v>-430.17000708809877</c:v>
                </c:pt>
                <c:pt idx="230">
                  <c:v>-434.81106427951983</c:v>
                </c:pt>
                <c:pt idx="231">
                  <c:v>-439.10838902129427</c:v>
                </c:pt>
                <c:pt idx="232">
                  <c:v>-443.04986237286641</c:v>
                </c:pt>
                <c:pt idx="233">
                  <c:v>-446.62353937639813</c:v>
                </c:pt>
                <c:pt idx="234">
                  <c:v>-449.81768820174733</c:v>
                </c:pt>
                <c:pt idx="235">
                  <c:v>-452.62082984737572</c:v>
                </c:pt>
                <c:pt idx="236">
                  <c:v>-455.02177827400146</c:v>
                </c:pt>
                <c:pt idx="237">
                  <c:v>-457.00968084317554</c:v>
                </c:pt>
                <c:pt idx="238">
                  <c:v>-458.57405892869065</c:v>
                </c:pt>
                <c:pt idx="239">
                  <c:v>-459.70484856486547</c:v>
                </c:pt>
                <c:pt idx="240">
                  <c:v>-460.39244099230876</c:v>
                </c:pt>
                <c:pt idx="241">
                  <c:v>-460.62772295881047</c:v>
                </c:pt>
                <c:pt idx="242">
                  <c:v>-460.40211663054379</c:v>
                </c:pt>
                <c:pt idx="243">
                  <c:v>-459.70761896683535</c:v>
                </c:pt>
                <c:pt idx="244">
                  <c:v>-458.53684041039645</c:v>
                </c:pt>
                <c:pt idx="245">
                  <c:v>-456.88304274413036</c:v>
                </c:pt>
                <c:pt idx="246">
                  <c:v>-454.74017596547316</c:v>
                </c:pt>
                <c:pt idx="247">
                  <c:v>-452.10291402969665</c:v>
                </c:pt>
                <c:pt idx="248">
                  <c:v>-448.96668931472618</c:v>
                </c:pt>
                <c:pt idx="249">
                  <c:v>-445.32772566182717</c:v>
                </c:pt>
                <c:pt idx="250">
                  <c:v>-441.18306984897288</c:v>
                </c:pt>
                <c:pt idx="251">
                  <c:v>-436.53062135688236</c:v>
                </c:pt>
                <c:pt idx="252">
                  <c:v>-431.36916029154816</c:v>
                </c:pt>
                <c:pt idx="253">
                  <c:v>-425.69837333160666</c:v>
                </c:pt>
                <c:pt idx="254">
                  <c:v>-419.51887757411856</c:v>
                </c:pt>
                <c:pt idx="255">
                  <c:v>-412.83224215819342</c:v>
                </c:pt>
                <c:pt idx="256">
                  <c:v>-405.64100755242981</c:v>
                </c:pt>
                <c:pt idx="257">
                  <c:v>-397.94870239928861</c:v>
                </c:pt>
                <c:pt idx="258">
                  <c:v>-389.75985781727525</c:v>
                </c:pt>
                <c:pt idx="259">
                  <c:v>-381.08001907014949</c:v>
                </c:pt>
                <c:pt idx="260">
                  <c:v>-371.9157545212276</c:v>
                </c:pt>
                <c:pt idx="261">
                  <c:v>-362.27466180022429</c:v>
                </c:pt>
                <c:pt idx="262">
                  <c:v>-352.16537111988549</c:v>
                </c:pt>
                <c:pt idx="263">
                  <c:v>-341.59754568988643</c:v>
                </c:pt>
                <c:pt idx="264">
                  <c:v>-330.58187918603437</c:v>
                </c:pt>
                <c:pt idx="265">
                  <c:v>-319.13009024369632</c:v>
                </c:pt>
                <c:pt idx="266">
                  <c:v>-307.25491395546419</c:v>
                </c:pt>
                <c:pt idx="267">
                  <c:v>-294.97009036436401</c:v>
                </c:pt>
                <c:pt idx="268">
                  <c:v>-282.29034995532169</c:v>
                </c:pt>
                <c:pt idx="269">
                  <c:v>-269.23139615903807</c:v>
                </c:pt>
                <c:pt idx="270">
                  <c:v>-255.80988489389591</c:v>
                </c:pt>
                <c:pt idx="271">
                  <c:v>-242.04340118286666</c:v>
                </c:pt>
                <c:pt idx="272">
                  <c:v>-227.95043289363261</c:v>
                </c:pt>
                <c:pt idx="273">
                  <c:v>-213.55034166114703</c:v>
                </c:pt>
                <c:pt idx="274">
                  <c:v>-198.86333106264763</c:v>
                </c:pt>
                <c:pt idx="275">
                  <c:v>-183.91041212552446</c:v>
                </c:pt>
                <c:pt idx="276">
                  <c:v>-168.71336625856247</c:v>
                </c:pt>
                <c:pt idx="277">
                  <c:v>-153.29470570661249</c:v>
                </c:pt>
                <c:pt idx="278">
                  <c:v>-137.67763163794325</c:v>
                </c:pt>
                <c:pt idx="279">
                  <c:v>-121.8859899820585</c:v>
                </c:pt>
                <c:pt idx="280">
                  <c:v>-105.94422514379811</c:v>
                </c:pt>
                <c:pt idx="281">
                  <c:v>-89.877331726900422</c:v>
                </c:pt>
                <c:pt idx="282">
                  <c:v>-73.710804406956953</c:v>
                </c:pt>
                <c:pt idx="283">
                  <c:v>-57.470586099705734</c:v>
                </c:pt>
                <c:pt idx="284">
                  <c:v>-41.18301457595981</c:v>
                </c:pt>
                <c:pt idx="285">
                  <c:v>-24.874767679039682</c:v>
                </c:pt>
                <c:pt idx="286">
                  <c:v>-8.5728073044861901</c:v>
                </c:pt>
                <c:pt idx="287">
                  <c:v>7.6956776951466832</c:v>
                </c:pt>
                <c:pt idx="288">
                  <c:v>23.903329515199644</c:v>
                </c:pt>
                <c:pt idx="289">
                  <c:v>40.022680146771577</c:v>
                </c:pt>
                <c:pt idx="290">
                  <c:v>56.026210699932278</c:v>
                </c:pt>
                <c:pt idx="291">
                  <c:v>71.886411134620275</c:v>
                </c:pt>
                <c:pt idx="292">
                  <c:v>87.575840232175565</c:v>
                </c:pt>
                <c:pt idx="293">
                  <c:v>103.06718564185059</c:v>
                </c:pt>
                <c:pt idx="294">
                  <c:v>118.3333238386699</c:v>
                </c:pt>
                <c:pt idx="295">
                  <c:v>133.34737983176274</c:v>
                </c:pt>
                <c:pt idx="296">
                  <c:v>148.08278646560365</c:v>
                </c:pt>
                <c:pt idx="297">
                  <c:v>162.51334316065871</c:v>
                </c:pt>
                <c:pt idx="298">
                  <c:v>176.61327394441193</c:v>
                </c:pt>
                <c:pt idx="299">
                  <c:v>190.3572846289544</c:v>
                </c:pt>
                <c:pt idx="300">
                  <c:v>203.72061899687671</c:v>
                </c:pt>
                <c:pt idx="301">
                  <c:v>216.67911386343877</c:v>
                </c:pt>
                <c:pt idx="302">
                  <c:v>229.20925288950559</c:v>
                </c:pt>
                <c:pt idx="303">
                  <c:v>241.28821902683819</c:v>
                </c:pt>
                <c:pt idx="304">
                  <c:v>252.89394548473638</c:v>
                </c:pt>
                <c:pt idx="305">
                  <c:v>264.00516511489275</c:v>
                </c:pt>
                <c:pt idx="306">
                  <c:v>274.60145811947865</c:v>
                </c:pt>
                <c:pt idx="307">
                  <c:v>284.66329799606228</c:v>
                </c:pt>
                <c:pt idx="308">
                  <c:v>294.17209564182389</c:v>
                </c:pt>
                <c:pt idx="309">
                  <c:v>303.11024154878328</c:v>
                </c:pt>
                <c:pt idx="310">
                  <c:v>311.4611460312733</c:v>
                </c:pt>
                <c:pt idx="311">
                  <c:v>319.20927743688355</c:v>
                </c:pt>
                <c:pt idx="312">
                  <c:v>326.3401983023295</c:v>
                </c:pt>
                <c:pt idx="313">
                  <c:v>332.84059942646047</c:v>
                </c:pt>
                <c:pt idx="314">
                  <c:v>338.69833184377529</c:v>
                </c:pt>
                <c:pt idx="315">
                  <c:v>343.90243669354277</c:v>
                </c:pt>
                <c:pt idx="316">
                  <c:v>348.44317299193915</c:v>
                </c:pt>
                <c:pt idx="317">
                  <c:v>352.31204332766907</c:v>
                </c:pt>
                <c:pt idx="318">
                  <c:v>355.50181751550713</c:v>
                </c:pt>
                <c:pt idx="319">
                  <c:v>358.00655425711943</c:v>
                </c:pt>
                <c:pt idx="320">
                  <c:v>359.82162087479531</c:v>
                </c:pt>
                <c:pt idx="321">
                  <c:v>360.94371120147446</c:v>
                </c:pt>
                <c:pt idx="322">
                  <c:v>361.3708617300498</c:v>
                </c:pt>
                <c:pt idx="323">
                  <c:v>361.10246614678937</c:v>
                </c:pt>
                <c:pt idx="324">
                  <c:v>360.13928839832869</c:v>
                </c:pt>
                <c:pt idx="325">
                  <c:v>358.48347446959986</c:v>
                </c:pt>
                <c:pt idx="326">
                  <c:v>356.13856308213377</c:v>
                </c:pt>
                <c:pt idx="327">
                  <c:v>353.10949555915658</c:v>
                </c:pt>
                <c:pt idx="328">
                  <c:v>349.40262514714652</c:v>
                </c:pt>
                <c:pt idx="329">
                  <c:v>345.02572613420682</c:v>
                </c:pt>
                <c:pt idx="330">
                  <c:v>339.98800316576614</c:v>
                </c:pt>
                <c:pt idx="331">
                  <c:v>334.30010122967377</c:v>
                </c:pt>
                <c:pt idx="332">
                  <c:v>327.97411686881696</c:v>
                </c:pt>
                <c:pt idx="333">
                  <c:v>321.02361128315306</c:v>
                </c:pt>
                <c:pt idx="334">
                  <c:v>313.4636261092889</c:v>
                </c:pt>
                <c:pt idx="335">
                  <c:v>305.31070281994573</c:v>
                </c:pt>
                <c:pt idx="336">
                  <c:v>296.58290687529234</c:v>
                </c:pt>
                <c:pt idx="337">
                  <c:v>287.2998579926392</c:v>
                </c:pt>
                <c:pt idx="338">
                  <c:v>277.48276819258007</c:v>
                </c:pt>
                <c:pt idx="339">
                  <c:v>267.1544896445464</c:v>
                </c:pt>
                <c:pt idx="340">
                  <c:v>256.33957479376068</c:v>
                </c:pt>
                <c:pt idx="341">
                  <c:v>245.06435183284844</c:v>
                </c:pt>
                <c:pt idx="342">
                  <c:v>233.35701932184386</c:v>
                </c:pt>
                <c:pt idx="343">
                  <c:v>221.24776470999274</c:v>
                </c:pt>
                <c:pt idx="344">
                  <c:v>208.76891273886659</c:v>
                </c:pt>
                <c:pt idx="345">
                  <c:v>195.95511130089361</c:v>
                </c:pt>
                <c:pt idx="346">
                  <c:v>182.84356441673631</c:v>
                </c:pt>
                <c:pt idx="347">
                  <c:v>169.47432475431737</c:v>
                </c:pt>
                <c:pt idx="348">
                  <c:v>155.89066178755252</c:v>
                </c:pt>
                <c:pt idx="349">
                  <c:v>142.13952663154623</c:v>
                </c:pt>
                <c:pt idx="350">
                  <c:v>128.27214129099437</c:v>
                </c:pt>
                <c:pt idx="351">
                  <c:v>114.34474924018474</c:v>
                </c:pt>
                <c:pt idx="352">
                  <c:v>100.41957697252005</c:v>
                </c:pt>
                <c:pt idx="353">
                  <c:v>86.566073983400258</c:v>
                </c:pt>
                <c:pt idx="354">
                  <c:v>72.862523946302957</c:v>
                </c:pt>
                <c:pt idx="355">
                  <c:v>59.398156223673269</c:v>
                </c:pt>
                <c:pt idx="356">
                  <c:v>46.275939946258653</c:v>
                </c:pt>
                <c:pt idx="357">
                  <c:v>33.616321603107281</c:v>
                </c:pt>
                <c:pt idx="358">
                  <c:v>21.562285790188675</c:v>
                </c:pt>
                <c:pt idx="359">
                  <c:v>10.286301186512791</c:v>
                </c:pt>
                <c:pt idx="360">
                  <c:v>1.2503385277324887E-13</c:v>
                </c:pt>
                <c:pt idx="361">
                  <c:v>-8.9014002133669035</c:v>
                </c:pt>
                <c:pt idx="362">
                  <c:v>-14.14859407984944</c:v>
                </c:pt>
                <c:pt idx="363">
                  <c:v>-15.715737451700653</c:v>
                </c:pt>
                <c:pt idx="364">
                  <c:v>-13.578798901983987</c:v>
                </c:pt>
                <c:pt idx="365">
                  <c:v>-7.7156152343981246</c:v>
                </c:pt>
                <c:pt idx="366">
                  <c:v>1.894052248107136</c:v>
                </c:pt>
                <c:pt idx="367">
                  <c:v>15.268460816900815</c:v>
                </c:pt>
                <c:pt idx="368">
                  <c:v>32.423828838934249</c:v>
                </c:pt>
                <c:pt idx="369">
                  <c:v>53.374277855692647</c:v>
                </c:pt>
                <c:pt idx="370">
                  <c:v>78.131774334273103</c:v>
                </c:pt>
                <c:pt idx="371">
                  <c:v>106.70607120945604</c:v>
                </c:pt>
                <c:pt idx="372">
                  <c:v>139.10464933997864</c:v>
                </c:pt>
                <c:pt idx="373">
                  <c:v>175.3326590065692</c:v>
                </c:pt>
                <c:pt idx="374">
                  <c:v>215.39286158351916</c:v>
                </c:pt>
                <c:pt idx="375">
                  <c:v>259.2855715198117</c:v>
                </c:pt>
                <c:pt idx="376">
                  <c:v>307.00859876991348</c:v>
                </c:pt>
                <c:pt idx="377">
                  <c:v>358.55719181836287</c:v>
                </c:pt>
                <c:pt idx="378">
                  <c:v>413.92398144627089</c:v>
                </c:pt>
                <c:pt idx="379">
                  <c:v>473.09892539160421</c:v>
                </c:pt>
                <c:pt idx="380">
                  <c:v>536.08960078822804</c:v>
                </c:pt>
                <c:pt idx="381">
                  <c:v>565.42317938486383</c:v>
                </c:pt>
                <c:pt idx="382">
                  <c:v>509.14045514138945</c:v>
                </c:pt>
                <c:pt idx="383">
                  <c:v>459.14047831495805</c:v>
                </c:pt>
                <c:pt idx="384">
                  <c:v>414.37657906097792</c:v>
                </c:pt>
                <c:pt idx="385">
                  <c:v>374.05006552521212</c:v>
                </c:pt>
                <c:pt idx="386">
                  <c:v>337.54146187624599</c:v>
                </c:pt>
                <c:pt idx="387">
                  <c:v>304.3632796296078</c:v>
                </c:pt>
                <c:pt idx="388">
                  <c:v>274.12685802857152</c:v>
                </c:pt>
                <c:pt idx="389">
                  <c:v>246.51862219442654</c:v>
                </c:pt>
                <c:pt idx="390">
                  <c:v>221.28278344399868</c:v>
                </c:pt>
                <c:pt idx="391">
                  <c:v>198.20853290274158</c:v>
                </c:pt>
                <c:pt idx="392">
                  <c:v>177.12042472142457</c:v>
                </c:pt>
                <c:pt idx="393">
                  <c:v>157.87105995185385</c:v>
                </c:pt>
                <c:pt idx="394">
                  <c:v>140.3354543055641</c:v>
                </c:pt>
                <c:pt idx="395">
                  <c:v>124.40665500732901</c:v>
                </c:pt>
                <c:pt idx="396">
                  <c:v>109.99229574936413</c:v>
                </c:pt>
                <c:pt idx="397">
                  <c:v>97.011864297963285</c:v>
                </c:pt>
                <c:pt idx="398">
                  <c:v>85.394517283534867</c:v>
                </c:pt>
                <c:pt idx="399">
                  <c:v>75.077319326529022</c:v>
                </c:pt>
                <c:pt idx="400">
                  <c:v>66.003814317719005</c:v>
                </c:pt>
                <c:pt idx="401">
                  <c:v>58.122858991772489</c:v>
                </c:pt>
                <c:pt idx="402">
                  <c:v>51.387665355064726</c:v>
                </c:pt>
                <c:pt idx="403">
                  <c:v>45.755010733010018</c:v>
                </c:pt>
                <c:pt idx="404">
                  <c:v>41.184583357820152</c:v>
                </c:pt>
                <c:pt idx="405">
                  <c:v>37.638438346834619</c:v>
                </c:pt>
                <c:pt idx="406">
                  <c:v>35.080544209351672</c:v>
                </c:pt>
                <c:pt idx="407">
                  <c:v>33.476404086601235</c:v>
                </c:pt>
                <c:pt idx="408">
                  <c:v>32.792739079926498</c:v>
                </c:pt>
                <c:pt idx="409">
                  <c:v>32.997223479746538</c:v>
                </c:pt>
                <c:pt idx="410">
                  <c:v>34.058263637284057</c:v>
                </c:pt>
                <c:pt idx="411">
                  <c:v>35.944813745058624</c:v>
                </c:pt>
                <c:pt idx="412">
                  <c:v>38.626223002927517</c:v>
                </c:pt>
                <c:pt idx="413">
                  <c:v>42.072109613482787</c:v>
                </c:pt>
                <c:pt idx="414">
                  <c:v>46.252257827042442</c:v>
                </c:pt>
                <c:pt idx="415">
                  <c:v>51.136534882627018</c:v>
                </c:pt>
                <c:pt idx="416">
                  <c:v>56.694825198790049</c:v>
                </c:pt>
                <c:pt idx="417">
                  <c:v>62.896979580926384</c:v>
                </c:pt>
                <c:pt idx="418">
                  <c:v>69.712777549004485</c:v>
                </c:pt>
                <c:pt idx="419">
                  <c:v>77.111901166068833</c:v>
                </c:pt>
                <c:pt idx="420">
                  <c:v>85.063918975393307</c:v>
                </c:pt>
                <c:pt idx="421">
                  <c:v>93.538278841901175</c:v>
                </c:pt>
                <c:pt idx="422">
                  <c:v>102.50430864896707</c:v>
                </c:pt>
                <c:pt idx="423">
                  <c:v>111.93122393080921</c:v>
                </c:pt>
                <c:pt idx="424">
                  <c:v>121.78814162831112</c:v>
                </c:pt>
                <c:pt idx="425">
                  <c:v>132.04409924591386</c:v>
                </c:pt>
                <c:pt idx="426">
                  <c:v>142.66807876261686</c:v>
                </c:pt>
                <c:pt idx="427">
                  <c:v>153.62903471339155</c:v>
                </c:pt>
                <c:pt idx="428">
                  <c:v>164.89592591084556</c:v>
                </c:pt>
                <c:pt idx="429">
                  <c:v>176.43775032220549</c:v>
                </c:pt>
                <c:pt idx="430">
                  <c:v>188.22358265530468</c:v>
                </c:pt>
                <c:pt idx="431">
                  <c:v>200.22261424027033</c:v>
                </c:pt>
                <c:pt idx="432">
                  <c:v>212.40419482209856</c:v>
                </c:pt>
                <c:pt idx="433">
                  <c:v>224.73787590401875</c:v>
                </c:pt>
                <c:pt idx="434">
                  <c:v>237.19345530325964</c:v>
                </c:pt>
                <c:pt idx="435">
                  <c:v>249.74102260003718</c:v>
                </c:pt>
                <c:pt idx="436">
                  <c:v>262.35100517783815</c:v>
                </c:pt>
                <c:pt idx="437">
                  <c:v>274.99421456867714</c:v>
                </c:pt>
                <c:pt idx="438">
                  <c:v>287.64189283149983</c:v>
                </c:pt>
                <c:pt idx="439">
                  <c:v>300.26575870528268</c:v>
                </c:pt>
                <c:pt idx="440">
                  <c:v>312.83805329122225</c:v>
                </c:pt>
                <c:pt idx="441">
                  <c:v>325.33158503056154</c:v>
                </c:pt>
                <c:pt idx="442">
                  <c:v>337.7197737566047</c:v>
                </c:pt>
                <c:pt idx="443">
                  <c:v>349.97669361106762</c:v>
                </c:pt>
                <c:pt idx="444">
                  <c:v>362.07711462657721</c:v>
                </c:pt>
                <c:pt idx="445">
                  <c:v>373.9965427886691</c:v>
                </c:pt>
                <c:pt idx="446">
                  <c:v>385.71125840230684</c:v>
                </c:pt>
                <c:pt idx="447">
                  <c:v>397.19835259963082</c:v>
                </c:pt>
                <c:pt idx="448">
                  <c:v>408.43576183758705</c:v>
                </c:pt>
                <c:pt idx="449">
                  <c:v>419.40230024605438</c:v>
                </c:pt>
                <c:pt idx="450">
                  <c:v>430.07768969931561</c:v>
                </c:pt>
                <c:pt idx="451">
                  <c:v>440.4425874960437</c:v>
                </c:pt>
                <c:pt idx="452">
                  <c:v>450.47861154549923</c:v>
                </c:pt>
                <c:pt idx="453">
                  <c:v>460.16836297022485</c:v>
                </c:pt>
                <c:pt idx="454">
                  <c:v>469.49544604823296</c:v>
                </c:pt>
                <c:pt idx="455">
                  <c:v>478.44448543048998</c:v>
                </c:pt>
                <c:pt idx="456">
                  <c:v>487.00114058224852</c:v>
                </c:pt>
                <c:pt idx="457">
                  <c:v>495.15211740959006</c:v>
                </c:pt>
                <c:pt idx="458">
                  <c:v>502.88517704519228</c:v>
                </c:pt>
                <c:pt idx="459">
                  <c:v>510.1891417799722</c:v>
                </c:pt>
                <c:pt idx="460">
                  <c:v>517.0538981396104</c:v>
                </c:pt>
                <c:pt idx="461">
                  <c:v>523.47039711718071</c:v>
                </c:pt>
                <c:pt idx="462">
                  <c:v>529.43065158502452</c:v>
                </c:pt>
                <c:pt idx="463">
                  <c:v>534.92773092056348</c:v>
                </c:pt>
                <c:pt idx="464">
                  <c:v>539.95575289202225</c:v>
                </c:pt>
                <c:pt idx="465">
                  <c:v>544.50987286075781</c:v>
                </c:pt>
                <c:pt idx="466">
                  <c:v>548.58627036728149</c:v>
                </c:pt>
                <c:pt idx="467">
                  <c:v>552.18213317785307</c:v>
                </c:pt>
                <c:pt idx="468">
                  <c:v>555.29563887779193</c:v>
                </c:pt>
                <c:pt idx="469">
                  <c:v>557.92593410638381</c:v>
                </c:pt>
                <c:pt idx="470">
                  <c:v>560.07311153630474</c:v>
                </c:pt>
                <c:pt idx="471">
                  <c:v>561.73818470794004</c:v>
                </c:pt>
                <c:pt idx="472">
                  <c:v>562.92306083577387</c:v>
                </c:pt>
                <c:pt idx="473">
                  <c:v>563.6305117100901</c:v>
                </c:pt>
                <c:pt idx="474">
                  <c:v>563.86414282267992</c:v>
                </c:pt>
                <c:pt idx="475">
                  <c:v>563.62836084990852</c:v>
                </c:pt>
                <c:pt idx="476">
                  <c:v>562.92833963053477</c:v>
                </c:pt>
                <c:pt idx="477">
                  <c:v>561.76998477896018</c:v>
                </c:pt>
                <c:pt idx="478">
                  <c:v>560.15989707715471</c:v>
                </c:pt>
                <c:pt idx="479">
                  <c:v>558.1053347904458</c:v>
                </c:pt>
                <c:pt idx="480">
                  <c:v>555.61417505355814</c:v>
                </c:pt>
                <c:pt idx="481">
                  <c:v>552.69487447383381</c:v>
                </c:pt>
                <c:pt idx="482">
                  <c:v>549.35642909851879</c:v>
                </c:pt>
                <c:pt idx="483">
                  <c:v>545.60833389223762</c:v>
                </c:pt>
                <c:pt idx="484">
                  <c:v>541.46054186952244</c:v>
                </c:pt>
                <c:pt idx="485">
                  <c:v>536.92342302535997</c:v>
                </c:pt>
                <c:pt idx="486">
                  <c:v>532.0077232043119</c:v>
                </c:pt>
                <c:pt idx="487">
                  <c:v>526.72452304586557</c:v>
                </c:pt>
                <c:pt idx="488">
                  <c:v>521.08519714024851</c:v>
                </c:pt>
                <c:pt idx="489">
                  <c:v>515.10137352514346</c:v>
                </c:pt>
                <c:pt idx="490">
                  <c:v>508.78489364948723</c:v>
                </c:pt>
                <c:pt idx="491">
                  <c:v>502.14777292593942</c:v>
                </c:pt>
                <c:pt idx="492">
                  <c:v>495.20216198869196</c:v>
                </c:pt>
                <c:pt idx="493">
                  <c:v>487.96030876803377</c:v>
                </c:pt>
                <c:pt idx="494">
                  <c:v>480.43452148763004</c:v>
                </c:pt>
                <c:pt idx="495">
                  <c:v>472.63713268473799</c:v>
                </c:pt>
                <c:pt idx="496">
                  <c:v>464.58046434770523</c:v>
                </c:pt>
                <c:pt idx="497">
                  <c:v>456.27679425900334</c:v>
                </c:pt>
                <c:pt idx="498">
                  <c:v>447.73832362591457</c:v>
                </c:pt>
                <c:pt idx="499">
                  <c:v>438.97714607465309</c:v>
                </c:pt>
                <c:pt idx="500">
                  <c:v>430.00521807742672</c:v>
                </c:pt>
                <c:pt idx="501">
                  <c:v>420.83433087549957</c:v>
                </c:pt>
                <c:pt idx="502">
                  <c:v>411.47608395499572</c:v>
                </c:pt>
                <c:pt idx="503">
                  <c:v>401.94186012575182</c:v>
                </c:pt>
                <c:pt idx="504">
                  <c:v>392.24280224723134</c:v>
                </c:pt>
                <c:pt idx="505">
                  <c:v>382.38979163923119</c:v>
                </c:pt>
                <c:pt idx="506">
                  <c:v>372.39342820888612</c:v>
                </c:pt>
                <c:pt idx="507">
                  <c:v>362.26401231942788</c:v>
                </c:pt>
                <c:pt idx="508">
                  <c:v>352.01152842011106</c:v>
                </c:pt>
                <c:pt idx="509">
                  <c:v>341.64563045089977</c:v>
                </c:pt>
                <c:pt idx="510">
                  <c:v>331.1756290297642</c:v>
                </c:pt>
                <c:pt idx="511">
                  <c:v>320.61048042488386</c:v>
                </c:pt>
                <c:pt idx="512">
                  <c:v>309.9587773086115</c:v>
                </c:pt>
                <c:pt idx="513">
                  <c:v>299.22874128486063</c:v>
                </c:pt>
                <c:pt idx="514">
                  <c:v>288.42821717645916</c:v>
                </c:pt>
                <c:pt idx="515">
                  <c:v>277.56466905416397</c:v>
                </c:pt>
                <c:pt idx="516">
                  <c:v>266.64517798432894</c:v>
                </c:pt>
                <c:pt idx="517">
                  <c:v>255.67644146767634</c:v>
                </c:pt>
                <c:pt idx="518">
                  <c:v>244.66477453735658</c:v>
                </c:pt>
                <c:pt idx="519">
                  <c:v>233.61611248029067</c:v>
                </c:pt>
                <c:pt idx="520">
                  <c:v>222.53601514192056</c:v>
                </c:pt>
                <c:pt idx="521">
                  <c:v>211.42967277069485</c:v>
                </c:pt>
                <c:pt idx="522">
                  <c:v>200.30191335509991</c:v>
                </c:pt>
                <c:pt idx="523">
                  <c:v>189.15721140269335</c:v>
                </c:pt>
                <c:pt idx="524">
                  <c:v>177.99969810738963</c:v>
                </c:pt>
                <c:pt idx="525">
                  <c:v>166.83317284830454</c:v>
                </c:pt>
                <c:pt idx="526">
                  <c:v>155.66111596063487</c:v>
                </c:pt>
                <c:pt idx="527">
                  <c:v>144.48670271645628</c:v>
                </c:pt>
                <c:pt idx="528">
                  <c:v>133.31281845083788</c:v>
                </c:pt>
                <c:pt idx="529">
                  <c:v>122.14207476646106</c:v>
                </c:pt>
                <c:pt idx="530">
                  <c:v>110.97682674776499</c:v>
                </c:pt>
                <c:pt idx="531">
                  <c:v>99.819191113780633</c:v>
                </c:pt>
                <c:pt idx="532">
                  <c:v>88.671065236976645</c:v>
                </c:pt>
                <c:pt idx="533">
                  <c:v>77.534146953907339</c:v>
                </c:pt>
                <c:pt idx="534">
                  <c:v>66.409955091932048</c:v>
                </c:pt>
                <c:pt idx="535">
                  <c:v>55.299850635053296</c:v>
                </c:pt>
                <c:pt idx="536">
                  <c:v>44.205058450717011</c:v>
                </c:pt>
                <c:pt idx="537">
                  <c:v>33.126689498465844</c:v>
                </c:pt>
                <c:pt idx="538">
                  <c:v>22.065763440491466</c:v>
                </c:pt>
                <c:pt idx="539">
                  <c:v>11.0232315734014</c:v>
                </c:pt>
                <c:pt idx="540">
                  <c:v>2.3192438929896889E-13</c:v>
                </c:pt>
                <c:pt idx="541">
                  <c:v>-10.735765894991301</c:v>
                </c:pt>
                <c:pt idx="542">
                  <c:v>-20.986094935707211</c:v>
                </c:pt>
                <c:pt idx="543">
                  <c:v>-30.750007945115211</c:v>
                </c:pt>
                <c:pt idx="544">
                  <c:v>-40.994644653700448</c:v>
                </c:pt>
                <c:pt idx="545">
                  <c:v>-51.234542288932616</c:v>
                </c:pt>
                <c:pt idx="546">
                  <c:v>-61.468342041566466</c:v>
                </c:pt>
                <c:pt idx="547">
                  <c:v>-71.694569975524544</c:v>
                </c:pt>
                <c:pt idx="548">
                  <c:v>-81.911614900957844</c:v>
                </c:pt>
                <c:pt idx="549">
                  <c:v>-92.117706734749106</c:v>
                </c:pt>
                <c:pt idx="550">
                  <c:v>-102.31089542757235</c:v>
                </c:pt>
                <c:pt idx="551">
                  <c:v>-112.48903053554469</c:v>
                </c:pt>
                <c:pt idx="552">
                  <c:v>-122.64974151341588</c:v>
                </c:pt>
                <c:pt idx="553">
                  <c:v>-132.79041880486213</c:v>
                </c:pt>
                <c:pt idx="554">
                  <c:v>-142.9081958040407</c:v>
                </c:pt>
                <c:pt idx="555">
                  <c:v>-152.99993176089129</c:v>
                </c:pt>
                <c:pt idx="556">
                  <c:v>-163.06219570090107</c:v>
                </c:pt>
                <c:pt idx="557">
                  <c:v>-173.09125142809594</c:v>
                </c:pt>
                <c:pt idx="558">
                  <c:v>-183.08304367787267</c:v>
                </c:pt>
                <c:pt idx="559">
                  <c:v>-193.03318548403414</c:v>
                </c:pt>
                <c:pt idx="560">
                  <c:v>-202.93694682186029</c:v>
                </c:pt>
                <c:pt idx="561">
                  <c:v>-212.78924458645815</c:v>
                </c:pt>
                <c:pt idx="562">
                  <c:v>-222.58463396273771</c:v>
                </c:pt>
                <c:pt idx="563">
                  <c:v>-232.31730124040752</c:v>
                </c:pt>
                <c:pt idx="564">
                  <c:v>-241.98105812411163</c:v>
                </c:pt>
                <c:pt idx="565">
                  <c:v>-251.56933758550042</c:v>
                </c:pt>
                <c:pt idx="566">
                  <c:v>-261.07519130037502</c:v>
                </c:pt>
                <c:pt idx="567">
                  <c:v>-270.4912887103219</c:v>
                </c:pt>
                <c:pt idx="568">
                  <c:v>-279.80991774424206</c:v>
                </c:pt>
                <c:pt idx="569">
                  <c:v>-289.02298723101342</c:v>
                </c:pt>
                <c:pt idx="570">
                  <c:v>-298.12203103018754</c:v>
                </c:pt>
                <c:pt idx="571">
                  <c:v>-307.09821390303165</c:v>
                </c:pt>
                <c:pt idx="572">
                  <c:v>-315.94233914151147</c:v>
                </c:pt>
                <c:pt idx="573">
                  <c:v>-324.64485796784533</c:v>
                </c:pt>
                <c:pt idx="574">
                  <c:v>-333.19588071219459</c:v>
                </c:pt>
                <c:pt idx="575">
                  <c:v>-341.58518977070037</c:v>
                </c:pt>
                <c:pt idx="576">
                  <c:v>-349.80225434068564</c:v>
                </c:pt>
                <c:pt idx="577">
                  <c:v>-357.8362469241556</c:v>
                </c:pt>
                <c:pt idx="578">
                  <c:v>-365.67606158501076</c:v>
                </c:pt>
                <c:pt idx="579">
                  <c:v>-373.31033393944068</c:v>
                </c:pt>
                <c:pt idx="580">
                  <c:v>-380.72746285293027</c:v>
                </c:pt>
                <c:pt idx="581">
                  <c:v>-387.91563381118476</c:v>
                </c:pt>
                <c:pt idx="582">
                  <c:v>-394.86284392598407</c:v>
                </c:pt>
                <c:pt idx="583">
                  <c:v>-401.5569285307061</c:v>
                </c:pt>
                <c:pt idx="584">
                  <c:v>-407.98558931381336</c:v>
                </c:pt>
                <c:pt idx="585">
                  <c:v>-414.13642393222756</c:v>
                </c:pt>
                <c:pt idx="586">
                  <c:v>-419.99695704004046</c:v>
                </c:pt>
                <c:pt idx="587">
                  <c:v>-425.5546726616073</c:v>
                </c:pt>
                <c:pt idx="588">
                  <c:v>-430.79704783164959</c:v>
                </c:pt>
                <c:pt idx="589">
                  <c:v>-435.71158741871056</c:v>
                </c:pt>
                <c:pt idx="590">
                  <c:v>-440.28586004204084</c:v>
                </c:pt>
                <c:pt idx="591">
                  <c:v>-444.50753498588892</c:v>
                </c:pt>
                <c:pt idx="592">
                  <c:v>-448.36442000926047</c:v>
                </c:pt>
                <c:pt idx="593">
                  <c:v>-451.84449994339684</c:v>
                </c:pt>
                <c:pt idx="594">
                  <c:v>-454.93597596375429</c:v>
                </c:pt>
                <c:pt idx="595">
                  <c:v>-457.62730541793792</c:v>
                </c:pt>
                <c:pt idx="596">
                  <c:v>-459.90724208611988</c:v>
                </c:pt>
                <c:pt idx="597">
                  <c:v>-461.76487674578817</c:v>
                </c:pt>
                <c:pt idx="598">
                  <c:v>-463.18967790843607</c:v>
                </c:pt>
                <c:pt idx="599">
                  <c:v>-464.17153259187995</c:v>
                </c:pt>
                <c:pt idx="600">
                  <c:v>-464.70078698851881</c:v>
                </c:pt>
                <c:pt idx="601">
                  <c:v>-464.76828688683344</c:v>
                </c:pt>
                <c:pt idx="602">
                  <c:v>-464.36541770098864</c:v>
                </c:pt>
                <c:pt idx="603">
                  <c:v>-463.48414396147888</c:v>
                </c:pt>
                <c:pt idx="604">
                  <c:v>-462.11704811838649</c:v>
                </c:pt>
                <c:pt idx="605">
                  <c:v>-460.2573685080651</c:v>
                </c:pt>
                <c:pt idx="606">
                  <c:v>-457.89903633389969</c:v>
                </c:pt>
                <c:pt idx="607">
                  <c:v>-455.03671151228923</c:v>
                </c:pt>
                <c:pt idx="608">
                  <c:v>-451.66581723612205</c:v>
                </c:pt>
                <c:pt idx="609">
                  <c:v>-447.78257310985208</c:v>
                </c:pt>
                <c:pt idx="610">
                  <c:v>-443.38402671274019</c:v>
                </c:pt>
                <c:pt idx="611">
                  <c:v>-438.4680834500316</c:v>
                </c:pt>
                <c:pt idx="612">
                  <c:v>-433.03353455570482</c:v>
                </c:pt>
                <c:pt idx="613">
                  <c:v>-427.08008311495848</c:v>
                </c:pt>
                <c:pt idx="614">
                  <c:v>-420.60836797988651</c:v>
                </c:pt>
                <c:pt idx="615">
                  <c:v>-413.6199854576476</c:v>
                </c:pt>
                <c:pt idx="616">
                  <c:v>-406.11750865702987</c:v>
                </c:pt>
                <c:pt idx="617">
                  <c:v>-398.10450438649229</c:v>
                </c:pt>
                <c:pt idx="618">
                  <c:v>-389.58554750456267</c:v>
                </c:pt>
                <c:pt idx="619">
                  <c:v>-380.56623263181325</c:v>
                </c:pt>
                <c:pt idx="620">
                  <c:v>-371.0531831426083</c:v>
                </c:pt>
                <c:pt idx="621">
                  <c:v>-361.05405736416077</c:v>
                </c:pt>
                <c:pt idx="622">
                  <c:v>-350.57755192032403</c:v>
                </c:pt>
                <c:pt idx="623">
                  <c:v>-339.63340216781256</c:v>
                </c:pt>
                <c:pt idx="624">
                  <c:v>-328.23237968317579</c:v>
                </c:pt>
                <c:pt idx="625">
                  <c:v>-316.38628676972769</c:v>
                </c:pt>
                <c:pt idx="626">
                  <c:v>-304.10794796486681</c:v>
                </c:pt>
                <c:pt idx="627">
                  <c:v>-291.41119853946725</c:v>
                </c:pt>
                <c:pt idx="628">
                  <c:v>-278.31086999258542</c:v>
                </c:pt>
                <c:pt idx="629">
                  <c:v>-264.82277255617333</c:v>
                </c:pt>
                <c:pt idx="630">
                  <c:v>-250.96367473598113</c:v>
                </c:pt>
                <c:pt idx="631">
                  <c:v>-236.75127992635169</c:v>
                </c:pt>
                <c:pt idx="632">
                  <c:v>-222.20420014780979</c:v>
                </c:pt>
                <c:pt idx="633">
                  <c:v>-207.34192696748522</c:v>
                </c:pt>
                <c:pt idx="634">
                  <c:v>-192.18479967323378</c:v>
                </c:pt>
                <c:pt idx="635">
                  <c:v>-176.75397078284252</c:v>
                </c:pt>
                <c:pt idx="636">
                  <c:v>-161.07136897977935</c:v>
                </c:pt>
                <c:pt idx="637">
                  <c:v>-145.15965957670491</c:v>
                </c:pt>
                <c:pt idx="638">
                  <c:v>-129.0422026171328</c:v>
                </c:pt>
                <c:pt idx="639">
                  <c:v>-112.74300873425646</c:v>
                </c:pt>
                <c:pt idx="640">
                  <c:v>-96.286692894165199</c:v>
                </c:pt>
                <c:pt idx="641">
                  <c:v>-79.69842615801781</c:v>
                </c:pt>
                <c:pt idx="642">
                  <c:v>-63.003885604655643</c:v>
                </c:pt>
                <c:pt idx="643">
                  <c:v>-46.229202561277411</c:v>
                </c:pt>
                <c:pt idx="644">
                  <c:v>-29.400909295187819</c:v>
                </c:pt>
                <c:pt idx="645">
                  <c:v>-12.545884324448361</c:v>
                </c:pt>
                <c:pt idx="646">
                  <c:v>4.3087034908385089</c:v>
                </c:pt>
                <c:pt idx="647">
                  <c:v>21.135451911574602</c:v>
                </c:pt>
                <c:pt idx="648">
                  <c:v>37.906783169508252</c:v>
                </c:pt>
                <c:pt idx="649">
                  <c:v>54.595002534579514</c:v>
                </c:pt>
                <c:pt idx="650">
                  <c:v>71.172357429494213</c:v>
                </c:pt>
                <c:pt idx="651">
                  <c:v>87.611096920835337</c:v>
                </c:pt>
                <c:pt idx="652">
                  <c:v>103.88353141653401</c:v>
                </c:pt>
                <c:pt idx="653">
                  <c:v>119.96209240055464</c:v>
                </c:pt>
                <c:pt idx="654">
                  <c:v>135.81939203740208</c:v>
                </c:pt>
                <c:pt idx="655">
                  <c:v>151.42828248141618</c:v>
                </c:pt>
                <c:pt idx="656">
                  <c:v>166.76191472886802</c:v>
                </c:pt>
                <c:pt idx="657">
                  <c:v>181.7937968543072</c:v>
                </c:pt>
                <c:pt idx="658">
                  <c:v>196.49785147683144</c:v>
                </c:pt>
                <c:pt idx="659">
                  <c:v>210.84847230635796</c:v>
                </c:pt>
                <c:pt idx="660">
                  <c:v>224.82057962512991</c:v>
                </c:pt>
                <c:pt idx="661">
                  <c:v>238.38967456506253</c:v>
                </c:pt>
                <c:pt idx="662">
                  <c:v>251.53189204734349</c:v>
                </c:pt>
                <c:pt idx="663">
                  <c:v>264.22405225681433</c:v>
                </c:pt>
                <c:pt idx="664">
                  <c:v>276.4437105301306</c:v>
                </c:pt>
                <c:pt idx="665">
                  <c:v>288.16920554326981</c:v>
                </c:pt>
                <c:pt idx="666">
                  <c:v>299.37970569089214</c:v>
                </c:pt>
                <c:pt idx="667">
                  <c:v>310.05525355702633</c:v>
                </c:pt>
                <c:pt idx="668">
                  <c:v>320.17680838370757</c:v>
                </c:pt>
                <c:pt idx="669">
                  <c:v>329.72628645141452</c:v>
                </c:pt>
                <c:pt idx="670">
                  <c:v>338.6865992924557</c:v>
                </c:pt>
                <c:pt idx="671">
                  <c:v>347.04168966566112</c:v>
                </c:pt>
                <c:pt idx="672">
                  <c:v>354.77656522809906</c:v>
                </c:pt>
                <c:pt idx="673">
                  <c:v>361.87732984669026</c:v>
                </c:pt>
                <c:pt idx="674">
                  <c:v>368.33121249972299</c:v>
                </c:pt>
                <c:pt idx="675">
                  <c:v>374.12659372538911</c:v>
                </c:pt>
                <c:pt idx="676">
                  <c:v>379.25302958127764</c:v>
                </c:pt>
                <c:pt idx="677">
                  <c:v>383.70127308556465</c:v>
                </c:pt>
                <c:pt idx="678">
                  <c:v>387.46329311729806</c:v>
                </c:pt>
                <c:pt idx="679">
                  <c:v>390.53229075946024</c:v>
                </c:pt>
                <c:pt idx="680">
                  <c:v>392.9027130748371</c:v>
                </c:pt>
                <c:pt idx="681">
                  <c:v>394.57026431068408</c:v>
                </c:pt>
                <c:pt idx="682">
                  <c:v>395.53191453393993</c:v>
                </c:pt>
                <c:pt idx="683">
                  <c:v>395.7859057043712</c:v>
                </c:pt>
                <c:pt idx="684">
                  <c:v>395.3317551983335</c:v>
                </c:pt>
                <c:pt idx="685">
                  <c:v>394.17025680090734</c:v>
                </c:pt>
                <c:pt idx="686">
                  <c:v>392.30347918908069</c:v>
                </c:pt>
                <c:pt idx="687">
                  <c:v>389.73476193324939</c:v>
                </c:pt>
                <c:pt idx="688">
                  <c:v>386.46870904862868</c:v>
                </c:pt>
                <c:pt idx="689">
                  <c:v>382.51118013244519</c:v>
                </c:pt>
                <c:pt idx="690">
                  <c:v>377.86927912653198</c:v>
                </c:pt>
                <c:pt idx="691">
                  <c:v>372.55134074875377</c:v>
                </c:pt>
                <c:pt idx="692">
                  <c:v>366.56691464004803</c:v>
                </c:pt>
                <c:pt idx="693">
                  <c:v>359.92674727719503</c:v>
                </c:pt>
                <c:pt idx="694">
                  <c:v>352.64276170434016</c:v>
                </c:pt>
                <c:pt idx="695">
                  <c:v>344.72803513922264</c:v>
                </c:pt>
                <c:pt idx="696">
                  <c:v>336.19677451257786</c:v>
                </c:pt>
                <c:pt idx="697">
                  <c:v>327.06429000167492</c:v>
                </c:pt>
                <c:pt idx="698">
                  <c:v>317.34696662119228</c:v>
                </c:pt>
                <c:pt idx="699">
                  <c:v>307.06223393663186</c:v>
                </c:pt>
                <c:pt idx="700">
                  <c:v>296.22853396749633</c:v>
                </c:pt>
                <c:pt idx="701">
                  <c:v>284.8652873491074</c:v>
                </c:pt>
                <c:pt idx="702">
                  <c:v>272.99285782359988</c:v>
                </c:pt>
                <c:pt idx="703">
                  <c:v>260.63251513203824</c:v>
                </c:pt>
                <c:pt idx="704">
                  <c:v>247.8063963810292</c:v>
                </c:pt>
                <c:pt idx="705">
                  <c:v>234.53746595831703</c:v>
                </c:pt>
                <c:pt idx="706">
                  <c:v>220.84947407300061</c:v>
                </c:pt>
                <c:pt idx="707">
                  <c:v>206.76691399699288</c:v>
                </c:pt>
                <c:pt idx="708">
                  <c:v>192.31497808525182</c:v>
                </c:pt>
                <c:pt idx="709">
                  <c:v>177.51951265308023</c:v>
                </c:pt>
                <c:pt idx="710">
                  <c:v>162.40697178953323</c:v>
                </c:pt>
                <c:pt idx="711">
                  <c:v>147.00437018663121</c:v>
                </c:pt>
                <c:pt idx="712">
                  <c:v>131.3392350645762</c:v>
                </c:pt>
                <c:pt idx="713">
                  <c:v>115.43955727377057</c:v>
                </c:pt>
                <c:pt idx="714">
                  <c:v>99.333741654742269</c:v>
                </c:pt>
                <c:pt idx="715">
                  <c:v>83.050556737610151</c:v>
                </c:pt>
                <c:pt idx="716">
                  <c:v>66.619083862942247</c:v>
                </c:pt>
                <c:pt idx="717">
                  <c:v>50.06866580614394</c:v>
                </c:pt>
                <c:pt idx="718">
                  <c:v>33.428854987837624</c:v>
                </c:pt>
                <c:pt idx="719">
                  <c:v>16.729361352766539</c:v>
                </c:pt>
                <c:pt idx="720">
                  <c:v>4.6987242253504275E-13</c:v>
                </c:pt>
              </c:numCache>
            </c:numRef>
          </c:yVal>
          <c:smooth val="1"/>
        </c:ser>
        <c:ser>
          <c:idx val="0"/>
          <c:order val="0"/>
          <c:tx>
            <c:v>916 Racing</c:v>
          </c:tx>
          <c:marker>
            <c:symbol val="none"/>
          </c:marker>
          <c:xVal>
            <c:numRef>
              <c:f>'916Racing'!$Q$123:$Q$843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'916Racing'!$AU$123:$AU$843</c:f>
              <c:numCache>
                <c:formatCode>General</c:formatCode>
                <c:ptCount val="721"/>
                <c:pt idx="0">
                  <c:v>0</c:v>
                </c:pt>
                <c:pt idx="1">
                  <c:v>-11.932647582722348</c:v>
                </c:pt>
                <c:pt idx="2">
                  <c:v>-23.844399381463912</c:v>
                </c:pt>
                <c:pt idx="3">
                  <c:v>-35.714396352141982</c:v>
                </c:pt>
                <c:pt idx="4">
                  <c:v>-47.521852871435435</c:v>
                </c:pt>
                <c:pt idx="5">
                  <c:v>-59.246093299612063</c:v>
                </c:pt>
                <c:pt idx="6">
                  <c:v>-70.86658836638577</c:v>
                </c:pt>
                <c:pt idx="7">
                  <c:v>-82.362991320969911</c:v>
                </c:pt>
                <c:pt idx="8">
                  <c:v>-93.715173787630377</c:v>
                </c:pt>
                <c:pt idx="9">
                  <c:v>-104.90326126821429</c:v>
                </c:pt>
                <c:pt idx="10">
                  <c:v>-115.90766823334103</c:v>
                </c:pt>
                <c:pt idx="11">
                  <c:v>-126.70913274419351</c:v>
                </c:pt>
                <c:pt idx="12">
                  <c:v>-137.28875054713959</c:v>
                </c:pt>
                <c:pt idx="13">
                  <c:v>-147.6280085837513</c:v>
                </c:pt>
                <c:pt idx="14">
                  <c:v>-157.7088178591741</c:v>
                </c:pt>
                <c:pt idx="15">
                  <c:v>-167.51354561223224</c:v>
                </c:pt>
                <c:pt idx="16">
                  <c:v>-177.02504673114649</c:v>
                </c:pt>
                <c:pt idx="17">
                  <c:v>-186.22669435928373</c:v>
                </c:pt>
                <c:pt idx="18">
                  <c:v>-195.10240963596607</c:v>
                </c:pt>
                <c:pt idx="19">
                  <c:v>-203.63669051803919</c:v>
                </c:pt>
                <c:pt idx="20">
                  <c:v>-211.81463962863904</c:v>
                </c:pt>
                <c:pt idx="21">
                  <c:v>-219.62199108041222</c:v>
                </c:pt>
                <c:pt idx="22">
                  <c:v>-227.04513622133996</c:v>
                </c:pt>
                <c:pt idx="23">
                  <c:v>-234.07114825229002</c:v>
                </c:pt>
                <c:pt idx="24">
                  <c:v>-240.68780566649059</c:v>
                </c:pt>
                <c:pt idx="25">
                  <c:v>-246.88361446227503</c:v>
                </c:pt>
                <c:pt idx="26">
                  <c:v>-252.64782908170992</c:v>
                </c:pt>
                <c:pt idx="27">
                  <c:v>-257.97047202907532</c:v>
                </c:pt>
                <c:pt idx="28">
                  <c:v>-262.84235212464353</c:v>
                </c:pt>
                <c:pt idx="29">
                  <c:v>-267.25508135078422</c:v>
                </c:pt>
                <c:pt idx="30">
                  <c:v>-271.20109024913364</c:v>
                </c:pt>
                <c:pt idx="31">
                  <c:v>-274.67364182939207</c:v>
                </c:pt>
                <c:pt idx="32">
                  <c:v>-277.66684395227713</c:v>
                </c:pt>
                <c:pt idx="33">
                  <c:v>-280.1756601512534</c:v>
                </c:pt>
                <c:pt idx="34">
                  <c:v>-282.19591885988785</c:v>
                </c:pt>
                <c:pt idx="35">
                  <c:v>-283.72432101406071</c:v>
                </c:pt>
                <c:pt idx="36">
                  <c:v>-284.7584460007738</c:v>
                </c:pt>
                <c:pt idx="37">
                  <c:v>-285.29675592797111</c:v>
                </c:pt>
                <c:pt idx="38">
                  <c:v>-285.33859819260221</c:v>
                </c:pt>
                <c:pt idx="39">
                  <c:v>-284.88420632713007</c:v>
                </c:pt>
                <c:pt idx="40">
                  <c:v>-283.93469910780749</c:v>
                </c:pt>
                <c:pt idx="41">
                  <c:v>-282.4920779113238</c:v>
                </c:pt>
                <c:pt idx="42">
                  <c:v>-280.55922230985232</c:v>
                </c:pt>
                <c:pt idx="43">
                  <c:v>-278.13988389810589</c:v>
                </c:pt>
                <c:pt idx="44">
                  <c:v>-275.23867834974044</c:v>
                </c:pt>
                <c:pt idx="45">
                  <c:v>-271.86107570431017</c:v>
                </c:pt>
                <c:pt idx="46">
                  <c:v>-268.01338888999265</c:v>
                </c:pt>
                <c:pt idx="47">
                  <c:v>-263.70276049144201</c:v>
                </c:pt>
                <c:pt idx="48">
                  <c:v>-258.93714777639639</c:v>
                </c:pt>
                <c:pt idx="49">
                  <c:v>-253.72530599904493</c:v>
                </c:pt>
                <c:pt idx="50">
                  <c:v>-248.07677000265048</c:v>
                </c:pt>
                <c:pt idx="51">
                  <c:v>-242.00183414850582</c:v>
                </c:pt>
                <c:pt idx="52">
                  <c:v>-235.51153060296011</c:v>
                </c:pt>
                <c:pt idx="53">
                  <c:v>-228.61760601898357</c:v>
                </c:pt>
                <c:pt idx="54">
                  <c:v>-221.33249665351664</c:v>
                </c:pt>
                <c:pt idx="55">
                  <c:v>-213.66930196665652</c:v>
                </c:pt>
                <c:pt idx="56">
                  <c:v>-205.64175675356532</c:v>
                </c:pt>
                <c:pt idx="57">
                  <c:v>-197.26420186479592</c:v>
                </c:pt>
                <c:pt idx="58">
                  <c:v>-188.55155357552934</c:v>
                </c:pt>
                <c:pt idx="59">
                  <c:v>-179.51927166895231</c:v>
                </c:pt>
                <c:pt idx="60">
                  <c:v>-170.18332630367954</c:v>
                </c:pt>
                <c:pt idx="61">
                  <c:v>-160.56016373968848</c:v>
                </c:pt>
                <c:pt idx="62">
                  <c:v>-150.66667100168752</c:v>
                </c:pt>
                <c:pt idx="63">
                  <c:v>-140.52013956313638</c:v>
                </c:pt>
                <c:pt idx="64">
                  <c:v>-130.13822813826124</c:v>
                </c:pt>
                <c:pt idx="65">
                  <c:v>-119.53892467333263</c:v>
                </c:pt>
                <c:pt idx="66">
                  <c:v>-108.74050763216744</c:v>
                </c:pt>
                <c:pt idx="67">
                  <c:v>-97.761506674259493</c:v>
                </c:pt>
                <c:pt idx="68">
                  <c:v>-86.620662827104397</c:v>
                </c:pt>
                <c:pt idx="69">
                  <c:v>-75.336888257138199</c:v>
                </c:pt>
                <c:pt idx="70">
                  <c:v>-63.929225746236966</c:v>
                </c:pt>
                <c:pt idx="71">
                  <c:v>-52.416807982893189</c:v>
                </c:pt>
                <c:pt idx="72">
                  <c:v>-40.818816778982374</c:v>
                </c:pt>
                <c:pt idx="73">
                  <c:v>-29.154442324432519</c:v>
                </c:pt>
                <c:pt idx="74">
                  <c:v>-17.44284259308894</c:v>
                </c:pt>
                <c:pt idx="75">
                  <c:v>-5.7031030136240028</c:v>
                </c:pt>
                <c:pt idx="76">
                  <c:v>6.0458034805594103</c:v>
                </c:pt>
                <c:pt idx="77">
                  <c:v>17.785055908830625</c:v>
                </c:pt>
                <c:pt idx="78">
                  <c:v>29.496024095466403</c:v>
                </c:pt>
                <c:pt idx="79">
                  <c:v>41.160306804936205</c:v>
                </c:pt>
                <c:pt idx="80">
                  <c:v>52.759769050634212</c:v>
                </c:pt>
                <c:pt idx="81">
                  <c:v>64.276578469605781</c:v>
                </c:pt>
                <c:pt idx="82">
                  <c:v>75.693240658542038</c:v>
                </c:pt>
                <c:pt idx="83">
                  <c:v>86.992633369520789</c:v>
                </c:pt>
                <c:pt idx="84">
                  <c:v>98.158039467627475</c:v>
                </c:pt>
                <c:pt idx="85">
                  <c:v>109.17317855669904</c:v>
                </c:pt>
                <c:pt idx="86">
                  <c:v>120.02223718397597</c:v>
                </c:pt>
                <c:pt idx="87">
                  <c:v>130.68989753940116</c:v>
                </c:pt>
                <c:pt idx="88">
                  <c:v>141.16136457065085</c:v>
                </c:pt>
                <c:pt idx="89">
                  <c:v>151.42239144069876</c:v>
                </c:pt>
                <c:pt idx="90">
                  <c:v>161.45930326076771</c:v>
                </c:pt>
                <c:pt idx="91">
                  <c:v>171.25901903788403</c:v>
                </c:pt>
                <c:pt idx="92">
                  <c:v>180.80907178289556</c:v>
                </c:pt>
                <c:pt idx="93">
                  <c:v>190.09762673169263</c:v>
                </c:pt>
                <c:pt idx="94">
                  <c:v>199.11349763946387</c:v>
                </c:pt>
                <c:pt idx="95">
                  <c:v>207.84616111507444</c:v>
                </c:pt>
                <c:pt idx="96">
                  <c:v>216.2857689700447</c:v>
                </c:pt>
                <c:pt idx="97">
                  <c:v>224.42315856408095</c:v>
                </c:pt>
                <c:pt idx="98">
                  <c:v>232.24986113663914</c:v>
                </c:pt>
                <c:pt idx="99">
                  <c:v>239.75810812153557</c:v>
                </c:pt>
                <c:pt idx="100">
                  <c:v>246.94083544912181</c:v>
                </c:pt>
                <c:pt idx="101">
                  <c:v>253.79168584797006</c:v>
                </c:pt>
                <c:pt idx="102">
                  <c:v>260.30500916533998</c:v>
                </c:pt>
                <c:pt idx="103">
                  <c:v>266.4758607328572</c:v>
                </c:pt>
                <c:pt idx="104">
                  <c:v>272.29999781083143</c:v>
                </c:pt>
                <c:pt idx="105">
                  <c:v>277.7738741513898</c:v>
                </c:pt>
                <c:pt idx="106">
                  <c:v>282.89463272712078</c:v>
                </c:pt>
                <c:pt idx="107">
                  <c:v>287.66009667813654</c:v>
                </c:pt>
                <c:pt idx="108">
                  <c:v>292.06875853637877</c:v>
                </c:pt>
                <c:pt idx="109">
                  <c:v>296.11976779155134</c:v>
                </c:pt>
                <c:pt idx="110">
                  <c:v>299.81291686827717</c:v>
                </c:pt>
                <c:pt idx="111">
                  <c:v>303.1486255888899</c:v>
                </c:pt>
                <c:pt idx="112">
                  <c:v>306.12792420069638</c:v>
                </c:pt>
                <c:pt idx="113">
                  <c:v>308.75243505054283</c:v>
                </c:pt>
                <c:pt idx="114">
                  <c:v>311.02435299310059</c:v>
                </c:pt>
                <c:pt idx="115">
                  <c:v>312.94642462242103</c:v>
                </c:pt>
                <c:pt idx="116">
                  <c:v>314.5219264190103</c:v>
                </c:pt>
                <c:pt idx="117">
                  <c:v>315.75464190692963</c:v>
                </c:pt>
                <c:pt idx="118">
                  <c:v>316.64883791723105</c:v>
                </c:pt>
                <c:pt idx="119">
                  <c:v>317.20924005541508</c:v>
                </c:pt>
                <c:pt idx="120">
                  <c:v>317.44100747152345</c:v>
                </c:pt>
                <c:pt idx="121">
                  <c:v>317.34970703198718</c:v>
                </c:pt>
                <c:pt idx="122">
                  <c:v>316.94128699243964</c:v>
                </c:pt>
                <c:pt idx="123">
                  <c:v>316.22205027038518</c:v>
                </c:pt>
                <c:pt idx="124">
                  <c:v>315.1986274159085</c:v>
                </c:pt>
                <c:pt idx="125">
                  <c:v>313.8779493775217</c:v>
                </c:pt>
                <c:pt idx="126">
                  <c:v>312.26722015881563</c:v>
                </c:pt>
                <c:pt idx="127">
                  <c:v>310.37388945979529</c:v>
                </c:pt>
                <c:pt idx="128">
                  <c:v>308.20562539468648</c:v>
                </c:pt>
                <c:pt idx="129">
                  <c:v>305.77028737560732</c:v>
                </c:pt>
                <c:pt idx="130">
                  <c:v>303.07589924882876</c:v>
                </c:pt>
                <c:pt idx="131">
                  <c:v>300.13062276742306</c:v>
                </c:pt>
                <c:pt idx="132">
                  <c:v>296.94273148094413</c:v>
                </c:pt>
                <c:pt idx="133">
                  <c:v>293.52058511942306</c:v>
                </c:pt>
                <c:pt idx="134">
                  <c:v>289.87260454540933</c:v>
                </c:pt>
                <c:pt idx="135">
                  <c:v>286.00724734407356</c:v>
                </c:pt>
                <c:pt idx="136">
                  <c:v>281.93298411753722</c:v>
                </c:pt>
                <c:pt idx="137">
                  <c:v>277.65827554560838</c:v>
                </c:pt>
                <c:pt idx="138">
                  <c:v>273.19155027103881</c:v>
                </c:pt>
                <c:pt idx="139">
                  <c:v>268.54118366325474</c:v>
                </c:pt>
                <c:pt idx="140">
                  <c:v>263.71547751030118</c:v>
                </c:pt>
                <c:pt idx="141">
                  <c:v>258.72264068448561</c:v>
                </c:pt>
                <c:pt idx="142">
                  <c:v>253.57077082292898</c:v>
                </c:pt>
                <c:pt idx="143">
                  <c:v>248.26783705994461</c:v>
                </c:pt>
                <c:pt idx="144">
                  <c:v>242.8216638438914</c:v>
                </c:pt>
                <c:pt idx="145">
                  <c:v>237.23991586689755</c:v>
                </c:pt>
                <c:pt idx="146">
                  <c:v>231.53008413163488</c:v>
                </c:pt>
                <c:pt idx="147">
                  <c:v>225.69947317516426</c:v>
                </c:pt>
                <c:pt idx="148">
                  <c:v>219.75518946576454</c:v>
                </c:pt>
                <c:pt idx="149">
                  <c:v>213.70413098463661</c:v>
                </c:pt>
                <c:pt idx="150">
                  <c:v>207.55297800041998</c:v>
                </c:pt>
                <c:pt idx="151">
                  <c:v>201.3081850406077</c:v>
                </c:pt>
                <c:pt idx="152">
                  <c:v>194.97597406017886</c:v>
                </c:pt>
                <c:pt idx="153">
                  <c:v>188.56232880412156</c:v>
                </c:pt>
                <c:pt idx="154">
                  <c:v>182.0729903569696</c:v>
                </c:pt>
                <c:pt idx="155">
                  <c:v>175.51345386904205</c:v>
                </c:pt>
                <c:pt idx="156">
                  <c:v>168.88896644577258</c:v>
                </c:pt>
                <c:pt idx="157">
                  <c:v>162.20452618331799</c:v>
                </c:pt>
                <c:pt idx="158">
                  <c:v>155.46488233057363</c:v>
                </c:pt>
                <c:pt idx="159">
                  <c:v>148.67453655478627</c:v>
                </c:pt>
                <c:pt idx="160">
                  <c:v>141.83774528514144</c:v>
                </c:pt>
                <c:pt idx="161">
                  <c:v>134.95852310602356</c:v>
                </c:pt>
                <c:pt idx="162">
                  <c:v>128.04064716909573</c:v>
                </c:pt>
                <c:pt idx="163">
                  <c:v>121.08766259091976</c:v>
                </c:pt>
                <c:pt idx="164">
                  <c:v>114.10288880054264</c:v>
                </c:pt>
                <c:pt idx="165">
                  <c:v>107.08942679931531</c:v>
                </c:pt>
                <c:pt idx="166">
                  <c:v>100.05016729316169</c:v>
                </c:pt>
                <c:pt idx="167">
                  <c:v>92.987799655607205</c:v>
                </c:pt>
                <c:pt idx="168">
                  <c:v>85.904821678086932</c:v>
                </c:pt>
                <c:pt idx="169">
                  <c:v>78.803550062383636</c:v>
                </c:pt>
                <c:pt idx="170">
                  <c:v>71.686131608504894</c:v>
                </c:pt>
                <c:pt idx="171">
                  <c:v>64.554555049879511</c:v>
                </c:pt>
                <c:pt idx="172">
                  <c:v>57.410663486444882</c:v>
                </c:pt>
                <c:pt idx="173">
                  <c:v>50.256167365008913</c:v>
                </c:pt>
                <c:pt idx="174">
                  <c:v>43.092657955189615</c:v>
                </c:pt>
                <c:pt idx="175">
                  <c:v>35.921621268268495</c:v>
                </c:pt>
                <c:pt idx="176">
                  <c:v>28.744452365447074</c:v>
                </c:pt>
                <c:pt idx="177">
                  <c:v>21.562470001246794</c:v>
                </c:pt>
                <c:pt idx="178">
                  <c:v>14.376931547158302</c:v>
                </c:pt>
                <c:pt idx="179">
                  <c:v>7.1890481401224244</c:v>
                </c:pt>
                <c:pt idx="180">
                  <c:v>5.0465483269777408E-14</c:v>
                </c:pt>
                <c:pt idx="181">
                  <c:v>-7.189048140122325</c:v>
                </c:pt>
                <c:pt idx="182">
                  <c:v>-14.379393106622199</c:v>
                </c:pt>
                <c:pt idx="183">
                  <c:v>-21.569892107187087</c:v>
                </c:pt>
                <c:pt idx="184">
                  <c:v>-28.759380069296853</c:v>
                </c:pt>
                <c:pt idx="185">
                  <c:v>-35.946643311492906</c:v>
                </c:pt>
                <c:pt idx="186">
                  <c:v>-43.130406584956688</c:v>
                </c:pt>
                <c:pt idx="187">
                  <c:v>-50.30931813849859</c:v>
                </c:pt>
                <c:pt idx="188">
                  <c:v>-57.481935062727047</c:v>
                </c:pt>
                <c:pt idx="189">
                  <c:v>-64.646708968268115</c:v>
                </c:pt>
                <c:pt idx="190">
                  <c:v>-71.80197205225727</c:v>
                </c:pt>
                <c:pt idx="191">
                  <c:v>-78.945923606595642</c:v>
                </c:pt>
                <c:pt idx="192">
                  <c:v>-86.076617020608381</c:v>
                </c:pt>
                <c:pt idx="193">
                  <c:v>-93.19194732977563</c:v>
                </c:pt>
                <c:pt idx="194">
                  <c:v>-100.28963936113682</c:v>
                </c:pt>
                <c:pt idx="195">
                  <c:v>-107.36723652477892</c:v>
                </c:pt>
                <c:pt idx="196">
                  <c:v>-114.4220902995097</c:v>
                </c:pt>
                <c:pt idx="197">
                  <c:v>-121.45135045939706</c:v>
                </c:pt>
                <c:pt idx="198">
                  <c:v>-128.45195608631531</c:v>
                </c:pt>
                <c:pt idx="199">
                  <c:v>-135.42062741196736</c:v>
                </c:pt>
                <c:pt idx="200">
                  <c:v>-142.35385853107834</c:v>
                </c:pt>
                <c:pt idx="201">
                  <c:v>-149.24791102553067</c:v>
                </c:pt>
                <c:pt idx="202">
                  <c:v>-156.09880853718755</c:v>
                </c:pt>
                <c:pt idx="203">
                  <c:v>-162.90233232498278</c:v>
                </c:pt>
                <c:pt idx="204">
                  <c:v>-169.65401783956375</c:v>
                </c:pt>
                <c:pt idx="205">
                  <c:v>-176.34915234635767</c:v>
                </c:pt>
                <c:pt idx="206">
                  <c:v>-182.98277362538045</c:v>
                </c:pt>
                <c:pt idx="207">
                  <c:v>-189.54966977343449</c:v>
                </c:pt>
                <c:pt idx="208">
                  <c:v>-196.04438013152932</c:v>
                </c:pt>
                <c:pt idx="209">
                  <c:v>-202.46119735742897</c:v>
                </c:pt>
                <c:pt idx="210">
                  <c:v>-208.79417066017419</c:v>
                </c:pt>
                <c:pt idx="211">
                  <c:v>-215.03711021023011</c:v>
                </c:pt>
                <c:pt idx="212">
                  <c:v>-221.18359273561731</c:v>
                </c:pt>
                <c:pt idx="213">
                  <c:v>-227.22696831094922</c:v>
                </c:pt>
                <c:pt idx="214">
                  <c:v>-233.16036834276071</c:v>
                </c:pt>
                <c:pt idx="215">
                  <c:v>-238.9767147508673</c:v>
                </c:pt>
                <c:pt idx="216">
                  <c:v>-244.66873034173105</c:v>
                </c:pt>
                <c:pt idx="217">
                  <c:v>-250.22895036596472</c:v>
                </c:pt>
                <c:pt idx="218">
                  <c:v>-255.64973524816037</c:v>
                </c:pt>
                <c:pt idx="219">
                  <c:v>-260.92328447320386</c:v>
                </c:pt>
                <c:pt idx="220">
                  <c:v>-266.0416516091376</c:v>
                </c:pt>
                <c:pt idx="221">
                  <c:v>-270.99676044248423</c:v>
                </c:pt>
                <c:pt idx="222">
                  <c:v>-275.78042219772016</c:v>
                </c:pt>
                <c:pt idx="223">
                  <c:v>-280.38435380835438</c:v>
                </c:pt>
                <c:pt idx="224">
                  <c:v>-284.80019720278892</c:v>
                </c:pt>
                <c:pt idx="225">
                  <c:v>-289.0195395638554</c:v>
                </c:pt>
                <c:pt idx="226">
                  <c:v>-293.03393451665511</c:v>
                </c:pt>
                <c:pt idx="227">
                  <c:v>-296.83492419506638</c:v>
                </c:pt>
                <c:pt idx="228">
                  <c:v>-300.41406213308142</c:v>
                </c:pt>
                <c:pt idx="229">
                  <c:v>-303.762936922976</c:v>
                </c:pt>
                <c:pt idx="230">
                  <c:v>-306.87319657824611</c:v>
                </c:pt>
                <c:pt idx="231">
                  <c:v>-309.73657353526437</c:v>
                </c:pt>
                <c:pt idx="232">
                  <c:v>-312.3449102237613</c:v>
                </c:pt>
                <c:pt idx="233">
                  <c:v>-314.69018513251945</c:v>
                </c:pt>
                <c:pt idx="234">
                  <c:v>-316.76453929311305</c:v>
                </c:pt>
                <c:pt idx="235">
                  <c:v>-318.56030310117228</c:v>
                </c:pt>
                <c:pt idx="236">
                  <c:v>-320.0700233914809</c:v>
                </c:pt>
                <c:pt idx="237">
                  <c:v>-321.28649068030262</c:v>
                </c:pt>
                <c:pt idx="238">
                  <c:v>-322.20276648564902</c:v>
                </c:pt>
                <c:pt idx="239">
                  <c:v>-322.8122106338094</c:v>
                </c:pt>
                <c:pt idx="240">
                  <c:v>-323.10850845835853</c:v>
                </c:pt>
                <c:pt idx="241">
                  <c:v>-323.08569779607495</c:v>
                </c:pt>
                <c:pt idx="242">
                  <c:v>-322.73819568275775</c:v>
                </c:pt>
                <c:pt idx="243">
                  <c:v>-322.06082465083847</c:v>
                </c:pt>
                <c:pt idx="244">
                  <c:v>-321.04883852996676</c:v>
                </c:pt>
                <c:pt idx="245">
                  <c:v>-319.69794765142262</c:v>
                </c:pt>
                <c:pt idx="246">
                  <c:v>-318.00434335728886</c:v>
                </c:pt>
                <c:pt idx="247">
                  <c:v>-315.9647217158053</c:v>
                </c:pt>
                <c:pt idx="248">
                  <c:v>-313.5763063452531</c:v>
                </c:pt>
                <c:pt idx="249">
                  <c:v>-310.83687025006708</c:v>
                </c:pt>
                <c:pt idx="250">
                  <c:v>-307.74475657467434</c:v>
                </c:pt>
                <c:pt idx="251">
                  <c:v>-304.29889818279366</c:v>
                </c:pt>
                <c:pt idx="252">
                  <c:v>-300.49883597261288</c:v>
                </c:pt>
                <c:pt idx="253">
                  <c:v>-296.34473584138436</c:v>
                </c:pt>
                <c:pt idx="254">
                  <c:v>-291.83740421653982</c:v>
                </c:pt>
                <c:pt idx="255">
                  <c:v>-286.97830207439887</c:v>
                </c:pt>
                <c:pt idx="256">
                  <c:v>-281.76955737196806</c:v>
                </c:pt>
                <c:pt idx="257">
                  <c:v>-276.21397582210147</c:v>
                </c:pt>
                <c:pt idx="258">
                  <c:v>-270.31504994749872</c:v>
                </c:pt>
                <c:pt idx="259">
                  <c:v>-264.07696635455193</c:v>
                </c:pt>
                <c:pt idx="260">
                  <c:v>-257.50461117393837</c:v>
                </c:pt>
                <c:pt idx="261">
                  <c:v>-250.60357362106416</c:v>
                </c:pt>
                <c:pt idx="262">
                  <c:v>-243.38014763593654</c:v>
                </c:pt>
                <c:pt idx="263">
                  <c:v>-235.84133156878943</c:v>
                </c:pt>
                <c:pt idx="264">
                  <c:v>-227.9948258847356</c:v>
                </c:pt>
                <c:pt idx="265">
                  <c:v>-219.84902886787629</c:v>
                </c:pt>
                <c:pt idx="266">
                  <c:v>-211.41303031257695</c:v>
                </c:pt>
                <c:pt idx="267">
                  <c:v>-202.696603197032</c:v>
                </c:pt>
                <c:pt idx="268">
                  <c:v>-193.71019334171189</c:v>
                </c:pt>
                <c:pt idx="269">
                  <c:v>-184.46490706278621</c:v>
                </c:pt>
                <c:pt idx="270">
                  <c:v>-174.97249683812601</c:v>
                </c:pt>
                <c:pt idx="271">
                  <c:v>-165.24534501091847</c:v>
                </c:pt>
                <c:pt idx="272">
                  <c:v>-155.29644556329541</c:v>
                </c:pt>
                <c:pt idx="273">
                  <c:v>-145.13938399958582</c:v>
                </c:pt>
                <c:pt idx="274">
                  <c:v>-134.7883153858796</c:v>
                </c:pt>
                <c:pt idx="275">
                  <c:v>-124.25794059940063</c:v>
                </c:pt>
                <c:pt idx="276">
                  <c:v>-113.56348084783414</c:v>
                </c:pt>
                <c:pt idx="277">
                  <c:v>-102.72065052502002</c:v>
                </c:pt>
                <c:pt idx="278">
                  <c:v>-91.745628475482334</c:v>
                </c:pt>
                <c:pt idx="279">
                  <c:v>-80.655027745897087</c:v>
                </c:pt>
                <c:pt idx="280">
                  <c:v>-69.465863906912119</c:v>
                </c:pt>
                <c:pt idx="281">
                  <c:v>-58.195522033617344</c:v>
                </c:pt>
                <c:pt idx="282">
                  <c:v>-46.86172243746023</c:v>
                </c:pt>
                <c:pt idx="283">
                  <c:v>-35.482485246423956</c:v>
                </c:pt>
                <c:pt idx="284">
                  <c:v>-24.076093933886757</c:v>
                </c:pt>
                <c:pt idx="285">
                  <c:v>-12.661057899676626</c:v>
                </c:pt>
                <c:pt idx="286">
                  <c:v>-1.2560742095147737</c:v>
                </c:pt>
                <c:pt idx="287">
                  <c:v>10.120011398862609</c:v>
                </c:pt>
                <c:pt idx="288">
                  <c:v>21.448244132892729</c:v>
                </c:pt>
                <c:pt idx="289">
                  <c:v>32.709600274541536</c:v>
                </c:pt>
                <c:pt idx="290">
                  <c:v>43.885027709972597</c:v>
                </c:pt>
                <c:pt idx="291">
                  <c:v>54.955486747495002</c:v>
                </c:pt>
                <c:pt idx="292">
                  <c:v>65.901991112006627</c:v>
                </c:pt>
                <c:pt idx="293">
                  <c:v>76.705649004915074</c:v>
                </c:pt>
                <c:pt idx="294">
                  <c:v>87.347704119696616</c:v>
                </c:pt>
                <c:pt idx="295">
                  <c:v>97.809576504914276</c:v>
                </c:pt>
                <c:pt idx="296">
                  <c:v>108.07290316854264</c:v>
                </c:pt>
                <c:pt idx="297">
                  <c:v>118.11957831997653</c:v>
                </c:pt>
                <c:pt idx="298">
                  <c:v>127.9317931489078</c:v>
                </c:pt>
                <c:pt idx="299">
                  <c:v>137.49207504354948</c:v>
                </c:pt>
                <c:pt idx="300">
                  <c:v>146.78332615422843</c:v>
                </c:pt>
                <c:pt idx="301">
                  <c:v>155.78886121235851</c:v>
                </c:pt>
                <c:pt idx="302">
                  <c:v>164.49244451900094</c:v>
                </c:pt>
                <c:pt idx="303">
                  <c:v>172.87832602181416</c:v>
                </c:pt>
                <c:pt idx="304">
                  <c:v>180.93127640400829</c:v>
                </c:pt>
                <c:pt idx="305">
                  <c:v>188.63662111404923</c:v>
                </c:pt>
                <c:pt idx="306">
                  <c:v>195.98027327020785</c:v>
                </c:pt>
                <c:pt idx="307">
                  <c:v>202.94876537968918</c:v>
                </c:pt>
                <c:pt idx="308">
                  <c:v>209.5292798179303</c:v>
                </c:pt>
                <c:pt idx="309">
                  <c:v>215.70967801978614</c:v>
                </c:pt>
                <c:pt idx="310">
                  <c:v>221.47852834064201</c:v>
                </c:pt>
                <c:pt idx="311">
                  <c:v>226.82513255216293</c:v>
                </c:pt>
                <c:pt idx="312">
                  <c:v>231.73955094422178</c:v>
                </c:pt>
                <c:pt idx="313">
                  <c:v>236.21262601177153</c:v>
                </c:pt>
                <c:pt idx="314">
                  <c:v>240.23600471291616</c:v>
                </c:pt>
                <c:pt idx="315">
                  <c:v>243.80215929233657</c:v>
                </c:pt>
                <c:pt idx="316">
                  <c:v>246.90440667253915</c:v>
                </c:pt>
                <c:pt idx="317">
                  <c:v>249.53692642419662</c:v>
                </c:pt>
                <c:pt idx="318">
                  <c:v>251.69477733630688</c:v>
                </c:pt>
                <c:pt idx="319">
                  <c:v>253.37391261696405</c:v>
                </c:pt>
                <c:pt idx="320">
                  <c:v>254.57119376653395</c:v>
                </c:pt>
                <c:pt idx="321">
                  <c:v>255.28440317700407</c:v>
                </c:pt>
                <c:pt idx="322">
                  <c:v>255.51225552447571</c:v>
                </c:pt>
                <c:pt idx="323">
                  <c:v>255.25440803646947</c:v>
                </c:pt>
                <c:pt idx="324">
                  <c:v>254.51146973221987</c:v>
                </c:pt>
                <c:pt idx="325">
                  <c:v>253.28500975280204</c:v>
                </c:pt>
                <c:pt idx="326">
                  <c:v>251.57756491932295</c:v>
                </c:pt>
                <c:pt idx="327">
                  <c:v>249.39264668198672</c:v>
                </c:pt>
                <c:pt idx="328">
                  <c:v>246.7347476514866</c:v>
                </c:pt>
                <c:pt idx="329">
                  <c:v>243.60934793762675</c:v>
                </c:pt>
                <c:pt idx="330">
                  <c:v>240.02292155963423</c:v>
                </c:pt>
                <c:pt idx="331">
                  <c:v>235.98294323948954</c:v>
                </c:pt>
                <c:pt idx="332">
                  <c:v>231.49789594577592</c:v>
                </c:pt>
                <c:pt idx="333">
                  <c:v>226.57727962300265</c:v>
                </c:pt>
                <c:pt idx="334">
                  <c:v>221.23162162312133</c:v>
                </c:pt>
                <c:pt idx="335">
                  <c:v>215.47248945544038</c:v>
                </c:pt>
                <c:pt idx="336">
                  <c:v>209.3125065930081</c:v>
                </c:pt>
                <c:pt idx="337">
                  <c:v>202.76537222364638</c:v>
                </c:pt>
                <c:pt idx="338">
                  <c:v>195.84588601968699</c:v>
                </c:pt>
                <c:pt idx="339">
                  <c:v>188.56997923210093</c:v>
                </c:pt>
                <c:pt idx="340">
                  <c:v>180.95475370484351</c:v>
                </c:pt>
                <c:pt idx="341">
                  <c:v>173.01853077102547</c:v>
                </c:pt>
                <c:pt idx="342">
                  <c:v>164.78091245633817</c:v>
                </c:pt>
                <c:pt idx="343">
                  <c:v>156.2628580071611</c:v>
                </c:pt>
                <c:pt idx="344">
                  <c:v>147.48677952127207</c:v>
                </c:pt>
                <c:pt idx="345">
                  <c:v>138.47666144292441</c:v>
                </c:pt>
                <c:pt idx="346">
                  <c:v>129.25820996601377</c:v>
                </c:pt>
                <c:pt idx="347">
                  <c:v>119.85904007226918</c:v>
                </c:pt>
                <c:pt idx="348">
                  <c:v>110.30891015949686</c:v>
                </c:pt>
                <c:pt idx="349">
                  <c:v>100.64001718938088</c:v>
                </c:pt>
                <c:pt idx="350">
                  <c:v>90.887369291632893</c:v>
                </c:pt>
                <c:pt idx="351">
                  <c:v>81.089258212258073</c:v>
                </c:pt>
                <c:pt idx="352">
                  <c:v>71.287861485492641</c:v>
                </c:pt>
                <c:pt idx="353">
                  <c:v>61.530014619683151</c:v>
                </c:pt>
                <c:pt idx="354">
                  <c:v>51.868208226796469</c:v>
                </c:pt>
                <c:pt idx="355">
                  <c:v>42.361885874618388</c:v>
                </c:pt>
                <c:pt idx="356">
                  <c:v>33.079148545230019</c:v>
                </c:pt>
                <c:pt idx="357">
                  <c:v>24.099015702766856</c:v>
                </c:pt>
                <c:pt idx="358">
                  <c:v>15.514458685181362</c:v>
                </c:pt>
                <c:pt idx="359">
                  <c:v>7.4365217451119143</c:v>
                </c:pt>
                <c:pt idx="360">
                  <c:v>9.1931571077235901E-14</c:v>
                </c:pt>
                <c:pt idx="361">
                  <c:v>-6.5449527069618041</c:v>
                </c:pt>
                <c:pt idx="362">
                  <c:v>-10.605220466990412</c:v>
                </c:pt>
                <c:pt idx="363">
                  <c:v>-12.162716292479113</c:v>
                </c:pt>
                <c:pt idx="364">
                  <c:v>-11.20061154802349</c:v>
                </c:pt>
                <c:pt idx="365">
                  <c:v>-7.703374388543125</c:v>
                </c:pt>
                <c:pt idx="366">
                  <c:v>-1.6568086190168139</c:v>
                </c:pt>
                <c:pt idx="367">
                  <c:v>6.9519070950142199</c:v>
                </c:pt>
                <c:pt idx="368">
                  <c:v>18.134179739957254</c:v>
                </c:pt>
                <c:pt idx="369">
                  <c:v>31.899962266360085</c:v>
                </c:pt>
                <c:pt idx="370">
                  <c:v>48.257713780301785</c:v>
                </c:pt>
                <c:pt idx="371">
                  <c:v>67.214359696311647</c:v>
                </c:pt>
                <c:pt idx="372">
                  <c:v>88.775251936895913</c:v>
                </c:pt>
                <c:pt idx="373">
                  <c:v>112.94412926647844</c:v>
                </c:pt>
                <c:pt idx="374">
                  <c:v>139.72307785018592</c:v>
                </c:pt>
                <c:pt idx="375">
                  <c:v>169.11249213053193</c:v>
                </c:pt>
                <c:pt idx="376">
                  <c:v>201.11103611754748</c:v>
                </c:pt>
                <c:pt idx="377">
                  <c:v>235.71560519034577</c:v>
                </c:pt>
                <c:pt idx="378">
                  <c:v>272.92128851049233</c:v>
                </c:pt>
                <c:pt idx="379">
                  <c:v>312.72133214976822</c:v>
                </c:pt>
                <c:pt idx="380">
                  <c:v>355.12093040595244</c:v>
                </c:pt>
                <c:pt idx="381">
                  <c:v>374.65486580760154</c:v>
                </c:pt>
                <c:pt idx="382">
                  <c:v>338.53673456814619</c:v>
                </c:pt>
                <c:pt idx="383">
                  <c:v>306.19705171199678</c:v>
                </c:pt>
                <c:pt idx="384">
                  <c:v>277.045145698346</c:v>
                </c:pt>
                <c:pt idx="385">
                  <c:v>250.6252950644587</c:v>
                </c:pt>
                <c:pt idx="386">
                  <c:v>226.58057524265053</c:v>
                </c:pt>
                <c:pt idx="387">
                  <c:v>204.62765561191699</c:v>
                </c:pt>
                <c:pt idx="388">
                  <c:v>184.538867835167</c:v>
                </c:pt>
                <c:pt idx="389">
                  <c:v>166.12921265979438</c:v>
                </c:pt>
                <c:pt idx="390">
                  <c:v>149.24678929340837</c:v>
                </c:pt>
                <c:pt idx="391">
                  <c:v>133.76564043808378</c:v>
                </c:pt>
                <c:pt idx="392">
                  <c:v>119.58033074787318</c:v>
                </c:pt>
                <c:pt idx="393">
                  <c:v>106.6017880659118</c:v>
                </c:pt>
                <c:pt idx="394">
                  <c:v>94.754077392759825</c:v>
                </c:pt>
                <c:pt idx="395">
                  <c:v>83.971872629167649</c:v>
                </c:pt>
                <c:pt idx="396">
                  <c:v>74.198456505075015</c:v>
                </c:pt>
                <c:pt idx="397">
                  <c:v>65.384124719831263</c:v>
                </c:pt>
                <c:pt idx="398">
                  <c:v>57.484902589004768</c:v>
                </c:pt>
                <c:pt idx="399">
                  <c:v>50.461505617491078</c:v>
                </c:pt>
                <c:pt idx="400">
                  <c:v>44.278492186828252</c:v>
                </c:pt>
                <c:pt idx="401">
                  <c:v>38.903568838857552</c:v>
                </c:pt>
                <c:pt idx="402">
                  <c:v>34.307017745192312</c:v>
                </c:pt>
                <c:pt idx="403">
                  <c:v>30.461222763774771</c:v>
                </c:pt>
                <c:pt idx="404">
                  <c:v>27.340275624892239</c:v>
                </c:pt>
                <c:pt idx="405">
                  <c:v>24.919647702094583</c:v>
                </c:pt>
                <c:pt idx="406">
                  <c:v>23.175915825591147</c:v>
                </c:pt>
                <c:pt idx="407">
                  <c:v>22.086532916293478</c:v>
                </c:pt>
                <c:pt idx="408">
                  <c:v>21.629636024981139</c:v>
                </c:pt>
                <c:pt idx="409">
                  <c:v>21.783885776498458</c:v>
                </c:pt>
                <c:pt idx="410">
                  <c:v>22.528332334892703</c:v>
                </c:pt>
                <c:pt idx="411">
                  <c:v>23.842303890523773</c:v>
                </c:pt>
                <c:pt idx="412">
                  <c:v>25.705314376052907</c:v>
                </c:pt>
                <c:pt idx="413">
                  <c:v>28.09698768405681</c:v>
                </c:pt>
                <c:pt idx="414">
                  <c:v>30.996996114886649</c:v>
                </c:pt>
                <c:pt idx="415">
                  <c:v>34.385011152244871</c:v>
                </c:pt>
                <c:pt idx="416">
                  <c:v>38.240664963806282</c:v>
                </c:pt>
                <c:pt idx="417">
                  <c:v>42.543521268840657</c:v>
                </c:pt>
                <c:pt idx="418">
                  <c:v>47.273054415257299</c:v>
                </c:pt>
                <c:pt idx="419">
                  <c:v>52.408635673201552</c:v>
                </c:pt>
                <c:pt idx="420">
                  <c:v>57.929525888270945</c:v>
                </c:pt>
                <c:pt idx="421">
                  <c:v>63.814873749852403</c:v>
                </c:pt>
                <c:pt idx="422">
                  <c:v>70.043719023444453</c:v>
                </c:pt>
                <c:pt idx="423">
                  <c:v>76.595000173499173</c:v>
                </c:pt>
                <c:pt idx="424">
                  <c:v>83.447565868260256</c:v>
                </c:pt>
                <c:pt idx="425">
                  <c:v>90.580189912344281</c:v>
                </c:pt>
                <c:pt idx="426">
                  <c:v>97.97158919853581</c:v>
                </c:pt>
                <c:pt idx="427">
                  <c:v>105.60044430868034</c:v>
                </c:pt>
                <c:pt idx="428">
                  <c:v>113.44542242619815</c:v>
                </c:pt>
                <c:pt idx="429">
                  <c:v>121.48520225035803</c:v>
                </c:pt>
                <c:pt idx="430">
                  <c:v>129.69850062613094</c:v>
                </c:pt>
                <c:pt idx="431">
                  <c:v>138.06410062373945</c:v>
                </c:pt>
                <c:pt idx="432">
                  <c:v>146.56088081960883</c:v>
                </c:pt>
                <c:pt idx="433">
                  <c:v>155.16784554574315</c:v>
                </c:pt>
                <c:pt idx="434">
                  <c:v>163.8641558880733</c:v>
                </c:pt>
                <c:pt idx="435">
                  <c:v>172.62916122633649</c:v>
                </c:pt>
                <c:pt idx="436">
                  <c:v>181.44243111889537</c:v>
                </c:pt>
                <c:pt idx="437">
                  <c:v>190.2837873457689</c:v>
                </c:pt>
                <c:pt idx="438">
                  <c:v>199.13333593235262</c:v>
                </c:pt>
                <c:pt idx="439">
                  <c:v>207.97149898484389</c:v>
                </c:pt>
                <c:pt idx="440">
                  <c:v>216.77904617662054</c:v>
                </c:pt>
                <c:pt idx="441">
                  <c:v>225.53712573264775</c:v>
                </c:pt>
                <c:pt idx="442">
                  <c:v>234.22729476673527</c:v>
                </c:pt>
                <c:pt idx="443">
                  <c:v>242.83154883398376</c:v>
                </c:pt>
                <c:pt idx="444">
                  <c:v>251.33235056832535</c:v>
                </c:pt>
                <c:pt idx="445">
                  <c:v>259.71265728256975</c:v>
                </c:pt>
                <c:pt idx="446">
                  <c:v>267.95594741596449</c:v>
                </c:pt>
                <c:pt idx="447">
                  <c:v>276.04624572189158</c:v>
                </c:pt>
                <c:pt idx="448">
                  <c:v>283.96814709611033</c:v>
                </c:pt>
                <c:pt idx="449">
                  <c:v>291.70683895376345</c:v>
                </c:pt>
                <c:pt idx="450">
                  <c:v>299.24812207133459</c:v>
                </c:pt>
                <c:pt idx="451">
                  <c:v>306.5784298177926</c:v>
                </c:pt>
                <c:pt idx="452">
                  <c:v>313.68484570732937</c:v>
                </c:pt>
                <c:pt idx="453">
                  <c:v>320.55511921431133</c:v>
                </c:pt>
                <c:pt idx="454">
                  <c:v>327.17767979936002</c:v>
                </c:pt>
                <c:pt idx="455">
                  <c:v>333.5416491038435</c:v>
                </c:pt>
                <c:pt idx="456">
                  <c:v>339.63685127837238</c:v>
                </c:pt>
                <c:pt idx="457">
                  <c:v>345.45382141927354</c:v>
                </c:pt>
                <c:pt idx="458">
                  <c:v>350.98381209527474</c:v>
                </c:pt>
                <c:pt idx="459">
                  <c:v>356.21879795490162</c:v>
                </c:pt>
                <c:pt idx="460">
                  <c:v>361.15147841316696</c:v>
                </c:pt>
                <c:pt idx="461">
                  <c:v>365.77527842414287</c:v>
                </c:pt>
                <c:pt idx="462">
                  <c:v>370.08434735381206</c:v>
                </c:pt>
                <c:pt idx="463">
                  <c:v>374.0735559751875</c:v>
                </c:pt>
                <c:pt idx="464">
                  <c:v>377.73849161509725</c:v>
                </c:pt>
                <c:pt idx="465">
                  <c:v>381.0754514891039</c:v>
                </c:pt>
                <c:pt idx="466">
                  <c:v>384.08143426787876</c:v>
                </c:pt>
                <c:pt idx="467">
                  <c:v>386.75412992483234</c:v>
                </c:pt>
                <c:pt idx="468">
                  <c:v>389.09190792094626</c:v>
                </c:pt>
                <c:pt idx="469">
                  <c:v>391.09380378856224</c:v>
                </c:pt>
                <c:pt idx="470">
                  <c:v>392.75950418125302</c:v>
                </c:pt>
                <c:pt idx="471">
                  <c:v>394.08933046189935</c:v>
                </c:pt>
                <c:pt idx="472">
                  <c:v>395.08422090567194</c:v>
                </c:pt>
                <c:pt idx="473">
                  <c:v>395.74571159872835</c:v>
                </c:pt>
                <c:pt idx="474">
                  <c:v>396.07591611716066</c:v>
                </c:pt>
                <c:pt idx="475">
                  <c:v>396.07750407392439</c:v>
                </c:pt>
                <c:pt idx="476">
                  <c:v>395.75367862430215</c:v>
                </c:pt>
                <c:pt idx="477">
                  <c:v>395.10815302277416</c:v>
                </c:pt>
                <c:pt idx="478">
                  <c:v>394.14512632602504</c:v>
                </c:pt>
                <c:pt idx="479">
                  <c:v>392.86925833827416</c:v>
                </c:pt>
                <c:pt idx="480">
                  <c:v>391.28564389608545</c:v>
                </c:pt>
                <c:pt idx="481">
                  <c:v>389.39978659034688</c:v>
                </c:pt>
                <c:pt idx="482">
                  <c:v>387.21757202327831</c:v>
                </c:pt>
                <c:pt idx="483">
                  <c:v>384.74524069799469</c:v>
                </c:pt>
                <c:pt idx="484">
                  <c:v>381.98936063751523</c:v>
                </c:pt>
                <c:pt idx="485">
                  <c:v>378.95679982903505</c:v>
                </c:pt>
                <c:pt idx="486">
                  <c:v>375.65469858786014</c:v>
                </c:pt>
                <c:pt idx="487">
                  <c:v>372.09044193367015</c:v>
                </c:pt>
                <c:pt idx="488">
                  <c:v>368.27163206967242</c:v>
                </c:pt>
                <c:pt idx="489">
                  <c:v>364.20606105286839</c:v>
                </c:pt>
                <c:pt idx="490">
                  <c:v>359.90168374097902</c:v>
                </c:pt>
                <c:pt idx="491">
                  <c:v>355.36659109868731</c:v>
                </c:pt>
                <c:pt idx="492">
                  <c:v>350.60898394272289</c:v>
                </c:pt>
                <c:pt idx="493">
                  <c:v>345.63714720195497</c:v>
                </c:pt>
                <c:pt idx="494">
                  <c:v>340.45942476515143</c:v>
                </c:pt>
                <c:pt idx="495">
                  <c:v>335.0841949853513</c:v>
                </c:pt>
                <c:pt idx="496">
                  <c:v>329.51984690597982</c:v>
                </c:pt>
                <c:pt idx="497">
                  <c:v>323.7747572698608</c:v>
                </c:pt>
                <c:pt idx="498">
                  <c:v>317.85726836825694</c:v>
                </c:pt>
                <c:pt idx="499">
                  <c:v>311.77566678290236</c:v>
                </c:pt>
                <c:pt idx="500">
                  <c:v>305.53816306984038</c:v>
                </c:pt>
                <c:pt idx="501">
                  <c:v>299.15287242961114</c:v>
                </c:pt>
                <c:pt idx="502">
                  <c:v>292.62779640411702</c:v>
                </c:pt>
                <c:pt idx="503">
                  <c:v>285.97080563620301</c:v>
                </c:pt>
                <c:pt idx="504">
                  <c:v>279.18962372376114</c:v>
                </c:pt>
                <c:pt idx="505">
                  <c:v>272.29181219594614</c:v>
                </c:pt>
                <c:pt idx="506">
                  <c:v>265.28475663487603</c:v>
                </c:pt>
                <c:pt idx="507">
                  <c:v>258.17565396209903</c:v>
                </c:pt>
                <c:pt idx="508">
                  <c:v>250.97150090499127</c:v>
                </c:pt>
                <c:pt idx="509">
                  <c:v>243.67908365428136</c:v>
                </c:pt>
                <c:pt idx="510">
                  <c:v>236.30496871995948</c:v>
                </c:pt>
                <c:pt idx="511">
                  <c:v>228.85549498901858</c:v>
                </c:pt>
                <c:pt idx="512">
                  <c:v>221.33676698471498</c:v>
                </c:pt>
                <c:pt idx="513">
                  <c:v>213.75464932344909</c:v>
                </c:pt>
                <c:pt idx="514">
                  <c:v>206.1147623618092</c:v>
                </c:pt>
                <c:pt idx="515">
                  <c:v>198.42247902294559</c:v>
                </c:pt>
                <c:pt idx="516">
                  <c:v>190.6829227881567</c:v>
                </c:pt>
                <c:pt idx="517">
                  <c:v>182.90096683638131</c:v>
                </c:pt>
                <c:pt idx="518">
                  <c:v>175.08123431129346</c:v>
                </c:pt>
                <c:pt idx="519">
                  <c:v>167.22809969273817</c:v>
                </c:pt>
                <c:pt idx="520">
                  <c:v>159.34569124650659</c:v>
                </c:pt>
                <c:pt idx="521">
                  <c:v>151.43789452375208</c:v>
                </c:pt>
                <c:pt idx="522">
                  <c:v>143.50835687884506</c:v>
                </c:pt>
                <c:pt idx="523">
                  <c:v>135.56049297206468</c:v>
                </c:pt>
                <c:pt idx="524">
                  <c:v>127.59749122123151</c:v>
                </c:pt>
                <c:pt idx="525">
                  <c:v>119.62232116426733</c:v>
                </c:pt>
                <c:pt idx="526">
                  <c:v>111.63774169262778</c:v>
                </c:pt>
                <c:pt idx="527">
                  <c:v>103.64631011368253</c:v>
                </c:pt>
                <c:pt idx="528">
                  <c:v>95.650391998313623</c:v>
                </c:pt>
                <c:pt idx="529">
                  <c:v>87.652171768399029</c:v>
                </c:pt>
                <c:pt idx="530">
                  <c:v>79.653663977270881</c:v>
                </c:pt>
                <c:pt idx="531">
                  <c:v>71.65672523487892</c:v>
                </c:pt>
                <c:pt idx="532">
                  <c:v>63.663066728047504</c:v>
                </c:pt>
                <c:pt idx="533">
                  <c:v>55.674267285086813</c:v>
                </c:pt>
                <c:pt idx="534">
                  <c:v>47.691786932906268</c:v>
                </c:pt>
                <c:pt idx="535">
                  <c:v>39.71698089387553</c:v>
                </c:pt>
                <c:pt idx="536">
                  <c:v>31.751113968793863</c:v>
                </c:pt>
                <c:pt idx="537">
                  <c:v>23.79537525162451</c:v>
                </c:pt>
                <c:pt idx="538">
                  <c:v>15.850893121026742</c:v>
                </c:pt>
                <c:pt idx="539">
                  <c:v>7.9187504531784798</c:v>
                </c:pt>
                <c:pt idx="540">
                  <c:v>1.6660949993880418E-13</c:v>
                </c:pt>
                <c:pt idx="541">
                  <c:v>-7.7034186196098906</c:v>
                </c:pt>
                <c:pt idx="542">
                  <c:v>-15.062676579725945</c:v>
                </c:pt>
                <c:pt idx="543">
                  <c:v>-22.076675919617745</c:v>
                </c:pt>
                <c:pt idx="544">
                  <c:v>-29.429868218692047</c:v>
                </c:pt>
                <c:pt idx="545">
                  <c:v>-36.778082367016779</c:v>
                </c:pt>
                <c:pt idx="546">
                  <c:v>-44.119958331304638</c:v>
                </c:pt>
                <c:pt idx="547">
                  <c:v>-51.454059701220878</c:v>
                </c:pt>
                <c:pt idx="548">
                  <c:v>-58.778859032503171</c:v>
                </c:pt>
                <c:pt idx="549">
                  <c:v>-66.092723525532648</c:v>
                </c:pt>
                <c:pt idx="550">
                  <c:v>-73.393901093691241</c:v>
                </c:pt>
                <c:pt idx="551">
                  <c:v>-80.68050687504892</c:v>
                </c:pt>
                <c:pt idx="552">
                  <c:v>-87.950510240119087</c:v>
                </c:pt>
                <c:pt idx="553">
                  <c:v>-95.201722347408889</c:v>
                </c:pt>
                <c:pt idx="554">
                  <c:v>-102.43178429745493</c:v>
                </c:pt>
                <c:pt idx="555">
                  <c:v>-109.63815593481252</c:v>
                </c:pt>
                <c:pt idx="556">
                  <c:v>-116.81810534617379</c:v>
                </c:pt>
                <c:pt idx="557">
                  <c:v>-123.96869910136309</c:v>
                </c:pt>
                <c:pt idx="558">
                  <c:v>-131.08679328239816</c:v>
                </c:pt>
                <c:pt idx="559">
                  <c:v>-138.16902534416852</c:v>
                </c:pt>
                <c:pt idx="560">
                  <c:v>-145.21180684845146</c:v>
                </c:pt>
                <c:pt idx="561">
                  <c:v>-152.2113171111173</c:v>
                </c:pt>
                <c:pt idx="562">
                  <c:v>-159.16349780029</c:v>
                </c:pt>
                <c:pt idx="563">
                  <c:v>-166.06404852110691</c:v>
                </c:pt>
                <c:pt idx="564">
                  <c:v>-172.90842342038056</c:v>
                </c:pt>
                <c:pt idx="565">
                  <c:v>-179.69182884208826</c:v>
                </c:pt>
                <c:pt idx="566">
                  <c:v>-186.40922206201475</c:v>
                </c:pt>
                <c:pt idx="567">
                  <c:v>-193.05531112723247</c:v>
                </c:pt>
                <c:pt idx="568">
                  <c:v>-199.6245558232649</c:v>
                </c:pt>
                <c:pt idx="569">
                  <c:v>-206.11116978884255</c:v>
                </c:pt>
                <c:pt idx="570">
                  <c:v>-212.50912379511095</c:v>
                </c:pt>
                <c:pt idx="571">
                  <c:v>-218.81215020293607</c:v>
                </c:pt>
                <c:pt idx="572">
                  <c:v>-225.01374860865695</c:v>
                </c:pt>
                <c:pt idx="573">
                  <c:v>-231.10719268518395</c:v>
                </c:pt>
                <c:pt idx="574">
                  <c:v>-237.08553822182191</c:v>
                </c:pt>
                <c:pt idx="575">
                  <c:v>-242.94163236249997</c:v>
                </c:pt>
                <c:pt idx="576">
                  <c:v>-248.66812403837159</c:v>
                </c:pt>
                <c:pt idx="577">
                  <c:v>-254.25747558684472</c:v>
                </c:pt>
                <c:pt idx="578">
                  <c:v>-259.70197554518762</c:v>
                </c:pt>
                <c:pt idx="579">
                  <c:v>-264.99375260280209</c:v>
                </c:pt>
                <c:pt idx="580">
                  <c:v>-270.12479069214629</c:v>
                </c:pt>
                <c:pt idx="581">
                  <c:v>-275.08694519415047</c:v>
                </c:pt>
                <c:pt idx="582">
                  <c:v>-279.87196022970659</c:v>
                </c:pt>
                <c:pt idx="583">
                  <c:v>-284.47148700460485</c:v>
                </c:pt>
                <c:pt idx="584">
                  <c:v>-288.87710317096514</c:v>
                </c:pt>
                <c:pt idx="585">
                  <c:v>-293.08033316395563</c:v>
                </c:pt>
                <c:pt idx="586">
                  <c:v>-297.07266946828719</c:v>
                </c:pt>
                <c:pt idx="587">
                  <c:v>-300.845594764721</c:v>
                </c:pt>
                <c:pt idx="588">
                  <c:v>-304.39060490259419</c:v>
                </c:pt>
                <c:pt idx="589">
                  <c:v>-307.69923264022879</c:v>
                </c:pt>
                <c:pt idx="590">
                  <c:v>-310.76307209099053</c:v>
                </c:pt>
                <c:pt idx="591">
                  <c:v>-313.57380380877572</c:v>
                </c:pt>
                <c:pt idx="592">
                  <c:v>-316.12322044287509</c:v>
                </c:pt>
                <c:pt idx="593">
                  <c:v>-318.40325288839557</c:v>
                </c:pt>
                <c:pt idx="594">
                  <c:v>-320.40599685491406</c:v>
                </c:pt>
                <c:pt idx="595">
                  <c:v>-322.12373977262246</c:v>
                </c:pt>
                <c:pt idx="596">
                  <c:v>-323.54898795209903</c:v>
                </c:pt>
                <c:pt idx="597">
                  <c:v>-324.67449391088297</c:v>
                </c:pt>
                <c:pt idx="598">
                  <c:v>-325.49328377738016</c:v>
                </c:pt>
                <c:pt idx="599">
                  <c:v>-325.99868468019264</c:v>
                </c:pt>
                <c:pt idx="600">
                  <c:v>-326.1843520289068</c:v>
                </c:pt>
                <c:pt idx="601">
                  <c:v>-326.04429659055319</c:v>
                </c:pt>
                <c:pt idx="602">
                  <c:v>-325.57291126452526</c:v>
                </c:pt>
                <c:pt idx="603">
                  <c:v>-324.76499745765494</c:v>
                </c:pt>
                <c:pt idx="604">
                  <c:v>-323.61579096042584</c:v>
                </c:pt>
                <c:pt idx="605">
                  <c:v>-322.12098722498894</c:v>
                </c:pt>
                <c:pt idx="606">
                  <c:v>-320.27676594572461</c:v>
                </c:pt>
                <c:pt idx="607">
                  <c:v>-318.07981484360477</c:v>
                </c:pt>
                <c:pt idx="608">
                  <c:v>-315.52735255652334</c:v>
                </c:pt>
                <c:pt idx="609">
                  <c:v>-312.61715053915884</c:v>
                </c:pt>
                <c:pt idx="610">
                  <c:v>-309.34755387770338</c:v>
                </c:pt>
                <c:pt idx="611">
                  <c:v>-305.71750092707583</c:v>
                </c:pt>
                <c:pt idx="612">
                  <c:v>-301.72654168092816</c:v>
                </c:pt>
                <c:pt idx="613">
                  <c:v>-297.37485478787141</c:v>
                </c:pt>
                <c:pt idx="614">
                  <c:v>-292.66326313096931</c:v>
                </c:pt>
                <c:pt idx="615">
                  <c:v>-287.59324789150162</c:v>
                </c:pt>
                <c:pt idx="616">
                  <c:v>-282.1669610224609</c:v>
                </c:pt>
                <c:pt idx="617">
                  <c:v>-276.38723606205019</c:v>
                </c:pt>
                <c:pt idx="618">
                  <c:v>-270.257597222671</c:v>
                </c:pt>
                <c:pt idx="619">
                  <c:v>-263.78226669643254</c:v>
                </c:pt>
                <c:pt idx="620">
                  <c:v>-256.96617012417983</c:v>
                </c:pt>
                <c:pt idx="621">
                  <c:v>-249.81494018121677</c:v>
                </c:pt>
                <c:pt idx="622">
                  <c:v>-242.33491823943478</c:v>
                </c:pt>
                <c:pt idx="623">
                  <c:v>-234.53315407232998</c:v>
                </c:pt>
                <c:pt idx="624">
                  <c:v>-226.41740357638312</c:v>
                </c:pt>
                <c:pt idx="625">
                  <c:v>-217.99612448943455</c:v>
                </c:pt>
                <c:pt idx="626">
                  <c:v>-209.27847009405687</c:v>
                </c:pt>
                <c:pt idx="627">
                  <c:v>-200.27428090130442</c:v>
                </c:pt>
                <c:pt idx="628">
                  <c:v>-190.99407431780421</c:v>
                </c:pt>
                <c:pt idx="629">
                  <c:v>-181.44903230664747</c:v>
                </c:pt>
                <c:pt idx="630">
                  <c:v>-171.65098706007095</c:v>
                </c:pt>
                <c:pt idx="631">
                  <c:v>-161.61240470946242</c:v>
                </c:pt>
                <c:pt idx="632">
                  <c:v>-151.34636710555986</c:v>
                </c:pt>
                <c:pt idx="633">
                  <c:v>-140.8665517090127</c:v>
                </c:pt>
                <c:pt idx="634">
                  <c:v>-130.18720963856904</c:v>
                </c:pt>
                <c:pt idx="635">
                  <c:v>-119.32314193106033</c:v>
                </c:pt>
                <c:pt idx="636">
                  <c:v>-108.28967407396657</c:v>
                </c:pt>
                <c:pt idx="637">
                  <c:v>-97.102628877769519</c:v>
                </c:pt>
                <c:pt idx="638">
                  <c:v>-85.778297761337797</c:v>
                </c:pt>
                <c:pt idx="639">
                  <c:v>-74.333410529286994</c:v>
                </c:pt>
                <c:pt idx="640">
                  <c:v>-62.785103725691798</c:v>
                </c:pt>
                <c:pt idx="641">
                  <c:v>-51.150887653398478</c:v>
                </c:pt>
                <c:pt idx="642">
                  <c:v>-39.448612152797551</c:v>
                </c:pt>
                <c:pt idx="643">
                  <c:v>-27.696431238024918</c:v>
                </c:pt>
                <c:pt idx="644">
                  <c:v>-15.912766692188676</c:v>
                </c:pt>
                <c:pt idx="645">
                  <c:v>-4.1162707264876364</c:v>
                </c:pt>
                <c:pt idx="646">
                  <c:v>7.6742121892393476</c:v>
                </c:pt>
                <c:pt idx="647">
                  <c:v>19.439684214695983</c:v>
                </c:pt>
                <c:pt idx="648">
                  <c:v>31.161033634433355</c:v>
                </c:pt>
                <c:pt idx="649">
                  <c:v>42.819074847367688</c:v>
                </c:pt>
                <c:pt idx="650">
                  <c:v>54.394588736809524</c:v>
                </c:pt>
                <c:pt idx="651">
                  <c:v>65.868363306868162</c:v>
                </c:pt>
                <c:pt idx="652">
                  <c:v>77.221234471276901</c:v>
                </c:pt>
                <c:pt idx="653">
                  <c:v>88.434126881196448</c:v>
                </c:pt>
                <c:pt idx="654">
                  <c:v>99.488094679542272</c:v>
                </c:pt>
                <c:pt idx="655">
                  <c:v>110.36436207076325</c:v>
                </c:pt>
                <c:pt idx="656">
                  <c:v>121.044363596846</c:v>
                </c:pt>
                <c:pt idx="657">
                  <c:v>131.50978401241042</c:v>
                </c:pt>
                <c:pt idx="658">
                  <c:v>141.74259765439209</c:v>
                </c:pt>
                <c:pt idx="659">
                  <c:v>151.72510720454977</c:v>
                </c:pt>
                <c:pt idx="660">
                  <c:v>161.43998174629598</c:v>
                </c:pt>
                <c:pt idx="661">
                  <c:v>170.87029402074575</c:v>
                </c:pt>
                <c:pt idx="662">
                  <c:v>179.9995567905876</c:v>
                </c:pt>
                <c:pt idx="663">
                  <c:v>188.81175822429626</c:v>
                </c:pt>
                <c:pt idx="664">
                  <c:v>197.2913962173738</c:v>
                </c:pt>
                <c:pt idx="665">
                  <c:v>205.42351157155471</c:v>
                </c:pt>
                <c:pt idx="666">
                  <c:v>213.19371995741682</c:v>
                </c:pt>
                <c:pt idx="667">
                  <c:v>220.58824259038158</c:v>
                </c:pt>
                <c:pt idx="668">
                  <c:v>227.59393555477106</c:v>
                </c:pt>
                <c:pt idx="669">
                  <c:v>234.19831771533626</c:v>
                </c:pt>
                <c:pt idx="670">
                  <c:v>240.38959716048862</c:v>
                </c:pt>
                <c:pt idx="671">
                  <c:v>246.15669612623944</c:v>
                </c:pt>
                <c:pt idx="672">
                  <c:v>251.48927435474599</c:v>
                </c:pt>
                <c:pt idx="673">
                  <c:v>256.37775084614401</c:v>
                </c:pt>
                <c:pt idx="674">
                  <c:v>260.81332396711389</c:v>
                </c:pt>
                <c:pt idx="675">
                  <c:v>264.78798988442696</c:v>
                </c:pt>
                <c:pt idx="676">
                  <c:v>268.29455929631257</c:v>
                </c:pt>
                <c:pt idx="677">
                  <c:v>271.32667243910817</c:v>
                </c:pt>
                <c:pt idx="678">
                  <c:v>273.87881235118306</c:v>
                </c:pt>
                <c:pt idx="679">
                  <c:v>275.94631638042813</c:v>
                </c:pt>
                <c:pt idx="680">
                  <c:v>277.52538592596119</c:v>
                </c:pt>
                <c:pt idx="681">
                  <c:v>278.6130944088128</c:v>
                </c:pt>
                <c:pt idx="682">
                  <c:v>279.20739347034322</c:v>
                </c:pt>
                <c:pt idx="683">
                  <c:v>279.30711740107051</c:v>
                </c:pt>
                <c:pt idx="684">
                  <c:v>278.91198580629276</c:v>
                </c:pt>
                <c:pt idx="685">
                  <c:v>278.02260451845797</c:v>
                </c:pt>
                <c:pt idx="686">
                  <c:v>276.64046476969958</c:v>
                </c:pt>
                <c:pt idx="687">
                  <c:v>274.76794064123345</c:v>
                </c:pt>
                <c:pt idx="688">
                  <c:v>272.40828480938512</c:v>
                </c:pt>
                <c:pt idx="689">
                  <c:v>269.56562261109281</c:v>
                </c:pt>
                <c:pt idx="690">
                  <c:v>266.24494445444248</c:v>
                </c:pt>
                <c:pt idx="691">
                  <c:v>262.4520966025496</c:v>
                </c:pt>
                <c:pt idx="692">
                  <c:v>258.19377036155674</c:v>
                </c:pt>
                <c:pt idx="693">
                  <c:v>253.4774897059643</c:v>
                </c:pt>
                <c:pt idx="694">
                  <c:v>248.31159737666454</c:v>
                </c:pt>
                <c:pt idx="695">
                  <c:v>242.70523948922812</c:v>
                </c:pt>
                <c:pt idx="696">
                  <c:v>236.66834869188222</c:v>
                </c:pt>
                <c:pt idx="697">
                  <c:v>230.21162591449956</c:v>
                </c:pt>
                <c:pt idx="698">
                  <c:v>223.34652075162236</c:v>
                </c:pt>
                <c:pt idx="699">
                  <c:v>216.08521052408156</c:v>
                </c:pt>
                <c:pt idx="700">
                  <c:v>208.44057806532945</c:v>
                </c:pt>
                <c:pt idx="701">
                  <c:v>200.42618827989347</c:v>
                </c:pt>
                <c:pt idx="702">
                  <c:v>192.05626352266344</c:v>
                </c:pt>
                <c:pt idx="703">
                  <c:v>183.34565784884126</c:v>
                </c:pt>
                <c:pt idx="704">
                  <c:v>174.30983018551561</c:v>
                </c:pt>
                <c:pt idx="705">
                  <c:v>164.96481647673531</c:v>
                </c:pt>
                <c:pt idx="706">
                  <c:v>155.32720085488151</c:v>
                </c:pt>
                <c:pt idx="707">
                  <c:v>145.4140858919499</c:v>
                </c:pt>
                <c:pt idx="708">
                  <c:v>135.24306198510686</c:v>
                </c:pt>
                <c:pt idx="709">
                  <c:v>124.83217593152797</c:v>
                </c:pt>
                <c:pt idx="710">
                  <c:v>114.1998987481546</c:v>
                </c:pt>
                <c:pt idx="711">
                  <c:v>103.36509279256144</c:v>
                </c:pt>
                <c:pt idx="712">
                  <c:v>92.346978241571122</c:v>
                </c:pt>
                <c:pt idx="713">
                  <c:v>81.165098984757535</c:v>
                </c:pt>
                <c:pt idx="714">
                  <c:v>69.839287990271416</c:v>
                </c:pt>
                <c:pt idx="715">
                  <c:v>58.389632200862437</c:v>
                </c:pt>
                <c:pt idx="716">
                  <c:v>46.836437018190423</c:v>
                </c:pt>
                <c:pt idx="717">
                  <c:v>35.200190433771532</c:v>
                </c:pt>
                <c:pt idx="718">
                  <c:v>23.501526865181241</c:v>
                </c:pt>
                <c:pt idx="719">
                  <c:v>11.761190756226185</c:v>
                </c:pt>
                <c:pt idx="720">
                  <c:v>3.3033227415894626E-13</c:v>
                </c:pt>
              </c:numCache>
            </c:numRef>
          </c:yVal>
          <c:smooth val="1"/>
        </c:ser>
        <c:axId val="170752256"/>
        <c:axId val="170717184"/>
      </c:scatterChart>
      <c:valAx>
        <c:axId val="170752256"/>
        <c:scaling>
          <c:orientation val="minMax"/>
        </c:scaling>
        <c:axPos val="b"/>
        <c:numFmt formatCode="General" sourceLinked="1"/>
        <c:tickLblPos val="nextTo"/>
        <c:crossAx val="170717184"/>
        <c:crosses val="autoZero"/>
        <c:crossBetween val="midCat"/>
      </c:valAx>
      <c:valAx>
        <c:axId val="170717184"/>
        <c:scaling>
          <c:orientation val="minMax"/>
        </c:scaling>
        <c:axPos val="l"/>
        <c:majorGridlines/>
        <c:numFmt formatCode="0" sourceLinked="0"/>
        <c:tickLblPos val="nextTo"/>
        <c:crossAx val="17075225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vitesse instantanée piston (m/s) 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vitesse m/s</c:v>
          </c:tx>
          <c:marker>
            <c:symbol val="none"/>
          </c:marker>
          <c:xVal>
            <c:numRef>
              <c:f>'899'!$C$60:$C$780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'899'!$H$60:$H$780</c:f>
              <c:numCache>
                <c:formatCode>General</c:formatCode>
                <c:ptCount val="721"/>
                <c:pt idx="0">
                  <c:v>0</c:v>
                </c:pt>
                <c:pt idx="1">
                  <c:v>0.75155125219011842</c:v>
                </c:pt>
                <c:pt idx="2">
                  <c:v>1.5027361031899773</c:v>
                </c:pt>
                <c:pt idx="3">
                  <c:v>2.2531884309063921</c:v>
                </c:pt>
                <c:pt idx="4">
                  <c:v>3.0025426711512542</c:v>
                </c:pt>
                <c:pt idx="5">
                  <c:v>3.7504340958717233</c:v>
                </c:pt>
                <c:pt idx="6">
                  <c:v>4.4964990905145408</c:v>
                </c:pt>
                <c:pt idx="7">
                  <c:v>5.2403754302374201</c:v>
                </c:pt>
                <c:pt idx="8">
                  <c:v>5.9817025546817799</c:v>
                </c:pt>
                <c:pt idx="9">
                  <c:v>6.7201218410228183</c:v>
                </c:pt>
                <c:pt idx="10">
                  <c:v>7.455276875014845</c:v>
                </c:pt>
                <c:pt idx="11">
                  <c:v>8.1868137197522319</c:v>
                </c:pt>
                <c:pt idx="12">
                  <c:v>8.9143811818688867</c:v>
                </c:pt>
                <c:pt idx="13">
                  <c:v>9.6376310749022487</c:v>
                </c:pt>
                <c:pt idx="14">
                  <c:v>10.356218479550986</c:v>
                </c:pt>
                <c:pt idx="15">
                  <c:v>11.069802000559321</c:v>
                </c:pt>
                <c:pt idx="16">
                  <c:v>11.778044019964712</c:v>
                </c:pt>
                <c:pt idx="17">
                  <c:v>12.480610946449943</c:v>
                </c:pt>
                <c:pt idx="18">
                  <c:v>13.177173460545113</c:v>
                </c:pt>
                <c:pt idx="19">
                  <c:v>13.867406755429998</c:v>
                </c:pt>
                <c:pt idx="20">
                  <c:v>14.550990773092121</c:v>
                </c:pt>
                <c:pt idx="21">
                  <c:v>15.227610435601575</c:v>
                </c:pt>
                <c:pt idx="22">
                  <c:v>15.896955871269036</c:v>
                </c:pt>
                <c:pt idx="23">
                  <c:v>16.558722635459517</c:v>
                </c:pt>
                <c:pt idx="24">
                  <c:v>17.212611925840594</c:v>
                </c:pt>
                <c:pt idx="25">
                  <c:v>17.858330791850232</c:v>
                </c:pt>
                <c:pt idx="26">
                  <c:v>18.495592338176102</c:v>
                </c:pt>
                <c:pt idx="27">
                  <c:v>19.124115922045259</c:v>
                </c:pt>
                <c:pt idx="28">
                  <c:v>19.743627344130154</c:v>
                </c:pt>
                <c:pt idx="29">
                  <c:v>20.353859032884341</c:v>
                </c:pt>
                <c:pt idx="30">
                  <c:v>20.954550222129082</c:v>
                </c:pt>
                <c:pt idx="31">
                  <c:v>21.54544712171943</c:v>
                </c:pt>
                <c:pt idx="32">
                  <c:v>22.126303081126885</c:v>
                </c:pt>
                <c:pt idx="33">
                  <c:v>22.696878745783575</c:v>
                </c:pt>
                <c:pt idx="34">
                  <c:v>23.256942206041387</c:v>
                </c:pt>
                <c:pt idx="35">
                  <c:v>23.806269138608027</c:v>
                </c:pt>
                <c:pt idx="36">
                  <c:v>24.344642940330726</c:v>
                </c:pt>
                <c:pt idx="37">
                  <c:v>24.871854854207029</c:v>
                </c:pt>
                <c:pt idx="38">
                  <c:v>25.387704087511167</c:v>
                </c:pt>
                <c:pt idx="39">
                  <c:v>25.891997921933601</c:v>
                </c:pt>
                <c:pt idx="40">
                  <c:v>26.384551815640521</c:v>
                </c:pt>
                <c:pt idx="41">
                  <c:v>26.865189497169304</c:v>
                </c:pt>
                <c:pt idx="42">
                  <c:v>27.333743051085591</c:v>
                </c:pt>
                <c:pt idx="43">
                  <c:v>27.790052995336797</c:v>
                </c:pt>
                <c:pt idx="44">
                  <c:v>28.233968350246581</c:v>
                </c:pt>
                <c:pt idx="45">
                  <c:v>28.665346699104486</c:v>
                </c:pt>
                <c:pt idx="46">
                  <c:v>29.084054240314416</c:v>
                </c:pt>
                <c:pt idx="47">
                  <c:v>29.489965831075384</c:v>
                </c:pt>
                <c:pt idx="48">
                  <c:v>29.882965022577736</c:v>
                </c:pt>
                <c:pt idx="49">
                  <c:v>30.262944086707623</c:v>
                </c:pt>
                <c:pt idx="50">
                  <c:v>30.629804034262257</c:v>
                </c:pt>
                <c:pt idx="51">
                  <c:v>30.983454624688282</c:v>
                </c:pt>
                <c:pt idx="52">
                  <c:v>31.323814367365081</c:v>
                </c:pt>
                <c:pt idx="53">
                  <c:v>31.650810514464542</c:v>
                </c:pt>
                <c:pt idx="54">
                  <c:v>31.964379045428501</c:v>
                </c:pt>
                <c:pt idx="55">
                  <c:v>32.264464643114415</c:v>
                </c:pt>
                <c:pt idx="56">
                  <c:v>32.551020661669334</c:v>
                </c:pt>
                <c:pt idx="57">
                  <c:v>32.824009086201741</c:v>
                </c:pt>
                <c:pt idx="58">
                  <c:v>33.083400484329857</c:v>
                </c:pt>
                <c:pt idx="59">
                  <c:v>33.329173949694407</c:v>
                </c:pt>
                <c:pt idx="60">
                  <c:v>33.561317037532746</c:v>
                </c:pt>
                <c:pt idx="61">
                  <c:v>33.779825692420225</c:v>
                </c:pt>
                <c:pt idx="62">
                  <c:v>33.98470416829349</c:v>
                </c:pt>
                <c:pt idx="63">
                  <c:v>34.17596494087902</c:v>
                </c:pt>
                <c:pt idx="64">
                  <c:v>34.353628612658603</c:v>
                </c:pt>
                <c:pt idx="65">
                  <c:v>34.517723810512017</c:v>
                </c:pt>
                <c:pt idx="66">
                  <c:v>34.668287076185024</c:v>
                </c:pt>
                <c:pt idx="67">
                  <c:v>34.805362749738869</c:v>
                </c:pt>
                <c:pt idx="68">
                  <c:v>34.929002846145323</c:v>
                </c:pt>
                <c:pt idx="69">
                  <c:v>35.039266925198682</c:v>
                </c:pt>
                <c:pt idx="70">
                  <c:v>35.136221954923485</c:v>
                </c:pt>
                <c:pt idx="71">
                  <c:v>35.219942168664019</c:v>
                </c:pt>
                <c:pt idx="72">
                  <c:v>35.290508916048275</c:v>
                </c:pt>
                <c:pt idx="73">
                  <c:v>35.348010508025801</c:v>
                </c:pt>
                <c:pt idx="74">
                  <c:v>35.392542056185334</c:v>
                </c:pt>
                <c:pt idx="75">
                  <c:v>35.424205306564097</c:v>
                </c:pt>
                <c:pt idx="76">
                  <c:v>35.443108468166507</c:v>
                </c:pt>
                <c:pt idx="77">
                  <c:v>35.449366036415825</c:v>
                </c:pt>
                <c:pt idx="78">
                  <c:v>35.44309861176734</c:v>
                </c:pt>
                <c:pt idx="79">
                  <c:v>35.424432713716968</c:v>
                </c:pt>
                <c:pt idx="80">
                  <c:v>35.393500590443551</c:v>
                </c:pt>
                <c:pt idx="81">
                  <c:v>35.350440024328137</c:v>
                </c:pt>
                <c:pt idx="82">
                  <c:v>35.295394133596957</c:v>
                </c:pt>
                <c:pt idx="83">
                  <c:v>35.228511170339402</c:v>
                </c:pt>
                <c:pt idx="84">
                  <c:v>35.149944315155302</c:v>
                </c:pt>
                <c:pt idx="85">
                  <c:v>35.059851468689253</c:v>
                </c:pt>
                <c:pt idx="86">
                  <c:v>34.958395040312645</c:v>
                </c:pt>
                <c:pt idx="87">
                  <c:v>34.845741734216709</c:v>
                </c:pt>
                <c:pt idx="88">
                  <c:v>34.722062333181881</c:v>
                </c:pt>
                <c:pt idx="89">
                  <c:v>34.587531480291112</c:v>
                </c:pt>
                <c:pt idx="90">
                  <c:v>34.442327458856099</c:v>
                </c:pt>
                <c:pt idx="91">
                  <c:v>34.286631970826804</c:v>
                </c:pt>
                <c:pt idx="92">
                  <c:v>34.12062991395554</c:v>
                </c:pt>
                <c:pt idx="93">
                  <c:v>33.944509157987596</c:v>
                </c:pt>
                <c:pt idx="94">
                  <c:v>33.758460320150661</c:v>
                </c:pt>
                <c:pt idx="95">
                  <c:v>33.562676540215136</c:v>
                </c:pt>
                <c:pt idx="96">
                  <c:v>33.357353255397292</c:v>
                </c:pt>
                <c:pt idx="97">
                  <c:v>33.142687975376319</c:v>
                </c:pt>
                <c:pt idx="98">
                  <c:v>32.918880057695425</c:v>
                </c:pt>
                <c:pt idx="99">
                  <c:v>32.686130483815717</c:v>
                </c:pt>
                <c:pt idx="100">
                  <c:v>32.444641636089941</c:v>
                </c:pt>
                <c:pt idx="101">
                  <c:v>32.194617075921144</c:v>
                </c:pt>
                <c:pt idx="102">
                  <c:v>31.936261323368992</c:v>
                </c:pt>
                <c:pt idx="103">
                  <c:v>31.669779638463986</c:v>
                </c:pt>
                <c:pt idx="104">
                  <c:v>31.39537780448644</c:v>
                </c:pt>
                <c:pt idx="105">
                  <c:v>31.113261913464388</c:v>
                </c:pt>
                <c:pt idx="106">
                  <c:v>30.82363815414055</c:v>
                </c:pt>
                <c:pt idx="107">
                  <c:v>30.526712602654879</c:v>
                </c:pt>
                <c:pt idx="108">
                  <c:v>30.222691016184914</c:v>
                </c:pt>
                <c:pt idx="109">
                  <c:v>29.91177862978169</c:v>
                </c:pt>
                <c:pt idx="110">
                  <c:v>29.594179956634402</c:v>
                </c:pt>
                <c:pt idx="111">
                  <c:v>29.270098591991641</c:v>
                </c:pt>
                <c:pt idx="112">
                  <c:v>28.939737020962074</c:v>
                </c:pt>
                <c:pt idx="113">
                  <c:v>28.603296430411728</c:v>
                </c:pt>
                <c:pt idx="114">
                  <c:v>28.26097652516901</c:v>
                </c:pt>
                <c:pt idx="115">
                  <c:v>27.912975348743011</c:v>
                </c:pt>
                <c:pt idx="116">
                  <c:v>27.559489108753763</c:v>
                </c:pt>
                <c:pt idx="117">
                  <c:v>27.200712007266887</c:v>
                </c:pt>
                <c:pt idx="118">
                  <c:v>26.83683607621834</c:v>
                </c:pt>
                <c:pt idx="119">
                  <c:v>26.468051018107566</c:v>
                </c:pt>
                <c:pt idx="120">
                  <c:v>26.094544052130676</c:v>
                </c:pt>
                <c:pt idx="121">
                  <c:v>25.716499765917451</c:v>
                </c:pt>
                <c:pt idx="122">
                  <c:v>25.334099973028362</c:v>
                </c:pt>
                <c:pt idx="123">
                  <c:v>24.947523576360503</c:v>
                </c:pt>
                <c:pt idx="124">
                  <c:v>24.556946437602502</c:v>
                </c:pt>
                <c:pt idx="125">
                  <c:v>24.162541252871293</c:v>
                </c:pt>
                <c:pt idx="126">
                  <c:v>23.764477434654474</c:v>
                </c:pt>
                <c:pt idx="127">
                  <c:v>23.362921000174307</c:v>
                </c:pt>
                <c:pt idx="128">
                  <c:v>22.958034466280303</c:v>
                </c:pt>
                <c:pt idx="129">
                  <c:v>22.54997675096882</c:v>
                </c:pt>
                <c:pt idx="130">
                  <c:v>22.138903081619564</c:v>
                </c:pt>
                <c:pt idx="131">
                  <c:v>21.72496491002946</c:v>
                </c:pt>
                <c:pt idx="132">
                  <c:v>21.308309834316024</c:v>
                </c:pt>
                <c:pt idx="133">
                  <c:v>20.889081527752641</c:v>
                </c:pt>
                <c:pt idx="134">
                  <c:v>20.467419674589568</c:v>
                </c:pt>
                <c:pt idx="135">
                  <c:v>20.043459912905078</c:v>
                </c:pt>
                <c:pt idx="136">
                  <c:v>19.617333784521733</c:v>
                </c:pt>
                <c:pt idx="137">
                  <c:v>19.189168692014054</c:v>
                </c:pt>
                <c:pt idx="138">
                  <c:v>18.759087862823876</c:v>
                </c:pt>
                <c:pt idx="139">
                  <c:v>18.327210320491144</c:v>
                </c:pt>
                <c:pt idx="140">
                  <c:v>17.893650862997823</c:v>
                </c:pt>
                <c:pt idx="141">
                  <c:v>17.458520048214147</c:v>
                </c:pt>
                <c:pt idx="142">
                  <c:v>17.021924186426396</c:v>
                </c:pt>
                <c:pt idx="143">
                  <c:v>16.583965339916801</c:v>
                </c:pt>
                <c:pt idx="144">
                  <c:v>16.144741329556702</c:v>
                </c:pt>
                <c:pt idx="145">
                  <c:v>15.704345748364906</c:v>
                </c:pt>
                <c:pt idx="146">
                  <c:v>15.262867981974569</c:v>
                </c:pt>
                <c:pt idx="147">
                  <c:v>14.820393235942348</c:v>
                </c:pt>
                <c:pt idx="148">
                  <c:v>14.377002569825397</c:v>
                </c:pt>
                <c:pt idx="149">
                  <c:v>13.932772937942472</c:v>
                </c:pt>
                <c:pt idx="150">
                  <c:v>13.487777236727021</c:v>
                </c:pt>
                <c:pt idx="151">
                  <c:v>13.042084358571692</c:v>
                </c:pt>
                <c:pt idx="152">
                  <c:v>12.595759252055</c:v>
                </c:pt>
                <c:pt idx="153">
                  <c:v>12.148862988433143</c:v>
                </c:pt>
                <c:pt idx="154">
                  <c:v>11.701452834271274</c:v>
                </c:pt>
                <c:pt idx="155">
                  <c:v>11.253582330081231</c:v>
                </c:pt>
                <c:pt idx="156">
                  <c:v>10.805301374824591</c:v>
                </c:pt>
                <c:pt idx="157">
                  <c:v>10.356656316132369</c:v>
                </c:pt>
                <c:pt idx="158">
                  <c:v>9.9076900460857882</c:v>
                </c:pt>
                <c:pt idx="159">
                  <c:v>9.4584421023945495</c:v>
                </c:pt>
                <c:pt idx="160">
                  <c:v>9.0089487748030379</c:v>
                </c:pt>
                <c:pt idx="161">
                  <c:v>8.5592432165476726</c:v>
                </c:pt>
                <c:pt idx="162">
                  <c:v>8.1093555606817489</c:v>
                </c:pt>
                <c:pt idx="163">
                  <c:v>7.6593130410790309</c:v>
                </c:pt>
                <c:pt idx="164">
                  <c:v>7.2091401179199259</c:v>
                </c:pt>
                <c:pt idx="165">
                  <c:v>6.7588586074596169</c:v>
                </c:pt>
                <c:pt idx="166">
                  <c:v>6.308487815870933</c:v>
                </c:pt>
                <c:pt idx="167">
                  <c:v>5.8580446769504197</c:v>
                </c:pt>
                <c:pt idx="168">
                  <c:v>5.4075438934705451</c:v>
                </c:pt>
                <c:pt idx="169">
                  <c:v>4.956998081956403</c:v>
                </c:pt>
                <c:pt idx="170">
                  <c:v>4.5064179206612378</c:v>
                </c:pt>
                <c:pt idx="171">
                  <c:v>4.0558123005104116</c:v>
                </c:pt>
                <c:pt idx="172">
                  <c:v>3.6051884787802546</c:v>
                </c:pt>
                <c:pt idx="173">
                  <c:v>3.1545522352743411</c:v>
                </c:pt>
                <c:pt idx="174">
                  <c:v>2.7039080307565291</c:v>
                </c:pt>
                <c:pt idx="175">
                  <c:v>2.2532591673976192</c:v>
                </c:pt>
                <c:pt idx="176">
                  <c:v>1.8026079509892738</c:v>
                </c:pt>
                <c:pt idx="177">
                  <c:v>1.3519558546772896</c:v>
                </c:pt>
                <c:pt idx="178">
                  <c:v>0.90130368396365246</c:v>
                </c:pt>
                <c:pt idx="179">
                  <c:v>0.45065174272582464</c:v>
                </c:pt>
                <c:pt idx="180">
                  <c:v>1.4629966395817024E-14</c:v>
                </c:pt>
                <c:pt idx="181">
                  <c:v>-0.45065174272580677</c:v>
                </c:pt>
                <c:pt idx="182">
                  <c:v>-0.90130368396362326</c:v>
                </c:pt>
                <c:pt idx="183">
                  <c:v>-1.3519558546772605</c:v>
                </c:pt>
                <c:pt idx="184">
                  <c:v>-1.8026079509892559</c:v>
                </c:pt>
                <c:pt idx="185">
                  <c:v>-2.2532591673975899</c:v>
                </c:pt>
                <c:pt idx="186">
                  <c:v>-2.7039080307565118</c:v>
                </c:pt>
                <c:pt idx="187">
                  <c:v>-3.1545522352743127</c:v>
                </c:pt>
                <c:pt idx="188">
                  <c:v>-3.6051884787802368</c:v>
                </c:pt>
                <c:pt idx="189">
                  <c:v>-4.0558123005103823</c:v>
                </c:pt>
                <c:pt idx="190">
                  <c:v>-4.5064179206612085</c:v>
                </c:pt>
                <c:pt idx="191">
                  <c:v>-4.9569980819563852</c:v>
                </c:pt>
                <c:pt idx="192">
                  <c:v>-5.4075438934705158</c:v>
                </c:pt>
                <c:pt idx="193">
                  <c:v>-5.858044676950402</c:v>
                </c:pt>
                <c:pt idx="194">
                  <c:v>-6.3084878158709028</c:v>
                </c:pt>
                <c:pt idx="195">
                  <c:v>-6.7588586074595991</c:v>
                </c:pt>
                <c:pt idx="196">
                  <c:v>-7.2091401179199091</c:v>
                </c:pt>
                <c:pt idx="197">
                  <c:v>-7.6593130410789989</c:v>
                </c:pt>
                <c:pt idx="198">
                  <c:v>-8.1093555606817329</c:v>
                </c:pt>
                <c:pt idx="199">
                  <c:v>-8.5592432165476424</c:v>
                </c:pt>
                <c:pt idx="200">
                  <c:v>-9.0089487748030326</c:v>
                </c:pt>
                <c:pt idx="201">
                  <c:v>-9.4584421023945104</c:v>
                </c:pt>
                <c:pt idx="202">
                  <c:v>-9.907690046085758</c:v>
                </c:pt>
                <c:pt idx="203">
                  <c:v>-10.356656316132362</c:v>
                </c:pt>
                <c:pt idx="204">
                  <c:v>-10.805301374824563</c:v>
                </c:pt>
                <c:pt idx="205">
                  <c:v>-11.253582330081215</c:v>
                </c:pt>
                <c:pt idx="206">
                  <c:v>-11.701452834271244</c:v>
                </c:pt>
                <c:pt idx="207">
                  <c:v>-12.148862988433125</c:v>
                </c:pt>
                <c:pt idx="208">
                  <c:v>-12.595759252054982</c:v>
                </c:pt>
                <c:pt idx="209">
                  <c:v>-13.042084358571664</c:v>
                </c:pt>
                <c:pt idx="210">
                  <c:v>-13.487777236727004</c:v>
                </c:pt>
                <c:pt idx="211">
                  <c:v>-13.932772937942449</c:v>
                </c:pt>
                <c:pt idx="212">
                  <c:v>-14.377002569825377</c:v>
                </c:pt>
                <c:pt idx="213">
                  <c:v>-14.820393235942323</c:v>
                </c:pt>
                <c:pt idx="214">
                  <c:v>-15.262867981974541</c:v>
                </c:pt>
                <c:pt idx="215">
                  <c:v>-15.704345748364887</c:v>
                </c:pt>
                <c:pt idx="216">
                  <c:v>-16.14474132955667</c:v>
                </c:pt>
                <c:pt idx="217">
                  <c:v>-16.583965339916784</c:v>
                </c:pt>
                <c:pt idx="218">
                  <c:v>-17.021924186426368</c:v>
                </c:pt>
                <c:pt idx="219">
                  <c:v>-17.45852004821413</c:v>
                </c:pt>
                <c:pt idx="220">
                  <c:v>-17.893650862997802</c:v>
                </c:pt>
                <c:pt idx="221">
                  <c:v>-18.327210320491112</c:v>
                </c:pt>
                <c:pt idx="222">
                  <c:v>-18.759087862823861</c:v>
                </c:pt>
                <c:pt idx="223">
                  <c:v>-19.189168692014025</c:v>
                </c:pt>
                <c:pt idx="224">
                  <c:v>-19.617333784521716</c:v>
                </c:pt>
                <c:pt idx="225">
                  <c:v>-20.04345991290505</c:v>
                </c:pt>
                <c:pt idx="226">
                  <c:v>-20.467419674589539</c:v>
                </c:pt>
                <c:pt idx="227">
                  <c:v>-20.889081527752616</c:v>
                </c:pt>
                <c:pt idx="228">
                  <c:v>-21.308309834315999</c:v>
                </c:pt>
                <c:pt idx="229">
                  <c:v>-21.724964910029442</c:v>
                </c:pt>
                <c:pt idx="230">
                  <c:v>-22.138903081619549</c:v>
                </c:pt>
                <c:pt idx="231">
                  <c:v>-22.549976750968803</c:v>
                </c:pt>
                <c:pt idx="232">
                  <c:v>-22.958034466280278</c:v>
                </c:pt>
                <c:pt idx="233">
                  <c:v>-23.362921000174282</c:v>
                </c:pt>
                <c:pt idx="234">
                  <c:v>-23.764477434654459</c:v>
                </c:pt>
                <c:pt idx="235">
                  <c:v>-24.162541252871272</c:v>
                </c:pt>
                <c:pt idx="236">
                  <c:v>-24.556946437602491</c:v>
                </c:pt>
                <c:pt idx="237">
                  <c:v>-24.947523576360478</c:v>
                </c:pt>
                <c:pt idx="238">
                  <c:v>-25.334099973028337</c:v>
                </c:pt>
                <c:pt idx="239">
                  <c:v>-25.71649976591743</c:v>
                </c:pt>
                <c:pt idx="240">
                  <c:v>-26.094544052130662</c:v>
                </c:pt>
                <c:pt idx="241">
                  <c:v>-26.468051018107545</c:v>
                </c:pt>
                <c:pt idx="242">
                  <c:v>-26.836836076218315</c:v>
                </c:pt>
                <c:pt idx="243">
                  <c:v>-27.20071200726688</c:v>
                </c:pt>
                <c:pt idx="244">
                  <c:v>-27.559489108753748</c:v>
                </c:pt>
                <c:pt idx="245">
                  <c:v>-27.912975348742997</c:v>
                </c:pt>
                <c:pt idx="246">
                  <c:v>-28.260976525168985</c:v>
                </c:pt>
                <c:pt idx="247">
                  <c:v>-28.603296430411703</c:v>
                </c:pt>
                <c:pt idx="248">
                  <c:v>-28.939737020962067</c:v>
                </c:pt>
                <c:pt idx="249">
                  <c:v>-29.27009859199163</c:v>
                </c:pt>
                <c:pt idx="250">
                  <c:v>-29.594179956634392</c:v>
                </c:pt>
                <c:pt idx="251">
                  <c:v>-29.911778629781669</c:v>
                </c:pt>
                <c:pt idx="252">
                  <c:v>-30.222691016184882</c:v>
                </c:pt>
                <c:pt idx="253">
                  <c:v>-30.526712602654868</c:v>
                </c:pt>
                <c:pt idx="254">
                  <c:v>-30.823638154140536</c:v>
                </c:pt>
                <c:pt idx="255">
                  <c:v>-31.113261913464374</c:v>
                </c:pt>
                <c:pt idx="256">
                  <c:v>-31.395377804486426</c:v>
                </c:pt>
                <c:pt idx="257">
                  <c:v>-31.669779638463968</c:v>
                </c:pt>
                <c:pt idx="258">
                  <c:v>-31.936261323368981</c:v>
                </c:pt>
                <c:pt idx="259">
                  <c:v>-32.19461707592113</c:v>
                </c:pt>
                <c:pt idx="260">
                  <c:v>-32.444641636089933</c:v>
                </c:pt>
                <c:pt idx="261">
                  <c:v>-32.686130483815703</c:v>
                </c:pt>
                <c:pt idx="262">
                  <c:v>-32.918880057695411</c:v>
                </c:pt>
                <c:pt idx="263">
                  <c:v>-33.142687975376305</c:v>
                </c:pt>
                <c:pt idx="264">
                  <c:v>-33.357353255397271</c:v>
                </c:pt>
                <c:pt idx="265">
                  <c:v>-33.562676540215115</c:v>
                </c:pt>
                <c:pt idx="266">
                  <c:v>-33.758460320150647</c:v>
                </c:pt>
                <c:pt idx="267">
                  <c:v>-33.944509157987589</c:v>
                </c:pt>
                <c:pt idx="268">
                  <c:v>-34.120629913955526</c:v>
                </c:pt>
                <c:pt idx="269">
                  <c:v>-34.286631970826797</c:v>
                </c:pt>
                <c:pt idx="270">
                  <c:v>-34.442327458856091</c:v>
                </c:pt>
                <c:pt idx="271">
                  <c:v>-34.587531480291105</c:v>
                </c:pt>
                <c:pt idx="272">
                  <c:v>-34.722062333181874</c:v>
                </c:pt>
                <c:pt idx="273">
                  <c:v>-34.845741734216709</c:v>
                </c:pt>
                <c:pt idx="274">
                  <c:v>-34.958395040312638</c:v>
                </c:pt>
                <c:pt idx="275">
                  <c:v>-35.059851468689246</c:v>
                </c:pt>
                <c:pt idx="276">
                  <c:v>-35.149944315155302</c:v>
                </c:pt>
                <c:pt idx="277">
                  <c:v>-35.228511170339402</c:v>
                </c:pt>
                <c:pt idx="278">
                  <c:v>-35.295394133596957</c:v>
                </c:pt>
                <c:pt idx="279">
                  <c:v>-35.350440024328137</c:v>
                </c:pt>
                <c:pt idx="280">
                  <c:v>-35.393500590443558</c:v>
                </c:pt>
                <c:pt idx="281">
                  <c:v>-35.424432713716968</c:v>
                </c:pt>
                <c:pt idx="282">
                  <c:v>-35.44309861176734</c:v>
                </c:pt>
                <c:pt idx="283">
                  <c:v>-35.449366036415817</c:v>
                </c:pt>
                <c:pt idx="284">
                  <c:v>-35.443108468166507</c:v>
                </c:pt>
                <c:pt idx="285">
                  <c:v>-35.424205306564097</c:v>
                </c:pt>
                <c:pt idx="286">
                  <c:v>-35.392542056185334</c:v>
                </c:pt>
                <c:pt idx="287">
                  <c:v>-35.348010508025801</c:v>
                </c:pt>
                <c:pt idx="288">
                  <c:v>-35.290508916048282</c:v>
                </c:pt>
                <c:pt idx="289">
                  <c:v>-35.219942168664026</c:v>
                </c:pt>
                <c:pt idx="290">
                  <c:v>-35.136221954923485</c:v>
                </c:pt>
                <c:pt idx="291">
                  <c:v>-35.039266925198689</c:v>
                </c:pt>
                <c:pt idx="292">
                  <c:v>-34.929002846145337</c:v>
                </c:pt>
                <c:pt idx="293">
                  <c:v>-34.805362749738876</c:v>
                </c:pt>
                <c:pt idx="294">
                  <c:v>-34.668287076185038</c:v>
                </c:pt>
                <c:pt idx="295">
                  <c:v>-34.517723810512024</c:v>
                </c:pt>
                <c:pt idx="296">
                  <c:v>-34.353628612658611</c:v>
                </c:pt>
                <c:pt idx="297">
                  <c:v>-34.17596494087902</c:v>
                </c:pt>
                <c:pt idx="298">
                  <c:v>-33.984704168293511</c:v>
                </c:pt>
                <c:pt idx="299">
                  <c:v>-33.779825692420232</c:v>
                </c:pt>
                <c:pt idx="300">
                  <c:v>-33.56131703753276</c:v>
                </c:pt>
                <c:pt idx="301">
                  <c:v>-33.329173949694422</c:v>
                </c:pt>
                <c:pt idx="302">
                  <c:v>-33.083400484329879</c:v>
                </c:pt>
                <c:pt idx="303">
                  <c:v>-32.824009086201748</c:v>
                </c:pt>
                <c:pt idx="304">
                  <c:v>-32.551020661669348</c:v>
                </c:pt>
                <c:pt idx="305">
                  <c:v>-32.26446464311443</c:v>
                </c:pt>
                <c:pt idx="306">
                  <c:v>-31.964379045428522</c:v>
                </c:pt>
                <c:pt idx="307">
                  <c:v>-31.650810514464549</c:v>
                </c:pt>
                <c:pt idx="308">
                  <c:v>-31.323814367365109</c:v>
                </c:pt>
                <c:pt idx="309">
                  <c:v>-30.983454624688303</c:v>
                </c:pt>
                <c:pt idx="310">
                  <c:v>-30.629804034262278</c:v>
                </c:pt>
                <c:pt idx="311">
                  <c:v>-30.262944086707648</c:v>
                </c:pt>
                <c:pt idx="312">
                  <c:v>-29.882965022577771</c:v>
                </c:pt>
                <c:pt idx="313">
                  <c:v>-29.489965831075402</c:v>
                </c:pt>
                <c:pt idx="314">
                  <c:v>-29.084054240314419</c:v>
                </c:pt>
                <c:pt idx="315">
                  <c:v>-28.665346699104518</c:v>
                </c:pt>
                <c:pt idx="316">
                  <c:v>-28.233968350246595</c:v>
                </c:pt>
                <c:pt idx="317">
                  <c:v>-27.790052995336815</c:v>
                </c:pt>
                <c:pt idx="318">
                  <c:v>-27.333743051085641</c:v>
                </c:pt>
                <c:pt idx="319">
                  <c:v>-26.865189497169329</c:v>
                </c:pt>
                <c:pt idx="320">
                  <c:v>-26.384551815640531</c:v>
                </c:pt>
                <c:pt idx="321">
                  <c:v>-25.891997921933623</c:v>
                </c:pt>
                <c:pt idx="322">
                  <c:v>-25.387704087511192</c:v>
                </c:pt>
                <c:pt idx="323">
                  <c:v>-24.871854854207058</c:v>
                </c:pt>
                <c:pt idx="324">
                  <c:v>-24.344642940330736</c:v>
                </c:pt>
                <c:pt idx="325">
                  <c:v>-23.806269138608066</c:v>
                </c:pt>
                <c:pt idx="326">
                  <c:v>-23.256942206041408</c:v>
                </c:pt>
                <c:pt idx="327">
                  <c:v>-22.696878745783604</c:v>
                </c:pt>
                <c:pt idx="328">
                  <c:v>-22.126303081126892</c:v>
                </c:pt>
                <c:pt idx="329">
                  <c:v>-21.545447121719473</c:v>
                </c:pt>
                <c:pt idx="330">
                  <c:v>-20.954550222129104</c:v>
                </c:pt>
                <c:pt idx="331">
                  <c:v>-20.353859032884369</c:v>
                </c:pt>
                <c:pt idx="332">
                  <c:v>-19.743627344130186</c:v>
                </c:pt>
                <c:pt idx="333">
                  <c:v>-19.124115922045302</c:v>
                </c:pt>
                <c:pt idx="334">
                  <c:v>-18.495592338176117</c:v>
                </c:pt>
                <c:pt idx="335">
                  <c:v>-17.858330791850257</c:v>
                </c:pt>
                <c:pt idx="336">
                  <c:v>-17.212611925840626</c:v>
                </c:pt>
                <c:pt idx="337">
                  <c:v>-16.558722635459556</c:v>
                </c:pt>
                <c:pt idx="338">
                  <c:v>-15.89695587126905</c:v>
                </c:pt>
                <c:pt idx="339">
                  <c:v>-15.227610435601633</c:v>
                </c:pt>
                <c:pt idx="340">
                  <c:v>-14.550990773092151</c:v>
                </c:pt>
                <c:pt idx="341">
                  <c:v>-13.867406755430036</c:v>
                </c:pt>
                <c:pt idx="342">
                  <c:v>-13.177173460545163</c:v>
                </c:pt>
                <c:pt idx="343">
                  <c:v>-12.480610946449996</c:v>
                </c:pt>
                <c:pt idx="344">
                  <c:v>-11.778044019964739</c:v>
                </c:pt>
                <c:pt idx="345">
                  <c:v>-11.069802000559356</c:v>
                </c:pt>
                <c:pt idx="346">
                  <c:v>-10.356218479551028</c:v>
                </c:pt>
                <c:pt idx="347">
                  <c:v>-9.6376310749023002</c:v>
                </c:pt>
                <c:pt idx="348">
                  <c:v>-8.9143811818689116</c:v>
                </c:pt>
                <c:pt idx="349">
                  <c:v>-8.1868137197522994</c:v>
                </c:pt>
                <c:pt idx="350">
                  <c:v>-7.455276875014885</c:v>
                </c:pt>
                <c:pt idx="351">
                  <c:v>-6.7201218410228662</c:v>
                </c:pt>
                <c:pt idx="352">
                  <c:v>-5.9817025546817995</c:v>
                </c:pt>
                <c:pt idx="353">
                  <c:v>-5.240375430237485</c:v>
                </c:pt>
                <c:pt idx="354">
                  <c:v>-4.4964990905145772</c:v>
                </c:pt>
                <c:pt idx="355">
                  <c:v>-3.7504340958717299</c:v>
                </c:pt>
                <c:pt idx="356">
                  <c:v>-3.0025426711513075</c:v>
                </c:pt>
                <c:pt idx="357">
                  <c:v>-2.2531884309064534</c:v>
                </c:pt>
                <c:pt idx="358">
                  <c:v>-1.5027361031900095</c:v>
                </c:pt>
                <c:pt idx="359">
                  <c:v>-0.75155125219012064</c:v>
                </c:pt>
                <c:pt idx="360">
                  <c:v>-4.8800716862637747E-14</c:v>
                </c:pt>
                <c:pt idx="361">
                  <c:v>0.75155125219009955</c:v>
                </c:pt>
                <c:pt idx="362">
                  <c:v>1.50273610318995</c:v>
                </c:pt>
                <c:pt idx="363">
                  <c:v>2.2531884309063184</c:v>
                </c:pt>
                <c:pt idx="364">
                  <c:v>3.0025426711512102</c:v>
                </c:pt>
                <c:pt idx="365">
                  <c:v>3.7504340958717091</c:v>
                </c:pt>
                <c:pt idx="366">
                  <c:v>4.4964990905144804</c:v>
                </c:pt>
                <c:pt idx="367">
                  <c:v>5.2403754302373891</c:v>
                </c:pt>
                <c:pt idx="368">
                  <c:v>5.9817025546817426</c:v>
                </c:pt>
                <c:pt idx="369">
                  <c:v>6.7201218410228076</c:v>
                </c:pt>
                <c:pt idx="370">
                  <c:v>7.4552768750147891</c:v>
                </c:pt>
                <c:pt idx="371">
                  <c:v>8.1868137197522053</c:v>
                </c:pt>
                <c:pt idx="372">
                  <c:v>8.914381181868853</c:v>
                </c:pt>
                <c:pt idx="373">
                  <c:v>9.6376310749022061</c:v>
                </c:pt>
                <c:pt idx="374">
                  <c:v>10.356218479550934</c:v>
                </c:pt>
                <c:pt idx="375">
                  <c:v>11.069802000559301</c:v>
                </c:pt>
                <c:pt idx="376">
                  <c:v>11.778044019964685</c:v>
                </c:pt>
                <c:pt idx="377">
                  <c:v>12.480610946449906</c:v>
                </c:pt>
                <c:pt idx="378">
                  <c:v>13.177173460545072</c:v>
                </c:pt>
                <c:pt idx="379">
                  <c:v>13.867406755429981</c:v>
                </c:pt>
                <c:pt idx="380">
                  <c:v>14.55099077309206</c:v>
                </c:pt>
                <c:pt idx="381">
                  <c:v>15.227610435601544</c:v>
                </c:pt>
                <c:pt idx="382">
                  <c:v>15.896955871268997</c:v>
                </c:pt>
                <c:pt idx="383">
                  <c:v>16.558722635459507</c:v>
                </c:pt>
                <c:pt idx="384">
                  <c:v>17.212611925840541</c:v>
                </c:pt>
                <c:pt idx="385">
                  <c:v>17.858330791850204</c:v>
                </c:pt>
                <c:pt idx="386">
                  <c:v>18.495592338176067</c:v>
                </c:pt>
                <c:pt idx="387">
                  <c:v>19.12411592204522</c:v>
                </c:pt>
                <c:pt idx="388">
                  <c:v>19.743627344130104</c:v>
                </c:pt>
                <c:pt idx="389">
                  <c:v>20.353859032884323</c:v>
                </c:pt>
                <c:pt idx="390">
                  <c:v>20.954550222129058</c:v>
                </c:pt>
                <c:pt idx="391">
                  <c:v>21.545447121719395</c:v>
                </c:pt>
                <c:pt idx="392">
                  <c:v>22.126303081126846</c:v>
                </c:pt>
                <c:pt idx="393">
                  <c:v>22.696878745783565</c:v>
                </c:pt>
                <c:pt idx="394">
                  <c:v>23.256942206041334</c:v>
                </c:pt>
                <c:pt idx="395">
                  <c:v>23.806269138607995</c:v>
                </c:pt>
                <c:pt idx="396">
                  <c:v>24.34464294033069</c:v>
                </c:pt>
                <c:pt idx="397">
                  <c:v>24.87185485420699</c:v>
                </c:pt>
                <c:pt idx="398">
                  <c:v>25.387704087511125</c:v>
                </c:pt>
                <c:pt idx="399">
                  <c:v>25.891997921933587</c:v>
                </c:pt>
                <c:pt idx="400">
                  <c:v>26.384551815640517</c:v>
                </c:pt>
                <c:pt idx="401">
                  <c:v>26.865189497169268</c:v>
                </c:pt>
                <c:pt idx="402">
                  <c:v>27.333743051085559</c:v>
                </c:pt>
                <c:pt idx="403">
                  <c:v>27.790052995336779</c:v>
                </c:pt>
                <c:pt idx="404">
                  <c:v>28.233968350246535</c:v>
                </c:pt>
                <c:pt idx="405">
                  <c:v>28.665346699104461</c:v>
                </c:pt>
                <c:pt idx="406">
                  <c:v>29.084054240314408</c:v>
                </c:pt>
                <c:pt idx="407">
                  <c:v>29.489965831075367</c:v>
                </c:pt>
                <c:pt idx="408">
                  <c:v>29.882965022577721</c:v>
                </c:pt>
                <c:pt idx="409">
                  <c:v>30.262944086707602</c:v>
                </c:pt>
                <c:pt idx="410">
                  <c:v>30.62980403426225</c:v>
                </c:pt>
                <c:pt idx="411">
                  <c:v>30.98345462468826</c:v>
                </c:pt>
                <c:pt idx="412">
                  <c:v>31.323814367365067</c:v>
                </c:pt>
                <c:pt idx="413">
                  <c:v>31.650810514464524</c:v>
                </c:pt>
                <c:pt idx="414">
                  <c:v>31.964379045428494</c:v>
                </c:pt>
                <c:pt idx="415">
                  <c:v>32.264464643114394</c:v>
                </c:pt>
                <c:pt idx="416">
                  <c:v>32.551020661669327</c:v>
                </c:pt>
                <c:pt idx="417">
                  <c:v>32.824009086201734</c:v>
                </c:pt>
                <c:pt idx="418">
                  <c:v>33.083400484329843</c:v>
                </c:pt>
                <c:pt idx="419">
                  <c:v>33.329173949694393</c:v>
                </c:pt>
                <c:pt idx="420">
                  <c:v>33.561317037532739</c:v>
                </c:pt>
                <c:pt idx="421">
                  <c:v>33.779825692420204</c:v>
                </c:pt>
                <c:pt idx="422">
                  <c:v>33.984704168293483</c:v>
                </c:pt>
                <c:pt idx="423">
                  <c:v>34.175964940879005</c:v>
                </c:pt>
                <c:pt idx="424">
                  <c:v>34.353628612658603</c:v>
                </c:pt>
                <c:pt idx="425">
                  <c:v>34.517723810512003</c:v>
                </c:pt>
                <c:pt idx="426">
                  <c:v>34.668287076185017</c:v>
                </c:pt>
                <c:pt idx="427">
                  <c:v>34.805362749738862</c:v>
                </c:pt>
                <c:pt idx="428">
                  <c:v>34.929002846145316</c:v>
                </c:pt>
                <c:pt idx="429">
                  <c:v>35.039266925198675</c:v>
                </c:pt>
                <c:pt idx="430">
                  <c:v>35.136221954923478</c:v>
                </c:pt>
                <c:pt idx="431">
                  <c:v>35.219942168664019</c:v>
                </c:pt>
                <c:pt idx="432">
                  <c:v>35.290508916048267</c:v>
                </c:pt>
                <c:pt idx="433">
                  <c:v>35.348010508025794</c:v>
                </c:pt>
                <c:pt idx="434">
                  <c:v>35.392542056185334</c:v>
                </c:pt>
                <c:pt idx="435">
                  <c:v>35.424205306564097</c:v>
                </c:pt>
                <c:pt idx="436">
                  <c:v>35.443108468166507</c:v>
                </c:pt>
                <c:pt idx="437">
                  <c:v>35.449366036415825</c:v>
                </c:pt>
                <c:pt idx="438">
                  <c:v>35.44309861176734</c:v>
                </c:pt>
                <c:pt idx="439">
                  <c:v>35.424432713716975</c:v>
                </c:pt>
                <c:pt idx="440">
                  <c:v>35.393500590443566</c:v>
                </c:pt>
                <c:pt idx="441">
                  <c:v>35.350440024328137</c:v>
                </c:pt>
                <c:pt idx="442">
                  <c:v>35.295394133596957</c:v>
                </c:pt>
                <c:pt idx="443">
                  <c:v>35.228511170339402</c:v>
                </c:pt>
                <c:pt idx="444">
                  <c:v>35.149944315155309</c:v>
                </c:pt>
                <c:pt idx="445">
                  <c:v>35.05985146868926</c:v>
                </c:pt>
                <c:pt idx="446">
                  <c:v>34.958395040312652</c:v>
                </c:pt>
                <c:pt idx="447">
                  <c:v>34.845741734216709</c:v>
                </c:pt>
                <c:pt idx="448">
                  <c:v>34.722062333181881</c:v>
                </c:pt>
                <c:pt idx="449">
                  <c:v>34.587531480291119</c:v>
                </c:pt>
                <c:pt idx="450">
                  <c:v>34.442327458856106</c:v>
                </c:pt>
                <c:pt idx="451">
                  <c:v>34.286631970826804</c:v>
                </c:pt>
                <c:pt idx="452">
                  <c:v>34.120629913955554</c:v>
                </c:pt>
                <c:pt idx="453">
                  <c:v>33.944509157987611</c:v>
                </c:pt>
                <c:pt idx="454">
                  <c:v>33.758460320150668</c:v>
                </c:pt>
                <c:pt idx="455">
                  <c:v>33.562676540215136</c:v>
                </c:pt>
                <c:pt idx="456">
                  <c:v>33.3573532553973</c:v>
                </c:pt>
                <c:pt idx="457">
                  <c:v>33.142687975376319</c:v>
                </c:pt>
                <c:pt idx="458">
                  <c:v>32.918880057695432</c:v>
                </c:pt>
                <c:pt idx="459">
                  <c:v>32.686130483815731</c:v>
                </c:pt>
                <c:pt idx="460">
                  <c:v>32.444641636089948</c:v>
                </c:pt>
                <c:pt idx="461">
                  <c:v>32.194617075921158</c:v>
                </c:pt>
                <c:pt idx="462">
                  <c:v>31.936261323368999</c:v>
                </c:pt>
                <c:pt idx="463">
                  <c:v>31.669779638464014</c:v>
                </c:pt>
                <c:pt idx="464">
                  <c:v>31.395377804486465</c:v>
                </c:pt>
                <c:pt idx="465">
                  <c:v>31.113261913464392</c:v>
                </c:pt>
                <c:pt idx="466">
                  <c:v>30.823638154140575</c:v>
                </c:pt>
                <c:pt idx="467">
                  <c:v>30.526712602654889</c:v>
                </c:pt>
                <c:pt idx="468">
                  <c:v>30.222691016184914</c:v>
                </c:pt>
                <c:pt idx="469">
                  <c:v>29.911778629781711</c:v>
                </c:pt>
                <c:pt idx="470">
                  <c:v>29.594179956634413</c:v>
                </c:pt>
                <c:pt idx="471">
                  <c:v>29.270098591991665</c:v>
                </c:pt>
                <c:pt idx="472">
                  <c:v>28.939737020962099</c:v>
                </c:pt>
                <c:pt idx="473">
                  <c:v>28.60329643041176</c:v>
                </c:pt>
                <c:pt idx="474">
                  <c:v>28.260976525169035</c:v>
                </c:pt>
                <c:pt idx="475">
                  <c:v>27.912975348743021</c:v>
                </c:pt>
                <c:pt idx="476">
                  <c:v>27.559489108753795</c:v>
                </c:pt>
                <c:pt idx="477">
                  <c:v>27.200712007266915</c:v>
                </c:pt>
                <c:pt idx="478">
                  <c:v>26.836836076218344</c:v>
                </c:pt>
                <c:pt idx="479">
                  <c:v>26.468051018107595</c:v>
                </c:pt>
                <c:pt idx="480">
                  <c:v>26.094544052130697</c:v>
                </c:pt>
                <c:pt idx="481">
                  <c:v>25.716499765917483</c:v>
                </c:pt>
                <c:pt idx="482">
                  <c:v>25.334099973028383</c:v>
                </c:pt>
                <c:pt idx="483">
                  <c:v>24.947523576360549</c:v>
                </c:pt>
                <c:pt idx="484">
                  <c:v>24.556946437602537</c:v>
                </c:pt>
                <c:pt idx="485">
                  <c:v>24.162541252871307</c:v>
                </c:pt>
                <c:pt idx="486">
                  <c:v>23.76447743465447</c:v>
                </c:pt>
                <c:pt idx="487">
                  <c:v>23.362921000174332</c:v>
                </c:pt>
                <c:pt idx="488">
                  <c:v>22.95803446628031</c:v>
                </c:pt>
                <c:pt idx="489">
                  <c:v>22.549976750968817</c:v>
                </c:pt>
                <c:pt idx="490">
                  <c:v>22.138903081619581</c:v>
                </c:pt>
                <c:pt idx="491">
                  <c:v>21.724964910029509</c:v>
                </c:pt>
                <c:pt idx="492">
                  <c:v>21.308309834316052</c:v>
                </c:pt>
                <c:pt idx="493">
                  <c:v>20.889081527752644</c:v>
                </c:pt>
                <c:pt idx="494">
                  <c:v>20.467419674589607</c:v>
                </c:pt>
                <c:pt idx="495">
                  <c:v>20.043459912905092</c:v>
                </c:pt>
                <c:pt idx="496">
                  <c:v>19.61733378452174</c:v>
                </c:pt>
                <c:pt idx="497">
                  <c:v>19.189168692014082</c:v>
                </c:pt>
                <c:pt idx="498">
                  <c:v>18.759087862823897</c:v>
                </c:pt>
                <c:pt idx="499">
                  <c:v>18.32721032049114</c:v>
                </c:pt>
                <c:pt idx="500">
                  <c:v>17.893650862997852</c:v>
                </c:pt>
                <c:pt idx="501">
                  <c:v>17.458520048214154</c:v>
                </c:pt>
                <c:pt idx="502">
                  <c:v>17.021924186426425</c:v>
                </c:pt>
                <c:pt idx="503">
                  <c:v>16.583965339916816</c:v>
                </c:pt>
                <c:pt idx="504">
                  <c:v>16.144741329556737</c:v>
                </c:pt>
                <c:pt idx="505">
                  <c:v>15.704345748364933</c:v>
                </c:pt>
                <c:pt idx="506">
                  <c:v>15.262867981974575</c:v>
                </c:pt>
                <c:pt idx="507">
                  <c:v>14.82039323594238</c:v>
                </c:pt>
                <c:pt idx="508">
                  <c:v>14.377002569825411</c:v>
                </c:pt>
                <c:pt idx="509">
                  <c:v>13.93277293794247</c:v>
                </c:pt>
                <c:pt idx="510">
                  <c:v>13.487777236727052</c:v>
                </c:pt>
                <c:pt idx="511">
                  <c:v>13.042084358571698</c:v>
                </c:pt>
                <c:pt idx="512">
                  <c:v>12.595759252055039</c:v>
                </c:pt>
                <c:pt idx="513">
                  <c:v>12.14886298843316</c:v>
                </c:pt>
                <c:pt idx="514">
                  <c:v>11.701452834271315</c:v>
                </c:pt>
                <c:pt idx="515">
                  <c:v>11.253582330081262</c:v>
                </c:pt>
                <c:pt idx="516">
                  <c:v>10.805301374824598</c:v>
                </c:pt>
                <c:pt idx="517">
                  <c:v>10.356656316132376</c:v>
                </c:pt>
                <c:pt idx="518">
                  <c:v>9.9076900460858166</c:v>
                </c:pt>
                <c:pt idx="519">
                  <c:v>9.458442102394546</c:v>
                </c:pt>
                <c:pt idx="520">
                  <c:v>9.0089487748030805</c:v>
                </c:pt>
                <c:pt idx="521">
                  <c:v>8.5592432165476886</c:v>
                </c:pt>
                <c:pt idx="522">
                  <c:v>8.1093555606818022</c:v>
                </c:pt>
                <c:pt idx="523">
                  <c:v>7.6593130410790575</c:v>
                </c:pt>
                <c:pt idx="524">
                  <c:v>7.2091401179199437</c:v>
                </c:pt>
                <c:pt idx="525">
                  <c:v>6.7588586074596559</c:v>
                </c:pt>
                <c:pt idx="526">
                  <c:v>6.3084878158709516</c:v>
                </c:pt>
                <c:pt idx="527">
                  <c:v>5.858044676950426</c:v>
                </c:pt>
                <c:pt idx="528">
                  <c:v>5.4075438934705744</c:v>
                </c:pt>
                <c:pt idx="529">
                  <c:v>4.9569980819564208</c:v>
                </c:pt>
                <c:pt idx="530">
                  <c:v>4.5064179206612787</c:v>
                </c:pt>
                <c:pt idx="531">
                  <c:v>4.0558123005104294</c:v>
                </c:pt>
                <c:pt idx="532">
                  <c:v>3.6051884787803079</c:v>
                </c:pt>
                <c:pt idx="533">
                  <c:v>3.1545522352743713</c:v>
                </c:pt>
                <c:pt idx="534">
                  <c:v>2.7039080307565473</c:v>
                </c:pt>
                <c:pt idx="535">
                  <c:v>2.2532591673976592</c:v>
                </c:pt>
                <c:pt idx="536">
                  <c:v>1.8026079509893029</c:v>
                </c:pt>
                <c:pt idx="537">
                  <c:v>1.3519558546772958</c:v>
                </c:pt>
                <c:pt idx="538">
                  <c:v>0.90130368396368155</c:v>
                </c:pt>
                <c:pt idx="539">
                  <c:v>0.4506517427258423</c:v>
                </c:pt>
                <c:pt idx="540">
                  <c:v>5.5356478283751589E-14</c:v>
                </c:pt>
                <c:pt idx="541">
                  <c:v>-0.45065174272577746</c:v>
                </c:pt>
                <c:pt idx="542">
                  <c:v>-0.90130368396361682</c:v>
                </c:pt>
                <c:pt idx="543">
                  <c:v>-1.351955854677231</c:v>
                </c:pt>
                <c:pt idx="544">
                  <c:v>-1.8026079509892383</c:v>
                </c:pt>
                <c:pt idx="545">
                  <c:v>-2.2532591673975491</c:v>
                </c:pt>
                <c:pt idx="546">
                  <c:v>-2.7039080307565282</c:v>
                </c:pt>
                <c:pt idx="547">
                  <c:v>-3.1545522352743056</c:v>
                </c:pt>
                <c:pt idx="548">
                  <c:v>-3.6051884787801969</c:v>
                </c:pt>
                <c:pt idx="549">
                  <c:v>-4.0558123005103646</c:v>
                </c:pt>
                <c:pt idx="550">
                  <c:v>-4.5064179206612138</c:v>
                </c:pt>
                <c:pt idx="551">
                  <c:v>-4.9569980819563568</c:v>
                </c:pt>
                <c:pt idx="552">
                  <c:v>-5.4075438934705096</c:v>
                </c:pt>
                <c:pt idx="553">
                  <c:v>-5.858044676950362</c:v>
                </c:pt>
                <c:pt idx="554">
                  <c:v>-6.308487815870885</c:v>
                </c:pt>
                <c:pt idx="555">
                  <c:v>-6.7588586074595938</c:v>
                </c:pt>
                <c:pt idx="556">
                  <c:v>-7.209140117919878</c:v>
                </c:pt>
                <c:pt idx="557">
                  <c:v>-7.6593130410789474</c:v>
                </c:pt>
                <c:pt idx="558">
                  <c:v>-8.1093555606817382</c:v>
                </c:pt>
                <c:pt idx="559">
                  <c:v>-8.5592432165476247</c:v>
                </c:pt>
                <c:pt idx="560">
                  <c:v>-9.008948774803013</c:v>
                </c:pt>
                <c:pt idx="561">
                  <c:v>-9.458442102394482</c:v>
                </c:pt>
                <c:pt idx="562">
                  <c:v>-9.9076900460857527</c:v>
                </c:pt>
                <c:pt idx="563">
                  <c:v>-10.356656316132357</c:v>
                </c:pt>
                <c:pt idx="564">
                  <c:v>-10.805301374824534</c:v>
                </c:pt>
                <c:pt idx="565">
                  <c:v>-11.253582330081151</c:v>
                </c:pt>
                <c:pt idx="566">
                  <c:v>-11.701452834271251</c:v>
                </c:pt>
                <c:pt idx="567">
                  <c:v>-12.148862988433095</c:v>
                </c:pt>
                <c:pt idx="568">
                  <c:v>-12.595759252054931</c:v>
                </c:pt>
                <c:pt idx="569">
                  <c:v>-13.042084358571636</c:v>
                </c:pt>
                <c:pt idx="570">
                  <c:v>-13.487777236726988</c:v>
                </c:pt>
                <c:pt idx="571">
                  <c:v>-13.932772937942408</c:v>
                </c:pt>
                <c:pt idx="572">
                  <c:v>-14.377002569825351</c:v>
                </c:pt>
                <c:pt idx="573">
                  <c:v>-14.820393235942266</c:v>
                </c:pt>
                <c:pt idx="574">
                  <c:v>-15.262867981974509</c:v>
                </c:pt>
                <c:pt idx="575">
                  <c:v>-15.704345748364869</c:v>
                </c:pt>
                <c:pt idx="576">
                  <c:v>-16.144741329556631</c:v>
                </c:pt>
                <c:pt idx="577">
                  <c:v>-16.583965339916798</c:v>
                </c:pt>
                <c:pt idx="578">
                  <c:v>-17.021924186426361</c:v>
                </c:pt>
                <c:pt idx="579">
                  <c:v>-17.458520048214091</c:v>
                </c:pt>
                <c:pt idx="580">
                  <c:v>-17.893650862997788</c:v>
                </c:pt>
                <c:pt idx="581">
                  <c:v>-18.32721032049108</c:v>
                </c:pt>
                <c:pt idx="582">
                  <c:v>-18.759087862823829</c:v>
                </c:pt>
                <c:pt idx="583">
                  <c:v>-19.189168692014018</c:v>
                </c:pt>
                <c:pt idx="584">
                  <c:v>-19.617333784521676</c:v>
                </c:pt>
                <c:pt idx="585">
                  <c:v>-20.043459912904989</c:v>
                </c:pt>
                <c:pt idx="586">
                  <c:v>-20.467419674589546</c:v>
                </c:pt>
                <c:pt idx="587">
                  <c:v>-20.889081527752587</c:v>
                </c:pt>
                <c:pt idx="588">
                  <c:v>-21.308309834315949</c:v>
                </c:pt>
                <c:pt idx="589">
                  <c:v>-21.724964910029446</c:v>
                </c:pt>
                <c:pt idx="590">
                  <c:v>-22.138903081619517</c:v>
                </c:pt>
                <c:pt idx="591">
                  <c:v>-22.549976750968803</c:v>
                </c:pt>
                <c:pt idx="592">
                  <c:v>-22.958034466280253</c:v>
                </c:pt>
                <c:pt idx="593">
                  <c:v>-23.362921000174275</c:v>
                </c:pt>
                <c:pt idx="594">
                  <c:v>-23.764477434654452</c:v>
                </c:pt>
                <c:pt idx="595">
                  <c:v>-24.16254125287125</c:v>
                </c:pt>
                <c:pt idx="596">
                  <c:v>-24.556946437602445</c:v>
                </c:pt>
                <c:pt idx="597">
                  <c:v>-24.947523576360492</c:v>
                </c:pt>
                <c:pt idx="598">
                  <c:v>-25.334099973028327</c:v>
                </c:pt>
                <c:pt idx="599">
                  <c:v>-25.716499765917391</c:v>
                </c:pt>
                <c:pt idx="600">
                  <c:v>-26.09454405213064</c:v>
                </c:pt>
                <c:pt idx="601">
                  <c:v>-26.468051018107538</c:v>
                </c:pt>
                <c:pt idx="602">
                  <c:v>-26.836836076218294</c:v>
                </c:pt>
                <c:pt idx="603">
                  <c:v>-27.200712007266858</c:v>
                </c:pt>
                <c:pt idx="604">
                  <c:v>-27.559489108753706</c:v>
                </c:pt>
                <c:pt idx="605">
                  <c:v>-27.912975348742972</c:v>
                </c:pt>
                <c:pt idx="606">
                  <c:v>-28.260976525168985</c:v>
                </c:pt>
                <c:pt idx="607">
                  <c:v>-28.603296430411678</c:v>
                </c:pt>
                <c:pt idx="608">
                  <c:v>-28.939737020962045</c:v>
                </c:pt>
                <c:pt idx="609">
                  <c:v>-29.270098591991623</c:v>
                </c:pt>
                <c:pt idx="610">
                  <c:v>-29.59417995663437</c:v>
                </c:pt>
                <c:pt idx="611">
                  <c:v>-29.911778629781665</c:v>
                </c:pt>
                <c:pt idx="612">
                  <c:v>-30.222691016184868</c:v>
                </c:pt>
                <c:pt idx="613">
                  <c:v>-30.526712602654843</c:v>
                </c:pt>
                <c:pt idx="614">
                  <c:v>-30.823638154140536</c:v>
                </c:pt>
                <c:pt idx="615">
                  <c:v>-31.113261913464353</c:v>
                </c:pt>
                <c:pt idx="616">
                  <c:v>-31.395377804486394</c:v>
                </c:pt>
                <c:pt idx="617">
                  <c:v>-31.669779638463979</c:v>
                </c:pt>
                <c:pt idx="618">
                  <c:v>-31.936261323368964</c:v>
                </c:pt>
                <c:pt idx="619">
                  <c:v>-32.194617075921087</c:v>
                </c:pt>
                <c:pt idx="620">
                  <c:v>-32.444641636089912</c:v>
                </c:pt>
                <c:pt idx="621">
                  <c:v>-32.686130483815695</c:v>
                </c:pt>
                <c:pt idx="622">
                  <c:v>-32.918880057695389</c:v>
                </c:pt>
                <c:pt idx="623">
                  <c:v>-33.142687975376283</c:v>
                </c:pt>
                <c:pt idx="624">
                  <c:v>-33.35735325539725</c:v>
                </c:pt>
                <c:pt idx="625">
                  <c:v>-33.562676540215129</c:v>
                </c:pt>
                <c:pt idx="626">
                  <c:v>-33.758460320150647</c:v>
                </c:pt>
                <c:pt idx="627">
                  <c:v>-33.944509157987561</c:v>
                </c:pt>
                <c:pt idx="628">
                  <c:v>-34.12062991395554</c:v>
                </c:pt>
                <c:pt idx="629">
                  <c:v>-34.286631970826789</c:v>
                </c:pt>
                <c:pt idx="630">
                  <c:v>-34.442327458856077</c:v>
                </c:pt>
                <c:pt idx="631">
                  <c:v>-34.587531480291091</c:v>
                </c:pt>
                <c:pt idx="632">
                  <c:v>-34.722062333181874</c:v>
                </c:pt>
                <c:pt idx="633">
                  <c:v>-34.845741734216695</c:v>
                </c:pt>
                <c:pt idx="634">
                  <c:v>-34.958395040312631</c:v>
                </c:pt>
                <c:pt idx="635">
                  <c:v>-35.059851468689239</c:v>
                </c:pt>
                <c:pt idx="636">
                  <c:v>-35.149944315155288</c:v>
                </c:pt>
                <c:pt idx="637">
                  <c:v>-35.228511170339402</c:v>
                </c:pt>
                <c:pt idx="638">
                  <c:v>-35.295394133596943</c:v>
                </c:pt>
                <c:pt idx="639">
                  <c:v>-35.350440024328137</c:v>
                </c:pt>
                <c:pt idx="640">
                  <c:v>-35.393500590443558</c:v>
                </c:pt>
                <c:pt idx="641">
                  <c:v>-35.424432713716968</c:v>
                </c:pt>
                <c:pt idx="642">
                  <c:v>-35.44309861176734</c:v>
                </c:pt>
                <c:pt idx="643">
                  <c:v>-35.449366036415817</c:v>
                </c:pt>
                <c:pt idx="644">
                  <c:v>-35.443108468166507</c:v>
                </c:pt>
                <c:pt idx="645">
                  <c:v>-35.424205306564097</c:v>
                </c:pt>
                <c:pt idx="646">
                  <c:v>-35.392542056185341</c:v>
                </c:pt>
                <c:pt idx="647">
                  <c:v>-35.348010508025808</c:v>
                </c:pt>
                <c:pt idx="648">
                  <c:v>-35.290508916048282</c:v>
                </c:pt>
                <c:pt idx="649">
                  <c:v>-35.219942168664026</c:v>
                </c:pt>
                <c:pt idx="650">
                  <c:v>-35.136221954923499</c:v>
                </c:pt>
                <c:pt idx="651">
                  <c:v>-35.039266925198689</c:v>
                </c:pt>
                <c:pt idx="652">
                  <c:v>-34.929002846145337</c:v>
                </c:pt>
                <c:pt idx="653">
                  <c:v>-34.805362749738883</c:v>
                </c:pt>
                <c:pt idx="654">
                  <c:v>-34.668287076185038</c:v>
                </c:pt>
                <c:pt idx="655">
                  <c:v>-34.517723810512052</c:v>
                </c:pt>
                <c:pt idx="656">
                  <c:v>-34.353628612658611</c:v>
                </c:pt>
                <c:pt idx="657">
                  <c:v>-34.175964940879034</c:v>
                </c:pt>
                <c:pt idx="658">
                  <c:v>-33.984704168293526</c:v>
                </c:pt>
                <c:pt idx="659">
                  <c:v>-33.779825692420246</c:v>
                </c:pt>
                <c:pt idx="660">
                  <c:v>-33.56131703753276</c:v>
                </c:pt>
                <c:pt idx="661">
                  <c:v>-33.329173949694436</c:v>
                </c:pt>
                <c:pt idx="662">
                  <c:v>-33.083400484329879</c:v>
                </c:pt>
                <c:pt idx="663">
                  <c:v>-32.824009086201777</c:v>
                </c:pt>
                <c:pt idx="664">
                  <c:v>-32.551020661669369</c:v>
                </c:pt>
                <c:pt idx="665">
                  <c:v>-32.264464643114437</c:v>
                </c:pt>
                <c:pt idx="666">
                  <c:v>-31.964379045428544</c:v>
                </c:pt>
                <c:pt idx="667">
                  <c:v>-31.650810514464602</c:v>
                </c:pt>
                <c:pt idx="668">
                  <c:v>-31.323814367365095</c:v>
                </c:pt>
                <c:pt idx="669">
                  <c:v>-30.983454624688324</c:v>
                </c:pt>
                <c:pt idx="670">
                  <c:v>-30.629804034262282</c:v>
                </c:pt>
                <c:pt idx="671">
                  <c:v>-30.262944086707634</c:v>
                </c:pt>
                <c:pt idx="672">
                  <c:v>-29.882965022577778</c:v>
                </c:pt>
                <c:pt idx="673">
                  <c:v>-29.489965831075406</c:v>
                </c:pt>
                <c:pt idx="674">
                  <c:v>-29.084054240314465</c:v>
                </c:pt>
                <c:pt idx="675">
                  <c:v>-28.665346699104564</c:v>
                </c:pt>
                <c:pt idx="676">
                  <c:v>-28.233968350246602</c:v>
                </c:pt>
                <c:pt idx="677">
                  <c:v>-27.790052995336843</c:v>
                </c:pt>
                <c:pt idx="678">
                  <c:v>-27.333743051085673</c:v>
                </c:pt>
                <c:pt idx="679">
                  <c:v>-26.865189497169315</c:v>
                </c:pt>
                <c:pt idx="680">
                  <c:v>-26.384551815640563</c:v>
                </c:pt>
                <c:pt idx="681">
                  <c:v>-25.89199792193368</c:v>
                </c:pt>
                <c:pt idx="682">
                  <c:v>-25.387704087511224</c:v>
                </c:pt>
                <c:pt idx="683">
                  <c:v>-24.871854854207065</c:v>
                </c:pt>
                <c:pt idx="684">
                  <c:v>-24.344642940330797</c:v>
                </c:pt>
                <c:pt idx="685">
                  <c:v>-23.80626913860808</c:v>
                </c:pt>
                <c:pt idx="686">
                  <c:v>-23.256942206041472</c:v>
                </c:pt>
                <c:pt idx="687">
                  <c:v>-22.696878745783586</c:v>
                </c:pt>
                <c:pt idx="688">
                  <c:v>-22.126303081126927</c:v>
                </c:pt>
                <c:pt idx="689">
                  <c:v>-21.545447121719508</c:v>
                </c:pt>
                <c:pt idx="690">
                  <c:v>-20.954550222129143</c:v>
                </c:pt>
                <c:pt idx="691">
                  <c:v>-20.35385903288438</c:v>
                </c:pt>
                <c:pt idx="692">
                  <c:v>-19.743627344130221</c:v>
                </c:pt>
                <c:pt idx="693">
                  <c:v>-19.124115922045313</c:v>
                </c:pt>
                <c:pt idx="694">
                  <c:v>-18.495592338176191</c:v>
                </c:pt>
                <c:pt idx="695">
                  <c:v>-17.8583307918503</c:v>
                </c:pt>
                <c:pt idx="696">
                  <c:v>-17.21261192584064</c:v>
                </c:pt>
                <c:pt idx="697">
                  <c:v>-16.558722635459599</c:v>
                </c:pt>
                <c:pt idx="698">
                  <c:v>-15.89695587126916</c:v>
                </c:pt>
                <c:pt idx="699">
                  <c:v>-15.227610435601607</c:v>
                </c:pt>
                <c:pt idx="700">
                  <c:v>-14.550990773092195</c:v>
                </c:pt>
                <c:pt idx="701">
                  <c:v>-13.867406755430117</c:v>
                </c:pt>
                <c:pt idx="702">
                  <c:v>-13.177173460545205</c:v>
                </c:pt>
                <c:pt idx="703">
                  <c:v>-12.480610946450007</c:v>
                </c:pt>
                <c:pt idx="704">
                  <c:v>-11.778044019964753</c:v>
                </c:pt>
                <c:pt idx="705">
                  <c:v>-11.069802000559402</c:v>
                </c:pt>
                <c:pt idx="706">
                  <c:v>-10.35621847955111</c:v>
                </c:pt>
                <c:pt idx="707">
                  <c:v>-9.6376310749022736</c:v>
                </c:pt>
                <c:pt idx="708">
                  <c:v>-8.9143811818689596</c:v>
                </c:pt>
                <c:pt idx="709">
                  <c:v>-8.1868137197523474</c:v>
                </c:pt>
                <c:pt idx="710">
                  <c:v>-7.4552768750148584</c:v>
                </c:pt>
                <c:pt idx="711">
                  <c:v>-6.7201218410228769</c:v>
                </c:pt>
                <c:pt idx="712">
                  <c:v>-5.9817025546818856</c:v>
                </c:pt>
                <c:pt idx="713">
                  <c:v>-5.2403754302374956</c:v>
                </c:pt>
                <c:pt idx="714">
                  <c:v>-4.4964990905146642</c:v>
                </c:pt>
                <c:pt idx="715">
                  <c:v>-3.7504340958718165</c:v>
                </c:pt>
                <c:pt idx="716">
                  <c:v>-3.0025426711513177</c:v>
                </c:pt>
                <c:pt idx="717">
                  <c:v>-2.2531884309065022</c:v>
                </c:pt>
                <c:pt idx="718">
                  <c:v>-1.5027361031899815</c:v>
                </c:pt>
                <c:pt idx="719">
                  <c:v>-0.75155125219016938</c:v>
                </c:pt>
                <c:pt idx="720">
                  <c:v>-9.7601433725275494E-14</c:v>
                </c:pt>
              </c:numCache>
            </c:numRef>
          </c:yVal>
          <c:smooth val="1"/>
        </c:ser>
        <c:axId val="104712448"/>
        <c:axId val="115453952"/>
      </c:scatterChart>
      <c:valAx>
        <c:axId val="104712448"/>
        <c:scaling>
          <c:orientation val="minMax"/>
        </c:scaling>
        <c:axPos val="b"/>
        <c:numFmt formatCode="General" sourceLinked="1"/>
        <c:tickLblPos val="nextTo"/>
        <c:crossAx val="115453952"/>
        <c:crosses val="autoZero"/>
        <c:crossBetween val="midCat"/>
      </c:valAx>
      <c:valAx>
        <c:axId val="115453952"/>
        <c:scaling>
          <c:orientation val="minMax"/>
        </c:scaling>
        <c:axPos val="l"/>
        <c:majorGridlines/>
        <c:numFmt formatCode="General" sourceLinked="1"/>
        <c:tickLblPos val="nextTo"/>
        <c:crossAx val="10471244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Accélération du piston (m/s²)</a:t>
            </a:r>
            <a:r>
              <a:rPr lang="fr-FR" baseline="0"/>
              <a:t> 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accélération m/s²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'899'!$C$60:$C$780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'899'!$J$60:$J$780</c:f>
              <c:numCache>
                <c:formatCode>0.0000</c:formatCode>
                <c:ptCount val="721"/>
                <c:pt idx="0">
                  <c:v>-51861.250656871947</c:v>
                </c:pt>
                <c:pt idx="1">
                  <c:v>-51848.608210667291</c:v>
                </c:pt>
                <c:pt idx="2">
                  <c:v>-51810.690502564968</c:v>
                </c:pt>
                <c:pt idx="3">
                  <c:v>-51747.526414124957</c:v>
                </c:pt>
                <c:pt idx="4">
                  <c:v>-51659.164048042236</c:v>
                </c:pt>
                <c:pt idx="5">
                  <c:v>-51545.670678329989</c:v>
                </c:pt>
                <c:pt idx="6">
                  <c:v>-51407.132680657269</c:v>
                </c:pt>
                <c:pt idx="7">
                  <c:v>-51243.655442922391</c:v>
                </c:pt>
                <c:pt idx="8">
                  <c:v>-51055.363256166034</c:v>
                </c:pt>
                <c:pt idx="9">
                  <c:v>-50842.399185951122</c:v>
                </c:pt>
                <c:pt idx="10">
                  <c:v>-50604.924924359424</c:v>
                </c:pt>
                <c:pt idx="11">
                  <c:v>-50343.120622776776</c:v>
                </c:pt>
                <c:pt idx="12">
                  <c:v>-50057.184705662054</c:v>
                </c:pt>
                <c:pt idx="13">
                  <c:v>-49747.333665516257</c:v>
                </c:pt>
                <c:pt idx="14">
                  <c:v>-49413.801839290631</c:v>
                </c:pt>
                <c:pt idx="15">
                  <c:v>-49056.841166493745</c:v>
                </c:pt>
                <c:pt idx="16">
                  <c:v>-48676.720929279138</c:v>
                </c:pt>
                <c:pt idx="17">
                  <c:v>-48273.72747481578</c:v>
                </c:pt>
                <c:pt idx="18">
                  <c:v>-47848.163920264262</c:v>
                </c:pt>
                <c:pt idx="19">
                  <c:v>-47400.349840701696</c:v>
                </c:pt>
                <c:pt idx="20">
                  <c:v>-46930.620940358225</c:v>
                </c:pt>
                <c:pt idx="21">
                  <c:v>-46439.32870754708</c:v>
                </c:pt>
                <c:pt idx="22">
                  <c:v>-45926.840053689273</c:v>
                </c:pt>
                <c:pt idx="23">
                  <c:v>-45393.536936852164</c:v>
                </c:pt>
                <c:pt idx="24">
                  <c:v>-44839.815970238989</c:v>
                </c:pt>
                <c:pt idx="25">
                  <c:v>-44266.08801608401</c:v>
                </c:pt>
                <c:pt idx="26">
                  <c:v>-43672.777765424522</c:v>
                </c:pt>
                <c:pt idx="27">
                  <c:v>-43060.323304237048</c:v>
                </c:pt>
                <c:pt idx="28">
                  <c:v>-42429.175666441181</c:v>
                </c:pt>
                <c:pt idx="29">
                  <c:v>-41779.798374289028</c:v>
                </c:pt>
                <c:pt idx="30">
                  <c:v>-41112.666966672812</c:v>
                </c:pt>
                <c:pt idx="31">
                  <c:v>-40428.268515897187</c:v>
                </c:pt>
                <c:pt idx="32">
                  <c:v>-39727.101133475502</c:v>
                </c:pt>
                <c:pt idx="33">
                  <c:v>-39009.673465521948</c:v>
                </c:pt>
                <c:pt idx="34">
                  <c:v>-38276.504178323383</c:v>
                </c:pt>
                <c:pt idx="35">
                  <c:v>-37528.121434685272</c:v>
                </c:pt>
                <c:pt idx="36">
                  <c:v>-36765.062361656972</c:v>
                </c:pt>
                <c:pt idx="37">
                  <c:v>-35987.872510250796</c:v>
                </c:pt>
                <c:pt idx="38">
                  <c:v>-35197.10530777854</c:v>
                </c:pt>
                <c:pt idx="39">
                  <c:v>-34393.321503436906</c:v>
                </c:pt>
                <c:pt idx="40">
                  <c:v>-33577.088607780788</c:v>
                </c:pt>
                <c:pt idx="41">
                  <c:v>-32748.980326730238</c:v>
                </c:pt>
                <c:pt idx="42">
                  <c:v>-31909.575990761976</c:v>
                </c:pt>
                <c:pt idx="43">
                  <c:v>-31059.4599799424</c:v>
                </c:pt>
                <c:pt idx="44">
                  <c:v>-30199.22114546235</c:v>
                </c:pt>
                <c:pt idx="45">
                  <c:v>-29329.452228337908</c:v>
                </c:pt>
                <c:pt idx="46">
                  <c:v>-28450.74927594393</c:v>
                </c:pt>
                <c:pt idx="47">
                  <c:v>-27563.711057048964</c:v>
                </c:pt>
                <c:pt idx="48">
                  <c:v>-26668.938476021198</c:v>
                </c:pt>
                <c:pt idx="49">
                  <c:v>-25767.033986875344</c:v>
                </c:pt>
                <c:pt idx="50">
                  <c:v>-24858.601007829911</c:v>
                </c:pt>
                <c:pt idx="51">
                  <c:v>-23944.24333704279</c:v>
                </c:pt>
                <c:pt idx="52">
                  <c:v>-23024.564570191029</c:v>
                </c:pt>
                <c:pt idx="53">
                  <c:v>-22100.167520557858</c:v>
                </c:pt>
                <c:pt idx="54">
                  <c:v>-21171.653642285899</c:v>
                </c:pt>
                <c:pt idx="55">
                  <c:v>-20239.622457451431</c:v>
                </c:pt>
                <c:pt idx="56">
                  <c:v>-19304.670987608919</c:v>
                </c:pt>
                <c:pt idx="57">
                  <c:v>-18367.393190449038</c:v>
                </c:pt>
                <c:pt idx="58">
                  <c:v>-17428.379402206643</c:v>
                </c:pt>
                <c:pt idx="59">
                  <c:v>-16488.215786447356</c:v>
                </c:pt>
                <c:pt idx="60">
                  <c:v>-15547.483789853286</c:v>
                </c:pt>
                <c:pt idx="61">
                  <c:v>-14606.75960561898</c:v>
                </c:pt>
                <c:pt idx="62">
                  <c:v>-13666.613645059195</c:v>
                </c:pt>
                <c:pt idx="63">
                  <c:v>-12727.610018019317</c:v>
                </c:pt>
                <c:pt idx="64">
                  <c:v>-11790.306022668015</c:v>
                </c:pt>
                <c:pt idx="65">
                  <c:v>-10855.251645239887</c:v>
                </c:pt>
                <c:pt idx="66">
                  <c:v>-9922.9890702830344</c:v>
                </c:pt>
                <c:pt idx="67">
                  <c:v>-8994.0522019534255</c:v>
                </c:pt>
                <c:pt idx="68">
                  <c:v>-8068.9661968837954</c:v>
                </c:pt>
                <c:pt idx="69">
                  <c:v>-7148.2470091404311</c:v>
                </c:pt>
                <c:pt idx="70">
                  <c:v>-6232.4009477659165</c:v>
                </c:pt>
                <c:pt idx="71">
                  <c:v>-5321.9242473902032</c:v>
                </c:pt>
                <c:pt idx="72">
                  <c:v>-4417.3026523760218</c:v>
                </c:pt>
                <c:pt idx="73">
                  <c:v>-3519.0110149479187</c:v>
                </c:pt>
                <c:pt idx="74">
                  <c:v>-2627.5129077364672</c:v>
                </c:pt>
                <c:pt idx="75">
                  <c:v>-1743.2602511517416</c:v>
                </c:pt>
                <c:pt idx="76">
                  <c:v>-866.69295598128519</c:v>
                </c:pt>
                <c:pt idx="77">
                  <c:v>1.7614184106296307</c:v>
                </c:pt>
                <c:pt idx="78">
                  <c:v>861.68798992536904</c:v>
                </c:pt>
                <c:pt idx="79">
                  <c:v>1712.6848632761448</c:v>
                </c:pt>
                <c:pt idx="80">
                  <c:v>2554.363422920781</c:v>
                </c:pt>
                <c:pt idx="81">
                  <c:v>3386.3486090840534</c:v>
                </c:pt>
                <c:pt idx="82">
                  <c:v>4208.2791765933234</c:v>
                </c:pt>
                <c:pt idx="83">
                  <c:v>5019.8079362725794</c:v>
                </c:pt>
                <c:pt idx="84">
                  <c:v>5820.6019786613451</c:v>
                </c:pt>
                <c:pt idx="85">
                  <c:v>6610.3428798464211</c:v>
                </c:pt>
                <c:pt idx="86">
                  <c:v>7388.7268892167431</c:v>
                </c:pt>
                <c:pt idx="87">
                  <c:v>8155.4650989734682</c:v>
                </c:pt>
                <c:pt idx="88">
                  <c:v>8910.283595249859</c:v>
                </c:pt>
                <c:pt idx="89">
                  <c:v>9652.9235907180919</c:v>
                </c:pt>
                <c:pt idx="90">
                  <c:v>10383.141538582682</c:v>
                </c:pt>
                <c:pt idx="91">
                  <c:v>11100.709227882851</c:v>
                </c:pt>
                <c:pt idx="92">
                  <c:v>11805.413860049277</c:v>
                </c:pt>
                <c:pt idx="93">
                  <c:v>12497.058106683136</c:v>
                </c:pt>
                <c:pt idx="94">
                  <c:v>13175.460148548562</c:v>
                </c:pt>
                <c:pt idx="95">
                  <c:v>13840.453695792241</c:v>
                </c:pt>
                <c:pt idx="96">
                  <c:v>14491.887989426985</c:v>
                </c:pt>
                <c:pt idx="97">
                  <c:v>15129.62778413852</c:v>
                </c:pt>
                <c:pt idx="98">
                  <c:v>15753.553312497876</c:v>
                </c:pt>
                <c:pt idx="99">
                  <c:v>16363.56023068385</c:v>
                </c:pt>
                <c:pt idx="100">
                  <c:v>16959.559545842814</c:v>
                </c:pt>
                <c:pt idx="101">
                  <c:v>17541.477525235085</c:v>
                </c:pt>
                <c:pt idx="102">
                  <c:v>18109.255587339459</c:v>
                </c:pt>
                <c:pt idx="103">
                  <c:v>18662.850175108739</c:v>
                </c:pt>
                <c:pt idx="104">
                  <c:v>19202.232611591517</c:v>
                </c:pt>
                <c:pt idx="105">
                  <c:v>19727.388938155833</c:v>
                </c:pt>
                <c:pt idx="106">
                  <c:v>20238.319735571968</c:v>
                </c:pt>
                <c:pt idx="107">
                  <c:v>20735.039928231927</c:v>
                </c:pt>
                <c:pt idx="108">
                  <c:v>21217.578571803671</c:v>
                </c:pt>
                <c:pt idx="109">
                  <c:v>21685.978624637795</c:v>
                </c:pt>
                <c:pt idx="110">
                  <c:v>22140.296703264117</c:v>
                </c:pt>
                <c:pt idx="111">
                  <c:v>22580.602822334655</c:v>
                </c:pt>
                <c:pt idx="112">
                  <c:v>23006.980119387845</c:v>
                </c:pt>
                <c:pt idx="113">
                  <c:v>23419.524564827367</c:v>
                </c:pt>
                <c:pt idx="114">
                  <c:v>23818.344657526388</c:v>
                </c:pt>
                <c:pt idx="115">
                  <c:v>24203.561106485045</c:v>
                </c:pt>
                <c:pt idx="116">
                  <c:v>24575.30649898589</c:v>
                </c:pt>
                <c:pt idx="117">
                  <c:v>24933.724955707876</c:v>
                </c:pt>
                <c:pt idx="118">
                  <c:v>25278.97177327473</c:v>
                </c:pt>
                <c:pt idx="119">
                  <c:v>25611.213054728905</c:v>
                </c:pt>
                <c:pt idx="120">
                  <c:v>25930.62532843597</c:v>
                </c:pt>
                <c:pt idx="121">
                  <c:v>26237.395155938371</c:v>
                </c:pt>
                <c:pt idx="122">
                  <c:v>26531.718729290231</c:v>
                </c:pt>
                <c:pt idx="123">
                  <c:v>26813.801458417074</c:v>
                </c:pt>
                <c:pt idx="124">
                  <c:v>27083.857549056338</c:v>
                </c:pt>
                <c:pt idx="125">
                  <c:v>27342.109571844936</c:v>
                </c:pt>
                <c:pt idx="126">
                  <c:v>27588.788023130863</c:v>
                </c:pt>
                <c:pt idx="127">
                  <c:v>27824.130878095013</c:v>
                </c:pt>
                <c:pt idx="128">
                  <c:v>28048.383136778171</c:v>
                </c:pt>
                <c:pt idx="129">
                  <c:v>28261.79636361646</c:v>
                </c:pt>
                <c:pt idx="130">
                  <c:v>28464.628221095289</c:v>
                </c:pt>
                <c:pt idx="131">
                  <c:v>28657.141998138974</c:v>
                </c:pt>
                <c:pt idx="132">
                  <c:v>28839.60613385836</c:v>
                </c:pt>
                <c:pt idx="133">
                  <c:v>29012.293737284312</c:v>
                </c:pt>
                <c:pt idx="134">
                  <c:v>29175.482103718656</c:v>
                </c:pt>
                <c:pt idx="135">
                  <c:v>29329.452228337897</c:v>
                </c:pt>
                <c:pt idx="136">
                  <c:v>29474.48831768761</c:v>
                </c:pt>
                <c:pt idx="137">
                  <c:v>29610.87729970703</c:v>
                </c:pt>
                <c:pt idx="138">
                  <c:v>29738.908332924795</c:v>
                </c:pt>
                <c:pt idx="139">
                  <c:v>29858.872315466593</c:v>
                </c:pt>
                <c:pt idx="140">
                  <c:v>29971.061394515404</c:v>
                </c:pt>
                <c:pt idx="141">
                  <c:v>30075.768476863217</c:v>
                </c:pt>
                <c:pt idx="142">
                  <c:v>30173.286741191383</c:v>
                </c:pt>
                <c:pt idx="143">
                  <c:v>30263.909152713622</c:v>
                </c:pt>
                <c:pt idx="144">
                  <c:v>30347.927980811983</c:v>
                </c:pt>
                <c:pt idx="145">
                  <c:v>30425.634320291756</c:v>
                </c:pt>
                <c:pt idx="146">
                  <c:v>30497.317616875953</c:v>
                </c:pt>
                <c:pt idx="147">
                  <c:v>30563.265197553894</c:v>
                </c:pt>
                <c:pt idx="148">
                  <c:v>30623.761806391889</c:v>
                </c:pt>
                <c:pt idx="149">
                  <c:v>30679.089146406153</c:v>
                </c:pt>
                <c:pt idx="150">
                  <c:v>30729.525428090117</c:v>
                </c:pt>
                <c:pt idx="151">
                  <c:v>30775.344925179081</c:v>
                </c:pt>
                <c:pt idx="152">
                  <c:v>30816.81753822563</c:v>
                </c:pt>
                <c:pt idx="153">
                  <c:v>30854.208366548472</c:v>
                </c:pt>
                <c:pt idx="154">
                  <c:v>30887.777289106631</c:v>
                </c:pt>
                <c:pt idx="155">
                  <c:v>30917.778554838842</c:v>
                </c:pt>
                <c:pt idx="156">
                  <c:v>30944.46038299561</c:v>
                </c:pt>
                <c:pt idx="157">
                  <c:v>30968.064573978205</c:v>
                </c:pt>
                <c:pt idx="158">
                  <c:v>30988.826131185215</c:v>
                </c:pt>
                <c:pt idx="159">
                  <c:v>31006.972894352839</c:v>
                </c:pt>
                <c:pt idx="160">
                  <c:v>31022.725184860003</c:v>
                </c:pt>
                <c:pt idx="161">
                  <c:v>31036.295463454087</c:v>
                </c:pt>
                <c:pt idx="162">
                  <c:v>31047.888000836589</c:v>
                </c:pt>
                <c:pt idx="163">
                  <c:v>31057.698561531746</c:v>
                </c:pt>
                <c:pt idx="164">
                  <c:v>31065.914101443621</c:v>
                </c:pt>
                <c:pt idx="165">
                  <c:v>31072.71247948963</c:v>
                </c:pt>
                <c:pt idx="166">
                  <c:v>31078.262183680381</c:v>
                </c:pt>
                <c:pt idx="167">
                  <c:v>31082.722071996854</c:v>
                </c:pt>
                <c:pt idx="168">
                  <c:v>31086.241128397196</c:v>
                </c:pt>
                <c:pt idx="169">
                  <c:v>31088.958234265527</c:v>
                </c:pt>
                <c:pt idx="170">
                  <c:v>31091.001955595821</c:v>
                </c:pt>
                <c:pt idx="171">
                  <c:v>31092.490346183215</c:v>
                </c:pt>
                <c:pt idx="172">
                  <c:v>31093.530767074815</c:v>
                </c:pt>
                <c:pt idx="173">
                  <c:v>31094.219722511265</c:v>
                </c:pt>
                <c:pt idx="174">
                  <c:v>31094.642712568915</c:v>
                </c:pt>
                <c:pt idx="175">
                  <c:v>31094.874102691305</c:v>
                </c:pt>
                <c:pt idx="176">
                  <c:v>31094.977010276914</c:v>
                </c:pt>
                <c:pt idx="177">
                  <c:v>31095.003208468341</c:v>
                </c:pt>
                <c:pt idx="178">
                  <c:v>31094.993047265823</c:v>
                </c:pt>
                <c:pt idx="179">
                  <c:v>31094.975392066328</c:v>
                </c:pt>
                <c:pt idx="180">
                  <c:v>31094.967579706565</c:v>
                </c:pt>
                <c:pt idx="181">
                  <c:v>31094.975392066328</c:v>
                </c:pt>
                <c:pt idx="182">
                  <c:v>31094.99304726582</c:v>
                </c:pt>
                <c:pt idx="183">
                  <c:v>31095.003208468337</c:v>
                </c:pt>
                <c:pt idx="184">
                  <c:v>31094.977010276918</c:v>
                </c:pt>
                <c:pt idx="185">
                  <c:v>31094.874102691305</c:v>
                </c:pt>
                <c:pt idx="186">
                  <c:v>31094.642712568915</c:v>
                </c:pt>
                <c:pt idx="187">
                  <c:v>31094.219722511269</c:v>
                </c:pt>
                <c:pt idx="188">
                  <c:v>31093.530767074815</c:v>
                </c:pt>
                <c:pt idx="189">
                  <c:v>31092.490346183204</c:v>
                </c:pt>
                <c:pt idx="190">
                  <c:v>31091.001955595821</c:v>
                </c:pt>
                <c:pt idx="191">
                  <c:v>31088.95823426553</c:v>
                </c:pt>
                <c:pt idx="192">
                  <c:v>31086.2411283972</c:v>
                </c:pt>
                <c:pt idx="193">
                  <c:v>31082.722071996865</c:v>
                </c:pt>
                <c:pt idx="194">
                  <c:v>31078.262183680381</c:v>
                </c:pt>
                <c:pt idx="195">
                  <c:v>31072.712479489634</c:v>
                </c:pt>
                <c:pt idx="196">
                  <c:v>31065.914101443621</c:v>
                </c:pt>
                <c:pt idx="197">
                  <c:v>31057.698561531746</c:v>
                </c:pt>
                <c:pt idx="198">
                  <c:v>31047.888000836589</c:v>
                </c:pt>
                <c:pt idx="199">
                  <c:v>31036.295463454084</c:v>
                </c:pt>
                <c:pt idx="200">
                  <c:v>31022.725184860006</c:v>
                </c:pt>
                <c:pt idx="201">
                  <c:v>31006.972894352839</c:v>
                </c:pt>
                <c:pt idx="202">
                  <c:v>30988.826131185215</c:v>
                </c:pt>
                <c:pt idx="203">
                  <c:v>30968.064573978201</c:v>
                </c:pt>
                <c:pt idx="204">
                  <c:v>30944.460382995607</c:v>
                </c:pt>
                <c:pt idx="205">
                  <c:v>30917.778554838846</c:v>
                </c:pt>
                <c:pt idx="206">
                  <c:v>30887.777289106627</c:v>
                </c:pt>
                <c:pt idx="207">
                  <c:v>30854.208366548475</c:v>
                </c:pt>
                <c:pt idx="208">
                  <c:v>30816.817538225634</c:v>
                </c:pt>
                <c:pt idx="209">
                  <c:v>30775.344925179084</c:v>
                </c:pt>
                <c:pt idx="210">
                  <c:v>30729.525428090117</c:v>
                </c:pt>
                <c:pt idx="211">
                  <c:v>30679.089146406164</c:v>
                </c:pt>
                <c:pt idx="212">
                  <c:v>30623.761806391893</c:v>
                </c:pt>
                <c:pt idx="213">
                  <c:v>30563.265197553901</c:v>
                </c:pt>
                <c:pt idx="214">
                  <c:v>30497.317616875953</c:v>
                </c:pt>
                <c:pt idx="215">
                  <c:v>30425.634320291756</c:v>
                </c:pt>
                <c:pt idx="216">
                  <c:v>30347.92798081199</c:v>
                </c:pt>
                <c:pt idx="217">
                  <c:v>30263.90915271363</c:v>
                </c:pt>
                <c:pt idx="218">
                  <c:v>30173.286741191387</c:v>
                </c:pt>
                <c:pt idx="219">
                  <c:v>30075.768476863217</c:v>
                </c:pt>
                <c:pt idx="220">
                  <c:v>29971.061394515407</c:v>
                </c:pt>
                <c:pt idx="221">
                  <c:v>29858.872315466604</c:v>
                </c:pt>
                <c:pt idx="222">
                  <c:v>29738.908332924802</c:v>
                </c:pt>
                <c:pt idx="223">
                  <c:v>29610.877299707041</c:v>
                </c:pt>
                <c:pt idx="224">
                  <c:v>29474.488317687614</c:v>
                </c:pt>
                <c:pt idx="225">
                  <c:v>29329.452228337908</c:v>
                </c:pt>
                <c:pt idx="226">
                  <c:v>29175.482103718663</c:v>
                </c:pt>
                <c:pt idx="227">
                  <c:v>29012.293737284326</c:v>
                </c:pt>
                <c:pt idx="228">
                  <c:v>28839.606133858375</c:v>
                </c:pt>
                <c:pt idx="229">
                  <c:v>28657.141998138977</c:v>
                </c:pt>
                <c:pt idx="230">
                  <c:v>28464.628221095296</c:v>
                </c:pt>
                <c:pt idx="231">
                  <c:v>28261.796363616468</c:v>
                </c:pt>
                <c:pt idx="232">
                  <c:v>28048.38313677819</c:v>
                </c:pt>
                <c:pt idx="233">
                  <c:v>27824.130878095028</c:v>
                </c:pt>
                <c:pt idx="234">
                  <c:v>27588.788023130874</c:v>
                </c:pt>
                <c:pt idx="235">
                  <c:v>27342.109571844943</c:v>
                </c:pt>
                <c:pt idx="236">
                  <c:v>27083.857549056349</c:v>
                </c:pt>
                <c:pt idx="237">
                  <c:v>26813.801458417096</c:v>
                </c:pt>
                <c:pt idx="238">
                  <c:v>26531.718729290249</c:v>
                </c:pt>
                <c:pt idx="239">
                  <c:v>26237.395155938386</c:v>
                </c:pt>
                <c:pt idx="240">
                  <c:v>25930.625328435985</c:v>
                </c:pt>
                <c:pt idx="241">
                  <c:v>25611.213054728923</c:v>
                </c:pt>
                <c:pt idx="242">
                  <c:v>25278.971773274752</c:v>
                </c:pt>
                <c:pt idx="243">
                  <c:v>24933.724955707879</c:v>
                </c:pt>
                <c:pt idx="244">
                  <c:v>24575.306498985905</c:v>
                </c:pt>
                <c:pt idx="245">
                  <c:v>24203.56110648506</c:v>
                </c:pt>
                <c:pt idx="246">
                  <c:v>23818.344657526413</c:v>
                </c:pt>
                <c:pt idx="247">
                  <c:v>23419.524564827399</c:v>
                </c:pt>
                <c:pt idx="248">
                  <c:v>23006.980119387852</c:v>
                </c:pt>
                <c:pt idx="249">
                  <c:v>22580.602822334673</c:v>
                </c:pt>
                <c:pt idx="250">
                  <c:v>22140.296703264146</c:v>
                </c:pt>
                <c:pt idx="251">
                  <c:v>21685.978624637824</c:v>
                </c:pt>
                <c:pt idx="252">
                  <c:v>21217.578571803715</c:v>
                </c:pt>
                <c:pt idx="253">
                  <c:v>20735.039928231949</c:v>
                </c:pt>
                <c:pt idx="254">
                  <c:v>20238.319735571989</c:v>
                </c:pt>
                <c:pt idx="255">
                  <c:v>19727.388938155862</c:v>
                </c:pt>
                <c:pt idx="256">
                  <c:v>19202.232611591549</c:v>
                </c:pt>
                <c:pt idx="257">
                  <c:v>18662.850175108782</c:v>
                </c:pt>
                <c:pt idx="258">
                  <c:v>18109.255587339481</c:v>
                </c:pt>
                <c:pt idx="259">
                  <c:v>17541.477525235125</c:v>
                </c:pt>
                <c:pt idx="260">
                  <c:v>16959.559545842843</c:v>
                </c:pt>
                <c:pt idx="261">
                  <c:v>16363.560230683894</c:v>
                </c:pt>
                <c:pt idx="262">
                  <c:v>15753.553312497901</c:v>
                </c:pt>
                <c:pt idx="263">
                  <c:v>15129.627784138554</c:v>
                </c:pt>
                <c:pt idx="264">
                  <c:v>14491.887989427025</c:v>
                </c:pt>
                <c:pt idx="265">
                  <c:v>13840.453695792294</c:v>
                </c:pt>
                <c:pt idx="266">
                  <c:v>13175.460148548615</c:v>
                </c:pt>
                <c:pt idx="267">
                  <c:v>12497.058106683166</c:v>
                </c:pt>
                <c:pt idx="268">
                  <c:v>11805.413860049313</c:v>
                </c:pt>
                <c:pt idx="269">
                  <c:v>11100.709227882899</c:v>
                </c:pt>
                <c:pt idx="270">
                  <c:v>10383.141538582737</c:v>
                </c:pt>
                <c:pt idx="271">
                  <c:v>9652.9235907181192</c:v>
                </c:pt>
                <c:pt idx="272">
                  <c:v>8910.2835952498881</c:v>
                </c:pt>
                <c:pt idx="273">
                  <c:v>8155.4650989734691</c:v>
                </c:pt>
                <c:pt idx="274">
                  <c:v>7388.726889216794</c:v>
                </c:pt>
                <c:pt idx="275">
                  <c:v>6610.3428798464429</c:v>
                </c:pt>
                <c:pt idx="276">
                  <c:v>5820.6019786613779</c:v>
                </c:pt>
                <c:pt idx="277">
                  <c:v>5019.8079362726203</c:v>
                </c:pt>
                <c:pt idx="278">
                  <c:v>4208.2791765933634</c:v>
                </c:pt>
                <c:pt idx="279">
                  <c:v>3386.3486090840634</c:v>
                </c:pt>
                <c:pt idx="280">
                  <c:v>2554.3634229208028</c:v>
                </c:pt>
                <c:pt idx="281">
                  <c:v>1712.6848632761776</c:v>
                </c:pt>
                <c:pt idx="282">
                  <c:v>861.68798992542361</c:v>
                </c:pt>
                <c:pt idx="283">
                  <c:v>1.7614184106514585</c:v>
                </c:pt>
                <c:pt idx="284">
                  <c:v>-866.69295598121607</c:v>
                </c:pt>
                <c:pt idx="285">
                  <c:v>-1743.2602511517052</c:v>
                </c:pt>
                <c:pt idx="286">
                  <c:v>-2627.5129077364218</c:v>
                </c:pt>
                <c:pt idx="287">
                  <c:v>-3519.0110149478569</c:v>
                </c:pt>
                <c:pt idx="288">
                  <c:v>-4417.3026523759527</c:v>
                </c:pt>
                <c:pt idx="289">
                  <c:v>-5321.9242473901677</c:v>
                </c:pt>
                <c:pt idx="290">
                  <c:v>-6232.4009477658792</c:v>
                </c:pt>
                <c:pt idx="291">
                  <c:v>-7148.2470091403839</c:v>
                </c:pt>
                <c:pt idx="292">
                  <c:v>-8068.9661968837345</c:v>
                </c:pt>
                <c:pt idx="293">
                  <c:v>-8994.0522019534001</c:v>
                </c:pt>
                <c:pt idx="294">
                  <c:v>-9922.9890702829525</c:v>
                </c:pt>
                <c:pt idx="295">
                  <c:v>-10855.251645239839</c:v>
                </c:pt>
                <c:pt idx="296">
                  <c:v>-11790.306022667955</c:v>
                </c:pt>
                <c:pt idx="297">
                  <c:v>-12727.610018019295</c:v>
                </c:pt>
                <c:pt idx="298">
                  <c:v>-13666.613645059118</c:v>
                </c:pt>
                <c:pt idx="299">
                  <c:v>-14606.759605618941</c:v>
                </c:pt>
                <c:pt idx="300">
                  <c:v>-15547.483789853239</c:v>
                </c:pt>
                <c:pt idx="301">
                  <c:v>-16488.215786447297</c:v>
                </c:pt>
                <c:pt idx="302">
                  <c:v>-17428.379402206567</c:v>
                </c:pt>
                <c:pt idx="303">
                  <c:v>-18367.393190449005</c:v>
                </c:pt>
                <c:pt idx="304">
                  <c:v>-19304.670987608879</c:v>
                </c:pt>
                <c:pt idx="305">
                  <c:v>-20239.622457451376</c:v>
                </c:pt>
                <c:pt idx="306">
                  <c:v>-21171.65364228583</c:v>
                </c:pt>
                <c:pt idx="307">
                  <c:v>-22100.167520557832</c:v>
                </c:pt>
                <c:pt idx="308">
                  <c:v>-23024.564570190945</c:v>
                </c:pt>
                <c:pt idx="309">
                  <c:v>-23944.243337042742</c:v>
                </c:pt>
                <c:pt idx="310">
                  <c:v>-24858.601007829857</c:v>
                </c:pt>
                <c:pt idx="311">
                  <c:v>-25767.033986875274</c:v>
                </c:pt>
                <c:pt idx="312">
                  <c:v>-26668.938476021114</c:v>
                </c:pt>
                <c:pt idx="313">
                  <c:v>-27563.711057048924</c:v>
                </c:pt>
                <c:pt idx="314">
                  <c:v>-28450.749275943923</c:v>
                </c:pt>
                <c:pt idx="315">
                  <c:v>-29329.45222833785</c:v>
                </c:pt>
                <c:pt idx="316">
                  <c:v>-30199.221145462325</c:v>
                </c:pt>
                <c:pt idx="317">
                  <c:v>-31059.459979942363</c:v>
                </c:pt>
                <c:pt idx="318">
                  <c:v>-31909.575990761889</c:v>
                </c:pt>
                <c:pt idx="319">
                  <c:v>-32748.980326730187</c:v>
                </c:pt>
                <c:pt idx="320">
                  <c:v>-33577.088607780774</c:v>
                </c:pt>
                <c:pt idx="321">
                  <c:v>-34393.32150343687</c:v>
                </c:pt>
                <c:pt idx="322">
                  <c:v>-35197.105307778511</c:v>
                </c:pt>
                <c:pt idx="323">
                  <c:v>-35987.872510250745</c:v>
                </c:pt>
                <c:pt idx="324">
                  <c:v>-36765.062361656957</c:v>
                </c:pt>
                <c:pt idx="325">
                  <c:v>-37528.121434685214</c:v>
                </c:pt>
                <c:pt idx="326">
                  <c:v>-38276.504178323361</c:v>
                </c:pt>
                <c:pt idx="327">
                  <c:v>-39009.673465521912</c:v>
                </c:pt>
                <c:pt idx="328">
                  <c:v>-39727.101133475495</c:v>
                </c:pt>
                <c:pt idx="329">
                  <c:v>-40428.268515897136</c:v>
                </c:pt>
                <c:pt idx="330">
                  <c:v>-41112.666966672783</c:v>
                </c:pt>
                <c:pt idx="331">
                  <c:v>-41779.798374288985</c:v>
                </c:pt>
                <c:pt idx="332">
                  <c:v>-42429.175666441151</c:v>
                </c:pt>
                <c:pt idx="333">
                  <c:v>-43060.323304236998</c:v>
                </c:pt>
                <c:pt idx="334">
                  <c:v>-43672.7777654245</c:v>
                </c:pt>
                <c:pt idx="335">
                  <c:v>-44266.088016083995</c:v>
                </c:pt>
                <c:pt idx="336">
                  <c:v>-44839.815970238953</c:v>
                </c:pt>
                <c:pt idx="337">
                  <c:v>-45393.536936852128</c:v>
                </c:pt>
                <c:pt idx="338">
                  <c:v>-45926.840053689266</c:v>
                </c:pt>
                <c:pt idx="339">
                  <c:v>-46439.328707547029</c:v>
                </c:pt>
                <c:pt idx="340">
                  <c:v>-46930.620940358203</c:v>
                </c:pt>
                <c:pt idx="341">
                  <c:v>-47400.349840701674</c:v>
                </c:pt>
                <c:pt idx="342">
                  <c:v>-47848.163920264233</c:v>
                </c:pt>
                <c:pt idx="343">
                  <c:v>-48273.727474815743</c:v>
                </c:pt>
                <c:pt idx="344">
                  <c:v>-48676.720929279123</c:v>
                </c:pt>
                <c:pt idx="345">
                  <c:v>-49056.841166493723</c:v>
                </c:pt>
                <c:pt idx="346">
                  <c:v>-49413.801839290609</c:v>
                </c:pt>
                <c:pt idx="347">
                  <c:v>-49747.333665516227</c:v>
                </c:pt>
                <c:pt idx="348">
                  <c:v>-50057.184705662039</c:v>
                </c:pt>
                <c:pt idx="349">
                  <c:v>-50343.120622776747</c:v>
                </c:pt>
                <c:pt idx="350">
                  <c:v>-50604.924924359402</c:v>
                </c:pt>
                <c:pt idx="351">
                  <c:v>-50842.399185951108</c:v>
                </c:pt>
                <c:pt idx="352">
                  <c:v>-51055.36325616602</c:v>
                </c:pt>
                <c:pt idx="353">
                  <c:v>-51243.655442922376</c:v>
                </c:pt>
                <c:pt idx="354">
                  <c:v>-51407.132680657262</c:v>
                </c:pt>
                <c:pt idx="355">
                  <c:v>-51545.670678329989</c:v>
                </c:pt>
                <c:pt idx="356">
                  <c:v>-51659.164048042228</c:v>
                </c:pt>
                <c:pt idx="357">
                  <c:v>-51747.526414124957</c:v>
                </c:pt>
                <c:pt idx="358">
                  <c:v>-51810.690502564961</c:v>
                </c:pt>
                <c:pt idx="359">
                  <c:v>-51848.608210667291</c:v>
                </c:pt>
                <c:pt idx="360">
                  <c:v>-51861.250656871947</c:v>
                </c:pt>
                <c:pt idx="361">
                  <c:v>-51848.608210667291</c:v>
                </c:pt>
                <c:pt idx="362">
                  <c:v>-51810.690502564976</c:v>
                </c:pt>
                <c:pt idx="363">
                  <c:v>-51747.526414124965</c:v>
                </c:pt>
                <c:pt idx="364">
                  <c:v>-51659.164048042243</c:v>
                </c:pt>
                <c:pt idx="365">
                  <c:v>-51545.670678329989</c:v>
                </c:pt>
                <c:pt idx="366">
                  <c:v>-51407.132680657283</c:v>
                </c:pt>
                <c:pt idx="367">
                  <c:v>-51243.655442922398</c:v>
                </c:pt>
                <c:pt idx="368">
                  <c:v>-51055.363256166034</c:v>
                </c:pt>
                <c:pt idx="369">
                  <c:v>-50842.399185951122</c:v>
                </c:pt>
                <c:pt idx="370">
                  <c:v>-50604.924924359439</c:v>
                </c:pt>
                <c:pt idx="371">
                  <c:v>-50343.120622776791</c:v>
                </c:pt>
                <c:pt idx="372">
                  <c:v>-50057.184705662061</c:v>
                </c:pt>
                <c:pt idx="373">
                  <c:v>-49747.333665516271</c:v>
                </c:pt>
                <c:pt idx="374">
                  <c:v>-49413.801839290652</c:v>
                </c:pt>
                <c:pt idx="375">
                  <c:v>-49056.841166493752</c:v>
                </c:pt>
                <c:pt idx="376">
                  <c:v>-48676.720929279152</c:v>
                </c:pt>
                <c:pt idx="377">
                  <c:v>-48273.727474815802</c:v>
                </c:pt>
                <c:pt idx="378">
                  <c:v>-47848.163920264291</c:v>
                </c:pt>
                <c:pt idx="379">
                  <c:v>-47400.34984070171</c:v>
                </c:pt>
                <c:pt idx="380">
                  <c:v>-46930.620940358269</c:v>
                </c:pt>
                <c:pt idx="381">
                  <c:v>-46439.328707547094</c:v>
                </c:pt>
                <c:pt idx="382">
                  <c:v>-45926.840053689302</c:v>
                </c:pt>
                <c:pt idx="383">
                  <c:v>-45393.536936852171</c:v>
                </c:pt>
                <c:pt idx="384">
                  <c:v>-44839.815970239033</c:v>
                </c:pt>
                <c:pt idx="385">
                  <c:v>-44266.088016084039</c:v>
                </c:pt>
                <c:pt idx="386">
                  <c:v>-43672.777765424558</c:v>
                </c:pt>
                <c:pt idx="387">
                  <c:v>-43060.323304237085</c:v>
                </c:pt>
                <c:pt idx="388">
                  <c:v>-42429.175666441231</c:v>
                </c:pt>
                <c:pt idx="389">
                  <c:v>-41779.798374289043</c:v>
                </c:pt>
                <c:pt idx="390">
                  <c:v>-41112.666966672841</c:v>
                </c:pt>
                <c:pt idx="391">
                  <c:v>-40428.268515897231</c:v>
                </c:pt>
                <c:pt idx="392">
                  <c:v>-39727.101133475553</c:v>
                </c:pt>
                <c:pt idx="393">
                  <c:v>-39009.67346552197</c:v>
                </c:pt>
                <c:pt idx="394">
                  <c:v>-38276.504178323448</c:v>
                </c:pt>
                <c:pt idx="395">
                  <c:v>-37528.121434685308</c:v>
                </c:pt>
                <c:pt idx="396">
                  <c:v>-36765.062361657023</c:v>
                </c:pt>
                <c:pt idx="397">
                  <c:v>-35987.872510250854</c:v>
                </c:pt>
                <c:pt idx="398">
                  <c:v>-35197.105307778605</c:v>
                </c:pt>
                <c:pt idx="399">
                  <c:v>-34393.321503436935</c:v>
                </c:pt>
                <c:pt idx="400">
                  <c:v>-33577.088607780795</c:v>
                </c:pt>
                <c:pt idx="401">
                  <c:v>-32748.980326730296</c:v>
                </c:pt>
                <c:pt idx="402">
                  <c:v>-31909.575990762041</c:v>
                </c:pt>
                <c:pt idx="403">
                  <c:v>-31059.459979942432</c:v>
                </c:pt>
                <c:pt idx="404">
                  <c:v>-30199.221145462438</c:v>
                </c:pt>
                <c:pt idx="405">
                  <c:v>-29329.452228337963</c:v>
                </c:pt>
                <c:pt idx="406">
                  <c:v>-28450.749275943945</c:v>
                </c:pt>
                <c:pt idx="407">
                  <c:v>-27563.711057048993</c:v>
                </c:pt>
                <c:pt idx="408">
                  <c:v>-26668.938476021234</c:v>
                </c:pt>
                <c:pt idx="409">
                  <c:v>-25767.033986875391</c:v>
                </c:pt>
                <c:pt idx="410">
                  <c:v>-24858.60100782993</c:v>
                </c:pt>
                <c:pt idx="411">
                  <c:v>-23944.243337042863</c:v>
                </c:pt>
                <c:pt idx="412">
                  <c:v>-23024.564570191065</c:v>
                </c:pt>
                <c:pt idx="413">
                  <c:v>-22100.167520557901</c:v>
                </c:pt>
                <c:pt idx="414">
                  <c:v>-21171.653642285906</c:v>
                </c:pt>
                <c:pt idx="415">
                  <c:v>-20239.622457451504</c:v>
                </c:pt>
                <c:pt idx="416">
                  <c:v>-19304.670987608948</c:v>
                </c:pt>
                <c:pt idx="417">
                  <c:v>-18367.393190449082</c:v>
                </c:pt>
                <c:pt idx="418">
                  <c:v>-17428.379402206687</c:v>
                </c:pt>
                <c:pt idx="419">
                  <c:v>-16488.215786447414</c:v>
                </c:pt>
                <c:pt idx="420">
                  <c:v>-15547.483789853313</c:v>
                </c:pt>
                <c:pt idx="421">
                  <c:v>-14606.759605619065</c:v>
                </c:pt>
                <c:pt idx="422">
                  <c:v>-13666.613645059242</c:v>
                </c:pt>
                <c:pt idx="423">
                  <c:v>-12727.61001801937</c:v>
                </c:pt>
                <c:pt idx="424">
                  <c:v>-11790.306022668028</c:v>
                </c:pt>
                <c:pt idx="425">
                  <c:v>-10855.25164523996</c:v>
                </c:pt>
                <c:pt idx="426">
                  <c:v>-9922.9890702830744</c:v>
                </c:pt>
                <c:pt idx="427">
                  <c:v>-8994.0522019534747</c:v>
                </c:pt>
                <c:pt idx="428">
                  <c:v>-8068.9661968838545</c:v>
                </c:pt>
                <c:pt idx="429">
                  <c:v>-7148.2470091405021</c:v>
                </c:pt>
                <c:pt idx="430">
                  <c:v>-6232.400947765952</c:v>
                </c:pt>
                <c:pt idx="431">
                  <c:v>-5321.9242473902386</c:v>
                </c:pt>
                <c:pt idx="432">
                  <c:v>-4417.3026523760691</c:v>
                </c:pt>
                <c:pt idx="433">
                  <c:v>-3519.0110149479751</c:v>
                </c:pt>
                <c:pt idx="434">
                  <c:v>-2627.5129077364909</c:v>
                </c:pt>
                <c:pt idx="435">
                  <c:v>-1743.2602511518198</c:v>
                </c:pt>
                <c:pt idx="436">
                  <c:v>-866.69295598132885</c:v>
                </c:pt>
                <c:pt idx="437">
                  <c:v>1.7614184105841559</c:v>
                </c:pt>
                <c:pt idx="438">
                  <c:v>861.68798992535631</c:v>
                </c:pt>
                <c:pt idx="439">
                  <c:v>1712.6848632760675</c:v>
                </c:pt>
                <c:pt idx="440">
                  <c:v>2554.3634229207355</c:v>
                </c:pt>
                <c:pt idx="441">
                  <c:v>3386.3486090839979</c:v>
                </c:pt>
                <c:pt idx="442">
                  <c:v>4208.2791765932598</c:v>
                </c:pt>
                <c:pt idx="443">
                  <c:v>5019.8079362725157</c:v>
                </c:pt>
                <c:pt idx="444">
                  <c:v>5820.6019786613133</c:v>
                </c:pt>
                <c:pt idx="445">
                  <c:v>6610.342879846341</c:v>
                </c:pt>
                <c:pt idx="446">
                  <c:v>7388.7268892166949</c:v>
                </c:pt>
                <c:pt idx="447">
                  <c:v>8155.4650989734473</c:v>
                </c:pt>
                <c:pt idx="448">
                  <c:v>8910.2835952498299</c:v>
                </c:pt>
                <c:pt idx="449">
                  <c:v>9652.9235907180264</c:v>
                </c:pt>
                <c:pt idx="450">
                  <c:v>10383.141538582644</c:v>
                </c:pt>
                <c:pt idx="451">
                  <c:v>11100.709227882842</c:v>
                </c:pt>
                <c:pt idx="452">
                  <c:v>11805.413860049222</c:v>
                </c:pt>
                <c:pt idx="453">
                  <c:v>12497.058106683111</c:v>
                </c:pt>
                <c:pt idx="454">
                  <c:v>13175.460148548525</c:v>
                </c:pt>
                <c:pt idx="455">
                  <c:v>13840.453695792239</c:v>
                </c:pt>
                <c:pt idx="456">
                  <c:v>14491.887989426945</c:v>
                </c:pt>
                <c:pt idx="457">
                  <c:v>15129.627784138504</c:v>
                </c:pt>
                <c:pt idx="458">
                  <c:v>15753.55331249785</c:v>
                </c:pt>
                <c:pt idx="459">
                  <c:v>16363.560230683817</c:v>
                </c:pt>
                <c:pt idx="460">
                  <c:v>16959.5595458428</c:v>
                </c:pt>
                <c:pt idx="461">
                  <c:v>17541.477525235048</c:v>
                </c:pt>
                <c:pt idx="462">
                  <c:v>18109.255587339438</c:v>
                </c:pt>
                <c:pt idx="463">
                  <c:v>18662.850175108684</c:v>
                </c:pt>
                <c:pt idx="464">
                  <c:v>19202.232611591484</c:v>
                </c:pt>
                <c:pt idx="465">
                  <c:v>19727.388938155818</c:v>
                </c:pt>
                <c:pt idx="466">
                  <c:v>20238.31973557192</c:v>
                </c:pt>
                <c:pt idx="467">
                  <c:v>20735.039928231909</c:v>
                </c:pt>
                <c:pt idx="468">
                  <c:v>21217.578571803671</c:v>
                </c:pt>
                <c:pt idx="469">
                  <c:v>21685.978624637763</c:v>
                </c:pt>
                <c:pt idx="470">
                  <c:v>22140.296703264106</c:v>
                </c:pt>
                <c:pt idx="471">
                  <c:v>22580.602822334618</c:v>
                </c:pt>
                <c:pt idx="472">
                  <c:v>23006.980119387823</c:v>
                </c:pt>
                <c:pt idx="473">
                  <c:v>23419.524564827327</c:v>
                </c:pt>
                <c:pt idx="474">
                  <c:v>23818.344657526366</c:v>
                </c:pt>
                <c:pt idx="475">
                  <c:v>24203.561106485031</c:v>
                </c:pt>
                <c:pt idx="476">
                  <c:v>24575.306498985854</c:v>
                </c:pt>
                <c:pt idx="477">
                  <c:v>24933.724955707854</c:v>
                </c:pt>
                <c:pt idx="478">
                  <c:v>25278.971773274727</c:v>
                </c:pt>
                <c:pt idx="479">
                  <c:v>25611.21305472888</c:v>
                </c:pt>
                <c:pt idx="480">
                  <c:v>25930.625328435959</c:v>
                </c:pt>
                <c:pt idx="481">
                  <c:v>26237.395155938346</c:v>
                </c:pt>
                <c:pt idx="482">
                  <c:v>26531.718729290209</c:v>
                </c:pt>
                <c:pt idx="483">
                  <c:v>26813.801458417041</c:v>
                </c:pt>
                <c:pt idx="484">
                  <c:v>27083.85754905632</c:v>
                </c:pt>
                <c:pt idx="485">
                  <c:v>27342.109571844925</c:v>
                </c:pt>
                <c:pt idx="486">
                  <c:v>27588.78802313087</c:v>
                </c:pt>
                <c:pt idx="487">
                  <c:v>27824.130878094998</c:v>
                </c:pt>
                <c:pt idx="488">
                  <c:v>28048.383136778168</c:v>
                </c:pt>
                <c:pt idx="489">
                  <c:v>28261.79636361646</c:v>
                </c:pt>
                <c:pt idx="490">
                  <c:v>28464.628221095281</c:v>
                </c:pt>
                <c:pt idx="491">
                  <c:v>28657.141998138952</c:v>
                </c:pt>
                <c:pt idx="492">
                  <c:v>28839.606133858353</c:v>
                </c:pt>
                <c:pt idx="493">
                  <c:v>29012.293737284315</c:v>
                </c:pt>
                <c:pt idx="494">
                  <c:v>29175.482103718641</c:v>
                </c:pt>
                <c:pt idx="495">
                  <c:v>29329.452228337894</c:v>
                </c:pt>
                <c:pt idx="496">
                  <c:v>29474.488317687606</c:v>
                </c:pt>
                <c:pt idx="497">
                  <c:v>29610.877299707019</c:v>
                </c:pt>
                <c:pt idx="498">
                  <c:v>29738.908332924788</c:v>
                </c:pt>
                <c:pt idx="499">
                  <c:v>29858.872315466593</c:v>
                </c:pt>
                <c:pt idx="500">
                  <c:v>29971.061394515404</c:v>
                </c:pt>
                <c:pt idx="501">
                  <c:v>30075.76847686321</c:v>
                </c:pt>
                <c:pt idx="502">
                  <c:v>30173.286741191376</c:v>
                </c:pt>
                <c:pt idx="503">
                  <c:v>30263.909152713619</c:v>
                </c:pt>
                <c:pt idx="504">
                  <c:v>30347.927980811975</c:v>
                </c:pt>
                <c:pt idx="505">
                  <c:v>30425.634320291756</c:v>
                </c:pt>
                <c:pt idx="506">
                  <c:v>30497.317616875949</c:v>
                </c:pt>
                <c:pt idx="507">
                  <c:v>30563.265197553894</c:v>
                </c:pt>
                <c:pt idx="508">
                  <c:v>30623.761806391896</c:v>
                </c:pt>
                <c:pt idx="509">
                  <c:v>30679.089146406157</c:v>
                </c:pt>
                <c:pt idx="510">
                  <c:v>30729.525428090106</c:v>
                </c:pt>
                <c:pt idx="511">
                  <c:v>30775.344925179081</c:v>
                </c:pt>
                <c:pt idx="512">
                  <c:v>30816.817538225627</c:v>
                </c:pt>
                <c:pt idx="513">
                  <c:v>30854.208366548468</c:v>
                </c:pt>
                <c:pt idx="514">
                  <c:v>30887.77728910662</c:v>
                </c:pt>
                <c:pt idx="515">
                  <c:v>30917.778554838838</c:v>
                </c:pt>
                <c:pt idx="516">
                  <c:v>30944.460382995607</c:v>
                </c:pt>
                <c:pt idx="517">
                  <c:v>30968.064573978201</c:v>
                </c:pt>
                <c:pt idx="518">
                  <c:v>30988.826131185211</c:v>
                </c:pt>
                <c:pt idx="519">
                  <c:v>31006.972894352835</c:v>
                </c:pt>
                <c:pt idx="520">
                  <c:v>31022.725184860003</c:v>
                </c:pt>
                <c:pt idx="521">
                  <c:v>31036.295463454084</c:v>
                </c:pt>
                <c:pt idx="522">
                  <c:v>31047.888000836585</c:v>
                </c:pt>
                <c:pt idx="523">
                  <c:v>31057.698561531746</c:v>
                </c:pt>
                <c:pt idx="524">
                  <c:v>31065.914101443621</c:v>
                </c:pt>
                <c:pt idx="525">
                  <c:v>31072.712479489626</c:v>
                </c:pt>
                <c:pt idx="526">
                  <c:v>31078.262183680377</c:v>
                </c:pt>
                <c:pt idx="527">
                  <c:v>31082.722071996857</c:v>
                </c:pt>
                <c:pt idx="528">
                  <c:v>31086.241128397196</c:v>
                </c:pt>
                <c:pt idx="529">
                  <c:v>31088.958234265527</c:v>
                </c:pt>
                <c:pt idx="530">
                  <c:v>31091.001955595817</c:v>
                </c:pt>
                <c:pt idx="531">
                  <c:v>31092.490346183207</c:v>
                </c:pt>
                <c:pt idx="532">
                  <c:v>31093.530767074819</c:v>
                </c:pt>
                <c:pt idx="533">
                  <c:v>31094.219722511272</c:v>
                </c:pt>
                <c:pt idx="534">
                  <c:v>31094.642712568922</c:v>
                </c:pt>
                <c:pt idx="535">
                  <c:v>31094.874102691298</c:v>
                </c:pt>
                <c:pt idx="536">
                  <c:v>31094.977010276918</c:v>
                </c:pt>
                <c:pt idx="537">
                  <c:v>31095.003208468341</c:v>
                </c:pt>
                <c:pt idx="538">
                  <c:v>31094.993047265816</c:v>
                </c:pt>
                <c:pt idx="539">
                  <c:v>31094.975392066328</c:v>
                </c:pt>
                <c:pt idx="540">
                  <c:v>31094.967579706565</c:v>
                </c:pt>
                <c:pt idx="541">
                  <c:v>31094.975392066324</c:v>
                </c:pt>
                <c:pt idx="542">
                  <c:v>31094.99304726582</c:v>
                </c:pt>
                <c:pt idx="543">
                  <c:v>31095.003208468333</c:v>
                </c:pt>
                <c:pt idx="544">
                  <c:v>31094.977010276918</c:v>
                </c:pt>
                <c:pt idx="545">
                  <c:v>31094.874102691305</c:v>
                </c:pt>
                <c:pt idx="546">
                  <c:v>31094.642712568915</c:v>
                </c:pt>
                <c:pt idx="547">
                  <c:v>31094.219722511269</c:v>
                </c:pt>
                <c:pt idx="548">
                  <c:v>31093.530767074815</c:v>
                </c:pt>
                <c:pt idx="549">
                  <c:v>31092.490346183207</c:v>
                </c:pt>
                <c:pt idx="550">
                  <c:v>31091.001955595821</c:v>
                </c:pt>
                <c:pt idx="551">
                  <c:v>31088.958234265527</c:v>
                </c:pt>
                <c:pt idx="552">
                  <c:v>31086.2411283972</c:v>
                </c:pt>
                <c:pt idx="553">
                  <c:v>31082.722071996865</c:v>
                </c:pt>
                <c:pt idx="554">
                  <c:v>31078.262183680381</c:v>
                </c:pt>
                <c:pt idx="555">
                  <c:v>31072.71247948963</c:v>
                </c:pt>
                <c:pt idx="556">
                  <c:v>31065.914101443625</c:v>
                </c:pt>
                <c:pt idx="557">
                  <c:v>31057.698561531746</c:v>
                </c:pt>
                <c:pt idx="558">
                  <c:v>31047.888000836581</c:v>
                </c:pt>
                <c:pt idx="559">
                  <c:v>31036.295463454087</c:v>
                </c:pt>
                <c:pt idx="560">
                  <c:v>31022.725184860006</c:v>
                </c:pt>
                <c:pt idx="561">
                  <c:v>31006.972894352839</c:v>
                </c:pt>
                <c:pt idx="562">
                  <c:v>30988.826131185218</c:v>
                </c:pt>
                <c:pt idx="563">
                  <c:v>30968.064573978198</c:v>
                </c:pt>
                <c:pt idx="564">
                  <c:v>30944.46038299561</c:v>
                </c:pt>
                <c:pt idx="565">
                  <c:v>30917.778554838842</c:v>
                </c:pt>
                <c:pt idx="566">
                  <c:v>30887.777289106627</c:v>
                </c:pt>
                <c:pt idx="567">
                  <c:v>30854.208366548475</c:v>
                </c:pt>
                <c:pt idx="568">
                  <c:v>30816.817538225641</c:v>
                </c:pt>
                <c:pt idx="569">
                  <c:v>30775.344925179088</c:v>
                </c:pt>
                <c:pt idx="570">
                  <c:v>30729.525428090114</c:v>
                </c:pt>
                <c:pt idx="571">
                  <c:v>30679.089146406164</c:v>
                </c:pt>
                <c:pt idx="572">
                  <c:v>30623.7618063919</c:v>
                </c:pt>
                <c:pt idx="573">
                  <c:v>30563.265197553905</c:v>
                </c:pt>
                <c:pt idx="574">
                  <c:v>30497.31761687596</c:v>
                </c:pt>
                <c:pt idx="575">
                  <c:v>30425.634320291763</c:v>
                </c:pt>
                <c:pt idx="576">
                  <c:v>30347.927980811994</c:v>
                </c:pt>
                <c:pt idx="577">
                  <c:v>30263.909152713626</c:v>
                </c:pt>
                <c:pt idx="578">
                  <c:v>30173.28674119139</c:v>
                </c:pt>
                <c:pt idx="579">
                  <c:v>30075.768476863224</c:v>
                </c:pt>
                <c:pt idx="580">
                  <c:v>29971.061394515411</c:v>
                </c:pt>
                <c:pt idx="581">
                  <c:v>29858.872315466611</c:v>
                </c:pt>
                <c:pt idx="582">
                  <c:v>29738.908332924802</c:v>
                </c:pt>
                <c:pt idx="583">
                  <c:v>29610.877299707041</c:v>
                </c:pt>
                <c:pt idx="584">
                  <c:v>29474.488317687628</c:v>
                </c:pt>
                <c:pt idx="585">
                  <c:v>29329.45222833793</c:v>
                </c:pt>
                <c:pt idx="586">
                  <c:v>29175.482103718663</c:v>
                </c:pt>
                <c:pt idx="587">
                  <c:v>29012.293737284333</c:v>
                </c:pt>
                <c:pt idx="588">
                  <c:v>28839.60613385839</c:v>
                </c:pt>
                <c:pt idx="589">
                  <c:v>28657.141998138977</c:v>
                </c:pt>
                <c:pt idx="590">
                  <c:v>28464.628221095307</c:v>
                </c:pt>
                <c:pt idx="591">
                  <c:v>28261.796363616471</c:v>
                </c:pt>
                <c:pt idx="592">
                  <c:v>28048.3831367782</c:v>
                </c:pt>
                <c:pt idx="593">
                  <c:v>27824.130878095028</c:v>
                </c:pt>
                <c:pt idx="594">
                  <c:v>27588.788023130877</c:v>
                </c:pt>
                <c:pt idx="595">
                  <c:v>27342.109571844961</c:v>
                </c:pt>
                <c:pt idx="596">
                  <c:v>27083.857549056382</c:v>
                </c:pt>
                <c:pt idx="597">
                  <c:v>26813.801458417081</c:v>
                </c:pt>
                <c:pt idx="598">
                  <c:v>26531.718729290256</c:v>
                </c:pt>
                <c:pt idx="599">
                  <c:v>26237.395155938419</c:v>
                </c:pt>
                <c:pt idx="600">
                  <c:v>25930.625328435999</c:v>
                </c:pt>
                <c:pt idx="601">
                  <c:v>25611.213054728927</c:v>
                </c:pt>
                <c:pt idx="602">
                  <c:v>25278.971773274774</c:v>
                </c:pt>
                <c:pt idx="603">
                  <c:v>24933.724955707905</c:v>
                </c:pt>
                <c:pt idx="604">
                  <c:v>24575.306498985945</c:v>
                </c:pt>
                <c:pt idx="605">
                  <c:v>24203.561106485085</c:v>
                </c:pt>
                <c:pt idx="606">
                  <c:v>23818.344657526417</c:v>
                </c:pt>
                <c:pt idx="607">
                  <c:v>23419.524564827425</c:v>
                </c:pt>
                <c:pt idx="608">
                  <c:v>23006.980119387881</c:v>
                </c:pt>
                <c:pt idx="609">
                  <c:v>22580.60282233468</c:v>
                </c:pt>
                <c:pt idx="610">
                  <c:v>22140.296703264172</c:v>
                </c:pt>
                <c:pt idx="611">
                  <c:v>21685.978624637832</c:v>
                </c:pt>
                <c:pt idx="612">
                  <c:v>21217.578571803744</c:v>
                </c:pt>
                <c:pt idx="613">
                  <c:v>20735.039928231978</c:v>
                </c:pt>
                <c:pt idx="614">
                  <c:v>20238.319735571993</c:v>
                </c:pt>
                <c:pt idx="615">
                  <c:v>19727.388938155891</c:v>
                </c:pt>
                <c:pt idx="616">
                  <c:v>19202.232611591615</c:v>
                </c:pt>
                <c:pt idx="617">
                  <c:v>18662.850175108764</c:v>
                </c:pt>
                <c:pt idx="618">
                  <c:v>18109.255587339518</c:v>
                </c:pt>
                <c:pt idx="619">
                  <c:v>17541.47752523519</c:v>
                </c:pt>
                <c:pt idx="620">
                  <c:v>16959.559545842883</c:v>
                </c:pt>
                <c:pt idx="621">
                  <c:v>16363.560230683905</c:v>
                </c:pt>
                <c:pt idx="622">
                  <c:v>15753.553312497972</c:v>
                </c:pt>
                <c:pt idx="623">
                  <c:v>15129.627784138596</c:v>
                </c:pt>
                <c:pt idx="624">
                  <c:v>14491.887989427101</c:v>
                </c:pt>
                <c:pt idx="625">
                  <c:v>13840.453695792268</c:v>
                </c:pt>
                <c:pt idx="626">
                  <c:v>13175.460148548624</c:v>
                </c:pt>
                <c:pt idx="627">
                  <c:v>12497.058106683244</c:v>
                </c:pt>
                <c:pt idx="628">
                  <c:v>11805.413860049288</c:v>
                </c:pt>
                <c:pt idx="629">
                  <c:v>11100.70922788291</c:v>
                </c:pt>
                <c:pt idx="630">
                  <c:v>10383.141538582784</c:v>
                </c:pt>
                <c:pt idx="631">
                  <c:v>9652.9235907181683</c:v>
                </c:pt>
                <c:pt idx="632">
                  <c:v>8910.283595249899</c:v>
                </c:pt>
                <c:pt idx="633">
                  <c:v>8155.4650989735565</c:v>
                </c:pt>
                <c:pt idx="634">
                  <c:v>7388.7268892168086</c:v>
                </c:pt>
                <c:pt idx="635">
                  <c:v>6610.3428798465347</c:v>
                </c:pt>
                <c:pt idx="636">
                  <c:v>5820.6019786615107</c:v>
                </c:pt>
                <c:pt idx="637">
                  <c:v>5019.8079362726321</c:v>
                </c:pt>
                <c:pt idx="638">
                  <c:v>4208.2791765934198</c:v>
                </c:pt>
                <c:pt idx="639">
                  <c:v>3386.3486090841188</c:v>
                </c:pt>
                <c:pt idx="640">
                  <c:v>2554.3634229208146</c:v>
                </c:pt>
                <c:pt idx="641">
                  <c:v>1712.6848632762321</c:v>
                </c:pt>
                <c:pt idx="642">
                  <c:v>861.68798992543634</c:v>
                </c:pt>
                <c:pt idx="643">
                  <c:v>1.761418410751503</c:v>
                </c:pt>
                <c:pt idx="644">
                  <c:v>-866.69295598120516</c:v>
                </c:pt>
                <c:pt idx="645">
                  <c:v>-1743.2602511516925</c:v>
                </c:pt>
                <c:pt idx="646">
                  <c:v>-2627.5129077363654</c:v>
                </c:pt>
                <c:pt idx="647">
                  <c:v>-3519.011014947755</c:v>
                </c:pt>
                <c:pt idx="648">
                  <c:v>-4417.3026523759854</c:v>
                </c:pt>
                <c:pt idx="649">
                  <c:v>-5321.9242473901086</c:v>
                </c:pt>
                <c:pt idx="650">
                  <c:v>-6232.4009477657746</c:v>
                </c:pt>
                <c:pt idx="651">
                  <c:v>-7148.2470091403247</c:v>
                </c:pt>
                <c:pt idx="652">
                  <c:v>-8068.9661968837227</c:v>
                </c:pt>
                <c:pt idx="653">
                  <c:v>-8994.0522019532928</c:v>
                </c:pt>
                <c:pt idx="654">
                  <c:v>-9922.9890702829362</c:v>
                </c:pt>
                <c:pt idx="655">
                  <c:v>-10855.25164523973</c:v>
                </c:pt>
                <c:pt idx="656">
                  <c:v>-11790.306022667988</c:v>
                </c:pt>
                <c:pt idx="657">
                  <c:v>-12727.610018019233</c:v>
                </c:pt>
                <c:pt idx="658">
                  <c:v>-13666.61364505906</c:v>
                </c:pt>
                <c:pt idx="659">
                  <c:v>-14606.759605618881</c:v>
                </c:pt>
                <c:pt idx="660">
                  <c:v>-15547.483789853226</c:v>
                </c:pt>
                <c:pt idx="661">
                  <c:v>-16488.215786447232</c:v>
                </c:pt>
                <c:pt idx="662">
                  <c:v>-17428.379402206552</c:v>
                </c:pt>
                <c:pt idx="663">
                  <c:v>-18367.393190448896</c:v>
                </c:pt>
                <c:pt idx="664">
                  <c:v>-19304.670987608813</c:v>
                </c:pt>
                <c:pt idx="665">
                  <c:v>-20239.622457451362</c:v>
                </c:pt>
                <c:pt idx="666">
                  <c:v>-21171.653642285772</c:v>
                </c:pt>
                <c:pt idx="667">
                  <c:v>-22100.167520557676</c:v>
                </c:pt>
                <c:pt idx="668">
                  <c:v>-23024.564570190982</c:v>
                </c:pt>
                <c:pt idx="669">
                  <c:v>-23944.243337042684</c:v>
                </c:pt>
                <c:pt idx="670">
                  <c:v>-24858.601007829846</c:v>
                </c:pt>
                <c:pt idx="671">
                  <c:v>-25767.033986875307</c:v>
                </c:pt>
                <c:pt idx="672">
                  <c:v>-26668.938476021103</c:v>
                </c:pt>
                <c:pt idx="673">
                  <c:v>-27563.711057048909</c:v>
                </c:pt>
                <c:pt idx="674">
                  <c:v>-28450.749275943821</c:v>
                </c:pt>
                <c:pt idx="675">
                  <c:v>-29329.452228337748</c:v>
                </c:pt>
                <c:pt idx="676">
                  <c:v>-30199.22114546231</c:v>
                </c:pt>
                <c:pt idx="677">
                  <c:v>-31059.459979942309</c:v>
                </c:pt>
                <c:pt idx="678">
                  <c:v>-31909.575990761838</c:v>
                </c:pt>
                <c:pt idx="679">
                  <c:v>-32748.980326730216</c:v>
                </c:pt>
                <c:pt idx="680">
                  <c:v>-33577.088607780723</c:v>
                </c:pt>
                <c:pt idx="681">
                  <c:v>-34393.321503436775</c:v>
                </c:pt>
                <c:pt idx="682">
                  <c:v>-35197.105307778453</c:v>
                </c:pt>
                <c:pt idx="683">
                  <c:v>-35987.872510250738</c:v>
                </c:pt>
                <c:pt idx="684">
                  <c:v>-36765.062361656863</c:v>
                </c:pt>
                <c:pt idx="685">
                  <c:v>-37528.121434685207</c:v>
                </c:pt>
                <c:pt idx="686">
                  <c:v>-38276.504178323266</c:v>
                </c:pt>
                <c:pt idx="687">
                  <c:v>-39009.673465521941</c:v>
                </c:pt>
                <c:pt idx="688">
                  <c:v>-39727.101133475444</c:v>
                </c:pt>
                <c:pt idx="689">
                  <c:v>-40428.268515897093</c:v>
                </c:pt>
                <c:pt idx="690">
                  <c:v>-41112.666966672739</c:v>
                </c:pt>
                <c:pt idx="691">
                  <c:v>-41779.798374288985</c:v>
                </c:pt>
                <c:pt idx="692">
                  <c:v>-42429.175666441108</c:v>
                </c:pt>
                <c:pt idx="693">
                  <c:v>-43060.323304236998</c:v>
                </c:pt>
                <c:pt idx="694">
                  <c:v>-43672.777765424435</c:v>
                </c:pt>
                <c:pt idx="695">
                  <c:v>-44266.088016083952</c:v>
                </c:pt>
                <c:pt idx="696">
                  <c:v>-44839.815970238946</c:v>
                </c:pt>
                <c:pt idx="697">
                  <c:v>-45393.536936852091</c:v>
                </c:pt>
                <c:pt idx="698">
                  <c:v>-45926.840053689171</c:v>
                </c:pt>
                <c:pt idx="699">
                  <c:v>-46439.328707547051</c:v>
                </c:pt>
                <c:pt idx="700">
                  <c:v>-46930.620940358167</c:v>
                </c:pt>
                <c:pt idx="701">
                  <c:v>-47400.349840701623</c:v>
                </c:pt>
                <c:pt idx="702">
                  <c:v>-47848.163920264204</c:v>
                </c:pt>
                <c:pt idx="703">
                  <c:v>-48273.727474815743</c:v>
                </c:pt>
                <c:pt idx="704">
                  <c:v>-48676.720929279116</c:v>
                </c:pt>
                <c:pt idx="705">
                  <c:v>-49056.841166493694</c:v>
                </c:pt>
                <c:pt idx="706">
                  <c:v>-49413.801839290572</c:v>
                </c:pt>
                <c:pt idx="707">
                  <c:v>-49747.333665516242</c:v>
                </c:pt>
                <c:pt idx="708">
                  <c:v>-50057.184705662017</c:v>
                </c:pt>
                <c:pt idx="709">
                  <c:v>-50343.120622776732</c:v>
                </c:pt>
                <c:pt idx="710">
                  <c:v>-50604.924924359417</c:v>
                </c:pt>
                <c:pt idx="711">
                  <c:v>-50842.399185951108</c:v>
                </c:pt>
                <c:pt idx="712">
                  <c:v>-51055.363256165991</c:v>
                </c:pt>
                <c:pt idx="713">
                  <c:v>-51243.655442922376</c:v>
                </c:pt>
                <c:pt idx="714">
                  <c:v>-51407.13268065724</c:v>
                </c:pt>
                <c:pt idx="715">
                  <c:v>-51545.670678329967</c:v>
                </c:pt>
                <c:pt idx="716">
                  <c:v>-51659.164048042228</c:v>
                </c:pt>
                <c:pt idx="717">
                  <c:v>-51747.52641412495</c:v>
                </c:pt>
                <c:pt idx="718">
                  <c:v>-51810.690502564968</c:v>
                </c:pt>
                <c:pt idx="719">
                  <c:v>-51848.608210667291</c:v>
                </c:pt>
                <c:pt idx="720">
                  <c:v>-51861.250656871947</c:v>
                </c:pt>
              </c:numCache>
            </c:numRef>
          </c:yVal>
          <c:smooth val="1"/>
        </c:ser>
        <c:axId val="126976000"/>
        <c:axId val="126977536"/>
      </c:scatterChart>
      <c:valAx>
        <c:axId val="126976000"/>
        <c:scaling>
          <c:orientation val="minMax"/>
        </c:scaling>
        <c:axPos val="b"/>
        <c:numFmt formatCode="General" sourceLinked="1"/>
        <c:tickLblPos val="nextTo"/>
        <c:crossAx val="126977536"/>
        <c:crosses val="autoZero"/>
        <c:crossBetween val="midCat"/>
      </c:valAx>
      <c:valAx>
        <c:axId val="126977536"/>
        <c:scaling>
          <c:orientation val="minMax"/>
        </c:scaling>
        <c:axPos val="l"/>
        <c:majorGridlines/>
        <c:numFmt formatCode="0" sourceLinked="0"/>
        <c:tickLblPos val="nextTo"/>
        <c:crossAx val="12697600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inertie (Fma) piston (Kg)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Force (Kg)</c:v>
          </c:tx>
          <c:marker>
            <c:symbol val="none"/>
          </c:marker>
          <c:xVal>
            <c:numRef>
              <c:f>'899'!$C$60:$C$780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'899'!$N$60:$N$780</c:f>
              <c:numCache>
                <c:formatCode>General</c:formatCode>
                <c:ptCount val="721"/>
                <c:pt idx="0">
                  <c:v>-2569.2729683220959</c:v>
                </c:pt>
                <c:pt idx="1">
                  <c:v>-2568.6466452991135</c:v>
                </c:pt>
                <c:pt idx="2">
                  <c:v>-2566.768153338081</c:v>
                </c:pt>
                <c:pt idx="3">
                  <c:v>-2563.638923268576</c:v>
                </c:pt>
                <c:pt idx="4">
                  <c:v>-2559.2613381598903</c:v>
                </c:pt>
                <c:pt idx="5">
                  <c:v>-2553.6387308530452</c:v>
                </c:pt>
                <c:pt idx="6">
                  <c:v>-2546.7753805096258</c:v>
                </c:pt>
                <c:pt idx="7">
                  <c:v>-2538.676508181476</c:v>
                </c:pt>
                <c:pt idx="8">
                  <c:v>-2529.3482714063903</c:v>
                </c:pt>
                <c:pt idx="9">
                  <c:v>-2518.7977578361106</c:v>
                </c:pt>
                <c:pt idx="10">
                  <c:v>-2507.0329779040444</c:v>
                </c:pt>
                <c:pt idx="11">
                  <c:v>-2494.0628565412344</c:v>
                </c:pt>
                <c:pt idx="12">
                  <c:v>-2479.89722395023</c:v>
                </c:pt>
                <c:pt idx="13">
                  <c:v>-2464.5468054475941</c:v>
                </c:pt>
                <c:pt idx="14">
                  <c:v>-2448.0232103868752</c:v>
                </c:pt>
                <c:pt idx="15">
                  <c:v>-2430.3389201749192</c:v>
                </c:pt>
                <c:pt idx="16">
                  <c:v>-2411.5072753954801</c:v>
                </c:pt>
                <c:pt idx="17">
                  <c:v>-2391.5424620550934</c:v>
                </c:pt>
                <c:pt idx="18">
                  <c:v>-2370.4594969672203</c:v>
                </c:pt>
                <c:pt idx="19">
                  <c:v>-2348.2742122916438</c:v>
                </c:pt>
                <c:pt idx="20">
                  <c:v>-2325.0032392471048</c:v>
                </c:pt>
                <c:pt idx="21">
                  <c:v>-2300.6639910160934</c:v>
                </c:pt>
                <c:pt idx="22">
                  <c:v>-2275.2746448616704</c:v>
                </c:pt>
                <c:pt idx="23">
                  <c:v>-2248.8541234770796</c:v>
                </c:pt>
                <c:pt idx="24">
                  <c:v>-2221.4220755898214</c:v>
                </c:pt>
                <c:pt idx="25">
                  <c:v>-2192.998855842694</c:v>
                </c:pt>
                <c:pt idx="26">
                  <c:v>-2163.6055039751595</c:v>
                </c:pt>
                <c:pt idx="27">
                  <c:v>-2133.2637233291748</c:v>
                </c:pt>
                <c:pt idx="28">
                  <c:v>-2101.9958587044252</c:v>
                </c:pt>
                <c:pt idx="29">
                  <c:v>-2069.8248735886305</c:v>
                </c:pt>
                <c:pt idx="30">
                  <c:v>-2036.7743267892949</c:v>
                </c:pt>
                <c:pt idx="31">
                  <c:v>-2002.8683484939888</c:v>
                </c:pt>
                <c:pt idx="32">
                  <c:v>-1968.1316157868596</c:v>
                </c:pt>
                <c:pt idx="33">
                  <c:v>-1932.5893276497111</c:v>
                </c:pt>
                <c:pt idx="34">
                  <c:v>-1896.2671794765713</c:v>
                </c:pt>
                <c:pt idx="35">
                  <c:v>-1859.1913371311969</c:v>
                </c:pt>
                <c:pt idx="36">
                  <c:v>-1821.3884105775012</c:v>
                </c:pt>
                <c:pt idx="37">
                  <c:v>-1782.8854271133418</c:v>
                </c:pt>
                <c:pt idx="38">
                  <c:v>-1743.7098042385699</c:v>
                </c:pt>
                <c:pt idx="39">
                  <c:v>-1703.8893221886174</c:v>
                </c:pt>
                <c:pt idx="40">
                  <c:v>-1663.4520961652865</c:v>
                </c:pt>
                <c:pt idx="41">
                  <c:v>-1622.4265482967271</c:v>
                </c:pt>
                <c:pt idx="42">
                  <c:v>-1580.84137935885</c:v>
                </c:pt>
                <c:pt idx="43">
                  <c:v>-1538.7255402907242</c:v>
                </c:pt>
                <c:pt idx="44">
                  <c:v>-1496.1082035366669</c:v>
                </c:pt>
                <c:pt idx="45">
                  <c:v>-1453.018734247933</c:v>
                </c:pt>
                <c:pt idx="46">
                  <c:v>-1409.4866613770387</c:v>
                </c:pt>
                <c:pt idx="47">
                  <c:v>-1365.5416486978384</c:v>
                </c:pt>
                <c:pt idx="48">
                  <c:v>-1321.2134657845363</c:v>
                </c:pt>
                <c:pt idx="49">
                  <c:v>-1276.531958982815</c:v>
                </c:pt>
                <c:pt idx="50">
                  <c:v>-1231.5270224062524</c:v>
                </c:pt>
                <c:pt idx="51">
                  <c:v>-1186.2285689911107</c:v>
                </c:pt>
                <c:pt idx="52">
                  <c:v>-1140.6665016424911</c:v>
                </c:pt>
                <c:pt idx="53">
                  <c:v>-1094.8706845047011</c:v>
                </c:pt>
                <c:pt idx="54">
                  <c:v>-1048.8709143884757</c:v>
                </c:pt>
                <c:pt idx="55">
                  <c:v>-1002.696892387502</c:v>
                </c:pt>
                <c:pt idx="56">
                  <c:v>-956.37819571640512</c:v>
                </c:pt>
                <c:pt idx="57">
                  <c:v>-909.94424980206236</c:v>
                </c:pt>
                <c:pt idx="58">
                  <c:v>-863.42430065977851</c:v>
                </c:pt>
                <c:pt idx="59">
                  <c:v>-816.84738758546519</c:v>
                </c:pt>
                <c:pt idx="60">
                  <c:v>-770.24231619456646</c:v>
                </c:pt>
                <c:pt idx="61">
                  <c:v>-723.63763183800449</c:v>
                </c:pt>
                <c:pt idx="62">
                  <c:v>-677.06159342495096</c:v>
                </c:pt>
                <c:pt idx="63">
                  <c:v>-630.54214768169084</c:v>
                </c:pt>
                <c:pt idx="64">
                  <c:v>-584.1069038752961</c:v>
                </c:pt>
                <c:pt idx="65">
                  <c:v>-537.78310903023294</c:v>
                </c:pt>
                <c:pt idx="66">
                  <c:v>-491.59762366539803</c:v>
                </c:pt>
                <c:pt idx="67">
                  <c:v>-445.57689807842655</c:v>
                </c:pt>
                <c:pt idx="68">
                  <c:v>-399.74694920341739</c:v>
                </c:pt>
                <c:pt idx="69">
                  <c:v>-354.13333806750757</c:v>
                </c:pt>
                <c:pt idx="70">
                  <c:v>-308.76114787097202</c:v>
                </c:pt>
                <c:pt idx="71">
                  <c:v>-263.65496271474399</c:v>
                </c:pt>
                <c:pt idx="72">
                  <c:v>-218.83884699844509</c:v>
                </c:pt>
                <c:pt idx="73">
                  <c:v>-174.33632551118126</c:v>
                </c:pt>
                <c:pt idx="74">
                  <c:v>-130.17036423648554</c:v>
                </c:pt>
                <c:pt idx="75">
                  <c:v>-86.363351891921141</c:v>
                </c:pt>
                <c:pt idx="76">
                  <c:v>-42.937082222926051</c:v>
                </c:pt>
                <c:pt idx="77">
                  <c:v>8.7262930434862426E-2</c:v>
                </c:pt>
                <c:pt idx="78">
                  <c:v>42.689129776119195</c:v>
                </c:pt>
                <c:pt idx="79">
                  <c:v>84.848607905423677</c:v>
                </c:pt>
                <c:pt idx="80">
                  <c:v>126.54644480524969</c:v>
                </c:pt>
                <c:pt idx="81">
                  <c:v>167.76405953260448</c:v>
                </c:pt>
                <c:pt idx="82">
                  <c:v>208.48355553765086</c:v>
                </c:pt>
                <c:pt idx="83">
                  <c:v>248.6877326226782</c:v>
                </c:pt>
                <c:pt idx="84">
                  <c:v>288.36009802542441</c:v>
                </c:pt>
                <c:pt idx="85">
                  <c:v>327.48487661624472</c:v>
                </c:pt>
                <c:pt idx="86">
                  <c:v>366.04702019972854</c:v>
                </c:pt>
                <c:pt idx="87">
                  <c:v>404.03221591244704</c:v>
                </c:pt>
                <c:pt idx="88">
                  <c:v>441.42689370962597</c:v>
                </c:pt>
                <c:pt idx="89">
                  <c:v>478.21823293465775</c:v>
                </c:pt>
                <c:pt idx="90">
                  <c:v>514.39416796648152</c:v>
                </c:pt>
                <c:pt idx="91">
                  <c:v>549.94339294098518</c:v>
                </c:pt>
                <c:pt idx="92">
                  <c:v>584.85536554372561</c:v>
                </c:pt>
                <c:pt idx="93">
                  <c:v>619.12030987237551</c:v>
                </c:pt>
                <c:pt idx="94">
                  <c:v>652.72921836846081</c:v>
                </c:pt>
                <c:pt idx="95">
                  <c:v>685.67385281906502</c:v>
                </c:pt>
                <c:pt idx="96">
                  <c:v>717.94674443032761</c:v>
                </c:pt>
                <c:pt idx="97">
                  <c:v>749.54119297566979</c:v>
                </c:pt>
                <c:pt idx="98">
                  <c:v>780.4512650228304</c:v>
                </c:pt>
                <c:pt idx="99">
                  <c:v>810.67179124488791</c:v>
                </c:pt>
                <c:pt idx="100">
                  <c:v>840.19836282157041</c:v>
                </c:pt>
                <c:pt idx="101">
                  <c:v>869.0273269382518</c:v>
                </c:pt>
                <c:pt idx="102">
                  <c:v>897.15578139112904</c:v>
                </c:pt>
                <c:pt idx="103">
                  <c:v>924.58156830813925</c:v>
                </c:pt>
                <c:pt idx="104">
                  <c:v>951.30326699627688</c:v>
                </c:pt>
                <c:pt idx="105">
                  <c:v>977.32018592698614</c:v>
                </c:pt>
                <c:pt idx="106">
                  <c:v>1002.6323538723727</c:v>
                </c:pt>
                <c:pt idx="107">
                  <c:v>1027.2405102059852</c:v>
                </c:pt>
                <c:pt idx="108">
                  <c:v>1051.1460943829343</c:v>
                </c:pt>
                <c:pt idx="109">
                  <c:v>1074.3512346150835</c:v>
                </c:pt>
                <c:pt idx="110">
                  <c:v>1096.8587357580388</c:v>
                </c:pt>
                <c:pt idx="111">
                  <c:v>1118.6720664275883</c:v>
                </c:pt>
                <c:pt idx="112">
                  <c:v>1139.7953453641683</c:v>
                </c:pt>
                <c:pt idx="113">
                  <c:v>1160.2333270648419</c:v>
                </c:pt>
                <c:pt idx="114">
                  <c:v>1179.9913867031421</c:v>
                </c:pt>
                <c:pt idx="115">
                  <c:v>1199.0755043579745</c:v>
                </c:pt>
                <c:pt idx="116">
                  <c:v>1217.4922485736129</c:v>
                </c:pt>
                <c:pt idx="117">
                  <c:v>1235.2487592736011</c:v>
                </c:pt>
                <c:pt idx="118">
                  <c:v>1252.3527300521425</c:v>
                </c:pt>
                <c:pt idx="119">
                  <c:v>1268.8123898673034</c:v>
                </c:pt>
                <c:pt idx="120">
                  <c:v>1284.636484161048</c:v>
                </c:pt>
                <c:pt idx="121">
                  <c:v>1299.834255431809</c:v>
                </c:pt>
                <c:pt idx="122">
                  <c:v>1314.415423285938</c:v>
                </c:pt>
                <c:pt idx="123">
                  <c:v>1328.390163994974</c:v>
                </c:pt>
                <c:pt idx="124">
                  <c:v>1341.7690895862772</c:v>
                </c:pt>
                <c:pt idx="125">
                  <c:v>1354.56322649507</c:v>
                </c:pt>
                <c:pt idx="126">
                  <c:v>1366.7839938064828</c:v>
                </c:pt>
                <c:pt idx="127">
                  <c:v>1378.4431811166337</c:v>
                </c:pt>
                <c:pt idx="128">
                  <c:v>1389.5529260422213</c:v>
                </c:pt>
                <c:pt idx="129">
                  <c:v>1400.1256914085218</c:v>
                </c:pt>
                <c:pt idx="130">
                  <c:v>1410.1742421460051</c:v>
                </c:pt>
                <c:pt idx="131">
                  <c:v>1419.7116219261509</c:v>
                </c:pt>
                <c:pt idx="132">
                  <c:v>1428.7511295672948</c:v>
                </c:pt>
                <c:pt idx="133">
                  <c:v>1437.306295241608</c:v>
                </c:pt>
                <c:pt idx="134">
                  <c:v>1445.390856514502</c:v>
                </c:pt>
                <c:pt idx="135">
                  <c:v>1453.0187342479323</c:v>
                </c:pt>
                <c:pt idx="136">
                  <c:v>1460.2040083992026</c:v>
                </c:pt>
                <c:pt idx="137">
                  <c:v>1466.9608937469536</c:v>
                </c:pt>
                <c:pt idx="138">
                  <c:v>1473.3037155760906</c:v>
                </c:pt>
                <c:pt idx="139">
                  <c:v>1479.2468853533908</c:v>
                </c:pt>
                <c:pt idx="140">
                  <c:v>1484.8048764255336</c:v>
                </c:pt>
                <c:pt idx="141">
                  <c:v>1489.9921997712052</c:v>
                </c:pt>
                <c:pt idx="142">
                  <c:v>1494.8233798388389</c:v>
                </c:pt>
                <c:pt idx="143">
                  <c:v>1499.3129305014088</c:v>
                </c:pt>
                <c:pt idx="144">
                  <c:v>1503.4753311594925</c:v>
                </c:pt>
                <c:pt idx="145">
                  <c:v>1507.3250030236281</c:v>
                </c:pt>
                <c:pt idx="146">
                  <c:v>1510.8762856066985</c:v>
                </c:pt>
                <c:pt idx="147">
                  <c:v>1514.1434134567983</c:v>
                </c:pt>
                <c:pt idx="148">
                  <c:v>1517.140493160699</c:v>
                </c:pt>
                <c:pt idx="149">
                  <c:v>1519.8814806476441</c:v>
                </c:pt>
                <c:pt idx="150">
                  <c:v>1522.380158822813</c:v>
                </c:pt>
                <c:pt idx="151">
                  <c:v>1524.6501155593305</c:v>
                </c:pt>
                <c:pt idx="152">
                  <c:v>1526.7047220772331</c:v>
                </c:pt>
                <c:pt idx="153">
                  <c:v>1528.5571117372638</c:v>
                </c:pt>
                <c:pt idx="154">
                  <c:v>1530.220159276842</c:v>
                </c:pt>
                <c:pt idx="155">
                  <c:v>1531.7064605149517</c:v>
                </c:pt>
                <c:pt idx="156">
                  <c:v>1533.0283125520762</c:v>
                </c:pt>
                <c:pt idx="157">
                  <c:v>1534.1976944906633</c:v>
                </c:pt>
                <c:pt idx="158">
                  <c:v>1535.2262487009186</c:v>
                </c:pt>
                <c:pt idx="159">
                  <c:v>1536.125262656012</c:v>
                </c:pt>
                <c:pt idx="160">
                  <c:v>1536.9056513600367</c:v>
                </c:pt>
                <c:pt idx="161">
                  <c:v>1537.5779403913034</c:v>
                </c:pt>
                <c:pt idx="162">
                  <c:v>1538.1522495827298</c:v>
                </c:pt>
                <c:pt idx="163">
                  <c:v>1538.6382773602882</c:v>
                </c:pt>
                <c:pt idx="164">
                  <c:v>1539.0452857595922</c:v>
                </c:pt>
                <c:pt idx="165">
                  <c:v>1539.3820861398531</c:v>
                </c:pt>
                <c:pt idx="166">
                  <c:v>1539.6570256135235</c:v>
                </c:pt>
                <c:pt idx="167">
                  <c:v>1539.8779742090182</c:v>
                </c:pt>
                <c:pt idx="168">
                  <c:v>1540.0523127829802</c:v>
                </c:pt>
                <c:pt idx="169">
                  <c:v>1540.1869216975581</c:v>
                </c:pt>
                <c:pt idx="170">
                  <c:v>1540.288170277224</c:v>
                </c:pt>
                <c:pt idx="171">
                  <c:v>1540.3619070586178</c:v>
                </c:pt>
                <c:pt idx="172">
                  <c:v>1540.4134508459083</c:v>
                </c:pt>
                <c:pt idx="173">
                  <c:v>1540.4475825831269</c:v>
                </c:pt>
                <c:pt idx="174">
                  <c:v>1540.4685380538726</c:v>
                </c:pt>
                <c:pt idx="175">
                  <c:v>1540.4800014177342</c:v>
                </c:pt>
                <c:pt idx="176">
                  <c:v>1540.4850995917002</c:v>
                </c:pt>
                <c:pt idx="177">
                  <c:v>1540.4863974837526</c:v>
                </c:pt>
                <c:pt idx="178">
                  <c:v>1540.4858940847287</c:v>
                </c:pt>
                <c:pt idx="179">
                  <c:v>1540.4850194234693</c:v>
                </c:pt>
                <c:pt idx="180">
                  <c:v>1540.4846323891325</c:v>
                </c:pt>
                <c:pt idx="181">
                  <c:v>1540.4850194234693</c:v>
                </c:pt>
                <c:pt idx="182">
                  <c:v>1540.4858940847284</c:v>
                </c:pt>
                <c:pt idx="183">
                  <c:v>1540.4863974837524</c:v>
                </c:pt>
                <c:pt idx="184">
                  <c:v>1540.4850995917004</c:v>
                </c:pt>
                <c:pt idx="185">
                  <c:v>1540.4800014177342</c:v>
                </c:pt>
                <c:pt idx="186">
                  <c:v>1540.4685380538726</c:v>
                </c:pt>
                <c:pt idx="187">
                  <c:v>1540.4475825831269</c:v>
                </c:pt>
                <c:pt idx="188">
                  <c:v>1540.4134508459083</c:v>
                </c:pt>
                <c:pt idx="189">
                  <c:v>1540.3619070586174</c:v>
                </c:pt>
                <c:pt idx="190">
                  <c:v>1540.288170277224</c:v>
                </c:pt>
                <c:pt idx="191">
                  <c:v>1540.1869216975583</c:v>
                </c:pt>
                <c:pt idx="192">
                  <c:v>1540.0523127829804</c:v>
                </c:pt>
                <c:pt idx="193">
                  <c:v>1539.8779742090189</c:v>
                </c:pt>
                <c:pt idx="194">
                  <c:v>1539.6570256135235</c:v>
                </c:pt>
                <c:pt idx="195">
                  <c:v>1539.3820861398533</c:v>
                </c:pt>
                <c:pt idx="196">
                  <c:v>1539.0452857595922</c:v>
                </c:pt>
                <c:pt idx="197">
                  <c:v>1538.6382773602882</c:v>
                </c:pt>
                <c:pt idx="198">
                  <c:v>1538.1522495827298</c:v>
                </c:pt>
                <c:pt idx="199">
                  <c:v>1537.5779403913032</c:v>
                </c:pt>
                <c:pt idx="200">
                  <c:v>1536.9056513600369</c:v>
                </c:pt>
                <c:pt idx="201">
                  <c:v>1536.125262656012</c:v>
                </c:pt>
                <c:pt idx="202">
                  <c:v>1535.2262487009186</c:v>
                </c:pt>
                <c:pt idx="203">
                  <c:v>1534.197694490663</c:v>
                </c:pt>
                <c:pt idx="204">
                  <c:v>1533.0283125520759</c:v>
                </c:pt>
                <c:pt idx="205">
                  <c:v>1531.7064605149517</c:v>
                </c:pt>
                <c:pt idx="206">
                  <c:v>1530.220159276842</c:v>
                </c:pt>
                <c:pt idx="207">
                  <c:v>1528.5571117372638</c:v>
                </c:pt>
                <c:pt idx="208">
                  <c:v>1526.7047220772331</c:v>
                </c:pt>
                <c:pt idx="209">
                  <c:v>1524.6501155593307</c:v>
                </c:pt>
                <c:pt idx="210">
                  <c:v>1522.380158822813</c:v>
                </c:pt>
                <c:pt idx="211">
                  <c:v>1519.8814806476446</c:v>
                </c:pt>
                <c:pt idx="212">
                  <c:v>1517.1404931606992</c:v>
                </c:pt>
                <c:pt idx="213">
                  <c:v>1514.1434134567985</c:v>
                </c:pt>
                <c:pt idx="214">
                  <c:v>1510.8762856066985</c:v>
                </c:pt>
                <c:pt idx="215">
                  <c:v>1507.3250030236281</c:v>
                </c:pt>
                <c:pt idx="216">
                  <c:v>1503.475331159493</c:v>
                </c:pt>
                <c:pt idx="217">
                  <c:v>1499.312930501409</c:v>
                </c:pt>
                <c:pt idx="218">
                  <c:v>1494.8233798388392</c:v>
                </c:pt>
                <c:pt idx="219">
                  <c:v>1489.9921997712052</c:v>
                </c:pt>
                <c:pt idx="220">
                  <c:v>1484.8048764255338</c:v>
                </c:pt>
                <c:pt idx="221">
                  <c:v>1479.2468853533912</c:v>
                </c:pt>
                <c:pt idx="222">
                  <c:v>1473.303715576091</c:v>
                </c:pt>
                <c:pt idx="223">
                  <c:v>1466.9608937469543</c:v>
                </c:pt>
                <c:pt idx="224">
                  <c:v>1460.2040083992028</c:v>
                </c:pt>
                <c:pt idx="225">
                  <c:v>1453.018734247933</c:v>
                </c:pt>
                <c:pt idx="226">
                  <c:v>1445.3908565145025</c:v>
                </c:pt>
                <c:pt idx="227">
                  <c:v>1437.3062952416087</c:v>
                </c:pt>
                <c:pt idx="228">
                  <c:v>1428.7511295672955</c:v>
                </c:pt>
                <c:pt idx="229">
                  <c:v>1419.7116219261509</c:v>
                </c:pt>
                <c:pt idx="230">
                  <c:v>1410.1742421460053</c:v>
                </c:pt>
                <c:pt idx="231">
                  <c:v>1400.125691408522</c:v>
                </c:pt>
                <c:pt idx="232">
                  <c:v>1389.5529260422222</c:v>
                </c:pt>
                <c:pt idx="233">
                  <c:v>1378.4431811166344</c:v>
                </c:pt>
                <c:pt idx="234">
                  <c:v>1366.7839938064835</c:v>
                </c:pt>
                <c:pt idx="235">
                  <c:v>1354.5632264950705</c:v>
                </c:pt>
                <c:pt idx="236">
                  <c:v>1341.7690895862777</c:v>
                </c:pt>
                <c:pt idx="237">
                  <c:v>1328.3901639949752</c:v>
                </c:pt>
                <c:pt idx="238">
                  <c:v>1314.4154232859387</c:v>
                </c:pt>
                <c:pt idx="239">
                  <c:v>1299.8342554318099</c:v>
                </c:pt>
                <c:pt idx="240">
                  <c:v>1284.6364841610487</c:v>
                </c:pt>
                <c:pt idx="241">
                  <c:v>1268.8123898673043</c:v>
                </c:pt>
                <c:pt idx="242">
                  <c:v>1252.3527300521437</c:v>
                </c:pt>
                <c:pt idx="243">
                  <c:v>1235.2487592736013</c:v>
                </c:pt>
                <c:pt idx="244">
                  <c:v>1217.4922485736136</c:v>
                </c:pt>
                <c:pt idx="245">
                  <c:v>1199.0755043579754</c:v>
                </c:pt>
                <c:pt idx="246">
                  <c:v>1179.9913867031432</c:v>
                </c:pt>
                <c:pt idx="247">
                  <c:v>1160.2333270648435</c:v>
                </c:pt>
                <c:pt idx="248">
                  <c:v>1139.7953453641687</c:v>
                </c:pt>
                <c:pt idx="249">
                  <c:v>1118.6720664275892</c:v>
                </c:pt>
                <c:pt idx="250">
                  <c:v>1096.8587357580402</c:v>
                </c:pt>
                <c:pt idx="251">
                  <c:v>1074.3512346150846</c:v>
                </c:pt>
                <c:pt idx="252">
                  <c:v>1051.1460943829361</c:v>
                </c:pt>
                <c:pt idx="253">
                  <c:v>1027.2405102059863</c:v>
                </c:pt>
                <c:pt idx="254">
                  <c:v>1002.6323538723738</c:v>
                </c:pt>
                <c:pt idx="255">
                  <c:v>977.32018592698762</c:v>
                </c:pt>
                <c:pt idx="256">
                  <c:v>951.30326699627858</c:v>
                </c:pt>
                <c:pt idx="257">
                  <c:v>924.58156830814153</c:v>
                </c:pt>
                <c:pt idx="258">
                  <c:v>897.15578139113018</c:v>
                </c:pt>
                <c:pt idx="259">
                  <c:v>869.02732693825374</c:v>
                </c:pt>
                <c:pt idx="260">
                  <c:v>840.198362821572</c:v>
                </c:pt>
                <c:pt idx="261">
                  <c:v>810.67179124489007</c:v>
                </c:pt>
                <c:pt idx="262">
                  <c:v>780.45126502283176</c:v>
                </c:pt>
                <c:pt idx="263">
                  <c:v>749.54119297567138</c:v>
                </c:pt>
                <c:pt idx="264">
                  <c:v>717.94674443032966</c:v>
                </c:pt>
                <c:pt idx="265">
                  <c:v>685.67385281906775</c:v>
                </c:pt>
                <c:pt idx="266">
                  <c:v>652.72921836846342</c:v>
                </c:pt>
                <c:pt idx="267">
                  <c:v>619.12030987237688</c:v>
                </c:pt>
                <c:pt idx="268">
                  <c:v>584.85536554372732</c:v>
                </c:pt>
                <c:pt idx="269">
                  <c:v>549.94339294098768</c:v>
                </c:pt>
                <c:pt idx="270">
                  <c:v>514.39416796648413</c:v>
                </c:pt>
                <c:pt idx="271">
                  <c:v>478.21823293465906</c:v>
                </c:pt>
                <c:pt idx="272">
                  <c:v>441.42689370962745</c:v>
                </c:pt>
                <c:pt idx="273">
                  <c:v>404.03221591244704</c:v>
                </c:pt>
                <c:pt idx="274">
                  <c:v>366.04702019973104</c:v>
                </c:pt>
                <c:pt idx="275">
                  <c:v>327.48487661624574</c:v>
                </c:pt>
                <c:pt idx="276">
                  <c:v>288.36009802542605</c:v>
                </c:pt>
                <c:pt idx="277">
                  <c:v>248.68773262268024</c:v>
                </c:pt>
                <c:pt idx="278">
                  <c:v>208.48355553765285</c:v>
                </c:pt>
                <c:pt idx="279">
                  <c:v>167.76405953260496</c:v>
                </c:pt>
                <c:pt idx="280">
                  <c:v>126.54644480525077</c:v>
                </c:pt>
                <c:pt idx="281">
                  <c:v>84.848607905425311</c:v>
                </c:pt>
                <c:pt idx="282">
                  <c:v>42.689129776121902</c:v>
                </c:pt>
                <c:pt idx="283">
                  <c:v>8.7262930435943811E-2</c:v>
                </c:pt>
                <c:pt idx="284">
                  <c:v>-42.937082222922626</c:v>
                </c:pt>
                <c:pt idx="285">
                  <c:v>-86.363351891919336</c:v>
                </c:pt>
                <c:pt idx="286">
                  <c:v>-130.17036423648327</c:v>
                </c:pt>
                <c:pt idx="287">
                  <c:v>-174.33632551117822</c:v>
                </c:pt>
                <c:pt idx="288">
                  <c:v>-218.83884699844165</c:v>
                </c:pt>
                <c:pt idx="289">
                  <c:v>-263.65496271474223</c:v>
                </c:pt>
                <c:pt idx="290">
                  <c:v>-308.76114787097015</c:v>
                </c:pt>
                <c:pt idx="291">
                  <c:v>-354.13333806750524</c:v>
                </c:pt>
                <c:pt idx="292">
                  <c:v>-399.74694920341432</c:v>
                </c:pt>
                <c:pt idx="293">
                  <c:v>-445.57689807842524</c:v>
                </c:pt>
                <c:pt idx="294">
                  <c:v>-491.59762366539394</c:v>
                </c:pt>
                <c:pt idx="295">
                  <c:v>-537.78310903023055</c:v>
                </c:pt>
                <c:pt idx="296">
                  <c:v>-584.10690387529314</c:v>
                </c:pt>
                <c:pt idx="297">
                  <c:v>-630.54214768168981</c:v>
                </c:pt>
                <c:pt idx="298">
                  <c:v>-677.06159342494709</c:v>
                </c:pt>
                <c:pt idx="299">
                  <c:v>-723.63763183800256</c:v>
                </c:pt>
                <c:pt idx="300">
                  <c:v>-770.24231619456407</c:v>
                </c:pt>
                <c:pt idx="301">
                  <c:v>-816.84738758546234</c:v>
                </c:pt>
                <c:pt idx="302">
                  <c:v>-863.42430065977487</c:v>
                </c:pt>
                <c:pt idx="303">
                  <c:v>-909.94424980206077</c:v>
                </c:pt>
                <c:pt idx="304">
                  <c:v>-956.37819571640307</c:v>
                </c:pt>
                <c:pt idx="305">
                  <c:v>-1002.6968923874994</c:v>
                </c:pt>
                <c:pt idx="306">
                  <c:v>-1048.8709143884721</c:v>
                </c:pt>
                <c:pt idx="307">
                  <c:v>-1094.8706845046997</c:v>
                </c:pt>
                <c:pt idx="308">
                  <c:v>-1140.6665016424872</c:v>
                </c:pt>
                <c:pt idx="309">
                  <c:v>-1186.2285689911082</c:v>
                </c:pt>
                <c:pt idx="310">
                  <c:v>-1231.5270224062497</c:v>
                </c:pt>
                <c:pt idx="311">
                  <c:v>-1276.5319589828118</c:v>
                </c:pt>
                <c:pt idx="312">
                  <c:v>-1321.2134657845322</c:v>
                </c:pt>
                <c:pt idx="313">
                  <c:v>-1365.5416486978363</c:v>
                </c:pt>
                <c:pt idx="314">
                  <c:v>-1409.4866613770382</c:v>
                </c:pt>
                <c:pt idx="315">
                  <c:v>-1453.0187342479301</c:v>
                </c:pt>
                <c:pt idx="316">
                  <c:v>-1496.1082035366655</c:v>
                </c:pt>
                <c:pt idx="317">
                  <c:v>-1538.7255402907224</c:v>
                </c:pt>
                <c:pt idx="318">
                  <c:v>-1580.8413793588459</c:v>
                </c:pt>
                <c:pt idx="319">
                  <c:v>-1622.4265482967248</c:v>
                </c:pt>
                <c:pt idx="320">
                  <c:v>-1663.4520961652859</c:v>
                </c:pt>
                <c:pt idx="321">
                  <c:v>-1703.8893221886156</c:v>
                </c:pt>
                <c:pt idx="322">
                  <c:v>-1743.7098042385683</c:v>
                </c:pt>
                <c:pt idx="323">
                  <c:v>-1782.8854271133398</c:v>
                </c:pt>
                <c:pt idx="324">
                  <c:v>-1821.3884105775003</c:v>
                </c:pt>
                <c:pt idx="325">
                  <c:v>-1859.1913371311939</c:v>
                </c:pt>
                <c:pt idx="326">
                  <c:v>-1896.2671794765702</c:v>
                </c:pt>
                <c:pt idx="327">
                  <c:v>-1932.5893276497093</c:v>
                </c:pt>
                <c:pt idx="328">
                  <c:v>-1968.1316157868594</c:v>
                </c:pt>
                <c:pt idx="329">
                  <c:v>-2002.8683484939863</c:v>
                </c:pt>
                <c:pt idx="330">
                  <c:v>-2036.7743267892936</c:v>
                </c:pt>
                <c:pt idx="331">
                  <c:v>-2069.8248735886282</c:v>
                </c:pt>
                <c:pt idx="332">
                  <c:v>-2101.9958587044239</c:v>
                </c:pt>
                <c:pt idx="333">
                  <c:v>-2133.2637233291721</c:v>
                </c:pt>
                <c:pt idx="334">
                  <c:v>-2163.6055039751586</c:v>
                </c:pt>
                <c:pt idx="335">
                  <c:v>-2192.998855842693</c:v>
                </c:pt>
                <c:pt idx="336">
                  <c:v>-2221.4220755898195</c:v>
                </c:pt>
                <c:pt idx="337">
                  <c:v>-2248.8541234770778</c:v>
                </c:pt>
                <c:pt idx="338">
                  <c:v>-2275.2746448616699</c:v>
                </c:pt>
                <c:pt idx="339">
                  <c:v>-2300.6639910160911</c:v>
                </c:pt>
                <c:pt idx="340">
                  <c:v>-2325.0032392471035</c:v>
                </c:pt>
                <c:pt idx="341">
                  <c:v>-2348.2742122916425</c:v>
                </c:pt>
                <c:pt idx="342">
                  <c:v>-2370.4594969672189</c:v>
                </c:pt>
                <c:pt idx="343">
                  <c:v>-2391.5424620550916</c:v>
                </c:pt>
                <c:pt idx="344">
                  <c:v>-2411.5072753954796</c:v>
                </c:pt>
                <c:pt idx="345">
                  <c:v>-2430.3389201749183</c:v>
                </c:pt>
                <c:pt idx="346">
                  <c:v>-2448.0232103868739</c:v>
                </c:pt>
                <c:pt idx="347">
                  <c:v>-2464.5468054475928</c:v>
                </c:pt>
                <c:pt idx="348">
                  <c:v>-2479.8972239502295</c:v>
                </c:pt>
                <c:pt idx="349">
                  <c:v>-2494.062856541233</c:v>
                </c:pt>
                <c:pt idx="350">
                  <c:v>-2507.0329779040435</c:v>
                </c:pt>
                <c:pt idx="351">
                  <c:v>-2518.7977578361097</c:v>
                </c:pt>
                <c:pt idx="352">
                  <c:v>-2529.3482714063898</c:v>
                </c:pt>
                <c:pt idx="353">
                  <c:v>-2538.6765081814756</c:v>
                </c:pt>
                <c:pt idx="354">
                  <c:v>-2546.7753805096258</c:v>
                </c:pt>
                <c:pt idx="355">
                  <c:v>-2553.6387308530452</c:v>
                </c:pt>
                <c:pt idx="356">
                  <c:v>-2559.2613381598903</c:v>
                </c:pt>
                <c:pt idx="357">
                  <c:v>-2563.638923268576</c:v>
                </c:pt>
                <c:pt idx="358">
                  <c:v>-2566.7681533380805</c:v>
                </c:pt>
                <c:pt idx="359">
                  <c:v>-2568.6466452991135</c:v>
                </c:pt>
                <c:pt idx="360">
                  <c:v>-2569.2729683220959</c:v>
                </c:pt>
                <c:pt idx="361">
                  <c:v>-2568.6466452991135</c:v>
                </c:pt>
                <c:pt idx="362">
                  <c:v>-2566.7681533380814</c:v>
                </c:pt>
                <c:pt idx="363">
                  <c:v>-2563.638923268576</c:v>
                </c:pt>
                <c:pt idx="364">
                  <c:v>-2559.2613381598908</c:v>
                </c:pt>
                <c:pt idx="365">
                  <c:v>-2553.6387308530452</c:v>
                </c:pt>
                <c:pt idx="366">
                  <c:v>-2546.7753805096268</c:v>
                </c:pt>
                <c:pt idx="367">
                  <c:v>-2538.6765081814765</c:v>
                </c:pt>
                <c:pt idx="368">
                  <c:v>-2529.3482714063903</c:v>
                </c:pt>
                <c:pt idx="369">
                  <c:v>-2518.7977578361106</c:v>
                </c:pt>
                <c:pt idx="370">
                  <c:v>-2507.0329779040453</c:v>
                </c:pt>
                <c:pt idx="371">
                  <c:v>-2494.0628565412353</c:v>
                </c:pt>
                <c:pt idx="372">
                  <c:v>-2479.89722395023</c:v>
                </c:pt>
                <c:pt idx="373">
                  <c:v>-2464.546805447595</c:v>
                </c:pt>
                <c:pt idx="374">
                  <c:v>-2448.0232103868761</c:v>
                </c:pt>
                <c:pt idx="375">
                  <c:v>-2430.3389201749196</c:v>
                </c:pt>
                <c:pt idx="376">
                  <c:v>-2411.507275395481</c:v>
                </c:pt>
                <c:pt idx="377">
                  <c:v>-2391.5424620550948</c:v>
                </c:pt>
                <c:pt idx="378">
                  <c:v>-2370.4594969672216</c:v>
                </c:pt>
                <c:pt idx="379">
                  <c:v>-2348.2742122916443</c:v>
                </c:pt>
                <c:pt idx="380">
                  <c:v>-2325.0032392471066</c:v>
                </c:pt>
                <c:pt idx="381">
                  <c:v>-2300.6639910160943</c:v>
                </c:pt>
                <c:pt idx="382">
                  <c:v>-2275.2746448616717</c:v>
                </c:pt>
                <c:pt idx="383">
                  <c:v>-2248.8541234770801</c:v>
                </c:pt>
                <c:pt idx="384">
                  <c:v>-2221.4220755898236</c:v>
                </c:pt>
                <c:pt idx="385">
                  <c:v>-2192.9988558426953</c:v>
                </c:pt>
                <c:pt idx="386">
                  <c:v>-2163.6055039751614</c:v>
                </c:pt>
                <c:pt idx="387">
                  <c:v>-2133.2637233291766</c:v>
                </c:pt>
                <c:pt idx="388">
                  <c:v>-2101.995858704428</c:v>
                </c:pt>
                <c:pt idx="389">
                  <c:v>-2069.8248735886314</c:v>
                </c:pt>
                <c:pt idx="390">
                  <c:v>-2036.7743267892965</c:v>
                </c:pt>
                <c:pt idx="391">
                  <c:v>-2002.8683484939911</c:v>
                </c:pt>
                <c:pt idx="392">
                  <c:v>-1968.1316157868623</c:v>
                </c:pt>
                <c:pt idx="393">
                  <c:v>-1932.5893276497122</c:v>
                </c:pt>
                <c:pt idx="394">
                  <c:v>-1896.2671794765743</c:v>
                </c:pt>
                <c:pt idx="395">
                  <c:v>-1859.1913371311987</c:v>
                </c:pt>
                <c:pt idx="396">
                  <c:v>-1821.3884105775037</c:v>
                </c:pt>
                <c:pt idx="397">
                  <c:v>-1782.8854271133448</c:v>
                </c:pt>
                <c:pt idx="398">
                  <c:v>-1743.709804238573</c:v>
                </c:pt>
                <c:pt idx="399">
                  <c:v>-1703.889322188619</c:v>
                </c:pt>
                <c:pt idx="400">
                  <c:v>-1663.452096165287</c:v>
                </c:pt>
                <c:pt idx="401">
                  <c:v>-1622.4265482967301</c:v>
                </c:pt>
                <c:pt idx="402">
                  <c:v>-1580.8413793588534</c:v>
                </c:pt>
                <c:pt idx="403">
                  <c:v>-1538.725540290726</c:v>
                </c:pt>
                <c:pt idx="404">
                  <c:v>-1496.108203536671</c:v>
                </c:pt>
                <c:pt idx="405">
                  <c:v>-1453.0187342479358</c:v>
                </c:pt>
                <c:pt idx="406">
                  <c:v>-1409.4866613770394</c:v>
                </c:pt>
                <c:pt idx="407">
                  <c:v>-1365.5416486978399</c:v>
                </c:pt>
                <c:pt idx="408">
                  <c:v>-1321.2134657845381</c:v>
                </c:pt>
                <c:pt idx="409">
                  <c:v>-1276.5319589828175</c:v>
                </c:pt>
                <c:pt idx="410">
                  <c:v>-1231.5270224062533</c:v>
                </c:pt>
                <c:pt idx="411">
                  <c:v>-1186.2285689911141</c:v>
                </c:pt>
                <c:pt idx="412">
                  <c:v>-1140.6665016424931</c:v>
                </c:pt>
                <c:pt idx="413">
                  <c:v>-1094.8706845047034</c:v>
                </c:pt>
                <c:pt idx="414">
                  <c:v>-1048.870914388476</c:v>
                </c:pt>
                <c:pt idx="415">
                  <c:v>-1002.6968923875057</c:v>
                </c:pt>
                <c:pt idx="416">
                  <c:v>-956.37819571640659</c:v>
                </c:pt>
                <c:pt idx="417">
                  <c:v>-909.94424980206441</c:v>
                </c:pt>
                <c:pt idx="418">
                  <c:v>-863.42430065978078</c:v>
                </c:pt>
                <c:pt idx="419">
                  <c:v>-816.84738758546814</c:v>
                </c:pt>
                <c:pt idx="420">
                  <c:v>-770.24231619456782</c:v>
                </c:pt>
                <c:pt idx="421">
                  <c:v>-723.6376318380087</c:v>
                </c:pt>
                <c:pt idx="422">
                  <c:v>-677.06159342495323</c:v>
                </c:pt>
                <c:pt idx="423">
                  <c:v>-630.54214768169345</c:v>
                </c:pt>
                <c:pt idx="424">
                  <c:v>-584.10690387529678</c:v>
                </c:pt>
                <c:pt idx="425">
                  <c:v>-537.78310903023646</c:v>
                </c:pt>
                <c:pt idx="426">
                  <c:v>-491.59762366539996</c:v>
                </c:pt>
                <c:pt idx="427">
                  <c:v>-445.57689807842894</c:v>
                </c:pt>
                <c:pt idx="428">
                  <c:v>-399.74694920342029</c:v>
                </c:pt>
                <c:pt idx="429">
                  <c:v>-354.13333806751109</c:v>
                </c:pt>
                <c:pt idx="430">
                  <c:v>-308.76114787097379</c:v>
                </c:pt>
                <c:pt idx="431">
                  <c:v>-263.65496271474575</c:v>
                </c:pt>
                <c:pt idx="432">
                  <c:v>-218.83884699844745</c:v>
                </c:pt>
                <c:pt idx="433">
                  <c:v>-174.33632551118407</c:v>
                </c:pt>
                <c:pt idx="434">
                  <c:v>-130.17036423648671</c:v>
                </c:pt>
                <c:pt idx="435">
                  <c:v>-86.363351891925021</c:v>
                </c:pt>
                <c:pt idx="436">
                  <c:v>-42.937082222928211</c:v>
                </c:pt>
                <c:pt idx="437">
                  <c:v>8.7262930432609548E-2</c:v>
                </c:pt>
                <c:pt idx="438">
                  <c:v>42.68912977611857</c:v>
                </c:pt>
                <c:pt idx="439">
                  <c:v>84.84860790541984</c:v>
                </c:pt>
                <c:pt idx="440">
                  <c:v>126.54644480524745</c:v>
                </c:pt>
                <c:pt idx="441">
                  <c:v>167.76405953260172</c:v>
                </c:pt>
                <c:pt idx="442">
                  <c:v>208.4835555376477</c:v>
                </c:pt>
                <c:pt idx="443">
                  <c:v>248.68773262267504</c:v>
                </c:pt>
                <c:pt idx="444">
                  <c:v>288.36009802542287</c:v>
                </c:pt>
                <c:pt idx="445">
                  <c:v>327.48487661624068</c:v>
                </c:pt>
                <c:pt idx="446">
                  <c:v>366.04702019972615</c:v>
                </c:pt>
                <c:pt idx="447">
                  <c:v>404.03221591244602</c:v>
                </c:pt>
                <c:pt idx="448">
                  <c:v>441.42689370962461</c:v>
                </c:pt>
                <c:pt idx="449">
                  <c:v>478.21823293465451</c:v>
                </c:pt>
                <c:pt idx="450">
                  <c:v>514.39416796647959</c:v>
                </c:pt>
                <c:pt idx="451">
                  <c:v>549.94339294098472</c:v>
                </c:pt>
                <c:pt idx="452">
                  <c:v>584.85536554372288</c:v>
                </c:pt>
                <c:pt idx="453">
                  <c:v>619.12030987237426</c:v>
                </c:pt>
                <c:pt idx="454">
                  <c:v>652.72921836845899</c:v>
                </c:pt>
                <c:pt idx="455">
                  <c:v>685.6738528190649</c:v>
                </c:pt>
                <c:pt idx="456">
                  <c:v>717.94674443032568</c:v>
                </c:pt>
                <c:pt idx="457">
                  <c:v>749.54119297566888</c:v>
                </c:pt>
                <c:pt idx="458">
                  <c:v>780.45126502282926</c:v>
                </c:pt>
                <c:pt idx="459">
                  <c:v>810.67179124488632</c:v>
                </c:pt>
                <c:pt idx="460">
                  <c:v>840.19836282156996</c:v>
                </c:pt>
                <c:pt idx="461">
                  <c:v>869.0273269382501</c:v>
                </c:pt>
                <c:pt idx="462">
                  <c:v>897.1557813911279</c:v>
                </c:pt>
                <c:pt idx="463">
                  <c:v>924.58156830813653</c:v>
                </c:pt>
                <c:pt idx="464">
                  <c:v>951.30326699627517</c:v>
                </c:pt>
                <c:pt idx="465">
                  <c:v>977.32018592698535</c:v>
                </c:pt>
                <c:pt idx="466">
                  <c:v>1002.6323538723702</c:v>
                </c:pt>
                <c:pt idx="467">
                  <c:v>1027.2405102059845</c:v>
                </c:pt>
                <c:pt idx="468">
                  <c:v>1051.1460943829343</c:v>
                </c:pt>
                <c:pt idx="469">
                  <c:v>1074.3512346150817</c:v>
                </c:pt>
                <c:pt idx="470">
                  <c:v>1096.8587357580382</c:v>
                </c:pt>
                <c:pt idx="471">
                  <c:v>1118.6720664275865</c:v>
                </c:pt>
                <c:pt idx="472">
                  <c:v>1139.7953453641674</c:v>
                </c:pt>
                <c:pt idx="473">
                  <c:v>1160.2333270648401</c:v>
                </c:pt>
                <c:pt idx="474">
                  <c:v>1179.991386703141</c:v>
                </c:pt>
                <c:pt idx="475">
                  <c:v>1199.0755043579738</c:v>
                </c:pt>
                <c:pt idx="476">
                  <c:v>1217.4922485736108</c:v>
                </c:pt>
                <c:pt idx="477">
                  <c:v>1235.2487592735999</c:v>
                </c:pt>
                <c:pt idx="478">
                  <c:v>1252.3527300521423</c:v>
                </c:pt>
                <c:pt idx="479">
                  <c:v>1268.8123898673023</c:v>
                </c:pt>
                <c:pt idx="480">
                  <c:v>1284.6364841610473</c:v>
                </c:pt>
                <c:pt idx="481">
                  <c:v>1299.8342554318078</c:v>
                </c:pt>
                <c:pt idx="482">
                  <c:v>1314.4154232859369</c:v>
                </c:pt>
                <c:pt idx="483">
                  <c:v>1328.3901639949727</c:v>
                </c:pt>
                <c:pt idx="484">
                  <c:v>1341.7690895862763</c:v>
                </c:pt>
                <c:pt idx="485">
                  <c:v>1354.5632264950696</c:v>
                </c:pt>
                <c:pt idx="486">
                  <c:v>1366.7839938064833</c:v>
                </c:pt>
                <c:pt idx="487">
                  <c:v>1378.4431811166328</c:v>
                </c:pt>
                <c:pt idx="488">
                  <c:v>1389.5529260422211</c:v>
                </c:pt>
                <c:pt idx="489">
                  <c:v>1400.1256914085218</c:v>
                </c:pt>
                <c:pt idx="490">
                  <c:v>1410.1742421460046</c:v>
                </c:pt>
                <c:pt idx="491">
                  <c:v>1419.7116219261497</c:v>
                </c:pt>
                <c:pt idx="492">
                  <c:v>1428.7511295672946</c:v>
                </c:pt>
                <c:pt idx="493">
                  <c:v>1437.306295241608</c:v>
                </c:pt>
                <c:pt idx="494">
                  <c:v>1445.3908565145014</c:v>
                </c:pt>
                <c:pt idx="495">
                  <c:v>1453.0187342479321</c:v>
                </c:pt>
                <c:pt idx="496">
                  <c:v>1460.2040083992024</c:v>
                </c:pt>
                <c:pt idx="497">
                  <c:v>1466.9608937469532</c:v>
                </c:pt>
                <c:pt idx="498">
                  <c:v>1473.3037155760903</c:v>
                </c:pt>
                <c:pt idx="499">
                  <c:v>1479.2468853533908</c:v>
                </c:pt>
                <c:pt idx="500">
                  <c:v>1484.8048764255336</c:v>
                </c:pt>
                <c:pt idx="501">
                  <c:v>1489.9921997712047</c:v>
                </c:pt>
                <c:pt idx="502">
                  <c:v>1494.8233798388385</c:v>
                </c:pt>
                <c:pt idx="503">
                  <c:v>1499.3129305014086</c:v>
                </c:pt>
                <c:pt idx="504">
                  <c:v>1503.4753311594923</c:v>
                </c:pt>
                <c:pt idx="505">
                  <c:v>1507.3250030236281</c:v>
                </c:pt>
                <c:pt idx="506">
                  <c:v>1510.8762856066983</c:v>
                </c:pt>
                <c:pt idx="507">
                  <c:v>1514.1434134567983</c:v>
                </c:pt>
                <c:pt idx="508">
                  <c:v>1517.1404931606994</c:v>
                </c:pt>
                <c:pt idx="509">
                  <c:v>1519.8814806476444</c:v>
                </c:pt>
                <c:pt idx="510">
                  <c:v>1522.3801588228125</c:v>
                </c:pt>
                <c:pt idx="511">
                  <c:v>1524.6501155593305</c:v>
                </c:pt>
                <c:pt idx="512">
                  <c:v>1526.7047220772329</c:v>
                </c:pt>
                <c:pt idx="513">
                  <c:v>1528.5571117372635</c:v>
                </c:pt>
                <c:pt idx="514">
                  <c:v>1530.2201592768417</c:v>
                </c:pt>
                <c:pt idx="515">
                  <c:v>1531.7064605149515</c:v>
                </c:pt>
                <c:pt idx="516">
                  <c:v>1533.0283125520759</c:v>
                </c:pt>
                <c:pt idx="517">
                  <c:v>1534.197694490663</c:v>
                </c:pt>
                <c:pt idx="518">
                  <c:v>1535.2262487009186</c:v>
                </c:pt>
                <c:pt idx="519">
                  <c:v>1536.1252626560117</c:v>
                </c:pt>
                <c:pt idx="520">
                  <c:v>1536.9056513600367</c:v>
                </c:pt>
                <c:pt idx="521">
                  <c:v>1537.5779403913032</c:v>
                </c:pt>
                <c:pt idx="522">
                  <c:v>1538.1522495827296</c:v>
                </c:pt>
                <c:pt idx="523">
                  <c:v>1538.6382773602882</c:v>
                </c:pt>
                <c:pt idx="524">
                  <c:v>1539.0452857595922</c:v>
                </c:pt>
                <c:pt idx="525">
                  <c:v>1539.3820861398528</c:v>
                </c:pt>
                <c:pt idx="526">
                  <c:v>1539.6570256135233</c:v>
                </c:pt>
                <c:pt idx="527">
                  <c:v>1539.8779742090185</c:v>
                </c:pt>
                <c:pt idx="528">
                  <c:v>1540.0523127829802</c:v>
                </c:pt>
                <c:pt idx="529">
                  <c:v>1540.1869216975581</c:v>
                </c:pt>
                <c:pt idx="530">
                  <c:v>1540.2881702772238</c:v>
                </c:pt>
                <c:pt idx="531">
                  <c:v>1540.3619070586176</c:v>
                </c:pt>
                <c:pt idx="532">
                  <c:v>1540.4134508459083</c:v>
                </c:pt>
                <c:pt idx="533">
                  <c:v>1540.4475825831271</c:v>
                </c:pt>
                <c:pt idx="534">
                  <c:v>1540.4685380538731</c:v>
                </c:pt>
                <c:pt idx="535">
                  <c:v>1540.480001417734</c:v>
                </c:pt>
                <c:pt idx="536">
                  <c:v>1540.4850995917004</c:v>
                </c:pt>
                <c:pt idx="537">
                  <c:v>1540.4863974837526</c:v>
                </c:pt>
                <c:pt idx="538">
                  <c:v>1540.4858940847284</c:v>
                </c:pt>
                <c:pt idx="539">
                  <c:v>1540.4850194234693</c:v>
                </c:pt>
                <c:pt idx="540">
                  <c:v>1540.4846323891325</c:v>
                </c:pt>
                <c:pt idx="541">
                  <c:v>1540.4850194234691</c:v>
                </c:pt>
                <c:pt idx="542">
                  <c:v>1540.4858940847284</c:v>
                </c:pt>
                <c:pt idx="543">
                  <c:v>1540.4863974837522</c:v>
                </c:pt>
                <c:pt idx="544">
                  <c:v>1540.4850995917004</c:v>
                </c:pt>
                <c:pt idx="545">
                  <c:v>1540.4800014177342</c:v>
                </c:pt>
                <c:pt idx="546">
                  <c:v>1540.4685380538726</c:v>
                </c:pt>
                <c:pt idx="547">
                  <c:v>1540.4475825831269</c:v>
                </c:pt>
                <c:pt idx="548">
                  <c:v>1540.4134508459083</c:v>
                </c:pt>
                <c:pt idx="549">
                  <c:v>1540.3619070586176</c:v>
                </c:pt>
                <c:pt idx="550">
                  <c:v>1540.288170277224</c:v>
                </c:pt>
                <c:pt idx="551">
                  <c:v>1540.1869216975581</c:v>
                </c:pt>
                <c:pt idx="552">
                  <c:v>1540.0523127829804</c:v>
                </c:pt>
                <c:pt idx="553">
                  <c:v>1539.8779742090189</c:v>
                </c:pt>
                <c:pt idx="554">
                  <c:v>1539.6570256135235</c:v>
                </c:pt>
                <c:pt idx="555">
                  <c:v>1539.3820861398531</c:v>
                </c:pt>
                <c:pt idx="556">
                  <c:v>1539.0452857595924</c:v>
                </c:pt>
                <c:pt idx="557">
                  <c:v>1538.6382773602882</c:v>
                </c:pt>
                <c:pt idx="558">
                  <c:v>1538.1522495827296</c:v>
                </c:pt>
                <c:pt idx="559">
                  <c:v>1537.5779403913034</c:v>
                </c:pt>
                <c:pt idx="560">
                  <c:v>1536.9056513600369</c:v>
                </c:pt>
                <c:pt idx="561">
                  <c:v>1536.125262656012</c:v>
                </c:pt>
                <c:pt idx="562">
                  <c:v>1535.2262487009189</c:v>
                </c:pt>
                <c:pt idx="563">
                  <c:v>1534.1976944906628</c:v>
                </c:pt>
                <c:pt idx="564">
                  <c:v>1533.0283125520762</c:v>
                </c:pt>
                <c:pt idx="565">
                  <c:v>1531.7064605149517</c:v>
                </c:pt>
                <c:pt idx="566">
                  <c:v>1530.220159276842</c:v>
                </c:pt>
                <c:pt idx="567">
                  <c:v>1528.5571117372638</c:v>
                </c:pt>
                <c:pt idx="568">
                  <c:v>1526.7047220772336</c:v>
                </c:pt>
                <c:pt idx="569">
                  <c:v>1524.6501155593307</c:v>
                </c:pt>
                <c:pt idx="570">
                  <c:v>1522.3801588228127</c:v>
                </c:pt>
                <c:pt idx="571">
                  <c:v>1519.8814806476446</c:v>
                </c:pt>
                <c:pt idx="572">
                  <c:v>1517.1404931606996</c:v>
                </c:pt>
                <c:pt idx="573">
                  <c:v>1514.1434134567987</c:v>
                </c:pt>
                <c:pt idx="574">
                  <c:v>1510.8762856066987</c:v>
                </c:pt>
                <c:pt idx="575">
                  <c:v>1507.3250030236284</c:v>
                </c:pt>
                <c:pt idx="576">
                  <c:v>1503.4753311594932</c:v>
                </c:pt>
                <c:pt idx="577">
                  <c:v>1499.312930501409</c:v>
                </c:pt>
                <c:pt idx="578">
                  <c:v>1494.8233798388394</c:v>
                </c:pt>
                <c:pt idx="579">
                  <c:v>1489.9921997712056</c:v>
                </c:pt>
                <c:pt idx="580">
                  <c:v>1484.8048764255338</c:v>
                </c:pt>
                <c:pt idx="581">
                  <c:v>1479.2468853533917</c:v>
                </c:pt>
                <c:pt idx="582">
                  <c:v>1473.303715576091</c:v>
                </c:pt>
                <c:pt idx="583">
                  <c:v>1466.9608937469543</c:v>
                </c:pt>
                <c:pt idx="584">
                  <c:v>1460.2040083992035</c:v>
                </c:pt>
                <c:pt idx="585">
                  <c:v>1453.0187342479342</c:v>
                </c:pt>
                <c:pt idx="586">
                  <c:v>1445.3908565145025</c:v>
                </c:pt>
                <c:pt idx="587">
                  <c:v>1437.306295241609</c:v>
                </c:pt>
                <c:pt idx="588">
                  <c:v>1428.7511295672962</c:v>
                </c:pt>
                <c:pt idx="589">
                  <c:v>1419.7116219261509</c:v>
                </c:pt>
                <c:pt idx="590">
                  <c:v>1410.174242146006</c:v>
                </c:pt>
                <c:pt idx="591">
                  <c:v>1400.1256914085222</c:v>
                </c:pt>
                <c:pt idx="592">
                  <c:v>1389.5529260422227</c:v>
                </c:pt>
                <c:pt idx="593">
                  <c:v>1378.4431811166344</c:v>
                </c:pt>
                <c:pt idx="594">
                  <c:v>1366.7839938064837</c:v>
                </c:pt>
                <c:pt idx="595">
                  <c:v>1354.5632264950714</c:v>
                </c:pt>
                <c:pt idx="596">
                  <c:v>1341.7690895862795</c:v>
                </c:pt>
                <c:pt idx="597">
                  <c:v>1328.3901639949745</c:v>
                </c:pt>
                <c:pt idx="598">
                  <c:v>1314.4154232859391</c:v>
                </c:pt>
                <c:pt idx="599">
                  <c:v>1299.8342554318115</c:v>
                </c:pt>
                <c:pt idx="600">
                  <c:v>1284.6364841610493</c:v>
                </c:pt>
                <c:pt idx="601">
                  <c:v>1268.8123898673045</c:v>
                </c:pt>
                <c:pt idx="602">
                  <c:v>1252.3527300521446</c:v>
                </c:pt>
                <c:pt idx="603">
                  <c:v>1235.2487592736027</c:v>
                </c:pt>
                <c:pt idx="604">
                  <c:v>1217.4922485736156</c:v>
                </c:pt>
                <c:pt idx="605">
                  <c:v>1199.0755043579766</c:v>
                </c:pt>
                <c:pt idx="606">
                  <c:v>1179.9913867031435</c:v>
                </c:pt>
                <c:pt idx="607">
                  <c:v>1160.2333270648448</c:v>
                </c:pt>
                <c:pt idx="608">
                  <c:v>1139.7953453641701</c:v>
                </c:pt>
                <c:pt idx="609">
                  <c:v>1118.6720664275895</c:v>
                </c:pt>
                <c:pt idx="610">
                  <c:v>1096.8587357580416</c:v>
                </c:pt>
                <c:pt idx="611">
                  <c:v>1074.3512346150851</c:v>
                </c:pt>
                <c:pt idx="612">
                  <c:v>1051.1460943829377</c:v>
                </c:pt>
                <c:pt idx="613">
                  <c:v>1027.2405102059879</c:v>
                </c:pt>
                <c:pt idx="614">
                  <c:v>1002.632353872374</c:v>
                </c:pt>
                <c:pt idx="615">
                  <c:v>977.3201859269891</c:v>
                </c:pt>
                <c:pt idx="616">
                  <c:v>951.30326699628165</c:v>
                </c:pt>
                <c:pt idx="617">
                  <c:v>924.58156830814062</c:v>
                </c:pt>
                <c:pt idx="618">
                  <c:v>897.155781391132</c:v>
                </c:pt>
                <c:pt idx="619">
                  <c:v>869.02732693825715</c:v>
                </c:pt>
                <c:pt idx="620">
                  <c:v>840.19836282157394</c:v>
                </c:pt>
                <c:pt idx="621">
                  <c:v>810.67179124489053</c:v>
                </c:pt>
                <c:pt idx="622">
                  <c:v>780.45126502283529</c:v>
                </c:pt>
                <c:pt idx="623">
                  <c:v>749.54119297567354</c:v>
                </c:pt>
                <c:pt idx="624">
                  <c:v>717.94674443033341</c:v>
                </c:pt>
                <c:pt idx="625">
                  <c:v>685.6738528190665</c:v>
                </c:pt>
                <c:pt idx="626">
                  <c:v>652.72921836846388</c:v>
                </c:pt>
                <c:pt idx="627">
                  <c:v>619.12030987238086</c:v>
                </c:pt>
                <c:pt idx="628">
                  <c:v>584.85536554372618</c:v>
                </c:pt>
                <c:pt idx="629">
                  <c:v>549.94339294098813</c:v>
                </c:pt>
                <c:pt idx="630">
                  <c:v>514.39416796648652</c:v>
                </c:pt>
                <c:pt idx="631">
                  <c:v>478.21823293466144</c:v>
                </c:pt>
                <c:pt idx="632">
                  <c:v>441.42689370962802</c:v>
                </c:pt>
                <c:pt idx="633">
                  <c:v>404.03221591245136</c:v>
                </c:pt>
                <c:pt idx="634">
                  <c:v>366.04702019973178</c:v>
                </c:pt>
                <c:pt idx="635">
                  <c:v>327.48487661625029</c:v>
                </c:pt>
                <c:pt idx="636">
                  <c:v>288.36009802543265</c:v>
                </c:pt>
                <c:pt idx="637">
                  <c:v>248.68773262268084</c:v>
                </c:pt>
                <c:pt idx="638">
                  <c:v>208.48355553765566</c:v>
                </c:pt>
                <c:pt idx="639">
                  <c:v>167.76405953260772</c:v>
                </c:pt>
                <c:pt idx="640">
                  <c:v>126.54644480525135</c:v>
                </c:pt>
                <c:pt idx="641">
                  <c:v>84.848607905428011</c:v>
                </c:pt>
                <c:pt idx="642">
                  <c:v>42.689129776122535</c:v>
                </c:pt>
                <c:pt idx="643">
                  <c:v>8.7262930440900138E-2</c:v>
                </c:pt>
                <c:pt idx="644">
                  <c:v>-42.937082222922086</c:v>
                </c:pt>
                <c:pt idx="645">
                  <c:v>-86.363351891918697</c:v>
                </c:pt>
                <c:pt idx="646">
                  <c:v>-130.17036423648048</c:v>
                </c:pt>
                <c:pt idx="647">
                  <c:v>-174.33632551117319</c:v>
                </c:pt>
                <c:pt idx="648">
                  <c:v>-218.83884699844327</c:v>
                </c:pt>
                <c:pt idx="649">
                  <c:v>-263.65496271473933</c:v>
                </c:pt>
                <c:pt idx="650">
                  <c:v>-308.76114787096498</c:v>
                </c:pt>
                <c:pt idx="651">
                  <c:v>-354.13333806750228</c:v>
                </c:pt>
                <c:pt idx="652">
                  <c:v>-399.74694920341375</c:v>
                </c:pt>
                <c:pt idx="653">
                  <c:v>-445.57689807841996</c:v>
                </c:pt>
                <c:pt idx="654">
                  <c:v>-491.59762366539309</c:v>
                </c:pt>
                <c:pt idx="655">
                  <c:v>-537.78310903022509</c:v>
                </c:pt>
                <c:pt idx="656">
                  <c:v>-584.10690387529485</c:v>
                </c:pt>
                <c:pt idx="657">
                  <c:v>-630.54214768168674</c:v>
                </c:pt>
                <c:pt idx="658">
                  <c:v>-677.06159342494425</c:v>
                </c:pt>
                <c:pt idx="659">
                  <c:v>-723.63763183799949</c:v>
                </c:pt>
                <c:pt idx="660">
                  <c:v>-770.24231619456339</c:v>
                </c:pt>
                <c:pt idx="661">
                  <c:v>-816.84738758545916</c:v>
                </c:pt>
                <c:pt idx="662">
                  <c:v>-863.42430065977408</c:v>
                </c:pt>
                <c:pt idx="663">
                  <c:v>-909.94424980205531</c:v>
                </c:pt>
                <c:pt idx="664">
                  <c:v>-956.37819571639989</c:v>
                </c:pt>
                <c:pt idx="665">
                  <c:v>-1002.6968923874987</c:v>
                </c:pt>
                <c:pt idx="666">
                  <c:v>-1048.8709143884694</c:v>
                </c:pt>
                <c:pt idx="667">
                  <c:v>-1094.870684504692</c:v>
                </c:pt>
                <c:pt idx="668">
                  <c:v>-1140.666501642489</c:v>
                </c:pt>
                <c:pt idx="669">
                  <c:v>-1186.2285689911055</c:v>
                </c:pt>
                <c:pt idx="670">
                  <c:v>-1231.5270224062492</c:v>
                </c:pt>
                <c:pt idx="671">
                  <c:v>-1276.5319589828132</c:v>
                </c:pt>
                <c:pt idx="672">
                  <c:v>-1321.2134657845315</c:v>
                </c:pt>
                <c:pt idx="673">
                  <c:v>-1365.5416486978359</c:v>
                </c:pt>
                <c:pt idx="674">
                  <c:v>-1409.4866613770332</c:v>
                </c:pt>
                <c:pt idx="675">
                  <c:v>-1453.0187342479251</c:v>
                </c:pt>
                <c:pt idx="676">
                  <c:v>-1496.1082035366649</c:v>
                </c:pt>
                <c:pt idx="677">
                  <c:v>-1538.7255402907199</c:v>
                </c:pt>
                <c:pt idx="678">
                  <c:v>-1580.8413793588431</c:v>
                </c:pt>
                <c:pt idx="679">
                  <c:v>-1622.4265482967262</c:v>
                </c:pt>
                <c:pt idx="680">
                  <c:v>-1663.4520961652834</c:v>
                </c:pt>
                <c:pt idx="681">
                  <c:v>-1703.8893221886108</c:v>
                </c:pt>
                <c:pt idx="682">
                  <c:v>-1743.7098042385653</c:v>
                </c:pt>
                <c:pt idx="683">
                  <c:v>-1782.8854271133393</c:v>
                </c:pt>
                <c:pt idx="684">
                  <c:v>-1821.388410577496</c:v>
                </c:pt>
                <c:pt idx="685">
                  <c:v>-1859.1913371311934</c:v>
                </c:pt>
                <c:pt idx="686">
                  <c:v>-1896.2671794765654</c:v>
                </c:pt>
                <c:pt idx="687">
                  <c:v>-1932.5893276497106</c:v>
                </c:pt>
                <c:pt idx="688">
                  <c:v>-1968.1316157868566</c:v>
                </c:pt>
                <c:pt idx="689">
                  <c:v>-2002.8683484939845</c:v>
                </c:pt>
                <c:pt idx="690">
                  <c:v>-2036.7743267892918</c:v>
                </c:pt>
                <c:pt idx="691">
                  <c:v>-2069.8248735886282</c:v>
                </c:pt>
                <c:pt idx="692">
                  <c:v>-2101.9958587044216</c:v>
                </c:pt>
                <c:pt idx="693">
                  <c:v>-2133.2637233291721</c:v>
                </c:pt>
                <c:pt idx="694">
                  <c:v>-2163.6055039751554</c:v>
                </c:pt>
                <c:pt idx="695">
                  <c:v>-2192.9988558426908</c:v>
                </c:pt>
                <c:pt idx="696">
                  <c:v>-2221.4220755898191</c:v>
                </c:pt>
                <c:pt idx="697">
                  <c:v>-2248.854123477076</c:v>
                </c:pt>
                <c:pt idx="698">
                  <c:v>-2275.2746448616654</c:v>
                </c:pt>
                <c:pt idx="699">
                  <c:v>-2300.6639910160925</c:v>
                </c:pt>
                <c:pt idx="700">
                  <c:v>-2325.0032392471016</c:v>
                </c:pt>
                <c:pt idx="701">
                  <c:v>-2348.2742122916397</c:v>
                </c:pt>
                <c:pt idx="702">
                  <c:v>-2370.4594969672171</c:v>
                </c:pt>
                <c:pt idx="703">
                  <c:v>-2391.5424620550916</c:v>
                </c:pt>
                <c:pt idx="704">
                  <c:v>-2411.5072753954792</c:v>
                </c:pt>
                <c:pt idx="705">
                  <c:v>-2430.3389201749169</c:v>
                </c:pt>
                <c:pt idx="706">
                  <c:v>-2448.0232103868721</c:v>
                </c:pt>
                <c:pt idx="707">
                  <c:v>-2464.5468054475932</c:v>
                </c:pt>
                <c:pt idx="708">
                  <c:v>-2479.8972239502282</c:v>
                </c:pt>
                <c:pt idx="709">
                  <c:v>-2494.0628565412326</c:v>
                </c:pt>
                <c:pt idx="710">
                  <c:v>-2507.0329779040439</c:v>
                </c:pt>
                <c:pt idx="711">
                  <c:v>-2518.7977578361097</c:v>
                </c:pt>
                <c:pt idx="712">
                  <c:v>-2529.3482714063884</c:v>
                </c:pt>
                <c:pt idx="713">
                  <c:v>-2538.6765081814756</c:v>
                </c:pt>
                <c:pt idx="714">
                  <c:v>-2546.7753805096245</c:v>
                </c:pt>
                <c:pt idx="715">
                  <c:v>-2553.6387308530439</c:v>
                </c:pt>
                <c:pt idx="716">
                  <c:v>-2559.2613381598903</c:v>
                </c:pt>
                <c:pt idx="717">
                  <c:v>-2563.6389232685756</c:v>
                </c:pt>
                <c:pt idx="718">
                  <c:v>-2566.768153338081</c:v>
                </c:pt>
                <c:pt idx="719">
                  <c:v>-2568.6466452991135</c:v>
                </c:pt>
                <c:pt idx="720">
                  <c:v>-2569.2729683220959</c:v>
                </c:pt>
              </c:numCache>
            </c:numRef>
          </c:yVal>
          <c:smooth val="1"/>
        </c:ser>
        <c:axId val="126989440"/>
        <c:axId val="126990976"/>
      </c:scatterChart>
      <c:valAx>
        <c:axId val="126989440"/>
        <c:scaling>
          <c:orientation val="minMax"/>
        </c:scaling>
        <c:axPos val="b"/>
        <c:numFmt formatCode="General" sourceLinked="1"/>
        <c:tickLblPos val="nextTo"/>
        <c:crossAx val="126990976"/>
        <c:crosses val="autoZero"/>
        <c:crossBetween val="midCat"/>
      </c:valAx>
      <c:valAx>
        <c:axId val="126990976"/>
        <c:scaling>
          <c:orientation val="minMax"/>
        </c:scaling>
        <c:axPos val="l"/>
        <c:majorGridlines/>
        <c:numFmt formatCode="General" sourceLinked="1"/>
        <c:tickLblPos val="nextTo"/>
        <c:crossAx val="1269894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Beau de Rochas - Diagramme de Clapeyron</a:t>
            </a:r>
          </a:p>
        </c:rich>
      </c:tx>
      <c:layout>
        <c:manualLayout>
          <c:xMode val="edge"/>
          <c:yMode val="edge"/>
          <c:x val="0.15765783103910544"/>
          <c:y val="2.479338842975211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738753847693491"/>
          <c:y val="0.12913223140495866"/>
          <c:w val="0.80968557512226258"/>
          <c:h val="0.75000000000000122"/>
        </c:manualLayout>
      </c:layout>
      <c:scatterChart>
        <c:scatterStyle val="lineMarker"/>
        <c:ser>
          <c:idx val="4"/>
          <c:order val="0"/>
          <c:tx>
            <c:v>Admission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Rochas'!$B$66:$B$68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218.42857142857142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Rochas'!$C$66:$C$68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yVal>
        </c:ser>
        <c:ser>
          <c:idx val="0"/>
          <c:order val="1"/>
          <c:tx>
            <c:v>Compression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Rochas'!$B$72:$B$83</c:f>
              <c:numCache>
                <c:formatCode>General</c:formatCode>
                <c:ptCount val="12"/>
                <c:pt idx="0">
                  <c:v>405.42857142857144</c:v>
                </c:pt>
                <c:pt idx="1">
                  <c:v>368.02857142857147</c:v>
                </c:pt>
                <c:pt idx="2">
                  <c:v>330.62857142857143</c:v>
                </c:pt>
                <c:pt idx="3">
                  <c:v>293.22857142857146</c:v>
                </c:pt>
                <c:pt idx="4">
                  <c:v>255.82857142857145</c:v>
                </c:pt>
                <c:pt idx="5">
                  <c:v>218.42857142857144</c:v>
                </c:pt>
                <c:pt idx="6">
                  <c:v>181.02857142857144</c:v>
                </c:pt>
                <c:pt idx="7">
                  <c:v>143.62857142857143</c:v>
                </c:pt>
                <c:pt idx="8">
                  <c:v>106.22857142857146</c:v>
                </c:pt>
                <c:pt idx="9">
                  <c:v>68.828571428571422</c:v>
                </c:pt>
                <c:pt idx="10">
                  <c:v>31.428571428571445</c:v>
                </c:pt>
              </c:numCache>
            </c:numRef>
          </c:xVal>
          <c:yVal>
            <c:numRef>
              <c:f>'[1]Beau de Rochas'!$C$72:$C$83</c:f>
              <c:numCache>
                <c:formatCode>General</c:formatCode>
                <c:ptCount val="12"/>
                <c:pt idx="0">
                  <c:v>0.5</c:v>
                </c:pt>
                <c:pt idx="1">
                  <c:v>0.57255333100484584</c:v>
                </c:pt>
                <c:pt idx="2">
                  <c:v>0.66523265998293057</c:v>
                </c:pt>
                <c:pt idx="3">
                  <c:v>0.78697565462325758</c:v>
                </c:pt>
                <c:pt idx="4">
                  <c:v>0.95262380953420167</c:v>
                </c:pt>
                <c:pt idx="5">
                  <c:v>1.1885484016131505</c:v>
                </c:pt>
                <c:pt idx="6">
                  <c:v>1.5459808924834866</c:v>
                </c:pt>
                <c:pt idx="7">
                  <c:v>2.1375334449918322</c:v>
                </c:pt>
                <c:pt idx="8">
                  <c:v>3.2607103227623084</c:v>
                </c:pt>
                <c:pt idx="9">
                  <c:v>5.9865117324751091</c:v>
                </c:pt>
                <c:pt idx="10">
                  <c:v>17.938891319369304</c:v>
                </c:pt>
              </c:numCache>
            </c:numRef>
          </c:yVal>
          <c:smooth val="1"/>
        </c:ser>
        <c:ser>
          <c:idx val="1"/>
          <c:order val="2"/>
          <c:tx>
            <c:v>Combustion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Rochas'!$B$87:$B$89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31.428571428571427</c:v>
                </c:pt>
                <c:pt idx="2">
                  <c:v>31.428571428571427</c:v>
                </c:pt>
              </c:numCache>
            </c:numRef>
          </c:xVal>
          <c:yVal>
            <c:numRef>
              <c:f>'[1]Beau de Rochas'!$C$87:$C$89</c:f>
              <c:numCache>
                <c:formatCode>General</c:formatCode>
                <c:ptCount val="3"/>
                <c:pt idx="0">
                  <c:v>17.938891319369308</c:v>
                </c:pt>
                <c:pt idx="1">
                  <c:v>54.651374798883893</c:v>
                </c:pt>
                <c:pt idx="2">
                  <c:v>91.363858278398496</c:v>
                </c:pt>
              </c:numCache>
            </c:numRef>
          </c:yVal>
        </c:ser>
        <c:ser>
          <c:idx val="2"/>
          <c:order val="3"/>
          <c:tx>
            <c:v>Détente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Rochas'!$B$94:$B$104</c:f>
              <c:numCache>
                <c:formatCode>General</c:formatCode>
                <c:ptCount val="11"/>
                <c:pt idx="0">
                  <c:v>31.428571428571427</c:v>
                </c:pt>
                <c:pt idx="1">
                  <c:v>68.828571428571422</c:v>
                </c:pt>
                <c:pt idx="2">
                  <c:v>106.22857142857143</c:v>
                </c:pt>
                <c:pt idx="3">
                  <c:v>143.62857142857143</c:v>
                </c:pt>
                <c:pt idx="4">
                  <c:v>181.02857142857141</c:v>
                </c:pt>
                <c:pt idx="5">
                  <c:v>218.42857142857142</c:v>
                </c:pt>
                <c:pt idx="6">
                  <c:v>255.82857142857142</c:v>
                </c:pt>
                <c:pt idx="7">
                  <c:v>293.22857142857146</c:v>
                </c:pt>
                <c:pt idx="8">
                  <c:v>330.62857142857143</c:v>
                </c:pt>
                <c:pt idx="9">
                  <c:v>368.02857142857147</c:v>
                </c:pt>
                <c:pt idx="10">
                  <c:v>405.42857142857144</c:v>
                </c:pt>
              </c:numCache>
            </c:numRef>
          </c:xVal>
          <c:yVal>
            <c:numRef>
              <c:f>'[1]Beau de Rochas'!$C$94:$C$104</c:f>
              <c:numCache>
                <c:formatCode>General</c:formatCode>
                <c:ptCount val="11"/>
                <c:pt idx="0">
                  <c:v>91.363858278398496</c:v>
                </c:pt>
                <c:pt idx="1">
                  <c:v>30.489666265900262</c:v>
                </c:pt>
                <c:pt idx="2">
                  <c:v>16.606994853360902</c:v>
                </c:pt>
                <c:pt idx="3">
                  <c:v>10.886587094861593</c:v>
                </c:pt>
                <c:pt idx="4">
                  <c:v>7.8737741729592683</c:v>
                </c:pt>
                <c:pt idx="5">
                  <c:v>6.0533488825338786</c:v>
                </c:pt>
                <c:pt idx="6">
                  <c:v>4.8517706683988564</c:v>
                </c:pt>
                <c:pt idx="7">
                  <c:v>4.0081145984710194</c:v>
                </c:pt>
                <c:pt idx="8">
                  <c:v>3.388070164805443</c:v>
                </c:pt>
                <c:pt idx="9">
                  <c:v>2.9160487378765625</c:v>
                </c:pt>
                <c:pt idx="10">
                  <c:v>2.5465302356715158</c:v>
                </c:pt>
              </c:numCache>
            </c:numRef>
          </c:yVal>
          <c:smooth val="1"/>
        </c:ser>
        <c:ser>
          <c:idx val="3"/>
          <c:order val="4"/>
          <c:tx>
            <c:v>Ouverture soupape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'[1]Beau de Rochas'!$B$109:$B$111</c:f>
              <c:numCache>
                <c:formatCode>General</c:formatCode>
                <c:ptCount val="3"/>
                <c:pt idx="0">
                  <c:v>405.42857142857144</c:v>
                </c:pt>
                <c:pt idx="1">
                  <c:v>405.42857142857144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Rochas'!$C$109:$C$111</c:f>
              <c:numCache>
                <c:formatCode>General</c:formatCode>
                <c:ptCount val="3"/>
                <c:pt idx="0">
                  <c:v>2.5465302356715154</c:v>
                </c:pt>
                <c:pt idx="1">
                  <c:v>1.7732651178357577</c:v>
                </c:pt>
                <c:pt idx="2">
                  <c:v>1</c:v>
                </c:pt>
              </c:numCache>
            </c:numRef>
          </c:yVal>
        </c:ser>
        <c:ser>
          <c:idx val="5"/>
          <c:order val="5"/>
          <c:tx>
            <c:v>Echappement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xVal>
            <c:numRef>
              <c:f>'[1]Beau de Rochas'!$B$116:$B$118</c:f>
              <c:numCache>
                <c:formatCode>General</c:formatCode>
                <c:ptCount val="3"/>
                <c:pt idx="0">
                  <c:v>31.428571428571427</c:v>
                </c:pt>
                <c:pt idx="1">
                  <c:v>218.42857142857142</c:v>
                </c:pt>
                <c:pt idx="2">
                  <c:v>405.42857142857144</c:v>
                </c:pt>
              </c:numCache>
            </c:numRef>
          </c:xVal>
          <c:yVal>
            <c:numRef>
              <c:f>'[1]Beau de Rochas'!$C$116:$C$118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</c:ser>
        <c:axId val="127278080"/>
        <c:axId val="127288832"/>
      </c:scatterChart>
      <c:valAx>
        <c:axId val="12727808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Volume (cm3)</a:t>
                </a:r>
              </a:p>
            </c:rich>
          </c:tx>
          <c:layout>
            <c:manualLayout>
              <c:xMode val="edge"/>
              <c:yMode val="edge"/>
              <c:x val="0.44932481846145111"/>
              <c:y val="0.94008264462809965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7288832"/>
        <c:crossesAt val="0.1"/>
        <c:crossBetween val="midCat"/>
      </c:valAx>
      <c:valAx>
        <c:axId val="127288832"/>
        <c:scaling>
          <c:logBase val="10"/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Pression (bars) - Echelle logarithmique</a:t>
                </a:r>
              </a:p>
            </c:rich>
          </c:tx>
          <c:layout>
            <c:manualLayout>
              <c:xMode val="edge"/>
              <c:yMode val="edge"/>
              <c:x val="1.801803783304062E-2"/>
              <c:y val="0.269628099173554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7278080"/>
        <c:crossesAt val="0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000000000000122" r="0.75000000000000122" t="1" header="0.49212598450000056" footer="0.49212598450000056"/>
    <c:pageSetup paperSize="9" orientation="landscape" horizontalDpi="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Force de pression gaz (Fg) sur piston (Kg)</a:t>
            </a:r>
            <a:endParaRPr lang="fr-FR" baseline="0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Force (Kg)</c:v>
          </c:tx>
          <c:marker>
            <c:symbol val="none"/>
          </c:marker>
          <c:xVal>
            <c:numRef>
              <c:f>'899'!$Q$123:$Q$843</c:f>
              <c:numCache>
                <c:formatCode>General</c:formatCode>
                <c:ptCount val="7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</c:numCache>
            </c:numRef>
          </c:xVal>
          <c:yVal>
            <c:numRef>
              <c:f>'899'!$AN$123:$AN$843</c:f>
              <c:numCache>
                <c:formatCode>General</c:formatCode>
                <c:ptCount val="721"/>
                <c:pt idx="0">
                  <c:v>40.055306333269861</c:v>
                </c:pt>
                <c:pt idx="1">
                  <c:v>40.055306333269861</c:v>
                </c:pt>
                <c:pt idx="2">
                  <c:v>40.055306333269861</c:v>
                </c:pt>
                <c:pt idx="3">
                  <c:v>40.055306333269861</c:v>
                </c:pt>
                <c:pt idx="4">
                  <c:v>40.055306333269861</c:v>
                </c:pt>
                <c:pt idx="5">
                  <c:v>40.055306333269861</c:v>
                </c:pt>
                <c:pt idx="6">
                  <c:v>40.055306333269861</c:v>
                </c:pt>
                <c:pt idx="7">
                  <c:v>40.055306333269861</c:v>
                </c:pt>
                <c:pt idx="8">
                  <c:v>40.055306333269861</c:v>
                </c:pt>
                <c:pt idx="9">
                  <c:v>40.055306333269861</c:v>
                </c:pt>
                <c:pt idx="10">
                  <c:v>40.055306333269861</c:v>
                </c:pt>
                <c:pt idx="11">
                  <c:v>40.055306333269861</c:v>
                </c:pt>
                <c:pt idx="12">
                  <c:v>40.055306333269861</c:v>
                </c:pt>
                <c:pt idx="13">
                  <c:v>40.055306333269861</c:v>
                </c:pt>
                <c:pt idx="14">
                  <c:v>40.055306333269861</c:v>
                </c:pt>
                <c:pt idx="15">
                  <c:v>40.055306333269861</c:v>
                </c:pt>
                <c:pt idx="16">
                  <c:v>40.055306333269861</c:v>
                </c:pt>
                <c:pt idx="17">
                  <c:v>40.055306333269861</c:v>
                </c:pt>
                <c:pt idx="18">
                  <c:v>40.055306333269861</c:v>
                </c:pt>
                <c:pt idx="19">
                  <c:v>40.055306333269861</c:v>
                </c:pt>
                <c:pt idx="20">
                  <c:v>40.055306333269861</c:v>
                </c:pt>
                <c:pt idx="21">
                  <c:v>40.055306333269861</c:v>
                </c:pt>
                <c:pt idx="22">
                  <c:v>40.055306333269861</c:v>
                </c:pt>
                <c:pt idx="23">
                  <c:v>40.055306333269861</c:v>
                </c:pt>
                <c:pt idx="24">
                  <c:v>40.055306333269861</c:v>
                </c:pt>
                <c:pt idx="25">
                  <c:v>40.055306333269861</c:v>
                </c:pt>
                <c:pt idx="26">
                  <c:v>40.055306333269861</c:v>
                </c:pt>
                <c:pt idx="27">
                  <c:v>40.055306333269861</c:v>
                </c:pt>
                <c:pt idx="28">
                  <c:v>40.055306333269861</c:v>
                </c:pt>
                <c:pt idx="29">
                  <c:v>40.055306333269861</c:v>
                </c:pt>
                <c:pt idx="30">
                  <c:v>40.055306333269861</c:v>
                </c:pt>
                <c:pt idx="31">
                  <c:v>40.055306333269861</c:v>
                </c:pt>
                <c:pt idx="32">
                  <c:v>40.055306333269861</c:v>
                </c:pt>
                <c:pt idx="33">
                  <c:v>40.055306333269861</c:v>
                </c:pt>
                <c:pt idx="34">
                  <c:v>40.055306333269861</c:v>
                </c:pt>
                <c:pt idx="35">
                  <c:v>40.055306333269861</c:v>
                </c:pt>
                <c:pt idx="36">
                  <c:v>40.055306333269861</c:v>
                </c:pt>
                <c:pt idx="37">
                  <c:v>40.055306333269861</c:v>
                </c:pt>
                <c:pt idx="38">
                  <c:v>40.055306333269861</c:v>
                </c:pt>
                <c:pt idx="39">
                  <c:v>40.055306333269861</c:v>
                </c:pt>
                <c:pt idx="40">
                  <c:v>40.055306333269861</c:v>
                </c:pt>
                <c:pt idx="41">
                  <c:v>40.055306333269861</c:v>
                </c:pt>
                <c:pt idx="42">
                  <c:v>40.055306333269861</c:v>
                </c:pt>
                <c:pt idx="43">
                  <c:v>40.055306333269861</c:v>
                </c:pt>
                <c:pt idx="44">
                  <c:v>40.055306333269861</c:v>
                </c:pt>
                <c:pt idx="45">
                  <c:v>40.055306333269861</c:v>
                </c:pt>
                <c:pt idx="46">
                  <c:v>40.055306333269861</c:v>
                </c:pt>
                <c:pt idx="47">
                  <c:v>40.055306333269861</c:v>
                </c:pt>
                <c:pt idx="48">
                  <c:v>40.055306333269861</c:v>
                </c:pt>
                <c:pt idx="49">
                  <c:v>40.055306333269861</c:v>
                </c:pt>
                <c:pt idx="50">
                  <c:v>40.055306333269861</c:v>
                </c:pt>
                <c:pt idx="51">
                  <c:v>40.055306333269861</c:v>
                </c:pt>
                <c:pt idx="52">
                  <c:v>40.055306333269861</c:v>
                </c:pt>
                <c:pt idx="53">
                  <c:v>40.055306333269861</c:v>
                </c:pt>
                <c:pt idx="54">
                  <c:v>40.055306333269861</c:v>
                </c:pt>
                <c:pt idx="55">
                  <c:v>40.055306333269861</c:v>
                </c:pt>
                <c:pt idx="56">
                  <c:v>40.055306333269861</c:v>
                </c:pt>
                <c:pt idx="57">
                  <c:v>40.055306333269861</c:v>
                </c:pt>
                <c:pt idx="58">
                  <c:v>40.055306333269861</c:v>
                </c:pt>
                <c:pt idx="59">
                  <c:v>40.055306333269861</c:v>
                </c:pt>
                <c:pt idx="60">
                  <c:v>40.055306333269861</c:v>
                </c:pt>
                <c:pt idx="61">
                  <c:v>40.055306333269861</c:v>
                </c:pt>
                <c:pt idx="62">
                  <c:v>40.055306333269861</c:v>
                </c:pt>
                <c:pt idx="63">
                  <c:v>40.055306333269861</c:v>
                </c:pt>
                <c:pt idx="64">
                  <c:v>40.055306333269861</c:v>
                </c:pt>
                <c:pt idx="65">
                  <c:v>40.055306333269861</c:v>
                </c:pt>
                <c:pt idx="66">
                  <c:v>40.055306333269861</c:v>
                </c:pt>
                <c:pt idx="67">
                  <c:v>40.055306333269861</c:v>
                </c:pt>
                <c:pt idx="68">
                  <c:v>40.055306333269861</c:v>
                </c:pt>
                <c:pt idx="69">
                  <c:v>40.055306333269861</c:v>
                </c:pt>
                <c:pt idx="70">
                  <c:v>40.055306333269861</c:v>
                </c:pt>
                <c:pt idx="71">
                  <c:v>40.055306333269861</c:v>
                </c:pt>
                <c:pt idx="72">
                  <c:v>40.055306333269861</c:v>
                </c:pt>
                <c:pt idx="73">
                  <c:v>40.055306333269861</c:v>
                </c:pt>
                <c:pt idx="74">
                  <c:v>40.055306333269861</c:v>
                </c:pt>
                <c:pt idx="75">
                  <c:v>40.055306333269861</c:v>
                </c:pt>
                <c:pt idx="76">
                  <c:v>40.055306333269861</c:v>
                </c:pt>
                <c:pt idx="77">
                  <c:v>40.055306333269861</c:v>
                </c:pt>
                <c:pt idx="78">
                  <c:v>40.055306333269861</c:v>
                </c:pt>
                <c:pt idx="79">
                  <c:v>40.055306333269861</c:v>
                </c:pt>
                <c:pt idx="80">
                  <c:v>40.055306333269861</c:v>
                </c:pt>
                <c:pt idx="81">
                  <c:v>40.055306333269861</c:v>
                </c:pt>
                <c:pt idx="82">
                  <c:v>40.055306333269861</c:v>
                </c:pt>
                <c:pt idx="83">
                  <c:v>40.055306333269861</c:v>
                </c:pt>
                <c:pt idx="84">
                  <c:v>40.055306333269861</c:v>
                </c:pt>
                <c:pt idx="85">
                  <c:v>40.055306333269861</c:v>
                </c:pt>
                <c:pt idx="86">
                  <c:v>40.055306333269861</c:v>
                </c:pt>
                <c:pt idx="87">
                  <c:v>40.055306333269861</c:v>
                </c:pt>
                <c:pt idx="88">
                  <c:v>40.055306333269861</c:v>
                </c:pt>
                <c:pt idx="89">
                  <c:v>40.055306333269861</c:v>
                </c:pt>
                <c:pt idx="90">
                  <c:v>40.055306333269861</c:v>
                </c:pt>
                <c:pt idx="91">
                  <c:v>40.055306333269861</c:v>
                </c:pt>
                <c:pt idx="92">
                  <c:v>40.055306333269861</c:v>
                </c:pt>
                <c:pt idx="93">
                  <c:v>40.055306333269861</c:v>
                </c:pt>
                <c:pt idx="94">
                  <c:v>40.055306333269861</c:v>
                </c:pt>
                <c:pt idx="95">
                  <c:v>40.055306333269861</c:v>
                </c:pt>
                <c:pt idx="96">
                  <c:v>40.055306333269861</c:v>
                </c:pt>
                <c:pt idx="97">
                  <c:v>40.055306333269861</c:v>
                </c:pt>
                <c:pt idx="98">
                  <c:v>40.055306333269861</c:v>
                </c:pt>
                <c:pt idx="99">
                  <c:v>40.055306333269861</c:v>
                </c:pt>
                <c:pt idx="100">
                  <c:v>40.055306333269861</c:v>
                </c:pt>
                <c:pt idx="101">
                  <c:v>40.055306333269861</c:v>
                </c:pt>
                <c:pt idx="102">
                  <c:v>40.055306333269861</c:v>
                </c:pt>
                <c:pt idx="103">
                  <c:v>40.055306333269861</c:v>
                </c:pt>
                <c:pt idx="104">
                  <c:v>40.055306333269861</c:v>
                </c:pt>
                <c:pt idx="105">
                  <c:v>40.055306333269861</c:v>
                </c:pt>
                <c:pt idx="106">
                  <c:v>40.055306333269861</c:v>
                </c:pt>
                <c:pt idx="107">
                  <c:v>40.055306333269861</c:v>
                </c:pt>
                <c:pt idx="108">
                  <c:v>40.055306333269861</c:v>
                </c:pt>
                <c:pt idx="109">
                  <c:v>40.055306333269861</c:v>
                </c:pt>
                <c:pt idx="110">
                  <c:v>40.055306333269861</c:v>
                </c:pt>
                <c:pt idx="111">
                  <c:v>40.055306333269861</c:v>
                </c:pt>
                <c:pt idx="112">
                  <c:v>40.055306333269861</c:v>
                </c:pt>
                <c:pt idx="113">
                  <c:v>40.055306333269861</c:v>
                </c:pt>
                <c:pt idx="114">
                  <c:v>40.055306333269861</c:v>
                </c:pt>
                <c:pt idx="115">
                  <c:v>40.055306333269861</c:v>
                </c:pt>
                <c:pt idx="116">
                  <c:v>40.055306333269861</c:v>
                </c:pt>
                <c:pt idx="117">
                  <c:v>40.055306333269861</c:v>
                </c:pt>
                <c:pt idx="118">
                  <c:v>40.055306333269861</c:v>
                </c:pt>
                <c:pt idx="119">
                  <c:v>40.055306333269861</c:v>
                </c:pt>
                <c:pt idx="120">
                  <c:v>40.055306333269861</c:v>
                </c:pt>
                <c:pt idx="121">
                  <c:v>40.055306333269861</c:v>
                </c:pt>
                <c:pt idx="122">
                  <c:v>40.055306333269861</c:v>
                </c:pt>
                <c:pt idx="123">
                  <c:v>40.055306333269861</c:v>
                </c:pt>
                <c:pt idx="124">
                  <c:v>40.055306333269861</c:v>
                </c:pt>
                <c:pt idx="125">
                  <c:v>40.055306333269861</c:v>
                </c:pt>
                <c:pt idx="126">
                  <c:v>40.055306333269861</c:v>
                </c:pt>
                <c:pt idx="127">
                  <c:v>40.055306333269861</c:v>
                </c:pt>
                <c:pt idx="128">
                  <c:v>40.055306333269861</c:v>
                </c:pt>
                <c:pt idx="129">
                  <c:v>40.055306333269861</c:v>
                </c:pt>
                <c:pt idx="130">
                  <c:v>40.055306333269861</c:v>
                </c:pt>
                <c:pt idx="131">
                  <c:v>40.055306333269861</c:v>
                </c:pt>
                <c:pt idx="132">
                  <c:v>40.055306333269861</c:v>
                </c:pt>
                <c:pt idx="133">
                  <c:v>40.055306333269861</c:v>
                </c:pt>
                <c:pt idx="134">
                  <c:v>40.055306333269861</c:v>
                </c:pt>
                <c:pt idx="135">
                  <c:v>40.055306333269861</c:v>
                </c:pt>
                <c:pt idx="136">
                  <c:v>40.055306333269861</c:v>
                </c:pt>
                <c:pt idx="137">
                  <c:v>40.055306333269861</c:v>
                </c:pt>
                <c:pt idx="138">
                  <c:v>40.055306333269861</c:v>
                </c:pt>
                <c:pt idx="139">
                  <c:v>40.055306333269861</c:v>
                </c:pt>
                <c:pt idx="140">
                  <c:v>40.055306333269861</c:v>
                </c:pt>
                <c:pt idx="141">
                  <c:v>40.055306333269861</c:v>
                </c:pt>
                <c:pt idx="142">
                  <c:v>40.055306333269861</c:v>
                </c:pt>
                <c:pt idx="143">
                  <c:v>40.055306333269861</c:v>
                </c:pt>
                <c:pt idx="144">
                  <c:v>40.055306333269861</c:v>
                </c:pt>
                <c:pt idx="145">
                  <c:v>40.055306333269861</c:v>
                </c:pt>
                <c:pt idx="146">
                  <c:v>40.055306333269861</c:v>
                </c:pt>
                <c:pt idx="147">
                  <c:v>40.055306333269861</c:v>
                </c:pt>
                <c:pt idx="148">
                  <c:v>40.055306333269861</c:v>
                </c:pt>
                <c:pt idx="149">
                  <c:v>40.055306333269861</c:v>
                </c:pt>
                <c:pt idx="150">
                  <c:v>40.055306333269861</c:v>
                </c:pt>
                <c:pt idx="151">
                  <c:v>40.055306333269861</c:v>
                </c:pt>
                <c:pt idx="152">
                  <c:v>40.055306333269861</c:v>
                </c:pt>
                <c:pt idx="153">
                  <c:v>40.055306333269861</c:v>
                </c:pt>
                <c:pt idx="154">
                  <c:v>40.055306333269861</c:v>
                </c:pt>
                <c:pt idx="155">
                  <c:v>40.055306333269861</c:v>
                </c:pt>
                <c:pt idx="156">
                  <c:v>40.055306333269861</c:v>
                </c:pt>
                <c:pt idx="157">
                  <c:v>40.055306333269861</c:v>
                </c:pt>
                <c:pt idx="158">
                  <c:v>40.055306333269861</c:v>
                </c:pt>
                <c:pt idx="159">
                  <c:v>40.055306333269861</c:v>
                </c:pt>
                <c:pt idx="160">
                  <c:v>40.055306333269861</c:v>
                </c:pt>
                <c:pt idx="161">
                  <c:v>40.055306333269861</c:v>
                </c:pt>
                <c:pt idx="162">
                  <c:v>40.055306333269861</c:v>
                </c:pt>
                <c:pt idx="163">
                  <c:v>40.055306333269861</c:v>
                </c:pt>
                <c:pt idx="164">
                  <c:v>40.055306333269861</c:v>
                </c:pt>
                <c:pt idx="165">
                  <c:v>40.055306333269861</c:v>
                </c:pt>
                <c:pt idx="166">
                  <c:v>40.055306333269861</c:v>
                </c:pt>
                <c:pt idx="167">
                  <c:v>40.055306333269861</c:v>
                </c:pt>
                <c:pt idx="168">
                  <c:v>40.055306333269861</c:v>
                </c:pt>
                <c:pt idx="169">
                  <c:v>40.055306333269861</c:v>
                </c:pt>
                <c:pt idx="170">
                  <c:v>40.055306333269861</c:v>
                </c:pt>
                <c:pt idx="171">
                  <c:v>40.055306333269861</c:v>
                </c:pt>
                <c:pt idx="172">
                  <c:v>40.055306333269861</c:v>
                </c:pt>
                <c:pt idx="173">
                  <c:v>40.055306333269861</c:v>
                </c:pt>
                <c:pt idx="174">
                  <c:v>40.055306333269861</c:v>
                </c:pt>
                <c:pt idx="175">
                  <c:v>40.055306333269861</c:v>
                </c:pt>
                <c:pt idx="176">
                  <c:v>40.055306333269861</c:v>
                </c:pt>
                <c:pt idx="177">
                  <c:v>40.055306333269861</c:v>
                </c:pt>
                <c:pt idx="178">
                  <c:v>40.055306333269861</c:v>
                </c:pt>
                <c:pt idx="179">
                  <c:v>40.055306333269861</c:v>
                </c:pt>
                <c:pt idx="180">
                  <c:v>40.055306333269861</c:v>
                </c:pt>
                <c:pt idx="181">
                  <c:v>40.055306333269861</c:v>
                </c:pt>
                <c:pt idx="182">
                  <c:v>40.343924599905506</c:v>
                </c:pt>
                <c:pt idx="183">
                  <c:v>40.635597602031027</c:v>
                </c:pt>
                <c:pt idx="184">
                  <c:v>40.930904275661497</c:v>
                </c:pt>
                <c:pt idx="185">
                  <c:v>41.229909085591508</c:v>
                </c:pt>
                <c:pt idx="186">
                  <c:v>41.532677984417028</c:v>
                </c:pt>
                <c:pt idx="187">
                  <c:v>41.839278454898874</c:v>
                </c:pt>
                <c:pt idx="188">
                  <c:v>42.149779553763537</c:v>
                </c:pt>
                <c:pt idx="189">
                  <c:v>42.464251956997693</c:v>
                </c:pt>
                <c:pt idx="190">
                  <c:v>42.782768006695946</c:v>
                </c:pt>
                <c:pt idx="191">
                  <c:v>43.105401759523708</c:v>
                </c:pt>
                <c:pt idx="192">
                  <c:v>43.432229036859546</c:v>
                </c:pt>
                <c:pt idx="193">
                  <c:v>43.76332747668522</c:v>
                </c:pt>
                <c:pt idx="194">
                  <c:v>44.098776587293884</c:v>
                </c:pt>
                <c:pt idx="195">
                  <c:v>44.438657802890432</c:v>
                </c:pt>
                <c:pt idx="196">
                  <c:v>44.783054541161974</c:v>
                </c:pt>
                <c:pt idx="197">
                  <c:v>45.132052262898974</c:v>
                </c:pt>
                <c:pt idx="198">
                  <c:v>45.485738533752418</c:v>
                </c:pt>
                <c:pt idx="199">
                  <c:v>45.844203088215963</c:v>
                </c:pt>
                <c:pt idx="200">
                  <c:v>46.207537895926016</c:v>
                </c:pt>
                <c:pt idx="201">
                  <c:v>46.575837230377672</c:v>
                </c:pt>
                <c:pt idx="202">
                  <c:v>46.949197740158709</c:v>
                </c:pt>
                <c:pt idx="203">
                  <c:v>47.32771852280905</c:v>
                </c:pt>
                <c:pt idx="204">
                  <c:v>47.711501201418066</c:v>
                </c:pt>
                <c:pt idx="205">
                  <c:v>48.100650004078048</c:v>
                </c:pt>
                <c:pt idx="206">
                  <c:v>48.495271846317351</c:v>
                </c:pt>
                <c:pt idx="207">
                  <c:v>48.895476416643397</c:v>
                </c:pt>
                <c:pt idx="208">
                  <c:v>49.301376265331996</c:v>
                </c:pt>
                <c:pt idx="209">
                  <c:v>49.713086896606107</c:v>
                </c:pt>
                <c:pt idx="210">
                  <c:v>50.130726864354862</c:v>
                </c:pt>
                <c:pt idx="211">
                  <c:v>50.554417871550598</c:v>
                </c:pt>
                <c:pt idx="212">
                  <c:v>50.98428487353042</c:v>
                </c:pt>
                <c:pt idx="213">
                  <c:v>51.420456185317029</c:v>
                </c:pt>
                <c:pt idx="214">
                  <c:v>51.863063593162245</c:v>
                </c:pt>
                <c:pt idx="215">
                  <c:v>52.312242470507101</c:v>
                </c:pt>
                <c:pt idx="216">
                  <c:v>52.768131898561393</c:v>
                </c:pt>
                <c:pt idx="217">
                  <c:v>53.230874791717177</c:v>
                </c:pt>
                <c:pt idx="218">
                  <c:v>53.700618028021559</c:v>
                </c:pt>
                <c:pt idx="219">
                  <c:v>54.177512584946271</c:v>
                </c:pt>
                <c:pt idx="220">
                  <c:v>54.661713680704068</c:v>
                </c:pt>
                <c:pt idx="221">
                  <c:v>55.153380921376261</c:v>
                </c:pt>
                <c:pt idx="222">
                  <c:v>55.652678454128477</c:v>
                </c:pt>
                <c:pt idx="223">
                  <c:v>56.159775126808945</c:v>
                </c:pt>
                <c:pt idx="224">
                  <c:v>56.674844654237823</c:v>
                </c:pt>
                <c:pt idx="225">
                  <c:v>57.198065791514622</c:v>
                </c:pt>
                <c:pt idx="226">
                  <c:v>57.729622514688231</c:v>
                </c:pt>
                <c:pt idx="227">
                  <c:v>58.269704209153659</c:v>
                </c:pt>
                <c:pt idx="228">
                  <c:v>58.81850586616023</c:v>
                </c:pt>
                <c:pt idx="229">
                  <c:v>59.376228287837506</c:v>
                </c:pt>
                <c:pt idx="230">
                  <c:v>59.943078301169287</c:v>
                </c:pt>
                <c:pt idx="231">
                  <c:v>60.519268981369578</c:v>
                </c:pt>
                <c:pt idx="232">
                  <c:v>61.105019885142177</c:v>
                </c:pt>
                <c:pt idx="233">
                  <c:v>61.70055729433259</c:v>
                </c:pt>
                <c:pt idx="234">
                  <c:v>62.306114470511858</c:v>
                </c:pt>
                <c:pt idx="235">
                  <c:v>62.92193192106263</c:v>
                </c:pt>
                <c:pt idx="236">
                  <c:v>63.548257677373613</c:v>
                </c:pt>
                <c:pt idx="237">
                  <c:v>64.185347585783276</c:v>
                </c:pt>
                <c:pt idx="238">
                  <c:v>64.833465611953486</c:v>
                </c:pt>
                <c:pt idx="239">
                  <c:v>65.492884159395444</c:v>
                </c:pt>
                <c:pt idx="240">
                  <c:v>66.163884402913595</c:v>
                </c:pt>
                <c:pt idx="241">
                  <c:v>66.846756637782008</c:v>
                </c:pt>
                <c:pt idx="242">
                  <c:v>67.541800645517483</c:v>
                </c:pt>
                <c:pt idx="243">
                  <c:v>68.249326077168519</c:v>
                </c:pt>
                <c:pt idx="244">
                  <c:v>68.969652855096896</c:v>
                </c:pt>
                <c:pt idx="245">
                  <c:v>69.703111594292139</c:v>
                </c:pt>
                <c:pt idx="246">
                  <c:v>70.450044044324343</c:v>
                </c:pt>
                <c:pt idx="247">
                  <c:v>71.210803553113806</c:v>
                </c:pt>
                <c:pt idx="248">
                  <c:v>71.985755553772577</c:v>
                </c:pt>
                <c:pt idx="249">
                  <c:v>72.775278075854715</c:v>
                </c:pt>
                <c:pt idx="250">
                  <c:v>73.579762282442502</c:v>
                </c:pt>
                <c:pt idx="251">
                  <c:v>74.399613034589123</c:v>
                </c:pt>
                <c:pt idx="252">
                  <c:v>75.235249484742624</c:v>
                </c:pt>
                <c:pt idx="253">
                  <c:v>76.087105700885346</c:v>
                </c:pt>
                <c:pt idx="254">
                  <c:v>76.955631323242102</c:v>
                </c:pt>
                <c:pt idx="255">
                  <c:v>77.841292255537951</c:v>
                </c:pt>
                <c:pt idx="256">
                  <c:v>78.744571392925522</c:v>
                </c:pt>
                <c:pt idx="257">
                  <c:v>79.665969388848623</c:v>
                </c:pt>
                <c:pt idx="258">
                  <c:v>80.606005463271913</c:v>
                </c:pt>
                <c:pt idx="259">
                  <c:v>81.565218254876996</c:v>
                </c:pt>
                <c:pt idx="260">
                  <c:v>82.544166720015809</c:v>
                </c:pt>
                <c:pt idx="261">
                  <c:v>83.543431081411541</c:v>
                </c:pt>
                <c:pt idx="262">
                  <c:v>84.563613829819218</c:v>
                </c:pt>
                <c:pt idx="263">
                  <c:v>85.605340782093663</c:v>
                </c:pt>
                <c:pt idx="264">
                  <c:v>86.669262199370536</c:v>
                </c:pt>
                <c:pt idx="265">
                  <c:v>87.756053969344919</c:v>
                </c:pt>
                <c:pt idx="266">
                  <c:v>88.866418856933223</c:v>
                </c:pt>
                <c:pt idx="267">
                  <c:v>90.001087827935407</c:v>
                </c:pt>
                <c:pt idx="268">
                  <c:v>91.16082145066683</c:v>
                </c:pt>
                <c:pt idx="269">
                  <c:v>92.346411380922419</c:v>
                </c:pt>
                <c:pt idx="270">
                  <c:v>93.558681936052793</c:v>
                </c:pt>
                <c:pt idx="271">
                  <c:v>94.798491764395962</c:v>
                </c:pt>
                <c:pt idx="272">
                  <c:v>96.066735616806042</c:v>
                </c:pt>
                <c:pt idx="273">
                  <c:v>97.364346227569243</c:v>
                </c:pt>
                <c:pt idx="274">
                  <c:v>98.692296312592219</c:v>
                </c:pt>
                <c:pt idx="275">
                  <c:v>100.05160069340022</c:v>
                </c:pt>
                <c:pt idx="276">
                  <c:v>101.44331855619586</c:v>
                </c:pt>
                <c:pt idx="277">
                  <c:v>102.86855585600649</c:v>
                </c:pt>
                <c:pt idx="278">
                  <c:v>104.32846787680543</c:v>
                </c:pt>
                <c:pt idx="279">
                  <c:v>105.82426195942618</c:v>
                </c:pt>
                <c:pt idx="280">
                  <c:v>107.35720041011682</c:v>
                </c:pt>
                <c:pt idx="281">
                  <c:v>108.92860360371036</c:v>
                </c:pt>
                <c:pt idx="282">
                  <c:v>110.53985329662633</c:v>
                </c:pt>
                <c:pt idx="283">
                  <c:v>112.19239616628501</c:v>
                </c:pt>
                <c:pt idx="284">
                  <c:v>113.88774759501672</c:v>
                </c:pt>
                <c:pt idx="285">
                  <c:v>115.62749571820909</c:v>
                </c:pt>
                <c:pt idx="286">
                  <c:v>117.4133057582614</c:v>
                </c:pt>
                <c:pt idx="287">
                  <c:v>119.24692466793867</c:v>
                </c:pt>
                <c:pt idx="288">
                  <c:v>121.1301861089521</c:v>
                </c:pt>
                <c:pt idx="289">
                  <c:v>123.06501579406853</c:v>
                </c:pt>
                <c:pt idx="290">
                  <c:v>125.0534372237946</c:v>
                </c:pt>
                <c:pt idx="291">
                  <c:v>127.09757785172624</c:v>
                </c:pt>
                <c:pt idx="292">
                  <c:v>129.19967571603834</c:v>
                </c:pt>
                <c:pt idx="293">
                  <c:v>131.36208657834908</c:v>
                </c:pt>
                <c:pt idx="294">
                  <c:v>133.58729161538946</c:v>
                </c:pt>
                <c:pt idx="295">
                  <c:v>135.87790571357715</c:v>
                </c:pt>
                <c:pt idx="296">
                  <c:v>138.23668642181531</c:v>
                </c:pt>
                <c:pt idx="297">
                  <c:v>140.66654362366998</c:v>
                </c:pt>
                <c:pt idx="298">
                  <c:v>143.17054999661056</c:v>
                </c:pt>
                <c:pt idx="299">
                  <c:v>145.75195233332084</c:v>
                </c:pt>
                <c:pt idx="300">
                  <c:v>148.4141838083074</c:v>
                </c:pt>
                <c:pt idx="301">
                  <c:v>151.1608772822739</c:v>
                </c:pt>
                <c:pt idx="302">
                  <c:v>153.9958797471333</c:v>
                </c:pt>
                <c:pt idx="303">
                  <c:v>156.92326802626619</c:v>
                </c:pt>
                <c:pt idx="304">
                  <c:v>159.94736585788095</c:v>
                </c:pt>
                <c:pt idx="305">
                  <c:v>163.07276250432216</c:v>
                </c:pt>
                <c:pt idx="306">
                  <c:v>166.30433304715993</c:v>
                </c:pt>
                <c:pt idx="307">
                  <c:v>169.64726054716306</c:v>
                </c:pt>
                <c:pt idx="308">
                  <c:v>173.10706027018213</c:v>
                </c:pt>
                <c:pt idx="309">
                  <c:v>176.68960620491924</c:v>
                </c:pt>
                <c:pt idx="310">
                  <c:v>180.40116012705201</c:v>
                </c:pt>
                <c:pt idx="311">
                  <c:v>184.24840349672985</c:v>
                </c:pt>
                <c:pt idx="312">
                  <c:v>188.23847251375622</c:v>
                </c:pt>
                <c:pt idx="313">
                  <c:v>192.37899669757067</c:v>
                </c:pt>
                <c:pt idx="314">
                  <c:v>196.67814140836441</c:v>
                </c:pt>
                <c:pt idx="315">
                  <c:v>201.1446547823887</c:v>
                </c:pt>
                <c:pt idx="316">
                  <c:v>205.78791962003436</c:v>
                </c:pt>
                <c:pt idx="317">
                  <c:v>210.61801084110158</c:v>
                </c:pt>
                <c:pt idx="318">
                  <c:v>215.64575920967511</c:v>
                </c:pt>
                <c:pt idx="319">
                  <c:v>220.88282213336691</c:v>
                </c:pt>
                <c:pt idx="320">
                  <c:v>226.34176246101208</c:v>
                </c:pt>
                <c:pt idx="321">
                  <c:v>232.03613634238559</c:v>
                </c:pt>
                <c:pt idx="322">
                  <c:v>237.98059137698081</c:v>
                </c:pt>
                <c:pt idx="323">
                  <c:v>244.19097647099977</c:v>
                </c:pt>
                <c:pt idx="324">
                  <c:v>250.68446504811604</c:v>
                </c:pt>
                <c:pt idx="325">
                  <c:v>257.47969352718752</c:v>
                </c:pt>
                <c:pt idx="326">
                  <c:v>264.5969172973663</c:v>
                </c:pt>
                <c:pt idx="327">
                  <c:v>272.05818679840172</c:v>
                </c:pt>
                <c:pt idx="328">
                  <c:v>279.8875467641725</c:v>
                </c:pt>
                <c:pt idx="329">
                  <c:v>288.11126222655207</c:v>
                </c:pt>
                <c:pt idx="330">
                  <c:v>296.75807552438079</c:v>
                </c:pt>
                <c:pt idx="331">
                  <c:v>305.85949934335855</c:v>
                </c:pt>
                <c:pt idx="332">
                  <c:v>315.45015175811449</c:v>
                </c:pt>
                <c:pt idx="333">
                  <c:v>325.56814039675015</c:v>
                </c:pt>
                <c:pt idx="334">
                  <c:v>336.25550425040905</c:v>
                </c:pt>
                <c:pt idx="335">
                  <c:v>347.55872336913541</c:v>
                </c:pt>
                <c:pt idx="336">
                  <c:v>359.52930880138854</c:v>
                </c:pt>
                <c:pt idx="337">
                  <c:v>372.22448775232044</c:v>
                </c:pt>
                <c:pt idx="338">
                  <c:v>385.70800219022198</c:v>
                </c:pt>
                <c:pt idx="339">
                  <c:v>400.0510431972815</c:v>
                </c:pt>
                <c:pt idx="340">
                  <c:v>415.3333484704014</c:v>
                </c:pt>
                <c:pt idx="341">
                  <c:v>431.64449683454313</c:v>
                </c:pt>
                <c:pt idx="342">
                  <c:v>449.0854418391184</c:v>
                </c:pt>
                <c:pt idx="343">
                  <c:v>467.77033700854787</c:v>
                </c:pt>
                <c:pt idx="344">
                  <c:v>487.828718841323</c:v>
                </c:pt>
                <c:pt idx="345">
                  <c:v>509.40813119075005</c:v>
                </c:pt>
                <c:pt idx="346">
                  <c:v>532.67729757733468</c:v>
                </c:pt>
                <c:pt idx="347">
                  <c:v>557.82997816327975</c:v>
                </c:pt>
                <c:pt idx="348">
                  <c:v>585.0896881999746</c:v>
                </c:pt>
                <c:pt idx="349">
                  <c:v>614.71550846220657</c:v>
                </c:pt>
                <c:pt idx="350">
                  <c:v>647.00929082250252</c:v>
                </c:pt>
                <c:pt idx="351">
                  <c:v>682.32466137110976</c:v>
                </c:pt>
                <c:pt idx="352">
                  <c:v>721.0783605754167</c:v>
                </c:pt>
                <c:pt idx="353">
                  <c:v>763.76465152874107</c:v>
                </c:pt>
                <c:pt idx="354">
                  <c:v>810.97379836087543</c:v>
                </c:pt>
                <c:pt idx="355">
                  <c:v>863.41600552618729</c:v>
                </c:pt>
                <c:pt idx="356">
                  <c:v>921.95277415535747</c:v>
                </c:pt>
                <c:pt idx="357">
                  <c:v>987.63846748593915</c:v>
                </c:pt>
                <c:pt idx="358">
                  <c:v>1061.7761342380929</c:v>
                </c:pt>
                <c:pt idx="359">
                  <c:v>1145.9935645719977</c:v>
                </c:pt>
                <c:pt idx="360">
                  <c:v>1375.0993464928081</c:v>
                </c:pt>
                <c:pt idx="361">
                  <c:v>1375.0993464928104</c:v>
                </c:pt>
                <c:pt idx="362">
                  <c:v>1675.0760205307345</c:v>
                </c:pt>
                <c:pt idx="363">
                  <c:v>1975.052694568659</c:v>
                </c:pt>
                <c:pt idx="364">
                  <c:v>2275.0293686065829</c:v>
                </c:pt>
                <c:pt idx="365">
                  <c:v>2575.0060426445084</c:v>
                </c:pt>
                <c:pt idx="366">
                  <c:v>2874.9827166824321</c:v>
                </c:pt>
                <c:pt idx="367">
                  <c:v>3174.9593907203566</c:v>
                </c:pt>
                <c:pt idx="368">
                  <c:v>3474.9360647582807</c:v>
                </c:pt>
                <c:pt idx="369">
                  <c:v>3774.9127387962053</c:v>
                </c:pt>
                <c:pt idx="370">
                  <c:v>4074.8894128341285</c:v>
                </c:pt>
                <c:pt idx="371">
                  <c:v>4374.8660868720535</c:v>
                </c:pt>
                <c:pt idx="372">
                  <c:v>4674.8427609099781</c:v>
                </c:pt>
                <c:pt idx="373">
                  <c:v>4974.8194349479018</c:v>
                </c:pt>
                <c:pt idx="374">
                  <c:v>5274.7961089858263</c:v>
                </c:pt>
                <c:pt idx="375">
                  <c:v>5574.7727830237509</c:v>
                </c:pt>
                <c:pt idx="376">
                  <c:v>5874.7494570616755</c:v>
                </c:pt>
                <c:pt idx="377">
                  <c:v>6174.7261310996009</c:v>
                </c:pt>
                <c:pt idx="378">
                  <c:v>6474.7028051375255</c:v>
                </c:pt>
                <c:pt idx="379">
                  <c:v>6774.6794791754501</c:v>
                </c:pt>
                <c:pt idx="380">
                  <c:v>7074.8271450473312</c:v>
                </c:pt>
                <c:pt idx="381">
                  <c:v>7074.8271450473312</c:v>
                </c:pt>
                <c:pt idx="382">
                  <c:v>6415.9309356838667</c:v>
                </c:pt>
                <c:pt idx="383">
                  <c:v>5855.6569962208905</c:v>
                </c:pt>
                <c:pt idx="384">
                  <c:v>5374.3229761089588</c:v>
                </c:pt>
                <c:pt idx="385">
                  <c:v>4957.0475773501612</c:v>
                </c:pt>
                <c:pt idx="386">
                  <c:v>4592.3889066337415</c:v>
                </c:pt>
                <c:pt idx="387">
                  <c:v>4271.417650879448</c:v>
                </c:pt>
                <c:pt idx="388">
                  <c:v>3987.0721668007141</c:v>
                </c:pt>
                <c:pt idx="389">
                  <c:v>3733.7008405015081</c:v>
                </c:pt>
                <c:pt idx="390">
                  <c:v>3506.7315732800753</c:v>
                </c:pt>
                <c:pt idx="391">
                  <c:v>3302.4292627034934</c:v>
                </c:pt>
                <c:pt idx="392">
                  <c:v>3117.7152739676822</c:v>
                </c:pt>
                <c:pt idx="393">
                  <c:v>2950.0312848526496</c:v>
                </c:pt>
                <c:pt idx="394">
                  <c:v>2797.2353600968677</c:v>
                </c:pt>
                <c:pt idx="395">
                  <c:v>2657.5217490661739</c:v>
                </c:pt>
                <c:pt idx="396">
                  <c:v>2529.3583610852211</c:v>
                </c:pt>
                <c:pt idx="397">
                  <c:v>2411.4375633793447</c:v>
                </c:pt>
                <c:pt idx="398">
                  <c:v>2302.6371251886439</c:v>
                </c:pt>
                <c:pt idx="399">
                  <c:v>2201.9889644395562</c:v>
                </c:pt>
                <c:pt idx="400">
                  <c:v>2108.6539492349602</c:v>
                </c:pt>
                <c:pt idx="401">
                  <c:v>2021.9014377446199</c:v>
                </c:pt>
                <c:pt idx="402">
                  <c:v>1941.0925556846596</c:v>
                </c:pt>
                <c:pt idx="403">
                  <c:v>1865.6664438598675</c:v>
                </c:pt>
                <c:pt idx="404">
                  <c:v>1795.1288823207522</c:v>
                </c:pt>
                <c:pt idx="405">
                  <c:v>1729.0428287461668</c:v>
                </c:pt>
                <c:pt idx="406">
                  <c:v>1667.0205081624817</c:v>
                </c:pt>
                <c:pt idx="407">
                  <c:v>1608.7167672493345</c:v>
                </c:pt>
                <c:pt idx="408">
                  <c:v>1553.8234651802027</c:v>
                </c:pt>
                <c:pt idx="409">
                  <c:v>1502.0647185183641</c:v>
                </c:pt>
                <c:pt idx="410">
                  <c:v>1453.1928533070352</c:v>
                </c:pt>
                <c:pt idx="411">
                  <c:v>1406.984945507593</c:v>
                </c:pt>
                <c:pt idx="412">
                  <c:v>1363.2398531073952</c:v>
                </c:pt>
                <c:pt idx="413">
                  <c:v>1321.7756608598902</c:v>
                </c:pt>
                <c:pt idx="414">
                  <c:v>1282.4274727353122</c:v>
                </c:pt>
                <c:pt idx="415">
                  <c:v>1245.0454985134954</c:v>
                </c:pt>
                <c:pt idx="416">
                  <c:v>1209.4933901272116</c:v>
                </c:pt>
                <c:pt idx="417">
                  <c:v>1175.646790817191</c:v>
                </c:pt>
                <c:pt idx="418">
                  <c:v>1143.3920662400587</c:v>
                </c:pt>
                <c:pt idx="419">
                  <c:v>1112.6251916520796</c:v>
                </c:pt>
                <c:pt idx="420">
                  <c:v>1083.2507733903446</c:v>
                </c:pt>
                <c:pt idx="421">
                  <c:v>1055.1811862586819</c:v>
                </c:pt>
                <c:pt idx="422">
                  <c:v>1028.3358112329631</c:v>
                </c:pt>
                <c:pt idx="423">
                  <c:v>1002.6403602369344</c:v>
                </c:pt>
                <c:pt idx="424">
                  <c:v>978.02627669100218</c:v>
                </c:pt>
                <c:pt idx="425">
                  <c:v>954.43020217172796</c:v>
                </c:pt>
                <c:pt idx="426">
                  <c:v>931.79350089463685</c:v>
                </c:pt>
                <c:pt idx="427">
                  <c:v>910.0618348925783</c:v>
                </c:pt>
                <c:pt idx="428">
                  <c:v>889.18478374287497</c:v>
                </c:pt>
                <c:pt idx="429">
                  <c:v>869.11550352884728</c:v>
                </c:pt>
                <c:pt idx="430">
                  <c:v>849.81042042953766</c:v>
                </c:pt>
                <c:pt idx="431">
                  <c:v>831.22895493571616</c:v>
                </c:pt>
                <c:pt idx="432">
                  <c:v>813.33327320715387</c:v>
                </c:pt>
                <c:pt idx="433">
                  <c:v>796.08806252950387</c:v>
                </c:pt>
                <c:pt idx="434">
                  <c:v>779.46032821027211</c:v>
                </c:pt>
                <c:pt idx="435">
                  <c:v>763.41920958187234</c:v>
                </c:pt>
                <c:pt idx="436">
                  <c:v>747.93581306352007</c:v>
                </c:pt>
                <c:pt idx="437">
                  <c:v>732.98306047940173</c:v>
                </c:pt>
                <c:pt idx="438">
                  <c:v>718.53555104371924</c:v>
                </c:pt>
                <c:pt idx="439">
                  <c:v>704.5694356085603</c:v>
                </c:pt>
                <c:pt idx="440">
                  <c:v>691.06230193203999</c:v>
                </c:pt>
                <c:pt idx="441">
                  <c:v>677.99306986514534</c:v>
                </c:pt>
                <c:pt idx="442">
                  <c:v>665.34189547903054</c:v>
                </c:pt>
                <c:pt idx="443">
                  <c:v>653.09008326260584</c:v>
                </c:pt>
                <c:pt idx="444">
                  <c:v>641.22000561513562</c:v>
                </c:pt>
                <c:pt idx="445">
                  <c:v>629.71502894202433</c:v>
                </c:pt>
                <c:pt idx="446">
                  <c:v>618.55944573550994</c:v>
                </c:pt>
                <c:pt idx="447">
                  <c:v>607.73841208686179</c:v>
                </c:pt>
                <c:pt idx="448">
                  <c:v>597.23789013406588</c:v>
                </c:pt>
                <c:pt idx="449">
                  <c:v>587.04459499975928</c:v>
                </c:pt>
                <c:pt idx="450">
                  <c:v>577.14594581922586</c:v>
                </c:pt>
                <c:pt idx="451">
                  <c:v>567.53002049826989</c:v>
                </c:pt>
                <c:pt idx="452">
                  <c:v>558.18551387636023</c:v>
                </c:pt>
                <c:pt idx="453">
                  <c:v>549.10169900214248</c:v>
                </c:pt>
                <c:pt idx="454">
                  <c:v>540.26839125667107</c:v>
                </c:pt>
                <c:pt idx="455">
                  <c:v>531.67591508498629</c:v>
                </c:pt>
                <c:pt idx="456">
                  <c:v>523.31507311922815</c:v>
                </c:pt>
                <c:pt idx="457">
                  <c:v>515.17711749671901</c:v>
                </c:pt>
                <c:pt idx="458">
                  <c:v>507.25372319458074</c:v>
                </c:pt>
                <c:pt idx="459">
                  <c:v>499.53696321873753</c:v>
                </c:pt>
                <c:pt idx="460">
                  <c:v>492.01928549980374</c:v>
                </c:pt>
                <c:pt idx="461">
                  <c:v>484.69349136152181</c:v>
                </c:pt>
                <c:pt idx="462">
                  <c:v>477.5527154393003</c:v>
                </c:pt>
                <c:pt idx="463">
                  <c:v>470.59040693710324</c:v>
                </c:pt>
                <c:pt idx="464">
                  <c:v>463.80031212062516</c:v>
                </c:pt>
                <c:pt idx="465">
                  <c:v>457.17645795342702</c:v>
                </c:pt>
                <c:pt idx="466">
                  <c:v>450.71313679062371</c:v>
                </c:pt>
                <c:pt idx="467">
                  <c:v>444.40489205188885</c:v>
                </c:pt>
                <c:pt idx="468">
                  <c:v>438.24650480204525</c:v>
                </c:pt>
                <c:pt idx="469">
                  <c:v>432.2329811734167</c:v>
                </c:pt>
                <c:pt idx="470">
                  <c:v>426.35954056948145</c:v>
                </c:pt>
                <c:pt idx="471">
                  <c:v>420.62160459425041</c:v>
                </c:pt>
                <c:pt idx="472">
                  <c:v>415.01478665623983</c:v>
                </c:pt>
                <c:pt idx="473">
                  <c:v>409.53488219995387</c:v>
                </c:pt>
                <c:pt idx="474">
                  <c:v>404.17785952149592</c:v>
                </c:pt>
                <c:pt idx="475">
                  <c:v>398.93985112829199</c:v>
                </c:pt>
                <c:pt idx="476">
                  <c:v>393.81714560599528</c:v>
                </c:pt>
                <c:pt idx="477">
                  <c:v>388.80617995846984</c:v>
                </c:pt>
                <c:pt idx="478">
                  <c:v>383.90353238931095</c:v>
                </c:pt>
                <c:pt idx="479">
                  <c:v>379.10591549574815</c:v>
                </c:pt>
                <c:pt idx="480">
                  <c:v>374.41016984792316</c:v>
                </c:pt>
                <c:pt idx="481">
                  <c:v>369.81325792854113</c:v>
                </c:pt>
                <c:pt idx="482">
                  <c:v>365.3122584097074</c:v>
                </c:pt>
                <c:pt idx="483">
                  <c:v>360.90436074544482</c:v>
                </c:pt>
                <c:pt idx="484">
                  <c:v>356.58686005993428</c:v>
                </c:pt>
                <c:pt idx="485">
                  <c:v>352.35715231293329</c:v>
                </c:pt>
                <c:pt idx="486">
                  <c:v>348.2127297251439</c:v>
                </c:pt>
                <c:pt idx="487">
                  <c:v>344.15117644750097</c:v>
                </c:pt>
                <c:pt idx="488">
                  <c:v>340.17016445947002</c:v>
                </c:pt>
                <c:pt idx="489">
                  <c:v>336.26744968246368</c:v>
                </c:pt>
                <c:pt idx="490">
                  <c:v>332.44086829544074</c:v>
                </c:pt>
                <c:pt idx="491">
                  <c:v>328.68833324062285</c:v>
                </c:pt>
                <c:pt idx="492">
                  <c:v>325.00783090807806</c:v>
                </c:pt>
                <c:pt idx="493">
                  <c:v>321.39741798866805</c:v>
                </c:pt>
                <c:pt idx="494">
                  <c:v>317.85521848554964</c:v>
                </c:pt>
                <c:pt idx="495">
                  <c:v>314.37942087506923</c:v>
                </c:pt>
                <c:pt idx="496">
                  <c:v>310.96827540848085</c:v>
                </c:pt>
                <c:pt idx="497">
                  <c:v>307.62009154647211</c:v>
                </c:pt>
                <c:pt idx="498">
                  <c:v>304.33323551899974</c:v>
                </c:pt>
                <c:pt idx="499">
                  <c:v>301.10612800340976</c:v>
                </c:pt>
                <c:pt idx="500">
                  <c:v>297.93724191426469</c:v>
                </c:pt>
                <c:pt idx="501">
                  <c:v>294.82510029870639</c:v>
                </c:pt>
                <c:pt idx="502">
                  <c:v>291.76827433157501</c:v>
                </c:pt>
                <c:pt idx="503">
                  <c:v>288.76538140485411</c:v>
                </c:pt>
                <c:pt idx="504">
                  <c:v>285.81508330635086</c:v>
                </c:pt>
                <c:pt idx="505">
                  <c:v>282.91608448282398</c:v>
                </c:pt>
                <c:pt idx="506">
                  <c:v>280.06713038306782</c:v>
                </c:pt>
                <c:pt idx="507">
                  <c:v>277.26700587672514</c:v>
                </c:pt>
                <c:pt idx="508">
                  <c:v>274.51453374485448</c:v>
                </c:pt>
                <c:pt idx="509">
                  <c:v>271.80857323851706</c:v>
                </c:pt>
                <c:pt idx="510">
                  <c:v>269.14801870185943</c:v>
                </c:pt>
                <c:pt idx="511">
                  <c:v>266.53179825638131</c:v>
                </c:pt>
                <c:pt idx="512">
                  <c:v>263.95887254326527</c:v>
                </c:pt>
                <c:pt idx="513">
                  <c:v>261.42823352082706</c:v>
                </c:pt>
                <c:pt idx="514">
                  <c:v>258.93890331431112</c:v>
                </c:pt>
                <c:pt idx="515">
                  <c:v>256.48993311541511</c:v>
                </c:pt>
                <c:pt idx="516">
                  <c:v>254.08040212907451</c:v>
                </c:pt>
                <c:pt idx="517">
                  <c:v>251.70941656517539</c:v>
                </c:pt>
                <c:pt idx="518">
                  <c:v>249.3761086729956</c:v>
                </c:pt>
                <c:pt idx="519">
                  <c:v>247.07963581629176</c:v>
                </c:pt>
                <c:pt idx="520">
                  <c:v>244.81917958706944</c:v>
                </c:pt>
                <c:pt idx="521">
                  <c:v>242.59394495617676</c:v>
                </c:pt>
                <c:pt idx="522">
                  <c:v>240.40315945896361</c:v>
                </c:pt>
                <c:pt idx="523">
                  <c:v>238.24607241434336</c:v>
                </c:pt>
                <c:pt idx="524">
                  <c:v>236.12195417568427</c:v>
                </c:pt>
                <c:pt idx="525">
                  <c:v>234.03009541203755</c:v>
                </c:pt>
                <c:pt idx="526">
                  <c:v>231.96980641829344</c:v>
                </c:pt>
                <c:pt idx="527">
                  <c:v>229.94041645292518</c:v>
                </c:pt>
                <c:pt idx="528">
                  <c:v>227.94127310205474</c:v>
                </c:pt>
                <c:pt idx="529">
                  <c:v>225.97174166863684</c:v>
                </c:pt>
                <c:pt idx="530">
                  <c:v>224.03120458562233</c:v>
                </c:pt>
                <c:pt idx="531">
                  <c:v>222.11906085201829</c:v>
                </c:pt>
                <c:pt idx="532">
                  <c:v>220.23472549081794</c:v>
                </c:pt>
                <c:pt idx="533">
                  <c:v>218.37762902782725</c:v>
                </c:pt>
                <c:pt idx="534">
                  <c:v>216.54721699046047</c:v>
                </c:pt>
                <c:pt idx="535">
                  <c:v>214.7429494256258</c:v>
                </c:pt>
                <c:pt idx="536">
                  <c:v>212.96430043586602</c:v>
                </c:pt>
                <c:pt idx="537">
                  <c:v>211.21075773295897</c:v>
                </c:pt>
                <c:pt idx="538">
                  <c:v>209.48182220822292</c:v>
                </c:pt>
                <c:pt idx="539">
                  <c:v>207.77700751880735</c:v>
                </c:pt>
                <c:pt idx="540">
                  <c:v>206.08283268592598</c:v>
                </c:pt>
                <c:pt idx="541">
                  <c:v>160.22122533307945</c:v>
                </c:pt>
                <c:pt idx="542">
                  <c:v>120.16591899980959</c:v>
                </c:pt>
                <c:pt idx="543">
                  <c:v>80.110612666539723</c:v>
                </c:pt>
                <c:pt idx="544">
                  <c:v>80.110612666539723</c:v>
                </c:pt>
                <c:pt idx="545">
                  <c:v>80.110612666539723</c:v>
                </c:pt>
                <c:pt idx="546">
                  <c:v>80.110612666539723</c:v>
                </c:pt>
                <c:pt idx="547">
                  <c:v>80.110612666539723</c:v>
                </c:pt>
                <c:pt idx="548">
                  <c:v>80.110612666539723</c:v>
                </c:pt>
                <c:pt idx="549">
                  <c:v>80.110612666539723</c:v>
                </c:pt>
                <c:pt idx="550">
                  <c:v>80.110612666539723</c:v>
                </c:pt>
                <c:pt idx="551">
                  <c:v>80.110612666539723</c:v>
                </c:pt>
                <c:pt idx="552">
                  <c:v>80.110612666539723</c:v>
                </c:pt>
                <c:pt idx="553">
                  <c:v>80.110612666539723</c:v>
                </c:pt>
                <c:pt idx="554">
                  <c:v>80.110612666539723</c:v>
                </c:pt>
                <c:pt idx="555">
                  <c:v>80.110612666539723</c:v>
                </c:pt>
                <c:pt idx="556">
                  <c:v>80.110612666539723</c:v>
                </c:pt>
                <c:pt idx="557">
                  <c:v>80.110612666539723</c:v>
                </c:pt>
                <c:pt idx="558">
                  <c:v>80.110612666539723</c:v>
                </c:pt>
                <c:pt idx="559">
                  <c:v>80.110612666539723</c:v>
                </c:pt>
                <c:pt idx="560">
                  <c:v>80.110612666539723</c:v>
                </c:pt>
                <c:pt idx="561">
                  <c:v>80.110612666539723</c:v>
                </c:pt>
                <c:pt idx="562">
                  <c:v>80.110612666539723</c:v>
                </c:pt>
                <c:pt idx="563">
                  <c:v>80.110612666539723</c:v>
                </c:pt>
                <c:pt idx="564">
                  <c:v>80.110612666539723</c:v>
                </c:pt>
                <c:pt idx="565">
                  <c:v>80.110612666539723</c:v>
                </c:pt>
                <c:pt idx="566">
                  <c:v>80.110612666539723</c:v>
                </c:pt>
                <c:pt idx="567">
                  <c:v>80.110612666539723</c:v>
                </c:pt>
                <c:pt idx="568">
                  <c:v>80.110612666539723</c:v>
                </c:pt>
                <c:pt idx="569">
                  <c:v>80.110612666539723</c:v>
                </c:pt>
                <c:pt idx="570">
                  <c:v>80.110612666539723</c:v>
                </c:pt>
                <c:pt idx="571">
                  <c:v>80.110612666539723</c:v>
                </c:pt>
                <c:pt idx="572">
                  <c:v>80.110612666539723</c:v>
                </c:pt>
                <c:pt idx="573">
                  <c:v>80.110612666539723</c:v>
                </c:pt>
                <c:pt idx="574">
                  <c:v>80.110612666539723</c:v>
                </c:pt>
                <c:pt idx="575">
                  <c:v>80.110612666539723</c:v>
                </c:pt>
                <c:pt idx="576">
                  <c:v>80.110612666539723</c:v>
                </c:pt>
                <c:pt idx="577">
                  <c:v>80.110612666539723</c:v>
                </c:pt>
                <c:pt idx="578">
                  <c:v>80.110612666539723</c:v>
                </c:pt>
                <c:pt idx="579">
                  <c:v>80.110612666539723</c:v>
                </c:pt>
                <c:pt idx="580">
                  <c:v>80.110612666539723</c:v>
                </c:pt>
                <c:pt idx="581">
                  <c:v>80.110612666539723</c:v>
                </c:pt>
                <c:pt idx="582">
                  <c:v>80.110612666539723</c:v>
                </c:pt>
                <c:pt idx="583">
                  <c:v>80.110612666539723</c:v>
                </c:pt>
                <c:pt idx="584">
                  <c:v>80.110612666539723</c:v>
                </c:pt>
                <c:pt idx="585">
                  <c:v>80.110612666539723</c:v>
                </c:pt>
                <c:pt idx="586">
                  <c:v>80.110612666539723</c:v>
                </c:pt>
                <c:pt idx="587">
                  <c:v>80.110612666539723</c:v>
                </c:pt>
                <c:pt idx="588">
                  <c:v>80.110612666539723</c:v>
                </c:pt>
                <c:pt idx="589">
                  <c:v>80.110612666539723</c:v>
                </c:pt>
                <c:pt idx="590">
                  <c:v>80.110612666539723</c:v>
                </c:pt>
                <c:pt idx="591">
                  <c:v>80.110612666539723</c:v>
                </c:pt>
                <c:pt idx="592">
                  <c:v>80.110612666539723</c:v>
                </c:pt>
                <c:pt idx="593">
                  <c:v>80.110612666539723</c:v>
                </c:pt>
                <c:pt idx="594">
                  <c:v>80.110612666539723</c:v>
                </c:pt>
                <c:pt idx="595">
                  <c:v>80.110612666539723</c:v>
                </c:pt>
                <c:pt idx="596">
                  <c:v>80.110612666539723</c:v>
                </c:pt>
                <c:pt idx="597">
                  <c:v>80.110612666539723</c:v>
                </c:pt>
                <c:pt idx="598">
                  <c:v>80.110612666539723</c:v>
                </c:pt>
                <c:pt idx="599">
                  <c:v>80.110612666539723</c:v>
                </c:pt>
                <c:pt idx="600">
                  <c:v>80.110612666539723</c:v>
                </c:pt>
                <c:pt idx="601">
                  <c:v>80.110612666539723</c:v>
                </c:pt>
                <c:pt idx="602">
                  <c:v>80.110612666539723</c:v>
                </c:pt>
                <c:pt idx="603">
                  <c:v>80.110612666539723</c:v>
                </c:pt>
                <c:pt idx="604">
                  <c:v>80.110612666539723</c:v>
                </c:pt>
                <c:pt idx="605">
                  <c:v>80.110612666539723</c:v>
                </c:pt>
                <c:pt idx="606">
                  <c:v>80.110612666539723</c:v>
                </c:pt>
                <c:pt idx="607">
                  <c:v>80.110612666539723</c:v>
                </c:pt>
                <c:pt idx="608">
                  <c:v>80.110612666539723</c:v>
                </c:pt>
                <c:pt idx="609">
                  <c:v>80.110612666539723</c:v>
                </c:pt>
                <c:pt idx="610">
                  <c:v>80.110612666539723</c:v>
                </c:pt>
                <c:pt idx="611">
                  <c:v>80.110612666539723</c:v>
                </c:pt>
                <c:pt idx="612">
                  <c:v>80.110612666539723</c:v>
                </c:pt>
                <c:pt idx="613">
                  <c:v>80.110612666539723</c:v>
                </c:pt>
                <c:pt idx="614">
                  <c:v>80.110612666539723</c:v>
                </c:pt>
                <c:pt idx="615">
                  <c:v>80.110612666539723</c:v>
                </c:pt>
                <c:pt idx="616">
                  <c:v>80.110612666539723</c:v>
                </c:pt>
                <c:pt idx="617">
                  <c:v>80.110612666539723</c:v>
                </c:pt>
                <c:pt idx="618">
                  <c:v>80.110612666539723</c:v>
                </c:pt>
                <c:pt idx="619">
                  <c:v>80.110612666539723</c:v>
                </c:pt>
                <c:pt idx="620">
                  <c:v>80.110612666539723</c:v>
                </c:pt>
                <c:pt idx="621">
                  <c:v>80.110612666539723</c:v>
                </c:pt>
                <c:pt idx="622">
                  <c:v>80.110612666539723</c:v>
                </c:pt>
                <c:pt idx="623">
                  <c:v>80.110612666539723</c:v>
                </c:pt>
                <c:pt idx="624">
                  <c:v>80.110612666539723</c:v>
                </c:pt>
                <c:pt idx="625">
                  <c:v>80.110612666539723</c:v>
                </c:pt>
                <c:pt idx="626">
                  <c:v>80.110612666539723</c:v>
                </c:pt>
                <c:pt idx="627">
                  <c:v>80.110612666539723</c:v>
                </c:pt>
                <c:pt idx="628">
                  <c:v>80.110612666539723</c:v>
                </c:pt>
                <c:pt idx="629">
                  <c:v>80.110612666539723</c:v>
                </c:pt>
                <c:pt idx="630">
                  <c:v>80.110612666539723</c:v>
                </c:pt>
                <c:pt idx="631">
                  <c:v>80.110612666539723</c:v>
                </c:pt>
                <c:pt idx="632">
                  <c:v>80.110612666539723</c:v>
                </c:pt>
                <c:pt idx="633">
                  <c:v>80.110612666539723</c:v>
                </c:pt>
                <c:pt idx="634">
                  <c:v>80.110612666539723</c:v>
                </c:pt>
                <c:pt idx="635">
                  <c:v>80.110612666539723</c:v>
                </c:pt>
                <c:pt idx="636">
                  <c:v>80.110612666539723</c:v>
                </c:pt>
                <c:pt idx="637">
                  <c:v>80.110612666539723</c:v>
                </c:pt>
                <c:pt idx="638">
                  <c:v>80.110612666539723</c:v>
                </c:pt>
                <c:pt idx="639">
                  <c:v>80.110612666539723</c:v>
                </c:pt>
                <c:pt idx="640">
                  <c:v>80.110612666539723</c:v>
                </c:pt>
                <c:pt idx="641">
                  <c:v>80.110612666539723</c:v>
                </c:pt>
                <c:pt idx="642">
                  <c:v>80.110612666539723</c:v>
                </c:pt>
                <c:pt idx="643">
                  <c:v>80.110612666539723</c:v>
                </c:pt>
                <c:pt idx="644">
                  <c:v>80.110612666539723</c:v>
                </c:pt>
                <c:pt idx="645">
                  <c:v>80.110612666539723</c:v>
                </c:pt>
                <c:pt idx="646">
                  <c:v>80.110612666539723</c:v>
                </c:pt>
                <c:pt idx="647">
                  <c:v>80.110612666539723</c:v>
                </c:pt>
                <c:pt idx="648">
                  <c:v>80.110612666539723</c:v>
                </c:pt>
                <c:pt idx="649">
                  <c:v>80.110612666539723</c:v>
                </c:pt>
                <c:pt idx="650">
                  <c:v>80.110612666539723</c:v>
                </c:pt>
                <c:pt idx="651">
                  <c:v>80.110612666539723</c:v>
                </c:pt>
                <c:pt idx="652">
                  <c:v>80.110612666539723</c:v>
                </c:pt>
                <c:pt idx="653">
                  <c:v>80.110612666539723</c:v>
                </c:pt>
                <c:pt idx="654">
                  <c:v>80.110612666539723</c:v>
                </c:pt>
                <c:pt idx="655">
                  <c:v>80.110612666539723</c:v>
                </c:pt>
                <c:pt idx="656">
                  <c:v>80.110612666539723</c:v>
                </c:pt>
                <c:pt idx="657">
                  <c:v>80.110612666539723</c:v>
                </c:pt>
                <c:pt idx="658">
                  <c:v>80.110612666539723</c:v>
                </c:pt>
                <c:pt idx="659">
                  <c:v>80.110612666539723</c:v>
                </c:pt>
                <c:pt idx="660">
                  <c:v>80.110612666539723</c:v>
                </c:pt>
                <c:pt idx="661">
                  <c:v>80.110612666539723</c:v>
                </c:pt>
                <c:pt idx="662">
                  <c:v>80.110612666539723</c:v>
                </c:pt>
                <c:pt idx="663">
                  <c:v>80.110612666539723</c:v>
                </c:pt>
                <c:pt idx="664">
                  <c:v>80.110612666539723</c:v>
                </c:pt>
                <c:pt idx="665">
                  <c:v>80.110612666539723</c:v>
                </c:pt>
                <c:pt idx="666">
                  <c:v>80.110612666539723</c:v>
                </c:pt>
                <c:pt idx="667">
                  <c:v>80.110612666539723</c:v>
                </c:pt>
                <c:pt idx="668">
                  <c:v>80.110612666539723</c:v>
                </c:pt>
                <c:pt idx="669">
                  <c:v>80.110612666539723</c:v>
                </c:pt>
                <c:pt idx="670">
                  <c:v>80.110612666539723</c:v>
                </c:pt>
                <c:pt idx="671">
                  <c:v>80.110612666539723</c:v>
                </c:pt>
                <c:pt idx="672">
                  <c:v>80.110612666539723</c:v>
                </c:pt>
                <c:pt idx="673">
                  <c:v>80.110612666539723</c:v>
                </c:pt>
                <c:pt idx="674">
                  <c:v>80.110612666539723</c:v>
                </c:pt>
                <c:pt idx="675">
                  <c:v>80.110612666539723</c:v>
                </c:pt>
                <c:pt idx="676">
                  <c:v>80.110612666539723</c:v>
                </c:pt>
                <c:pt idx="677">
                  <c:v>80.110612666539723</c:v>
                </c:pt>
                <c:pt idx="678">
                  <c:v>80.110612666539723</c:v>
                </c:pt>
                <c:pt idx="679">
                  <c:v>80.110612666539723</c:v>
                </c:pt>
                <c:pt idx="680">
                  <c:v>80.110612666539723</c:v>
                </c:pt>
                <c:pt idx="681">
                  <c:v>80.110612666539723</c:v>
                </c:pt>
                <c:pt idx="682">
                  <c:v>80.110612666539723</c:v>
                </c:pt>
                <c:pt idx="683">
                  <c:v>80.110612666539723</c:v>
                </c:pt>
                <c:pt idx="684">
                  <c:v>80.110612666539723</c:v>
                </c:pt>
                <c:pt idx="685">
                  <c:v>80.110612666539723</c:v>
                </c:pt>
                <c:pt idx="686">
                  <c:v>80.110612666539723</c:v>
                </c:pt>
                <c:pt idx="687">
                  <c:v>80.110612666539723</c:v>
                </c:pt>
                <c:pt idx="688">
                  <c:v>80.110612666539723</c:v>
                </c:pt>
                <c:pt idx="689">
                  <c:v>80.110612666539723</c:v>
                </c:pt>
                <c:pt idx="690">
                  <c:v>80.110612666539723</c:v>
                </c:pt>
                <c:pt idx="691">
                  <c:v>80.110612666539723</c:v>
                </c:pt>
                <c:pt idx="692">
                  <c:v>80.110612666539723</c:v>
                </c:pt>
                <c:pt idx="693">
                  <c:v>80.110612666539723</c:v>
                </c:pt>
                <c:pt idx="694">
                  <c:v>80.110612666539723</c:v>
                </c:pt>
                <c:pt idx="695">
                  <c:v>80.110612666539723</c:v>
                </c:pt>
                <c:pt idx="696">
                  <c:v>80.110612666539723</c:v>
                </c:pt>
                <c:pt idx="697">
                  <c:v>80.110612666539723</c:v>
                </c:pt>
                <c:pt idx="698">
                  <c:v>80.110612666539723</c:v>
                </c:pt>
                <c:pt idx="699">
                  <c:v>80.110612666539723</c:v>
                </c:pt>
                <c:pt idx="700">
                  <c:v>80.110612666539723</c:v>
                </c:pt>
                <c:pt idx="701">
                  <c:v>80.110612666539723</c:v>
                </c:pt>
                <c:pt idx="702">
                  <c:v>80.110612666539723</c:v>
                </c:pt>
                <c:pt idx="703">
                  <c:v>80.110612666539723</c:v>
                </c:pt>
                <c:pt idx="704">
                  <c:v>80.110612666539723</c:v>
                </c:pt>
                <c:pt idx="705">
                  <c:v>80.110612666539723</c:v>
                </c:pt>
                <c:pt idx="706">
                  <c:v>80.110612666539723</c:v>
                </c:pt>
                <c:pt idx="707">
                  <c:v>80.110612666539723</c:v>
                </c:pt>
                <c:pt idx="708">
                  <c:v>80.110612666539723</c:v>
                </c:pt>
                <c:pt idx="709">
                  <c:v>80.110612666539723</c:v>
                </c:pt>
                <c:pt idx="710">
                  <c:v>80.110612666539723</c:v>
                </c:pt>
                <c:pt idx="711">
                  <c:v>80.110612666539723</c:v>
                </c:pt>
                <c:pt idx="712">
                  <c:v>80.110612666539723</c:v>
                </c:pt>
                <c:pt idx="713">
                  <c:v>80.110612666539723</c:v>
                </c:pt>
                <c:pt idx="714">
                  <c:v>80.110612666539723</c:v>
                </c:pt>
                <c:pt idx="715">
                  <c:v>80.110612666539723</c:v>
                </c:pt>
                <c:pt idx="716">
                  <c:v>80.110612666539723</c:v>
                </c:pt>
                <c:pt idx="717">
                  <c:v>80.110612666539723</c:v>
                </c:pt>
                <c:pt idx="718">
                  <c:v>80.110612666539723</c:v>
                </c:pt>
                <c:pt idx="719">
                  <c:v>80.110612666539723</c:v>
                </c:pt>
                <c:pt idx="720">
                  <c:v>80.110612666539723</c:v>
                </c:pt>
              </c:numCache>
            </c:numRef>
          </c:yVal>
          <c:smooth val="1"/>
        </c:ser>
        <c:axId val="127311872"/>
        <c:axId val="127313408"/>
      </c:scatterChart>
      <c:valAx>
        <c:axId val="127311872"/>
        <c:scaling>
          <c:orientation val="minMax"/>
        </c:scaling>
        <c:axPos val="b"/>
        <c:numFmt formatCode="General" sourceLinked="1"/>
        <c:tickLblPos val="nextTo"/>
        <c:crossAx val="127313408"/>
        <c:crosses val="autoZero"/>
        <c:crossBetween val="midCat"/>
      </c:valAx>
      <c:valAx>
        <c:axId val="127313408"/>
        <c:scaling>
          <c:orientation val="minMax"/>
        </c:scaling>
        <c:axPos val="l"/>
        <c:majorGridlines/>
        <c:numFmt formatCode="0" sourceLinked="0"/>
        <c:tickLblPos val="nextTo"/>
        <c:crossAx val="12731187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9.png"/><Relationship Id="rId18" Type="http://schemas.openxmlformats.org/officeDocument/2006/relationships/chart" Target="../charts/chart13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image" Target="../media/image8.png"/><Relationship Id="rId17" Type="http://schemas.openxmlformats.org/officeDocument/2006/relationships/chart" Target="../charts/chart12.xml"/><Relationship Id="rId2" Type="http://schemas.openxmlformats.org/officeDocument/2006/relationships/chart" Target="../charts/chart5.xml"/><Relationship Id="rId16" Type="http://schemas.openxmlformats.org/officeDocument/2006/relationships/image" Target="../media/image11.png"/><Relationship Id="rId1" Type="http://schemas.openxmlformats.org/officeDocument/2006/relationships/image" Target="../media/image3.png"/><Relationship Id="rId6" Type="http://schemas.openxmlformats.org/officeDocument/2006/relationships/chart" Target="../charts/chart9.xml"/><Relationship Id="rId11" Type="http://schemas.openxmlformats.org/officeDocument/2006/relationships/image" Target="../media/image7.png"/><Relationship Id="rId5" Type="http://schemas.openxmlformats.org/officeDocument/2006/relationships/chart" Target="../charts/chart8.xml"/><Relationship Id="rId15" Type="http://schemas.openxmlformats.org/officeDocument/2006/relationships/chart" Target="../charts/chart11.xml"/><Relationship Id="rId10" Type="http://schemas.openxmlformats.org/officeDocument/2006/relationships/image" Target="../media/image6.png"/><Relationship Id="rId4" Type="http://schemas.openxmlformats.org/officeDocument/2006/relationships/chart" Target="../charts/chart7.xml"/><Relationship Id="rId9" Type="http://schemas.openxmlformats.org/officeDocument/2006/relationships/image" Target="../media/image5.png"/><Relationship Id="rId1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9.png"/><Relationship Id="rId18" Type="http://schemas.openxmlformats.org/officeDocument/2006/relationships/chart" Target="../charts/chart22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image" Target="../media/image8.png"/><Relationship Id="rId17" Type="http://schemas.openxmlformats.org/officeDocument/2006/relationships/chart" Target="../charts/chart21.xml"/><Relationship Id="rId2" Type="http://schemas.openxmlformats.org/officeDocument/2006/relationships/chart" Target="../charts/chart14.xml"/><Relationship Id="rId16" Type="http://schemas.openxmlformats.org/officeDocument/2006/relationships/image" Target="../media/image11.png"/><Relationship Id="rId1" Type="http://schemas.openxmlformats.org/officeDocument/2006/relationships/image" Target="../media/image3.png"/><Relationship Id="rId6" Type="http://schemas.openxmlformats.org/officeDocument/2006/relationships/chart" Target="../charts/chart18.xml"/><Relationship Id="rId11" Type="http://schemas.openxmlformats.org/officeDocument/2006/relationships/image" Target="../media/image7.png"/><Relationship Id="rId5" Type="http://schemas.openxmlformats.org/officeDocument/2006/relationships/chart" Target="../charts/chart17.xml"/><Relationship Id="rId15" Type="http://schemas.openxmlformats.org/officeDocument/2006/relationships/chart" Target="../charts/chart20.xml"/><Relationship Id="rId10" Type="http://schemas.openxmlformats.org/officeDocument/2006/relationships/image" Target="../media/image6.png"/><Relationship Id="rId4" Type="http://schemas.openxmlformats.org/officeDocument/2006/relationships/chart" Target="../charts/chart16.xml"/><Relationship Id="rId9" Type="http://schemas.openxmlformats.org/officeDocument/2006/relationships/image" Target="../media/image5.png"/><Relationship Id="rId1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9.png"/><Relationship Id="rId18" Type="http://schemas.openxmlformats.org/officeDocument/2006/relationships/chart" Target="../charts/chart31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image" Target="../media/image8.png"/><Relationship Id="rId17" Type="http://schemas.openxmlformats.org/officeDocument/2006/relationships/chart" Target="../charts/chart30.xml"/><Relationship Id="rId2" Type="http://schemas.openxmlformats.org/officeDocument/2006/relationships/chart" Target="../charts/chart23.xml"/><Relationship Id="rId16" Type="http://schemas.openxmlformats.org/officeDocument/2006/relationships/image" Target="../media/image11.png"/><Relationship Id="rId1" Type="http://schemas.openxmlformats.org/officeDocument/2006/relationships/image" Target="../media/image3.png"/><Relationship Id="rId6" Type="http://schemas.openxmlformats.org/officeDocument/2006/relationships/chart" Target="../charts/chart27.xml"/><Relationship Id="rId11" Type="http://schemas.openxmlformats.org/officeDocument/2006/relationships/image" Target="../media/image7.png"/><Relationship Id="rId5" Type="http://schemas.openxmlformats.org/officeDocument/2006/relationships/chart" Target="../charts/chart26.xml"/><Relationship Id="rId15" Type="http://schemas.openxmlformats.org/officeDocument/2006/relationships/chart" Target="../charts/chart29.xml"/><Relationship Id="rId10" Type="http://schemas.openxmlformats.org/officeDocument/2006/relationships/image" Target="../media/image6.png"/><Relationship Id="rId4" Type="http://schemas.openxmlformats.org/officeDocument/2006/relationships/chart" Target="../charts/chart25.xml"/><Relationship Id="rId9" Type="http://schemas.openxmlformats.org/officeDocument/2006/relationships/image" Target="../media/image5.png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16</xdr:col>
      <xdr:colOff>571500</xdr:colOff>
      <xdr:row>31</xdr:row>
      <xdr:rowOff>166688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607217</xdr:colOff>
      <xdr:row>18</xdr:row>
      <xdr:rowOff>71436</xdr:rowOff>
    </xdr:from>
    <xdr:to>
      <xdr:col>16</xdr:col>
      <xdr:colOff>583406</xdr:colOff>
      <xdr:row>19</xdr:row>
      <xdr:rowOff>178593</xdr:rowOff>
    </xdr:to>
    <xdr:sp macro="" textlink="">
      <xdr:nvSpPr>
        <xdr:cNvPr id="5" name="TextBox 4"/>
        <xdr:cNvSpPr txBox="1"/>
      </xdr:nvSpPr>
      <xdr:spPr>
        <a:xfrm>
          <a:off x="9108280" y="3500436"/>
          <a:ext cx="1190626" cy="2976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angle</a:t>
          </a:r>
          <a:r>
            <a:rPr lang="fr-FR" sz="1100" baseline="0"/>
            <a:t> vilebrequin</a:t>
          </a:r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190499</xdr:rowOff>
    </xdr:from>
    <xdr:to>
      <xdr:col>16</xdr:col>
      <xdr:colOff>598714</xdr:colOff>
      <xdr:row>31</xdr:row>
      <xdr:rowOff>176892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54428</xdr:colOff>
      <xdr:row>2</xdr:row>
      <xdr:rowOff>13607</xdr:rowOff>
    </xdr:from>
    <xdr:to>
      <xdr:col>22</xdr:col>
      <xdr:colOff>283508</xdr:colOff>
      <xdr:row>31</xdr:row>
      <xdr:rowOff>163285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63892" y="394607"/>
          <a:ext cx="3290687" cy="5674178"/>
        </a:xfrm>
        <a:prstGeom prst="rect">
          <a:avLst/>
        </a:prstGeom>
        <a:noFill/>
      </xdr:spPr>
    </xdr:pic>
    <xdr:clientData/>
  </xdr:twoCellAnchor>
  <xdr:twoCellAnchor>
    <xdr:from>
      <xdr:col>14</xdr:col>
      <xdr:colOff>0</xdr:colOff>
      <xdr:row>5</xdr:row>
      <xdr:rowOff>27214</xdr:rowOff>
    </xdr:from>
    <xdr:to>
      <xdr:col>16</xdr:col>
      <xdr:colOff>530678</xdr:colOff>
      <xdr:row>6</xdr:row>
      <xdr:rowOff>122464</xdr:rowOff>
    </xdr:to>
    <xdr:sp macro="" textlink="">
      <xdr:nvSpPr>
        <xdr:cNvPr id="8" name="TextBox 7"/>
        <xdr:cNvSpPr txBox="1"/>
      </xdr:nvSpPr>
      <xdr:spPr>
        <a:xfrm>
          <a:off x="8572500" y="979714"/>
          <a:ext cx="1755321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Fg : Force de pression  gaz</a:t>
          </a:r>
        </a:p>
      </xdr:txBody>
    </xdr:sp>
    <xdr:clientData/>
  </xdr:twoCellAnchor>
  <xdr:twoCellAnchor>
    <xdr:from>
      <xdr:col>14</xdr:col>
      <xdr:colOff>13608</xdr:colOff>
      <xdr:row>6</xdr:row>
      <xdr:rowOff>163286</xdr:rowOff>
    </xdr:from>
    <xdr:to>
      <xdr:col>16</xdr:col>
      <xdr:colOff>544286</xdr:colOff>
      <xdr:row>8</xdr:row>
      <xdr:rowOff>81643</xdr:rowOff>
    </xdr:to>
    <xdr:sp macro="" textlink="">
      <xdr:nvSpPr>
        <xdr:cNvPr id="9" name="TextBox 8"/>
        <xdr:cNvSpPr txBox="1"/>
      </xdr:nvSpPr>
      <xdr:spPr>
        <a:xfrm>
          <a:off x="8586108" y="1306286"/>
          <a:ext cx="1755321" cy="299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Fma : Force d'inertie piston</a:t>
          </a:r>
        </a:p>
      </xdr:txBody>
    </xdr:sp>
    <xdr:clientData/>
  </xdr:twoCellAnchor>
  <xdr:twoCellAnchor>
    <xdr:from>
      <xdr:col>14</xdr:col>
      <xdr:colOff>511968</xdr:colOff>
      <xdr:row>22</xdr:row>
      <xdr:rowOff>166687</xdr:rowOff>
    </xdr:from>
    <xdr:to>
      <xdr:col>16</xdr:col>
      <xdr:colOff>547688</xdr:colOff>
      <xdr:row>26</xdr:row>
      <xdr:rowOff>35718</xdr:rowOff>
    </xdr:to>
    <xdr:sp macro="" textlink="">
      <xdr:nvSpPr>
        <xdr:cNvPr id="10" name="TextBox 9"/>
        <xdr:cNvSpPr txBox="1"/>
      </xdr:nvSpPr>
      <xdr:spPr>
        <a:xfrm>
          <a:off x="9013031" y="4357687"/>
          <a:ext cx="1250157" cy="631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N : composante radiale (génère du</a:t>
          </a:r>
          <a:r>
            <a:rPr lang="fr-FR" sz="1100" baseline="0"/>
            <a:t> </a:t>
          </a:r>
          <a:r>
            <a:rPr lang="fr-FR" sz="1100"/>
            <a:t>frottement)</a:t>
          </a:r>
        </a:p>
      </xdr:txBody>
    </xdr:sp>
    <xdr:clientData/>
  </xdr:twoCellAnchor>
  <xdr:twoCellAnchor>
    <xdr:from>
      <xdr:col>14</xdr:col>
      <xdr:colOff>309562</xdr:colOff>
      <xdr:row>3</xdr:row>
      <xdr:rowOff>130968</xdr:rowOff>
    </xdr:from>
    <xdr:to>
      <xdr:col>16</xdr:col>
      <xdr:colOff>214312</xdr:colOff>
      <xdr:row>4</xdr:row>
      <xdr:rowOff>154781</xdr:rowOff>
    </xdr:to>
    <xdr:sp macro="" textlink="">
      <xdr:nvSpPr>
        <xdr:cNvPr id="11" name="TextBox 10"/>
        <xdr:cNvSpPr txBox="1"/>
      </xdr:nvSpPr>
      <xdr:spPr>
        <a:xfrm>
          <a:off x="8810625" y="702468"/>
          <a:ext cx="1119187" cy="214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 = Fg+Fma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0.81483</cdr:x>
      <cdr:y>0.22461</cdr:y>
    </cdr:from>
    <cdr:to>
      <cdr:x>0.99414</cdr:x>
      <cdr:y>0.33413</cdr:y>
    </cdr:to>
    <cdr:sp macro="" textlink="">
      <cdr:nvSpPr>
        <cdr:cNvPr id="2" name="TextBox 8"/>
        <cdr:cNvSpPr txBox="1"/>
      </cdr:nvSpPr>
      <cdr:spPr>
        <a:xfrm xmlns:a="http://schemas.openxmlformats.org/drawingml/2006/main">
          <a:off x="7909570" y="1280583"/>
          <a:ext cx="1740553" cy="62441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100"/>
            <a:t>K : cumule des forces</a:t>
          </a:r>
          <a:r>
            <a:rPr lang="fr-FR" sz="1100" baseline="0"/>
            <a:t>  (pression + inertie) selon l'angle B de la bielle</a:t>
          </a:r>
          <a:endParaRPr lang="fr-F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0.00249</cdr:x>
      <cdr:y>0.00428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0.81566</cdr:x>
      <cdr:y>0.83741</cdr:y>
    </cdr:from>
    <cdr:to>
      <cdr:x>1</cdr:x>
      <cdr:y>0.98777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917656" y="4774407"/>
          <a:ext cx="1789339" cy="857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T : composante de la force détermine</a:t>
          </a:r>
          <a:r>
            <a:rPr lang="fr-FR" sz="1100" baseline="0"/>
            <a:t> le couple moteur instantanée (selon angle B bielle et  A du vilo)</a:t>
          </a:r>
          <a:endParaRPr lang="fr-FR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190499</xdr:rowOff>
    </xdr:from>
    <xdr:to>
      <xdr:col>16</xdr:col>
      <xdr:colOff>598714</xdr:colOff>
      <xdr:row>31</xdr:row>
      <xdr:rowOff>176892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54428</xdr:colOff>
      <xdr:row>2</xdr:row>
      <xdr:rowOff>13607</xdr:rowOff>
    </xdr:from>
    <xdr:to>
      <xdr:col>22</xdr:col>
      <xdr:colOff>283508</xdr:colOff>
      <xdr:row>31</xdr:row>
      <xdr:rowOff>163285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7628" y="394607"/>
          <a:ext cx="3277080" cy="5674178"/>
        </a:xfrm>
        <a:prstGeom prst="rect">
          <a:avLst/>
        </a:prstGeom>
        <a:noFill/>
      </xdr:spPr>
    </xdr:pic>
    <xdr:clientData/>
  </xdr:twoCellAnchor>
  <xdr:twoCellAnchor>
    <xdr:from>
      <xdr:col>14</xdr:col>
      <xdr:colOff>0</xdr:colOff>
      <xdr:row>5</xdr:row>
      <xdr:rowOff>27214</xdr:rowOff>
    </xdr:from>
    <xdr:to>
      <xdr:col>16</xdr:col>
      <xdr:colOff>530678</xdr:colOff>
      <xdr:row>6</xdr:row>
      <xdr:rowOff>122464</xdr:rowOff>
    </xdr:to>
    <xdr:sp macro="" textlink="">
      <xdr:nvSpPr>
        <xdr:cNvPr id="5" name="TextBox 4"/>
        <xdr:cNvSpPr txBox="1"/>
      </xdr:nvSpPr>
      <xdr:spPr>
        <a:xfrm>
          <a:off x="8534400" y="979714"/>
          <a:ext cx="1749878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Fg : Force de pression  gaz</a:t>
          </a:r>
        </a:p>
      </xdr:txBody>
    </xdr:sp>
    <xdr:clientData/>
  </xdr:twoCellAnchor>
  <xdr:twoCellAnchor>
    <xdr:from>
      <xdr:col>14</xdr:col>
      <xdr:colOff>13608</xdr:colOff>
      <xdr:row>6</xdr:row>
      <xdr:rowOff>163286</xdr:rowOff>
    </xdr:from>
    <xdr:to>
      <xdr:col>16</xdr:col>
      <xdr:colOff>544286</xdr:colOff>
      <xdr:row>8</xdr:row>
      <xdr:rowOff>81643</xdr:rowOff>
    </xdr:to>
    <xdr:sp macro="" textlink="">
      <xdr:nvSpPr>
        <xdr:cNvPr id="6" name="TextBox 5"/>
        <xdr:cNvSpPr txBox="1"/>
      </xdr:nvSpPr>
      <xdr:spPr>
        <a:xfrm>
          <a:off x="8548008" y="1306286"/>
          <a:ext cx="1749878" cy="299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Fma : Force d'inertie piston</a:t>
          </a:r>
        </a:p>
      </xdr:txBody>
    </xdr:sp>
    <xdr:clientData/>
  </xdr:twoCellAnchor>
  <xdr:twoCellAnchor>
    <xdr:from>
      <xdr:col>14</xdr:col>
      <xdr:colOff>511968</xdr:colOff>
      <xdr:row>22</xdr:row>
      <xdr:rowOff>166687</xdr:rowOff>
    </xdr:from>
    <xdr:to>
      <xdr:col>16</xdr:col>
      <xdr:colOff>547688</xdr:colOff>
      <xdr:row>26</xdr:row>
      <xdr:rowOff>35718</xdr:rowOff>
    </xdr:to>
    <xdr:sp macro="" textlink="">
      <xdr:nvSpPr>
        <xdr:cNvPr id="7" name="TextBox 6"/>
        <xdr:cNvSpPr txBox="1"/>
      </xdr:nvSpPr>
      <xdr:spPr>
        <a:xfrm>
          <a:off x="9046368" y="4357687"/>
          <a:ext cx="1254920" cy="631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N : composante radiale (génère du</a:t>
          </a:r>
          <a:r>
            <a:rPr lang="fr-FR" sz="1100" baseline="0"/>
            <a:t> </a:t>
          </a:r>
          <a:r>
            <a:rPr lang="fr-FR" sz="1100"/>
            <a:t>frottement)</a:t>
          </a:r>
        </a:p>
      </xdr:txBody>
    </xdr:sp>
    <xdr:clientData/>
  </xdr:twoCellAnchor>
  <xdr:twoCellAnchor>
    <xdr:from>
      <xdr:col>14</xdr:col>
      <xdr:colOff>309562</xdr:colOff>
      <xdr:row>3</xdr:row>
      <xdr:rowOff>130968</xdr:rowOff>
    </xdr:from>
    <xdr:to>
      <xdr:col>16</xdr:col>
      <xdr:colOff>214312</xdr:colOff>
      <xdr:row>4</xdr:row>
      <xdr:rowOff>154781</xdr:rowOff>
    </xdr:to>
    <xdr:sp macro="" textlink="">
      <xdr:nvSpPr>
        <xdr:cNvPr id="8" name="TextBox 7"/>
        <xdr:cNvSpPr txBox="1"/>
      </xdr:nvSpPr>
      <xdr:spPr>
        <a:xfrm>
          <a:off x="8843962" y="702468"/>
          <a:ext cx="1123950" cy="214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 = Fg+Fma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0.81483</cdr:x>
      <cdr:y>0.22461</cdr:y>
    </cdr:from>
    <cdr:to>
      <cdr:x>0.99414</cdr:x>
      <cdr:y>0.33413</cdr:y>
    </cdr:to>
    <cdr:sp macro="" textlink="">
      <cdr:nvSpPr>
        <cdr:cNvPr id="2" name="TextBox 8"/>
        <cdr:cNvSpPr txBox="1"/>
      </cdr:nvSpPr>
      <cdr:spPr>
        <a:xfrm xmlns:a="http://schemas.openxmlformats.org/drawingml/2006/main">
          <a:off x="7909570" y="1280583"/>
          <a:ext cx="1740553" cy="62441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100"/>
            <a:t>K : cumule des forces</a:t>
          </a:r>
          <a:r>
            <a:rPr lang="fr-FR" sz="1100" baseline="0"/>
            <a:t>  (pression + inertie) selon l'angle B de la bielle</a:t>
          </a:r>
          <a:endParaRPr lang="fr-F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0.00249</cdr:x>
      <cdr:y>0.00428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0.81566</cdr:x>
      <cdr:y>0.83741</cdr:y>
    </cdr:from>
    <cdr:to>
      <cdr:x>1</cdr:x>
      <cdr:y>0.98777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917656" y="4774407"/>
          <a:ext cx="1789339" cy="857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T : composante de la force détermine</a:t>
          </a:r>
          <a:r>
            <a:rPr lang="fr-FR" sz="1100" baseline="0"/>
            <a:t> le couple moteur instantanée (selon angle B bielle et  A du vilo)</a:t>
          </a:r>
          <a:endParaRPr lang="fr-FR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190499</xdr:rowOff>
    </xdr:from>
    <xdr:to>
      <xdr:col>16</xdr:col>
      <xdr:colOff>598714</xdr:colOff>
      <xdr:row>31</xdr:row>
      <xdr:rowOff>176892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54428</xdr:colOff>
      <xdr:row>2</xdr:row>
      <xdr:rowOff>13607</xdr:rowOff>
    </xdr:from>
    <xdr:to>
      <xdr:col>22</xdr:col>
      <xdr:colOff>283508</xdr:colOff>
      <xdr:row>31</xdr:row>
      <xdr:rowOff>163285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7628" y="394607"/>
          <a:ext cx="3277080" cy="5674178"/>
        </a:xfrm>
        <a:prstGeom prst="rect">
          <a:avLst/>
        </a:prstGeom>
        <a:noFill/>
      </xdr:spPr>
    </xdr:pic>
    <xdr:clientData/>
  </xdr:twoCellAnchor>
  <xdr:twoCellAnchor>
    <xdr:from>
      <xdr:col>14</xdr:col>
      <xdr:colOff>0</xdr:colOff>
      <xdr:row>5</xdr:row>
      <xdr:rowOff>27214</xdr:rowOff>
    </xdr:from>
    <xdr:to>
      <xdr:col>16</xdr:col>
      <xdr:colOff>530678</xdr:colOff>
      <xdr:row>6</xdr:row>
      <xdr:rowOff>122464</xdr:rowOff>
    </xdr:to>
    <xdr:sp macro="" textlink="">
      <xdr:nvSpPr>
        <xdr:cNvPr id="4" name="TextBox 3"/>
        <xdr:cNvSpPr txBox="1"/>
      </xdr:nvSpPr>
      <xdr:spPr>
        <a:xfrm>
          <a:off x="8534400" y="979714"/>
          <a:ext cx="1749878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Fg : Force de pression  gaz</a:t>
          </a:r>
        </a:p>
      </xdr:txBody>
    </xdr:sp>
    <xdr:clientData/>
  </xdr:twoCellAnchor>
  <xdr:twoCellAnchor>
    <xdr:from>
      <xdr:col>14</xdr:col>
      <xdr:colOff>13608</xdr:colOff>
      <xdr:row>6</xdr:row>
      <xdr:rowOff>163286</xdr:rowOff>
    </xdr:from>
    <xdr:to>
      <xdr:col>16</xdr:col>
      <xdr:colOff>544286</xdr:colOff>
      <xdr:row>8</xdr:row>
      <xdr:rowOff>81643</xdr:rowOff>
    </xdr:to>
    <xdr:sp macro="" textlink="">
      <xdr:nvSpPr>
        <xdr:cNvPr id="5" name="TextBox 4"/>
        <xdr:cNvSpPr txBox="1"/>
      </xdr:nvSpPr>
      <xdr:spPr>
        <a:xfrm>
          <a:off x="8548008" y="1306286"/>
          <a:ext cx="1749878" cy="299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Fma : Force d'inertie piston</a:t>
          </a:r>
        </a:p>
      </xdr:txBody>
    </xdr:sp>
    <xdr:clientData/>
  </xdr:twoCellAnchor>
  <xdr:twoCellAnchor>
    <xdr:from>
      <xdr:col>14</xdr:col>
      <xdr:colOff>511968</xdr:colOff>
      <xdr:row>22</xdr:row>
      <xdr:rowOff>166687</xdr:rowOff>
    </xdr:from>
    <xdr:to>
      <xdr:col>16</xdr:col>
      <xdr:colOff>547688</xdr:colOff>
      <xdr:row>26</xdr:row>
      <xdr:rowOff>35718</xdr:rowOff>
    </xdr:to>
    <xdr:sp macro="" textlink="">
      <xdr:nvSpPr>
        <xdr:cNvPr id="6" name="TextBox 5"/>
        <xdr:cNvSpPr txBox="1"/>
      </xdr:nvSpPr>
      <xdr:spPr>
        <a:xfrm>
          <a:off x="9046368" y="4357687"/>
          <a:ext cx="1254920" cy="6310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N : composante radiale (génère du</a:t>
          </a:r>
          <a:r>
            <a:rPr lang="fr-FR" sz="1100" baseline="0"/>
            <a:t> </a:t>
          </a:r>
          <a:r>
            <a:rPr lang="fr-FR" sz="1100"/>
            <a:t>frottement)</a:t>
          </a:r>
        </a:p>
      </xdr:txBody>
    </xdr:sp>
    <xdr:clientData/>
  </xdr:twoCellAnchor>
  <xdr:twoCellAnchor>
    <xdr:from>
      <xdr:col>14</xdr:col>
      <xdr:colOff>309562</xdr:colOff>
      <xdr:row>3</xdr:row>
      <xdr:rowOff>130968</xdr:rowOff>
    </xdr:from>
    <xdr:to>
      <xdr:col>16</xdr:col>
      <xdr:colOff>214312</xdr:colOff>
      <xdr:row>4</xdr:row>
      <xdr:rowOff>154781</xdr:rowOff>
    </xdr:to>
    <xdr:sp macro="" textlink="">
      <xdr:nvSpPr>
        <xdr:cNvPr id="7" name="TextBox 6"/>
        <xdr:cNvSpPr txBox="1"/>
      </xdr:nvSpPr>
      <xdr:spPr>
        <a:xfrm>
          <a:off x="8843962" y="702468"/>
          <a:ext cx="1123950" cy="214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F = Fg+Fma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0.81483</cdr:x>
      <cdr:y>0.22461</cdr:y>
    </cdr:from>
    <cdr:to>
      <cdr:x>0.99414</cdr:x>
      <cdr:y>0.33413</cdr:y>
    </cdr:to>
    <cdr:sp macro="" textlink="">
      <cdr:nvSpPr>
        <cdr:cNvPr id="2" name="TextBox 8"/>
        <cdr:cNvSpPr txBox="1"/>
      </cdr:nvSpPr>
      <cdr:spPr>
        <a:xfrm xmlns:a="http://schemas.openxmlformats.org/drawingml/2006/main">
          <a:off x="7909570" y="1280583"/>
          <a:ext cx="1740553" cy="62441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100"/>
            <a:t>K : cumule des forces</a:t>
          </a:r>
          <a:r>
            <a:rPr lang="fr-FR" sz="1100" baseline="0"/>
            <a:t>  (pression + inertie) selon l'angle B de la bielle</a:t>
          </a:r>
          <a:endParaRPr lang="fr-F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0.00249</cdr:x>
      <cdr:y>0.00428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0.81566</cdr:x>
      <cdr:y>0.83741</cdr:y>
    </cdr:from>
    <cdr:to>
      <cdr:x>1</cdr:x>
      <cdr:y>0.98777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917656" y="4774407"/>
          <a:ext cx="1789339" cy="857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T : composante de la force détermine</a:t>
          </a:r>
          <a:r>
            <a:rPr lang="fr-FR" sz="1100" baseline="0"/>
            <a:t> le couple moteur instantanée (selon angle B bielle et  A du vilo)</a:t>
          </a:r>
          <a:endParaRPr lang="fr-FR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0.04797</cdr:x>
      <cdr:y>0.03812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0" y="0"/>
          <a:ext cx="464345" cy="20240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100"/>
            <a:t>m/s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357187</xdr:colOff>
      <xdr:row>1</xdr:row>
      <xdr:rowOff>47625</xdr:rowOff>
    </xdr:from>
    <xdr:to>
      <xdr:col>15</xdr:col>
      <xdr:colOff>297656</xdr:colOff>
      <xdr:row>25</xdr:row>
      <xdr:rowOff>59531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190499</xdr:rowOff>
    </xdr:from>
    <xdr:to>
      <xdr:col>16</xdr:col>
      <xdr:colOff>598714</xdr:colOff>
      <xdr:row>31</xdr:row>
      <xdr:rowOff>176892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54428</xdr:colOff>
      <xdr:row>2</xdr:row>
      <xdr:rowOff>13607</xdr:rowOff>
    </xdr:from>
    <xdr:to>
      <xdr:col>22</xdr:col>
      <xdr:colOff>283508</xdr:colOff>
      <xdr:row>31</xdr:row>
      <xdr:rowOff>163285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7628" y="394607"/>
          <a:ext cx="3277080" cy="5674178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0.00249</cdr:x>
      <cdr:y>0.00428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0.77558</cdr:x>
      <cdr:y>0.10349</cdr:y>
    </cdr:from>
    <cdr:to>
      <cdr:x>0.95489</cdr:x>
      <cdr:y>0.21301</cdr:y>
    </cdr:to>
    <cdr:sp macro="" textlink="">
      <cdr:nvSpPr>
        <cdr:cNvPr id="3" name="TextBox 8"/>
        <cdr:cNvSpPr txBox="1"/>
      </cdr:nvSpPr>
      <cdr:spPr>
        <a:xfrm xmlns:a="http://schemas.openxmlformats.org/drawingml/2006/main">
          <a:off x="7528551" y="590028"/>
          <a:ext cx="1740561" cy="624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fr-FR" sz="1100"/>
            <a:t>K : cumule des forces</a:t>
          </a:r>
          <a:r>
            <a:rPr lang="fr-FR" sz="1100" baseline="0"/>
            <a:t>  (pression + inertie) selon l'angle B de la bielle</a:t>
          </a:r>
          <a:endParaRPr lang="fr-F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0.00249</cdr:x>
      <cdr:y>0.00428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0.00249</cdr:x>
      <cdr:y>0.00428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54428</xdr:colOff>
      <xdr:row>2</xdr:row>
      <xdr:rowOff>13607</xdr:rowOff>
    </xdr:from>
    <xdr:to>
      <xdr:col>22</xdr:col>
      <xdr:colOff>283508</xdr:colOff>
      <xdr:row>31</xdr:row>
      <xdr:rowOff>163285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17628" y="394607"/>
          <a:ext cx="3277080" cy="5674178"/>
        </a:xfrm>
        <a:prstGeom prst="rect">
          <a:avLst/>
        </a:prstGeom>
        <a:noFill/>
      </xdr:spPr>
    </xdr:pic>
    <xdr:clientData/>
  </xdr:twoCellAnchor>
  <xdr:twoCellAnchor>
    <xdr:from>
      <xdr:col>0</xdr:col>
      <xdr:colOff>226219</xdr:colOff>
      <xdr:row>2</xdr:row>
      <xdr:rowOff>11906</xdr:rowOff>
    </xdr:from>
    <xdr:to>
      <xdr:col>16</xdr:col>
      <xdr:colOff>488156</xdr:colOff>
      <xdr:row>31</xdr:row>
      <xdr:rowOff>178594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</xdr:row>
      <xdr:rowOff>1</xdr:rowOff>
    </xdr:from>
    <xdr:to>
      <xdr:col>1</xdr:col>
      <xdr:colOff>632132</xdr:colOff>
      <xdr:row>12</xdr:row>
      <xdr:rowOff>161925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381001"/>
          <a:ext cx="1203631" cy="20669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9524</xdr:colOff>
      <xdr:row>24</xdr:row>
      <xdr:rowOff>19049</xdr:rowOff>
    </xdr:from>
    <xdr:to>
      <xdr:col>9</xdr:col>
      <xdr:colOff>438150</xdr:colOff>
      <xdr:row>39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485775</xdr:colOff>
      <xdr:row>24</xdr:row>
      <xdr:rowOff>19050</xdr:rowOff>
    </xdr:from>
    <xdr:to>
      <xdr:col>18</xdr:col>
      <xdr:colOff>485776</xdr:colOff>
      <xdr:row>39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9</xdr:col>
      <xdr:colOff>428626</xdr:colOff>
      <xdr:row>54</xdr:row>
      <xdr:rowOff>171452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59871</xdr:colOff>
      <xdr:row>57</xdr:row>
      <xdr:rowOff>36740</xdr:rowOff>
    </xdr:from>
    <xdr:to>
      <xdr:col>39</xdr:col>
      <xdr:colOff>69397</xdr:colOff>
      <xdr:row>99</xdr:row>
      <xdr:rowOff>136071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503465</xdr:colOff>
      <xdr:row>40</xdr:row>
      <xdr:rowOff>13607</xdr:rowOff>
    </xdr:from>
    <xdr:to>
      <xdr:col>18</xdr:col>
      <xdr:colOff>503466</xdr:colOff>
      <xdr:row>55</xdr:row>
      <xdr:rowOff>13607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13607</xdr:colOff>
      <xdr:row>24</xdr:row>
      <xdr:rowOff>54429</xdr:rowOff>
    </xdr:from>
    <xdr:to>
      <xdr:col>28</xdr:col>
      <xdr:colOff>224519</xdr:colOff>
      <xdr:row>39</xdr:row>
      <xdr:rowOff>35381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39</xdr:col>
      <xdr:colOff>176891</xdr:colOff>
      <xdr:row>90</xdr:row>
      <xdr:rowOff>176893</xdr:rowOff>
    </xdr:from>
    <xdr:to>
      <xdr:col>49</xdr:col>
      <xdr:colOff>63951</xdr:colOff>
      <xdr:row>114</xdr:row>
      <xdr:rowOff>171451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589466" y="17359993"/>
          <a:ext cx="5983060" cy="4623708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122464</xdr:colOff>
      <xdr:row>90</xdr:row>
      <xdr:rowOff>176893</xdr:rowOff>
    </xdr:from>
    <xdr:to>
      <xdr:col>56</xdr:col>
      <xdr:colOff>466725</xdr:colOff>
      <xdr:row>97</xdr:row>
      <xdr:rowOff>110218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31039" y="17359993"/>
          <a:ext cx="4611461" cy="1266825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95250</xdr:colOff>
      <xdr:row>97</xdr:row>
      <xdr:rowOff>76200</xdr:rowOff>
    </xdr:from>
    <xdr:to>
      <xdr:col>53</xdr:col>
      <xdr:colOff>590550</xdr:colOff>
      <xdr:row>102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03825" y="18592800"/>
          <a:ext cx="2933700" cy="8763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142875</xdr:colOff>
      <xdr:row>102</xdr:row>
      <xdr:rowOff>23812</xdr:rowOff>
    </xdr:from>
    <xdr:to>
      <xdr:col>52</xdr:col>
      <xdr:colOff>342900</xdr:colOff>
      <xdr:row>108</xdr:row>
      <xdr:rowOff>185737</xdr:rowOff>
    </xdr:to>
    <xdr:pic>
      <xdr:nvPicPr>
        <xdr:cNvPr id="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51450" y="19492912"/>
          <a:ext cx="2028825" cy="13335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119062</xdr:colOff>
      <xdr:row>109</xdr:row>
      <xdr:rowOff>1</xdr:rowOff>
    </xdr:from>
    <xdr:to>
      <xdr:col>53</xdr:col>
      <xdr:colOff>23812</xdr:colOff>
      <xdr:row>113</xdr:row>
      <xdr:rowOff>9526</xdr:rowOff>
    </xdr:to>
    <xdr:pic>
      <xdr:nvPicPr>
        <xdr:cNvPr id="1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627637" y="20840701"/>
          <a:ext cx="2343150" cy="781050"/>
        </a:xfrm>
        <a:prstGeom prst="rect">
          <a:avLst/>
        </a:prstGeom>
        <a:noFill/>
      </xdr:spPr>
    </xdr:pic>
    <xdr:clientData/>
  </xdr:twoCellAnchor>
  <xdr:twoCellAnchor editAs="oneCell">
    <xdr:from>
      <xdr:col>53</xdr:col>
      <xdr:colOff>190500</xdr:colOff>
      <xdr:row>103</xdr:row>
      <xdr:rowOff>71437</xdr:rowOff>
    </xdr:from>
    <xdr:to>
      <xdr:col>57</xdr:col>
      <xdr:colOff>314325</xdr:colOff>
      <xdr:row>108</xdr:row>
      <xdr:rowOff>157162</xdr:rowOff>
    </xdr:to>
    <xdr:pic>
      <xdr:nvPicPr>
        <xdr:cNvPr id="1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623250" y="19692937"/>
          <a:ext cx="2600325" cy="1038225"/>
        </a:xfrm>
        <a:prstGeom prst="rect">
          <a:avLst/>
        </a:prstGeom>
        <a:noFill/>
      </xdr:spPr>
    </xdr:pic>
    <xdr:clientData/>
  </xdr:twoCellAnchor>
  <xdr:twoCellAnchor editAs="oneCell">
    <xdr:from>
      <xdr:col>54</xdr:col>
      <xdr:colOff>95250</xdr:colOff>
      <xdr:row>98</xdr:row>
      <xdr:rowOff>0</xdr:rowOff>
    </xdr:from>
    <xdr:to>
      <xdr:col>58</xdr:col>
      <xdr:colOff>209550</xdr:colOff>
      <xdr:row>103</xdr:row>
      <xdr:rowOff>57150</xdr:rowOff>
    </xdr:to>
    <xdr:pic>
      <xdr:nvPicPr>
        <xdr:cNvPr id="1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47125" y="18669000"/>
          <a:ext cx="2590800" cy="1009650"/>
        </a:xfrm>
        <a:prstGeom prst="rect">
          <a:avLst/>
        </a:prstGeom>
        <a:noFill/>
      </xdr:spPr>
    </xdr:pic>
    <xdr:clientData/>
  </xdr:twoCellAnchor>
  <xdr:twoCellAnchor>
    <xdr:from>
      <xdr:col>19</xdr:col>
      <xdr:colOff>40821</xdr:colOff>
      <xdr:row>40</xdr:row>
      <xdr:rowOff>40822</xdr:rowOff>
    </xdr:from>
    <xdr:to>
      <xdr:col>28</xdr:col>
      <xdr:colOff>272143</xdr:colOff>
      <xdr:row>55</xdr:row>
      <xdr:rowOff>40822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53</xdr:col>
      <xdr:colOff>333376</xdr:colOff>
      <xdr:row>109</xdr:row>
      <xdr:rowOff>8612</xdr:rowOff>
    </xdr:from>
    <xdr:to>
      <xdr:col>56</xdr:col>
      <xdr:colOff>95251</xdr:colOff>
      <xdr:row>113</xdr:row>
      <xdr:rowOff>152399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766126" y="20773112"/>
          <a:ext cx="1619250" cy="905787"/>
        </a:xfrm>
        <a:prstGeom prst="rect">
          <a:avLst/>
        </a:prstGeom>
        <a:noFill/>
      </xdr:spPr>
    </xdr:pic>
    <xdr:clientData/>
  </xdr:twoCellAnchor>
  <xdr:twoCellAnchor>
    <xdr:from>
      <xdr:col>28</xdr:col>
      <xdr:colOff>435428</xdr:colOff>
      <xdr:row>40</xdr:row>
      <xdr:rowOff>13607</xdr:rowOff>
    </xdr:from>
    <xdr:to>
      <xdr:col>38</xdr:col>
      <xdr:colOff>54429</xdr:colOff>
      <xdr:row>55</xdr:row>
      <xdr:rowOff>13607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462642</xdr:colOff>
      <xdr:row>24</xdr:row>
      <xdr:rowOff>40821</xdr:rowOff>
    </xdr:from>
    <xdr:to>
      <xdr:col>38</xdr:col>
      <xdr:colOff>81643</xdr:colOff>
      <xdr:row>39</xdr:row>
      <xdr:rowOff>40821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13609</xdr:colOff>
      <xdr:row>0</xdr:row>
      <xdr:rowOff>155621</xdr:rowOff>
    </xdr:from>
    <xdr:to>
      <xdr:col>19</xdr:col>
      <xdr:colOff>449037</xdr:colOff>
      <xdr:row>22</xdr:row>
      <xdr:rowOff>89806</xdr:rowOff>
    </xdr:to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5073" y="155621"/>
          <a:ext cx="5334000" cy="412518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</xdr:row>
      <xdr:rowOff>1</xdr:rowOff>
    </xdr:from>
    <xdr:to>
      <xdr:col>1</xdr:col>
      <xdr:colOff>632132</xdr:colOff>
      <xdr:row>12</xdr:row>
      <xdr:rowOff>161925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381001"/>
          <a:ext cx="1203631" cy="20669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9524</xdr:colOff>
      <xdr:row>24</xdr:row>
      <xdr:rowOff>19049</xdr:rowOff>
    </xdr:from>
    <xdr:to>
      <xdr:col>9</xdr:col>
      <xdr:colOff>438150</xdr:colOff>
      <xdr:row>39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485775</xdr:colOff>
      <xdr:row>24</xdr:row>
      <xdr:rowOff>19050</xdr:rowOff>
    </xdr:from>
    <xdr:to>
      <xdr:col>18</xdr:col>
      <xdr:colOff>485776</xdr:colOff>
      <xdr:row>39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9</xdr:col>
      <xdr:colOff>428626</xdr:colOff>
      <xdr:row>54</xdr:row>
      <xdr:rowOff>171452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59871</xdr:colOff>
      <xdr:row>57</xdr:row>
      <xdr:rowOff>36740</xdr:rowOff>
    </xdr:from>
    <xdr:to>
      <xdr:col>39</xdr:col>
      <xdr:colOff>69397</xdr:colOff>
      <xdr:row>99</xdr:row>
      <xdr:rowOff>136071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503465</xdr:colOff>
      <xdr:row>40</xdr:row>
      <xdr:rowOff>13607</xdr:rowOff>
    </xdr:from>
    <xdr:to>
      <xdr:col>18</xdr:col>
      <xdr:colOff>503466</xdr:colOff>
      <xdr:row>55</xdr:row>
      <xdr:rowOff>13607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13607</xdr:colOff>
      <xdr:row>24</xdr:row>
      <xdr:rowOff>54429</xdr:rowOff>
    </xdr:from>
    <xdr:to>
      <xdr:col>28</xdr:col>
      <xdr:colOff>224519</xdr:colOff>
      <xdr:row>39</xdr:row>
      <xdr:rowOff>35381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39</xdr:col>
      <xdr:colOff>176891</xdr:colOff>
      <xdr:row>90</xdr:row>
      <xdr:rowOff>176893</xdr:rowOff>
    </xdr:from>
    <xdr:to>
      <xdr:col>49</xdr:col>
      <xdr:colOff>63951</xdr:colOff>
      <xdr:row>114</xdr:row>
      <xdr:rowOff>171451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589466" y="17359993"/>
          <a:ext cx="5983060" cy="4623708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122464</xdr:colOff>
      <xdr:row>90</xdr:row>
      <xdr:rowOff>176893</xdr:rowOff>
    </xdr:from>
    <xdr:to>
      <xdr:col>56</xdr:col>
      <xdr:colOff>466725</xdr:colOff>
      <xdr:row>97</xdr:row>
      <xdr:rowOff>110218</xdr:rowOff>
    </xdr:to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31039" y="17359993"/>
          <a:ext cx="4611461" cy="1266825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95250</xdr:colOff>
      <xdr:row>97</xdr:row>
      <xdr:rowOff>76200</xdr:rowOff>
    </xdr:from>
    <xdr:to>
      <xdr:col>53</xdr:col>
      <xdr:colOff>590550</xdr:colOff>
      <xdr:row>102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03825" y="18592800"/>
          <a:ext cx="2933700" cy="8763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142875</xdr:colOff>
      <xdr:row>102</xdr:row>
      <xdr:rowOff>23812</xdr:rowOff>
    </xdr:from>
    <xdr:to>
      <xdr:col>52</xdr:col>
      <xdr:colOff>342900</xdr:colOff>
      <xdr:row>108</xdr:row>
      <xdr:rowOff>185737</xdr:rowOff>
    </xdr:to>
    <xdr:pic>
      <xdr:nvPicPr>
        <xdr:cNvPr id="1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51450" y="19492912"/>
          <a:ext cx="2028825" cy="13335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119062</xdr:colOff>
      <xdr:row>109</xdr:row>
      <xdr:rowOff>1</xdr:rowOff>
    </xdr:from>
    <xdr:to>
      <xdr:col>53</xdr:col>
      <xdr:colOff>23812</xdr:colOff>
      <xdr:row>113</xdr:row>
      <xdr:rowOff>9526</xdr:rowOff>
    </xdr:to>
    <xdr:pic>
      <xdr:nvPicPr>
        <xdr:cNvPr id="1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627637" y="20840701"/>
          <a:ext cx="2343150" cy="781050"/>
        </a:xfrm>
        <a:prstGeom prst="rect">
          <a:avLst/>
        </a:prstGeom>
        <a:noFill/>
      </xdr:spPr>
    </xdr:pic>
    <xdr:clientData/>
  </xdr:twoCellAnchor>
  <xdr:twoCellAnchor editAs="oneCell">
    <xdr:from>
      <xdr:col>53</xdr:col>
      <xdr:colOff>190500</xdr:colOff>
      <xdr:row>103</xdr:row>
      <xdr:rowOff>71437</xdr:rowOff>
    </xdr:from>
    <xdr:to>
      <xdr:col>57</xdr:col>
      <xdr:colOff>314325</xdr:colOff>
      <xdr:row>108</xdr:row>
      <xdr:rowOff>157162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37475" y="19740562"/>
          <a:ext cx="2562225" cy="1057275"/>
        </a:xfrm>
        <a:prstGeom prst="rect">
          <a:avLst/>
        </a:prstGeom>
        <a:noFill/>
      </xdr:spPr>
    </xdr:pic>
    <xdr:clientData/>
  </xdr:twoCellAnchor>
  <xdr:twoCellAnchor editAs="oneCell">
    <xdr:from>
      <xdr:col>54</xdr:col>
      <xdr:colOff>95250</xdr:colOff>
      <xdr:row>98</xdr:row>
      <xdr:rowOff>0</xdr:rowOff>
    </xdr:from>
    <xdr:to>
      <xdr:col>58</xdr:col>
      <xdr:colOff>209550</xdr:colOff>
      <xdr:row>103</xdr:row>
      <xdr:rowOff>57150</xdr:rowOff>
    </xdr:to>
    <xdr:pic>
      <xdr:nvPicPr>
        <xdr:cNvPr id="1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51825" y="18707100"/>
          <a:ext cx="2552700" cy="1019175"/>
        </a:xfrm>
        <a:prstGeom prst="rect">
          <a:avLst/>
        </a:prstGeom>
        <a:noFill/>
      </xdr:spPr>
    </xdr:pic>
    <xdr:clientData/>
  </xdr:twoCellAnchor>
  <xdr:twoCellAnchor>
    <xdr:from>
      <xdr:col>19</xdr:col>
      <xdr:colOff>40821</xdr:colOff>
      <xdr:row>40</xdr:row>
      <xdr:rowOff>40822</xdr:rowOff>
    </xdr:from>
    <xdr:to>
      <xdr:col>28</xdr:col>
      <xdr:colOff>272143</xdr:colOff>
      <xdr:row>55</xdr:row>
      <xdr:rowOff>40822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53</xdr:col>
      <xdr:colOff>333376</xdr:colOff>
      <xdr:row>109</xdr:row>
      <xdr:rowOff>8612</xdr:rowOff>
    </xdr:from>
    <xdr:to>
      <xdr:col>56</xdr:col>
      <xdr:colOff>95251</xdr:colOff>
      <xdr:row>113</xdr:row>
      <xdr:rowOff>152399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280351" y="20849312"/>
          <a:ext cx="1590675" cy="915312"/>
        </a:xfrm>
        <a:prstGeom prst="rect">
          <a:avLst/>
        </a:prstGeom>
        <a:noFill/>
      </xdr:spPr>
    </xdr:pic>
    <xdr:clientData/>
  </xdr:twoCellAnchor>
  <xdr:twoCellAnchor>
    <xdr:from>
      <xdr:col>28</xdr:col>
      <xdr:colOff>435428</xdr:colOff>
      <xdr:row>40</xdr:row>
      <xdr:rowOff>13607</xdr:rowOff>
    </xdr:from>
    <xdr:to>
      <xdr:col>38</xdr:col>
      <xdr:colOff>54429</xdr:colOff>
      <xdr:row>55</xdr:row>
      <xdr:rowOff>13607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476250</xdr:colOff>
      <xdr:row>24</xdr:row>
      <xdr:rowOff>40822</xdr:rowOff>
    </xdr:from>
    <xdr:to>
      <xdr:col>38</xdr:col>
      <xdr:colOff>95251</xdr:colOff>
      <xdr:row>39</xdr:row>
      <xdr:rowOff>40822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0</xdr:colOff>
      <xdr:row>1</xdr:row>
      <xdr:rowOff>0</xdr:rowOff>
    </xdr:from>
    <xdr:to>
      <xdr:col>19</xdr:col>
      <xdr:colOff>435428</xdr:colOff>
      <xdr:row>22</xdr:row>
      <xdr:rowOff>124685</xdr:rowOff>
    </xdr:to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61464" y="190500"/>
          <a:ext cx="5334000" cy="412518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</xdr:row>
      <xdr:rowOff>1</xdr:rowOff>
    </xdr:from>
    <xdr:to>
      <xdr:col>1</xdr:col>
      <xdr:colOff>632132</xdr:colOff>
      <xdr:row>12</xdr:row>
      <xdr:rowOff>161925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381001"/>
          <a:ext cx="1203631" cy="20669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9524</xdr:colOff>
      <xdr:row>24</xdr:row>
      <xdr:rowOff>19049</xdr:rowOff>
    </xdr:from>
    <xdr:to>
      <xdr:col>9</xdr:col>
      <xdr:colOff>438150</xdr:colOff>
      <xdr:row>39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485775</xdr:colOff>
      <xdr:row>24</xdr:row>
      <xdr:rowOff>19050</xdr:rowOff>
    </xdr:from>
    <xdr:to>
      <xdr:col>18</xdr:col>
      <xdr:colOff>485776</xdr:colOff>
      <xdr:row>39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9</xdr:col>
      <xdr:colOff>428626</xdr:colOff>
      <xdr:row>54</xdr:row>
      <xdr:rowOff>171452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59871</xdr:colOff>
      <xdr:row>57</xdr:row>
      <xdr:rowOff>36740</xdr:rowOff>
    </xdr:from>
    <xdr:to>
      <xdr:col>39</xdr:col>
      <xdr:colOff>69397</xdr:colOff>
      <xdr:row>99</xdr:row>
      <xdr:rowOff>136071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503465</xdr:colOff>
      <xdr:row>40</xdr:row>
      <xdr:rowOff>13607</xdr:rowOff>
    </xdr:from>
    <xdr:to>
      <xdr:col>18</xdr:col>
      <xdr:colOff>503466</xdr:colOff>
      <xdr:row>55</xdr:row>
      <xdr:rowOff>13607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13607</xdr:colOff>
      <xdr:row>24</xdr:row>
      <xdr:rowOff>54429</xdr:rowOff>
    </xdr:from>
    <xdr:to>
      <xdr:col>28</xdr:col>
      <xdr:colOff>224519</xdr:colOff>
      <xdr:row>39</xdr:row>
      <xdr:rowOff>35381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39</xdr:col>
      <xdr:colOff>176891</xdr:colOff>
      <xdr:row>90</xdr:row>
      <xdr:rowOff>176893</xdr:rowOff>
    </xdr:from>
    <xdr:to>
      <xdr:col>49</xdr:col>
      <xdr:colOff>63951</xdr:colOff>
      <xdr:row>114</xdr:row>
      <xdr:rowOff>171451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589466" y="17359993"/>
          <a:ext cx="5983060" cy="4623708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122464</xdr:colOff>
      <xdr:row>90</xdr:row>
      <xdr:rowOff>176893</xdr:rowOff>
    </xdr:from>
    <xdr:to>
      <xdr:col>56</xdr:col>
      <xdr:colOff>466725</xdr:colOff>
      <xdr:row>97</xdr:row>
      <xdr:rowOff>110218</xdr:rowOff>
    </xdr:to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31039" y="17359993"/>
          <a:ext cx="4611461" cy="1266825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95250</xdr:colOff>
      <xdr:row>97</xdr:row>
      <xdr:rowOff>76200</xdr:rowOff>
    </xdr:from>
    <xdr:to>
      <xdr:col>53</xdr:col>
      <xdr:colOff>590550</xdr:colOff>
      <xdr:row>102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03825" y="18592800"/>
          <a:ext cx="2933700" cy="8763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142875</xdr:colOff>
      <xdr:row>102</xdr:row>
      <xdr:rowOff>23812</xdr:rowOff>
    </xdr:from>
    <xdr:to>
      <xdr:col>52</xdr:col>
      <xdr:colOff>342900</xdr:colOff>
      <xdr:row>108</xdr:row>
      <xdr:rowOff>185737</xdr:rowOff>
    </xdr:to>
    <xdr:pic>
      <xdr:nvPicPr>
        <xdr:cNvPr id="1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51450" y="19492912"/>
          <a:ext cx="2028825" cy="13335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119062</xdr:colOff>
      <xdr:row>109</xdr:row>
      <xdr:rowOff>1</xdr:rowOff>
    </xdr:from>
    <xdr:to>
      <xdr:col>53</xdr:col>
      <xdr:colOff>23812</xdr:colOff>
      <xdr:row>113</xdr:row>
      <xdr:rowOff>9526</xdr:rowOff>
    </xdr:to>
    <xdr:pic>
      <xdr:nvPicPr>
        <xdr:cNvPr id="1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627637" y="20840701"/>
          <a:ext cx="2343150" cy="781050"/>
        </a:xfrm>
        <a:prstGeom prst="rect">
          <a:avLst/>
        </a:prstGeom>
        <a:noFill/>
      </xdr:spPr>
    </xdr:pic>
    <xdr:clientData/>
  </xdr:twoCellAnchor>
  <xdr:twoCellAnchor editAs="oneCell">
    <xdr:from>
      <xdr:col>53</xdr:col>
      <xdr:colOff>190500</xdr:colOff>
      <xdr:row>103</xdr:row>
      <xdr:rowOff>71437</xdr:rowOff>
    </xdr:from>
    <xdr:to>
      <xdr:col>57</xdr:col>
      <xdr:colOff>314325</xdr:colOff>
      <xdr:row>108</xdr:row>
      <xdr:rowOff>157162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37475" y="19740562"/>
          <a:ext cx="2562225" cy="1057275"/>
        </a:xfrm>
        <a:prstGeom prst="rect">
          <a:avLst/>
        </a:prstGeom>
        <a:noFill/>
      </xdr:spPr>
    </xdr:pic>
    <xdr:clientData/>
  </xdr:twoCellAnchor>
  <xdr:twoCellAnchor editAs="oneCell">
    <xdr:from>
      <xdr:col>54</xdr:col>
      <xdr:colOff>95250</xdr:colOff>
      <xdr:row>98</xdr:row>
      <xdr:rowOff>0</xdr:rowOff>
    </xdr:from>
    <xdr:to>
      <xdr:col>58</xdr:col>
      <xdr:colOff>209550</xdr:colOff>
      <xdr:row>103</xdr:row>
      <xdr:rowOff>57150</xdr:rowOff>
    </xdr:to>
    <xdr:pic>
      <xdr:nvPicPr>
        <xdr:cNvPr id="1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51825" y="18707100"/>
          <a:ext cx="2552700" cy="1019175"/>
        </a:xfrm>
        <a:prstGeom prst="rect">
          <a:avLst/>
        </a:prstGeom>
        <a:noFill/>
      </xdr:spPr>
    </xdr:pic>
    <xdr:clientData/>
  </xdr:twoCellAnchor>
  <xdr:twoCellAnchor>
    <xdr:from>
      <xdr:col>19</xdr:col>
      <xdr:colOff>40821</xdr:colOff>
      <xdr:row>40</xdr:row>
      <xdr:rowOff>40822</xdr:rowOff>
    </xdr:from>
    <xdr:to>
      <xdr:col>28</xdr:col>
      <xdr:colOff>272143</xdr:colOff>
      <xdr:row>55</xdr:row>
      <xdr:rowOff>40822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53</xdr:col>
      <xdr:colOff>333376</xdr:colOff>
      <xdr:row>109</xdr:row>
      <xdr:rowOff>8612</xdr:rowOff>
    </xdr:from>
    <xdr:to>
      <xdr:col>56</xdr:col>
      <xdr:colOff>95251</xdr:colOff>
      <xdr:row>113</xdr:row>
      <xdr:rowOff>152399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280351" y="20849312"/>
          <a:ext cx="1590675" cy="915312"/>
        </a:xfrm>
        <a:prstGeom prst="rect">
          <a:avLst/>
        </a:prstGeom>
        <a:noFill/>
      </xdr:spPr>
    </xdr:pic>
    <xdr:clientData/>
  </xdr:twoCellAnchor>
  <xdr:twoCellAnchor>
    <xdr:from>
      <xdr:col>28</xdr:col>
      <xdr:colOff>435428</xdr:colOff>
      <xdr:row>40</xdr:row>
      <xdr:rowOff>13607</xdr:rowOff>
    </xdr:from>
    <xdr:to>
      <xdr:col>38</xdr:col>
      <xdr:colOff>54429</xdr:colOff>
      <xdr:row>55</xdr:row>
      <xdr:rowOff>13607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476250</xdr:colOff>
      <xdr:row>24</xdr:row>
      <xdr:rowOff>40822</xdr:rowOff>
    </xdr:from>
    <xdr:to>
      <xdr:col>38</xdr:col>
      <xdr:colOff>95251</xdr:colOff>
      <xdr:row>39</xdr:row>
      <xdr:rowOff>40822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0</xdr:colOff>
      <xdr:row>1</xdr:row>
      <xdr:rowOff>0</xdr:rowOff>
    </xdr:from>
    <xdr:to>
      <xdr:col>19</xdr:col>
      <xdr:colOff>435428</xdr:colOff>
      <xdr:row>22</xdr:row>
      <xdr:rowOff>124685</xdr:rowOff>
    </xdr:to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43775" y="190500"/>
          <a:ext cx="5312228" cy="412518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y/AppData/Roaming/Microsoft/Excel/beau_de_rocha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eau de Rochas"/>
      <sheetName val="Sheet2"/>
    </sheetNames>
    <sheetDataSet>
      <sheetData sheetId="0">
        <row r="66">
          <cell r="B66">
            <v>31.428571428571427</v>
          </cell>
          <cell r="C66">
            <v>0.5</v>
          </cell>
        </row>
        <row r="67">
          <cell r="B67">
            <v>218.42857142857142</v>
          </cell>
          <cell r="C67">
            <v>0.5</v>
          </cell>
        </row>
        <row r="68">
          <cell r="B68">
            <v>405.42857142857144</v>
          </cell>
          <cell r="C68">
            <v>0.5</v>
          </cell>
        </row>
        <row r="72">
          <cell r="B72">
            <v>405.42857142857144</v>
          </cell>
          <cell r="C72">
            <v>0.5</v>
          </cell>
        </row>
        <row r="73">
          <cell r="B73">
            <v>368.02857142857147</v>
          </cell>
          <cell r="C73">
            <v>0.57255333100484584</v>
          </cell>
        </row>
        <row r="74">
          <cell r="B74">
            <v>330.62857142857143</v>
          </cell>
          <cell r="C74">
            <v>0.66523265998293057</v>
          </cell>
        </row>
        <row r="75">
          <cell r="B75">
            <v>293.22857142857146</v>
          </cell>
          <cell r="C75">
            <v>0.78697565462325758</v>
          </cell>
        </row>
        <row r="76">
          <cell r="B76">
            <v>255.82857142857145</v>
          </cell>
          <cell r="C76">
            <v>0.95262380953420167</v>
          </cell>
        </row>
        <row r="77">
          <cell r="B77">
            <v>218.42857142857144</v>
          </cell>
          <cell r="C77">
            <v>1.1885484016131505</v>
          </cell>
        </row>
        <row r="78">
          <cell r="B78">
            <v>181.02857142857144</v>
          </cell>
          <cell r="C78">
            <v>1.5459808924834866</v>
          </cell>
        </row>
        <row r="79">
          <cell r="B79">
            <v>143.62857142857143</v>
          </cell>
          <cell r="C79">
            <v>2.1375334449918322</v>
          </cell>
        </row>
        <row r="80">
          <cell r="B80">
            <v>106.22857142857146</v>
          </cell>
          <cell r="C80">
            <v>3.2607103227623084</v>
          </cell>
        </row>
        <row r="81">
          <cell r="B81">
            <v>68.828571428571422</v>
          </cell>
          <cell r="C81">
            <v>5.9865117324751091</v>
          </cell>
        </row>
        <row r="82">
          <cell r="B82">
            <v>31.428571428571445</v>
          </cell>
          <cell r="C82">
            <v>17.938891319369304</v>
          </cell>
        </row>
        <row r="87">
          <cell r="B87">
            <v>31.428571428571427</v>
          </cell>
          <cell r="C87">
            <v>17.938891319369308</v>
          </cell>
        </row>
        <row r="88">
          <cell r="B88">
            <v>31.428571428571427</v>
          </cell>
          <cell r="C88">
            <v>54.651374798883893</v>
          </cell>
        </row>
        <row r="89">
          <cell r="B89">
            <v>31.428571428571427</v>
          </cell>
          <cell r="C89">
            <v>91.363858278398496</v>
          </cell>
        </row>
        <row r="94">
          <cell r="B94">
            <v>31.428571428571427</v>
          </cell>
          <cell r="C94">
            <v>91.363858278398496</v>
          </cell>
        </row>
        <row r="95">
          <cell r="B95">
            <v>68.828571428571422</v>
          </cell>
          <cell r="C95">
            <v>30.489666265900262</v>
          </cell>
        </row>
        <row r="96">
          <cell r="B96">
            <v>106.22857142857143</v>
          </cell>
          <cell r="C96">
            <v>16.606994853360902</v>
          </cell>
        </row>
        <row r="97">
          <cell r="B97">
            <v>143.62857142857143</v>
          </cell>
          <cell r="C97">
            <v>10.886587094861593</v>
          </cell>
        </row>
        <row r="98">
          <cell r="B98">
            <v>181.02857142857141</v>
          </cell>
          <cell r="C98">
            <v>7.8737741729592683</v>
          </cell>
        </row>
        <row r="99">
          <cell r="B99">
            <v>218.42857142857142</v>
          </cell>
          <cell r="C99">
            <v>6.0533488825338786</v>
          </cell>
        </row>
        <row r="100">
          <cell r="B100">
            <v>255.82857142857142</v>
          </cell>
          <cell r="C100">
            <v>4.8517706683988564</v>
          </cell>
        </row>
        <row r="101">
          <cell r="B101">
            <v>293.22857142857146</v>
          </cell>
          <cell r="C101">
            <v>4.0081145984710194</v>
          </cell>
        </row>
        <row r="102">
          <cell r="B102">
            <v>330.62857142857143</v>
          </cell>
          <cell r="C102">
            <v>3.388070164805443</v>
          </cell>
        </row>
        <row r="103">
          <cell r="B103">
            <v>368.02857142857147</v>
          </cell>
          <cell r="C103">
            <v>2.9160487378765625</v>
          </cell>
        </row>
        <row r="104">
          <cell r="B104">
            <v>405.42857142857144</v>
          </cell>
          <cell r="C104">
            <v>2.5465302356715158</v>
          </cell>
        </row>
        <row r="109">
          <cell r="B109">
            <v>405.42857142857144</v>
          </cell>
          <cell r="C109">
            <v>2.5465302356715154</v>
          </cell>
        </row>
        <row r="110">
          <cell r="B110">
            <v>405.42857142857144</v>
          </cell>
          <cell r="C110">
            <v>1.7732651178357577</v>
          </cell>
        </row>
        <row r="111">
          <cell r="B111">
            <v>405.42857142857144</v>
          </cell>
          <cell r="C111">
            <v>1</v>
          </cell>
        </row>
        <row r="116">
          <cell r="B116">
            <v>31.428571428571427</v>
          </cell>
          <cell r="C116">
            <v>1</v>
          </cell>
        </row>
        <row r="117">
          <cell r="B117">
            <v>218.42857142857142</v>
          </cell>
          <cell r="C117">
            <v>1</v>
          </cell>
        </row>
        <row r="118">
          <cell r="B118">
            <v>405.42857142857144</v>
          </cell>
          <cell r="C118">
            <v>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0"/>
  <sheetViews>
    <sheetView tabSelected="1" workbookViewId="0">
      <selection activeCell="D15" sqref="D15"/>
    </sheetView>
  </sheetViews>
  <sheetFormatPr defaultRowHeight="15"/>
  <cols>
    <col min="1" max="1" width="29.42578125" style="21" customWidth="1"/>
  </cols>
  <sheetData>
    <row r="1" spans="1:4">
      <c r="A1" s="77" t="s">
        <v>140</v>
      </c>
      <c r="B1" s="77"/>
      <c r="C1" s="77"/>
      <c r="D1" s="77"/>
    </row>
    <row r="2" spans="1:4">
      <c r="A2" s="90" t="s">
        <v>141</v>
      </c>
      <c r="B2" s="89"/>
      <c r="C2" s="89"/>
      <c r="D2" s="89"/>
    </row>
    <row r="3" spans="1:4">
      <c r="A3" s="26" t="s">
        <v>104</v>
      </c>
      <c r="B3" s="26">
        <v>1199</v>
      </c>
      <c r="C3" s="26">
        <v>899</v>
      </c>
      <c r="D3" s="26" t="s">
        <v>31</v>
      </c>
    </row>
    <row r="4" spans="1:4">
      <c r="A4" s="22" t="s">
        <v>109</v>
      </c>
      <c r="B4" s="23">
        <v>112</v>
      </c>
      <c r="C4" s="23">
        <v>100</v>
      </c>
      <c r="D4" s="23">
        <v>96</v>
      </c>
    </row>
    <row r="5" spans="1:4">
      <c r="A5" s="22" t="s">
        <v>110</v>
      </c>
      <c r="B5" s="23">
        <v>60.8</v>
      </c>
      <c r="C5" s="23">
        <v>57.2</v>
      </c>
      <c r="D5" s="23">
        <v>66</v>
      </c>
    </row>
    <row r="6" spans="1:4">
      <c r="A6" s="22" t="s">
        <v>111</v>
      </c>
      <c r="B6" s="24">
        <f>(3.14159265359*(B4*B4)*B5/4000)*2</f>
        <v>1198.007402697642</v>
      </c>
      <c r="C6" s="24">
        <f>(3.14159265359*(C4*C4)*C5/4000)*2</f>
        <v>898.49549892674008</v>
      </c>
      <c r="D6" s="24">
        <f>(3.14159265359*(D4*D4)*D5/4000)*2</f>
        <v>955.4462905510195</v>
      </c>
    </row>
    <row r="7" spans="1:4">
      <c r="A7" s="22" t="s">
        <v>107</v>
      </c>
      <c r="B7" s="25">
        <v>110.1</v>
      </c>
      <c r="C7" s="76">
        <v>114.25</v>
      </c>
      <c r="D7" s="25">
        <v>124</v>
      </c>
    </row>
    <row r="8" spans="1:4">
      <c r="A8" s="22" t="s">
        <v>108</v>
      </c>
      <c r="B8" s="23">
        <v>11500</v>
      </c>
      <c r="C8" s="23">
        <v>11500</v>
      </c>
      <c r="D8" s="23">
        <v>11500</v>
      </c>
    </row>
    <row r="9" spans="1:4">
      <c r="A9" s="22" t="s">
        <v>105</v>
      </c>
      <c r="B9" s="23">
        <v>12.5</v>
      </c>
      <c r="C9" s="23">
        <v>12.5</v>
      </c>
      <c r="D9" s="23">
        <v>12</v>
      </c>
    </row>
    <row r="10" spans="1:4">
      <c r="A10" s="22" t="s">
        <v>106</v>
      </c>
      <c r="B10" s="23">
        <v>0.623</v>
      </c>
      <c r="C10" s="67">
        <v>0.48599999999999999</v>
      </c>
      <c r="D10" s="23">
        <v>0.42199999999999999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X19:AA21"/>
  <sheetViews>
    <sheetView zoomScale="80" zoomScaleNormal="80" workbookViewId="0">
      <selection activeCell="Y7" sqref="Y7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X19:AA21"/>
  <sheetViews>
    <sheetView zoomScale="80" zoomScaleNormal="80" workbookViewId="0">
      <selection activeCell="X13" sqref="X13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X19:AA21"/>
  <sheetViews>
    <sheetView topLeftCell="A4" zoomScale="80" zoomScaleNormal="80" workbookViewId="0">
      <selection activeCell="R13" sqref="R13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X19:AA21"/>
  <sheetViews>
    <sheetView zoomScale="80" zoomScaleNormal="80" workbookViewId="0">
      <selection activeCell="F32" sqref="F32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X19:AA21"/>
  <sheetViews>
    <sheetView topLeftCell="A2" zoomScale="80" zoomScaleNormal="80" workbookViewId="0">
      <selection activeCell="Y15" sqref="Y15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X19:AA21"/>
  <sheetViews>
    <sheetView zoomScale="80" zoomScaleNormal="80" workbookViewId="0">
      <selection activeCell="Y14" sqref="Y14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T843"/>
  <sheetViews>
    <sheetView zoomScale="70" zoomScaleNormal="70" workbookViewId="0">
      <selection activeCell="V22" sqref="V22"/>
    </sheetView>
  </sheetViews>
  <sheetFormatPr defaultRowHeight="15"/>
  <cols>
    <col min="2" max="2" width="9.85546875" customWidth="1"/>
    <col min="4" max="4" width="12" bestFit="1" customWidth="1"/>
    <col min="5" max="5" width="10.28515625" customWidth="1"/>
    <col min="6" max="6" width="10.5703125" bestFit="1" customWidth="1"/>
    <col min="10" max="10" width="12.5703125" bestFit="1" customWidth="1"/>
  </cols>
  <sheetData>
    <row r="1" spans="1:11">
      <c r="A1" s="79" t="s">
        <v>3</v>
      </c>
      <c r="B1" s="79"/>
      <c r="C1" s="79"/>
      <c r="D1" s="79"/>
      <c r="E1" s="79"/>
      <c r="F1" s="79"/>
      <c r="G1" s="79"/>
      <c r="H1" s="79"/>
      <c r="I1" s="79"/>
      <c r="J1" s="79"/>
    </row>
    <row r="2" spans="1:11">
      <c r="A2" s="80" t="s">
        <v>12</v>
      </c>
      <c r="B2" s="80"/>
      <c r="C2" s="80"/>
      <c r="D2" s="80"/>
      <c r="E2" s="80"/>
      <c r="F2" s="80"/>
      <c r="G2" s="80"/>
      <c r="H2" s="80"/>
      <c r="I2" s="80"/>
      <c r="J2" s="80"/>
    </row>
    <row r="3" spans="1:11">
      <c r="C3" s="78" t="s">
        <v>4</v>
      </c>
      <c r="D3" s="78"/>
      <c r="E3" s="78"/>
      <c r="F3" s="78"/>
      <c r="G3" s="78"/>
      <c r="H3" s="78"/>
      <c r="I3" s="78"/>
      <c r="J3" s="78"/>
    </row>
    <row r="4" spans="1:11">
      <c r="C4" s="81" t="s">
        <v>0</v>
      </c>
      <c r="D4" s="81"/>
      <c r="E4" s="81"/>
      <c r="F4" s="55">
        <v>2</v>
      </c>
    </row>
    <row r="5" spans="1:11">
      <c r="C5" s="81" t="s">
        <v>2</v>
      </c>
      <c r="D5" s="81"/>
      <c r="E5" s="81"/>
      <c r="F5" s="55">
        <f>'Infos moteur'!C4</f>
        <v>100</v>
      </c>
    </row>
    <row r="6" spans="1:11">
      <c r="C6" s="81" t="s">
        <v>5</v>
      </c>
      <c r="D6" s="81"/>
      <c r="E6" s="81"/>
      <c r="F6" s="55">
        <f>'Infos moteur'!C5</f>
        <v>57.2</v>
      </c>
    </row>
    <row r="7" spans="1:11">
      <c r="C7" s="81" t="s">
        <v>1</v>
      </c>
      <c r="D7" s="81"/>
      <c r="E7" s="81"/>
      <c r="F7" s="2">
        <f>(3.14159265359*(F5*F5)*F6/4000)*F4</f>
        <v>898.49549892674008</v>
      </c>
    </row>
    <row r="8" spans="1:11">
      <c r="C8" s="78" t="s">
        <v>11</v>
      </c>
      <c r="D8" s="78"/>
      <c r="E8" s="78"/>
      <c r="F8" s="78"/>
      <c r="G8" s="78"/>
      <c r="H8" s="78"/>
      <c r="I8" s="78"/>
      <c r="J8" s="78"/>
    </row>
    <row r="9" spans="1:11">
      <c r="C9" s="81" t="s">
        <v>6</v>
      </c>
      <c r="D9" s="81"/>
      <c r="E9" s="82"/>
      <c r="F9" s="1">
        <v>76</v>
      </c>
    </row>
    <row r="10" spans="1:11">
      <c r="C10" s="81" t="s">
        <v>7</v>
      </c>
      <c r="D10" s="81"/>
      <c r="E10" s="82"/>
      <c r="F10" s="55">
        <f>'Infos moteur'!C7</f>
        <v>114.25</v>
      </c>
    </row>
    <row r="11" spans="1:11">
      <c r="C11" s="81" t="s">
        <v>8</v>
      </c>
      <c r="D11" s="81"/>
      <c r="E11" s="82"/>
      <c r="F11" s="3">
        <f>(F10+(F6/2))-((F6/2)*(COS(F9*PI()/180))+SQRT((F10*F10)-(((F6/2)*(F6/2))*(SIN(F9*PI()/180)*SIN(F9*PI()/180)))))</f>
        <v>25.102451761749975</v>
      </c>
    </row>
    <row r="12" spans="1:11">
      <c r="C12" s="78" t="s">
        <v>13</v>
      </c>
      <c r="D12" s="78"/>
      <c r="E12" s="78"/>
      <c r="F12" s="78"/>
      <c r="G12" s="78"/>
      <c r="H12" s="78"/>
      <c r="I12" s="78"/>
      <c r="J12" s="78"/>
    </row>
    <row r="13" spans="1:11">
      <c r="C13" s="81" t="s">
        <v>10</v>
      </c>
      <c r="D13" s="81"/>
      <c r="E13" s="81"/>
      <c r="F13" s="55">
        <f>'Infos moteur'!C8</f>
        <v>11500</v>
      </c>
    </row>
    <row r="14" spans="1:11">
      <c r="C14" s="81" t="s">
        <v>9</v>
      </c>
      <c r="D14" s="81"/>
      <c r="E14" s="82"/>
      <c r="F14" s="2">
        <f>F6*F13/30000</f>
        <v>21.926666666666666</v>
      </c>
    </row>
    <row r="15" spans="1:11">
      <c r="C15" s="78" t="s">
        <v>14</v>
      </c>
      <c r="D15" s="78"/>
      <c r="E15" s="78"/>
      <c r="F15" s="78"/>
      <c r="G15" s="78"/>
      <c r="H15" s="78"/>
      <c r="I15" s="78"/>
      <c r="J15" s="78"/>
      <c r="K15" s="4"/>
    </row>
    <row r="16" spans="1:11">
      <c r="C16" s="81" t="s">
        <v>20</v>
      </c>
      <c r="D16" s="81"/>
      <c r="E16" s="82"/>
      <c r="F16" s="2">
        <f>(($F$6/1000)/2)*E60*SIN(((2*PI()/60)*$F$13)*((60/($F$13*360))*F9))+((($F$6/1000)/2)*(($F$6/1000)/2)*E60*SIN(2*((2*PI()/60)*$F$13)*((60/($F$13*360))*F9)))/(2*($F$10/1000))</f>
        <v>35.443108468166507</v>
      </c>
      <c r="K16" s="4"/>
    </row>
    <row r="17" spans="3:11">
      <c r="C17" s="81" t="s">
        <v>21</v>
      </c>
      <c r="D17" s="81"/>
      <c r="E17" s="82"/>
      <c r="F17" s="2">
        <f>F16*3.6</f>
        <v>127.59519048539943</v>
      </c>
      <c r="H17" s="4"/>
      <c r="I17" s="4"/>
      <c r="J17" s="4"/>
      <c r="K17" s="4"/>
    </row>
    <row r="18" spans="3:11">
      <c r="C18" s="78" t="s">
        <v>23</v>
      </c>
      <c r="D18" s="78"/>
      <c r="E18" s="78"/>
      <c r="F18" s="78"/>
      <c r="G18" s="78"/>
      <c r="H18" s="78"/>
      <c r="I18" s="78"/>
      <c r="J18" s="78"/>
      <c r="K18" s="4"/>
    </row>
    <row r="19" spans="3:11">
      <c r="C19" s="81" t="s">
        <v>24</v>
      </c>
      <c r="D19" s="81"/>
      <c r="E19" s="82"/>
      <c r="F19" s="18">
        <f>(((($F$6/1000)/2)*(((2*PI()/60)*$F$13)*((2*PI()/60)*$F$13)))*COS((((2*PI()/60)*$F$13)*((60/($F$13*360))*$F$9))))+((((($F$6/1000)/2)*($F$6/1000)/2))*(((2*PI()/60)*$F$13)*((2*PI()/60)*$F$13))*COS(2*(((2*PI()/60)*$F$13)*((60/($F$13*360))*$F$9)))/($F$10/1000))</f>
        <v>866.69295598128519</v>
      </c>
      <c r="H19" s="4"/>
      <c r="I19" s="4"/>
      <c r="J19" s="4"/>
      <c r="K19" s="4"/>
    </row>
    <row r="20" spans="3:11">
      <c r="C20" s="78" t="s">
        <v>27</v>
      </c>
      <c r="D20" s="78"/>
      <c r="E20" s="78"/>
      <c r="F20" s="78"/>
      <c r="G20" s="78"/>
      <c r="H20" s="78"/>
      <c r="I20" s="78"/>
      <c r="J20" s="78"/>
      <c r="K20" s="4"/>
    </row>
    <row r="21" spans="3:11">
      <c r="C21" s="81" t="s">
        <v>28</v>
      </c>
      <c r="D21" s="81"/>
      <c r="E21" s="82"/>
      <c r="F21" s="18">
        <f>J21*F19</f>
        <v>421.21277660690458</v>
      </c>
      <c r="G21" s="84" t="s">
        <v>29</v>
      </c>
      <c r="H21" s="85"/>
      <c r="I21" s="85"/>
      <c r="J21" s="55">
        <f>'Infos moteur'!C10</f>
        <v>0.48599999999999999</v>
      </c>
    </row>
    <row r="22" spans="3:11">
      <c r="C22" s="81" t="s">
        <v>30</v>
      </c>
      <c r="D22" s="81"/>
      <c r="E22" s="82"/>
      <c r="F22" s="18">
        <f>F21/9.81</f>
        <v>42.937082222926051</v>
      </c>
      <c r="G22" s="4"/>
      <c r="H22" s="4"/>
      <c r="I22" s="4"/>
      <c r="J22" s="4"/>
      <c r="K22" s="4"/>
    </row>
    <row r="23" spans="3:11">
      <c r="C23" s="19"/>
      <c r="D23" s="19"/>
      <c r="E23" s="15"/>
      <c r="F23" s="5"/>
      <c r="G23" s="4"/>
      <c r="H23" s="4"/>
      <c r="I23" s="4"/>
      <c r="J23" s="4"/>
      <c r="K23" s="4"/>
    </row>
    <row r="24" spans="3:11">
      <c r="C24" s="19"/>
      <c r="D24" s="19"/>
      <c r="E24" s="19"/>
      <c r="F24" s="5"/>
      <c r="G24" s="13"/>
      <c r="H24" s="20"/>
      <c r="I24" s="4"/>
      <c r="J24" s="4"/>
      <c r="K24" s="4"/>
    </row>
    <row r="25" spans="3:11">
      <c r="C25" s="19"/>
      <c r="D25" s="19"/>
      <c r="E25" s="19"/>
      <c r="F25" s="5"/>
      <c r="G25" s="13"/>
      <c r="H25" s="20"/>
      <c r="I25" s="4"/>
      <c r="J25" s="4"/>
      <c r="K25" s="4"/>
    </row>
    <row r="26" spans="3:11">
      <c r="C26" s="19"/>
      <c r="D26" s="19"/>
      <c r="E26" s="19"/>
      <c r="F26" s="5"/>
      <c r="G26" s="13"/>
      <c r="H26" s="20"/>
      <c r="I26" s="4"/>
      <c r="J26" s="4"/>
      <c r="K26" s="4"/>
    </row>
    <row r="27" spans="3:11">
      <c r="C27" s="19"/>
      <c r="D27" s="19"/>
      <c r="E27" s="19"/>
      <c r="F27" s="5"/>
      <c r="G27" s="13"/>
      <c r="H27" s="20"/>
      <c r="I27" s="4"/>
      <c r="J27" s="4"/>
      <c r="K27" s="4"/>
    </row>
    <row r="28" spans="3:11">
      <c r="C28" s="19"/>
      <c r="D28" s="19"/>
      <c r="E28" s="19"/>
      <c r="F28" s="5"/>
      <c r="G28" s="13"/>
      <c r="H28" s="20"/>
      <c r="I28" s="4"/>
      <c r="J28" s="4"/>
      <c r="K28" s="4"/>
    </row>
    <row r="29" spans="3:11">
      <c r="C29" s="19"/>
      <c r="D29" s="19"/>
      <c r="E29" s="19"/>
      <c r="F29" s="5"/>
      <c r="G29" s="13"/>
      <c r="H29" s="20"/>
      <c r="I29" s="4"/>
      <c r="J29" s="4"/>
      <c r="K29" s="4"/>
    </row>
    <row r="30" spans="3:11">
      <c r="C30" s="19"/>
      <c r="D30" s="19"/>
      <c r="E30" s="19"/>
      <c r="F30" s="5"/>
      <c r="G30" s="13"/>
      <c r="H30" s="20"/>
      <c r="I30" s="4"/>
      <c r="J30" s="4"/>
      <c r="K30" s="4"/>
    </row>
    <row r="31" spans="3:11">
      <c r="C31" s="19"/>
      <c r="D31" s="19"/>
      <c r="E31" s="19"/>
      <c r="F31" s="5"/>
      <c r="G31" s="13"/>
      <c r="H31" s="20"/>
      <c r="I31" s="4"/>
      <c r="J31" s="4"/>
      <c r="K31" s="4"/>
    </row>
    <row r="32" spans="3:11">
      <c r="C32" s="19"/>
      <c r="D32" s="19"/>
      <c r="E32" s="19"/>
      <c r="F32" s="5"/>
      <c r="G32" s="13"/>
      <c r="H32" s="20"/>
      <c r="I32" s="4"/>
      <c r="J32" s="4"/>
      <c r="K32" s="4"/>
    </row>
    <row r="33" spans="3:11">
      <c r="C33" s="19"/>
      <c r="D33" s="19"/>
      <c r="E33" s="19"/>
      <c r="F33" s="5"/>
      <c r="G33" s="13"/>
      <c r="H33" s="20"/>
      <c r="I33" s="4"/>
      <c r="J33" s="4"/>
      <c r="K33" s="4"/>
    </row>
    <row r="34" spans="3:11">
      <c r="C34" s="19"/>
      <c r="D34" s="19"/>
      <c r="E34" s="19"/>
      <c r="F34" s="5"/>
      <c r="G34" s="13"/>
      <c r="H34" s="20"/>
      <c r="I34" s="4"/>
      <c r="J34" s="4"/>
      <c r="K34" s="4"/>
    </row>
    <row r="35" spans="3:11">
      <c r="C35" s="19"/>
      <c r="D35" s="19"/>
      <c r="E35" s="19"/>
      <c r="F35" s="5"/>
      <c r="G35" s="13"/>
      <c r="H35" s="20"/>
      <c r="I35" s="4"/>
      <c r="J35" s="4"/>
      <c r="K35" s="4"/>
    </row>
    <row r="36" spans="3:11">
      <c r="C36" s="19"/>
      <c r="D36" s="19"/>
      <c r="E36" s="19"/>
      <c r="F36" s="5"/>
      <c r="G36" s="13"/>
      <c r="H36" s="20"/>
      <c r="I36" s="4"/>
      <c r="J36" s="4"/>
      <c r="K36" s="4"/>
    </row>
    <row r="37" spans="3:11">
      <c r="C37" s="19"/>
      <c r="D37" s="19"/>
      <c r="E37" s="19"/>
      <c r="F37" s="5"/>
      <c r="G37" s="13"/>
      <c r="H37" s="20"/>
      <c r="I37" s="4"/>
      <c r="J37" s="4"/>
      <c r="K37" s="4"/>
    </row>
    <row r="38" spans="3:11">
      <c r="C38" s="19"/>
      <c r="D38" s="19"/>
      <c r="E38" s="19"/>
      <c r="F38" s="5"/>
      <c r="G38" s="13"/>
      <c r="H38" s="20"/>
      <c r="I38" s="4"/>
      <c r="J38" s="4"/>
      <c r="K38" s="4"/>
    </row>
    <row r="39" spans="3:11">
      <c r="C39" s="19"/>
      <c r="D39" s="19"/>
      <c r="E39" s="19"/>
      <c r="F39" s="5"/>
      <c r="G39" s="13"/>
      <c r="H39" s="20"/>
      <c r="I39" s="4"/>
      <c r="J39" s="4"/>
      <c r="K39" s="4"/>
    </row>
    <row r="40" spans="3:11">
      <c r="C40" s="19"/>
      <c r="D40" s="19"/>
      <c r="E40" s="15"/>
      <c r="F40" s="14"/>
      <c r="G40" s="4"/>
      <c r="H40" s="4"/>
      <c r="I40" s="4"/>
      <c r="J40" s="4"/>
      <c r="K40" s="4"/>
    </row>
    <row r="41" spans="3:11">
      <c r="C41" s="19"/>
      <c r="D41" s="19"/>
      <c r="E41" s="15"/>
      <c r="F41" s="14"/>
      <c r="G41" s="4"/>
      <c r="H41" s="4"/>
      <c r="I41" s="4"/>
      <c r="J41" s="4"/>
      <c r="K41" s="4"/>
    </row>
    <row r="42" spans="3:11">
      <c r="C42" s="19"/>
      <c r="D42" s="19"/>
      <c r="E42" s="15"/>
      <c r="F42" s="14"/>
      <c r="G42" s="4"/>
      <c r="H42" s="4"/>
      <c r="I42" s="4"/>
      <c r="J42" s="4"/>
      <c r="K42" s="4"/>
    </row>
    <row r="43" spans="3:11">
      <c r="C43" s="19"/>
      <c r="D43" s="19"/>
      <c r="E43" s="15"/>
      <c r="F43" s="14"/>
      <c r="G43" s="4"/>
      <c r="H43" s="4"/>
      <c r="I43" s="4"/>
      <c r="J43" s="4"/>
      <c r="K43" s="4"/>
    </row>
    <row r="44" spans="3:11">
      <c r="C44" s="19"/>
      <c r="D44" s="19"/>
      <c r="E44" s="15"/>
      <c r="F44" s="14"/>
      <c r="G44" s="4"/>
      <c r="H44" s="4"/>
      <c r="I44" s="4"/>
      <c r="J44" s="4"/>
      <c r="K44" s="4"/>
    </row>
    <row r="45" spans="3:11">
      <c r="C45" s="19"/>
      <c r="D45" s="19"/>
      <c r="E45" s="15"/>
      <c r="F45" s="14"/>
      <c r="G45" s="4"/>
      <c r="H45" s="4"/>
      <c r="I45" s="4"/>
      <c r="J45" s="4"/>
      <c r="K45" s="4"/>
    </row>
    <row r="46" spans="3:11">
      <c r="C46" s="19"/>
      <c r="D46" s="19"/>
      <c r="E46" s="15"/>
      <c r="F46" s="14"/>
      <c r="G46" s="4"/>
      <c r="H46" s="4"/>
      <c r="I46" s="4"/>
      <c r="J46" s="4"/>
      <c r="K46" s="4"/>
    </row>
    <row r="47" spans="3:11">
      <c r="C47" s="19"/>
      <c r="D47" s="19"/>
      <c r="E47" s="15"/>
      <c r="F47" s="14"/>
      <c r="G47" s="4"/>
      <c r="H47" s="4"/>
      <c r="I47" s="4"/>
      <c r="J47" s="4"/>
      <c r="K47" s="4"/>
    </row>
    <row r="48" spans="3:11">
      <c r="C48" s="19"/>
      <c r="D48" s="19"/>
      <c r="E48" s="15"/>
      <c r="F48" s="14"/>
      <c r="G48" s="4"/>
      <c r="H48" s="4"/>
      <c r="I48" s="4"/>
      <c r="J48" s="4"/>
      <c r="K48" s="4"/>
    </row>
    <row r="49" spans="2:28">
      <c r="C49" s="19"/>
      <c r="D49" s="19"/>
      <c r="E49" s="15"/>
      <c r="F49" s="14"/>
      <c r="G49" s="4"/>
      <c r="H49" s="4"/>
      <c r="I49" s="4"/>
      <c r="J49" s="4"/>
      <c r="K49" s="4"/>
    </row>
    <row r="50" spans="2:28">
      <c r="C50" s="19"/>
      <c r="D50" s="19"/>
      <c r="E50" s="15"/>
      <c r="F50" s="14"/>
      <c r="G50" s="4"/>
      <c r="H50" s="4"/>
      <c r="I50" s="4"/>
      <c r="J50" s="4"/>
      <c r="K50" s="4"/>
    </row>
    <row r="51" spans="2:28">
      <c r="C51" s="19"/>
      <c r="D51" s="19"/>
      <c r="E51" s="15"/>
      <c r="F51" s="14"/>
      <c r="G51" s="4"/>
      <c r="H51" s="4"/>
      <c r="I51" s="4"/>
      <c r="J51" s="4"/>
      <c r="K51" s="4"/>
    </row>
    <row r="52" spans="2:28">
      <c r="C52" s="19"/>
      <c r="D52" s="19"/>
      <c r="E52" s="15"/>
      <c r="F52" s="14"/>
      <c r="G52" s="4"/>
      <c r="H52" s="4"/>
      <c r="I52" s="4"/>
      <c r="J52" s="4"/>
      <c r="K52" s="4"/>
    </row>
    <row r="53" spans="2:28">
      <c r="C53" s="19"/>
      <c r="D53" s="19"/>
      <c r="E53" s="15"/>
      <c r="F53" s="14"/>
      <c r="G53" s="4"/>
      <c r="H53" s="4"/>
      <c r="I53" s="4"/>
      <c r="J53" s="4"/>
      <c r="K53" s="4"/>
    </row>
    <row r="54" spans="2:28">
      <c r="C54" s="19"/>
      <c r="D54" s="19"/>
      <c r="E54" s="15"/>
      <c r="F54" s="14"/>
      <c r="G54" s="4"/>
      <c r="H54" s="4"/>
      <c r="I54" s="4"/>
      <c r="J54" s="4"/>
      <c r="K54" s="4"/>
    </row>
    <row r="55" spans="2:28">
      <c r="C55" s="19"/>
      <c r="D55" s="19"/>
      <c r="E55" s="15"/>
      <c r="F55" s="14"/>
      <c r="G55" s="4"/>
      <c r="H55" s="4"/>
      <c r="I55" s="4"/>
      <c r="J55" s="4"/>
      <c r="K55" s="4"/>
    </row>
    <row r="56" spans="2:28">
      <c r="C56" s="19"/>
      <c r="D56" s="19"/>
      <c r="E56" s="15"/>
      <c r="F56" s="14"/>
      <c r="G56" s="4"/>
      <c r="H56" s="4"/>
      <c r="I56" s="4"/>
      <c r="J56" s="4"/>
      <c r="K56" s="4"/>
    </row>
    <row r="57" spans="2:28" ht="15.75" thickBot="1">
      <c r="C57" s="16"/>
      <c r="D57" s="16"/>
      <c r="E57" s="6"/>
      <c r="F57" s="14"/>
      <c r="H57" s="7"/>
      <c r="I57" s="7"/>
      <c r="J57" s="7"/>
      <c r="K57" s="4"/>
    </row>
    <row r="58" spans="2:28" ht="15.75">
      <c r="C58" s="83" t="s">
        <v>25</v>
      </c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69"/>
      <c r="Q58" s="4"/>
      <c r="R58" s="27" t="s">
        <v>32</v>
      </c>
      <c r="S58" s="28"/>
      <c r="T58" s="28"/>
      <c r="U58" s="28"/>
      <c r="V58" s="28"/>
      <c r="W58" s="28"/>
      <c r="X58" s="28"/>
      <c r="Y58" s="28"/>
      <c r="Z58" s="28"/>
      <c r="AA58" s="28"/>
      <c r="AB58" s="29"/>
    </row>
    <row r="59" spans="2:28" ht="15.75" thickBot="1">
      <c r="B59">
        <v>-1</v>
      </c>
      <c r="C59" s="64" t="s">
        <v>15</v>
      </c>
      <c r="D59" s="70" t="s">
        <v>16</v>
      </c>
      <c r="E59" s="70" t="s">
        <v>17</v>
      </c>
      <c r="F59" s="70" t="s">
        <v>18</v>
      </c>
      <c r="G59" s="87" t="s">
        <v>19</v>
      </c>
      <c r="H59" s="87"/>
      <c r="I59" s="88" t="s">
        <v>22</v>
      </c>
      <c r="J59" s="88"/>
      <c r="K59" s="64" t="s">
        <v>15</v>
      </c>
      <c r="L59" s="86" t="s">
        <v>26</v>
      </c>
      <c r="M59" s="86"/>
      <c r="N59" s="86" t="s">
        <v>139</v>
      </c>
      <c r="O59" s="86"/>
      <c r="P59" s="86"/>
      <c r="Q59" s="4"/>
      <c r="R59" s="30" t="s">
        <v>33</v>
      </c>
      <c r="S59" s="31"/>
      <c r="T59" s="31"/>
      <c r="U59" s="4"/>
      <c r="V59" s="4"/>
      <c r="W59" s="4"/>
      <c r="X59" s="4"/>
      <c r="Y59" s="4"/>
      <c r="Z59" s="4"/>
      <c r="AA59" s="4"/>
      <c r="AB59" s="32"/>
    </row>
    <row r="60" spans="2:28" ht="15.75" thickBot="1">
      <c r="C60" s="11">
        <v>0</v>
      </c>
      <c r="D60" s="20">
        <f>(60/($F$13*360))*C60</f>
        <v>0</v>
      </c>
      <c r="E60" s="20">
        <f>(2*PI()/60)*$F$13</f>
        <v>1204.2771838760873</v>
      </c>
      <c r="F60" s="4">
        <f>E60*D60</f>
        <v>0</v>
      </c>
      <c r="G60" s="4"/>
      <c r="H60" s="4">
        <f>(($F$6/1000)/2)*E60*SIN(F60)+((($F$6/1000)/2)*(($F$6/1000)/2)*E60*SIN(2*F60))/(2*($F$10/1000))</f>
        <v>0</v>
      </c>
      <c r="I60" s="11">
        <v>0</v>
      </c>
      <c r="J60" s="5">
        <f t="shared" ref="J60:J123" si="0">((((($F$6/1000)/2)*(E60*E60))*COS(F60))+((((($F$6/1000)/2)*($F$6/1000)/2))*(E60*E60)*COS(2*F60)/($F$10/1000)))*-1</f>
        <v>-51861.250656871947</v>
      </c>
      <c r="K60" s="11">
        <v>0</v>
      </c>
      <c r="L60" s="17">
        <f>$J$21*J60</f>
        <v>-25204.567819239765</v>
      </c>
      <c r="M60" s="11">
        <v>0</v>
      </c>
      <c r="N60">
        <f>L60/9.81</f>
        <v>-2569.2729683220959</v>
      </c>
      <c r="Q60" s="4"/>
      <c r="R60" s="8"/>
      <c r="S60" s="33"/>
      <c r="T60" s="33"/>
      <c r="U60" s="33"/>
      <c r="V60" s="34"/>
      <c r="W60" s="33"/>
      <c r="X60" s="33"/>
      <c r="Y60" s="33"/>
      <c r="Z60" s="33"/>
      <c r="AA60" s="33"/>
      <c r="AB60" s="35" t="s">
        <v>34</v>
      </c>
    </row>
    <row r="61" spans="2:28">
      <c r="C61" s="11">
        <v>1</v>
      </c>
      <c r="D61" s="12">
        <f>(60/($F$13*360))*C61</f>
        <v>1.4492753623188405E-5</v>
      </c>
      <c r="E61" s="20">
        <f t="shared" ref="E61:E124" si="1">(2*PI()/60)*$F$13</f>
        <v>1204.2771838760873</v>
      </c>
      <c r="F61" s="4">
        <f t="shared" ref="F61:F124" si="2">E61*D61</f>
        <v>1.7453292519943292E-2</v>
      </c>
      <c r="G61" s="4"/>
      <c r="H61" s="4">
        <f t="shared" ref="H61:H124" si="3">(($F$6/1000)/2)*E61*SIN(F61)+((($F$6/1000)/2)*(($F$6/1000)/2)*E61*SIN(2*F61))/(2*($F$10/1000))</f>
        <v>0.75155125219011842</v>
      </c>
      <c r="I61" s="11">
        <v>1</v>
      </c>
      <c r="J61" s="5">
        <f t="shared" si="0"/>
        <v>-51848.608210667291</v>
      </c>
      <c r="K61" s="11">
        <v>1</v>
      </c>
      <c r="L61" s="17">
        <f t="shared" ref="L61:L124" si="4">$J$21*J61</f>
        <v>-25198.423590384304</v>
      </c>
      <c r="M61" s="11">
        <v>1</v>
      </c>
      <c r="N61">
        <f t="shared" ref="N61:N124" si="5">L61/9.81</f>
        <v>-2568.6466452991135</v>
      </c>
      <c r="Q61" s="4"/>
      <c r="R61" s="36" t="s">
        <v>35</v>
      </c>
      <c r="S61" s="33"/>
      <c r="T61" s="33"/>
      <c r="U61" s="33"/>
      <c r="V61" s="33"/>
      <c r="W61" s="33"/>
      <c r="X61" s="33"/>
      <c r="Y61" s="33"/>
      <c r="Z61" s="33"/>
      <c r="AA61" s="33"/>
      <c r="AB61" s="9"/>
    </row>
    <row r="62" spans="2:28">
      <c r="C62" s="11">
        <v>2</v>
      </c>
      <c r="D62" s="12">
        <f t="shared" ref="D62:D125" si="6">(60/($F$13*360))*C62</f>
        <v>2.898550724637681E-5</v>
      </c>
      <c r="E62" s="20">
        <f t="shared" si="1"/>
        <v>1204.2771838760873</v>
      </c>
      <c r="F62" s="4">
        <f t="shared" si="2"/>
        <v>3.4906585039886584E-2</v>
      </c>
      <c r="G62" s="4"/>
      <c r="H62" s="4">
        <f t="shared" si="3"/>
        <v>1.5027361031899773</v>
      </c>
      <c r="I62" s="11">
        <v>2</v>
      </c>
      <c r="J62" s="5">
        <f t="shared" si="0"/>
        <v>-51810.690502564968</v>
      </c>
      <c r="K62" s="11">
        <v>2</v>
      </c>
      <c r="L62" s="17">
        <f t="shared" si="4"/>
        <v>-25179.995584246575</v>
      </c>
      <c r="M62" s="11">
        <v>2</v>
      </c>
      <c r="N62">
        <f t="shared" si="5"/>
        <v>-2566.768153338081</v>
      </c>
      <c r="Q62" s="4"/>
      <c r="R62" s="8" t="s">
        <v>36</v>
      </c>
      <c r="S62" s="33"/>
      <c r="T62" s="33"/>
      <c r="U62" s="33"/>
      <c r="V62" s="37">
        <f>'Infos moteur'!C9</f>
        <v>12.5</v>
      </c>
      <c r="W62" s="33"/>
      <c r="X62" s="33"/>
      <c r="Y62" s="33"/>
      <c r="Z62" s="33"/>
      <c r="AA62" s="33"/>
      <c r="AB62" s="9"/>
    </row>
    <row r="63" spans="2:28">
      <c r="C63" s="11">
        <v>3</v>
      </c>
      <c r="D63" s="12">
        <f t="shared" si="6"/>
        <v>4.3478260869565214E-5</v>
      </c>
      <c r="E63" s="20">
        <f t="shared" si="1"/>
        <v>1204.2771838760873</v>
      </c>
      <c r="F63" s="4">
        <f t="shared" si="2"/>
        <v>5.2359877559829876E-2</v>
      </c>
      <c r="G63" s="4"/>
      <c r="H63" s="4">
        <f t="shared" si="3"/>
        <v>2.2531884309063921</v>
      </c>
      <c r="I63" s="11">
        <v>3</v>
      </c>
      <c r="J63" s="5">
        <f t="shared" si="0"/>
        <v>-51747.526414124957</v>
      </c>
      <c r="K63" s="11">
        <v>3</v>
      </c>
      <c r="L63" s="17">
        <f t="shared" si="4"/>
        <v>-25149.29783726473</v>
      </c>
      <c r="M63" s="11">
        <v>3</v>
      </c>
      <c r="N63">
        <f t="shared" si="5"/>
        <v>-2563.638923268576</v>
      </c>
      <c r="Q63" s="4"/>
      <c r="R63" s="8" t="s">
        <v>37</v>
      </c>
      <c r="S63" s="33"/>
      <c r="T63" s="33"/>
      <c r="U63" s="33"/>
      <c r="V63" s="37">
        <f>F7/2</f>
        <v>449.24774946337004</v>
      </c>
      <c r="W63" s="33"/>
      <c r="X63" s="33" t="s">
        <v>38</v>
      </c>
      <c r="Y63" s="33"/>
      <c r="Z63" s="33"/>
      <c r="AA63" s="33"/>
      <c r="AB63" s="38">
        <f>AB64*V62</f>
        <v>488.31277115583703</v>
      </c>
    </row>
    <row r="64" spans="2:28">
      <c r="C64" s="11">
        <v>4</v>
      </c>
      <c r="D64" s="12">
        <f t="shared" si="6"/>
        <v>5.797101449275362E-5</v>
      </c>
      <c r="E64" s="20">
        <f t="shared" si="1"/>
        <v>1204.2771838760873</v>
      </c>
      <c r="F64" s="4">
        <f t="shared" si="2"/>
        <v>6.9813170079773168E-2</v>
      </c>
      <c r="G64" s="4"/>
      <c r="H64" s="4">
        <f t="shared" si="3"/>
        <v>3.0025426711512542</v>
      </c>
      <c r="I64" s="11">
        <v>4</v>
      </c>
      <c r="J64" s="5">
        <f t="shared" si="0"/>
        <v>-51659.164048042236</v>
      </c>
      <c r="K64" s="11">
        <v>4</v>
      </c>
      <c r="L64" s="17">
        <f t="shared" si="4"/>
        <v>-25106.353727348527</v>
      </c>
      <c r="M64" s="11">
        <v>4</v>
      </c>
      <c r="N64">
        <f t="shared" si="5"/>
        <v>-2559.2613381598903</v>
      </c>
      <c r="Q64" s="4"/>
      <c r="R64" s="8"/>
      <c r="S64" s="33"/>
      <c r="T64" s="33"/>
      <c r="U64" s="33"/>
      <c r="V64" s="33"/>
      <c r="W64" s="33"/>
      <c r="X64" s="33" t="s">
        <v>39</v>
      </c>
      <c r="Y64" s="33"/>
      <c r="Z64" s="33"/>
      <c r="AA64" s="33"/>
      <c r="AB64" s="38">
        <f>V63/(V62-1)</f>
        <v>39.065021692466964</v>
      </c>
    </row>
    <row r="65" spans="3:28">
      <c r="C65" s="11">
        <v>5</v>
      </c>
      <c r="D65" s="12">
        <f t="shared" si="6"/>
        <v>7.2463768115942027E-5</v>
      </c>
      <c r="E65" s="20">
        <f t="shared" si="1"/>
        <v>1204.2771838760873</v>
      </c>
      <c r="F65" s="4">
        <f t="shared" si="2"/>
        <v>8.7266462599716474E-2</v>
      </c>
      <c r="G65" s="4"/>
      <c r="H65" s="4">
        <f t="shared" si="3"/>
        <v>3.7504340958717233</v>
      </c>
      <c r="I65" s="11">
        <v>5</v>
      </c>
      <c r="J65" s="5">
        <f t="shared" si="0"/>
        <v>-51545.670678329989</v>
      </c>
      <c r="K65" s="11">
        <v>5</v>
      </c>
      <c r="L65" s="17">
        <f t="shared" si="4"/>
        <v>-25051.195949668374</v>
      </c>
      <c r="M65" s="11">
        <v>5</v>
      </c>
      <c r="N65">
        <f t="shared" si="5"/>
        <v>-2553.6387308530452</v>
      </c>
      <c r="Q65" s="4"/>
      <c r="R65" s="8" t="s">
        <v>40</v>
      </c>
      <c r="S65" s="33"/>
      <c r="T65" s="33"/>
      <c r="U65" s="33"/>
      <c r="V65" s="37">
        <v>2</v>
      </c>
      <c r="W65" s="33"/>
      <c r="X65" s="33"/>
      <c r="Y65" s="33"/>
      <c r="Z65" s="33"/>
      <c r="AA65" s="33"/>
      <c r="AB65" s="32"/>
    </row>
    <row r="66" spans="3:28">
      <c r="C66" s="11">
        <v>6</v>
      </c>
      <c r="D66" s="12">
        <f t="shared" si="6"/>
        <v>8.6956521739130427E-5</v>
      </c>
      <c r="E66" s="20">
        <f t="shared" si="1"/>
        <v>1204.2771838760873</v>
      </c>
      <c r="F66" s="4">
        <f t="shared" si="2"/>
        <v>0.10471975511965975</v>
      </c>
      <c r="G66" s="4"/>
      <c r="H66" s="4">
        <f t="shared" si="3"/>
        <v>4.4964990905145408</v>
      </c>
      <c r="I66" s="11">
        <v>6</v>
      </c>
      <c r="J66" s="5">
        <f t="shared" si="0"/>
        <v>-51407.132680657269</v>
      </c>
      <c r="K66" s="11">
        <v>6</v>
      </c>
      <c r="L66" s="17">
        <f t="shared" si="4"/>
        <v>-24983.866482799433</v>
      </c>
      <c r="M66" s="11">
        <v>6</v>
      </c>
      <c r="N66">
        <f t="shared" si="5"/>
        <v>-2546.7753805096258</v>
      </c>
      <c r="Q66" s="4"/>
      <c r="R66" s="8"/>
      <c r="S66" s="33"/>
      <c r="T66" s="33"/>
      <c r="U66" s="33"/>
      <c r="V66" s="33"/>
      <c r="W66" s="33"/>
      <c r="X66" s="33"/>
      <c r="Y66" s="33"/>
      <c r="Z66" s="33"/>
      <c r="AA66" s="33"/>
      <c r="AB66" s="32"/>
    </row>
    <row r="67" spans="3:28">
      <c r="C67" s="11">
        <v>7</v>
      </c>
      <c r="D67" s="12">
        <f t="shared" si="6"/>
        <v>1.0144927536231884E-4</v>
      </c>
      <c r="E67" s="20">
        <f t="shared" si="1"/>
        <v>1204.2771838760873</v>
      </c>
      <c r="F67" s="4">
        <f t="shared" si="2"/>
        <v>0.12217304763960306</v>
      </c>
      <c r="G67" s="4"/>
      <c r="H67" s="4">
        <f t="shared" si="3"/>
        <v>5.2403754302374201</v>
      </c>
      <c r="I67" s="11">
        <v>7</v>
      </c>
      <c r="J67" s="5">
        <f t="shared" si="0"/>
        <v>-51243.655442922391</v>
      </c>
      <c r="K67" s="11">
        <v>7</v>
      </c>
      <c r="L67" s="17">
        <f t="shared" si="4"/>
        <v>-24904.416545260283</v>
      </c>
      <c r="M67" s="11">
        <v>7</v>
      </c>
      <c r="N67">
        <f t="shared" si="5"/>
        <v>-2538.676508181476</v>
      </c>
      <c r="Q67" s="4"/>
      <c r="R67" s="36" t="s">
        <v>41</v>
      </c>
      <c r="S67" s="33"/>
      <c r="T67" s="33"/>
      <c r="U67" s="33"/>
      <c r="V67" s="33"/>
      <c r="W67" s="33"/>
      <c r="X67" s="33"/>
      <c r="Y67" s="33"/>
      <c r="Z67" s="33"/>
      <c r="AA67" s="33"/>
      <c r="AB67" s="9"/>
    </row>
    <row r="68" spans="3:28">
      <c r="C68" s="11">
        <v>8</v>
      </c>
      <c r="D68" s="12">
        <f t="shared" si="6"/>
        <v>1.1594202898550724E-4</v>
      </c>
      <c r="E68" s="20">
        <f t="shared" si="1"/>
        <v>1204.2771838760873</v>
      </c>
      <c r="F68" s="4">
        <f t="shared" si="2"/>
        <v>0.13962634015954634</v>
      </c>
      <c r="G68" s="4"/>
      <c r="H68" s="4">
        <f t="shared" si="3"/>
        <v>5.9817025546817799</v>
      </c>
      <c r="I68" s="11">
        <v>8</v>
      </c>
      <c r="J68" s="5">
        <f t="shared" si="0"/>
        <v>-51055.363256166034</v>
      </c>
      <c r="K68" s="11">
        <v>8</v>
      </c>
      <c r="L68" s="17">
        <f t="shared" si="4"/>
        <v>-24812.90654249669</v>
      </c>
      <c r="M68" s="11">
        <v>8</v>
      </c>
      <c r="N68">
        <f t="shared" si="5"/>
        <v>-2529.3482714063903</v>
      </c>
      <c r="Q68" s="4"/>
      <c r="R68" s="8" t="s">
        <v>42</v>
      </c>
      <c r="S68" s="33"/>
      <c r="T68" s="33"/>
      <c r="U68" s="33"/>
      <c r="V68" s="37">
        <v>287</v>
      </c>
      <c r="W68" s="33"/>
      <c r="X68" s="33" t="s">
        <v>43</v>
      </c>
      <c r="Y68" s="33"/>
      <c r="Z68" s="33"/>
      <c r="AA68" s="33"/>
      <c r="AB68" s="38">
        <f>V68*V69/(V69-1)</f>
        <v>1004.5000000000001</v>
      </c>
    </row>
    <row r="69" spans="3:28">
      <c r="C69" s="11">
        <v>9</v>
      </c>
      <c r="D69" s="12">
        <f t="shared" si="6"/>
        <v>1.3043478260869564E-4</v>
      </c>
      <c r="E69" s="20">
        <f t="shared" si="1"/>
        <v>1204.2771838760873</v>
      </c>
      <c r="F69" s="4">
        <f t="shared" si="2"/>
        <v>0.15707963267948963</v>
      </c>
      <c r="G69" s="4"/>
      <c r="H69" s="4">
        <f t="shared" si="3"/>
        <v>6.7201218410228183</v>
      </c>
      <c r="I69" s="11">
        <v>9</v>
      </c>
      <c r="J69" s="5">
        <f t="shared" si="0"/>
        <v>-50842.399185951122</v>
      </c>
      <c r="K69" s="11">
        <v>9</v>
      </c>
      <c r="L69" s="17">
        <f t="shared" si="4"/>
        <v>-24709.406004372246</v>
      </c>
      <c r="M69" s="11">
        <v>9</v>
      </c>
      <c r="N69">
        <f t="shared" si="5"/>
        <v>-2518.7977578361106</v>
      </c>
      <c r="Q69" s="4"/>
      <c r="R69" s="8" t="s">
        <v>44</v>
      </c>
      <c r="S69" s="33"/>
      <c r="T69" s="33"/>
      <c r="U69" s="33"/>
      <c r="V69" s="39">
        <v>1.4</v>
      </c>
      <c r="W69" s="33"/>
      <c r="X69" s="33" t="s">
        <v>45</v>
      </c>
      <c r="Y69" s="33"/>
      <c r="Z69" s="33"/>
      <c r="AA69" s="33"/>
      <c r="AB69" s="38">
        <f>V68/(V69-1)</f>
        <v>717.50000000000011</v>
      </c>
    </row>
    <row r="70" spans="3:28">
      <c r="C70" s="11">
        <v>10</v>
      </c>
      <c r="D70" s="12">
        <f t="shared" si="6"/>
        <v>1.4492753623188405E-4</v>
      </c>
      <c r="E70" s="20">
        <f t="shared" si="1"/>
        <v>1204.2771838760873</v>
      </c>
      <c r="F70" s="4">
        <f t="shared" si="2"/>
        <v>0.17453292519943295</v>
      </c>
      <c r="G70" s="4"/>
      <c r="H70" s="4">
        <f t="shared" si="3"/>
        <v>7.455276875014845</v>
      </c>
      <c r="I70" s="11">
        <v>10</v>
      </c>
      <c r="J70" s="5">
        <f t="shared" si="0"/>
        <v>-50604.924924359424</v>
      </c>
      <c r="K70" s="11">
        <v>10</v>
      </c>
      <c r="L70" s="17">
        <f t="shared" si="4"/>
        <v>-24593.993513238678</v>
      </c>
      <c r="M70" s="11">
        <v>10</v>
      </c>
      <c r="N70">
        <f t="shared" si="5"/>
        <v>-2507.0329779040444</v>
      </c>
      <c r="Q70" s="4"/>
      <c r="R70" s="8" t="s">
        <v>46</v>
      </c>
      <c r="S70" s="33"/>
      <c r="T70" s="33"/>
      <c r="U70" s="15" t="s">
        <v>47</v>
      </c>
      <c r="V70" s="40">
        <v>14.5</v>
      </c>
      <c r="W70" s="33"/>
      <c r="X70" s="33"/>
      <c r="Y70" s="33"/>
      <c r="Z70" s="33"/>
      <c r="AA70" s="33"/>
      <c r="AB70" s="9"/>
    </row>
    <row r="71" spans="3:28">
      <c r="C71" s="11">
        <v>11</v>
      </c>
      <c r="D71" s="12">
        <f t="shared" si="6"/>
        <v>1.5942028985507247E-4</v>
      </c>
      <c r="E71" s="20">
        <f t="shared" si="1"/>
        <v>1204.2771838760873</v>
      </c>
      <c r="F71" s="4">
        <f t="shared" si="2"/>
        <v>0.19198621771937624</v>
      </c>
      <c r="G71" s="4"/>
      <c r="H71" s="4">
        <f t="shared" si="3"/>
        <v>8.1868137197522319</v>
      </c>
      <c r="I71" s="11">
        <v>11</v>
      </c>
      <c r="J71" s="5">
        <f t="shared" si="0"/>
        <v>-50343.120622776776</v>
      </c>
      <c r="K71" s="11">
        <v>11</v>
      </c>
      <c r="L71" s="17">
        <f t="shared" si="4"/>
        <v>-24466.756622669513</v>
      </c>
      <c r="M71" s="11">
        <v>11</v>
      </c>
      <c r="N71">
        <f t="shared" si="5"/>
        <v>-2494.0628565412344</v>
      </c>
      <c r="Q71" s="4"/>
      <c r="R71" s="8"/>
      <c r="S71" s="33"/>
      <c r="T71" s="33"/>
      <c r="U71" s="33"/>
      <c r="V71" s="33"/>
      <c r="W71" s="33"/>
      <c r="X71" s="33"/>
      <c r="Y71" s="33"/>
      <c r="Z71" s="33"/>
      <c r="AA71" s="33"/>
      <c r="AB71" s="9"/>
    </row>
    <row r="72" spans="3:28">
      <c r="C72" s="11">
        <v>12</v>
      </c>
      <c r="D72" s="12">
        <f t="shared" si="6"/>
        <v>1.7391304347826085E-4</v>
      </c>
      <c r="E72" s="20">
        <f t="shared" si="1"/>
        <v>1204.2771838760873</v>
      </c>
      <c r="F72" s="4">
        <f t="shared" si="2"/>
        <v>0.2094395102393195</v>
      </c>
      <c r="G72" s="4"/>
      <c r="H72" s="4">
        <f t="shared" si="3"/>
        <v>8.9143811818688867</v>
      </c>
      <c r="I72" s="11">
        <v>12</v>
      </c>
      <c r="J72" s="5">
        <f t="shared" si="0"/>
        <v>-50057.184705662054</v>
      </c>
      <c r="K72" s="11">
        <v>12</v>
      </c>
      <c r="L72" s="17">
        <f t="shared" si="4"/>
        <v>-24327.791766951759</v>
      </c>
      <c r="M72" s="11">
        <v>12</v>
      </c>
      <c r="N72">
        <f t="shared" si="5"/>
        <v>-2479.89722395023</v>
      </c>
      <c r="Q72" s="4"/>
      <c r="R72" s="36" t="s">
        <v>48</v>
      </c>
      <c r="S72" s="33"/>
      <c r="T72" s="33"/>
      <c r="U72" s="33"/>
      <c r="V72" s="33"/>
      <c r="W72" s="33"/>
      <c r="X72" s="33"/>
      <c r="Y72" s="33"/>
      <c r="Z72" s="33"/>
      <c r="AA72" s="33"/>
      <c r="AB72" s="9"/>
    </row>
    <row r="73" spans="3:28">
      <c r="C73" s="11">
        <v>13</v>
      </c>
      <c r="D73" s="12">
        <f t="shared" si="6"/>
        <v>1.8840579710144927E-4</v>
      </c>
      <c r="E73" s="20">
        <f t="shared" si="1"/>
        <v>1204.2771838760873</v>
      </c>
      <c r="F73" s="4">
        <f t="shared" si="2"/>
        <v>0.22689280275926282</v>
      </c>
      <c r="G73" s="4"/>
      <c r="H73" s="4">
        <f t="shared" si="3"/>
        <v>9.6376310749022487</v>
      </c>
      <c r="I73" s="11">
        <v>13</v>
      </c>
      <c r="J73" s="5">
        <f t="shared" si="0"/>
        <v>-49747.333665516257</v>
      </c>
      <c r="K73" s="11">
        <v>13</v>
      </c>
      <c r="L73" s="17">
        <f t="shared" si="4"/>
        <v>-24177.204161440899</v>
      </c>
      <c r="M73" s="11">
        <v>13</v>
      </c>
      <c r="N73">
        <f t="shared" si="5"/>
        <v>-2464.5468054475941</v>
      </c>
      <c r="Q73" s="4"/>
      <c r="R73" s="8" t="s">
        <v>49</v>
      </c>
      <c r="S73" s="33"/>
      <c r="T73" s="33"/>
      <c r="U73" s="33"/>
      <c r="V73" s="37">
        <v>0.5</v>
      </c>
      <c r="W73" s="33"/>
      <c r="X73" s="33" t="s">
        <v>50</v>
      </c>
      <c r="Y73" s="33"/>
      <c r="Z73" s="33"/>
      <c r="AA73" s="33"/>
      <c r="AB73" s="38">
        <f>V73*AB63/(10*V68*V74)*1000</f>
        <v>0.28357303783730375</v>
      </c>
    </row>
    <row r="74" spans="3:28">
      <c r="C74" s="11">
        <v>14</v>
      </c>
      <c r="D74" s="12">
        <f t="shared" si="6"/>
        <v>2.0289855072463768E-4</v>
      </c>
      <c r="E74" s="20">
        <f t="shared" si="1"/>
        <v>1204.2771838760873</v>
      </c>
      <c r="F74" s="4">
        <f t="shared" si="2"/>
        <v>0.24434609527920612</v>
      </c>
      <c r="G74" s="4"/>
      <c r="H74" s="4">
        <f t="shared" si="3"/>
        <v>10.356218479550986</v>
      </c>
      <c r="I74" s="11">
        <v>14</v>
      </c>
      <c r="J74" s="5">
        <f t="shared" si="0"/>
        <v>-49413.801839290631</v>
      </c>
      <c r="K74" s="11">
        <v>14</v>
      </c>
      <c r="L74" s="17">
        <f t="shared" si="4"/>
        <v>-24015.107693895246</v>
      </c>
      <c r="M74" s="11">
        <v>14</v>
      </c>
      <c r="N74">
        <f t="shared" si="5"/>
        <v>-2448.0232103868752</v>
      </c>
      <c r="Q74" s="4"/>
      <c r="R74" s="8" t="s">
        <v>51</v>
      </c>
      <c r="S74" s="33"/>
      <c r="T74" s="33"/>
      <c r="U74" s="33"/>
      <c r="V74" s="37">
        <v>300</v>
      </c>
      <c r="W74" s="33"/>
      <c r="X74" s="33" t="s">
        <v>52</v>
      </c>
      <c r="Y74" s="33" t="s">
        <v>53</v>
      </c>
      <c r="Z74" s="33"/>
      <c r="AA74" s="33"/>
      <c r="AB74" s="38">
        <f>AB73*(1-V76)</f>
        <v>0.28357303783730375</v>
      </c>
    </row>
    <row r="75" spans="3:28">
      <c r="C75" s="11">
        <v>15</v>
      </c>
      <c r="D75" s="12">
        <f t="shared" si="6"/>
        <v>2.1739130434782607E-4</v>
      </c>
      <c r="E75" s="20">
        <f t="shared" si="1"/>
        <v>1204.2771838760873</v>
      </c>
      <c r="F75" s="4">
        <f t="shared" si="2"/>
        <v>0.26179938779914941</v>
      </c>
      <c r="G75" s="4"/>
      <c r="H75" s="4">
        <f t="shared" si="3"/>
        <v>11.069802000559321</v>
      </c>
      <c r="I75" s="11">
        <v>15</v>
      </c>
      <c r="J75" s="5">
        <f t="shared" si="0"/>
        <v>-49056.841166493745</v>
      </c>
      <c r="K75" s="11">
        <v>15</v>
      </c>
      <c r="L75" s="17">
        <f t="shared" si="4"/>
        <v>-23841.624806915959</v>
      </c>
      <c r="M75" s="11">
        <v>15</v>
      </c>
      <c r="N75">
        <f t="shared" si="5"/>
        <v>-2430.3389201749192</v>
      </c>
      <c r="Q75" s="4"/>
      <c r="R75" s="8" t="s">
        <v>54</v>
      </c>
      <c r="S75" s="33"/>
      <c r="T75" s="33"/>
      <c r="U75" s="33"/>
      <c r="V75" s="37">
        <v>0.85</v>
      </c>
      <c r="W75" s="33"/>
      <c r="X75" s="33"/>
      <c r="Y75" s="33" t="s">
        <v>55</v>
      </c>
      <c r="Z75" s="33"/>
      <c r="AA75" s="33"/>
      <c r="AB75" s="38">
        <f>AB73*V76</f>
        <v>0</v>
      </c>
    </row>
    <row r="76" spans="3:28">
      <c r="C76" s="11">
        <v>16</v>
      </c>
      <c r="D76" s="12">
        <f t="shared" si="6"/>
        <v>2.3188405797101448E-4</v>
      </c>
      <c r="E76" s="20">
        <f t="shared" si="1"/>
        <v>1204.2771838760873</v>
      </c>
      <c r="F76" s="4">
        <f t="shared" si="2"/>
        <v>0.27925268031909267</v>
      </c>
      <c r="G76" s="4"/>
      <c r="H76" s="4">
        <f t="shared" si="3"/>
        <v>11.778044019964712</v>
      </c>
      <c r="I76" s="11">
        <v>16</v>
      </c>
      <c r="J76" s="5">
        <f t="shared" si="0"/>
        <v>-48676.720929279138</v>
      </c>
      <c r="K76" s="11">
        <v>16</v>
      </c>
      <c r="L76" s="17">
        <f t="shared" si="4"/>
        <v>-23656.886371629662</v>
      </c>
      <c r="M76" s="11">
        <v>16</v>
      </c>
      <c r="N76">
        <f t="shared" si="5"/>
        <v>-2411.5072753954801</v>
      </c>
      <c r="Q76" s="4"/>
      <c r="R76" s="8" t="s">
        <v>56</v>
      </c>
      <c r="S76" s="33"/>
      <c r="T76" s="33"/>
      <c r="U76" s="33"/>
      <c r="V76" s="37">
        <v>0</v>
      </c>
      <c r="W76" s="33"/>
      <c r="X76" s="33"/>
      <c r="Y76" s="33"/>
      <c r="Z76" s="33"/>
      <c r="AA76" s="33"/>
      <c r="AB76" s="9"/>
    </row>
    <row r="77" spans="3:28">
      <c r="C77" s="11">
        <v>17</v>
      </c>
      <c r="D77" s="12">
        <f t="shared" si="6"/>
        <v>2.463768115942029E-4</v>
      </c>
      <c r="E77" s="20">
        <f t="shared" si="1"/>
        <v>1204.2771838760873</v>
      </c>
      <c r="F77" s="4">
        <f t="shared" si="2"/>
        <v>0.29670597283903599</v>
      </c>
      <c r="G77" s="4"/>
      <c r="H77" s="4">
        <f t="shared" si="3"/>
        <v>12.480610946449943</v>
      </c>
      <c r="I77" s="11">
        <v>17</v>
      </c>
      <c r="J77" s="5">
        <f t="shared" si="0"/>
        <v>-48273.72747481578</v>
      </c>
      <c r="K77" s="11">
        <v>17</v>
      </c>
      <c r="L77" s="17">
        <f t="shared" si="4"/>
        <v>-23461.031552760469</v>
      </c>
      <c r="M77" s="11">
        <v>17</v>
      </c>
      <c r="N77">
        <f t="shared" si="5"/>
        <v>-2391.5424620550934</v>
      </c>
      <c r="Q77" s="4"/>
      <c r="R77" s="8"/>
      <c r="S77" s="33"/>
      <c r="T77" s="33"/>
      <c r="U77" s="33"/>
      <c r="V77" s="33"/>
      <c r="W77" s="33"/>
      <c r="X77" s="33"/>
      <c r="Y77" s="33"/>
      <c r="Z77" s="33"/>
      <c r="AA77" s="33"/>
      <c r="AB77" s="9"/>
    </row>
    <row r="78" spans="3:28">
      <c r="C78" s="11">
        <v>18</v>
      </c>
      <c r="D78" s="12">
        <f t="shared" si="6"/>
        <v>2.6086956521739128E-4</v>
      </c>
      <c r="E78" s="20">
        <f t="shared" si="1"/>
        <v>1204.2771838760873</v>
      </c>
      <c r="F78" s="4">
        <f t="shared" si="2"/>
        <v>0.31415926535897926</v>
      </c>
      <c r="G78" s="4"/>
      <c r="H78" s="4">
        <f t="shared" si="3"/>
        <v>13.177173460545113</v>
      </c>
      <c r="I78" s="11">
        <v>18</v>
      </c>
      <c r="J78" s="5">
        <f t="shared" si="0"/>
        <v>-47848.163920264262</v>
      </c>
      <c r="K78" s="11">
        <v>18</v>
      </c>
      <c r="L78" s="17">
        <f t="shared" si="4"/>
        <v>-23254.207665248432</v>
      </c>
      <c r="M78" s="11">
        <v>18</v>
      </c>
      <c r="N78">
        <f t="shared" si="5"/>
        <v>-2370.4594969672203</v>
      </c>
      <c r="Q78" s="4"/>
      <c r="R78" s="36" t="s">
        <v>57</v>
      </c>
      <c r="S78" s="33"/>
      <c r="T78" s="33"/>
      <c r="U78" s="33"/>
      <c r="V78" s="33"/>
      <c r="W78" s="33"/>
      <c r="X78" s="33" t="s">
        <v>58</v>
      </c>
      <c r="Y78" s="33"/>
      <c r="Z78" s="33"/>
      <c r="AA78" s="33"/>
      <c r="AB78" s="38">
        <f>AB74-AB79</f>
        <v>0.2669497907916687</v>
      </c>
    </row>
    <row r="79" spans="3:28">
      <c r="C79" s="11">
        <v>19</v>
      </c>
      <c r="D79" s="12">
        <f t="shared" si="6"/>
        <v>2.7536231884057972E-4</v>
      </c>
      <c r="E79" s="20">
        <f t="shared" si="1"/>
        <v>1204.2771838760873</v>
      </c>
      <c r="F79" s="4">
        <f t="shared" si="2"/>
        <v>0.33161255787892258</v>
      </c>
      <c r="G79" s="4"/>
      <c r="H79" s="4">
        <f t="shared" si="3"/>
        <v>13.867406755429998</v>
      </c>
      <c r="I79" s="11">
        <v>19</v>
      </c>
      <c r="J79" s="5">
        <f t="shared" si="0"/>
        <v>-47400.349840701696</v>
      </c>
      <c r="K79" s="11">
        <v>19</v>
      </c>
      <c r="L79" s="17">
        <f t="shared" si="4"/>
        <v>-23036.570022581025</v>
      </c>
      <c r="M79" s="11">
        <v>19</v>
      </c>
      <c r="N79">
        <f t="shared" si="5"/>
        <v>-2348.2742122916438</v>
      </c>
      <c r="Q79" s="4"/>
      <c r="R79" s="8" t="s">
        <v>59</v>
      </c>
      <c r="S79" s="33"/>
      <c r="T79" s="33"/>
      <c r="U79" s="33"/>
      <c r="V79" s="37">
        <v>0.95</v>
      </c>
      <c r="W79" s="33"/>
      <c r="X79" s="33" t="s">
        <v>60</v>
      </c>
      <c r="Y79" s="33"/>
      <c r="Z79" s="33"/>
      <c r="AA79" s="33"/>
      <c r="AB79" s="38">
        <f>AB74*(1/V70)*V75</f>
        <v>1.6623247045635049E-2</v>
      </c>
    </row>
    <row r="80" spans="3:28">
      <c r="C80" s="11">
        <v>20</v>
      </c>
      <c r="D80" s="12">
        <f t="shared" si="6"/>
        <v>2.8985507246376811E-4</v>
      </c>
      <c r="E80" s="20">
        <f t="shared" si="1"/>
        <v>1204.2771838760873</v>
      </c>
      <c r="F80" s="4">
        <f t="shared" si="2"/>
        <v>0.3490658503988659</v>
      </c>
      <c r="G80" s="4"/>
      <c r="H80" s="4">
        <f t="shared" si="3"/>
        <v>14.550990773092121</v>
      </c>
      <c r="I80" s="11">
        <v>20</v>
      </c>
      <c r="J80" s="5">
        <f t="shared" si="0"/>
        <v>-46930.620940358225</v>
      </c>
      <c r="K80" s="11">
        <v>20</v>
      </c>
      <c r="L80" s="17">
        <f t="shared" si="4"/>
        <v>-22808.281777014097</v>
      </c>
      <c r="M80" s="11">
        <v>20</v>
      </c>
      <c r="N80">
        <f t="shared" si="5"/>
        <v>-2325.0032392471048</v>
      </c>
      <c r="Q80" s="4"/>
      <c r="R80" s="8" t="s">
        <v>61</v>
      </c>
      <c r="S80" s="33"/>
      <c r="T80" s="33"/>
      <c r="U80" s="33"/>
      <c r="V80" s="37">
        <v>44000</v>
      </c>
      <c r="W80" s="33"/>
      <c r="X80" s="33"/>
      <c r="Y80" s="33"/>
      <c r="Z80" s="33"/>
      <c r="AA80" s="33"/>
      <c r="AB80" s="9"/>
    </row>
    <row r="81" spans="3:28">
      <c r="C81" s="11">
        <v>21</v>
      </c>
      <c r="D81" s="12">
        <f t="shared" si="6"/>
        <v>3.043478260869565E-4</v>
      </c>
      <c r="E81" s="20">
        <f t="shared" si="1"/>
        <v>1204.2771838760873</v>
      </c>
      <c r="F81" s="4">
        <f t="shared" si="2"/>
        <v>0.36651914291880916</v>
      </c>
      <c r="G81" s="4"/>
      <c r="H81" s="4">
        <f t="shared" si="3"/>
        <v>15.227610435601575</v>
      </c>
      <c r="I81" s="11">
        <v>21</v>
      </c>
      <c r="J81" s="5">
        <f t="shared" si="0"/>
        <v>-46439.32870754708</v>
      </c>
      <c r="K81" s="11">
        <v>21</v>
      </c>
      <c r="L81" s="17">
        <f t="shared" si="4"/>
        <v>-22569.513751867878</v>
      </c>
      <c r="M81" s="11">
        <v>21</v>
      </c>
      <c r="N81">
        <f t="shared" si="5"/>
        <v>-2300.6639910160934</v>
      </c>
      <c r="Q81" s="4"/>
      <c r="R81" s="8"/>
      <c r="S81" s="33"/>
      <c r="T81" s="33"/>
      <c r="U81" s="33"/>
      <c r="V81" s="33"/>
      <c r="W81" s="33"/>
      <c r="X81" s="33"/>
      <c r="Y81" s="33"/>
      <c r="Z81" s="33"/>
      <c r="AA81" s="33"/>
      <c r="AB81" s="9"/>
    </row>
    <row r="82" spans="3:28">
      <c r="C82" s="11">
        <v>22</v>
      </c>
      <c r="D82" s="12">
        <f t="shared" si="6"/>
        <v>3.1884057971014494E-4</v>
      </c>
      <c r="E82" s="20">
        <f t="shared" si="1"/>
        <v>1204.2771838760873</v>
      </c>
      <c r="F82" s="4">
        <f t="shared" si="2"/>
        <v>0.38397243543875248</v>
      </c>
      <c r="G82" s="4"/>
      <c r="H82" s="4">
        <f t="shared" si="3"/>
        <v>15.896955871269036</v>
      </c>
      <c r="I82" s="11">
        <v>22</v>
      </c>
      <c r="J82" s="5">
        <f t="shared" si="0"/>
        <v>-45926.840053689273</v>
      </c>
      <c r="K82" s="11">
        <v>22</v>
      </c>
      <c r="L82" s="17">
        <f t="shared" si="4"/>
        <v>-22320.444266092985</v>
      </c>
      <c r="M82" s="11">
        <v>22</v>
      </c>
      <c r="N82">
        <f t="shared" si="5"/>
        <v>-2275.2746448616704</v>
      </c>
      <c r="Q82" s="4"/>
      <c r="R82" s="8"/>
      <c r="S82" s="33"/>
      <c r="T82" s="33"/>
      <c r="U82" s="33"/>
      <c r="V82" s="33"/>
      <c r="W82" s="33"/>
      <c r="X82" s="33"/>
      <c r="Y82" s="33"/>
      <c r="Z82" s="33"/>
      <c r="AA82" s="33"/>
      <c r="AB82" s="9"/>
    </row>
    <row r="83" spans="3:28">
      <c r="C83" s="11">
        <v>23</v>
      </c>
      <c r="D83" s="12">
        <f t="shared" si="6"/>
        <v>3.3333333333333332E-4</v>
      </c>
      <c r="E83" s="20">
        <f t="shared" si="1"/>
        <v>1204.2771838760873</v>
      </c>
      <c r="F83" s="4">
        <f t="shared" si="2"/>
        <v>0.40142572795869574</v>
      </c>
      <c r="G83" s="4"/>
      <c r="H83" s="4">
        <f t="shared" si="3"/>
        <v>16.558722635459517</v>
      </c>
      <c r="I83" s="11">
        <v>23</v>
      </c>
      <c r="J83" s="5">
        <f t="shared" si="0"/>
        <v>-45393.536936852164</v>
      </c>
      <c r="K83" s="11">
        <v>23</v>
      </c>
      <c r="L83" s="17">
        <f t="shared" si="4"/>
        <v>-22061.258951310152</v>
      </c>
      <c r="M83" s="11">
        <v>23</v>
      </c>
      <c r="N83">
        <f t="shared" si="5"/>
        <v>-2248.8541234770796</v>
      </c>
      <c r="Q83" s="4"/>
      <c r="R83" s="36" t="s">
        <v>62</v>
      </c>
      <c r="S83" s="33"/>
      <c r="T83" s="33"/>
      <c r="U83" s="33"/>
      <c r="V83" s="33" t="s">
        <v>63</v>
      </c>
      <c r="W83" s="33"/>
      <c r="X83" s="33" t="s">
        <v>64</v>
      </c>
      <c r="Y83" s="33"/>
      <c r="Z83" s="33"/>
      <c r="AA83" s="33"/>
      <c r="AB83" s="38">
        <f>V73*POWER(V62,V69)</f>
        <v>17.16500848915809</v>
      </c>
    </row>
    <row r="84" spans="3:28">
      <c r="C84" s="11">
        <v>24</v>
      </c>
      <c r="D84" s="12">
        <f t="shared" si="6"/>
        <v>3.4782608695652171E-4</v>
      </c>
      <c r="E84" s="20">
        <f t="shared" si="1"/>
        <v>1204.2771838760873</v>
      </c>
      <c r="F84" s="4">
        <f t="shared" si="2"/>
        <v>0.41887902047863901</v>
      </c>
      <c r="G84" s="4"/>
      <c r="H84" s="4">
        <f t="shared" si="3"/>
        <v>17.212611925840594</v>
      </c>
      <c r="I84" s="11">
        <v>24</v>
      </c>
      <c r="J84" s="5">
        <f t="shared" si="0"/>
        <v>-44839.815970238989</v>
      </c>
      <c r="K84" s="11">
        <v>24</v>
      </c>
      <c r="L84" s="17">
        <f t="shared" si="4"/>
        <v>-21792.150561536149</v>
      </c>
      <c r="M84" s="11">
        <v>24</v>
      </c>
      <c r="N84">
        <f t="shared" si="5"/>
        <v>-2221.4220755898214</v>
      </c>
      <c r="Q84" s="4"/>
      <c r="R84" s="8"/>
      <c r="S84" s="33"/>
      <c r="T84" s="33"/>
      <c r="U84" s="33"/>
      <c r="V84" s="33"/>
      <c r="W84" s="33"/>
      <c r="X84" s="33" t="s">
        <v>65</v>
      </c>
      <c r="Y84" s="33"/>
      <c r="Z84" s="33"/>
      <c r="AA84" s="33"/>
      <c r="AB84" s="38">
        <f>AB83*AB64/(V68*AB73/100)</f>
        <v>823.92040747958833</v>
      </c>
    </row>
    <row r="85" spans="3:28">
      <c r="C85" s="11">
        <v>25</v>
      </c>
      <c r="D85" s="12">
        <f t="shared" si="6"/>
        <v>3.6231884057971015E-4</v>
      </c>
      <c r="E85" s="20">
        <f t="shared" si="1"/>
        <v>1204.2771838760873</v>
      </c>
      <c r="F85" s="4">
        <f t="shared" si="2"/>
        <v>0.43633231299858238</v>
      </c>
      <c r="G85" s="4"/>
      <c r="H85" s="4">
        <f t="shared" si="3"/>
        <v>17.858330791850232</v>
      </c>
      <c r="I85" s="11">
        <v>25</v>
      </c>
      <c r="J85" s="5">
        <f t="shared" si="0"/>
        <v>-44266.08801608401</v>
      </c>
      <c r="K85" s="11">
        <v>25</v>
      </c>
      <c r="L85" s="17">
        <f t="shared" si="4"/>
        <v>-21513.318775816828</v>
      </c>
      <c r="M85" s="11">
        <v>25</v>
      </c>
      <c r="N85">
        <f t="shared" si="5"/>
        <v>-2192.998855842694</v>
      </c>
      <c r="Q85" s="4"/>
      <c r="R85" s="8"/>
      <c r="S85" s="33"/>
      <c r="T85" s="33"/>
      <c r="U85" s="33"/>
      <c r="V85" s="33"/>
      <c r="W85" s="33"/>
      <c r="X85" s="33" t="s">
        <v>66</v>
      </c>
      <c r="Y85" s="33"/>
      <c r="Z85" s="33"/>
      <c r="AA85" s="33"/>
      <c r="AB85" s="41">
        <f>AB73*AB69*(AB84-V74)/1000</f>
        <v>106.59876085060549</v>
      </c>
    </row>
    <row r="86" spans="3:28">
      <c r="C86" s="11">
        <v>26</v>
      </c>
      <c r="D86" s="12">
        <f t="shared" si="6"/>
        <v>3.7681159420289854E-4</v>
      </c>
      <c r="E86" s="20">
        <f t="shared" si="1"/>
        <v>1204.2771838760873</v>
      </c>
      <c r="F86" s="4">
        <f t="shared" si="2"/>
        <v>0.45378560551852565</v>
      </c>
      <c r="G86" s="4"/>
      <c r="H86" s="4">
        <f t="shared" si="3"/>
        <v>18.495592338176102</v>
      </c>
      <c r="I86" s="11">
        <v>26</v>
      </c>
      <c r="J86" s="5">
        <f t="shared" si="0"/>
        <v>-43672.777765424522</v>
      </c>
      <c r="K86" s="11">
        <v>26</v>
      </c>
      <c r="L86" s="17">
        <f t="shared" si="4"/>
        <v>-21224.969993996317</v>
      </c>
      <c r="M86" s="11">
        <v>26</v>
      </c>
      <c r="N86">
        <f t="shared" si="5"/>
        <v>-2163.6055039751595</v>
      </c>
      <c r="Q86" s="4"/>
      <c r="R86" s="8"/>
      <c r="S86" s="33"/>
      <c r="T86" s="33"/>
      <c r="U86" s="33"/>
      <c r="V86" s="33"/>
      <c r="W86" s="33"/>
      <c r="X86" s="33"/>
      <c r="Y86" s="33"/>
      <c r="Z86" s="33"/>
      <c r="AA86" s="33"/>
      <c r="AB86" s="9"/>
    </row>
    <row r="87" spans="3:28">
      <c r="C87" s="11">
        <v>27</v>
      </c>
      <c r="D87" s="12">
        <f t="shared" si="6"/>
        <v>3.9130434782608692E-4</v>
      </c>
      <c r="E87" s="20">
        <f t="shared" si="1"/>
        <v>1204.2771838760873</v>
      </c>
      <c r="F87" s="4">
        <f t="shared" si="2"/>
        <v>0.47123889803846891</v>
      </c>
      <c r="G87" s="4"/>
      <c r="H87" s="4">
        <f t="shared" si="3"/>
        <v>19.124115922045259</v>
      </c>
      <c r="I87" s="11">
        <v>27</v>
      </c>
      <c r="J87" s="5">
        <f t="shared" si="0"/>
        <v>-43060.323304237048</v>
      </c>
      <c r="K87" s="11">
        <v>27</v>
      </c>
      <c r="L87" s="17">
        <f t="shared" si="4"/>
        <v>-20927.317125859205</v>
      </c>
      <c r="M87" s="11">
        <v>27</v>
      </c>
      <c r="N87">
        <f t="shared" si="5"/>
        <v>-2133.2637233291748</v>
      </c>
      <c r="Q87" s="4"/>
      <c r="R87" s="8"/>
      <c r="S87" s="33"/>
      <c r="T87" s="33"/>
      <c r="U87" s="33"/>
      <c r="V87" s="33" t="s">
        <v>67</v>
      </c>
      <c r="W87" s="33"/>
      <c r="X87" s="33" t="s">
        <v>68</v>
      </c>
      <c r="Y87" s="33"/>
      <c r="Z87" s="33"/>
      <c r="AA87" s="33"/>
      <c r="AB87" s="38">
        <f>AB73*V68*AB88/(AB64*100)</f>
        <v>88.313232286667002</v>
      </c>
    </row>
    <row r="88" spans="3:28">
      <c r="C88" s="11">
        <v>28</v>
      </c>
      <c r="D88" s="12">
        <f t="shared" si="6"/>
        <v>4.0579710144927536E-4</v>
      </c>
      <c r="E88" s="20">
        <f t="shared" si="1"/>
        <v>1204.2771838760873</v>
      </c>
      <c r="F88" s="4">
        <f t="shared" si="2"/>
        <v>0.48869219055841223</v>
      </c>
      <c r="G88" s="4"/>
      <c r="H88" s="4">
        <f t="shared" si="3"/>
        <v>19.743627344130154</v>
      </c>
      <c r="I88" s="11">
        <v>28</v>
      </c>
      <c r="J88" s="5">
        <f t="shared" si="0"/>
        <v>-42429.175666441181</v>
      </c>
      <c r="K88" s="11">
        <v>28</v>
      </c>
      <c r="L88" s="17">
        <f t="shared" si="4"/>
        <v>-20620.579373890414</v>
      </c>
      <c r="M88" s="11">
        <v>28</v>
      </c>
      <c r="N88">
        <f t="shared" si="5"/>
        <v>-2101.9958587044252</v>
      </c>
      <c r="Q88" s="4"/>
      <c r="R88" s="8"/>
      <c r="S88" s="33"/>
      <c r="T88" s="33"/>
      <c r="U88" s="33"/>
      <c r="V88" s="33"/>
      <c r="W88" s="33"/>
      <c r="X88" s="33" t="s">
        <v>69</v>
      </c>
      <c r="Y88" s="33"/>
      <c r="Z88" s="33"/>
      <c r="AA88" s="33"/>
      <c r="AB88" s="38">
        <f>AB89/(AB73/1000*AB69)+AB84</f>
        <v>4239.0351497600159</v>
      </c>
    </row>
    <row r="89" spans="3:28">
      <c r="C89" s="11">
        <v>29</v>
      </c>
      <c r="D89" s="12">
        <f t="shared" si="6"/>
        <v>4.2028985507246375E-4</v>
      </c>
      <c r="E89" s="20">
        <f t="shared" si="1"/>
        <v>1204.2771838760873</v>
      </c>
      <c r="F89" s="4">
        <f t="shared" si="2"/>
        <v>0.5061454830783555</v>
      </c>
      <c r="G89" s="4"/>
      <c r="H89" s="4">
        <f t="shared" si="3"/>
        <v>20.353859032884341</v>
      </c>
      <c r="I89" s="11">
        <v>29</v>
      </c>
      <c r="J89" s="5">
        <f t="shared" si="0"/>
        <v>-41779.798374289028</v>
      </c>
      <c r="K89" s="11">
        <v>29</v>
      </c>
      <c r="L89" s="17">
        <f t="shared" si="4"/>
        <v>-20304.982009904466</v>
      </c>
      <c r="M89" s="11">
        <v>29</v>
      </c>
      <c r="N89">
        <f t="shared" si="5"/>
        <v>-2069.8248735886305</v>
      </c>
      <c r="Q89" s="4"/>
      <c r="R89" s="8"/>
      <c r="S89" s="33"/>
      <c r="T89" s="33"/>
      <c r="U89" s="33"/>
      <c r="V89" s="33"/>
      <c r="W89" s="33"/>
      <c r="X89" s="33" t="s">
        <v>70</v>
      </c>
      <c r="Y89" s="33"/>
      <c r="Z89" s="33"/>
      <c r="AA89" s="33"/>
      <c r="AB89" s="41">
        <f>V80*AB79*V79</f>
        <v>694.85172650754498</v>
      </c>
    </row>
    <row r="90" spans="3:28">
      <c r="C90" s="11">
        <v>30</v>
      </c>
      <c r="D90" s="12">
        <f t="shared" si="6"/>
        <v>4.3478260869565214E-4</v>
      </c>
      <c r="E90" s="20">
        <f t="shared" si="1"/>
        <v>1204.2771838760873</v>
      </c>
      <c r="F90" s="4">
        <f t="shared" si="2"/>
        <v>0.52359877559829882</v>
      </c>
      <c r="G90" s="4"/>
      <c r="H90" s="4">
        <f t="shared" si="3"/>
        <v>20.954550222129082</v>
      </c>
      <c r="I90" s="11">
        <v>30</v>
      </c>
      <c r="J90" s="5">
        <f t="shared" si="0"/>
        <v>-41112.666966672812</v>
      </c>
      <c r="K90" s="11">
        <v>30</v>
      </c>
      <c r="L90" s="17">
        <f t="shared" si="4"/>
        <v>-19980.756145802985</v>
      </c>
      <c r="M90" s="11">
        <v>30</v>
      </c>
      <c r="N90">
        <f t="shared" si="5"/>
        <v>-2036.7743267892949</v>
      </c>
      <c r="Q90" s="4"/>
      <c r="R90" s="8"/>
      <c r="S90" s="33"/>
      <c r="T90" s="33"/>
      <c r="U90" s="33"/>
      <c r="V90" s="33"/>
      <c r="W90" s="33"/>
      <c r="X90" s="33"/>
      <c r="Y90" s="33"/>
      <c r="Z90" s="33"/>
      <c r="AA90" s="33"/>
      <c r="AB90" s="9"/>
    </row>
    <row r="91" spans="3:28">
      <c r="C91" s="11">
        <v>31</v>
      </c>
      <c r="D91" s="12">
        <f t="shared" si="6"/>
        <v>4.4927536231884058E-4</v>
      </c>
      <c r="E91" s="20">
        <f t="shared" si="1"/>
        <v>1204.2771838760873</v>
      </c>
      <c r="F91" s="4">
        <f t="shared" si="2"/>
        <v>0.54105206811824214</v>
      </c>
      <c r="G91" s="4"/>
      <c r="H91" s="4">
        <f t="shared" si="3"/>
        <v>21.54544712171943</v>
      </c>
      <c r="I91" s="11">
        <v>31</v>
      </c>
      <c r="J91" s="5">
        <f t="shared" si="0"/>
        <v>-40428.268515897187</v>
      </c>
      <c r="K91" s="11">
        <v>31</v>
      </c>
      <c r="L91" s="17">
        <f t="shared" si="4"/>
        <v>-19648.138498726032</v>
      </c>
      <c r="M91" s="11">
        <v>31</v>
      </c>
      <c r="N91">
        <f t="shared" si="5"/>
        <v>-2002.8683484939888</v>
      </c>
      <c r="Q91" s="4"/>
      <c r="R91" s="8"/>
      <c r="S91" s="33"/>
      <c r="T91" s="33"/>
      <c r="U91" s="33"/>
      <c r="V91" s="33" t="s">
        <v>71</v>
      </c>
      <c r="W91" s="33"/>
      <c r="X91" s="33" t="s">
        <v>72</v>
      </c>
      <c r="Y91" s="33"/>
      <c r="Z91" s="33"/>
      <c r="AA91" s="33"/>
      <c r="AB91" s="38">
        <f>AB87*POWER(1/V62,V69)</f>
        <v>2.5724785496741283</v>
      </c>
    </row>
    <row r="92" spans="3:28">
      <c r="C92" s="11">
        <v>32</v>
      </c>
      <c r="D92" s="12">
        <f t="shared" si="6"/>
        <v>4.6376811594202896E-4</v>
      </c>
      <c r="E92" s="20">
        <f t="shared" si="1"/>
        <v>1204.2771838760873</v>
      </c>
      <c r="F92" s="4">
        <f t="shared" si="2"/>
        <v>0.55850536063818534</v>
      </c>
      <c r="G92" s="4"/>
      <c r="H92" s="4">
        <f t="shared" si="3"/>
        <v>22.126303081126885</v>
      </c>
      <c r="I92" s="11">
        <v>32</v>
      </c>
      <c r="J92" s="5">
        <f t="shared" si="0"/>
        <v>-39727.101133475502</v>
      </c>
      <c r="K92" s="11">
        <v>32</v>
      </c>
      <c r="L92" s="17">
        <f t="shared" si="4"/>
        <v>-19307.371150869094</v>
      </c>
      <c r="M92" s="11">
        <v>32</v>
      </c>
      <c r="N92">
        <f t="shared" si="5"/>
        <v>-1968.1316157868596</v>
      </c>
      <c r="Q92" s="4"/>
      <c r="R92" s="8"/>
      <c r="S92" s="33"/>
      <c r="T92" s="33"/>
      <c r="U92" s="33"/>
      <c r="V92" s="33"/>
      <c r="W92" s="33"/>
      <c r="X92" s="33" t="s">
        <v>73</v>
      </c>
      <c r="Y92" s="33"/>
      <c r="Z92" s="33"/>
      <c r="AA92" s="33"/>
      <c r="AB92" s="38">
        <f>AB91*AB63/(AB73*V68/100)</f>
        <v>1543.4871298044768</v>
      </c>
    </row>
    <row r="93" spans="3:28">
      <c r="C93" s="11">
        <v>33</v>
      </c>
      <c r="D93" s="12">
        <f t="shared" si="6"/>
        <v>4.7826086956521735E-4</v>
      </c>
      <c r="E93" s="20">
        <f t="shared" si="1"/>
        <v>1204.2771838760873</v>
      </c>
      <c r="F93" s="4">
        <f t="shared" si="2"/>
        <v>0.57595865315812866</v>
      </c>
      <c r="G93" s="4"/>
      <c r="H93" s="4">
        <f t="shared" si="3"/>
        <v>22.696878745783575</v>
      </c>
      <c r="I93" s="11">
        <v>33</v>
      </c>
      <c r="J93" s="5">
        <f t="shared" si="0"/>
        <v>-39009.673465521948</v>
      </c>
      <c r="K93" s="11">
        <v>33</v>
      </c>
      <c r="L93" s="17">
        <f t="shared" si="4"/>
        <v>-18958.701304243667</v>
      </c>
      <c r="M93" s="11">
        <v>33</v>
      </c>
      <c r="N93">
        <f t="shared" si="5"/>
        <v>-1932.5893276497111</v>
      </c>
      <c r="Q93" s="4"/>
      <c r="R93" s="8"/>
      <c r="S93" s="33"/>
      <c r="T93" s="33"/>
      <c r="U93" s="33"/>
      <c r="V93" s="33"/>
      <c r="W93" s="33"/>
      <c r="X93" s="33" t="s">
        <v>66</v>
      </c>
      <c r="Y93" s="33"/>
      <c r="Z93" s="33"/>
      <c r="AA93" s="33"/>
      <c r="AB93" s="41">
        <f>AB73*AB69*(AB92-AB88)/1000</f>
        <v>-548.44605142004957</v>
      </c>
    </row>
    <row r="94" spans="3:28">
      <c r="C94" s="11">
        <v>34</v>
      </c>
      <c r="D94" s="12">
        <f t="shared" si="6"/>
        <v>4.9275362318840579E-4</v>
      </c>
      <c r="E94" s="20">
        <f t="shared" si="1"/>
        <v>1204.2771838760873</v>
      </c>
      <c r="F94" s="4">
        <f t="shared" si="2"/>
        <v>0.59341194567807198</v>
      </c>
      <c r="G94" s="4"/>
      <c r="H94" s="4">
        <f t="shared" si="3"/>
        <v>23.256942206041387</v>
      </c>
      <c r="I94" s="11">
        <v>34</v>
      </c>
      <c r="J94" s="5">
        <f t="shared" si="0"/>
        <v>-38276.504178323383</v>
      </c>
      <c r="K94" s="11">
        <v>34</v>
      </c>
      <c r="L94" s="17">
        <f t="shared" si="4"/>
        <v>-18602.381030665165</v>
      </c>
      <c r="M94" s="11">
        <v>34</v>
      </c>
      <c r="N94">
        <f t="shared" si="5"/>
        <v>-1896.2671794765713</v>
      </c>
      <c r="Q94" s="4"/>
      <c r="R94" s="8"/>
      <c r="S94" s="33"/>
      <c r="T94" s="33"/>
      <c r="U94" s="33"/>
      <c r="V94" s="33"/>
      <c r="W94" s="33"/>
      <c r="X94" s="33"/>
      <c r="Y94" s="33"/>
      <c r="Z94" s="33"/>
      <c r="AA94" s="33"/>
      <c r="AB94" s="9"/>
    </row>
    <row r="95" spans="3:28">
      <c r="C95" s="11">
        <v>35</v>
      </c>
      <c r="D95" s="12">
        <f t="shared" si="6"/>
        <v>5.0724637681159423E-4</v>
      </c>
      <c r="E95" s="20">
        <f t="shared" si="1"/>
        <v>1204.2771838760873</v>
      </c>
      <c r="F95" s="4">
        <f t="shared" si="2"/>
        <v>0.6108652381980153</v>
      </c>
      <c r="G95" s="4"/>
      <c r="H95" s="4">
        <f t="shared" si="3"/>
        <v>23.806269138608027</v>
      </c>
      <c r="I95" s="11">
        <v>35</v>
      </c>
      <c r="J95" s="5">
        <f t="shared" si="0"/>
        <v>-37528.121434685272</v>
      </c>
      <c r="K95" s="11">
        <v>35</v>
      </c>
      <c r="L95" s="17">
        <f t="shared" si="4"/>
        <v>-18238.667017257041</v>
      </c>
      <c r="M95" s="11">
        <v>35</v>
      </c>
      <c r="N95">
        <f t="shared" si="5"/>
        <v>-1859.1913371311969</v>
      </c>
      <c r="Q95" s="4"/>
      <c r="R95" s="8"/>
      <c r="S95" s="33"/>
      <c r="T95" s="33"/>
      <c r="U95" s="33"/>
      <c r="V95" s="33" t="s">
        <v>74</v>
      </c>
      <c r="W95" s="33"/>
      <c r="X95" s="33" t="s">
        <v>75</v>
      </c>
      <c r="Y95" s="33"/>
      <c r="Z95" s="33"/>
      <c r="AA95" s="33"/>
      <c r="AB95" s="9"/>
    </row>
    <row r="96" spans="3:28">
      <c r="C96" s="11">
        <v>36</v>
      </c>
      <c r="D96" s="12">
        <f t="shared" si="6"/>
        <v>5.2173913043478256E-4</v>
      </c>
      <c r="E96" s="20">
        <f t="shared" si="1"/>
        <v>1204.2771838760873</v>
      </c>
      <c r="F96" s="4">
        <f t="shared" si="2"/>
        <v>0.62831853071795851</v>
      </c>
      <c r="G96" s="4"/>
      <c r="H96" s="4">
        <f t="shared" si="3"/>
        <v>24.344642940330726</v>
      </c>
      <c r="I96" s="11">
        <v>36</v>
      </c>
      <c r="J96" s="5">
        <f t="shared" si="0"/>
        <v>-36765.062361656972</v>
      </c>
      <c r="K96" s="11">
        <v>36</v>
      </c>
      <c r="L96" s="17">
        <f t="shared" si="4"/>
        <v>-17867.820307765287</v>
      </c>
      <c r="M96" s="11">
        <v>36</v>
      </c>
      <c r="N96">
        <f t="shared" si="5"/>
        <v>-1821.3884105775012</v>
      </c>
      <c r="Q96" s="4"/>
      <c r="R96" s="8"/>
      <c r="S96" s="33"/>
      <c r="T96" s="33"/>
      <c r="U96" s="33"/>
      <c r="V96" s="33"/>
      <c r="W96" s="33"/>
      <c r="X96" s="33" t="s">
        <v>76</v>
      </c>
      <c r="Y96" s="33"/>
      <c r="Z96" s="33"/>
      <c r="AA96" s="33"/>
      <c r="AB96" s="38">
        <f>AB63/(AB73*V68/100)</f>
        <v>600</v>
      </c>
    </row>
    <row r="97" spans="3:28">
      <c r="C97" s="11">
        <v>37</v>
      </c>
      <c r="D97" s="12">
        <f t="shared" si="6"/>
        <v>5.36231884057971E-4</v>
      </c>
      <c r="E97" s="20">
        <f t="shared" si="1"/>
        <v>1204.2771838760873</v>
      </c>
      <c r="F97" s="4">
        <f t="shared" si="2"/>
        <v>0.64577182323790183</v>
      </c>
      <c r="G97" s="4"/>
      <c r="H97" s="4">
        <f t="shared" si="3"/>
        <v>24.871854854207029</v>
      </c>
      <c r="I97" s="11">
        <v>37</v>
      </c>
      <c r="J97" s="5">
        <f t="shared" si="0"/>
        <v>-35987.872510250796</v>
      </c>
      <c r="K97" s="11">
        <v>37</v>
      </c>
      <c r="L97" s="17">
        <f t="shared" si="4"/>
        <v>-17490.106039981885</v>
      </c>
      <c r="M97" s="11">
        <v>37</v>
      </c>
      <c r="N97">
        <f t="shared" si="5"/>
        <v>-1782.8854271133418</v>
      </c>
      <c r="Q97" s="4"/>
      <c r="R97" s="8"/>
      <c r="S97" s="33"/>
      <c r="T97" s="33"/>
      <c r="U97" s="33"/>
      <c r="V97" s="33"/>
      <c r="W97" s="33"/>
      <c r="X97" s="33" t="s">
        <v>77</v>
      </c>
      <c r="Y97" s="33"/>
      <c r="Z97" s="33"/>
      <c r="AA97" s="33"/>
      <c r="AB97" s="41">
        <f>AB73*AB69*(AB96-AB92)/1000</f>
        <v>-191.9653395436213</v>
      </c>
    </row>
    <row r="98" spans="3:28">
      <c r="C98" s="11">
        <v>38</v>
      </c>
      <c r="D98" s="12">
        <f t="shared" si="6"/>
        <v>5.5072463768115944E-4</v>
      </c>
      <c r="E98" s="20">
        <f t="shared" si="1"/>
        <v>1204.2771838760873</v>
      </c>
      <c r="F98" s="4">
        <f t="shared" si="2"/>
        <v>0.66322511575784515</v>
      </c>
      <c r="G98" s="4"/>
      <c r="H98" s="4">
        <f t="shared" si="3"/>
        <v>25.387704087511167</v>
      </c>
      <c r="I98" s="11">
        <v>38</v>
      </c>
      <c r="J98" s="5">
        <f t="shared" si="0"/>
        <v>-35197.10530777854</v>
      </c>
      <c r="K98" s="11">
        <v>38</v>
      </c>
      <c r="L98" s="17">
        <f t="shared" si="4"/>
        <v>-17105.793179580371</v>
      </c>
      <c r="M98" s="11">
        <v>38</v>
      </c>
      <c r="N98">
        <f t="shared" si="5"/>
        <v>-1743.7098042385699</v>
      </c>
      <c r="Q98" s="4"/>
      <c r="R98" s="36" t="s">
        <v>78</v>
      </c>
      <c r="S98" s="33"/>
      <c r="T98" s="33"/>
      <c r="U98" s="33"/>
      <c r="V98" s="33"/>
      <c r="W98" s="33"/>
      <c r="X98" s="33"/>
      <c r="Y98" s="33"/>
      <c r="Z98" s="33"/>
      <c r="AA98" s="33"/>
      <c r="AB98" s="9"/>
    </row>
    <row r="99" spans="3:28">
      <c r="C99" s="11">
        <v>39</v>
      </c>
      <c r="D99" s="12">
        <f t="shared" si="6"/>
        <v>5.6521739130434778E-4</v>
      </c>
      <c r="E99" s="20">
        <f t="shared" si="1"/>
        <v>1204.2771838760873</v>
      </c>
      <c r="F99" s="4">
        <f t="shared" si="2"/>
        <v>0.68067840827778836</v>
      </c>
      <c r="G99" s="4"/>
      <c r="H99" s="4">
        <f t="shared" si="3"/>
        <v>25.891997921933601</v>
      </c>
      <c r="I99" s="11">
        <v>39</v>
      </c>
      <c r="J99" s="5">
        <f t="shared" si="0"/>
        <v>-34393.321503436906</v>
      </c>
      <c r="K99" s="11">
        <v>39</v>
      </c>
      <c r="L99" s="17">
        <f t="shared" si="4"/>
        <v>-16715.154250670337</v>
      </c>
      <c r="M99" s="11">
        <v>39</v>
      </c>
      <c r="N99">
        <f t="shared" si="5"/>
        <v>-1703.8893221886174</v>
      </c>
      <c r="Q99" s="4"/>
      <c r="R99" s="8"/>
      <c r="S99" s="33"/>
      <c r="T99" s="33"/>
      <c r="U99" s="33"/>
      <c r="V99" s="33" t="s">
        <v>79</v>
      </c>
      <c r="W99" s="33"/>
      <c r="X99" s="33"/>
      <c r="Y99" s="33"/>
      <c r="Z99" s="33"/>
      <c r="AA99" s="33"/>
      <c r="AB99" s="41">
        <f>AB85+AB93</f>
        <v>-441.84729056944411</v>
      </c>
    </row>
    <row r="100" spans="3:28">
      <c r="C100" s="11">
        <v>40</v>
      </c>
      <c r="D100" s="12">
        <f t="shared" si="6"/>
        <v>5.7971014492753622E-4</v>
      </c>
      <c r="E100" s="20">
        <f t="shared" si="1"/>
        <v>1204.2771838760873</v>
      </c>
      <c r="F100" s="4">
        <f t="shared" si="2"/>
        <v>0.69813170079773179</v>
      </c>
      <c r="G100" s="4"/>
      <c r="H100" s="4">
        <f t="shared" si="3"/>
        <v>26.384551815640521</v>
      </c>
      <c r="I100" s="11">
        <v>40</v>
      </c>
      <c r="J100" s="5">
        <f t="shared" si="0"/>
        <v>-33577.088607780788</v>
      </c>
      <c r="K100" s="11">
        <v>40</v>
      </c>
      <c r="L100" s="17">
        <f t="shared" si="4"/>
        <v>-16318.465063381462</v>
      </c>
      <c r="M100" s="11">
        <v>40</v>
      </c>
      <c r="N100">
        <f t="shared" si="5"/>
        <v>-1663.4520961652865</v>
      </c>
      <c r="Q100" s="4"/>
      <c r="R100" s="8"/>
      <c r="S100" s="33"/>
      <c r="T100" s="33"/>
      <c r="U100" s="33"/>
      <c r="V100" s="33" t="s">
        <v>80</v>
      </c>
      <c r="W100" s="33"/>
      <c r="X100" s="33"/>
      <c r="Y100" s="33"/>
      <c r="Z100" s="33"/>
      <c r="AA100" s="33"/>
      <c r="AB100" s="41">
        <f>(V73-1)*(AB64-AB63)/10</f>
        <v>22.462387473168501</v>
      </c>
    </row>
    <row r="101" spans="3:28">
      <c r="C101" s="11">
        <v>41</v>
      </c>
      <c r="D101" s="12">
        <f t="shared" si="6"/>
        <v>5.9420289855072466E-4</v>
      </c>
      <c r="E101" s="20">
        <f t="shared" si="1"/>
        <v>1204.2771838760873</v>
      </c>
      <c r="F101" s="4">
        <f t="shared" si="2"/>
        <v>0.71558499331767511</v>
      </c>
      <c r="G101" s="4"/>
      <c r="H101" s="4">
        <f t="shared" si="3"/>
        <v>26.865189497169304</v>
      </c>
      <c r="I101" s="11">
        <v>41</v>
      </c>
      <c r="J101" s="5">
        <f t="shared" si="0"/>
        <v>-32748.980326730238</v>
      </c>
      <c r="K101" s="11">
        <v>41</v>
      </c>
      <c r="L101" s="17">
        <f t="shared" si="4"/>
        <v>-15916.004438790895</v>
      </c>
      <c r="M101" s="11">
        <v>41</v>
      </c>
      <c r="N101">
        <f t="shared" si="5"/>
        <v>-1622.4265482967271</v>
      </c>
      <c r="Q101" s="4"/>
      <c r="R101" s="8"/>
      <c r="S101" s="33"/>
      <c r="T101" s="33"/>
      <c r="U101" s="33"/>
      <c r="V101" s="33"/>
      <c r="W101" s="33"/>
      <c r="X101" s="33"/>
      <c r="Y101" s="33"/>
      <c r="Z101" s="33"/>
      <c r="AA101" s="33"/>
      <c r="AB101" s="9"/>
    </row>
    <row r="102" spans="3:28">
      <c r="C102" s="11">
        <v>42</v>
      </c>
      <c r="D102" s="12">
        <f t="shared" si="6"/>
        <v>6.0869565217391299E-4</v>
      </c>
      <c r="E102" s="20">
        <f t="shared" si="1"/>
        <v>1204.2771838760873</v>
      </c>
      <c r="F102" s="4">
        <f t="shared" si="2"/>
        <v>0.73303828583761832</v>
      </c>
      <c r="G102" s="4"/>
      <c r="H102" s="4">
        <f t="shared" si="3"/>
        <v>27.333743051085591</v>
      </c>
      <c r="I102" s="11">
        <v>42</v>
      </c>
      <c r="J102" s="5">
        <f t="shared" si="0"/>
        <v>-31909.575990761976</v>
      </c>
      <c r="K102" s="11">
        <v>42</v>
      </c>
      <c r="L102" s="17">
        <f t="shared" si="4"/>
        <v>-15508.05393151032</v>
      </c>
      <c r="M102" s="11">
        <v>42</v>
      </c>
      <c r="N102">
        <f t="shared" si="5"/>
        <v>-1580.84137935885</v>
      </c>
      <c r="Q102" s="4"/>
      <c r="R102" s="8"/>
      <c r="S102" s="33"/>
      <c r="T102" s="33"/>
      <c r="U102" s="33"/>
      <c r="V102" s="33" t="s">
        <v>81</v>
      </c>
      <c r="W102" s="33"/>
      <c r="X102" s="33"/>
      <c r="Y102" s="33"/>
      <c r="Z102" s="33"/>
      <c r="AA102" s="33"/>
      <c r="AB102" s="41">
        <f>AB85+AB93+AB100</f>
        <v>-419.38490309627559</v>
      </c>
    </row>
    <row r="103" spans="3:28" ht="15.75" thickBot="1">
      <c r="C103" s="11">
        <v>43</v>
      </c>
      <c r="D103" s="12">
        <f t="shared" si="6"/>
        <v>6.2318840579710143E-4</v>
      </c>
      <c r="E103" s="20">
        <f t="shared" si="1"/>
        <v>1204.2771838760873</v>
      </c>
      <c r="F103" s="4">
        <f t="shared" si="2"/>
        <v>0.75049157835756164</v>
      </c>
      <c r="G103" s="4"/>
      <c r="H103" s="4">
        <f t="shared" si="3"/>
        <v>27.790052995336797</v>
      </c>
      <c r="I103" s="11">
        <v>43</v>
      </c>
      <c r="J103" s="5">
        <f t="shared" si="0"/>
        <v>-31059.4599799424</v>
      </c>
      <c r="K103" s="11">
        <v>43</v>
      </c>
      <c r="L103" s="17">
        <f t="shared" si="4"/>
        <v>-15094.897550252006</v>
      </c>
      <c r="M103" s="11">
        <v>43</v>
      </c>
      <c r="N103">
        <f t="shared" si="5"/>
        <v>-1538.7255402907242</v>
      </c>
      <c r="Q103" s="4"/>
      <c r="R103" s="8"/>
      <c r="S103" s="33"/>
      <c r="T103" s="33"/>
      <c r="U103" s="33"/>
      <c r="V103" s="33"/>
      <c r="W103" s="33"/>
      <c r="X103" s="33"/>
      <c r="Y103" s="33"/>
      <c r="Z103" s="33"/>
      <c r="AA103" s="33"/>
      <c r="AB103" s="32"/>
    </row>
    <row r="104" spans="3:28" ht="15.75" thickBot="1">
      <c r="C104" s="11">
        <v>44</v>
      </c>
      <c r="D104" s="12">
        <f t="shared" si="6"/>
        <v>6.3768115942028987E-4</v>
      </c>
      <c r="E104" s="20">
        <f t="shared" si="1"/>
        <v>1204.2771838760873</v>
      </c>
      <c r="F104" s="4">
        <f t="shared" si="2"/>
        <v>0.76794487087750496</v>
      </c>
      <c r="G104" s="4"/>
      <c r="H104" s="4">
        <f t="shared" si="3"/>
        <v>28.233968350246581</v>
      </c>
      <c r="I104" s="11">
        <v>44</v>
      </c>
      <c r="J104" s="5">
        <f t="shared" si="0"/>
        <v>-30199.22114546235</v>
      </c>
      <c r="K104" s="11">
        <v>44</v>
      </c>
      <c r="L104" s="17">
        <f t="shared" si="4"/>
        <v>-14676.821476694702</v>
      </c>
      <c r="M104" s="11">
        <v>44</v>
      </c>
      <c r="N104">
        <f t="shared" si="5"/>
        <v>-1496.1082035366669</v>
      </c>
      <c r="Q104" s="4"/>
      <c r="R104" s="8"/>
      <c r="S104" s="33"/>
      <c r="T104" s="33"/>
      <c r="U104" s="33"/>
      <c r="V104" s="33"/>
      <c r="W104" s="33"/>
      <c r="X104" s="42" t="s">
        <v>82</v>
      </c>
      <c r="Y104" s="43"/>
      <c r="Z104" s="43"/>
      <c r="AA104" s="43"/>
      <c r="AB104" s="44">
        <f>ABS(AB102/AB89)</f>
        <v>0.60356028070072265</v>
      </c>
    </row>
    <row r="105" spans="3:28">
      <c r="C105" s="11">
        <v>45</v>
      </c>
      <c r="D105" s="12">
        <f t="shared" si="6"/>
        <v>6.521739130434782E-4</v>
      </c>
      <c r="E105" s="20">
        <f t="shared" si="1"/>
        <v>1204.2771838760873</v>
      </c>
      <c r="F105" s="4">
        <f t="shared" si="2"/>
        <v>0.78539816339744817</v>
      </c>
      <c r="G105" s="4"/>
      <c r="H105" s="4">
        <f t="shared" si="3"/>
        <v>28.665346699104486</v>
      </c>
      <c r="I105" s="11">
        <v>45</v>
      </c>
      <c r="J105" s="5">
        <f t="shared" si="0"/>
        <v>-29329.452228337908</v>
      </c>
      <c r="K105" s="11">
        <v>45</v>
      </c>
      <c r="L105" s="17">
        <f t="shared" si="4"/>
        <v>-14254.113782972223</v>
      </c>
      <c r="M105" s="11">
        <v>45</v>
      </c>
      <c r="N105">
        <f t="shared" si="5"/>
        <v>-1453.018734247933</v>
      </c>
      <c r="Q105" s="4"/>
      <c r="R105" s="36" t="s">
        <v>83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9"/>
    </row>
    <row r="106" spans="3:28">
      <c r="C106" s="11">
        <v>46</v>
      </c>
      <c r="D106" s="12">
        <f t="shared" si="6"/>
        <v>6.6666666666666664E-4</v>
      </c>
      <c r="E106" s="20">
        <f t="shared" si="1"/>
        <v>1204.2771838760873</v>
      </c>
      <c r="F106" s="4">
        <f t="shared" si="2"/>
        <v>0.80285145591739149</v>
      </c>
      <c r="G106" s="4"/>
      <c r="H106" s="4">
        <f t="shared" si="3"/>
        <v>29.084054240314416</v>
      </c>
      <c r="I106" s="11">
        <v>46</v>
      </c>
      <c r="J106" s="5">
        <f t="shared" si="0"/>
        <v>-28450.74927594393</v>
      </c>
      <c r="K106" s="11">
        <v>46</v>
      </c>
      <c r="L106" s="17">
        <f t="shared" si="4"/>
        <v>-13827.06414810875</v>
      </c>
      <c r="M106" s="11">
        <v>46</v>
      </c>
      <c r="N106">
        <f t="shared" si="5"/>
        <v>-1409.4866613770387</v>
      </c>
      <c r="Q106" s="4"/>
      <c r="R106" s="8" t="s">
        <v>84</v>
      </c>
      <c r="S106" s="33"/>
      <c r="T106" s="33"/>
      <c r="U106" s="33"/>
      <c r="V106" s="37">
        <v>0.75</v>
      </c>
      <c r="W106" s="33"/>
      <c r="X106" s="33"/>
      <c r="Y106" s="33"/>
      <c r="Z106" s="33"/>
      <c r="AA106" s="33"/>
      <c r="AB106" s="9"/>
    </row>
    <row r="107" spans="3:28">
      <c r="C107" s="11">
        <v>47</v>
      </c>
      <c r="D107" s="12">
        <f t="shared" si="6"/>
        <v>6.8115942028985509E-4</v>
      </c>
      <c r="E107" s="20">
        <f t="shared" si="1"/>
        <v>1204.2771838760873</v>
      </c>
      <c r="F107" s="4">
        <f t="shared" si="2"/>
        <v>0.82030474843733481</v>
      </c>
      <c r="G107" s="4"/>
      <c r="H107" s="4">
        <f t="shared" si="3"/>
        <v>29.489965831075384</v>
      </c>
      <c r="I107" s="11">
        <v>47</v>
      </c>
      <c r="J107" s="5">
        <f t="shared" si="0"/>
        <v>-27563.711057048964</v>
      </c>
      <c r="K107" s="11">
        <v>47</v>
      </c>
      <c r="L107" s="17">
        <f t="shared" si="4"/>
        <v>-13395.963573725796</v>
      </c>
      <c r="M107" s="11">
        <v>47</v>
      </c>
      <c r="N107">
        <f t="shared" si="5"/>
        <v>-1365.5416486978384</v>
      </c>
      <c r="Q107" s="4"/>
      <c r="R107" s="8" t="s">
        <v>85</v>
      </c>
      <c r="S107" s="33"/>
      <c r="T107" s="33"/>
      <c r="U107" s="33"/>
      <c r="V107" s="37">
        <v>0.95</v>
      </c>
      <c r="W107" s="33"/>
      <c r="X107" s="33"/>
      <c r="Y107" s="33"/>
      <c r="Z107" s="33"/>
      <c r="AA107" s="33"/>
      <c r="AB107" s="9"/>
    </row>
    <row r="108" spans="3:28" ht="15.75" thickBot="1">
      <c r="C108" s="11">
        <v>48</v>
      </c>
      <c r="D108" s="12">
        <f t="shared" si="6"/>
        <v>6.9565217391304342E-4</v>
      </c>
      <c r="E108" s="20">
        <f t="shared" si="1"/>
        <v>1204.2771838760873</v>
      </c>
      <c r="F108" s="4">
        <f t="shared" si="2"/>
        <v>0.83775804095727802</v>
      </c>
      <c r="G108" s="4"/>
      <c r="H108" s="4">
        <f t="shared" si="3"/>
        <v>29.882965022577736</v>
      </c>
      <c r="I108" s="11">
        <v>48</v>
      </c>
      <c r="J108" s="5">
        <f t="shared" si="0"/>
        <v>-26668.938476021198</v>
      </c>
      <c r="K108" s="11">
        <v>48</v>
      </c>
      <c r="L108" s="17">
        <f t="shared" si="4"/>
        <v>-12961.104099346301</v>
      </c>
      <c r="M108" s="11">
        <v>48</v>
      </c>
      <c r="N108">
        <f t="shared" si="5"/>
        <v>-1321.2134657845363</v>
      </c>
      <c r="Q108" s="4"/>
      <c r="R108" s="8"/>
      <c r="S108" s="33"/>
      <c r="T108" s="33"/>
      <c r="U108" s="33"/>
      <c r="V108" s="33"/>
      <c r="W108" s="33"/>
      <c r="X108" s="45"/>
      <c r="Y108" s="45"/>
      <c r="Z108" s="45"/>
      <c r="AA108" s="45"/>
      <c r="AB108" s="46"/>
    </row>
    <row r="109" spans="3:28" ht="15.75" thickBot="1">
      <c r="C109" s="11">
        <v>49</v>
      </c>
      <c r="D109" s="12">
        <f t="shared" si="6"/>
        <v>7.1014492753623186E-4</v>
      </c>
      <c r="E109" s="20">
        <f t="shared" si="1"/>
        <v>1204.2771838760873</v>
      </c>
      <c r="F109" s="4">
        <f t="shared" si="2"/>
        <v>0.85521133347722134</v>
      </c>
      <c r="G109" s="4"/>
      <c r="H109" s="4">
        <f t="shared" si="3"/>
        <v>30.262944086707623</v>
      </c>
      <c r="I109" s="11">
        <v>49</v>
      </c>
      <c r="J109" s="5">
        <f t="shared" si="0"/>
        <v>-25767.033986875344</v>
      </c>
      <c r="K109" s="11">
        <v>49</v>
      </c>
      <c r="L109" s="17">
        <f t="shared" si="4"/>
        <v>-12522.778517621417</v>
      </c>
      <c r="M109" s="11">
        <v>49</v>
      </c>
      <c r="N109">
        <f t="shared" si="5"/>
        <v>-1276.531958982815</v>
      </c>
      <c r="Q109" s="4"/>
      <c r="R109" s="8"/>
      <c r="S109" s="33"/>
      <c r="T109" s="33"/>
      <c r="U109" s="33"/>
      <c r="V109" s="33"/>
      <c r="W109" s="33"/>
      <c r="X109" s="47" t="s">
        <v>86</v>
      </c>
      <c r="Y109" s="48"/>
      <c r="Z109" s="48"/>
      <c r="AA109" s="48"/>
      <c r="AB109" s="49">
        <f>-AB79/AB102*1000*3600/(V106*V107)</f>
        <v>200.27221377622615</v>
      </c>
    </row>
    <row r="110" spans="3:28">
      <c r="C110" s="11">
        <v>50</v>
      </c>
      <c r="D110" s="12">
        <f t="shared" si="6"/>
        <v>7.246376811594203E-4</v>
      </c>
      <c r="E110" s="20">
        <f t="shared" si="1"/>
        <v>1204.2771838760873</v>
      </c>
      <c r="F110" s="4">
        <f t="shared" si="2"/>
        <v>0.87266462599716477</v>
      </c>
      <c r="G110" s="4"/>
      <c r="H110" s="4">
        <f t="shared" si="3"/>
        <v>30.629804034262257</v>
      </c>
      <c r="I110" s="11">
        <v>50</v>
      </c>
      <c r="J110" s="5">
        <f t="shared" si="0"/>
        <v>-24858.601007829911</v>
      </c>
      <c r="K110" s="11">
        <v>50</v>
      </c>
      <c r="L110" s="17">
        <f t="shared" si="4"/>
        <v>-12081.280089805337</v>
      </c>
      <c r="M110" s="11">
        <v>50</v>
      </c>
      <c r="N110">
        <f t="shared" si="5"/>
        <v>-1231.5270224062524</v>
      </c>
      <c r="Q110" s="4"/>
      <c r="R110" s="8"/>
      <c r="S110" s="33"/>
      <c r="T110" s="33"/>
      <c r="U110" s="33"/>
      <c r="V110" s="33"/>
      <c r="W110" s="33"/>
      <c r="X110" s="33"/>
      <c r="Y110" s="33"/>
      <c r="Z110" s="33"/>
      <c r="AA110" s="33"/>
      <c r="AB110" s="9"/>
    </row>
    <row r="111" spans="3:28">
      <c r="C111" s="11">
        <v>51</v>
      </c>
      <c r="D111" s="12">
        <f t="shared" si="6"/>
        <v>7.3913043478260863E-4</v>
      </c>
      <c r="E111" s="20">
        <f t="shared" si="1"/>
        <v>1204.2771838760873</v>
      </c>
      <c r="F111" s="4">
        <f t="shared" si="2"/>
        <v>0.89011791851710798</v>
      </c>
      <c r="G111" s="4"/>
      <c r="H111" s="4">
        <f t="shared" si="3"/>
        <v>30.983454624688282</v>
      </c>
      <c r="I111" s="11">
        <v>51</v>
      </c>
      <c r="J111" s="5">
        <f t="shared" si="0"/>
        <v>-23944.24333704279</v>
      </c>
      <c r="K111" s="11">
        <v>51</v>
      </c>
      <c r="L111" s="17">
        <f t="shared" si="4"/>
        <v>-11636.902261802796</v>
      </c>
      <c r="M111" s="11">
        <v>51</v>
      </c>
      <c r="N111">
        <f t="shared" si="5"/>
        <v>-1186.2285689911107</v>
      </c>
      <c r="Q111" s="4"/>
      <c r="R111" s="36" t="s">
        <v>87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9"/>
    </row>
    <row r="112" spans="3:28">
      <c r="C112" s="11">
        <v>52</v>
      </c>
      <c r="D112" s="12">
        <f t="shared" si="6"/>
        <v>7.5362318840579707E-4</v>
      </c>
      <c r="E112" s="20">
        <f t="shared" si="1"/>
        <v>1204.2771838760873</v>
      </c>
      <c r="F112" s="4">
        <f t="shared" si="2"/>
        <v>0.9075712110370513</v>
      </c>
      <c r="G112" s="4"/>
      <c r="H112" s="4">
        <f t="shared" si="3"/>
        <v>31.323814367365081</v>
      </c>
      <c r="I112" s="11">
        <v>52</v>
      </c>
      <c r="J112" s="5">
        <f t="shared" si="0"/>
        <v>-23024.564570191029</v>
      </c>
      <c r="K112" s="11">
        <v>52</v>
      </c>
      <c r="L112" s="17">
        <f t="shared" si="4"/>
        <v>-11189.938381112839</v>
      </c>
      <c r="M112" s="11">
        <v>52</v>
      </c>
      <c r="N112">
        <f t="shared" si="5"/>
        <v>-1140.6665016424911</v>
      </c>
      <c r="Q112" s="4"/>
      <c r="R112" s="8" t="s">
        <v>88</v>
      </c>
      <c r="S112" s="33"/>
      <c r="T112" s="33"/>
      <c r="U112" s="33"/>
      <c r="V112" s="37">
        <f>F13</f>
        <v>11500</v>
      </c>
      <c r="W112" s="33"/>
      <c r="X112" s="33" t="s">
        <v>89</v>
      </c>
      <c r="Y112" s="33"/>
      <c r="Z112" s="33"/>
      <c r="AA112" s="33"/>
      <c r="AB112" s="9">
        <f>V112/120</f>
        <v>95.833333333333329</v>
      </c>
    </row>
    <row r="113" spans="3:72" ht="15.75" thickBot="1">
      <c r="C113" s="11">
        <v>53</v>
      </c>
      <c r="D113" s="12">
        <f t="shared" si="6"/>
        <v>7.6811594202898551E-4</v>
      </c>
      <c r="E113" s="20">
        <f t="shared" si="1"/>
        <v>1204.2771838760873</v>
      </c>
      <c r="F113" s="4">
        <f t="shared" si="2"/>
        <v>0.92502450355699462</v>
      </c>
      <c r="G113" s="4"/>
      <c r="H113" s="4">
        <f t="shared" si="3"/>
        <v>31.650810514464542</v>
      </c>
      <c r="I113" s="11">
        <v>53</v>
      </c>
      <c r="J113" s="5">
        <f t="shared" si="0"/>
        <v>-22100.167520557858</v>
      </c>
      <c r="K113" s="11">
        <v>53</v>
      </c>
      <c r="L113" s="17">
        <f t="shared" si="4"/>
        <v>-10740.681414991119</v>
      </c>
      <c r="M113" s="11">
        <v>53</v>
      </c>
      <c r="N113">
        <f t="shared" si="5"/>
        <v>-1094.8706845047011</v>
      </c>
      <c r="Q113" s="4"/>
      <c r="R113" s="8"/>
      <c r="S113" s="33"/>
      <c r="T113" s="33"/>
      <c r="U113" s="33"/>
      <c r="V113" s="4"/>
      <c r="W113" s="33"/>
      <c r="X113" s="33"/>
      <c r="Y113" s="33"/>
      <c r="Z113" s="33"/>
      <c r="AA113" s="33"/>
      <c r="AB113" s="9"/>
    </row>
    <row r="114" spans="3:72" ht="15.75" thickBot="1">
      <c r="C114" s="11">
        <v>54</v>
      </c>
      <c r="D114" s="12">
        <f t="shared" si="6"/>
        <v>7.8260869565217384E-4</v>
      </c>
      <c r="E114" s="20">
        <f t="shared" si="1"/>
        <v>1204.2771838760873</v>
      </c>
      <c r="F114" s="4">
        <f t="shared" si="2"/>
        <v>0.94247779607693782</v>
      </c>
      <c r="G114" s="4"/>
      <c r="H114" s="4">
        <f t="shared" si="3"/>
        <v>31.964379045428501</v>
      </c>
      <c r="I114" s="11">
        <v>54</v>
      </c>
      <c r="J114" s="5">
        <f t="shared" si="0"/>
        <v>-21171.653642285899</v>
      </c>
      <c r="K114" s="11">
        <v>54</v>
      </c>
      <c r="L114" s="17">
        <f t="shared" si="4"/>
        <v>-10289.423670150947</v>
      </c>
      <c r="M114" s="11">
        <v>54</v>
      </c>
      <c r="N114">
        <f t="shared" si="5"/>
        <v>-1048.8709143884757</v>
      </c>
      <c r="Q114" s="4"/>
      <c r="R114" s="8"/>
      <c r="S114" s="33"/>
      <c r="T114" s="33"/>
      <c r="U114" s="33"/>
      <c r="V114" s="33"/>
      <c r="W114" s="33"/>
      <c r="X114" s="42" t="s">
        <v>90</v>
      </c>
      <c r="Y114" s="43"/>
      <c r="Z114" s="43"/>
      <c r="AA114" s="43"/>
      <c r="AB114" s="44">
        <f>ABS(AB102*AB112*V65/1000)*V106*V107</f>
        <v>57.272250829085131</v>
      </c>
    </row>
    <row r="115" spans="3:72" ht="15.75" thickBot="1">
      <c r="C115" s="11">
        <v>55</v>
      </c>
      <c r="D115" s="12">
        <f t="shared" si="6"/>
        <v>7.9710144927536229E-4</v>
      </c>
      <c r="E115" s="20">
        <f t="shared" si="1"/>
        <v>1204.2771838760873</v>
      </c>
      <c r="F115" s="4">
        <f t="shared" si="2"/>
        <v>0.95993108859688114</v>
      </c>
      <c r="G115" s="4"/>
      <c r="H115" s="4">
        <f t="shared" si="3"/>
        <v>32.264464643114415</v>
      </c>
      <c r="I115" s="11">
        <v>55</v>
      </c>
      <c r="J115" s="5">
        <f t="shared" si="0"/>
        <v>-20239.622457451431</v>
      </c>
      <c r="K115" s="11">
        <v>55</v>
      </c>
      <c r="L115" s="17">
        <f t="shared" si="4"/>
        <v>-9836.4565143213949</v>
      </c>
      <c r="M115" s="11">
        <v>55</v>
      </c>
      <c r="N115">
        <f t="shared" si="5"/>
        <v>-1002.696892387502</v>
      </c>
      <c r="Q115" s="4"/>
      <c r="R115" s="8"/>
      <c r="S115" s="33"/>
      <c r="T115" s="33"/>
      <c r="U115" s="33"/>
      <c r="V115" s="33"/>
      <c r="W115" s="33"/>
      <c r="X115" s="4"/>
      <c r="Y115" s="4"/>
      <c r="Z115" s="4"/>
      <c r="AA115" s="4"/>
      <c r="AB115" s="50"/>
    </row>
    <row r="116" spans="3:72" ht="15.75" thickBot="1">
      <c r="C116" s="11">
        <v>56</v>
      </c>
      <c r="D116" s="12">
        <f t="shared" si="6"/>
        <v>8.1159420289855073E-4</v>
      </c>
      <c r="E116" s="20">
        <f t="shared" si="1"/>
        <v>1204.2771838760873</v>
      </c>
      <c r="F116" s="4">
        <f t="shared" si="2"/>
        <v>0.97738438111682446</v>
      </c>
      <c r="G116" s="4"/>
      <c r="H116" s="4">
        <f t="shared" si="3"/>
        <v>32.551020661669334</v>
      </c>
      <c r="I116" s="11">
        <v>56</v>
      </c>
      <c r="J116" s="5">
        <f t="shared" si="0"/>
        <v>-19304.670987608919</v>
      </c>
      <c r="K116" s="11">
        <v>56</v>
      </c>
      <c r="L116" s="17">
        <f t="shared" si="4"/>
        <v>-9382.0700999779347</v>
      </c>
      <c r="M116" s="11">
        <v>56</v>
      </c>
      <c r="N116">
        <f t="shared" si="5"/>
        <v>-956.37819571640512</v>
      </c>
      <c r="Q116" s="4"/>
      <c r="R116" s="8"/>
      <c r="S116" s="33"/>
      <c r="T116" s="33"/>
      <c r="U116" s="33"/>
      <c r="V116" s="33"/>
      <c r="W116" s="33"/>
      <c r="X116" s="42" t="s">
        <v>91</v>
      </c>
      <c r="Y116" s="43"/>
      <c r="Z116" s="43"/>
      <c r="AA116" s="43"/>
      <c r="AB116" s="44">
        <f>AB114*1000/(V112*2*3.1415/60)</f>
        <v>47.558768654479763</v>
      </c>
    </row>
    <row r="117" spans="3:72" ht="15.75" thickBot="1">
      <c r="C117" s="11">
        <v>57</v>
      </c>
      <c r="D117" s="12">
        <f t="shared" si="6"/>
        <v>8.2608695652173906E-4</v>
      </c>
      <c r="E117" s="20">
        <f t="shared" si="1"/>
        <v>1204.2771838760873</v>
      </c>
      <c r="F117" s="4">
        <f t="shared" si="2"/>
        <v>0.99483767363676767</v>
      </c>
      <c r="G117" s="4"/>
      <c r="H117" s="4">
        <f t="shared" si="3"/>
        <v>32.824009086201741</v>
      </c>
      <c r="I117" s="11">
        <v>57</v>
      </c>
      <c r="J117" s="5">
        <f t="shared" si="0"/>
        <v>-18367.393190449038</v>
      </c>
      <c r="K117" s="11">
        <v>57</v>
      </c>
      <c r="L117" s="17">
        <f t="shared" si="4"/>
        <v>-8926.5530905582327</v>
      </c>
      <c r="M117" s="11">
        <v>57</v>
      </c>
      <c r="N117">
        <f t="shared" si="5"/>
        <v>-909.94424980206236</v>
      </c>
      <c r="Q117" s="4"/>
      <c r="R117" s="51"/>
      <c r="S117" s="4"/>
      <c r="T117" s="4"/>
      <c r="U117" s="4"/>
      <c r="V117" s="4"/>
      <c r="W117" s="4"/>
      <c r="X117" s="4"/>
      <c r="Y117" s="4"/>
      <c r="Z117" s="4"/>
      <c r="AA117" s="4"/>
      <c r="AB117" s="52"/>
    </row>
    <row r="118" spans="3:72" ht="15.75" thickBot="1">
      <c r="C118" s="11">
        <v>58</v>
      </c>
      <c r="D118" s="12">
        <f t="shared" si="6"/>
        <v>8.405797101449275E-4</v>
      </c>
      <c r="E118" s="20">
        <f t="shared" si="1"/>
        <v>1204.2771838760873</v>
      </c>
      <c r="F118" s="4">
        <f t="shared" si="2"/>
        <v>1.012290966156711</v>
      </c>
      <c r="G118" s="4"/>
      <c r="H118" s="4">
        <f t="shared" si="3"/>
        <v>33.083400484329857</v>
      </c>
      <c r="I118" s="11">
        <v>58</v>
      </c>
      <c r="J118" s="5">
        <f t="shared" si="0"/>
        <v>-17428.379402206643</v>
      </c>
      <c r="K118" s="11">
        <v>58</v>
      </c>
      <c r="L118" s="17">
        <f t="shared" si="4"/>
        <v>-8470.1923894724277</v>
      </c>
      <c r="M118" s="11">
        <v>58</v>
      </c>
      <c r="N118">
        <f t="shared" si="5"/>
        <v>-863.42430065977851</v>
      </c>
      <c r="Q118" s="4"/>
      <c r="R118" s="10"/>
      <c r="S118" s="53"/>
      <c r="T118" s="53"/>
      <c r="U118" s="53"/>
      <c r="V118" s="53"/>
      <c r="W118" s="53"/>
      <c r="X118" s="42" t="s">
        <v>92</v>
      </c>
      <c r="Y118" s="43"/>
      <c r="Z118" s="43"/>
      <c r="AA118" s="43"/>
      <c r="AB118" s="44">
        <f>AB114*1200000/(V63*V65*V112)</f>
        <v>6.6513798636282386</v>
      </c>
    </row>
    <row r="119" spans="3:72">
      <c r="C119" s="11">
        <v>59</v>
      </c>
      <c r="D119" s="12">
        <f t="shared" si="6"/>
        <v>8.5507246376811594E-4</v>
      </c>
      <c r="E119" s="20">
        <f t="shared" si="1"/>
        <v>1204.2771838760873</v>
      </c>
      <c r="F119" s="4">
        <f t="shared" si="2"/>
        <v>1.0297442586766543</v>
      </c>
      <c r="G119" s="4"/>
      <c r="H119" s="4">
        <f t="shared" si="3"/>
        <v>33.329173949694407</v>
      </c>
      <c r="I119" s="11">
        <v>59</v>
      </c>
      <c r="J119" s="5">
        <f t="shared" si="0"/>
        <v>-16488.215786447356</v>
      </c>
      <c r="K119" s="11">
        <v>59</v>
      </c>
      <c r="L119" s="17">
        <f t="shared" si="4"/>
        <v>-8013.2728722134143</v>
      </c>
      <c r="M119" s="11">
        <v>59</v>
      </c>
      <c r="N119">
        <f t="shared" si="5"/>
        <v>-816.84738758546519</v>
      </c>
      <c r="Q119" s="4"/>
      <c r="AO119" s="66"/>
      <c r="AP119" s="66"/>
      <c r="AQ119" s="66"/>
      <c r="AR119" s="66"/>
      <c r="AS119" s="66"/>
      <c r="AT119" s="66"/>
      <c r="AU119" s="66"/>
    </row>
    <row r="120" spans="3:72">
      <c r="C120" s="11">
        <v>60</v>
      </c>
      <c r="D120" s="12">
        <f t="shared" si="6"/>
        <v>8.6956521739130427E-4</v>
      </c>
      <c r="E120" s="20">
        <f t="shared" si="1"/>
        <v>1204.2771838760873</v>
      </c>
      <c r="F120" s="4">
        <f t="shared" si="2"/>
        <v>1.0471975511965976</v>
      </c>
      <c r="G120" s="4"/>
      <c r="H120" s="4">
        <f t="shared" si="3"/>
        <v>33.561317037532746</v>
      </c>
      <c r="I120" s="11">
        <v>60</v>
      </c>
      <c r="J120" s="5">
        <f t="shared" si="0"/>
        <v>-15547.483789853286</v>
      </c>
      <c r="K120" s="11">
        <v>60</v>
      </c>
      <c r="L120" s="17">
        <f t="shared" si="4"/>
        <v>-7556.0771218686968</v>
      </c>
      <c r="M120" s="11">
        <v>60</v>
      </c>
      <c r="N120">
        <f t="shared" si="5"/>
        <v>-770.24231619456646</v>
      </c>
      <c r="Q120" s="4"/>
    </row>
    <row r="121" spans="3:72">
      <c r="C121" s="11">
        <v>61</v>
      </c>
      <c r="D121" s="12">
        <f t="shared" si="6"/>
        <v>8.8405797101449271E-4</v>
      </c>
      <c r="E121" s="20">
        <f t="shared" si="1"/>
        <v>1204.2771838760873</v>
      </c>
      <c r="F121" s="4">
        <f t="shared" si="2"/>
        <v>1.064650843716541</v>
      </c>
      <c r="G121" s="4"/>
      <c r="H121" s="4">
        <f t="shared" si="3"/>
        <v>33.779825692420225</v>
      </c>
      <c r="I121" s="11">
        <v>61</v>
      </c>
      <c r="J121" s="5">
        <f t="shared" si="0"/>
        <v>-14606.75960561898</v>
      </c>
      <c r="K121" s="11">
        <v>61</v>
      </c>
      <c r="L121" s="17">
        <f t="shared" si="4"/>
        <v>-7098.8851683308239</v>
      </c>
      <c r="M121" s="11">
        <v>61</v>
      </c>
      <c r="N121">
        <f t="shared" si="5"/>
        <v>-723.63763183800449</v>
      </c>
      <c r="Q121" s="4"/>
      <c r="R121" s="54" t="s">
        <v>93</v>
      </c>
      <c r="S121" s="54"/>
      <c r="T121" s="54"/>
      <c r="AA121" s="63" t="s">
        <v>115</v>
      </c>
      <c r="AB121" s="63" t="s">
        <v>116</v>
      </c>
      <c r="AC121" s="63" t="s">
        <v>117</v>
      </c>
      <c r="AD121" s="63" t="s">
        <v>118</v>
      </c>
      <c r="AE121" s="63" t="s">
        <v>119</v>
      </c>
      <c r="AF121" s="63" t="s">
        <v>120</v>
      </c>
      <c r="AG121" s="63" t="s">
        <v>121</v>
      </c>
      <c r="AI121" s="86" t="s">
        <v>113</v>
      </c>
      <c r="AJ121" s="86"/>
      <c r="AK121" s="86"/>
      <c r="AL121" s="86" t="s">
        <v>131</v>
      </c>
      <c r="AM121" s="86"/>
      <c r="AN121" s="86" t="s">
        <v>132</v>
      </c>
      <c r="AO121" s="86"/>
      <c r="AP121" s="86" t="s">
        <v>133</v>
      </c>
      <c r="AQ121" s="86"/>
      <c r="AR121" s="64"/>
      <c r="AS121" s="68" t="s">
        <v>122</v>
      </c>
      <c r="AT121" s="68"/>
      <c r="AU121" s="64" t="s">
        <v>123</v>
      </c>
      <c r="AW121" s="64" t="s">
        <v>134</v>
      </c>
      <c r="AY121" s="64" t="s">
        <v>135</v>
      </c>
      <c r="AZ121" s="64"/>
      <c r="BA121" s="64" t="s">
        <v>136</v>
      </c>
      <c r="BB121" s="64"/>
      <c r="BC121" s="64" t="s">
        <v>137</v>
      </c>
      <c r="BD121" s="64" t="s">
        <v>126</v>
      </c>
      <c r="BE121" s="64" t="s">
        <v>138</v>
      </c>
      <c r="BL121" s="86" t="s">
        <v>124</v>
      </c>
      <c r="BM121" s="86"/>
      <c r="BN121" s="86"/>
      <c r="BO121" s="86"/>
      <c r="BP121" s="86"/>
      <c r="BQ121" s="86"/>
      <c r="BR121" s="86"/>
      <c r="BS121" s="86"/>
      <c r="BT121" s="86"/>
    </row>
    <row r="122" spans="3:72">
      <c r="C122" s="11">
        <v>62</v>
      </c>
      <c r="D122" s="12">
        <f t="shared" si="6"/>
        <v>8.9855072463768115E-4</v>
      </c>
      <c r="E122" s="20">
        <f t="shared" si="1"/>
        <v>1204.2771838760873</v>
      </c>
      <c r="F122" s="4">
        <f t="shared" si="2"/>
        <v>1.0821041362364843</v>
      </c>
      <c r="G122" s="4"/>
      <c r="H122" s="4">
        <f t="shared" si="3"/>
        <v>33.98470416829349</v>
      </c>
      <c r="I122" s="11">
        <v>62</v>
      </c>
      <c r="J122" s="5">
        <f t="shared" si="0"/>
        <v>-13666.613645059195</v>
      </c>
      <c r="K122" s="11">
        <v>62</v>
      </c>
      <c r="L122" s="17">
        <f t="shared" si="4"/>
        <v>-6641.9742314987689</v>
      </c>
      <c r="M122" s="11">
        <v>62</v>
      </c>
      <c r="N122">
        <f t="shared" si="5"/>
        <v>-677.06159342495096</v>
      </c>
      <c r="Q122" s="4" t="s">
        <v>112</v>
      </c>
      <c r="R122" t="s">
        <v>94</v>
      </c>
      <c r="S122" t="s">
        <v>95</v>
      </c>
      <c r="T122" t="s">
        <v>96</v>
      </c>
      <c r="U122" t="s">
        <v>97</v>
      </c>
      <c r="BL122" s="64" t="s">
        <v>128</v>
      </c>
      <c r="BM122" s="64"/>
      <c r="BN122" s="64" t="s">
        <v>127</v>
      </c>
      <c r="BO122" s="64"/>
      <c r="BP122" s="64" t="s">
        <v>125</v>
      </c>
      <c r="BQ122" s="64" t="s">
        <v>126</v>
      </c>
      <c r="BR122" s="64" t="s">
        <v>114</v>
      </c>
      <c r="BS122" s="64" t="s">
        <v>129</v>
      </c>
      <c r="BT122" s="64" t="s">
        <v>130</v>
      </c>
    </row>
    <row r="123" spans="3:72">
      <c r="C123" s="11">
        <v>63</v>
      </c>
      <c r="D123" s="12">
        <f t="shared" si="6"/>
        <v>9.1304347826086949E-4</v>
      </c>
      <c r="E123" s="20">
        <f t="shared" si="1"/>
        <v>1204.2771838760873</v>
      </c>
      <c r="F123" s="4">
        <f t="shared" si="2"/>
        <v>1.0995574287564274</v>
      </c>
      <c r="G123" s="4"/>
      <c r="H123" s="4">
        <f t="shared" si="3"/>
        <v>34.17596494087902</v>
      </c>
      <c r="I123" s="11">
        <v>63</v>
      </c>
      <c r="J123" s="5">
        <f t="shared" si="0"/>
        <v>-12727.610018019317</v>
      </c>
      <c r="K123" s="11">
        <v>63</v>
      </c>
      <c r="L123" s="17">
        <f t="shared" si="4"/>
        <v>-6185.6184687573877</v>
      </c>
      <c r="M123" s="11">
        <v>63</v>
      </c>
      <c r="N123">
        <f t="shared" si="5"/>
        <v>-630.54214768169084</v>
      </c>
      <c r="Q123" s="4">
        <v>0</v>
      </c>
      <c r="R123">
        <v>0</v>
      </c>
      <c r="S123">
        <f>AB64+(AB63-AB64)*R123/100</f>
        <v>39.065021692466964</v>
      </c>
      <c r="T123">
        <f>V73</f>
        <v>0.5</v>
      </c>
      <c r="U123">
        <f>V74</f>
        <v>300</v>
      </c>
      <c r="AA123">
        <v>0</v>
      </c>
      <c r="AB123">
        <f>PI()*AA123/180</f>
        <v>0</v>
      </c>
      <c r="AC123">
        <f>($F$6/2)/$F$10</f>
        <v>0.250328227571116</v>
      </c>
      <c r="AD123">
        <f>SIN(AB123)</f>
        <v>0</v>
      </c>
      <c r="AE123">
        <f>AC123*AD123</f>
        <v>0</v>
      </c>
      <c r="AF123" s="65">
        <f>ASIN(AE123)</f>
        <v>0</v>
      </c>
      <c r="AG123">
        <f>AF123*180/PI()</f>
        <v>0</v>
      </c>
      <c r="AJ123">
        <f>PI()*(($F$5/10)*($F$5/10))/4</f>
        <v>78.539816339744831</v>
      </c>
      <c r="AL123">
        <f t="shared" ref="AL123:AL186" si="7">T123*AJ123</f>
        <v>39.269908169872416</v>
      </c>
      <c r="AN123">
        <f>AL123*1.02</f>
        <v>40.055306333269861</v>
      </c>
      <c r="AP123">
        <f>N60+AN123</f>
        <v>-2529.217661988826</v>
      </c>
      <c r="AS123">
        <f>AP123/(COS(AF123))</f>
        <v>-2529.217661988826</v>
      </c>
      <c r="AU123">
        <f t="shared" ref="AU123:AU186" si="8">AP123*TAN(AF123)</f>
        <v>0</v>
      </c>
      <c r="AW123">
        <f>AB123</f>
        <v>0</v>
      </c>
      <c r="AY123">
        <f>AF123</f>
        <v>0</v>
      </c>
      <c r="BA123">
        <f>(SIN(AW123+AY123))/(COS(AY123))</f>
        <v>0</v>
      </c>
      <c r="BC123">
        <f>AP123*BA123</f>
        <v>0</v>
      </c>
      <c r="BD123">
        <f>($F$6/2)/1000</f>
        <v>2.86E-2</v>
      </c>
      <c r="BE123">
        <f>BC123*BD123</f>
        <v>0</v>
      </c>
      <c r="BL123">
        <f t="shared" ref="BL123:BL133" si="9">T123*100000</f>
        <v>50000</v>
      </c>
      <c r="BN123">
        <f t="shared" ref="BN123:BN133" si="10">AJ123/10000</f>
        <v>7.8539816339744835E-3</v>
      </c>
      <c r="BP123">
        <f t="shared" ref="BP123:BP133" si="11">BL123*BN123</f>
        <v>392.69908169872417</v>
      </c>
      <c r="BQ123">
        <f>($F$6/2)/1000</f>
        <v>2.86E-2</v>
      </c>
      <c r="BR123">
        <f t="shared" ref="BR123:BR133" si="12">AG123</f>
        <v>0</v>
      </c>
      <c r="BS123">
        <f t="shared" ref="BS123:BS133" si="13">AA123</f>
        <v>0</v>
      </c>
      <c r="BT123">
        <f>BP123*BQ123*((SIN(BR123+BS123))/(COS(BR123)))</f>
        <v>0</v>
      </c>
    </row>
    <row r="124" spans="3:72">
      <c r="C124" s="11">
        <v>64</v>
      </c>
      <c r="D124" s="12">
        <f t="shared" si="6"/>
        <v>9.2753623188405793E-4</v>
      </c>
      <c r="E124" s="20">
        <f t="shared" si="1"/>
        <v>1204.2771838760873</v>
      </c>
      <c r="F124" s="4">
        <f t="shared" si="2"/>
        <v>1.1170107212763707</v>
      </c>
      <c r="G124" s="4"/>
      <c r="H124" s="4">
        <f t="shared" si="3"/>
        <v>34.353628612658603</v>
      </c>
      <c r="I124" s="11">
        <v>64</v>
      </c>
      <c r="J124" s="5">
        <f t="shared" ref="J124:J187" si="14">((((($F$6/1000)/2)*(E124*E124))*COS(F124))+((((($F$6/1000)/2)*($F$6/1000)/2))*(E124*E124)*COS(2*F124)/($F$10/1000)))*-1</f>
        <v>-11790.306022668015</v>
      </c>
      <c r="K124" s="11">
        <v>64</v>
      </c>
      <c r="L124" s="17">
        <f t="shared" si="4"/>
        <v>-5730.088727016655</v>
      </c>
      <c r="M124" s="11">
        <v>64</v>
      </c>
      <c r="N124">
        <f t="shared" si="5"/>
        <v>-584.1069038752961</v>
      </c>
      <c r="Q124" s="4">
        <v>1</v>
      </c>
      <c r="R124">
        <f>R123+0.555</f>
        <v>0.55500000000000005</v>
      </c>
      <c r="S124">
        <f>AB64+(AB63-AB64)*R124/100</f>
        <v>41.558346701988668</v>
      </c>
      <c r="T124">
        <f>V73</f>
        <v>0.5</v>
      </c>
      <c r="U124">
        <f>V74</f>
        <v>300</v>
      </c>
      <c r="AA124">
        <v>1</v>
      </c>
      <c r="AB124">
        <f t="shared" ref="AB124:AB187" si="15">PI()*AA124/180</f>
        <v>1.7453292519943295E-2</v>
      </c>
      <c r="AC124">
        <f t="shared" ref="AC124:AC187" si="16">($F$6/2)/$F$10</f>
        <v>0.250328227571116</v>
      </c>
      <c r="AD124">
        <f t="shared" ref="AD124:AD187" si="17">SIN(AB124)</f>
        <v>1.7452406437283512E-2</v>
      </c>
      <c r="AE124">
        <f t="shared" ref="AE124:AE187" si="18">AC124*AD124</f>
        <v>4.3688299702959168E-3</v>
      </c>
      <c r="AF124" s="65">
        <f t="shared" ref="AF124:AF187" si="19">ASIN(AE124)</f>
        <v>4.3688438681551405E-3</v>
      </c>
      <c r="AG124">
        <f t="shared" ref="AG124:AG187" si="20">AF124*180/PI()</f>
        <v>0.2503163149968986</v>
      </c>
      <c r="AJ124">
        <f t="shared" ref="AJ124:AJ187" si="21">PI()*(($F$5/10)*($F$5/10))/4</f>
        <v>78.539816339744831</v>
      </c>
      <c r="AL124">
        <f t="shared" si="7"/>
        <v>39.269908169872416</v>
      </c>
      <c r="AN124">
        <f t="shared" ref="AN124:AN187" si="22">AL124*1.02</f>
        <v>40.055306333269861</v>
      </c>
      <c r="AP124">
        <f t="shared" ref="AP124:AP187" si="23">N61+AN124</f>
        <v>-2528.5913389658435</v>
      </c>
      <c r="AS124">
        <f t="shared" ref="AS124:AS187" si="24">AP124/(COS(AF124))</f>
        <v>-2528.6154705122258</v>
      </c>
      <c r="AU124">
        <f t="shared" si="8"/>
        <v>-11.047091050927722</v>
      </c>
      <c r="AW124">
        <f t="shared" ref="AW124:AW129" si="25">AB124</f>
        <v>1.7453292519943295E-2</v>
      </c>
      <c r="AY124">
        <f t="shared" ref="AY124:AY129" si="26">AF124</f>
        <v>4.3688438681551405E-3</v>
      </c>
      <c r="BA124">
        <f t="shared" ref="BA124:BA129" si="27">(SIN(AW124+AY124))/(COS(AY124))</f>
        <v>2.1820612701080291E-2</v>
      </c>
      <c r="BC124">
        <f t="shared" ref="BC124:BC129" si="28">AP124*BA124</f>
        <v>-55.175412286879705</v>
      </c>
      <c r="BD124">
        <f t="shared" ref="BD124:BD187" si="29">($F$6/2)/1000</f>
        <v>2.86E-2</v>
      </c>
      <c r="BE124">
        <f t="shared" ref="BE124:BE187" si="30">BC124*BD124</f>
        <v>-1.5780167914047596</v>
      </c>
      <c r="BL124">
        <f t="shared" si="9"/>
        <v>50000</v>
      </c>
      <c r="BN124">
        <f t="shared" si="10"/>
        <v>7.8539816339744835E-3</v>
      </c>
      <c r="BP124">
        <f t="shared" si="11"/>
        <v>392.69908169872417</v>
      </c>
      <c r="BQ124">
        <f t="shared" ref="BQ124:BQ133" si="31">($F$6/2)/1000</f>
        <v>2.86E-2</v>
      </c>
      <c r="BR124">
        <f t="shared" si="12"/>
        <v>0.2503163149968986</v>
      </c>
      <c r="BS124">
        <f t="shared" si="13"/>
        <v>1</v>
      </c>
      <c r="BT124">
        <f t="shared" ref="BT124:BT133" si="32">BP124*BQ124*((SIN(BR124+BS124))/(COS(BR124)))</f>
        <v>11.002244471149446</v>
      </c>
    </row>
    <row r="125" spans="3:72">
      <c r="C125" s="11">
        <v>65</v>
      </c>
      <c r="D125" s="12">
        <f t="shared" si="6"/>
        <v>9.4202898550724637E-4</v>
      </c>
      <c r="E125" s="20">
        <f t="shared" ref="E125:E188" si="33">(2*PI()/60)*$F$13</f>
        <v>1204.2771838760873</v>
      </c>
      <c r="F125" s="4">
        <f t="shared" ref="F125:F188" si="34">E125*D125</f>
        <v>1.134464013796314</v>
      </c>
      <c r="G125" s="4"/>
      <c r="H125" s="4">
        <f t="shared" ref="H125:H188" si="35">(($F$6/1000)/2)*E125*SIN(F125)+((($F$6/1000)/2)*(($F$6/1000)/2)*E125*SIN(2*F125))/(2*($F$10/1000))</f>
        <v>34.517723810512017</v>
      </c>
      <c r="I125" s="11">
        <v>65</v>
      </c>
      <c r="J125" s="5">
        <f t="shared" si="14"/>
        <v>-10855.251645239887</v>
      </c>
      <c r="K125" s="11">
        <v>65</v>
      </c>
      <c r="L125" s="17">
        <f t="shared" ref="L125:L188" si="36">$J$21*J125</f>
        <v>-5275.6522995865853</v>
      </c>
      <c r="M125" s="11">
        <v>65</v>
      </c>
      <c r="N125">
        <f t="shared" ref="N125:N188" si="37">L125/9.81</f>
        <v>-537.78310903023294</v>
      </c>
      <c r="Q125" s="4">
        <v>2</v>
      </c>
      <c r="R125">
        <f>R124+0.555</f>
        <v>1.1100000000000001</v>
      </c>
      <c r="S125">
        <f>$AB$64+($AB$63-$AB$64)*R125/100</f>
        <v>44.051671711510373</v>
      </c>
      <c r="T125">
        <f>$V$73</f>
        <v>0.5</v>
      </c>
      <c r="U125">
        <f>$V$74</f>
        <v>300</v>
      </c>
      <c r="AA125">
        <v>2</v>
      </c>
      <c r="AB125">
        <f t="shared" si="15"/>
        <v>3.4906585039886591E-2</v>
      </c>
      <c r="AC125">
        <f t="shared" si="16"/>
        <v>0.250328227571116</v>
      </c>
      <c r="AD125">
        <f t="shared" si="17"/>
        <v>3.4899496702500969E-2</v>
      </c>
      <c r="AE125">
        <f t="shared" si="18"/>
        <v>8.7363291526610758E-3</v>
      </c>
      <c r="AF125" s="65">
        <f t="shared" si="19"/>
        <v>8.7364402876040446E-3</v>
      </c>
      <c r="AG125">
        <f t="shared" si="20"/>
        <v>0.50056115644777088</v>
      </c>
      <c r="AJ125">
        <f t="shared" si="21"/>
        <v>78.539816339744831</v>
      </c>
      <c r="AL125">
        <f t="shared" si="7"/>
        <v>39.269908169872416</v>
      </c>
      <c r="AN125">
        <f t="shared" si="22"/>
        <v>40.055306333269861</v>
      </c>
      <c r="AP125">
        <f t="shared" si="23"/>
        <v>-2526.712847004811</v>
      </c>
      <c r="AS125">
        <f t="shared" si="24"/>
        <v>-2526.8092762418164</v>
      </c>
      <c r="AU125">
        <f t="shared" si="8"/>
        <v>-22.075037543245816</v>
      </c>
      <c r="AW125">
        <f t="shared" si="25"/>
        <v>3.4906585039886591E-2</v>
      </c>
      <c r="AY125">
        <f t="shared" si="26"/>
        <v>8.7364402876040446E-3</v>
      </c>
      <c r="BA125">
        <f t="shared" si="27"/>
        <v>4.3630837128847418E-2</v>
      </c>
      <c r="BC125">
        <f t="shared" si="28"/>
        <v>-110.24259669903327</v>
      </c>
      <c r="BD125">
        <f t="shared" si="29"/>
        <v>2.86E-2</v>
      </c>
      <c r="BE125">
        <f t="shared" si="30"/>
        <v>-3.1529382655923515</v>
      </c>
      <c r="BL125">
        <f t="shared" si="9"/>
        <v>50000</v>
      </c>
      <c r="BN125">
        <f t="shared" si="10"/>
        <v>7.8539816339744835E-3</v>
      </c>
      <c r="BP125">
        <f t="shared" si="11"/>
        <v>392.69908169872417</v>
      </c>
      <c r="BQ125">
        <f t="shared" si="31"/>
        <v>2.86E-2</v>
      </c>
      <c r="BR125">
        <f t="shared" si="12"/>
        <v>0.50056115644777088</v>
      </c>
      <c r="BS125">
        <f t="shared" si="13"/>
        <v>2</v>
      </c>
      <c r="BT125">
        <f t="shared" si="32"/>
        <v>7.6557663820578306</v>
      </c>
    </row>
    <row r="126" spans="3:72">
      <c r="C126" s="11">
        <v>66</v>
      </c>
      <c r="D126" s="12">
        <f t="shared" ref="D126:D189" si="38">(60/($F$13*360))*C126</f>
        <v>9.565217391304347E-4</v>
      </c>
      <c r="E126" s="20">
        <f t="shared" si="33"/>
        <v>1204.2771838760873</v>
      </c>
      <c r="F126" s="4">
        <f t="shared" si="34"/>
        <v>1.1519173063162573</v>
      </c>
      <c r="G126" s="4"/>
      <c r="H126" s="4">
        <f t="shared" si="35"/>
        <v>34.668287076185024</v>
      </c>
      <c r="I126" s="11">
        <v>66</v>
      </c>
      <c r="J126" s="5">
        <f t="shared" si="14"/>
        <v>-9922.9890702830344</v>
      </c>
      <c r="K126" s="11">
        <v>66</v>
      </c>
      <c r="L126" s="17">
        <f t="shared" si="36"/>
        <v>-4822.5726881575547</v>
      </c>
      <c r="M126" s="11">
        <v>66</v>
      </c>
      <c r="N126">
        <f t="shared" si="37"/>
        <v>-491.59762366539803</v>
      </c>
      <c r="Q126" s="4">
        <v>3</v>
      </c>
      <c r="R126">
        <f>R125+0.555</f>
        <v>1.665</v>
      </c>
      <c r="S126">
        <f t="shared" ref="S126:S189" si="39">$AB$64+($AB$63-$AB$64)*R126/100</f>
        <v>46.544996721032078</v>
      </c>
      <c r="T126">
        <f t="shared" ref="T126:T189" si="40">$V$73</f>
        <v>0.5</v>
      </c>
      <c r="U126">
        <f t="shared" ref="U126:U189" si="41">$V$74</f>
        <v>300</v>
      </c>
      <c r="AA126">
        <v>3</v>
      </c>
      <c r="AB126">
        <f t="shared" si="15"/>
        <v>5.2359877559829883E-2</v>
      </c>
      <c r="AC126">
        <f t="shared" si="16"/>
        <v>0.250328227571116</v>
      </c>
      <c r="AD126">
        <f t="shared" si="17"/>
        <v>5.2335956242943828E-2</v>
      </c>
      <c r="AE126">
        <f t="shared" si="18"/>
        <v>1.3101167164535611E-2</v>
      </c>
      <c r="AF126" s="65">
        <f t="shared" si="19"/>
        <v>1.3101541975476886E-2</v>
      </c>
      <c r="AG126">
        <f t="shared" si="20"/>
        <v>0.75066306030831675</v>
      </c>
      <c r="AJ126">
        <f t="shared" si="21"/>
        <v>78.539816339744831</v>
      </c>
      <c r="AL126">
        <f t="shared" si="7"/>
        <v>39.269908169872416</v>
      </c>
      <c r="AN126">
        <f t="shared" si="22"/>
        <v>40.055306333269861</v>
      </c>
      <c r="AP126">
        <f t="shared" si="23"/>
        <v>-2523.5836169353061</v>
      </c>
      <c r="AS126">
        <f t="shared" si="24"/>
        <v>-2523.800219498246</v>
      </c>
      <c r="AU126">
        <f t="shared" si="8"/>
        <v>-33.064728565538182</v>
      </c>
      <c r="AW126">
        <f t="shared" si="25"/>
        <v>5.2359877559829883E-2</v>
      </c>
      <c r="AY126">
        <f t="shared" si="26"/>
        <v>1.3101541975476886E-2</v>
      </c>
      <c r="BA126">
        <f t="shared" si="27"/>
        <v>6.5420291662861133E-2</v>
      </c>
      <c r="BC126">
        <f t="shared" si="28"/>
        <v>-165.09357625552573</v>
      </c>
      <c r="BD126">
        <f t="shared" si="29"/>
        <v>2.86E-2</v>
      </c>
      <c r="BE126">
        <f t="shared" si="30"/>
        <v>-4.7216762809080359</v>
      </c>
      <c r="BL126">
        <f t="shared" si="9"/>
        <v>50000</v>
      </c>
      <c r="BN126">
        <f t="shared" si="10"/>
        <v>7.8539816339744835E-3</v>
      </c>
      <c r="BP126">
        <f t="shared" si="11"/>
        <v>392.69908169872417</v>
      </c>
      <c r="BQ126">
        <f t="shared" si="31"/>
        <v>2.86E-2</v>
      </c>
      <c r="BR126">
        <f t="shared" si="12"/>
        <v>0.75066306030831675</v>
      </c>
      <c r="BS126">
        <f t="shared" si="13"/>
        <v>3</v>
      </c>
      <c r="BT126">
        <f t="shared" si="32"/>
        <v>-8.7870655394783412</v>
      </c>
    </row>
    <row r="127" spans="3:72">
      <c r="C127" s="11">
        <v>67</v>
      </c>
      <c r="D127" s="12">
        <f t="shared" si="38"/>
        <v>9.7101449275362314E-4</v>
      </c>
      <c r="E127" s="20">
        <f t="shared" si="33"/>
        <v>1204.2771838760873</v>
      </c>
      <c r="F127" s="4">
        <f t="shared" si="34"/>
        <v>1.1693705988362006</v>
      </c>
      <c r="G127" s="4"/>
      <c r="H127" s="4">
        <f t="shared" si="35"/>
        <v>34.805362749738869</v>
      </c>
      <c r="I127" s="11">
        <v>67</v>
      </c>
      <c r="J127" s="5">
        <f t="shared" si="14"/>
        <v>-8994.0522019534255</v>
      </c>
      <c r="K127" s="11">
        <v>67</v>
      </c>
      <c r="L127" s="17">
        <f t="shared" si="36"/>
        <v>-4371.1093701493646</v>
      </c>
      <c r="M127" s="11">
        <v>67</v>
      </c>
      <c r="N127">
        <f t="shared" si="37"/>
        <v>-445.57689807842655</v>
      </c>
      <c r="Q127" s="4">
        <v>4</v>
      </c>
      <c r="R127">
        <f t="shared" ref="R127:R190" si="42">R126+0.555</f>
        <v>2.2200000000000002</v>
      </c>
      <c r="S127">
        <f t="shared" si="39"/>
        <v>49.038321730553776</v>
      </c>
      <c r="T127">
        <f t="shared" si="40"/>
        <v>0.5</v>
      </c>
      <c r="U127">
        <f t="shared" si="41"/>
        <v>300</v>
      </c>
      <c r="AA127">
        <v>4</v>
      </c>
      <c r="AB127">
        <f t="shared" si="15"/>
        <v>6.9813170079773182E-2</v>
      </c>
      <c r="AC127">
        <f t="shared" si="16"/>
        <v>0.250328227571116</v>
      </c>
      <c r="AD127">
        <f t="shared" si="17"/>
        <v>6.9756473744125302E-2</v>
      </c>
      <c r="AE127">
        <f t="shared" si="18"/>
        <v>1.7462014433977976E-2</v>
      </c>
      <c r="AF127" s="65">
        <f t="shared" si="19"/>
        <v>1.7462901981011164E-2</v>
      </c>
      <c r="AG127">
        <f t="shared" si="20"/>
        <v>1.0005505815625841</v>
      </c>
      <c r="AJ127">
        <f t="shared" si="21"/>
        <v>78.539816339744831</v>
      </c>
      <c r="AL127">
        <f t="shared" si="7"/>
        <v>39.269908169872416</v>
      </c>
      <c r="AN127">
        <f t="shared" si="22"/>
        <v>40.055306333269861</v>
      </c>
      <c r="AP127">
        <f t="shared" si="23"/>
        <v>-2519.2060318266203</v>
      </c>
      <c r="AS127">
        <f t="shared" si="24"/>
        <v>-2519.5902002903358</v>
      </c>
      <c r="AU127">
        <f t="shared" si="8"/>
        <v>-43.997120445179306</v>
      </c>
      <c r="AW127">
        <f t="shared" si="25"/>
        <v>6.9813170079773182E-2</v>
      </c>
      <c r="AY127">
        <f t="shared" si="26"/>
        <v>1.7462901981011164E-2</v>
      </c>
      <c r="BA127">
        <f t="shared" si="27"/>
        <v>8.7178607986650405E-2</v>
      </c>
      <c r="BC127">
        <f t="shared" si="28"/>
        <v>-219.62087508621809</v>
      </c>
      <c r="BD127">
        <f t="shared" si="29"/>
        <v>2.86E-2</v>
      </c>
      <c r="BE127">
        <f t="shared" si="30"/>
        <v>-6.2811570274658379</v>
      </c>
      <c r="BL127">
        <f t="shared" si="9"/>
        <v>50000</v>
      </c>
      <c r="BN127">
        <f t="shared" si="10"/>
        <v>7.8539816339744835E-3</v>
      </c>
      <c r="BP127">
        <f t="shared" si="11"/>
        <v>392.69908169872417</v>
      </c>
      <c r="BQ127">
        <f t="shared" si="31"/>
        <v>2.86E-2</v>
      </c>
      <c r="BR127">
        <f t="shared" si="12"/>
        <v>1.0005505815625841</v>
      </c>
      <c r="BS127">
        <f t="shared" si="13"/>
        <v>4</v>
      </c>
      <c r="BT127">
        <f t="shared" si="32"/>
        <v>-19.946891723143128</v>
      </c>
    </row>
    <row r="128" spans="3:72">
      <c r="C128" s="11">
        <v>68</v>
      </c>
      <c r="D128" s="12">
        <f t="shared" si="38"/>
        <v>9.8550724637681158E-4</v>
      </c>
      <c r="E128" s="20">
        <f t="shared" si="33"/>
        <v>1204.2771838760873</v>
      </c>
      <c r="F128" s="4">
        <f t="shared" si="34"/>
        <v>1.186823891356144</v>
      </c>
      <c r="G128" s="4"/>
      <c r="H128" s="4">
        <f t="shared" si="35"/>
        <v>34.929002846145323</v>
      </c>
      <c r="I128" s="11">
        <v>68</v>
      </c>
      <c r="J128" s="5">
        <f t="shared" si="14"/>
        <v>-8068.9661968837954</v>
      </c>
      <c r="K128" s="11">
        <v>68</v>
      </c>
      <c r="L128" s="17">
        <f t="shared" si="36"/>
        <v>-3921.5175716855247</v>
      </c>
      <c r="M128" s="11">
        <v>68</v>
      </c>
      <c r="N128">
        <f t="shared" si="37"/>
        <v>-399.74694920341739</v>
      </c>
      <c r="Q128" s="4">
        <v>5</v>
      </c>
      <c r="R128">
        <f t="shared" si="42"/>
        <v>2.7750000000000004</v>
      </c>
      <c r="S128">
        <f t="shared" si="39"/>
        <v>51.531646740075487</v>
      </c>
      <c r="T128">
        <f t="shared" si="40"/>
        <v>0.5</v>
      </c>
      <c r="U128">
        <f t="shared" si="41"/>
        <v>300</v>
      </c>
      <c r="AA128">
        <v>5</v>
      </c>
      <c r="AB128">
        <f t="shared" si="15"/>
        <v>8.7266462599716474E-2</v>
      </c>
      <c r="AC128">
        <f t="shared" si="16"/>
        <v>0.250328227571116</v>
      </c>
      <c r="AD128">
        <f t="shared" si="17"/>
        <v>8.7155742747658166E-2</v>
      </c>
      <c r="AE128">
        <f t="shared" si="18"/>
        <v>2.1817542604665417E-2</v>
      </c>
      <c r="AF128" s="65">
        <f t="shared" si="19"/>
        <v>2.1819273852690765E-2</v>
      </c>
      <c r="AG128">
        <f t="shared" si="20"/>
        <v>1.2501523037993323</v>
      </c>
      <c r="AJ128">
        <f t="shared" si="21"/>
        <v>78.539816339744831</v>
      </c>
      <c r="AL128">
        <f t="shared" si="7"/>
        <v>39.269908169872416</v>
      </c>
      <c r="AN128">
        <f t="shared" si="22"/>
        <v>40.055306333269861</v>
      </c>
      <c r="AP128">
        <f t="shared" si="23"/>
        <v>-2513.5834245197752</v>
      </c>
      <c r="AS128">
        <f t="shared" si="24"/>
        <v>-2514.1818775250431</v>
      </c>
      <c r="AU128">
        <f t="shared" si="8"/>
        <v>-54.853270228780325</v>
      </c>
      <c r="AW128">
        <f t="shared" si="25"/>
        <v>8.7266462599716474E-2</v>
      </c>
      <c r="AY128">
        <f t="shared" si="26"/>
        <v>2.1819273852690765E-2</v>
      </c>
      <c r="BA128">
        <f t="shared" si="27"/>
        <v>0.10889543773524135</v>
      </c>
      <c r="BC128">
        <f t="shared" si="28"/>
        <v>-273.71776729712792</v>
      </c>
      <c r="BD128">
        <f t="shared" si="29"/>
        <v>2.86E-2</v>
      </c>
      <c r="BE128">
        <f t="shared" si="30"/>
        <v>-7.828328144697859</v>
      </c>
      <c r="BL128">
        <f t="shared" si="9"/>
        <v>50000</v>
      </c>
      <c r="BN128">
        <f t="shared" si="10"/>
        <v>7.8539816339744835E-3</v>
      </c>
      <c r="BP128">
        <f t="shared" si="11"/>
        <v>392.69908169872417</v>
      </c>
      <c r="BQ128">
        <f t="shared" si="31"/>
        <v>2.86E-2</v>
      </c>
      <c r="BR128">
        <f t="shared" si="12"/>
        <v>1.2501523037993323</v>
      </c>
      <c r="BS128">
        <f t="shared" si="13"/>
        <v>5</v>
      </c>
      <c r="BT128">
        <f t="shared" si="32"/>
        <v>-1.1768994006631763</v>
      </c>
    </row>
    <row r="129" spans="3:72">
      <c r="C129" s="11">
        <v>69</v>
      </c>
      <c r="D129" s="12">
        <f t="shared" si="38"/>
        <v>1E-3</v>
      </c>
      <c r="E129" s="20">
        <f t="shared" si="33"/>
        <v>1204.2771838760873</v>
      </c>
      <c r="F129" s="4">
        <f t="shared" si="34"/>
        <v>1.2042771838760873</v>
      </c>
      <c r="G129" s="4"/>
      <c r="H129" s="4">
        <f t="shared" si="35"/>
        <v>35.039266925198682</v>
      </c>
      <c r="I129" s="11">
        <v>69</v>
      </c>
      <c r="J129" s="5">
        <f t="shared" si="14"/>
        <v>-7148.2470091404311</v>
      </c>
      <c r="K129" s="11">
        <v>69</v>
      </c>
      <c r="L129" s="17">
        <f t="shared" si="36"/>
        <v>-3474.0480464422494</v>
      </c>
      <c r="M129" s="11">
        <v>69</v>
      </c>
      <c r="N129">
        <f t="shared" si="37"/>
        <v>-354.13333806750757</v>
      </c>
      <c r="Q129" s="4">
        <v>6</v>
      </c>
      <c r="R129">
        <f t="shared" si="42"/>
        <v>3.3300000000000005</v>
      </c>
      <c r="S129">
        <f t="shared" si="39"/>
        <v>54.024971749597185</v>
      </c>
      <c r="T129">
        <f t="shared" si="40"/>
        <v>0.5</v>
      </c>
      <c r="U129">
        <f t="shared" si="41"/>
        <v>300</v>
      </c>
      <c r="AA129">
        <v>6</v>
      </c>
      <c r="AB129">
        <f t="shared" si="15"/>
        <v>0.10471975511965977</v>
      </c>
      <c r="AC129">
        <f t="shared" si="16"/>
        <v>0.250328227571116</v>
      </c>
      <c r="AD129">
        <f t="shared" si="17"/>
        <v>0.10452846326765346</v>
      </c>
      <c r="AE129">
        <f t="shared" si="18"/>
        <v>2.6166424940524194E-2</v>
      </c>
      <c r="AF129" s="65">
        <f t="shared" si="19"/>
        <v>2.616941180668541E-2</v>
      </c>
      <c r="AG129">
        <f t="shared" si="20"/>
        <v>1.4993968488629006</v>
      </c>
      <c r="AJ129">
        <f t="shared" si="21"/>
        <v>78.539816339744831</v>
      </c>
      <c r="AL129">
        <f t="shared" si="7"/>
        <v>39.269908169872416</v>
      </c>
      <c r="AN129">
        <f t="shared" si="22"/>
        <v>40.055306333269861</v>
      </c>
      <c r="AP129">
        <f t="shared" si="23"/>
        <v>-2506.7200741763559</v>
      </c>
      <c r="AS129">
        <f t="shared" si="24"/>
        <v>-2507.5786678980703</v>
      </c>
      <c r="AU129">
        <f t="shared" si="8"/>
        <v>-65.614368996014505</v>
      </c>
      <c r="AW129">
        <f t="shared" si="25"/>
        <v>0.10471975511965977</v>
      </c>
      <c r="AY129">
        <f t="shared" si="26"/>
        <v>2.616941180668541E-2</v>
      </c>
      <c r="BA129">
        <f t="shared" si="27"/>
        <v>0.13056045913729628</v>
      </c>
      <c r="BC129">
        <f t="shared" si="28"/>
        <v>-327.27852381314239</v>
      </c>
      <c r="BD129">
        <f t="shared" si="29"/>
        <v>2.86E-2</v>
      </c>
      <c r="BE129">
        <f t="shared" si="30"/>
        <v>-9.3601657810558727</v>
      </c>
      <c r="BL129">
        <f t="shared" si="9"/>
        <v>50000</v>
      </c>
      <c r="BN129">
        <f t="shared" si="10"/>
        <v>7.8539816339744835E-3</v>
      </c>
      <c r="BP129">
        <f t="shared" si="11"/>
        <v>392.69908169872417</v>
      </c>
      <c r="BQ129">
        <f t="shared" si="31"/>
        <v>2.86E-2</v>
      </c>
      <c r="BR129">
        <f t="shared" si="12"/>
        <v>1.4993968488629006</v>
      </c>
      <c r="BS129">
        <f t="shared" si="13"/>
        <v>6</v>
      </c>
      <c r="BT129">
        <f t="shared" si="32"/>
        <v>147.64062644143934</v>
      </c>
    </row>
    <row r="130" spans="3:72">
      <c r="C130" s="11">
        <v>70</v>
      </c>
      <c r="D130" s="12">
        <f t="shared" si="38"/>
        <v>1.0144927536231885E-3</v>
      </c>
      <c r="E130" s="20">
        <f t="shared" si="33"/>
        <v>1204.2771838760873</v>
      </c>
      <c r="F130" s="4">
        <f t="shared" si="34"/>
        <v>1.2217304763960306</v>
      </c>
      <c r="G130" s="4"/>
      <c r="H130" s="4">
        <f t="shared" si="35"/>
        <v>35.136221954923485</v>
      </c>
      <c r="I130" s="11">
        <v>70</v>
      </c>
      <c r="J130" s="5">
        <f t="shared" si="14"/>
        <v>-6232.4009477659165</v>
      </c>
      <c r="K130" s="11">
        <v>70</v>
      </c>
      <c r="L130" s="17">
        <f t="shared" si="36"/>
        <v>-3028.9468606142354</v>
      </c>
      <c r="M130" s="11">
        <v>70</v>
      </c>
      <c r="N130">
        <f t="shared" si="37"/>
        <v>-308.76114787097202</v>
      </c>
      <c r="Q130" s="4">
        <v>7</v>
      </c>
      <c r="R130">
        <f t="shared" si="42"/>
        <v>3.8850000000000007</v>
      </c>
      <c r="S130">
        <f t="shared" si="39"/>
        <v>56.518296759118897</v>
      </c>
      <c r="T130">
        <f t="shared" si="40"/>
        <v>0.5</v>
      </c>
      <c r="U130">
        <f t="shared" si="41"/>
        <v>300</v>
      </c>
      <c r="AA130">
        <v>7</v>
      </c>
      <c r="AB130">
        <f t="shared" si="15"/>
        <v>0.12217304763960307</v>
      </c>
      <c r="AC130">
        <f t="shared" si="16"/>
        <v>0.250328227571116</v>
      </c>
      <c r="AD130">
        <f t="shared" si="17"/>
        <v>0.12186934340514748</v>
      </c>
      <c r="AE130">
        <f t="shared" si="18"/>
        <v>3.0507336729866243E-2</v>
      </c>
      <c r="AF130" s="65">
        <f t="shared" si="19"/>
        <v>3.0512070897020221E-2</v>
      </c>
      <c r="AG130">
        <f t="shared" si="20"/>
        <v>1.7482128866032065</v>
      </c>
      <c r="AJ130">
        <f t="shared" si="21"/>
        <v>78.539816339744831</v>
      </c>
      <c r="AL130">
        <f t="shared" si="7"/>
        <v>39.269908169872416</v>
      </c>
      <c r="AN130">
        <f t="shared" si="22"/>
        <v>40.055306333269861</v>
      </c>
      <c r="AP130">
        <f t="shared" si="23"/>
        <v>-2498.6212018482061</v>
      </c>
      <c r="AS130">
        <f t="shared" si="24"/>
        <v>-2499.7847444618355</v>
      </c>
      <c r="AU130">
        <f t="shared" si="8"/>
        <v>-76.26177495147985</v>
      </c>
      <c r="AW130">
        <f t="shared" ref="AW130:AW193" si="43">AB130</f>
        <v>0.12217304763960307</v>
      </c>
      <c r="AY130">
        <f t="shared" ref="AY130:AY193" si="44">AF130</f>
        <v>3.0512070897020221E-2</v>
      </c>
      <c r="BA130">
        <f t="shared" ref="BA130:BA193" si="45">(SIN(AW130+AY130))/(COS(AY130))</f>
        <v>0.15216338364999862</v>
      </c>
      <c r="BC130">
        <f t="shared" ref="BC130:BC193" si="46">AP130*BA130</f>
        <v>-380.19865653284921</v>
      </c>
      <c r="BD130">
        <f t="shared" si="29"/>
        <v>2.86E-2</v>
      </c>
      <c r="BE130">
        <f t="shared" si="30"/>
        <v>-10.873681576839488</v>
      </c>
      <c r="BL130">
        <f t="shared" si="9"/>
        <v>50000</v>
      </c>
      <c r="BN130">
        <f t="shared" si="10"/>
        <v>7.8539816339744835E-3</v>
      </c>
      <c r="BP130">
        <f t="shared" si="11"/>
        <v>392.69908169872417</v>
      </c>
      <c r="BQ130">
        <f t="shared" si="31"/>
        <v>2.86E-2</v>
      </c>
      <c r="BR130">
        <f t="shared" si="12"/>
        <v>1.7482128866032065</v>
      </c>
      <c r="BS130">
        <f t="shared" si="13"/>
        <v>7</v>
      </c>
      <c r="BT130">
        <f t="shared" si="32"/>
        <v>-39.8445560687612</v>
      </c>
    </row>
    <row r="131" spans="3:72">
      <c r="C131" s="11">
        <v>71</v>
      </c>
      <c r="D131" s="12">
        <f t="shared" si="38"/>
        <v>1.0289855072463767E-3</v>
      </c>
      <c r="E131" s="20">
        <f t="shared" si="33"/>
        <v>1204.2771838760873</v>
      </c>
      <c r="F131" s="4">
        <f t="shared" si="34"/>
        <v>1.2391837689159737</v>
      </c>
      <c r="G131" s="4"/>
      <c r="H131" s="4">
        <f t="shared" si="35"/>
        <v>35.219942168664019</v>
      </c>
      <c r="I131" s="11">
        <v>71</v>
      </c>
      <c r="J131" s="5">
        <f t="shared" si="14"/>
        <v>-5321.9242473902032</v>
      </c>
      <c r="K131" s="11">
        <v>71</v>
      </c>
      <c r="L131" s="17">
        <f t="shared" si="36"/>
        <v>-2586.4551842316387</v>
      </c>
      <c r="M131" s="11">
        <v>71</v>
      </c>
      <c r="N131">
        <f t="shared" si="37"/>
        <v>-263.65496271474399</v>
      </c>
      <c r="Q131" s="4">
        <v>8</v>
      </c>
      <c r="R131">
        <f t="shared" si="42"/>
        <v>4.4400000000000004</v>
      </c>
      <c r="S131">
        <f t="shared" si="39"/>
        <v>59.011621768640595</v>
      </c>
      <c r="T131">
        <f t="shared" si="40"/>
        <v>0.5</v>
      </c>
      <c r="U131">
        <f t="shared" si="41"/>
        <v>300</v>
      </c>
      <c r="AA131">
        <v>8</v>
      </c>
      <c r="AB131">
        <f t="shared" si="15"/>
        <v>0.13962634015954636</v>
      </c>
      <c r="AC131">
        <f t="shared" si="16"/>
        <v>0.250328227571116</v>
      </c>
      <c r="AD131">
        <f t="shared" si="17"/>
        <v>0.13917310096006544</v>
      </c>
      <c r="AE131">
        <f t="shared" si="18"/>
        <v>3.4838955688909164E-2</v>
      </c>
      <c r="AF131" s="65">
        <f t="shared" si="19"/>
        <v>3.4846007187902012E-2</v>
      </c>
      <c r="AG131">
        <f t="shared" si="20"/>
        <v>1.9965291447493156</v>
      </c>
      <c r="AJ131">
        <f t="shared" si="21"/>
        <v>78.539816339744831</v>
      </c>
      <c r="AL131">
        <f t="shared" si="7"/>
        <v>39.269908169872416</v>
      </c>
      <c r="AN131">
        <f t="shared" si="22"/>
        <v>40.055306333269861</v>
      </c>
      <c r="AP131">
        <f t="shared" si="23"/>
        <v>-2489.2929650731203</v>
      </c>
      <c r="AS131">
        <f t="shared" si="24"/>
        <v>-2490.8050348665524</v>
      </c>
      <c r="AU131">
        <f t="shared" si="8"/>
        <v>-86.777046239427662</v>
      </c>
      <c r="AW131">
        <f t="shared" si="43"/>
        <v>0.13962634015954636</v>
      </c>
      <c r="AY131">
        <f t="shared" si="44"/>
        <v>3.4846007187902012E-2</v>
      </c>
      <c r="BA131">
        <f t="shared" si="45"/>
        <v>0.17369396258476047</v>
      </c>
      <c r="BC131">
        <f t="shared" si="46"/>
        <v>-432.37515913791799</v>
      </c>
      <c r="BD131">
        <f t="shared" si="29"/>
        <v>2.86E-2</v>
      </c>
      <c r="BE131">
        <f t="shared" si="30"/>
        <v>-12.365929551344454</v>
      </c>
      <c r="BL131">
        <f t="shared" si="9"/>
        <v>50000</v>
      </c>
      <c r="BN131">
        <f t="shared" si="10"/>
        <v>7.8539816339744835E-3</v>
      </c>
      <c r="BP131">
        <f t="shared" si="11"/>
        <v>392.69908169872417</v>
      </c>
      <c r="BQ131">
        <f t="shared" si="31"/>
        <v>2.86E-2</v>
      </c>
      <c r="BR131">
        <f t="shared" si="12"/>
        <v>1.9965291447493156</v>
      </c>
      <c r="BS131">
        <f t="shared" si="13"/>
        <v>8</v>
      </c>
      <c r="BT131">
        <f t="shared" si="32"/>
        <v>14.715335152371626</v>
      </c>
    </row>
    <row r="132" spans="3:72">
      <c r="C132" s="11">
        <v>72</v>
      </c>
      <c r="D132" s="12">
        <f t="shared" si="38"/>
        <v>1.0434782608695651E-3</v>
      </c>
      <c r="E132" s="20">
        <f t="shared" si="33"/>
        <v>1204.2771838760873</v>
      </c>
      <c r="F132" s="4">
        <f t="shared" si="34"/>
        <v>1.256637061435917</v>
      </c>
      <c r="G132" s="4"/>
      <c r="H132" s="4">
        <f t="shared" si="35"/>
        <v>35.290508916048275</v>
      </c>
      <c r="I132" s="11">
        <v>72</v>
      </c>
      <c r="J132" s="5">
        <f t="shared" si="14"/>
        <v>-4417.3026523760218</v>
      </c>
      <c r="K132" s="11">
        <v>72</v>
      </c>
      <c r="L132" s="17">
        <f t="shared" si="36"/>
        <v>-2146.8090890547464</v>
      </c>
      <c r="M132" s="11">
        <v>72</v>
      </c>
      <c r="N132">
        <f t="shared" si="37"/>
        <v>-218.83884699844509</v>
      </c>
      <c r="Q132" s="4">
        <v>9</v>
      </c>
      <c r="R132">
        <f t="shared" si="42"/>
        <v>4.9950000000000001</v>
      </c>
      <c r="S132">
        <f t="shared" si="39"/>
        <v>61.504946778162299</v>
      </c>
      <c r="T132">
        <f t="shared" si="40"/>
        <v>0.5</v>
      </c>
      <c r="U132">
        <f t="shared" si="41"/>
        <v>300</v>
      </c>
      <c r="AA132">
        <v>9</v>
      </c>
      <c r="AB132">
        <f t="shared" si="15"/>
        <v>0.15707963267948966</v>
      </c>
      <c r="AC132">
        <f t="shared" si="16"/>
        <v>0.250328227571116</v>
      </c>
      <c r="AD132">
        <f t="shared" si="17"/>
        <v>0.15643446504023087</v>
      </c>
      <c r="AE132">
        <f t="shared" si="18"/>
        <v>3.9159962364556704E-2</v>
      </c>
      <c r="AF132" s="65">
        <f t="shared" si="19"/>
        <v>3.9169977928625165E-2</v>
      </c>
      <c r="AG132">
        <f t="shared" si="20"/>
        <v>2.2442744189308086</v>
      </c>
      <c r="AJ132">
        <f t="shared" si="21"/>
        <v>78.539816339744831</v>
      </c>
      <c r="AL132">
        <f t="shared" si="7"/>
        <v>39.269908169872416</v>
      </c>
      <c r="AN132">
        <f t="shared" si="22"/>
        <v>40.055306333269861</v>
      </c>
      <c r="AP132">
        <f t="shared" si="23"/>
        <v>-2478.7424515028406</v>
      </c>
      <c r="AS132">
        <f t="shared" si="24"/>
        <v>-2480.6452192692705</v>
      </c>
      <c r="AU132">
        <f t="shared" si="8"/>
        <v>-97.141973426402146</v>
      </c>
      <c r="AW132">
        <f t="shared" si="43"/>
        <v>0.15707963267948966</v>
      </c>
      <c r="AY132">
        <f t="shared" si="44"/>
        <v>3.9169977928625165E-2</v>
      </c>
      <c r="BA132">
        <f t="shared" si="45"/>
        <v>0.195141993721756</v>
      </c>
      <c r="BC132">
        <f t="shared" si="46"/>
        <v>-483.7067439090174</v>
      </c>
      <c r="BD132">
        <f t="shared" si="29"/>
        <v>2.86E-2</v>
      </c>
      <c r="BE132">
        <f t="shared" si="30"/>
        <v>-13.834012875797898</v>
      </c>
      <c r="BL132">
        <f t="shared" si="9"/>
        <v>50000</v>
      </c>
      <c r="BN132">
        <f t="shared" si="10"/>
        <v>7.8539816339744835E-3</v>
      </c>
      <c r="BP132">
        <f t="shared" si="11"/>
        <v>392.69908169872417</v>
      </c>
      <c r="BQ132">
        <f t="shared" si="31"/>
        <v>2.86E-2</v>
      </c>
      <c r="BR132">
        <f t="shared" si="12"/>
        <v>2.2442744189308086</v>
      </c>
      <c r="BS132">
        <f t="shared" si="13"/>
        <v>9</v>
      </c>
      <c r="BT132">
        <f t="shared" si="32"/>
        <v>17.453100331772458</v>
      </c>
    </row>
    <row r="133" spans="3:72">
      <c r="C133" s="11">
        <v>73</v>
      </c>
      <c r="D133" s="12">
        <f t="shared" si="38"/>
        <v>1.0579710144927536E-3</v>
      </c>
      <c r="E133" s="20">
        <f t="shared" si="33"/>
        <v>1204.2771838760873</v>
      </c>
      <c r="F133" s="4">
        <f t="shared" si="34"/>
        <v>1.2740903539558603</v>
      </c>
      <c r="G133" s="4"/>
      <c r="H133" s="4">
        <f t="shared" si="35"/>
        <v>35.348010508025801</v>
      </c>
      <c r="I133" s="11">
        <v>73</v>
      </c>
      <c r="J133" s="5">
        <f t="shared" si="14"/>
        <v>-3519.0110149479187</v>
      </c>
      <c r="K133" s="11">
        <v>73</v>
      </c>
      <c r="L133" s="17">
        <f t="shared" si="36"/>
        <v>-1710.2393532646884</v>
      </c>
      <c r="M133" s="11">
        <v>73</v>
      </c>
      <c r="N133">
        <f t="shared" si="37"/>
        <v>-174.33632551118126</v>
      </c>
      <c r="Q133" s="4">
        <v>10</v>
      </c>
      <c r="R133">
        <f t="shared" si="42"/>
        <v>5.55</v>
      </c>
      <c r="S133">
        <f t="shared" si="39"/>
        <v>63.998271787684004</v>
      </c>
      <c r="T133">
        <f t="shared" si="40"/>
        <v>0.5</v>
      </c>
      <c r="U133">
        <f t="shared" si="41"/>
        <v>300</v>
      </c>
      <c r="AA133">
        <v>10</v>
      </c>
      <c r="AB133">
        <f t="shared" si="15"/>
        <v>0.17453292519943295</v>
      </c>
      <c r="AC133">
        <f t="shared" si="16"/>
        <v>0.250328227571116</v>
      </c>
      <c r="AD133">
        <f t="shared" si="17"/>
        <v>0.17364817766693033</v>
      </c>
      <c r="AE133">
        <f t="shared" si="18"/>
        <v>4.3469040536316922E-2</v>
      </c>
      <c r="AF133" s="65">
        <f t="shared" si="19"/>
        <v>4.3482741731474872E-2</v>
      </c>
      <c r="AG133">
        <f t="shared" si="20"/>
        <v>2.491377582870888</v>
      </c>
      <c r="AJ133">
        <f t="shared" si="21"/>
        <v>78.539816339744831</v>
      </c>
      <c r="AL133">
        <f t="shared" si="7"/>
        <v>39.269908169872416</v>
      </c>
      <c r="AN133">
        <f t="shared" si="22"/>
        <v>40.055306333269861</v>
      </c>
      <c r="AP133">
        <f t="shared" si="23"/>
        <v>-2466.9776715707744</v>
      </c>
      <c r="AS133">
        <f t="shared" si="24"/>
        <v>-2469.3117279048329</v>
      </c>
      <c r="AU133">
        <f t="shared" si="8"/>
        <v>-107.33861159709798</v>
      </c>
      <c r="AW133">
        <f t="shared" si="43"/>
        <v>0.17453292519943295</v>
      </c>
      <c r="AY133">
        <f t="shared" si="44"/>
        <v>4.3482741731474872E-2</v>
      </c>
      <c r="BA133">
        <f t="shared" si="45"/>
        <v>0.21649732791119736</v>
      </c>
      <c r="BC133">
        <f t="shared" si="46"/>
        <v>-534.09407391166008</v>
      </c>
      <c r="BD133">
        <f t="shared" si="29"/>
        <v>2.86E-2</v>
      </c>
      <c r="BE133">
        <f t="shared" si="30"/>
        <v>-15.275090513873478</v>
      </c>
      <c r="BL133">
        <f t="shared" si="9"/>
        <v>50000</v>
      </c>
      <c r="BN133">
        <f t="shared" si="10"/>
        <v>7.8539816339744835E-3</v>
      </c>
      <c r="BP133">
        <f t="shared" si="11"/>
        <v>392.69908169872417</v>
      </c>
      <c r="BQ133">
        <f t="shared" si="31"/>
        <v>2.86E-2</v>
      </c>
      <c r="BR133">
        <f t="shared" si="12"/>
        <v>2.491377582870888</v>
      </c>
      <c r="BS133">
        <f t="shared" si="13"/>
        <v>10</v>
      </c>
      <c r="BT133">
        <f t="shared" si="32"/>
        <v>1.0571872415177821</v>
      </c>
    </row>
    <row r="134" spans="3:72">
      <c r="C134" s="11">
        <v>74</v>
      </c>
      <c r="D134" s="12">
        <f t="shared" si="38"/>
        <v>1.072463768115942E-3</v>
      </c>
      <c r="E134" s="20">
        <f t="shared" si="33"/>
        <v>1204.2771838760873</v>
      </c>
      <c r="F134" s="4">
        <f t="shared" si="34"/>
        <v>1.2915436464758037</v>
      </c>
      <c r="G134" s="4"/>
      <c r="H134" s="4">
        <f t="shared" si="35"/>
        <v>35.392542056185334</v>
      </c>
      <c r="I134" s="11">
        <v>74</v>
      </c>
      <c r="J134" s="5">
        <f t="shared" si="14"/>
        <v>-2627.5129077364672</v>
      </c>
      <c r="K134" s="11">
        <v>74</v>
      </c>
      <c r="L134" s="17">
        <f t="shared" si="36"/>
        <v>-1276.9712731599232</v>
      </c>
      <c r="M134" s="11">
        <v>74</v>
      </c>
      <c r="N134">
        <f t="shared" si="37"/>
        <v>-130.17036423648554</v>
      </c>
      <c r="Q134" s="4">
        <v>11</v>
      </c>
      <c r="R134">
        <f t="shared" si="42"/>
        <v>6.1049999999999995</v>
      </c>
      <c r="S134">
        <f t="shared" si="39"/>
        <v>66.491596797205702</v>
      </c>
      <c r="T134">
        <f t="shared" si="40"/>
        <v>0.5</v>
      </c>
      <c r="U134">
        <f t="shared" si="41"/>
        <v>300</v>
      </c>
      <c r="AA134">
        <v>11</v>
      </c>
      <c r="AB134">
        <f t="shared" si="15"/>
        <v>0.19198621771937624</v>
      </c>
      <c r="AC134">
        <f t="shared" si="16"/>
        <v>0.250328227571116</v>
      </c>
      <c r="AD134">
        <f t="shared" si="17"/>
        <v>0.1908089953765448</v>
      </c>
      <c r="AE134">
        <f t="shared" si="18"/>
        <v>4.7764877617235732E-2</v>
      </c>
      <c r="AF134" s="65">
        <f t="shared" si="19"/>
        <v>4.7783058753040265E-2</v>
      </c>
      <c r="AG134">
        <f t="shared" si="20"/>
        <v>2.7377675987748535</v>
      </c>
      <c r="AJ134">
        <f t="shared" si="21"/>
        <v>78.539816339744831</v>
      </c>
      <c r="AL134">
        <f t="shared" si="7"/>
        <v>39.269908169872416</v>
      </c>
      <c r="AN134">
        <f t="shared" si="22"/>
        <v>40.055306333269861</v>
      </c>
      <c r="AP134">
        <f t="shared" si="23"/>
        <v>-2454.0075502079644</v>
      </c>
      <c r="AS134">
        <f t="shared" si="24"/>
        <v>-2456.8117383118088</v>
      </c>
      <c r="AU134">
        <f t="shared" si="8"/>
        <v>-117.34931200905173</v>
      </c>
      <c r="AW134">
        <f t="shared" si="43"/>
        <v>0.19198621771937624</v>
      </c>
      <c r="AY134">
        <f t="shared" si="44"/>
        <v>4.7783058753040265E-2</v>
      </c>
      <c r="BA134">
        <f t="shared" si="45"/>
        <v>0.23774987565916844</v>
      </c>
      <c r="BC134">
        <f t="shared" si="46"/>
        <v>-583.43998992860406</v>
      </c>
      <c r="BD134">
        <f t="shared" si="29"/>
        <v>2.86E-2</v>
      </c>
      <c r="BE134">
        <f t="shared" si="30"/>
        <v>-16.686383711958076</v>
      </c>
    </row>
    <row r="135" spans="3:72">
      <c r="C135" s="11">
        <v>75</v>
      </c>
      <c r="D135" s="12">
        <f t="shared" si="38"/>
        <v>1.0869565217391304E-3</v>
      </c>
      <c r="E135" s="20">
        <f t="shared" si="33"/>
        <v>1204.2771838760873</v>
      </c>
      <c r="F135" s="4">
        <f t="shared" si="34"/>
        <v>1.308996938995747</v>
      </c>
      <c r="G135" s="4"/>
      <c r="H135" s="4">
        <f t="shared" si="35"/>
        <v>35.424205306564097</v>
      </c>
      <c r="I135" s="11">
        <v>75</v>
      </c>
      <c r="J135" s="5">
        <f t="shared" si="14"/>
        <v>-1743.2602511517416</v>
      </c>
      <c r="K135" s="11">
        <v>75</v>
      </c>
      <c r="L135" s="17">
        <f t="shared" si="36"/>
        <v>-847.22448205974638</v>
      </c>
      <c r="M135" s="11">
        <v>75</v>
      </c>
      <c r="N135">
        <f t="shared" si="37"/>
        <v>-86.363351891921141</v>
      </c>
      <c r="Q135" s="4">
        <v>12</v>
      </c>
      <c r="R135">
        <f t="shared" si="42"/>
        <v>6.6599999999999993</v>
      </c>
      <c r="S135">
        <f t="shared" si="39"/>
        <v>68.984921806727399</v>
      </c>
      <c r="T135">
        <f t="shared" si="40"/>
        <v>0.5</v>
      </c>
      <c r="U135">
        <f t="shared" si="41"/>
        <v>300</v>
      </c>
      <c r="AA135">
        <v>12</v>
      </c>
      <c r="AB135">
        <f t="shared" si="15"/>
        <v>0.20943951023931953</v>
      </c>
      <c r="AC135">
        <f t="shared" si="16"/>
        <v>0.250328227571116</v>
      </c>
      <c r="AD135">
        <f t="shared" si="17"/>
        <v>0.20791169081775931</v>
      </c>
      <c r="AE135">
        <f t="shared" si="18"/>
        <v>5.2046165053723566E-2</v>
      </c>
      <c r="AF135" s="65">
        <f t="shared" si="19"/>
        <v>5.2069690879343405E-2</v>
      </c>
      <c r="AG135">
        <f t="shared" si="20"/>
        <v>2.9833735279372133</v>
      </c>
      <c r="AJ135">
        <f t="shared" si="21"/>
        <v>78.539816339744831</v>
      </c>
      <c r="AL135">
        <f t="shared" si="7"/>
        <v>39.269908169872416</v>
      </c>
      <c r="AN135">
        <f t="shared" si="22"/>
        <v>40.055306333269861</v>
      </c>
      <c r="AP135">
        <f t="shared" si="23"/>
        <v>-2439.84191761696</v>
      </c>
      <c r="AS135">
        <f t="shared" si="24"/>
        <v>-2443.1531722056297</v>
      </c>
      <c r="AU135">
        <f t="shared" si="8"/>
        <v>-127.15675325214252</v>
      </c>
      <c r="AW135">
        <f t="shared" si="43"/>
        <v>0.20943951023931953</v>
      </c>
      <c r="AY135">
        <f t="shared" si="44"/>
        <v>5.2069690879343405E-2</v>
      </c>
      <c r="BA135">
        <f t="shared" si="45"/>
        <v>0.25888961369571617</v>
      </c>
      <c r="BC135">
        <f t="shared" si="46"/>
        <v>-631.64973153047015</v>
      </c>
      <c r="BD135">
        <f t="shared" si="29"/>
        <v>2.86E-2</v>
      </c>
      <c r="BE135">
        <f t="shared" si="30"/>
        <v>-18.065182321771445</v>
      </c>
    </row>
    <row r="136" spans="3:72">
      <c r="C136" s="11">
        <v>76</v>
      </c>
      <c r="D136" s="12">
        <f t="shared" si="38"/>
        <v>1.1014492753623189E-3</v>
      </c>
      <c r="E136" s="20">
        <f t="shared" si="33"/>
        <v>1204.2771838760873</v>
      </c>
      <c r="F136" s="4">
        <f t="shared" si="34"/>
        <v>1.3264502315156903</v>
      </c>
      <c r="G136" s="4"/>
      <c r="H136" s="4">
        <f t="shared" si="35"/>
        <v>35.443108468166507</v>
      </c>
      <c r="I136" s="11">
        <v>76</v>
      </c>
      <c r="J136" s="5">
        <f t="shared" si="14"/>
        <v>-866.69295598128519</v>
      </c>
      <c r="K136" s="11">
        <v>76</v>
      </c>
      <c r="L136" s="17">
        <f t="shared" si="36"/>
        <v>-421.21277660690458</v>
      </c>
      <c r="M136" s="11">
        <v>76</v>
      </c>
      <c r="N136">
        <f t="shared" si="37"/>
        <v>-42.937082222926051</v>
      </c>
      <c r="Q136" s="4">
        <v>13</v>
      </c>
      <c r="R136">
        <f t="shared" si="42"/>
        <v>7.214999999999999</v>
      </c>
      <c r="S136">
        <f t="shared" si="39"/>
        <v>71.478246816249111</v>
      </c>
      <c r="T136">
        <f t="shared" si="40"/>
        <v>0.5</v>
      </c>
      <c r="U136">
        <f t="shared" si="41"/>
        <v>300</v>
      </c>
      <c r="AA136">
        <v>13</v>
      </c>
      <c r="AB136">
        <f t="shared" si="15"/>
        <v>0.22689280275926285</v>
      </c>
      <c r="AC136">
        <f t="shared" si="16"/>
        <v>0.250328227571116</v>
      </c>
      <c r="AD136">
        <f t="shared" si="17"/>
        <v>0.224951054343865</v>
      </c>
      <c r="AE136">
        <f t="shared" si="18"/>
        <v>5.6311598724153519E-2</v>
      </c>
      <c r="AF136" s="65">
        <f t="shared" si="19"/>
        <v>5.6341401915182811E-2</v>
      </c>
      <c r="AG136">
        <f t="shared" si="20"/>
        <v>3.2281245415902684</v>
      </c>
      <c r="AJ136">
        <f t="shared" si="21"/>
        <v>78.539816339744831</v>
      </c>
      <c r="AL136">
        <f t="shared" si="7"/>
        <v>39.269908169872416</v>
      </c>
      <c r="AN136">
        <f t="shared" si="22"/>
        <v>40.055306333269861</v>
      </c>
      <c r="AP136">
        <f t="shared" si="23"/>
        <v>-2424.4914991143241</v>
      </c>
      <c r="AS136">
        <f t="shared" si="24"/>
        <v>-2428.3446919903022</v>
      </c>
      <c r="AU136">
        <f t="shared" si="8"/>
        <v>-136.74397185928609</v>
      </c>
      <c r="AW136">
        <f t="shared" si="43"/>
        <v>0.22689280275926285</v>
      </c>
      <c r="AY136">
        <f t="shared" si="44"/>
        <v>5.6341401915182811E-2</v>
      </c>
      <c r="BA136">
        <f t="shared" si="45"/>
        <v>0.2799065915227727</v>
      </c>
      <c r="BC136">
        <f t="shared" si="46"/>
        <v>-678.63115169302796</v>
      </c>
      <c r="BD136">
        <f t="shared" si="29"/>
        <v>2.86E-2</v>
      </c>
      <c r="BE136">
        <f t="shared" si="30"/>
        <v>-19.408850938420599</v>
      </c>
    </row>
    <row r="137" spans="3:72">
      <c r="C137" s="11">
        <v>77</v>
      </c>
      <c r="D137" s="12">
        <f t="shared" si="38"/>
        <v>1.1159420289855071E-3</v>
      </c>
      <c r="E137" s="20">
        <f t="shared" si="33"/>
        <v>1204.2771838760873</v>
      </c>
      <c r="F137" s="4">
        <f t="shared" si="34"/>
        <v>1.3439035240356334</v>
      </c>
      <c r="G137" s="4"/>
      <c r="H137" s="4">
        <f t="shared" si="35"/>
        <v>35.449366036415825</v>
      </c>
      <c r="I137" s="11">
        <v>77</v>
      </c>
      <c r="J137" s="5">
        <f t="shared" si="14"/>
        <v>1.7614184106296307</v>
      </c>
      <c r="K137" s="11">
        <v>77</v>
      </c>
      <c r="L137" s="17">
        <f t="shared" si="36"/>
        <v>0.85604934756600048</v>
      </c>
      <c r="M137" s="11">
        <v>77</v>
      </c>
      <c r="N137">
        <f t="shared" si="37"/>
        <v>8.7262930434862426E-2</v>
      </c>
      <c r="Q137" s="4">
        <v>14</v>
      </c>
      <c r="R137">
        <f t="shared" si="42"/>
        <v>7.7699999999999987</v>
      </c>
      <c r="S137">
        <f t="shared" si="39"/>
        <v>73.971571825770809</v>
      </c>
      <c r="T137">
        <f t="shared" si="40"/>
        <v>0.5</v>
      </c>
      <c r="U137">
        <f t="shared" si="41"/>
        <v>300</v>
      </c>
      <c r="AA137">
        <v>14</v>
      </c>
      <c r="AB137">
        <f t="shared" si="15"/>
        <v>0.24434609527920614</v>
      </c>
      <c r="AC137">
        <f t="shared" si="16"/>
        <v>0.250328227571116</v>
      </c>
      <c r="AD137">
        <f t="shared" si="17"/>
        <v>0.24192189559966773</v>
      </c>
      <c r="AE137">
        <f t="shared" si="18"/>
        <v>6.0559879336109387E-2</v>
      </c>
      <c r="AF137" s="65">
        <f t="shared" si="19"/>
        <v>6.059695777808223E-2</v>
      </c>
      <c r="AG137">
        <f t="shared" si="20"/>
        <v>3.4719499320165581</v>
      </c>
      <c r="AJ137">
        <f t="shared" si="21"/>
        <v>78.539816339744831</v>
      </c>
      <c r="AL137">
        <f t="shared" si="7"/>
        <v>39.269908169872416</v>
      </c>
      <c r="AN137">
        <f t="shared" si="22"/>
        <v>40.055306333269861</v>
      </c>
      <c r="AP137">
        <f t="shared" si="23"/>
        <v>-2407.9679040536053</v>
      </c>
      <c r="AS137">
        <f t="shared" si="24"/>
        <v>-2412.3956968992984</v>
      </c>
      <c r="AU137">
        <f t="shared" si="8"/>
        <v>-146.09439231517104</v>
      </c>
      <c r="AW137">
        <f t="shared" si="43"/>
        <v>0.24434609527920614</v>
      </c>
      <c r="AY137">
        <f t="shared" si="44"/>
        <v>6.059695777808223E-2</v>
      </c>
      <c r="BA137">
        <f t="shared" si="45"/>
        <v>0.30079093793933814</v>
      </c>
      <c r="BC137">
        <f t="shared" si="46"/>
        <v>-724.2949243881061</v>
      </c>
      <c r="BD137">
        <f t="shared" si="29"/>
        <v>2.86E-2</v>
      </c>
      <c r="BE137">
        <f t="shared" si="30"/>
        <v>-20.714834837499836</v>
      </c>
    </row>
    <row r="138" spans="3:72">
      <c r="C138" s="11">
        <v>78</v>
      </c>
      <c r="D138" s="12">
        <f t="shared" si="38"/>
        <v>1.1304347826086956E-3</v>
      </c>
      <c r="E138" s="20">
        <f t="shared" si="33"/>
        <v>1204.2771838760873</v>
      </c>
      <c r="F138" s="4">
        <f t="shared" si="34"/>
        <v>1.3613568165555767</v>
      </c>
      <c r="G138" s="4"/>
      <c r="H138" s="4">
        <f t="shared" si="35"/>
        <v>35.44309861176734</v>
      </c>
      <c r="I138" s="11">
        <v>78</v>
      </c>
      <c r="J138" s="5">
        <f t="shared" si="14"/>
        <v>861.68798992536904</v>
      </c>
      <c r="K138" s="11">
        <v>78</v>
      </c>
      <c r="L138" s="17">
        <f t="shared" si="36"/>
        <v>418.78036310372931</v>
      </c>
      <c r="M138" s="11">
        <v>78</v>
      </c>
      <c r="N138">
        <f t="shared" si="37"/>
        <v>42.689129776119195</v>
      </c>
      <c r="Q138" s="4">
        <v>15</v>
      </c>
      <c r="R138">
        <f t="shared" si="42"/>
        <v>8.3249999999999993</v>
      </c>
      <c r="S138">
        <f t="shared" si="39"/>
        <v>76.464896835292507</v>
      </c>
      <c r="T138">
        <f t="shared" si="40"/>
        <v>0.5</v>
      </c>
      <c r="U138">
        <f t="shared" si="41"/>
        <v>300</v>
      </c>
      <c r="AA138">
        <v>15</v>
      </c>
      <c r="AB138">
        <f t="shared" si="15"/>
        <v>0.26179938779914941</v>
      </c>
      <c r="AC138">
        <f t="shared" si="16"/>
        <v>0.250328227571116</v>
      </c>
      <c r="AD138">
        <f t="shared" si="17"/>
        <v>0.25881904510252074</v>
      </c>
      <c r="AE138">
        <f t="shared" si="18"/>
        <v>6.4789712822162754E-2</v>
      </c>
      <c r="AF138" s="65">
        <f t="shared" si="19"/>
        <v>6.4835126697226422E-2</v>
      </c>
      <c r="AG138">
        <f t="shared" si="20"/>
        <v>3.7147791239470425</v>
      </c>
      <c r="AJ138">
        <f t="shared" si="21"/>
        <v>78.539816339744831</v>
      </c>
      <c r="AL138">
        <f t="shared" si="7"/>
        <v>39.269908169872416</v>
      </c>
      <c r="AN138">
        <f t="shared" si="22"/>
        <v>40.055306333269861</v>
      </c>
      <c r="AP138">
        <f t="shared" si="23"/>
        <v>-2390.2836138416492</v>
      </c>
      <c r="AS138">
        <f t="shared" si="24"/>
        <v>-2395.3163187554169</v>
      </c>
      <c r="AU138">
        <f t="shared" si="8"/>
        <v>-155.19185641040349</v>
      </c>
      <c r="AW138">
        <f t="shared" si="43"/>
        <v>0.26179938779914941</v>
      </c>
      <c r="AY138">
        <f t="shared" si="44"/>
        <v>6.4835126697226422E-2</v>
      </c>
      <c r="BA138">
        <f t="shared" si="45"/>
        <v>0.32153286754120153</v>
      </c>
      <c r="BC138">
        <f t="shared" si="46"/>
        <v>-768.55474459525146</v>
      </c>
      <c r="BD138">
        <f t="shared" si="29"/>
        <v>2.86E-2</v>
      </c>
      <c r="BE138">
        <f t="shared" si="30"/>
        <v>-21.980665695424193</v>
      </c>
    </row>
    <row r="139" spans="3:72">
      <c r="C139" s="11">
        <v>79</v>
      </c>
      <c r="D139" s="12">
        <f t="shared" si="38"/>
        <v>1.144927536231884E-3</v>
      </c>
      <c r="E139" s="20">
        <f t="shared" si="33"/>
        <v>1204.2771838760873</v>
      </c>
      <c r="F139" s="4">
        <f t="shared" si="34"/>
        <v>1.3788101090755203</v>
      </c>
      <c r="G139" s="4"/>
      <c r="H139" s="4">
        <f t="shared" si="35"/>
        <v>35.424432713716968</v>
      </c>
      <c r="I139" s="11">
        <v>79</v>
      </c>
      <c r="J139" s="5">
        <f t="shared" si="14"/>
        <v>1712.6848632761448</v>
      </c>
      <c r="K139" s="11">
        <v>79</v>
      </c>
      <c r="L139" s="17">
        <f t="shared" si="36"/>
        <v>832.36484355220637</v>
      </c>
      <c r="M139" s="11">
        <v>79</v>
      </c>
      <c r="N139">
        <f t="shared" si="37"/>
        <v>84.848607905423677</v>
      </c>
      <c r="Q139" s="4">
        <v>16</v>
      </c>
      <c r="R139">
        <f t="shared" si="42"/>
        <v>8.879999999999999</v>
      </c>
      <c r="S139">
        <f t="shared" si="39"/>
        <v>78.958221844814219</v>
      </c>
      <c r="T139">
        <f t="shared" si="40"/>
        <v>0.5</v>
      </c>
      <c r="U139">
        <f t="shared" si="41"/>
        <v>300</v>
      </c>
      <c r="AA139">
        <v>16</v>
      </c>
      <c r="AB139">
        <f t="shared" si="15"/>
        <v>0.27925268031909273</v>
      </c>
      <c r="AC139">
        <f t="shared" si="16"/>
        <v>0.250328227571116</v>
      </c>
      <c r="AD139">
        <f t="shared" si="17"/>
        <v>0.27563735581699916</v>
      </c>
      <c r="AE139">
        <f t="shared" si="18"/>
        <v>6.8999810734058448E-2</v>
      </c>
      <c r="AF139" s="65">
        <f t="shared" si="19"/>
        <v>6.9054679417755477E-2</v>
      </c>
      <c r="AG139">
        <f t="shared" si="20"/>
        <v>3.9565416862663016</v>
      </c>
      <c r="AJ139">
        <f t="shared" si="21"/>
        <v>78.539816339744831</v>
      </c>
      <c r="AL139">
        <f t="shared" si="7"/>
        <v>39.269908169872416</v>
      </c>
      <c r="AN139">
        <f t="shared" si="22"/>
        <v>40.055306333269861</v>
      </c>
      <c r="AP139">
        <f t="shared" si="23"/>
        <v>-2371.4519690622101</v>
      </c>
      <c r="AS139">
        <f t="shared" si="24"/>
        <v>-2377.1174173387244</v>
      </c>
      <c r="AU139">
        <f t="shared" si="8"/>
        <v>-164.02065188900582</v>
      </c>
      <c r="AW139">
        <f t="shared" si="43"/>
        <v>0.27925268031909273</v>
      </c>
      <c r="AY139">
        <f t="shared" si="44"/>
        <v>6.9054679417755477E-2</v>
      </c>
      <c r="BA139">
        <f t="shared" si="45"/>
        <v>0.34212268719230998</v>
      </c>
      <c r="BC139">
        <f t="shared" si="46"/>
        <v>-811.32752020305804</v>
      </c>
      <c r="BD139">
        <f t="shared" si="29"/>
        <v>2.86E-2</v>
      </c>
      <c r="BE139">
        <f t="shared" si="30"/>
        <v>-23.203967077807459</v>
      </c>
    </row>
    <row r="140" spans="3:72">
      <c r="C140" s="11">
        <v>80</v>
      </c>
      <c r="D140" s="12">
        <f t="shared" si="38"/>
        <v>1.1594202898550724E-3</v>
      </c>
      <c r="E140" s="20">
        <f t="shared" si="33"/>
        <v>1204.2771838760873</v>
      </c>
      <c r="F140" s="4">
        <f t="shared" si="34"/>
        <v>1.3962634015954636</v>
      </c>
      <c r="G140" s="4"/>
      <c r="H140" s="4">
        <f t="shared" si="35"/>
        <v>35.393500590443551</v>
      </c>
      <c r="I140" s="11">
        <v>80</v>
      </c>
      <c r="J140" s="5">
        <f t="shared" si="14"/>
        <v>2554.363422920781</v>
      </c>
      <c r="K140" s="11">
        <v>80</v>
      </c>
      <c r="L140" s="17">
        <f t="shared" si="36"/>
        <v>1241.4206235394995</v>
      </c>
      <c r="M140" s="11">
        <v>80</v>
      </c>
      <c r="N140">
        <f t="shared" si="37"/>
        <v>126.54644480524969</v>
      </c>
      <c r="Q140" s="4">
        <v>17</v>
      </c>
      <c r="R140">
        <f t="shared" si="42"/>
        <v>9.4349999999999987</v>
      </c>
      <c r="S140">
        <f t="shared" si="39"/>
        <v>81.45154685433593</v>
      </c>
      <c r="T140">
        <f t="shared" si="40"/>
        <v>0.5</v>
      </c>
      <c r="U140">
        <f t="shared" si="41"/>
        <v>300</v>
      </c>
      <c r="AA140">
        <v>17</v>
      </c>
      <c r="AB140">
        <f t="shared" si="15"/>
        <v>0.29670597283903605</v>
      </c>
      <c r="AC140">
        <f t="shared" si="16"/>
        <v>0.250328227571116</v>
      </c>
      <c r="AD140">
        <f t="shared" si="17"/>
        <v>0.29237170472273677</v>
      </c>
      <c r="AE140">
        <f t="shared" si="18"/>
        <v>7.3188890635188381E-2</v>
      </c>
      <c r="AF140" s="65">
        <f t="shared" si="19"/>
        <v>7.3254389410778969E-2</v>
      </c>
      <c r="AG140">
        <f t="shared" si="20"/>
        <v>4.1971673440454644</v>
      </c>
      <c r="AJ140">
        <f t="shared" si="21"/>
        <v>78.539816339744831</v>
      </c>
      <c r="AL140">
        <f t="shared" si="7"/>
        <v>39.269908169872416</v>
      </c>
      <c r="AN140">
        <f t="shared" si="22"/>
        <v>40.055306333269861</v>
      </c>
      <c r="AP140">
        <f t="shared" si="23"/>
        <v>-2351.4871557218235</v>
      </c>
      <c r="AS140">
        <f t="shared" si="24"/>
        <v>-2357.8105753509558</v>
      </c>
      <c r="AU140">
        <f t="shared" si="8"/>
        <v>-172.56554033785173</v>
      </c>
      <c r="AW140">
        <f t="shared" si="43"/>
        <v>0.29670597283903605</v>
      </c>
      <c r="AY140">
        <f t="shared" si="44"/>
        <v>7.3254389410778969E-2</v>
      </c>
      <c r="BA140">
        <f t="shared" si="45"/>
        <v>0.36255080246471932</v>
      </c>
      <c r="BC140">
        <f t="shared" si="46"/>
        <v>-852.53355529242754</v>
      </c>
      <c r="BD140">
        <f t="shared" si="29"/>
        <v>2.86E-2</v>
      </c>
      <c r="BE140">
        <f t="shared" si="30"/>
        <v>-24.382459681363429</v>
      </c>
    </row>
    <row r="141" spans="3:72">
      <c r="C141" s="11">
        <v>81</v>
      </c>
      <c r="D141" s="12">
        <f t="shared" si="38"/>
        <v>1.1739130434782609E-3</v>
      </c>
      <c r="E141" s="20">
        <f t="shared" si="33"/>
        <v>1204.2771838760873</v>
      </c>
      <c r="F141" s="4">
        <f t="shared" si="34"/>
        <v>1.4137166941154069</v>
      </c>
      <c r="G141" s="4"/>
      <c r="H141" s="4">
        <f t="shared" si="35"/>
        <v>35.350440024328137</v>
      </c>
      <c r="I141" s="11">
        <v>81</v>
      </c>
      <c r="J141" s="5">
        <f t="shared" si="14"/>
        <v>3386.3486090840534</v>
      </c>
      <c r="K141" s="11">
        <v>81</v>
      </c>
      <c r="L141" s="17">
        <f t="shared" si="36"/>
        <v>1645.7654240148499</v>
      </c>
      <c r="M141" s="11">
        <v>81</v>
      </c>
      <c r="N141">
        <f t="shared" si="37"/>
        <v>167.76405953260448</v>
      </c>
      <c r="Q141" s="4">
        <v>18</v>
      </c>
      <c r="R141">
        <f t="shared" si="42"/>
        <v>9.9899999999999984</v>
      </c>
      <c r="S141">
        <f t="shared" si="39"/>
        <v>83.944871863857628</v>
      </c>
      <c r="T141">
        <f t="shared" si="40"/>
        <v>0.5</v>
      </c>
      <c r="U141">
        <f t="shared" si="41"/>
        <v>300</v>
      </c>
      <c r="AA141">
        <v>18</v>
      </c>
      <c r="AB141">
        <f t="shared" si="15"/>
        <v>0.31415926535897931</v>
      </c>
      <c r="AC141">
        <f t="shared" si="16"/>
        <v>0.250328227571116</v>
      </c>
      <c r="AD141">
        <f t="shared" si="17"/>
        <v>0.3090169943749474</v>
      </c>
      <c r="AE141">
        <f t="shared" si="18"/>
        <v>7.7355676491234107E-2</v>
      </c>
      <c r="AF141" s="65">
        <f t="shared" si="19"/>
        <v>7.7433033089459133E-2</v>
      </c>
      <c r="AG141">
        <f t="shared" si="20"/>
        <v>4.4365859909228584</v>
      </c>
      <c r="AJ141">
        <f t="shared" si="21"/>
        <v>78.539816339744831</v>
      </c>
      <c r="AL141">
        <f t="shared" si="7"/>
        <v>39.269908169872416</v>
      </c>
      <c r="AN141">
        <f t="shared" si="22"/>
        <v>40.055306333269861</v>
      </c>
      <c r="AP141">
        <f t="shared" si="23"/>
        <v>-2330.4041906339503</v>
      </c>
      <c r="AS141">
        <f t="shared" si="24"/>
        <v>-2337.40809296413</v>
      </c>
      <c r="AU141">
        <f t="shared" si="8"/>
        <v>-180.81178426732569</v>
      </c>
      <c r="AW141">
        <f t="shared" si="43"/>
        <v>0.31415926535897931</v>
      </c>
      <c r="AY141">
        <f t="shared" si="44"/>
        <v>7.7433033089459133E-2</v>
      </c>
      <c r="BA141">
        <f t="shared" si="45"/>
        <v>0.38280772404386976</v>
      </c>
      <c r="BC141">
        <f t="shared" si="46"/>
        <v>-892.09672431887884</v>
      </c>
      <c r="BD141">
        <f t="shared" si="29"/>
        <v>2.86E-2</v>
      </c>
      <c r="BE141">
        <f t="shared" si="30"/>
        <v>-25.513966315519934</v>
      </c>
    </row>
    <row r="142" spans="3:72">
      <c r="C142" s="11">
        <v>82</v>
      </c>
      <c r="D142" s="12">
        <f t="shared" si="38"/>
        <v>1.1884057971014493E-3</v>
      </c>
      <c r="E142" s="20">
        <f t="shared" si="33"/>
        <v>1204.2771838760873</v>
      </c>
      <c r="F142" s="4">
        <f t="shared" si="34"/>
        <v>1.4311699866353502</v>
      </c>
      <c r="G142" s="4"/>
      <c r="H142" s="4">
        <f t="shared" si="35"/>
        <v>35.295394133596957</v>
      </c>
      <c r="I142" s="11">
        <v>82</v>
      </c>
      <c r="J142" s="5">
        <f t="shared" si="14"/>
        <v>4208.2791765933234</v>
      </c>
      <c r="K142" s="11">
        <v>82</v>
      </c>
      <c r="L142" s="17">
        <f t="shared" si="36"/>
        <v>2045.223679824355</v>
      </c>
      <c r="M142" s="11">
        <v>82</v>
      </c>
      <c r="N142">
        <f t="shared" si="37"/>
        <v>208.48355553765086</v>
      </c>
      <c r="Q142" s="4">
        <v>19</v>
      </c>
      <c r="R142">
        <f t="shared" si="42"/>
        <v>10.544999999999998</v>
      </c>
      <c r="S142">
        <f t="shared" si="39"/>
        <v>86.438196873379326</v>
      </c>
      <c r="T142">
        <f t="shared" si="40"/>
        <v>0.5</v>
      </c>
      <c r="U142">
        <f t="shared" si="41"/>
        <v>300</v>
      </c>
      <c r="AA142">
        <v>19</v>
      </c>
      <c r="AB142">
        <f t="shared" si="15"/>
        <v>0.33161255787892258</v>
      </c>
      <c r="AC142">
        <f t="shared" si="16"/>
        <v>0.250328227571116</v>
      </c>
      <c r="AD142">
        <f t="shared" si="17"/>
        <v>0.32556815445715664</v>
      </c>
      <c r="AE142">
        <f t="shared" si="18"/>
        <v>8.1498899058859348E-2</v>
      </c>
      <c r="AF142" s="65">
        <f t="shared" si="19"/>
        <v>8.1589390031499814E-2</v>
      </c>
      <c r="AG142">
        <f t="shared" si="20"/>
        <v>4.6747277018516904</v>
      </c>
      <c r="AJ142">
        <f t="shared" si="21"/>
        <v>78.539816339744831</v>
      </c>
      <c r="AL142">
        <f t="shared" si="7"/>
        <v>39.269908169872416</v>
      </c>
      <c r="AN142">
        <f t="shared" si="22"/>
        <v>40.055306333269861</v>
      </c>
      <c r="AP142">
        <f t="shared" si="23"/>
        <v>-2308.2189059583739</v>
      </c>
      <c r="AS142">
        <f t="shared" si="24"/>
        <v>-2315.9229819405214</v>
      </c>
      <c r="AU142">
        <f t="shared" si="8"/>
        <v>-188.7451733332631</v>
      </c>
      <c r="AW142">
        <f t="shared" si="43"/>
        <v>0.33161255787892258</v>
      </c>
      <c r="AY142">
        <f t="shared" si="44"/>
        <v>8.1589390031499814E-2</v>
      </c>
      <c r="BA142">
        <f t="shared" si="45"/>
        <v>0.4028840740957299</v>
      </c>
      <c r="BC142">
        <f t="shared" si="46"/>
        <v>-929.94463673729808</v>
      </c>
      <c r="BD142">
        <f t="shared" si="29"/>
        <v>2.86E-2</v>
      </c>
      <c r="BE142">
        <f t="shared" si="30"/>
        <v>-26.596416610686724</v>
      </c>
    </row>
    <row r="143" spans="3:72">
      <c r="C143" s="11">
        <v>83</v>
      </c>
      <c r="D143" s="12">
        <f t="shared" si="38"/>
        <v>1.2028985507246375E-3</v>
      </c>
      <c r="E143" s="20">
        <f t="shared" si="33"/>
        <v>1204.2771838760873</v>
      </c>
      <c r="F143" s="4">
        <f t="shared" si="34"/>
        <v>1.4486232791552933</v>
      </c>
      <c r="G143" s="4"/>
      <c r="H143" s="4">
        <f t="shared" si="35"/>
        <v>35.228511170339402</v>
      </c>
      <c r="I143" s="11">
        <v>83</v>
      </c>
      <c r="J143" s="5">
        <f t="shared" si="14"/>
        <v>5019.8079362725794</v>
      </c>
      <c r="K143" s="11">
        <v>83</v>
      </c>
      <c r="L143" s="17">
        <f t="shared" si="36"/>
        <v>2439.6266570284733</v>
      </c>
      <c r="M143" s="11">
        <v>83</v>
      </c>
      <c r="N143">
        <f t="shared" si="37"/>
        <v>248.6877326226782</v>
      </c>
      <c r="Q143" s="4">
        <v>20</v>
      </c>
      <c r="R143">
        <f t="shared" si="42"/>
        <v>11.099999999999998</v>
      </c>
      <c r="S143">
        <f t="shared" si="39"/>
        <v>88.931521882901023</v>
      </c>
      <c r="T143">
        <f t="shared" si="40"/>
        <v>0.5</v>
      </c>
      <c r="U143">
        <f t="shared" si="41"/>
        <v>300</v>
      </c>
      <c r="AA143">
        <v>20</v>
      </c>
      <c r="AB143">
        <f t="shared" si="15"/>
        <v>0.3490658503988659</v>
      </c>
      <c r="AC143">
        <f t="shared" si="16"/>
        <v>0.250328227571116</v>
      </c>
      <c r="AD143">
        <f t="shared" si="17"/>
        <v>0.34202014332566871</v>
      </c>
      <c r="AE143">
        <f t="shared" si="18"/>
        <v>8.5617296272333707E-2</v>
      </c>
      <c r="AF143" s="65">
        <f t="shared" si="19"/>
        <v>8.5722243208364052E-2</v>
      </c>
      <c r="AG143">
        <f t="shared" si="20"/>
        <v>4.9115227462332456</v>
      </c>
      <c r="AJ143">
        <f t="shared" si="21"/>
        <v>78.539816339744831</v>
      </c>
      <c r="AL143">
        <f t="shared" si="7"/>
        <v>39.269908169872416</v>
      </c>
      <c r="AN143">
        <f t="shared" si="22"/>
        <v>40.055306333269861</v>
      </c>
      <c r="AP143">
        <f t="shared" si="23"/>
        <v>-2284.9479329138348</v>
      </c>
      <c r="AS143">
        <f t="shared" si="24"/>
        <v>-2293.3689593105996</v>
      </c>
      <c r="AU143">
        <f t="shared" si="8"/>
        <v>-196.35204965106922</v>
      </c>
      <c r="AW143">
        <f t="shared" si="43"/>
        <v>0.3490658503988659</v>
      </c>
      <c r="AY143">
        <f t="shared" si="44"/>
        <v>8.5722243208364052E-2</v>
      </c>
      <c r="BA143">
        <f t="shared" si="45"/>
        <v>0.42277059259214478</v>
      </c>
      <c r="BC143">
        <f t="shared" si="46"/>
        <v>-966.00879164017817</v>
      </c>
      <c r="BD143">
        <f t="shared" si="29"/>
        <v>2.86E-2</v>
      </c>
      <c r="BE143">
        <f t="shared" si="30"/>
        <v>-27.627851440909097</v>
      </c>
    </row>
    <row r="144" spans="3:72">
      <c r="C144" s="11">
        <v>84</v>
      </c>
      <c r="D144" s="12">
        <f t="shared" si="38"/>
        <v>1.217391304347826E-3</v>
      </c>
      <c r="E144" s="20">
        <f t="shared" si="33"/>
        <v>1204.2771838760873</v>
      </c>
      <c r="F144" s="4">
        <f t="shared" si="34"/>
        <v>1.4660765716752366</v>
      </c>
      <c r="G144" s="4"/>
      <c r="H144" s="4">
        <f t="shared" si="35"/>
        <v>35.149944315155302</v>
      </c>
      <c r="I144" s="11">
        <v>84</v>
      </c>
      <c r="J144" s="5">
        <f t="shared" si="14"/>
        <v>5820.6019786613451</v>
      </c>
      <c r="K144" s="11">
        <v>84</v>
      </c>
      <c r="L144" s="17">
        <f t="shared" si="36"/>
        <v>2828.8125616294137</v>
      </c>
      <c r="M144" s="11">
        <v>84</v>
      </c>
      <c r="N144">
        <f t="shared" si="37"/>
        <v>288.36009802542441</v>
      </c>
      <c r="Q144" s="4">
        <v>21</v>
      </c>
      <c r="R144">
        <f t="shared" si="42"/>
        <v>11.654999999999998</v>
      </c>
      <c r="S144">
        <f t="shared" si="39"/>
        <v>91.424846892422721</v>
      </c>
      <c r="T144">
        <f t="shared" si="40"/>
        <v>0.5</v>
      </c>
      <c r="U144">
        <f t="shared" si="41"/>
        <v>300</v>
      </c>
      <c r="AA144">
        <v>21</v>
      </c>
      <c r="AB144">
        <f t="shared" si="15"/>
        <v>0.36651914291880922</v>
      </c>
      <c r="AC144">
        <f t="shared" si="16"/>
        <v>0.250328227571116</v>
      </c>
      <c r="AD144">
        <f t="shared" si="17"/>
        <v>0.35836794954530027</v>
      </c>
      <c r="AE144">
        <f t="shared" si="18"/>
        <v>8.9709613627970142E-2</v>
      </c>
      <c r="AF144" s="65">
        <f t="shared" si="19"/>
        <v>8.9830379221529061E-2</v>
      </c>
      <c r="AG144">
        <f t="shared" si="20"/>
        <v>5.1469016014533011</v>
      </c>
      <c r="AJ144">
        <f t="shared" si="21"/>
        <v>78.539816339744831</v>
      </c>
      <c r="AL144">
        <f t="shared" si="7"/>
        <v>39.269908169872416</v>
      </c>
      <c r="AN144">
        <f t="shared" si="22"/>
        <v>40.055306333269861</v>
      </c>
      <c r="AP144">
        <f t="shared" si="23"/>
        <v>-2260.6086846828234</v>
      </c>
      <c r="AS144">
        <f t="shared" si="24"/>
        <v>-2269.7604405950374</v>
      </c>
      <c r="AU144">
        <f t="shared" si="8"/>
        <v>-203.61933215383206</v>
      </c>
      <c r="AW144">
        <f t="shared" si="43"/>
        <v>0.36651914291880922</v>
      </c>
      <c r="AY144">
        <f t="shared" si="44"/>
        <v>8.9830379221529061E-2</v>
      </c>
      <c r="BA144">
        <f t="shared" si="45"/>
        <v>0.44245814359050339</v>
      </c>
      <c r="BC144">
        <f t="shared" si="46"/>
        <v>-1000.2247220093317</v>
      </c>
      <c r="BD144">
        <f t="shared" si="29"/>
        <v>2.86E-2</v>
      </c>
      <c r="BE144">
        <f t="shared" si="30"/>
        <v>-28.606427049466888</v>
      </c>
    </row>
    <row r="145" spans="3:57">
      <c r="C145" s="11">
        <v>85</v>
      </c>
      <c r="D145" s="12">
        <f t="shared" si="38"/>
        <v>1.2318840579710144E-3</v>
      </c>
      <c r="E145" s="20">
        <f t="shared" si="33"/>
        <v>1204.2771838760873</v>
      </c>
      <c r="F145" s="4">
        <f t="shared" si="34"/>
        <v>1.48352986419518</v>
      </c>
      <c r="G145" s="4"/>
      <c r="H145" s="4">
        <f t="shared" si="35"/>
        <v>35.059851468689253</v>
      </c>
      <c r="I145" s="11">
        <v>85</v>
      </c>
      <c r="J145" s="5">
        <f t="shared" si="14"/>
        <v>6610.3428798464211</v>
      </c>
      <c r="K145" s="11">
        <v>85</v>
      </c>
      <c r="L145" s="17">
        <f t="shared" si="36"/>
        <v>3212.6266396053607</v>
      </c>
      <c r="M145" s="11">
        <v>85</v>
      </c>
      <c r="N145">
        <f t="shared" si="37"/>
        <v>327.48487661624472</v>
      </c>
      <c r="Q145" s="4">
        <v>22</v>
      </c>
      <c r="R145">
        <f t="shared" si="42"/>
        <v>12.209999999999997</v>
      </c>
      <c r="S145">
        <f t="shared" si="39"/>
        <v>93.918171901944433</v>
      </c>
      <c r="T145">
        <f t="shared" si="40"/>
        <v>0.5</v>
      </c>
      <c r="U145">
        <f t="shared" si="41"/>
        <v>300</v>
      </c>
      <c r="AA145">
        <v>22</v>
      </c>
      <c r="AB145">
        <f t="shared" si="15"/>
        <v>0.38397243543875248</v>
      </c>
      <c r="AC145">
        <f t="shared" si="16"/>
        <v>0.250328227571116</v>
      </c>
      <c r="AD145">
        <f t="shared" si="17"/>
        <v>0.37460659341591201</v>
      </c>
      <c r="AE145">
        <f t="shared" si="18"/>
        <v>9.3774604566258954E-2</v>
      </c>
      <c r="AF145" s="65">
        <f t="shared" si="19"/>
        <v>9.3912588546071318E-2</v>
      </c>
      <c r="AG145">
        <f t="shared" si="20"/>
        <v>5.3807949668385229</v>
      </c>
      <c r="AJ145">
        <f t="shared" si="21"/>
        <v>78.539816339744831</v>
      </c>
      <c r="AL145">
        <f t="shared" si="7"/>
        <v>39.269908169872416</v>
      </c>
      <c r="AN145">
        <f t="shared" si="22"/>
        <v>40.055306333269861</v>
      </c>
      <c r="AP145">
        <f t="shared" si="23"/>
        <v>-2235.2193385284004</v>
      </c>
      <c r="AS145">
        <f t="shared" si="24"/>
        <v>-2245.1125325564717</v>
      </c>
      <c r="AU145">
        <f t="shared" si="8"/>
        <v>-210.53453994723529</v>
      </c>
      <c r="AW145">
        <f t="shared" si="43"/>
        <v>0.38397243543875248</v>
      </c>
      <c r="AY145">
        <f t="shared" si="44"/>
        <v>9.3912588546071318E-2</v>
      </c>
      <c r="BA145">
        <f t="shared" si="45"/>
        <v>0.46193772146361373</v>
      </c>
      <c r="BC145">
        <f t="shared" si="46"/>
        <v>-1032.5321282112152</v>
      </c>
      <c r="BD145">
        <f t="shared" si="29"/>
        <v>2.86E-2</v>
      </c>
      <c r="BE145">
        <f t="shared" si="30"/>
        <v>-29.530418866840755</v>
      </c>
    </row>
    <row r="146" spans="3:57">
      <c r="C146" s="11">
        <v>86</v>
      </c>
      <c r="D146" s="12">
        <f t="shared" si="38"/>
        <v>1.2463768115942029E-3</v>
      </c>
      <c r="E146" s="20">
        <f t="shared" si="33"/>
        <v>1204.2771838760873</v>
      </c>
      <c r="F146" s="4">
        <f t="shared" si="34"/>
        <v>1.5009831567151233</v>
      </c>
      <c r="G146" s="4"/>
      <c r="H146" s="4">
        <f t="shared" si="35"/>
        <v>34.958395040312645</v>
      </c>
      <c r="I146" s="11">
        <v>86</v>
      </c>
      <c r="J146" s="5">
        <f t="shared" si="14"/>
        <v>7388.7268892167431</v>
      </c>
      <c r="K146" s="11">
        <v>86</v>
      </c>
      <c r="L146" s="17">
        <f t="shared" si="36"/>
        <v>3590.9212681593372</v>
      </c>
      <c r="M146" s="11">
        <v>86</v>
      </c>
      <c r="N146">
        <f t="shared" si="37"/>
        <v>366.04702019972854</v>
      </c>
      <c r="Q146" s="4">
        <v>23</v>
      </c>
      <c r="R146">
        <f t="shared" si="42"/>
        <v>12.764999999999997</v>
      </c>
      <c r="S146">
        <f t="shared" si="39"/>
        <v>96.411496911466145</v>
      </c>
      <c r="T146">
        <f t="shared" si="40"/>
        <v>0.5</v>
      </c>
      <c r="U146">
        <f t="shared" si="41"/>
        <v>300</v>
      </c>
      <c r="AA146">
        <v>23</v>
      </c>
      <c r="AB146">
        <f t="shared" si="15"/>
        <v>0.40142572795869574</v>
      </c>
      <c r="AC146">
        <f t="shared" si="16"/>
        <v>0.250328227571116</v>
      </c>
      <c r="AD146">
        <f t="shared" si="17"/>
        <v>0.39073112848927372</v>
      </c>
      <c r="AE146">
        <f t="shared" si="18"/>
        <v>9.7811030851581882E-2</v>
      </c>
      <c r="AF146" s="65">
        <f t="shared" si="19"/>
        <v>9.7967665781858171E-2</v>
      </c>
      <c r="AG146">
        <f t="shared" si="20"/>
        <v>5.6131337780486863</v>
      </c>
      <c r="AJ146">
        <f t="shared" si="21"/>
        <v>78.539816339744831</v>
      </c>
      <c r="AL146">
        <f t="shared" si="7"/>
        <v>39.269908169872416</v>
      </c>
      <c r="AN146">
        <f t="shared" si="22"/>
        <v>40.055306333269861</v>
      </c>
      <c r="AP146">
        <f t="shared" si="23"/>
        <v>-2208.7988171438096</v>
      </c>
      <c r="AS146">
        <f t="shared" si="24"/>
        <v>-2219.4410254663262</v>
      </c>
      <c r="AU146">
        <f t="shared" si="8"/>
        <v>-217.08581461515337</v>
      </c>
      <c r="AW146">
        <f t="shared" si="43"/>
        <v>0.40142572795869574</v>
      </c>
      <c r="AY146">
        <f t="shared" si="44"/>
        <v>9.7967665781858171E-2</v>
      </c>
      <c r="BA146">
        <f t="shared" si="45"/>
        <v>0.48120045707544301</v>
      </c>
      <c r="BC146">
        <f t="shared" si="46"/>
        <v>-1062.8750003972991</v>
      </c>
      <c r="BD146">
        <f t="shared" si="29"/>
        <v>2.86E-2</v>
      </c>
      <c r="BE146">
        <f t="shared" si="30"/>
        <v>-30.398225011362754</v>
      </c>
    </row>
    <row r="147" spans="3:57">
      <c r="C147" s="11">
        <v>87</v>
      </c>
      <c r="D147" s="12">
        <f t="shared" si="38"/>
        <v>1.2608695652173913E-3</v>
      </c>
      <c r="E147" s="20">
        <f t="shared" si="33"/>
        <v>1204.2771838760873</v>
      </c>
      <c r="F147" s="4">
        <f t="shared" si="34"/>
        <v>1.5184364492350666</v>
      </c>
      <c r="G147" s="4"/>
      <c r="H147" s="4">
        <f t="shared" si="35"/>
        <v>34.845741734216709</v>
      </c>
      <c r="I147" s="11">
        <v>87</v>
      </c>
      <c r="J147" s="5">
        <f t="shared" si="14"/>
        <v>8155.4650989734682</v>
      </c>
      <c r="K147" s="11">
        <v>87</v>
      </c>
      <c r="L147" s="17">
        <f t="shared" si="36"/>
        <v>3963.5560381011055</v>
      </c>
      <c r="M147" s="11">
        <v>87</v>
      </c>
      <c r="N147">
        <f t="shared" si="37"/>
        <v>404.03221591244704</v>
      </c>
      <c r="Q147" s="4">
        <v>24</v>
      </c>
      <c r="R147">
        <f t="shared" si="42"/>
        <v>13.319999999999997</v>
      </c>
      <c r="S147">
        <f t="shared" si="39"/>
        <v>98.904821920987843</v>
      </c>
      <c r="T147">
        <f t="shared" si="40"/>
        <v>0.5</v>
      </c>
      <c r="U147">
        <f t="shared" si="41"/>
        <v>300</v>
      </c>
      <c r="AA147">
        <v>24</v>
      </c>
      <c r="AB147">
        <f t="shared" si="15"/>
        <v>0.41887902047863906</v>
      </c>
      <c r="AC147">
        <f t="shared" si="16"/>
        <v>0.250328227571116</v>
      </c>
      <c r="AD147">
        <f t="shared" si="17"/>
        <v>0.40673664307580015</v>
      </c>
      <c r="AE147">
        <f t="shared" si="18"/>
        <v>0.10181766294939068</v>
      </c>
      <c r="AF147" s="65">
        <f t="shared" si="19"/>
        <v>0.10199440991260476</v>
      </c>
      <c r="AG147">
        <f t="shared" si="20"/>
        <v>5.843849221919541</v>
      </c>
      <c r="AJ147">
        <f t="shared" si="21"/>
        <v>78.539816339744831</v>
      </c>
      <c r="AL147">
        <f t="shared" si="7"/>
        <v>39.269908169872416</v>
      </c>
      <c r="AN147">
        <f t="shared" si="22"/>
        <v>40.055306333269861</v>
      </c>
      <c r="AP147">
        <f t="shared" si="23"/>
        <v>-2181.3667692565514</v>
      </c>
      <c r="AS147">
        <f t="shared" si="24"/>
        <v>-2192.7623848717149</v>
      </c>
      <c r="AU147">
        <f t="shared" si="8"/>
        <v>-223.26194143097038</v>
      </c>
      <c r="AW147">
        <f t="shared" si="43"/>
        <v>0.41887902047863906</v>
      </c>
      <c r="AY147">
        <f t="shared" si="44"/>
        <v>0.10199440991260476</v>
      </c>
      <c r="BA147">
        <f t="shared" si="45"/>
        <v>0.5002376238981332</v>
      </c>
      <c r="BC147">
        <f t="shared" si="46"/>
        <v>-1091.2017295032447</v>
      </c>
      <c r="BD147">
        <f t="shared" si="29"/>
        <v>2.86E-2</v>
      </c>
      <c r="BE147">
        <f t="shared" si="30"/>
        <v>-31.208369463792799</v>
      </c>
    </row>
    <row r="148" spans="3:57">
      <c r="C148" s="11">
        <v>88</v>
      </c>
      <c r="D148" s="12">
        <f t="shared" si="38"/>
        <v>1.2753623188405797E-3</v>
      </c>
      <c r="E148" s="20">
        <f t="shared" si="33"/>
        <v>1204.2771838760873</v>
      </c>
      <c r="F148" s="4">
        <f t="shared" si="34"/>
        <v>1.5358897417550099</v>
      </c>
      <c r="G148" s="4"/>
      <c r="H148" s="4">
        <f t="shared" si="35"/>
        <v>34.722062333181881</v>
      </c>
      <c r="I148" s="11">
        <v>88</v>
      </c>
      <c r="J148" s="5">
        <f t="shared" si="14"/>
        <v>8910.283595249859</v>
      </c>
      <c r="K148" s="11">
        <v>88</v>
      </c>
      <c r="L148" s="17">
        <f t="shared" si="36"/>
        <v>4330.397827291431</v>
      </c>
      <c r="M148" s="11">
        <v>88</v>
      </c>
      <c r="N148">
        <f t="shared" si="37"/>
        <v>441.42689370962597</v>
      </c>
      <c r="Q148" s="4">
        <v>25</v>
      </c>
      <c r="R148">
        <f t="shared" si="42"/>
        <v>13.874999999999996</v>
      </c>
      <c r="S148">
        <f t="shared" si="39"/>
        <v>101.39814693050954</v>
      </c>
      <c r="T148">
        <f t="shared" si="40"/>
        <v>0.5</v>
      </c>
      <c r="U148">
        <f t="shared" si="41"/>
        <v>300</v>
      </c>
      <c r="AA148">
        <v>25</v>
      </c>
      <c r="AB148">
        <f t="shared" si="15"/>
        <v>0.43633231299858238</v>
      </c>
      <c r="AC148">
        <f t="shared" si="16"/>
        <v>0.250328227571116</v>
      </c>
      <c r="AD148">
        <f t="shared" si="17"/>
        <v>0.42261826174069944</v>
      </c>
      <c r="AE148">
        <f t="shared" si="18"/>
        <v>0.10579328040073528</v>
      </c>
      <c r="AF148" s="65">
        <f t="shared" si="19"/>
        <v>0.10599162457303611</v>
      </c>
      <c r="AG148">
        <f t="shared" si="20"/>
        <v>6.0728727517700749</v>
      </c>
      <c r="AJ148">
        <f t="shared" si="21"/>
        <v>78.539816339744831</v>
      </c>
      <c r="AL148">
        <f t="shared" si="7"/>
        <v>39.269908169872416</v>
      </c>
      <c r="AN148">
        <f t="shared" si="22"/>
        <v>40.055306333269861</v>
      </c>
      <c r="AP148">
        <f t="shared" si="23"/>
        <v>-2152.943549509424</v>
      </c>
      <c r="AS148">
        <f t="shared" si="24"/>
        <v>-2165.0937428472125</v>
      </c>
      <c r="AU148">
        <f t="shared" si="8"/>
        <v>-229.05236943091262</v>
      </c>
      <c r="AW148">
        <f t="shared" si="43"/>
        <v>0.43633231299858238</v>
      </c>
      <c r="AY148">
        <f t="shared" si="44"/>
        <v>0.10599162457303611</v>
      </c>
      <c r="BA148">
        <f t="shared" si="45"/>
        <v>0.51904064406546313</v>
      </c>
      <c r="BC148">
        <f t="shared" si="46"/>
        <v>-1117.4652065739558</v>
      </c>
      <c r="BD148">
        <f t="shared" si="29"/>
        <v>2.86E-2</v>
      </c>
      <c r="BE148">
        <f t="shared" si="30"/>
        <v>-31.959504908015138</v>
      </c>
    </row>
    <row r="149" spans="3:57">
      <c r="C149" s="11">
        <v>89</v>
      </c>
      <c r="D149" s="12">
        <f t="shared" si="38"/>
        <v>1.289855072463768E-3</v>
      </c>
      <c r="E149" s="20">
        <f t="shared" si="33"/>
        <v>1204.2771838760873</v>
      </c>
      <c r="F149" s="4">
        <f t="shared" si="34"/>
        <v>1.553343034274953</v>
      </c>
      <c r="G149" s="4"/>
      <c r="H149" s="4">
        <f t="shared" si="35"/>
        <v>34.587531480291112</v>
      </c>
      <c r="I149" s="11">
        <v>89</v>
      </c>
      <c r="J149" s="5">
        <f t="shared" si="14"/>
        <v>9652.9235907180919</v>
      </c>
      <c r="K149" s="11">
        <v>89</v>
      </c>
      <c r="L149" s="17">
        <f t="shared" si="36"/>
        <v>4691.3208650889928</v>
      </c>
      <c r="M149" s="11">
        <v>89</v>
      </c>
      <c r="N149">
        <f t="shared" si="37"/>
        <v>478.21823293465775</v>
      </c>
      <c r="Q149" s="4">
        <v>26</v>
      </c>
      <c r="R149">
        <f t="shared" si="42"/>
        <v>14.429999999999996</v>
      </c>
      <c r="S149">
        <f t="shared" si="39"/>
        <v>103.89147194003124</v>
      </c>
      <c r="T149">
        <f t="shared" si="40"/>
        <v>0.5</v>
      </c>
      <c r="U149">
        <f t="shared" si="41"/>
        <v>300</v>
      </c>
      <c r="AA149">
        <v>26</v>
      </c>
      <c r="AB149">
        <f t="shared" si="15"/>
        <v>0.4537856055185257</v>
      </c>
      <c r="AC149">
        <f t="shared" si="16"/>
        <v>0.250328227571116</v>
      </c>
      <c r="AD149">
        <f t="shared" si="17"/>
        <v>0.4383711467890774</v>
      </c>
      <c r="AE149">
        <f t="shared" si="18"/>
        <v>0.10973667219402726</v>
      </c>
      <c r="AF149" s="65">
        <f t="shared" si="19"/>
        <v>0.10995811832437508</v>
      </c>
      <c r="AG149">
        <f t="shared" si="20"/>
        <v>6.3001361031868122</v>
      </c>
      <c r="AJ149">
        <f t="shared" si="21"/>
        <v>78.539816339744831</v>
      </c>
      <c r="AL149">
        <f t="shared" si="7"/>
        <v>39.269908169872416</v>
      </c>
      <c r="AN149">
        <f t="shared" si="22"/>
        <v>40.055306333269861</v>
      </c>
      <c r="AP149">
        <f t="shared" si="23"/>
        <v>-2123.5501976418896</v>
      </c>
      <c r="AS149">
        <f t="shared" si="24"/>
        <v>-2136.4528887161409</v>
      </c>
      <c r="AU149">
        <f t="shared" si="8"/>
        <v>-234.44723030702576</v>
      </c>
      <c r="AW149">
        <f t="shared" si="43"/>
        <v>0.4537856055185257</v>
      </c>
      <c r="AY149">
        <f t="shared" si="44"/>
        <v>0.10995811832437508</v>
      </c>
      <c r="BA149">
        <f t="shared" si="45"/>
        <v>0.53760109435767256</v>
      </c>
      <c r="BC149">
        <f t="shared" si="46"/>
        <v>-1141.6229101757317</v>
      </c>
      <c r="BD149">
        <f t="shared" si="29"/>
        <v>2.86E-2</v>
      </c>
      <c r="BE149">
        <f t="shared" si="30"/>
        <v>-32.650415231025924</v>
      </c>
    </row>
    <row r="150" spans="3:57">
      <c r="C150" s="11">
        <v>90</v>
      </c>
      <c r="D150" s="12">
        <f t="shared" si="38"/>
        <v>1.3043478260869564E-3</v>
      </c>
      <c r="E150" s="20">
        <f t="shared" si="33"/>
        <v>1204.2771838760873</v>
      </c>
      <c r="F150" s="4">
        <f t="shared" si="34"/>
        <v>1.5707963267948963</v>
      </c>
      <c r="G150" s="4"/>
      <c r="H150" s="4">
        <f t="shared" si="35"/>
        <v>34.442327458856099</v>
      </c>
      <c r="I150" s="11">
        <v>90</v>
      </c>
      <c r="J150" s="5">
        <f t="shared" si="14"/>
        <v>10383.141538582682</v>
      </c>
      <c r="K150" s="11">
        <v>90</v>
      </c>
      <c r="L150" s="17">
        <f t="shared" si="36"/>
        <v>5046.2067877511836</v>
      </c>
      <c r="M150" s="11">
        <v>90</v>
      </c>
      <c r="N150">
        <f t="shared" si="37"/>
        <v>514.39416796648152</v>
      </c>
      <c r="Q150" s="4">
        <v>27</v>
      </c>
      <c r="R150">
        <f t="shared" si="42"/>
        <v>14.984999999999996</v>
      </c>
      <c r="S150">
        <f t="shared" si="39"/>
        <v>106.38479694955294</v>
      </c>
      <c r="T150">
        <f t="shared" si="40"/>
        <v>0.5</v>
      </c>
      <c r="U150">
        <f t="shared" si="41"/>
        <v>300</v>
      </c>
      <c r="AA150">
        <v>27</v>
      </c>
      <c r="AB150">
        <f t="shared" si="15"/>
        <v>0.47123889803846897</v>
      </c>
      <c r="AC150">
        <f t="shared" si="16"/>
        <v>0.250328227571116</v>
      </c>
      <c r="AD150">
        <f t="shared" si="17"/>
        <v>0.45399049973954675</v>
      </c>
      <c r="AE150">
        <f t="shared" si="18"/>
        <v>0.11364663713392593</v>
      </c>
      <c r="AF150" s="65">
        <f t="shared" si="19"/>
        <v>0.11389270493835575</v>
      </c>
      <c r="AG150">
        <f t="shared" si="20"/>
        <v>6.5255713102965736</v>
      </c>
      <c r="AJ150">
        <f t="shared" si="21"/>
        <v>78.539816339744831</v>
      </c>
      <c r="AL150">
        <f t="shared" si="7"/>
        <v>39.269908169872416</v>
      </c>
      <c r="AN150">
        <f t="shared" si="22"/>
        <v>40.055306333269861</v>
      </c>
      <c r="AP150">
        <f t="shared" si="23"/>
        <v>-2093.2084169959048</v>
      </c>
      <c r="AS150">
        <f t="shared" si="24"/>
        <v>-2106.8582592259354</v>
      </c>
      <c r="AU150">
        <f t="shared" si="8"/>
        <v>-239.43735607886475</v>
      </c>
      <c r="AW150">
        <f t="shared" si="43"/>
        <v>0.47123889803846897</v>
      </c>
      <c r="AY150">
        <f t="shared" si="44"/>
        <v>0.11389270493835575</v>
      </c>
      <c r="BA150">
        <f t="shared" si="45"/>
        <v>0.55591071211231169</v>
      </c>
      <c r="BC150">
        <f t="shared" si="46"/>
        <v>-1163.6369816916781</v>
      </c>
      <c r="BD150">
        <f t="shared" si="29"/>
        <v>2.86E-2</v>
      </c>
      <c r="BE150">
        <f t="shared" si="30"/>
        <v>-33.280017676381995</v>
      </c>
    </row>
    <row r="151" spans="3:57">
      <c r="C151" s="11">
        <v>91</v>
      </c>
      <c r="D151" s="12">
        <f t="shared" si="38"/>
        <v>1.3188405797101448E-3</v>
      </c>
      <c r="E151" s="20">
        <f t="shared" si="33"/>
        <v>1204.2771838760873</v>
      </c>
      <c r="F151" s="4">
        <f t="shared" si="34"/>
        <v>1.5882496193148397</v>
      </c>
      <c r="G151" s="4"/>
      <c r="H151" s="4">
        <f t="shared" si="35"/>
        <v>34.286631970826804</v>
      </c>
      <c r="I151" s="11">
        <v>91</v>
      </c>
      <c r="J151" s="5">
        <f t="shared" si="14"/>
        <v>11100.709227882851</v>
      </c>
      <c r="K151" s="11">
        <v>91</v>
      </c>
      <c r="L151" s="17">
        <f t="shared" si="36"/>
        <v>5394.9446847510653</v>
      </c>
      <c r="M151" s="11">
        <v>91</v>
      </c>
      <c r="N151">
        <f t="shared" si="37"/>
        <v>549.94339294098518</v>
      </c>
      <c r="Q151" s="4">
        <v>28</v>
      </c>
      <c r="R151">
        <f t="shared" si="42"/>
        <v>15.539999999999996</v>
      </c>
      <c r="S151">
        <f t="shared" si="39"/>
        <v>108.87812195907463</v>
      </c>
      <c r="T151">
        <f t="shared" si="40"/>
        <v>0.5</v>
      </c>
      <c r="U151">
        <f t="shared" si="41"/>
        <v>300</v>
      </c>
      <c r="AA151">
        <v>28</v>
      </c>
      <c r="AB151">
        <f t="shared" si="15"/>
        <v>0.48869219055841229</v>
      </c>
      <c r="AC151">
        <f t="shared" si="16"/>
        <v>0.250328227571116</v>
      </c>
      <c r="AD151">
        <f t="shared" si="17"/>
        <v>0.46947156278589081</v>
      </c>
      <c r="AE151">
        <f t="shared" si="18"/>
        <v>0.11752198420723395</v>
      </c>
      <c r="AF151" s="65">
        <f t="shared" si="19"/>
        <v>0.11779420368994038</v>
      </c>
      <c r="AG151">
        <f t="shared" si="20"/>
        <v>6.7491107225379325</v>
      </c>
      <c r="AJ151">
        <f t="shared" si="21"/>
        <v>78.539816339744831</v>
      </c>
      <c r="AL151">
        <f t="shared" si="7"/>
        <v>39.269908169872416</v>
      </c>
      <c r="AN151">
        <f t="shared" si="22"/>
        <v>40.055306333269861</v>
      </c>
      <c r="AP151">
        <f t="shared" si="23"/>
        <v>-2061.9405523711553</v>
      </c>
      <c r="AS151">
        <f t="shared" si="24"/>
        <v>-2076.3289281622078</v>
      </c>
      <c r="AU151">
        <f t="shared" si="8"/>
        <v>-244.014295504502</v>
      </c>
      <c r="AW151">
        <f t="shared" si="43"/>
        <v>0.48869219055841229</v>
      </c>
      <c r="AY151">
        <f t="shared" si="44"/>
        <v>0.11779420368994038</v>
      </c>
      <c r="BA151">
        <f t="shared" si="45"/>
        <v>0.57396140105552729</v>
      </c>
      <c r="BC151">
        <f t="shared" si="46"/>
        <v>-1183.4742883321562</v>
      </c>
      <c r="BD151">
        <f t="shared" si="29"/>
        <v>2.86E-2</v>
      </c>
      <c r="BE151">
        <f t="shared" si="30"/>
        <v>-33.847364646299667</v>
      </c>
    </row>
    <row r="152" spans="3:57">
      <c r="C152" s="11">
        <v>92</v>
      </c>
      <c r="D152" s="12">
        <f t="shared" si="38"/>
        <v>1.3333333333333333E-3</v>
      </c>
      <c r="E152" s="20">
        <f t="shared" si="33"/>
        <v>1204.2771838760873</v>
      </c>
      <c r="F152" s="4">
        <f t="shared" si="34"/>
        <v>1.605702911834783</v>
      </c>
      <c r="G152" s="4"/>
      <c r="H152" s="4">
        <f t="shared" si="35"/>
        <v>34.12062991395554</v>
      </c>
      <c r="I152" s="11">
        <v>92</v>
      </c>
      <c r="J152" s="5">
        <f t="shared" si="14"/>
        <v>11805.413860049277</v>
      </c>
      <c r="K152" s="11">
        <v>92</v>
      </c>
      <c r="L152" s="17">
        <f t="shared" si="36"/>
        <v>5737.4311359839485</v>
      </c>
      <c r="M152" s="11">
        <v>92</v>
      </c>
      <c r="N152">
        <f t="shared" si="37"/>
        <v>584.85536554372561</v>
      </c>
      <c r="Q152" s="4">
        <v>29</v>
      </c>
      <c r="R152">
        <f t="shared" si="42"/>
        <v>16.094999999999995</v>
      </c>
      <c r="S152">
        <f t="shared" si="39"/>
        <v>111.37144696859636</v>
      </c>
      <c r="T152">
        <f t="shared" si="40"/>
        <v>0.5</v>
      </c>
      <c r="U152">
        <f t="shared" si="41"/>
        <v>300</v>
      </c>
      <c r="AA152">
        <v>29</v>
      </c>
      <c r="AB152">
        <f t="shared" si="15"/>
        <v>0.50614548307835561</v>
      </c>
      <c r="AC152">
        <f t="shared" si="16"/>
        <v>0.250328227571116</v>
      </c>
      <c r="AD152">
        <f t="shared" si="17"/>
        <v>0.48480962024633706</v>
      </c>
      <c r="AE152">
        <f t="shared" si="18"/>
        <v>0.12136153294569139</v>
      </c>
      <c r="AF152" s="65">
        <f t="shared" si="19"/>
        <v>0.1216614396588945</v>
      </c>
      <c r="AG152">
        <f t="shared" si="20"/>
        <v>6.9706870219401891</v>
      </c>
      <c r="AJ152">
        <f t="shared" si="21"/>
        <v>78.539816339744831</v>
      </c>
      <c r="AL152">
        <f t="shared" si="7"/>
        <v>39.269908169872416</v>
      </c>
      <c r="AN152">
        <f t="shared" si="22"/>
        <v>40.055306333269861</v>
      </c>
      <c r="AP152">
        <f t="shared" si="23"/>
        <v>-2029.7695672553607</v>
      </c>
      <c r="AS152">
        <f t="shared" si="24"/>
        <v>-2044.8845953862105</v>
      </c>
      <c r="AU152">
        <f t="shared" si="8"/>
        <v>-248.1703291931004</v>
      </c>
      <c r="AW152">
        <f t="shared" si="43"/>
        <v>0.50614548307835561</v>
      </c>
      <c r="AY152">
        <f t="shared" si="44"/>
        <v>0.1216614396588945</v>
      </c>
      <c r="BA152">
        <f t="shared" si="45"/>
        <v>0.59174523704793136</v>
      </c>
      <c r="BC152">
        <f t="shared" si="46"/>
        <v>-1201.1064737282004</v>
      </c>
      <c r="BD152">
        <f t="shared" si="29"/>
        <v>2.86E-2</v>
      </c>
      <c r="BE152">
        <f t="shared" si="30"/>
        <v>-34.351645148626531</v>
      </c>
    </row>
    <row r="153" spans="3:57">
      <c r="C153" s="11">
        <v>93</v>
      </c>
      <c r="D153" s="12">
        <f t="shared" si="38"/>
        <v>1.3478260869565217E-3</v>
      </c>
      <c r="E153" s="20">
        <f t="shared" si="33"/>
        <v>1204.2771838760873</v>
      </c>
      <c r="F153" s="4">
        <f t="shared" si="34"/>
        <v>1.6231562043547263</v>
      </c>
      <c r="G153" s="4"/>
      <c r="H153" s="4">
        <f t="shared" si="35"/>
        <v>33.944509157987596</v>
      </c>
      <c r="I153" s="11">
        <v>93</v>
      </c>
      <c r="J153" s="5">
        <f t="shared" si="14"/>
        <v>12497.058106683136</v>
      </c>
      <c r="K153" s="11">
        <v>93</v>
      </c>
      <c r="L153" s="17">
        <f t="shared" si="36"/>
        <v>6073.5702398480043</v>
      </c>
      <c r="M153" s="11">
        <v>93</v>
      </c>
      <c r="N153">
        <f t="shared" si="37"/>
        <v>619.12030987237551</v>
      </c>
      <c r="Q153" s="4">
        <v>30</v>
      </c>
      <c r="R153">
        <f t="shared" si="42"/>
        <v>16.649999999999995</v>
      </c>
      <c r="S153">
        <f t="shared" si="39"/>
        <v>113.86477197811806</v>
      </c>
      <c r="T153">
        <f t="shared" si="40"/>
        <v>0.5</v>
      </c>
      <c r="U153">
        <f t="shared" si="41"/>
        <v>300</v>
      </c>
      <c r="AA153">
        <v>30</v>
      </c>
      <c r="AB153">
        <f t="shared" si="15"/>
        <v>0.52359877559829882</v>
      </c>
      <c r="AC153">
        <f t="shared" si="16"/>
        <v>0.250328227571116</v>
      </c>
      <c r="AD153">
        <f t="shared" si="17"/>
        <v>0.49999999999999994</v>
      </c>
      <c r="AE153">
        <f t="shared" si="18"/>
        <v>0.12516411378555797</v>
      </c>
      <c r="AF153" s="65">
        <f t="shared" si="19"/>
        <v>0.12549324404035231</v>
      </c>
      <c r="AG153">
        <f t="shared" si="20"/>
        <v>7.1902332409174576</v>
      </c>
      <c r="AJ153">
        <f t="shared" si="21"/>
        <v>78.539816339744831</v>
      </c>
      <c r="AL153">
        <f t="shared" si="7"/>
        <v>39.269908169872416</v>
      </c>
      <c r="AN153">
        <f t="shared" si="22"/>
        <v>40.055306333269861</v>
      </c>
      <c r="AP153">
        <f t="shared" si="23"/>
        <v>-1996.7190204560252</v>
      </c>
      <c r="AS153">
        <f t="shared" si="24"/>
        <v>-2012.545575280606</v>
      </c>
      <c r="AU153">
        <f t="shared" si="8"/>
        <v>-251.89848338304299</v>
      </c>
      <c r="AW153">
        <f t="shared" si="43"/>
        <v>0.52359877559829882</v>
      </c>
      <c r="AY153">
        <f t="shared" si="44"/>
        <v>0.12549324404035231</v>
      </c>
      <c r="BA153">
        <f t="shared" si="45"/>
        <v>0.60925447373895636</v>
      </c>
      <c r="BC153">
        <f t="shared" si="46"/>
        <v>-1216.5099960125001</v>
      </c>
      <c r="BD153">
        <f t="shared" si="29"/>
        <v>2.86E-2</v>
      </c>
      <c r="BE153">
        <f t="shared" si="30"/>
        <v>-34.792185885957501</v>
      </c>
    </row>
    <row r="154" spans="3:57">
      <c r="C154" s="11">
        <v>94</v>
      </c>
      <c r="D154" s="12">
        <f t="shared" si="38"/>
        <v>1.3623188405797102E-3</v>
      </c>
      <c r="E154" s="20">
        <f t="shared" si="33"/>
        <v>1204.2771838760873</v>
      </c>
      <c r="F154" s="4">
        <f t="shared" si="34"/>
        <v>1.6406094968746696</v>
      </c>
      <c r="G154" s="4"/>
      <c r="H154" s="4">
        <f t="shared" si="35"/>
        <v>33.758460320150661</v>
      </c>
      <c r="I154" s="11">
        <v>94</v>
      </c>
      <c r="J154" s="5">
        <f t="shared" si="14"/>
        <v>13175.460148548562</v>
      </c>
      <c r="K154" s="11">
        <v>94</v>
      </c>
      <c r="L154" s="17">
        <f t="shared" si="36"/>
        <v>6403.2736321946013</v>
      </c>
      <c r="M154" s="11">
        <v>94</v>
      </c>
      <c r="N154">
        <f t="shared" si="37"/>
        <v>652.72921836846081</v>
      </c>
      <c r="Q154" s="4">
        <v>31</v>
      </c>
      <c r="R154">
        <f t="shared" si="42"/>
        <v>17.204999999999995</v>
      </c>
      <c r="S154">
        <f t="shared" si="39"/>
        <v>116.35809698763975</v>
      </c>
      <c r="T154">
        <f t="shared" si="40"/>
        <v>0.5</v>
      </c>
      <c r="U154">
        <f t="shared" si="41"/>
        <v>300</v>
      </c>
      <c r="AA154">
        <v>31</v>
      </c>
      <c r="AB154">
        <f t="shared" si="15"/>
        <v>0.54105206811824214</v>
      </c>
      <c r="AC154">
        <f t="shared" si="16"/>
        <v>0.250328227571116</v>
      </c>
      <c r="AD154">
        <f t="shared" si="17"/>
        <v>0.51503807491005416</v>
      </c>
      <c r="AE154">
        <f t="shared" si="18"/>
        <v>0.12892856842387354</v>
      </c>
      <c r="AF154" s="65">
        <f t="shared" si="19"/>
        <v>0.12928845446447815</v>
      </c>
      <c r="AG154">
        <f t="shared" si="20"/>
        <v>7.407682780583924</v>
      </c>
      <c r="AJ154">
        <f t="shared" si="21"/>
        <v>78.539816339744831</v>
      </c>
      <c r="AL154">
        <f t="shared" si="7"/>
        <v>39.269908169872416</v>
      </c>
      <c r="AN154">
        <f t="shared" si="22"/>
        <v>40.055306333269861</v>
      </c>
      <c r="AP154">
        <f t="shared" si="23"/>
        <v>-1962.8130421607191</v>
      </c>
      <c r="AS154">
        <f t="shared" si="24"/>
        <v>-1979.3327845887929</v>
      </c>
      <c r="AU154">
        <f t="shared" si="8"/>
        <v>-255.19254235147235</v>
      </c>
      <c r="AW154">
        <f t="shared" si="43"/>
        <v>0.54105206811824214</v>
      </c>
      <c r="AY154">
        <f t="shared" si="44"/>
        <v>0.12928845446447815</v>
      </c>
      <c r="BA154">
        <f t="shared" si="45"/>
        <v>0.62648154812333745</v>
      </c>
      <c r="BC154">
        <f t="shared" si="46"/>
        <v>-1229.6661533295248</v>
      </c>
      <c r="BD154">
        <f t="shared" si="29"/>
        <v>2.86E-2</v>
      </c>
      <c r="BE154">
        <f t="shared" si="30"/>
        <v>-35.168451985224408</v>
      </c>
    </row>
    <row r="155" spans="3:57">
      <c r="C155" s="11">
        <v>95</v>
      </c>
      <c r="D155" s="12">
        <f t="shared" si="38"/>
        <v>1.3768115942028984E-3</v>
      </c>
      <c r="E155" s="20">
        <f t="shared" si="33"/>
        <v>1204.2771838760873</v>
      </c>
      <c r="F155" s="4">
        <f t="shared" si="34"/>
        <v>1.6580627893946127</v>
      </c>
      <c r="G155" s="4"/>
      <c r="H155" s="4">
        <f t="shared" si="35"/>
        <v>33.562676540215136</v>
      </c>
      <c r="I155" s="11">
        <v>95</v>
      </c>
      <c r="J155" s="5">
        <f t="shared" si="14"/>
        <v>13840.453695792241</v>
      </c>
      <c r="K155" s="11">
        <v>95</v>
      </c>
      <c r="L155" s="17">
        <f t="shared" si="36"/>
        <v>6726.4604961550285</v>
      </c>
      <c r="M155" s="11">
        <v>95</v>
      </c>
      <c r="N155">
        <f t="shared" si="37"/>
        <v>685.67385281906502</v>
      </c>
      <c r="Q155" s="4">
        <v>32</v>
      </c>
      <c r="R155">
        <f t="shared" si="42"/>
        <v>17.759999999999994</v>
      </c>
      <c r="S155">
        <f t="shared" si="39"/>
        <v>118.85142199716145</v>
      </c>
      <c r="T155">
        <f t="shared" si="40"/>
        <v>0.5</v>
      </c>
      <c r="U155">
        <f t="shared" si="41"/>
        <v>300</v>
      </c>
      <c r="AA155">
        <v>32</v>
      </c>
      <c r="AB155">
        <f t="shared" si="15"/>
        <v>0.55850536063818546</v>
      </c>
      <c r="AC155">
        <f t="shared" si="16"/>
        <v>0.250328227571116</v>
      </c>
      <c r="AD155">
        <f t="shared" si="17"/>
        <v>0.5299192642332049</v>
      </c>
      <c r="AE155">
        <f t="shared" si="18"/>
        <v>0.13265375017128808</v>
      </c>
      <c r="AF155" s="65">
        <f t="shared" si="19"/>
        <v>0.13304591532530421</v>
      </c>
      <c r="AG155">
        <f t="shared" si="20"/>
        <v>7.6229694295948516</v>
      </c>
      <c r="AJ155">
        <f t="shared" si="21"/>
        <v>78.539816339744831</v>
      </c>
      <c r="AL155">
        <f t="shared" si="7"/>
        <v>39.269908169872416</v>
      </c>
      <c r="AN155">
        <f t="shared" si="22"/>
        <v>40.055306333269861</v>
      </c>
      <c r="AP155">
        <f t="shared" si="23"/>
        <v>-1928.0763094535898</v>
      </c>
      <c r="AS155">
        <f t="shared" si="24"/>
        <v>-1945.2677296333948</v>
      </c>
      <c r="AU155">
        <f t="shared" si="8"/>
        <v>-258.04705942305714</v>
      </c>
      <c r="AW155">
        <f t="shared" si="43"/>
        <v>0.55850536063818546</v>
      </c>
      <c r="AY155">
        <f t="shared" si="44"/>
        <v>0.13304591532530421</v>
      </c>
      <c r="BA155">
        <f t="shared" si="45"/>
        <v>0.64341908599311504</v>
      </c>
      <c r="BC155">
        <f t="shared" si="46"/>
        <v>-1240.5610967536072</v>
      </c>
      <c r="BD155">
        <f t="shared" si="29"/>
        <v>2.86E-2</v>
      </c>
      <c r="BE155">
        <f t="shared" si="30"/>
        <v>-35.480047367153169</v>
      </c>
    </row>
    <row r="156" spans="3:57">
      <c r="C156" s="11">
        <v>96</v>
      </c>
      <c r="D156" s="12">
        <f t="shared" si="38"/>
        <v>1.3913043478260868E-3</v>
      </c>
      <c r="E156" s="20">
        <f t="shared" si="33"/>
        <v>1204.2771838760873</v>
      </c>
      <c r="F156" s="4">
        <f t="shared" si="34"/>
        <v>1.675516081914556</v>
      </c>
      <c r="G156" s="4"/>
      <c r="H156" s="4">
        <f t="shared" si="35"/>
        <v>33.357353255397292</v>
      </c>
      <c r="I156" s="11">
        <v>96</v>
      </c>
      <c r="J156" s="5">
        <f t="shared" si="14"/>
        <v>14491.887989426985</v>
      </c>
      <c r="K156" s="11">
        <v>96</v>
      </c>
      <c r="L156" s="17">
        <f t="shared" si="36"/>
        <v>7043.0575628615143</v>
      </c>
      <c r="M156" s="11">
        <v>96</v>
      </c>
      <c r="N156">
        <f t="shared" si="37"/>
        <v>717.94674443032761</v>
      </c>
      <c r="Q156" s="4">
        <v>33</v>
      </c>
      <c r="R156">
        <f t="shared" si="42"/>
        <v>18.314999999999994</v>
      </c>
      <c r="S156">
        <f t="shared" si="39"/>
        <v>121.34474700668315</v>
      </c>
      <c r="T156">
        <f t="shared" si="40"/>
        <v>0.5</v>
      </c>
      <c r="U156">
        <f t="shared" si="41"/>
        <v>300</v>
      </c>
      <c r="AA156">
        <v>33</v>
      </c>
      <c r="AB156">
        <f t="shared" si="15"/>
        <v>0.57595865315812877</v>
      </c>
      <c r="AC156">
        <f t="shared" si="16"/>
        <v>0.250328227571116</v>
      </c>
      <c r="AD156">
        <f t="shared" si="17"/>
        <v>0.54463903501502708</v>
      </c>
      <c r="AE156">
        <f t="shared" si="18"/>
        <v>0.13633852430135471</v>
      </c>
      <c r="AF156" s="65">
        <f t="shared" si="19"/>
        <v>0.13676447811879908</v>
      </c>
      <c r="AG156">
        <f t="shared" si="20"/>
        <v>7.836027383516484</v>
      </c>
      <c r="AJ156">
        <f t="shared" si="21"/>
        <v>78.539816339744831</v>
      </c>
      <c r="AL156">
        <f t="shared" si="7"/>
        <v>39.269908169872416</v>
      </c>
      <c r="AN156">
        <f t="shared" si="22"/>
        <v>40.055306333269861</v>
      </c>
      <c r="AP156">
        <f t="shared" si="23"/>
        <v>-1892.5340213164413</v>
      </c>
      <c r="AS156">
        <f t="shared" si="24"/>
        <v>-1910.3724929000746</v>
      </c>
      <c r="AU156">
        <f t="shared" si="8"/>
        <v>-260.45736654789641</v>
      </c>
      <c r="AW156">
        <f t="shared" si="43"/>
        <v>0.57595865315812877</v>
      </c>
      <c r="AY156">
        <f t="shared" si="44"/>
        <v>0.13676447811879908</v>
      </c>
      <c r="BA156">
        <f t="shared" si="45"/>
        <v>0.6600599072783162</v>
      </c>
      <c r="BC156">
        <f t="shared" si="46"/>
        <v>-1249.1858306311892</v>
      </c>
      <c r="BD156">
        <f t="shared" si="29"/>
        <v>2.86E-2</v>
      </c>
      <c r="BE156">
        <f t="shared" si="30"/>
        <v>-35.726714756052012</v>
      </c>
    </row>
    <row r="157" spans="3:57">
      <c r="C157" s="11">
        <v>97</v>
      </c>
      <c r="D157" s="12">
        <f t="shared" si="38"/>
        <v>1.4057971014492753E-3</v>
      </c>
      <c r="E157" s="20">
        <f t="shared" si="33"/>
        <v>1204.2771838760873</v>
      </c>
      <c r="F157" s="4">
        <f t="shared" si="34"/>
        <v>1.6929693744344994</v>
      </c>
      <c r="G157" s="4"/>
      <c r="H157" s="4">
        <f t="shared" si="35"/>
        <v>33.142687975376319</v>
      </c>
      <c r="I157" s="11">
        <v>97</v>
      </c>
      <c r="J157" s="5">
        <f t="shared" si="14"/>
        <v>15129.62778413852</v>
      </c>
      <c r="K157" s="11">
        <v>97</v>
      </c>
      <c r="L157" s="17">
        <f t="shared" si="36"/>
        <v>7352.9991030913206</v>
      </c>
      <c r="M157" s="11">
        <v>97</v>
      </c>
      <c r="N157">
        <f t="shared" si="37"/>
        <v>749.54119297566979</v>
      </c>
      <c r="Q157" s="4">
        <v>34</v>
      </c>
      <c r="R157">
        <f t="shared" si="42"/>
        <v>18.869999999999994</v>
      </c>
      <c r="S157">
        <f t="shared" si="39"/>
        <v>123.83807201620485</v>
      </c>
      <c r="T157">
        <f t="shared" si="40"/>
        <v>0.5</v>
      </c>
      <c r="U157">
        <f t="shared" si="41"/>
        <v>300</v>
      </c>
      <c r="AA157">
        <v>34</v>
      </c>
      <c r="AB157">
        <f t="shared" si="15"/>
        <v>0.59341194567807209</v>
      </c>
      <c r="AC157">
        <f t="shared" si="16"/>
        <v>0.250328227571116</v>
      </c>
      <c r="AD157">
        <f t="shared" si="17"/>
        <v>0.5591929034707469</v>
      </c>
      <c r="AE157">
        <f t="shared" si="18"/>
        <v>0.13998176839617824</v>
      </c>
      <c r="AF157" s="65">
        <f t="shared" si="19"/>
        <v>0.1404430017901917</v>
      </c>
      <c r="AG157">
        <f t="shared" si="20"/>
        <v>8.0467912647262505</v>
      </c>
      <c r="AJ157">
        <f t="shared" si="21"/>
        <v>78.539816339744831</v>
      </c>
      <c r="AL157">
        <f t="shared" si="7"/>
        <v>39.269908169872416</v>
      </c>
      <c r="AN157">
        <f t="shared" si="22"/>
        <v>40.055306333269861</v>
      </c>
      <c r="AP157">
        <f t="shared" si="23"/>
        <v>-1856.2118731433015</v>
      </c>
      <c r="AS157">
        <f t="shared" si="24"/>
        <v>-1874.6697189734523</v>
      </c>
      <c r="AU157">
        <f t="shared" si="8"/>
        <v>-262.41958242067034</v>
      </c>
      <c r="AW157">
        <f t="shared" si="43"/>
        <v>0.59341194567807209</v>
      </c>
      <c r="AY157">
        <f t="shared" si="44"/>
        <v>0.1404430017901917</v>
      </c>
      <c r="BA157">
        <f t="shared" si="45"/>
        <v>0.67639703126922512</v>
      </c>
      <c r="BC157">
        <f t="shared" si="46"/>
        <v>-1255.5362004008166</v>
      </c>
      <c r="BD157">
        <f t="shared" si="29"/>
        <v>2.86E-2</v>
      </c>
      <c r="BE157">
        <f t="shared" si="30"/>
        <v>-35.908335331463356</v>
      </c>
    </row>
    <row r="158" spans="3:57">
      <c r="C158" s="11">
        <v>98</v>
      </c>
      <c r="D158" s="12">
        <f t="shared" si="38"/>
        <v>1.4202898550724637E-3</v>
      </c>
      <c r="E158" s="20">
        <f t="shared" si="33"/>
        <v>1204.2771838760873</v>
      </c>
      <c r="F158" s="4">
        <f t="shared" si="34"/>
        <v>1.7104226669544427</v>
      </c>
      <c r="G158" s="4"/>
      <c r="H158" s="4">
        <f t="shared" si="35"/>
        <v>32.918880057695425</v>
      </c>
      <c r="I158" s="11">
        <v>98</v>
      </c>
      <c r="J158" s="5">
        <f t="shared" si="14"/>
        <v>15753.553312497876</v>
      </c>
      <c r="K158" s="11">
        <v>98</v>
      </c>
      <c r="L158" s="17">
        <f t="shared" si="36"/>
        <v>7656.2269098739671</v>
      </c>
      <c r="M158" s="11">
        <v>98</v>
      </c>
      <c r="N158">
        <f t="shared" si="37"/>
        <v>780.4512650228304</v>
      </c>
      <c r="Q158" s="4">
        <v>35</v>
      </c>
      <c r="R158">
        <f t="shared" si="42"/>
        <v>19.424999999999994</v>
      </c>
      <c r="S158">
        <f t="shared" si="39"/>
        <v>126.33139702572657</v>
      </c>
      <c r="T158">
        <f t="shared" si="40"/>
        <v>0.5</v>
      </c>
      <c r="U158">
        <f t="shared" si="41"/>
        <v>300</v>
      </c>
      <c r="AA158">
        <v>35</v>
      </c>
      <c r="AB158">
        <f t="shared" si="15"/>
        <v>0.6108652381980153</v>
      </c>
      <c r="AC158">
        <f t="shared" si="16"/>
        <v>0.250328227571116</v>
      </c>
      <c r="AD158">
        <f t="shared" si="17"/>
        <v>0.57357643635104605</v>
      </c>
      <c r="AE158">
        <f t="shared" si="18"/>
        <v>0.14358237268831439</v>
      </c>
      <c r="AF158" s="65">
        <f t="shared" si="19"/>
        <v>0.14408035309054801</v>
      </c>
      <c r="AG158">
        <f t="shared" si="20"/>
        <v>8.2551961428430882</v>
      </c>
      <c r="AJ158">
        <f t="shared" si="21"/>
        <v>78.539816339744831</v>
      </c>
      <c r="AL158">
        <f t="shared" si="7"/>
        <v>39.269908169872416</v>
      </c>
      <c r="AN158">
        <f t="shared" si="22"/>
        <v>40.055306333269861</v>
      </c>
      <c r="AP158">
        <f t="shared" si="23"/>
        <v>-1819.1360307979271</v>
      </c>
      <c r="AS158">
        <f t="shared" si="24"/>
        <v>-1838.1825998126283</v>
      </c>
      <c r="AU158">
        <f t="shared" si="8"/>
        <v>-263.93061911547147</v>
      </c>
      <c r="AW158">
        <f t="shared" si="43"/>
        <v>0.6108652381980153</v>
      </c>
      <c r="AY158">
        <f t="shared" si="44"/>
        <v>0.14408035309054801</v>
      </c>
      <c r="BA158">
        <f t="shared" si="45"/>
        <v>0.69242368171293711</v>
      </c>
      <c r="BC158">
        <f t="shared" si="46"/>
        <v>-1259.6128679817596</v>
      </c>
      <c r="BD158">
        <f t="shared" si="29"/>
        <v>2.86E-2</v>
      </c>
      <c r="BE158">
        <f t="shared" si="30"/>
        <v>-36.024928024278324</v>
      </c>
    </row>
    <row r="159" spans="3:57">
      <c r="C159" s="11">
        <v>99</v>
      </c>
      <c r="D159" s="12">
        <f t="shared" si="38"/>
        <v>1.4347826086956522E-3</v>
      </c>
      <c r="E159" s="20">
        <f t="shared" si="33"/>
        <v>1204.2771838760873</v>
      </c>
      <c r="F159" s="4">
        <f t="shared" si="34"/>
        <v>1.727875959474386</v>
      </c>
      <c r="G159" s="4"/>
      <c r="H159" s="4">
        <f t="shared" si="35"/>
        <v>32.686130483815717</v>
      </c>
      <c r="I159" s="11">
        <v>99</v>
      </c>
      <c r="J159" s="5">
        <f t="shared" si="14"/>
        <v>16363.56023068385</v>
      </c>
      <c r="K159" s="11">
        <v>99</v>
      </c>
      <c r="L159" s="17">
        <f t="shared" si="36"/>
        <v>7952.6902721123506</v>
      </c>
      <c r="M159" s="11">
        <v>99</v>
      </c>
      <c r="N159">
        <f t="shared" si="37"/>
        <v>810.67179124488791</v>
      </c>
      <c r="Q159" s="4">
        <v>36</v>
      </c>
      <c r="R159">
        <f t="shared" si="42"/>
        <v>19.979999999999993</v>
      </c>
      <c r="S159">
        <f t="shared" si="39"/>
        <v>128.82472203524827</v>
      </c>
      <c r="T159">
        <f t="shared" si="40"/>
        <v>0.5</v>
      </c>
      <c r="U159">
        <f t="shared" si="41"/>
        <v>300</v>
      </c>
      <c r="AA159">
        <v>36</v>
      </c>
      <c r="AB159">
        <f t="shared" si="15"/>
        <v>0.62831853071795862</v>
      </c>
      <c r="AC159">
        <f t="shared" si="16"/>
        <v>0.250328227571116</v>
      </c>
      <c r="AD159">
        <f t="shared" si="17"/>
        <v>0.58778525229247314</v>
      </c>
      <c r="AE159">
        <f t="shared" si="18"/>
        <v>0.14713924039881604</v>
      </c>
      <c r="AF159" s="65">
        <f t="shared" si="19"/>
        <v>0.14767540694256706</v>
      </c>
      <c r="AG159">
        <f t="shared" si="20"/>
        <v>8.4611775556860298</v>
      </c>
      <c r="AJ159">
        <f t="shared" si="21"/>
        <v>78.539816339744831</v>
      </c>
      <c r="AL159">
        <f t="shared" si="7"/>
        <v>39.269908169872416</v>
      </c>
      <c r="AN159">
        <f t="shared" si="22"/>
        <v>40.055306333269861</v>
      </c>
      <c r="AP159">
        <f t="shared" si="23"/>
        <v>-1781.3331042442314</v>
      </c>
      <c r="AS159">
        <f t="shared" si="24"/>
        <v>-1800.9348593546983</v>
      </c>
      <c r="AU159">
        <f t="shared" si="8"/>
        <v>-264.9881872131989</v>
      </c>
      <c r="AW159">
        <f t="shared" si="43"/>
        <v>0.62831853071795862</v>
      </c>
      <c r="AY159">
        <f t="shared" si="44"/>
        <v>0.14767540694256706</v>
      </c>
      <c r="BA159">
        <f t="shared" si="45"/>
        <v>0.70813329177666795</v>
      </c>
      <c r="BC159">
        <f t="shared" si="46"/>
        <v>-1261.4212748592181</v>
      </c>
      <c r="BD159">
        <f t="shared" si="29"/>
        <v>2.86E-2</v>
      </c>
      <c r="BE159">
        <f t="shared" si="30"/>
        <v>-36.076648460973637</v>
      </c>
    </row>
    <row r="160" spans="3:57">
      <c r="C160" s="11">
        <v>100</v>
      </c>
      <c r="D160" s="12">
        <f t="shared" si="38"/>
        <v>1.4492753623188406E-3</v>
      </c>
      <c r="E160" s="20">
        <f t="shared" si="33"/>
        <v>1204.2771838760873</v>
      </c>
      <c r="F160" s="4">
        <f t="shared" si="34"/>
        <v>1.7453292519943295</v>
      </c>
      <c r="G160" s="4"/>
      <c r="H160" s="4">
        <f t="shared" si="35"/>
        <v>32.444641636089941</v>
      </c>
      <c r="I160" s="11">
        <v>100</v>
      </c>
      <c r="J160" s="5">
        <f t="shared" si="14"/>
        <v>16959.559545842814</v>
      </c>
      <c r="K160" s="11">
        <v>100</v>
      </c>
      <c r="L160" s="17">
        <f t="shared" si="36"/>
        <v>8242.3459392796067</v>
      </c>
      <c r="M160" s="11">
        <v>100</v>
      </c>
      <c r="N160">
        <f t="shared" si="37"/>
        <v>840.19836282157041</v>
      </c>
      <c r="Q160" s="4">
        <v>37</v>
      </c>
      <c r="R160">
        <f t="shared" si="42"/>
        <v>20.534999999999993</v>
      </c>
      <c r="S160">
        <f t="shared" si="39"/>
        <v>131.31804704476997</v>
      </c>
      <c r="T160">
        <f t="shared" si="40"/>
        <v>0.5</v>
      </c>
      <c r="U160">
        <f t="shared" si="41"/>
        <v>300</v>
      </c>
      <c r="AA160">
        <v>37</v>
      </c>
      <c r="AB160">
        <f t="shared" si="15"/>
        <v>0.64577182323790194</v>
      </c>
      <c r="AC160">
        <f t="shared" si="16"/>
        <v>0.250328227571116</v>
      </c>
      <c r="AD160">
        <f t="shared" si="17"/>
        <v>0.60181502315204827</v>
      </c>
      <c r="AE160">
        <f t="shared" si="18"/>
        <v>0.15065128807132239</v>
      </c>
      <c r="AF160" s="65">
        <f t="shared" si="19"/>
        <v>0.1512270468155332</v>
      </c>
      <c r="AG160">
        <f t="shared" si="20"/>
        <v>8.664671530757369</v>
      </c>
      <c r="AJ160">
        <f t="shared" si="21"/>
        <v>78.539816339744831</v>
      </c>
      <c r="AL160">
        <f t="shared" si="7"/>
        <v>39.269908169872416</v>
      </c>
      <c r="AN160">
        <f t="shared" si="22"/>
        <v>40.055306333269861</v>
      </c>
      <c r="AP160">
        <f t="shared" si="23"/>
        <v>-1742.8301207800721</v>
      </c>
      <c r="AS160">
        <f t="shared" si="24"/>
        <v>-1762.950737435599</v>
      </c>
      <c r="AU160">
        <f t="shared" si="8"/>
        <v>-265.59079940096063</v>
      </c>
      <c r="AW160">
        <f t="shared" si="43"/>
        <v>0.64577182323790194</v>
      </c>
      <c r="AY160">
        <f t="shared" si="44"/>
        <v>0.1512270468155332</v>
      </c>
      <c r="BA160">
        <f t="shared" si="45"/>
        <v>0.72351950887009187</v>
      </c>
      <c r="BC160">
        <f t="shared" si="46"/>
        <v>-1260.9715930308007</v>
      </c>
      <c r="BD160">
        <f t="shared" si="29"/>
        <v>2.86E-2</v>
      </c>
      <c r="BE160">
        <f t="shared" si="30"/>
        <v>-36.0637875606809</v>
      </c>
    </row>
    <row r="161" spans="3:57">
      <c r="C161" s="11">
        <v>101</v>
      </c>
      <c r="D161" s="12">
        <f t="shared" si="38"/>
        <v>1.4637681159420288E-3</v>
      </c>
      <c r="E161" s="20">
        <f t="shared" si="33"/>
        <v>1204.2771838760873</v>
      </c>
      <c r="F161" s="4">
        <f t="shared" si="34"/>
        <v>1.7627825445142724</v>
      </c>
      <c r="G161" s="4"/>
      <c r="H161" s="4">
        <f t="shared" si="35"/>
        <v>32.194617075921144</v>
      </c>
      <c r="I161" s="11">
        <v>101</v>
      </c>
      <c r="J161" s="5">
        <f t="shared" si="14"/>
        <v>17541.477525235085</v>
      </c>
      <c r="K161" s="11">
        <v>101</v>
      </c>
      <c r="L161" s="17">
        <f t="shared" si="36"/>
        <v>8525.1580772642501</v>
      </c>
      <c r="M161" s="11">
        <v>101</v>
      </c>
      <c r="N161">
        <f t="shared" si="37"/>
        <v>869.0273269382518</v>
      </c>
      <c r="Q161" s="4">
        <v>38</v>
      </c>
      <c r="R161">
        <f t="shared" si="42"/>
        <v>21.089999999999993</v>
      </c>
      <c r="S161">
        <f t="shared" si="39"/>
        <v>133.81137205429167</v>
      </c>
      <c r="T161">
        <f t="shared" si="40"/>
        <v>0.5</v>
      </c>
      <c r="U161">
        <f t="shared" si="41"/>
        <v>300</v>
      </c>
      <c r="AA161">
        <v>38</v>
      </c>
      <c r="AB161">
        <f t="shared" si="15"/>
        <v>0.66322511575784515</v>
      </c>
      <c r="AC161">
        <f t="shared" si="16"/>
        <v>0.250328227571116</v>
      </c>
      <c r="AD161">
        <f t="shared" si="17"/>
        <v>0.61566147532565818</v>
      </c>
      <c r="AE161">
        <f t="shared" si="18"/>
        <v>0.15411744590209039</v>
      </c>
      <c r="AF161" s="65">
        <f t="shared" si="19"/>
        <v>0.15473416510932855</v>
      </c>
      <c r="AG161">
        <f t="shared" si="20"/>
        <v>8.8656146072449644</v>
      </c>
      <c r="AJ161">
        <f t="shared" si="21"/>
        <v>78.539816339744831</v>
      </c>
      <c r="AL161">
        <f t="shared" si="7"/>
        <v>39.269908169872416</v>
      </c>
      <c r="AN161">
        <f t="shared" si="22"/>
        <v>40.055306333269861</v>
      </c>
      <c r="AP161">
        <f t="shared" si="23"/>
        <v>-1703.6544979053001</v>
      </c>
      <c r="AS161">
        <f t="shared" si="24"/>
        <v>-1724.2549730187357</v>
      </c>
      <c r="AU161">
        <f t="shared" si="8"/>
        <v>-265.73777252562536</v>
      </c>
      <c r="AW161">
        <f t="shared" si="43"/>
        <v>0.66322511575784515</v>
      </c>
      <c r="AY161">
        <f t="shared" si="44"/>
        <v>0.15473416510932855</v>
      </c>
      <c r="BA161">
        <f t="shared" si="45"/>
        <v>0.73857619931879137</v>
      </c>
      <c r="BC161">
        <f t="shared" si="46"/>
        <v>-1258.2786640152603</v>
      </c>
      <c r="BD161">
        <f t="shared" si="29"/>
        <v>2.86E-2</v>
      </c>
      <c r="BE161">
        <f t="shared" si="30"/>
        <v>-35.986769790836448</v>
      </c>
    </row>
    <row r="162" spans="3:57">
      <c r="C162" s="11">
        <v>102</v>
      </c>
      <c r="D162" s="12">
        <f t="shared" si="38"/>
        <v>1.4782608695652173E-3</v>
      </c>
      <c r="E162" s="20">
        <f t="shared" si="33"/>
        <v>1204.2771838760873</v>
      </c>
      <c r="F162" s="4">
        <f t="shared" si="34"/>
        <v>1.780235837034216</v>
      </c>
      <c r="G162" s="4"/>
      <c r="H162" s="4">
        <f t="shared" si="35"/>
        <v>31.936261323368992</v>
      </c>
      <c r="I162" s="11">
        <v>102</v>
      </c>
      <c r="J162" s="5">
        <f t="shared" si="14"/>
        <v>18109.255587339459</v>
      </c>
      <c r="K162" s="11">
        <v>102</v>
      </c>
      <c r="L162" s="17">
        <f t="shared" si="36"/>
        <v>8801.0982154469766</v>
      </c>
      <c r="M162" s="11">
        <v>102</v>
      </c>
      <c r="N162">
        <f t="shared" si="37"/>
        <v>897.15578139112904</v>
      </c>
      <c r="Q162" s="4">
        <v>39</v>
      </c>
      <c r="R162">
        <f t="shared" si="42"/>
        <v>21.644999999999992</v>
      </c>
      <c r="S162">
        <f t="shared" si="39"/>
        <v>136.30469706381339</v>
      </c>
      <c r="T162">
        <f t="shared" si="40"/>
        <v>0.5</v>
      </c>
      <c r="U162">
        <f t="shared" si="41"/>
        <v>300</v>
      </c>
      <c r="AA162">
        <v>39</v>
      </c>
      <c r="AB162">
        <f t="shared" si="15"/>
        <v>0.68067840827778847</v>
      </c>
      <c r="AC162">
        <f t="shared" si="16"/>
        <v>0.250328227571116</v>
      </c>
      <c r="AD162">
        <f t="shared" si="17"/>
        <v>0.62932039104983739</v>
      </c>
      <c r="AE162">
        <f t="shared" si="18"/>
        <v>0.15753665806586742</v>
      </c>
      <c r="AF162" s="65">
        <f t="shared" si="19"/>
        <v>0.15819566354737918</v>
      </c>
      <c r="AG162">
        <f t="shared" si="20"/>
        <v>9.0639438585363923</v>
      </c>
      <c r="AJ162">
        <f t="shared" si="21"/>
        <v>78.539816339744831</v>
      </c>
      <c r="AL162">
        <f t="shared" si="7"/>
        <v>39.269908169872416</v>
      </c>
      <c r="AN162">
        <f t="shared" si="22"/>
        <v>40.055306333269861</v>
      </c>
      <c r="AP162">
        <f t="shared" si="23"/>
        <v>-1663.8340158553476</v>
      </c>
      <c r="AS162">
        <f t="shared" si="24"/>
        <v>-1684.8727867230557</v>
      </c>
      <c r="AU162">
        <f t="shared" si="8"/>
        <v>-265.42922808647518</v>
      </c>
      <c r="AW162">
        <f t="shared" si="43"/>
        <v>0.68067840827778847</v>
      </c>
      <c r="AY162">
        <f t="shared" si="44"/>
        <v>0.15819566354737918</v>
      </c>
      <c r="BA162">
        <f t="shared" si="45"/>
        <v>0.7532974528807328</v>
      </c>
      <c r="BC162">
        <f t="shared" si="46"/>
        <v>-1253.3619261601541</v>
      </c>
      <c r="BD162">
        <f t="shared" si="29"/>
        <v>2.86E-2</v>
      </c>
      <c r="BE162">
        <f t="shared" si="30"/>
        <v>-35.846151088180406</v>
      </c>
    </row>
    <row r="163" spans="3:57">
      <c r="C163" s="11">
        <v>103</v>
      </c>
      <c r="D163" s="12">
        <f t="shared" si="38"/>
        <v>1.4927536231884057E-3</v>
      </c>
      <c r="E163" s="20">
        <f t="shared" si="33"/>
        <v>1204.2771838760873</v>
      </c>
      <c r="F163" s="4">
        <f t="shared" si="34"/>
        <v>1.7976891295541593</v>
      </c>
      <c r="G163" s="4"/>
      <c r="H163" s="4">
        <f t="shared" si="35"/>
        <v>31.669779638463986</v>
      </c>
      <c r="I163" s="11">
        <v>103</v>
      </c>
      <c r="J163" s="5">
        <f t="shared" si="14"/>
        <v>18662.850175108739</v>
      </c>
      <c r="K163" s="11">
        <v>103</v>
      </c>
      <c r="L163" s="17">
        <f t="shared" si="36"/>
        <v>9070.1451851028469</v>
      </c>
      <c r="M163" s="11">
        <v>103</v>
      </c>
      <c r="N163">
        <f t="shared" si="37"/>
        <v>924.58156830813925</v>
      </c>
      <c r="Q163" s="4">
        <v>40</v>
      </c>
      <c r="R163">
        <f t="shared" si="42"/>
        <v>22.199999999999992</v>
      </c>
      <c r="S163">
        <f t="shared" si="39"/>
        <v>138.79802207333506</v>
      </c>
      <c r="T163">
        <f t="shared" si="40"/>
        <v>0.5</v>
      </c>
      <c r="U163">
        <f t="shared" si="41"/>
        <v>300</v>
      </c>
      <c r="AA163">
        <v>40</v>
      </c>
      <c r="AB163">
        <f t="shared" si="15"/>
        <v>0.69813170079773179</v>
      </c>
      <c r="AC163">
        <f t="shared" si="16"/>
        <v>0.250328227571116</v>
      </c>
      <c r="AD163">
        <f t="shared" si="17"/>
        <v>0.64278760968653925</v>
      </c>
      <c r="AE163">
        <f t="shared" si="18"/>
        <v>0.16090788303750569</v>
      </c>
      <c r="AF163" s="65">
        <f t="shared" si="19"/>
        <v>0.16161045357837356</v>
      </c>
      <c r="AG163">
        <f t="shared" si="20"/>
        <v>9.2595969152357167</v>
      </c>
      <c r="AJ163">
        <f t="shared" si="21"/>
        <v>78.539816339744831</v>
      </c>
      <c r="AL163">
        <f t="shared" si="7"/>
        <v>39.269908169872416</v>
      </c>
      <c r="AN163">
        <f t="shared" si="22"/>
        <v>40.055306333269861</v>
      </c>
      <c r="AP163">
        <f t="shared" si="23"/>
        <v>-1623.3967898320168</v>
      </c>
      <c r="AS163">
        <f t="shared" si="24"/>
        <v>-1644.8298626435758</v>
      </c>
      <c r="AU163">
        <f t="shared" si="8"/>
        <v>-264.66609115484903</v>
      </c>
      <c r="AW163">
        <f t="shared" si="43"/>
        <v>0.69813170079773179</v>
      </c>
      <c r="AY163">
        <f t="shared" si="44"/>
        <v>0.16161045357837356</v>
      </c>
      <c r="BA163">
        <f t="shared" si="45"/>
        <v>0.76767758709752854</v>
      </c>
      <c r="BC163">
        <f t="shared" si="46"/>
        <v>-1246.2453305201163</v>
      </c>
      <c r="BD163">
        <f t="shared" si="29"/>
        <v>2.86E-2</v>
      </c>
      <c r="BE163">
        <f t="shared" si="30"/>
        <v>-35.64261645287533</v>
      </c>
    </row>
    <row r="164" spans="3:57">
      <c r="C164" s="11">
        <v>104</v>
      </c>
      <c r="D164" s="12">
        <f t="shared" si="38"/>
        <v>1.5072463768115941E-3</v>
      </c>
      <c r="E164" s="20">
        <f t="shared" si="33"/>
        <v>1204.2771838760873</v>
      </c>
      <c r="F164" s="4">
        <f t="shared" si="34"/>
        <v>1.8151424220741026</v>
      </c>
      <c r="G164" s="4"/>
      <c r="H164" s="4">
        <f t="shared" si="35"/>
        <v>31.39537780448644</v>
      </c>
      <c r="I164" s="11">
        <v>104</v>
      </c>
      <c r="J164" s="5">
        <f t="shared" si="14"/>
        <v>19202.232611591517</v>
      </c>
      <c r="K164" s="11">
        <v>104</v>
      </c>
      <c r="L164" s="17">
        <f t="shared" si="36"/>
        <v>9332.2850492334765</v>
      </c>
      <c r="M164" s="11">
        <v>104</v>
      </c>
      <c r="N164">
        <f t="shared" si="37"/>
        <v>951.30326699627688</v>
      </c>
      <c r="Q164" s="4">
        <v>41</v>
      </c>
      <c r="R164">
        <f t="shared" si="42"/>
        <v>22.754999999999992</v>
      </c>
      <c r="S164">
        <f t="shared" si="39"/>
        <v>141.29134708285679</v>
      </c>
      <c r="T164">
        <f t="shared" si="40"/>
        <v>0.5</v>
      </c>
      <c r="U164">
        <f t="shared" si="41"/>
        <v>300</v>
      </c>
      <c r="AA164">
        <v>41</v>
      </c>
      <c r="AB164">
        <f t="shared" si="15"/>
        <v>0.715584993317675</v>
      </c>
      <c r="AC164">
        <f t="shared" si="16"/>
        <v>0.250328227571116</v>
      </c>
      <c r="AD164">
        <f t="shared" si="17"/>
        <v>0.65605902899050716</v>
      </c>
      <c r="AE164">
        <f t="shared" si="18"/>
        <v>0.16423009390922108</v>
      </c>
      <c r="AF164" s="65">
        <f t="shared" si="19"/>
        <v>0.16497745678656014</v>
      </c>
      <c r="AG164">
        <f t="shared" si="20"/>
        <v>9.4525119886718176</v>
      </c>
      <c r="AJ164">
        <f t="shared" si="21"/>
        <v>78.539816339744831</v>
      </c>
      <c r="AL164">
        <f t="shared" si="7"/>
        <v>39.269908169872416</v>
      </c>
      <c r="AN164">
        <f t="shared" si="22"/>
        <v>40.055306333269861</v>
      </c>
      <c r="AP164">
        <f t="shared" si="23"/>
        <v>-1582.3712419634574</v>
      </c>
      <c r="AS164">
        <f t="shared" si="24"/>
        <v>-1604.1523294588608</v>
      </c>
      <c r="AU164">
        <f t="shared" si="8"/>
        <v>-263.45008771172445</v>
      </c>
      <c r="AW164">
        <f t="shared" si="43"/>
        <v>0.715584993317675</v>
      </c>
      <c r="AY164">
        <f t="shared" si="44"/>
        <v>0.16497745678656014</v>
      </c>
      <c r="BA164">
        <f t="shared" si="45"/>
        <v>0.78171115147211612</v>
      </c>
      <c r="BC164">
        <f t="shared" si="46"/>
        <v>-1236.9572456116166</v>
      </c>
      <c r="BD164">
        <f t="shared" si="29"/>
        <v>2.86E-2</v>
      </c>
      <c r="BE164">
        <f t="shared" si="30"/>
        <v>-35.376977224492236</v>
      </c>
    </row>
    <row r="165" spans="3:57">
      <c r="C165" s="11">
        <v>105</v>
      </c>
      <c r="D165" s="12">
        <f t="shared" si="38"/>
        <v>1.5217391304347826E-3</v>
      </c>
      <c r="E165" s="20">
        <f t="shared" si="33"/>
        <v>1204.2771838760873</v>
      </c>
      <c r="F165" s="4">
        <f t="shared" si="34"/>
        <v>1.8325957145940459</v>
      </c>
      <c r="G165" s="4"/>
      <c r="H165" s="4">
        <f t="shared" si="35"/>
        <v>31.113261913464388</v>
      </c>
      <c r="I165" s="11">
        <v>105</v>
      </c>
      <c r="J165" s="5">
        <f t="shared" si="14"/>
        <v>19727.388938155833</v>
      </c>
      <c r="K165" s="11">
        <v>105</v>
      </c>
      <c r="L165" s="17">
        <f t="shared" si="36"/>
        <v>9587.5110239437345</v>
      </c>
      <c r="M165" s="11">
        <v>105</v>
      </c>
      <c r="N165">
        <f t="shared" si="37"/>
        <v>977.32018592698614</v>
      </c>
      <c r="Q165" s="4">
        <v>42</v>
      </c>
      <c r="R165">
        <f t="shared" si="42"/>
        <v>23.309999999999992</v>
      </c>
      <c r="S165">
        <f t="shared" si="39"/>
        <v>143.78467209237849</v>
      </c>
      <c r="T165">
        <f t="shared" si="40"/>
        <v>0.5</v>
      </c>
      <c r="U165">
        <f t="shared" si="41"/>
        <v>300</v>
      </c>
      <c r="AA165">
        <v>42</v>
      </c>
      <c r="AB165">
        <f t="shared" si="15"/>
        <v>0.73303828583761843</v>
      </c>
      <c r="AC165">
        <f t="shared" si="16"/>
        <v>0.250328227571116</v>
      </c>
      <c r="AD165">
        <f t="shared" si="17"/>
        <v>0.66913060635885824</v>
      </c>
      <c r="AE165">
        <f t="shared" si="18"/>
        <v>0.16750227870339909</v>
      </c>
      <c r="AF165" s="65">
        <f t="shared" si="19"/>
        <v>0.16829560531039509</v>
      </c>
      <c r="AG165">
        <f t="shared" si="20"/>
        <v>9.6426278948851234</v>
      </c>
      <c r="AJ165">
        <f t="shared" si="21"/>
        <v>78.539816339744831</v>
      </c>
      <c r="AL165">
        <f t="shared" si="7"/>
        <v>39.269908169872416</v>
      </c>
      <c r="AN165">
        <f t="shared" si="22"/>
        <v>40.055306333269861</v>
      </c>
      <c r="AP165">
        <f t="shared" si="23"/>
        <v>-1540.7860730255802</v>
      </c>
      <c r="AS165">
        <f t="shared" si="24"/>
        <v>-1562.8667408215003</v>
      </c>
      <c r="AU165">
        <f t="shared" si="8"/>
        <v>-261.78374039735593</v>
      </c>
      <c r="AW165">
        <f t="shared" si="43"/>
        <v>0.73303828583761843</v>
      </c>
      <c r="AY165">
        <f t="shared" si="44"/>
        <v>0.16829560531039509</v>
      </c>
      <c r="BA165">
        <f t="shared" si="45"/>
        <v>0.79539293146437773</v>
      </c>
      <c r="BC165">
        <f t="shared" si="46"/>
        <v>-1225.530351383303</v>
      </c>
      <c r="BD165">
        <f t="shared" si="29"/>
        <v>2.86E-2</v>
      </c>
      <c r="BE165">
        <f t="shared" si="30"/>
        <v>-35.050168049562465</v>
      </c>
    </row>
    <row r="166" spans="3:57">
      <c r="C166" s="11">
        <v>106</v>
      </c>
      <c r="D166" s="12">
        <f t="shared" si="38"/>
        <v>1.536231884057971E-3</v>
      </c>
      <c r="E166" s="20">
        <f t="shared" si="33"/>
        <v>1204.2771838760873</v>
      </c>
      <c r="F166" s="4">
        <f t="shared" si="34"/>
        <v>1.8500490071139892</v>
      </c>
      <c r="G166" s="4"/>
      <c r="H166" s="4">
        <f t="shared" si="35"/>
        <v>30.82363815414055</v>
      </c>
      <c r="I166" s="11">
        <v>106</v>
      </c>
      <c r="J166" s="5">
        <f t="shared" si="14"/>
        <v>20238.319735571968</v>
      </c>
      <c r="K166" s="11">
        <v>106</v>
      </c>
      <c r="L166" s="17">
        <f t="shared" si="36"/>
        <v>9835.8233914879766</v>
      </c>
      <c r="M166" s="11">
        <v>106</v>
      </c>
      <c r="N166">
        <f t="shared" si="37"/>
        <v>1002.6323538723727</v>
      </c>
      <c r="Q166" s="4">
        <v>43</v>
      </c>
      <c r="R166">
        <f t="shared" si="42"/>
        <v>23.864999999999991</v>
      </c>
      <c r="S166">
        <f t="shared" si="39"/>
        <v>146.27799710190018</v>
      </c>
      <c r="T166">
        <f t="shared" si="40"/>
        <v>0.5</v>
      </c>
      <c r="U166">
        <f t="shared" si="41"/>
        <v>300</v>
      </c>
      <c r="AA166">
        <v>43</v>
      </c>
      <c r="AB166">
        <f t="shared" si="15"/>
        <v>0.75049157835756164</v>
      </c>
      <c r="AC166">
        <f t="shared" si="16"/>
        <v>0.250328227571116</v>
      </c>
      <c r="AD166">
        <f t="shared" si="17"/>
        <v>0.68199836006249848</v>
      </c>
      <c r="AE166">
        <f t="shared" si="18"/>
        <v>0.17072344068085302</v>
      </c>
      <c r="AF166" s="65">
        <f t="shared" si="19"/>
        <v>0.17156384226927729</v>
      </c>
      <c r="AG166">
        <f t="shared" si="20"/>
        <v>9.8298840790777451</v>
      </c>
      <c r="AJ166">
        <f t="shared" si="21"/>
        <v>78.539816339744831</v>
      </c>
      <c r="AL166">
        <f t="shared" si="7"/>
        <v>39.269908169872416</v>
      </c>
      <c r="AN166">
        <f t="shared" si="22"/>
        <v>40.055306333269861</v>
      </c>
      <c r="AP166">
        <f t="shared" si="23"/>
        <v>-1498.6702339574545</v>
      </c>
      <c r="AS166">
        <f t="shared" si="24"/>
        <v>-1521.0000550294078</v>
      </c>
      <c r="AU166">
        <f t="shared" si="8"/>
        <v>-259.67036267038725</v>
      </c>
      <c r="AW166">
        <f t="shared" si="43"/>
        <v>0.75049157835756164</v>
      </c>
      <c r="AY166">
        <f t="shared" si="44"/>
        <v>0.17156384226927729</v>
      </c>
      <c r="BA166">
        <f t="shared" si="45"/>
        <v>0.80871795229613697</v>
      </c>
      <c r="BC166">
        <f t="shared" si="46"/>
        <v>-1212.0015227732451</v>
      </c>
      <c r="BD166">
        <f t="shared" si="29"/>
        <v>2.86E-2</v>
      </c>
      <c r="BE166">
        <f t="shared" si="30"/>
        <v>-34.663243551314814</v>
      </c>
    </row>
    <row r="167" spans="3:57">
      <c r="C167" s="11">
        <v>107</v>
      </c>
      <c r="D167" s="12">
        <f t="shared" si="38"/>
        <v>1.5507246376811592E-3</v>
      </c>
      <c r="E167" s="20">
        <f t="shared" si="33"/>
        <v>1204.2771838760873</v>
      </c>
      <c r="F167" s="4">
        <f t="shared" si="34"/>
        <v>1.8675022996339323</v>
      </c>
      <c r="G167" s="4"/>
      <c r="H167" s="4">
        <f t="shared" si="35"/>
        <v>30.526712602654879</v>
      </c>
      <c r="I167" s="11">
        <v>107</v>
      </c>
      <c r="J167" s="5">
        <f t="shared" si="14"/>
        <v>20735.039928231927</v>
      </c>
      <c r="K167" s="11">
        <v>107</v>
      </c>
      <c r="L167" s="17">
        <f t="shared" si="36"/>
        <v>10077.229405120715</v>
      </c>
      <c r="M167" s="11">
        <v>107</v>
      </c>
      <c r="N167">
        <f t="shared" si="37"/>
        <v>1027.2405102059852</v>
      </c>
      <c r="Q167" s="4">
        <v>44</v>
      </c>
      <c r="R167">
        <f t="shared" si="42"/>
        <v>24.419999999999991</v>
      </c>
      <c r="S167">
        <f t="shared" si="39"/>
        <v>148.77132211142188</v>
      </c>
      <c r="T167">
        <f t="shared" si="40"/>
        <v>0.5</v>
      </c>
      <c r="U167">
        <f t="shared" si="41"/>
        <v>300</v>
      </c>
      <c r="AA167">
        <v>44</v>
      </c>
      <c r="AB167">
        <f t="shared" si="15"/>
        <v>0.76794487087750496</v>
      </c>
      <c r="AC167">
        <f t="shared" si="16"/>
        <v>0.250328227571116</v>
      </c>
      <c r="AD167">
        <f t="shared" si="17"/>
        <v>0.69465837045899725</v>
      </c>
      <c r="AE167">
        <f t="shared" si="18"/>
        <v>0.17389259864444048</v>
      </c>
      <c r="AF167" s="65">
        <f t="shared" si="19"/>
        <v>0.1747811221980734</v>
      </c>
      <c r="AG167">
        <f t="shared" si="20"/>
        <v>10.014220640509912</v>
      </c>
      <c r="AJ167">
        <f t="shared" si="21"/>
        <v>78.539816339744831</v>
      </c>
      <c r="AL167">
        <f t="shared" si="7"/>
        <v>39.269908169872416</v>
      </c>
      <c r="AN167">
        <f t="shared" si="22"/>
        <v>40.055306333269861</v>
      </c>
      <c r="AP167">
        <f t="shared" si="23"/>
        <v>-1456.0528972033972</v>
      </c>
      <c r="AS167">
        <f t="shared" si="24"/>
        <v>-1478.57961397756</v>
      </c>
      <c r="AU167">
        <f t="shared" si="8"/>
        <v>-257.11405137725166</v>
      </c>
      <c r="AW167">
        <f t="shared" si="43"/>
        <v>0.76794487087750496</v>
      </c>
      <c r="AY167">
        <f t="shared" si="44"/>
        <v>0.1747811221980734</v>
      </c>
      <c r="BA167">
        <f t="shared" si="45"/>
        <v>0.82168148255692108</v>
      </c>
      <c r="BC167">
        <f t="shared" si="46"/>
        <v>-1196.4117032553877</v>
      </c>
      <c r="BD167">
        <f t="shared" si="29"/>
        <v>2.86E-2</v>
      </c>
      <c r="BE167">
        <f t="shared" si="30"/>
        <v>-34.217374713104086</v>
      </c>
    </row>
    <row r="168" spans="3:57">
      <c r="C168" s="11">
        <v>108</v>
      </c>
      <c r="D168" s="12">
        <f t="shared" si="38"/>
        <v>1.5652173913043477E-3</v>
      </c>
      <c r="E168" s="20">
        <f t="shared" si="33"/>
        <v>1204.2771838760873</v>
      </c>
      <c r="F168" s="4">
        <f t="shared" si="34"/>
        <v>1.8849555921538756</v>
      </c>
      <c r="G168" s="4"/>
      <c r="H168" s="4">
        <f t="shared" si="35"/>
        <v>30.222691016184914</v>
      </c>
      <c r="I168" s="11">
        <v>108</v>
      </c>
      <c r="J168" s="5">
        <f t="shared" si="14"/>
        <v>21217.578571803671</v>
      </c>
      <c r="K168" s="11">
        <v>108</v>
      </c>
      <c r="L168" s="17">
        <f t="shared" si="36"/>
        <v>10311.743185896585</v>
      </c>
      <c r="M168" s="11">
        <v>108</v>
      </c>
      <c r="N168">
        <f t="shared" si="37"/>
        <v>1051.1460943829343</v>
      </c>
      <c r="Q168" s="4">
        <v>45</v>
      </c>
      <c r="R168">
        <f t="shared" si="42"/>
        <v>24.974999999999991</v>
      </c>
      <c r="S168">
        <f t="shared" si="39"/>
        <v>151.26464712094358</v>
      </c>
      <c r="T168">
        <f t="shared" si="40"/>
        <v>0.5</v>
      </c>
      <c r="U168">
        <f t="shared" si="41"/>
        <v>300</v>
      </c>
      <c r="AA168">
        <v>45</v>
      </c>
      <c r="AB168">
        <f t="shared" si="15"/>
        <v>0.78539816339744828</v>
      </c>
      <c r="AC168">
        <f t="shared" si="16"/>
        <v>0.250328227571116</v>
      </c>
      <c r="AD168">
        <f t="shared" si="17"/>
        <v>0.70710678118654746</v>
      </c>
      <c r="AE168">
        <f t="shared" si="18"/>
        <v>0.17700878723794539</v>
      </c>
      <c r="AF168" s="65">
        <f t="shared" si="19"/>
        <v>0.17794641148909782</v>
      </c>
      <c r="AG168">
        <f t="shared" si="20"/>
        <v>10.195578357823569</v>
      </c>
      <c r="AJ168">
        <f t="shared" si="21"/>
        <v>78.539816339744831</v>
      </c>
      <c r="AL168">
        <f t="shared" si="7"/>
        <v>39.269908169872416</v>
      </c>
      <c r="AN168">
        <f t="shared" si="22"/>
        <v>40.055306333269861</v>
      </c>
      <c r="AP168">
        <f t="shared" si="23"/>
        <v>-1412.9634279146633</v>
      </c>
      <c r="AS168">
        <f t="shared" si="24"/>
        <v>-1435.6331213917774</v>
      </c>
      <c r="AU168">
        <f t="shared" si="8"/>
        <v>-254.11967773618454</v>
      </c>
      <c r="AW168">
        <f t="shared" si="43"/>
        <v>0.78539816339744828</v>
      </c>
      <c r="AY168">
        <f t="shared" si="44"/>
        <v>0.17794641148909782</v>
      </c>
      <c r="BA168">
        <f t="shared" si="45"/>
        <v>0.83427903760184141</v>
      </c>
      <c r="BC168">
        <f t="shared" si="46"/>
        <v>-1178.805768807244</v>
      </c>
      <c r="BD168">
        <f t="shared" si="29"/>
        <v>2.86E-2</v>
      </c>
      <c r="BE168">
        <f t="shared" si="30"/>
        <v>-33.713844987887178</v>
      </c>
    </row>
    <row r="169" spans="3:57">
      <c r="C169" s="11">
        <v>109</v>
      </c>
      <c r="D169" s="12">
        <f t="shared" si="38"/>
        <v>1.5797101449275361E-3</v>
      </c>
      <c r="E169" s="20">
        <f t="shared" si="33"/>
        <v>1204.2771838760873</v>
      </c>
      <c r="F169" s="4">
        <f t="shared" si="34"/>
        <v>1.902408884673819</v>
      </c>
      <c r="G169" s="4"/>
      <c r="H169" s="4">
        <f t="shared" si="35"/>
        <v>29.91177862978169</v>
      </c>
      <c r="I169" s="11">
        <v>109</v>
      </c>
      <c r="J169" s="5">
        <f t="shared" si="14"/>
        <v>21685.978624637795</v>
      </c>
      <c r="K169" s="11">
        <v>109</v>
      </c>
      <c r="L169" s="17">
        <f t="shared" si="36"/>
        <v>10539.385611573969</v>
      </c>
      <c r="M169" s="11">
        <v>109</v>
      </c>
      <c r="N169">
        <f t="shared" si="37"/>
        <v>1074.3512346150835</v>
      </c>
      <c r="Q169" s="4">
        <v>46</v>
      </c>
      <c r="R169">
        <f t="shared" si="42"/>
        <v>25.52999999999999</v>
      </c>
      <c r="S169">
        <f t="shared" si="39"/>
        <v>153.7579721304653</v>
      </c>
      <c r="T169">
        <f t="shared" si="40"/>
        <v>0.5</v>
      </c>
      <c r="U169">
        <f t="shared" si="41"/>
        <v>300</v>
      </c>
      <c r="AA169">
        <v>46</v>
      </c>
      <c r="AB169">
        <f t="shared" si="15"/>
        <v>0.80285145591739149</v>
      </c>
      <c r="AC169">
        <f t="shared" si="16"/>
        <v>0.250328227571116</v>
      </c>
      <c r="AD169">
        <f t="shared" si="17"/>
        <v>0.71933980033865108</v>
      </c>
      <c r="AE169">
        <f t="shared" si="18"/>
        <v>0.180071057240135</v>
      </c>
      <c r="AF169" s="65">
        <f t="shared" si="19"/>
        <v>0.18105868884118098</v>
      </c>
      <c r="AG169">
        <f t="shared" si="20"/>
        <v>10.373898714772086</v>
      </c>
      <c r="AJ169">
        <f t="shared" si="21"/>
        <v>78.539816339744831</v>
      </c>
      <c r="AL169">
        <f t="shared" si="7"/>
        <v>39.269908169872416</v>
      </c>
      <c r="AN169">
        <f t="shared" si="22"/>
        <v>40.055306333269861</v>
      </c>
      <c r="AP169">
        <f t="shared" si="23"/>
        <v>-1369.4313550437689</v>
      </c>
      <c r="AS169">
        <f t="shared" si="24"/>
        <v>-1392.1886203482234</v>
      </c>
      <c r="AU169">
        <f t="shared" si="8"/>
        <v>-250.69287674378953</v>
      </c>
      <c r="AW169">
        <f t="shared" si="43"/>
        <v>0.80285145591739149</v>
      </c>
      <c r="AY169">
        <f t="shared" si="44"/>
        <v>0.18105868884118098</v>
      </c>
      <c r="BA169">
        <f t="shared" si="45"/>
        <v>0.84650638273295675</v>
      </c>
      <c r="BC169">
        <f t="shared" si="46"/>
        <v>-1159.2323827591922</v>
      </c>
      <c r="BD169">
        <f t="shared" si="29"/>
        <v>2.86E-2</v>
      </c>
      <c r="BE169">
        <f t="shared" si="30"/>
        <v>-33.154046146912897</v>
      </c>
    </row>
    <row r="170" spans="3:57">
      <c r="C170" s="11">
        <v>110</v>
      </c>
      <c r="D170" s="12">
        <f t="shared" si="38"/>
        <v>1.5942028985507246E-3</v>
      </c>
      <c r="E170" s="20">
        <f t="shared" si="33"/>
        <v>1204.2771838760873</v>
      </c>
      <c r="F170" s="4">
        <f t="shared" si="34"/>
        <v>1.9198621771937623</v>
      </c>
      <c r="G170" s="4"/>
      <c r="H170" s="4">
        <f t="shared" si="35"/>
        <v>29.594179956634402</v>
      </c>
      <c r="I170" s="11">
        <v>110</v>
      </c>
      <c r="J170" s="5">
        <f t="shared" si="14"/>
        <v>22140.296703264117</v>
      </c>
      <c r="K170" s="11">
        <v>110</v>
      </c>
      <c r="L170" s="17">
        <f t="shared" si="36"/>
        <v>10760.184197786361</v>
      </c>
      <c r="M170" s="11">
        <v>110</v>
      </c>
      <c r="N170">
        <f t="shared" si="37"/>
        <v>1096.8587357580388</v>
      </c>
      <c r="Q170" s="4">
        <v>47</v>
      </c>
      <c r="R170">
        <f t="shared" si="42"/>
        <v>26.08499999999999</v>
      </c>
      <c r="S170">
        <f t="shared" si="39"/>
        <v>156.251297139987</v>
      </c>
      <c r="T170">
        <f t="shared" si="40"/>
        <v>0.5</v>
      </c>
      <c r="U170">
        <f t="shared" si="41"/>
        <v>300</v>
      </c>
      <c r="AA170">
        <v>47</v>
      </c>
      <c r="AB170">
        <f t="shared" si="15"/>
        <v>0.82030474843733492</v>
      </c>
      <c r="AC170">
        <f t="shared" si="16"/>
        <v>0.250328227571116</v>
      </c>
      <c r="AD170">
        <f t="shared" si="17"/>
        <v>0.73135370161917046</v>
      </c>
      <c r="AE170">
        <f t="shared" si="18"/>
        <v>0.18307847585390177</v>
      </c>
      <c r="AF170" s="65">
        <f t="shared" si="19"/>
        <v>0.18411694571541867</v>
      </c>
      <c r="AG170">
        <f t="shared" si="20"/>
        <v>10.549123926332776</v>
      </c>
      <c r="AJ170">
        <f t="shared" si="21"/>
        <v>78.539816339744831</v>
      </c>
      <c r="AL170">
        <f t="shared" si="7"/>
        <v>39.269908169872416</v>
      </c>
      <c r="AN170">
        <f t="shared" si="22"/>
        <v>40.055306333269861</v>
      </c>
      <c r="AP170">
        <f t="shared" si="23"/>
        <v>-1325.4863423645686</v>
      </c>
      <c r="AS170">
        <f t="shared" si="24"/>
        <v>-1348.274470084486</v>
      </c>
      <c r="AU170">
        <f t="shared" si="8"/>
        <v>-246.84003501579474</v>
      </c>
      <c r="AW170">
        <f t="shared" si="43"/>
        <v>0.82030474843733492</v>
      </c>
      <c r="AY170">
        <f t="shared" si="44"/>
        <v>0.18411694571541867</v>
      </c>
      <c r="BA170">
        <f t="shared" si="45"/>
        <v>0.85835953615551708</v>
      </c>
      <c r="BC170">
        <f t="shared" si="46"/>
        <v>-1137.7438420125241</v>
      </c>
      <c r="BD170">
        <f t="shared" si="29"/>
        <v>2.86E-2</v>
      </c>
      <c r="BE170">
        <f t="shared" si="30"/>
        <v>-32.539473881558187</v>
      </c>
    </row>
    <row r="171" spans="3:57">
      <c r="C171" s="11">
        <v>111</v>
      </c>
      <c r="D171" s="12">
        <f t="shared" si="38"/>
        <v>1.608695652173913E-3</v>
      </c>
      <c r="E171" s="20">
        <f t="shared" si="33"/>
        <v>1204.2771838760873</v>
      </c>
      <c r="F171" s="4">
        <f t="shared" si="34"/>
        <v>1.9373154697137056</v>
      </c>
      <c r="G171" s="4"/>
      <c r="H171" s="4">
        <f t="shared" si="35"/>
        <v>29.270098591991641</v>
      </c>
      <c r="I171" s="11">
        <v>111</v>
      </c>
      <c r="J171" s="5">
        <f t="shared" si="14"/>
        <v>22580.602822334655</v>
      </c>
      <c r="K171" s="11">
        <v>111</v>
      </c>
      <c r="L171" s="17">
        <f t="shared" si="36"/>
        <v>10974.172971654642</v>
      </c>
      <c r="M171" s="11">
        <v>111</v>
      </c>
      <c r="N171">
        <f t="shared" si="37"/>
        <v>1118.6720664275883</v>
      </c>
      <c r="Q171" s="4">
        <v>48</v>
      </c>
      <c r="R171">
        <f t="shared" si="42"/>
        <v>26.63999999999999</v>
      </c>
      <c r="S171">
        <f t="shared" si="39"/>
        <v>158.7446221495087</v>
      </c>
      <c r="T171">
        <f t="shared" si="40"/>
        <v>0.5</v>
      </c>
      <c r="U171">
        <f t="shared" si="41"/>
        <v>300</v>
      </c>
      <c r="AA171">
        <v>48</v>
      </c>
      <c r="AB171">
        <f t="shared" si="15"/>
        <v>0.83775804095727813</v>
      </c>
      <c r="AC171">
        <f t="shared" si="16"/>
        <v>0.250328227571116</v>
      </c>
      <c r="AD171">
        <f t="shared" si="17"/>
        <v>0.74314482547739413</v>
      </c>
      <c r="AE171">
        <f t="shared" si="18"/>
        <v>0.18603012699040242</v>
      </c>
      <c r="AF171" s="65">
        <f t="shared" si="19"/>
        <v>0.1871201867971643</v>
      </c>
      <c r="AG171">
        <f t="shared" si="20"/>
        <v>10.721196965177104</v>
      </c>
      <c r="AJ171">
        <f t="shared" si="21"/>
        <v>78.539816339744831</v>
      </c>
      <c r="AL171">
        <f t="shared" si="7"/>
        <v>39.269908169872416</v>
      </c>
      <c r="AN171">
        <f t="shared" si="22"/>
        <v>40.055306333269861</v>
      </c>
      <c r="AP171">
        <f t="shared" si="23"/>
        <v>-1281.1581594512666</v>
      </c>
      <c r="AS171">
        <f t="shared" si="24"/>
        <v>-1303.9193221104113</v>
      </c>
      <c r="AU171">
        <f t="shared" si="8"/>
        <v>-242.56827707743926</v>
      </c>
      <c r="AW171">
        <f t="shared" si="43"/>
        <v>0.83775804095727813</v>
      </c>
      <c r="AY171">
        <f t="shared" si="44"/>
        <v>0.1871201867971643</v>
      </c>
      <c r="BA171">
        <f t="shared" si="45"/>
        <v>0.86983477170055945</v>
      </c>
      <c r="BC171">
        <f t="shared" si="46"/>
        <v>-1114.3959151386014</v>
      </c>
      <c r="BD171">
        <f t="shared" si="29"/>
        <v>2.86E-2</v>
      </c>
      <c r="BE171">
        <f t="shared" si="30"/>
        <v>-31.871723172964</v>
      </c>
    </row>
    <row r="172" spans="3:57">
      <c r="C172" s="11">
        <v>112</v>
      </c>
      <c r="D172" s="12">
        <f t="shared" si="38"/>
        <v>1.6231884057971015E-3</v>
      </c>
      <c r="E172" s="20">
        <f t="shared" si="33"/>
        <v>1204.2771838760873</v>
      </c>
      <c r="F172" s="4">
        <f t="shared" si="34"/>
        <v>1.9547687622336489</v>
      </c>
      <c r="G172" s="4"/>
      <c r="H172" s="4">
        <f t="shared" si="35"/>
        <v>28.939737020962074</v>
      </c>
      <c r="I172" s="11">
        <v>112</v>
      </c>
      <c r="J172" s="5">
        <f t="shared" si="14"/>
        <v>23006.980119387845</v>
      </c>
      <c r="K172" s="11">
        <v>112</v>
      </c>
      <c r="L172" s="17">
        <f t="shared" si="36"/>
        <v>11181.392338022491</v>
      </c>
      <c r="M172" s="11">
        <v>112</v>
      </c>
      <c r="N172">
        <f t="shared" si="37"/>
        <v>1139.7953453641683</v>
      </c>
      <c r="Q172" s="4">
        <v>49</v>
      </c>
      <c r="R172">
        <f t="shared" si="42"/>
        <v>27.19499999999999</v>
      </c>
      <c r="S172">
        <f t="shared" si="39"/>
        <v>161.2379471590304</v>
      </c>
      <c r="T172">
        <f t="shared" si="40"/>
        <v>0.5</v>
      </c>
      <c r="U172">
        <f t="shared" si="41"/>
        <v>300</v>
      </c>
      <c r="AA172">
        <v>49</v>
      </c>
      <c r="AB172">
        <f t="shared" si="15"/>
        <v>0.85521133347722145</v>
      </c>
      <c r="AC172">
        <f t="shared" si="16"/>
        <v>0.250328227571116</v>
      </c>
      <c r="AD172">
        <f t="shared" si="17"/>
        <v>0.75470958022277201</v>
      </c>
      <c r="AE172">
        <f t="shared" si="18"/>
        <v>0.18892511154810751</v>
      </c>
      <c r="AF172" s="65">
        <f t="shared" si="19"/>
        <v>0.19006743046378757</v>
      </c>
      <c r="AG172">
        <f t="shared" si="20"/>
        <v>10.890061588471278</v>
      </c>
      <c r="AJ172">
        <f t="shared" si="21"/>
        <v>78.539816339744831</v>
      </c>
      <c r="AL172">
        <f t="shared" si="7"/>
        <v>39.269908169872416</v>
      </c>
      <c r="AN172">
        <f t="shared" si="22"/>
        <v>40.055306333269861</v>
      </c>
      <c r="AP172">
        <f t="shared" si="23"/>
        <v>-1236.4766526495453</v>
      </c>
      <c r="AS172">
        <f t="shared" si="24"/>
        <v>-1259.1520956292559</v>
      </c>
      <c r="AU172">
        <f t="shared" si="8"/>
        <v>-237.88545012279053</v>
      </c>
      <c r="AW172">
        <f t="shared" si="43"/>
        <v>0.85521133347722145</v>
      </c>
      <c r="AY172">
        <f t="shared" si="44"/>
        <v>0.19006743046378757</v>
      </c>
      <c r="BA172">
        <f t="shared" si="45"/>
        <v>0.88092862130543592</v>
      </c>
      <c r="BC172">
        <f t="shared" si="46"/>
        <v>-1089.2476728949243</v>
      </c>
      <c r="BD172">
        <f t="shared" si="29"/>
        <v>2.86E-2</v>
      </c>
      <c r="BE172">
        <f t="shared" si="30"/>
        <v>-31.152483444794836</v>
      </c>
    </row>
    <row r="173" spans="3:57">
      <c r="C173" s="11">
        <v>113</v>
      </c>
      <c r="D173" s="12">
        <f t="shared" si="38"/>
        <v>1.6376811594202897E-3</v>
      </c>
      <c r="E173" s="20">
        <f t="shared" si="33"/>
        <v>1204.2771838760873</v>
      </c>
      <c r="F173" s="4">
        <f t="shared" si="34"/>
        <v>1.972222054753592</v>
      </c>
      <c r="G173" s="4"/>
      <c r="H173" s="4">
        <f t="shared" si="35"/>
        <v>28.603296430411728</v>
      </c>
      <c r="I173" s="11">
        <v>113</v>
      </c>
      <c r="J173" s="5">
        <f t="shared" si="14"/>
        <v>23419.524564827367</v>
      </c>
      <c r="K173" s="11">
        <v>113</v>
      </c>
      <c r="L173" s="17">
        <f t="shared" si="36"/>
        <v>11381.888938506099</v>
      </c>
      <c r="M173" s="11">
        <v>113</v>
      </c>
      <c r="N173">
        <f t="shared" si="37"/>
        <v>1160.2333270648419</v>
      </c>
      <c r="Q173" s="4">
        <v>50</v>
      </c>
      <c r="R173">
        <f t="shared" si="42"/>
        <v>27.749999999999989</v>
      </c>
      <c r="S173">
        <f t="shared" si="39"/>
        <v>163.7312721685521</v>
      </c>
      <c r="T173">
        <f t="shared" si="40"/>
        <v>0.5</v>
      </c>
      <c r="U173">
        <f t="shared" si="41"/>
        <v>300</v>
      </c>
      <c r="AA173">
        <v>50</v>
      </c>
      <c r="AB173">
        <f t="shared" si="15"/>
        <v>0.87266462599716477</v>
      </c>
      <c r="AC173">
        <f t="shared" si="16"/>
        <v>0.250328227571116</v>
      </c>
      <c r="AD173">
        <f t="shared" si="17"/>
        <v>0.76604444311897801</v>
      </c>
      <c r="AE173">
        <f t="shared" si="18"/>
        <v>0.19176254768667636</v>
      </c>
      <c r="AF173" s="65">
        <f t="shared" si="19"/>
        <v>0.19295770925768865</v>
      </c>
      <c r="AG173">
        <f t="shared" si="20"/>
        <v>11.055662364977973</v>
      </c>
      <c r="AJ173">
        <f t="shared" si="21"/>
        <v>78.539816339744831</v>
      </c>
      <c r="AL173">
        <f t="shared" si="7"/>
        <v>39.269908169872416</v>
      </c>
      <c r="AN173">
        <f t="shared" si="22"/>
        <v>40.055306333269861</v>
      </c>
      <c r="AP173">
        <f t="shared" si="23"/>
        <v>-1191.4717160729826</v>
      </c>
      <c r="AS173">
        <f t="shared" si="24"/>
        <v>-1214.001952282232</v>
      </c>
      <c r="AU173">
        <f t="shared" si="8"/>
        <v>-232.80010726623973</v>
      </c>
      <c r="AW173">
        <f t="shared" si="43"/>
        <v>0.87266462599716477</v>
      </c>
      <c r="AY173">
        <f t="shared" si="44"/>
        <v>0.19295770925768865</v>
      </c>
      <c r="BA173">
        <f t="shared" si="45"/>
        <v>0.89163787724399768</v>
      </c>
      <c r="BC173">
        <f t="shared" si="46"/>
        <v>-1062.3613117155774</v>
      </c>
      <c r="BD173">
        <f t="shared" si="29"/>
        <v>2.86E-2</v>
      </c>
      <c r="BE173">
        <f t="shared" si="30"/>
        <v>-30.383533515065512</v>
      </c>
    </row>
    <row r="174" spans="3:57">
      <c r="C174" s="11">
        <v>114</v>
      </c>
      <c r="D174" s="12">
        <f t="shared" si="38"/>
        <v>1.6521739130434781E-3</v>
      </c>
      <c r="E174" s="20">
        <f t="shared" si="33"/>
        <v>1204.2771838760873</v>
      </c>
      <c r="F174" s="4">
        <f t="shared" si="34"/>
        <v>1.9896753472735353</v>
      </c>
      <c r="G174" s="4"/>
      <c r="H174" s="4">
        <f t="shared" si="35"/>
        <v>28.26097652516901</v>
      </c>
      <c r="I174" s="11">
        <v>114</v>
      </c>
      <c r="J174" s="5">
        <f t="shared" si="14"/>
        <v>23818.344657526388</v>
      </c>
      <c r="K174" s="11">
        <v>114</v>
      </c>
      <c r="L174" s="17">
        <f t="shared" si="36"/>
        <v>11575.715503557823</v>
      </c>
      <c r="M174" s="11">
        <v>114</v>
      </c>
      <c r="N174">
        <f t="shared" si="37"/>
        <v>1179.9913867031421</v>
      </c>
      <c r="Q174" s="4">
        <v>51</v>
      </c>
      <c r="R174">
        <f t="shared" si="42"/>
        <v>28.304999999999989</v>
      </c>
      <c r="S174">
        <f t="shared" si="39"/>
        <v>166.22459717807379</v>
      </c>
      <c r="T174">
        <f t="shared" si="40"/>
        <v>0.5</v>
      </c>
      <c r="U174">
        <f t="shared" si="41"/>
        <v>300</v>
      </c>
      <c r="AA174">
        <v>51</v>
      </c>
      <c r="AB174">
        <f t="shared" si="15"/>
        <v>0.89011791851710798</v>
      </c>
      <c r="AC174">
        <f t="shared" si="16"/>
        <v>0.250328227571116</v>
      </c>
      <c r="AD174">
        <f t="shared" si="17"/>
        <v>0.77714596145697079</v>
      </c>
      <c r="AE174">
        <f t="shared" si="18"/>
        <v>0.19454157109557432</v>
      </c>
      <c r="AF174" s="65">
        <f t="shared" si="19"/>
        <v>0.19579007036402335</v>
      </c>
      <c r="AG174">
        <f t="shared" si="20"/>
        <v>11.217944702427955</v>
      </c>
      <c r="AJ174">
        <f t="shared" si="21"/>
        <v>78.539816339744831</v>
      </c>
      <c r="AL174">
        <f t="shared" si="7"/>
        <v>39.269908169872416</v>
      </c>
      <c r="AN174">
        <f t="shared" si="22"/>
        <v>40.055306333269861</v>
      </c>
      <c r="AP174">
        <f t="shared" si="23"/>
        <v>-1146.173262657841</v>
      </c>
      <c r="AS174">
        <f t="shared" si="24"/>
        <v>-1168.4982702320906</v>
      </c>
      <c r="AU174">
        <f t="shared" si="8"/>
        <v>-227.32148931341183</v>
      </c>
      <c r="AW174">
        <f t="shared" si="43"/>
        <v>0.89011791851710798</v>
      </c>
      <c r="AY174">
        <f t="shared" si="44"/>
        <v>0.19579007036402335</v>
      </c>
      <c r="BA174">
        <f t="shared" si="45"/>
        <v>0.90195959409835103</v>
      </c>
      <c r="BC174">
        <f t="shared" si="46"/>
        <v>-1033.801970753249</v>
      </c>
      <c r="BD174">
        <f t="shared" si="29"/>
        <v>2.86E-2</v>
      </c>
      <c r="BE174">
        <f t="shared" si="30"/>
        <v>-29.566736363542919</v>
      </c>
    </row>
    <row r="175" spans="3:57">
      <c r="C175" s="11">
        <v>115</v>
      </c>
      <c r="D175" s="12">
        <f t="shared" si="38"/>
        <v>1.6666666666666666E-3</v>
      </c>
      <c r="E175" s="20">
        <f t="shared" si="33"/>
        <v>1204.2771838760873</v>
      </c>
      <c r="F175" s="4">
        <f t="shared" si="34"/>
        <v>2.0071286397934789</v>
      </c>
      <c r="G175" s="4"/>
      <c r="H175" s="4">
        <f t="shared" si="35"/>
        <v>27.912975348743011</v>
      </c>
      <c r="I175" s="11">
        <v>115</v>
      </c>
      <c r="J175" s="5">
        <f t="shared" si="14"/>
        <v>24203.561106485045</v>
      </c>
      <c r="K175" s="11">
        <v>115</v>
      </c>
      <c r="L175" s="17">
        <f t="shared" si="36"/>
        <v>11762.930697751732</v>
      </c>
      <c r="M175" s="11">
        <v>115</v>
      </c>
      <c r="N175">
        <f t="shared" si="37"/>
        <v>1199.0755043579745</v>
      </c>
      <c r="Q175" s="4">
        <v>52</v>
      </c>
      <c r="R175">
        <f t="shared" si="42"/>
        <v>28.859999999999989</v>
      </c>
      <c r="S175">
        <f t="shared" si="39"/>
        <v>168.71792218759549</v>
      </c>
      <c r="T175">
        <f t="shared" si="40"/>
        <v>0.5</v>
      </c>
      <c r="U175">
        <f t="shared" si="41"/>
        <v>300</v>
      </c>
      <c r="AA175">
        <v>52</v>
      </c>
      <c r="AB175">
        <f t="shared" si="15"/>
        <v>0.90757121103705141</v>
      </c>
      <c r="AC175">
        <f t="shared" si="16"/>
        <v>0.250328227571116</v>
      </c>
      <c r="AD175">
        <f t="shared" si="17"/>
        <v>0.78801075360672201</v>
      </c>
      <c r="AE175">
        <f t="shared" si="18"/>
        <v>0.19726133525735012</v>
      </c>
      <c r="AF175" s="65">
        <f t="shared" si="19"/>
        <v>0.19856357609255892</v>
      </c>
      <c r="AG175">
        <f t="shared" si="20"/>
        <v>11.3768548751284</v>
      </c>
      <c r="AJ175">
        <f t="shared" si="21"/>
        <v>78.539816339744831</v>
      </c>
      <c r="AL175">
        <f t="shared" si="7"/>
        <v>39.269908169872416</v>
      </c>
      <c r="AN175">
        <f t="shared" si="22"/>
        <v>40.055306333269861</v>
      </c>
      <c r="AP175">
        <f t="shared" si="23"/>
        <v>-1100.6111953092213</v>
      </c>
      <c r="AS175">
        <f t="shared" si="24"/>
        <v>-1122.670617604068</v>
      </c>
      <c r="AU175">
        <f t="shared" si="8"/>
        <v>-221.45950508277241</v>
      </c>
      <c r="AW175">
        <f t="shared" si="43"/>
        <v>0.90757121103705141</v>
      </c>
      <c r="AY175">
        <f t="shared" si="44"/>
        <v>0.19856357609255892</v>
      </c>
      <c r="BA175">
        <f t="shared" si="45"/>
        <v>0.91189109046431982</v>
      </c>
      <c r="BC175">
        <f t="shared" si="46"/>
        <v>-1003.6375430677643</v>
      </c>
      <c r="BD175">
        <f t="shared" si="29"/>
        <v>2.86E-2</v>
      </c>
      <c r="BE175">
        <f t="shared" si="30"/>
        <v>-28.704033731738061</v>
      </c>
    </row>
    <row r="176" spans="3:57">
      <c r="C176" s="11">
        <v>116</v>
      </c>
      <c r="D176" s="12">
        <f t="shared" si="38"/>
        <v>1.681159420289855E-3</v>
      </c>
      <c r="E176" s="20">
        <f t="shared" si="33"/>
        <v>1204.2771838760873</v>
      </c>
      <c r="F176" s="4">
        <f t="shared" si="34"/>
        <v>2.024581932313422</v>
      </c>
      <c r="G176" s="4"/>
      <c r="H176" s="4">
        <f t="shared" si="35"/>
        <v>27.559489108753763</v>
      </c>
      <c r="I176" s="11">
        <v>116</v>
      </c>
      <c r="J176" s="5">
        <f t="shared" si="14"/>
        <v>24575.30649898589</v>
      </c>
      <c r="K176" s="11">
        <v>116</v>
      </c>
      <c r="L176" s="17">
        <f t="shared" si="36"/>
        <v>11943.598958507142</v>
      </c>
      <c r="M176" s="11">
        <v>116</v>
      </c>
      <c r="N176">
        <f t="shared" si="37"/>
        <v>1217.4922485736129</v>
      </c>
      <c r="Q176" s="4">
        <v>53</v>
      </c>
      <c r="R176">
        <f t="shared" si="42"/>
        <v>29.414999999999988</v>
      </c>
      <c r="S176">
        <f t="shared" si="39"/>
        <v>171.21124719711722</v>
      </c>
      <c r="T176">
        <f t="shared" si="40"/>
        <v>0.5</v>
      </c>
      <c r="U176">
        <f t="shared" si="41"/>
        <v>300</v>
      </c>
      <c r="AA176">
        <v>53</v>
      </c>
      <c r="AB176">
        <f t="shared" si="15"/>
        <v>0.92502450355699462</v>
      </c>
      <c r="AC176">
        <f t="shared" si="16"/>
        <v>0.250328227571116</v>
      </c>
      <c r="AD176">
        <f t="shared" si="17"/>
        <v>0.79863551004729283</v>
      </c>
      <c r="AE176">
        <f t="shared" si="18"/>
        <v>0.19992101170549301</v>
      </c>
      <c r="AF176" s="65">
        <f t="shared" si="19"/>
        <v>0.20127730436304786</v>
      </c>
      <c r="AG176">
        <f t="shared" si="20"/>
        <v>11.532340051772753</v>
      </c>
      <c r="AJ176">
        <f t="shared" si="21"/>
        <v>78.539816339744831</v>
      </c>
      <c r="AL176">
        <f t="shared" si="7"/>
        <v>39.269908169872416</v>
      </c>
      <c r="AN176">
        <f t="shared" si="22"/>
        <v>40.055306333269861</v>
      </c>
      <c r="AP176">
        <f t="shared" si="23"/>
        <v>-1054.8153781714313</v>
      </c>
      <c r="AS176">
        <f t="shared" si="24"/>
        <v>-1076.5487253052588</v>
      </c>
      <c r="AU176">
        <f t="shared" si="8"/>
        <v>-215.22471031328621</v>
      </c>
      <c r="AW176">
        <f t="shared" si="43"/>
        <v>0.92502450355699462</v>
      </c>
      <c r="AY176">
        <f t="shared" si="44"/>
        <v>0.20127730436304786</v>
      </c>
      <c r="BA176">
        <f t="shared" si="45"/>
        <v>0.92142995038302355</v>
      </c>
      <c r="BC176">
        <f t="shared" si="46"/>
        <v>-971.93848157175216</v>
      </c>
      <c r="BD176">
        <f t="shared" si="29"/>
        <v>2.86E-2</v>
      </c>
      <c r="BE176">
        <f t="shared" si="30"/>
        <v>-27.797440572952112</v>
      </c>
    </row>
    <row r="177" spans="3:57">
      <c r="C177" s="11">
        <v>117</v>
      </c>
      <c r="D177" s="12">
        <f t="shared" si="38"/>
        <v>1.6956521739130434E-3</v>
      </c>
      <c r="E177" s="20">
        <f t="shared" si="33"/>
        <v>1204.2771838760873</v>
      </c>
      <c r="F177" s="4">
        <f t="shared" si="34"/>
        <v>2.0420352248333655</v>
      </c>
      <c r="G177" s="4"/>
      <c r="H177" s="4">
        <f t="shared" si="35"/>
        <v>27.200712007266887</v>
      </c>
      <c r="I177" s="11">
        <v>117</v>
      </c>
      <c r="J177" s="5">
        <f t="shared" si="14"/>
        <v>24933.724955707876</v>
      </c>
      <c r="K177" s="11">
        <v>117</v>
      </c>
      <c r="L177" s="17">
        <f t="shared" si="36"/>
        <v>12117.790328474028</v>
      </c>
      <c r="M177" s="11">
        <v>117</v>
      </c>
      <c r="N177">
        <f t="shared" si="37"/>
        <v>1235.2487592736011</v>
      </c>
      <c r="Q177" s="4">
        <v>54</v>
      </c>
      <c r="R177">
        <f t="shared" si="42"/>
        <v>29.969999999999988</v>
      </c>
      <c r="S177">
        <f t="shared" si="39"/>
        <v>173.70457220663891</v>
      </c>
      <c r="T177">
        <f t="shared" si="40"/>
        <v>0.5</v>
      </c>
      <c r="U177">
        <f t="shared" si="41"/>
        <v>300</v>
      </c>
      <c r="AA177">
        <v>54</v>
      </c>
      <c r="AB177">
        <f t="shared" si="15"/>
        <v>0.94247779607693793</v>
      </c>
      <c r="AC177">
        <f t="shared" si="16"/>
        <v>0.250328227571116</v>
      </c>
      <c r="AD177">
        <f t="shared" si="17"/>
        <v>0.80901699437494745</v>
      </c>
      <c r="AE177">
        <f t="shared" si="18"/>
        <v>0.20251979027679212</v>
      </c>
      <c r="AF177" s="65">
        <f t="shared" si="19"/>
        <v>0.20393034919347641</v>
      </c>
      <c r="AG177">
        <f t="shared" si="20"/>
        <v>11.68434832341531</v>
      </c>
      <c r="AJ177">
        <f t="shared" si="21"/>
        <v>78.539816339744831</v>
      </c>
      <c r="AL177">
        <f t="shared" si="7"/>
        <v>39.269908169872416</v>
      </c>
      <c r="AN177">
        <f t="shared" si="22"/>
        <v>40.055306333269861</v>
      </c>
      <c r="AP177">
        <f t="shared" si="23"/>
        <v>-1008.8156080552059</v>
      </c>
      <c r="AS177">
        <f t="shared" si="24"/>
        <v>-1030.162459246247</v>
      </c>
      <c r="AU177">
        <f t="shared" si="8"/>
        <v>-208.62828519757431</v>
      </c>
      <c r="AW177">
        <f t="shared" si="43"/>
        <v>0.94247779607693793</v>
      </c>
      <c r="AY177">
        <f t="shared" si="44"/>
        <v>0.20393034919347641</v>
      </c>
      <c r="BA177">
        <f t="shared" si="45"/>
        <v>0.93057402449128923</v>
      </c>
      <c r="BC177">
        <f t="shared" si="46"/>
        <v>-938.77760035756</v>
      </c>
      <c r="BD177">
        <f t="shared" si="29"/>
        <v>2.86E-2</v>
      </c>
      <c r="BE177">
        <f t="shared" si="30"/>
        <v>-26.849039370226215</v>
      </c>
    </row>
    <row r="178" spans="3:57">
      <c r="C178" s="11">
        <v>118</v>
      </c>
      <c r="D178" s="12">
        <f t="shared" si="38"/>
        <v>1.7101449275362319E-3</v>
      </c>
      <c r="E178" s="20">
        <f t="shared" si="33"/>
        <v>1204.2771838760873</v>
      </c>
      <c r="F178" s="4">
        <f t="shared" si="34"/>
        <v>2.0594885173533086</v>
      </c>
      <c r="G178" s="4"/>
      <c r="H178" s="4">
        <f t="shared" si="35"/>
        <v>26.83683607621834</v>
      </c>
      <c r="I178" s="11">
        <v>118</v>
      </c>
      <c r="J178" s="5">
        <f t="shared" si="14"/>
        <v>25278.97177327473</v>
      </c>
      <c r="K178" s="11">
        <v>118</v>
      </c>
      <c r="L178" s="17">
        <f t="shared" si="36"/>
        <v>12285.580281811519</v>
      </c>
      <c r="M178" s="11">
        <v>118</v>
      </c>
      <c r="N178">
        <f t="shared" si="37"/>
        <v>1252.3527300521425</v>
      </c>
      <c r="Q178" s="4">
        <v>55</v>
      </c>
      <c r="R178">
        <f t="shared" si="42"/>
        <v>30.524999999999988</v>
      </c>
      <c r="S178">
        <f t="shared" si="39"/>
        <v>176.19789721616061</v>
      </c>
      <c r="T178">
        <f t="shared" si="40"/>
        <v>0.5</v>
      </c>
      <c r="U178">
        <f t="shared" si="41"/>
        <v>300</v>
      </c>
      <c r="AA178">
        <v>55</v>
      </c>
      <c r="AB178">
        <f t="shared" si="15"/>
        <v>0.95993108859688125</v>
      </c>
      <c r="AC178">
        <f t="shared" si="16"/>
        <v>0.250328227571116</v>
      </c>
      <c r="AD178">
        <f t="shared" si="17"/>
        <v>0.8191520442889918</v>
      </c>
      <c r="AE178">
        <f t="shared" si="18"/>
        <v>0.20505687935811964</v>
      </c>
      <c r="AF178" s="65">
        <f t="shared" si="19"/>
        <v>0.20652182119050791</v>
      </c>
      <c r="AG178">
        <f t="shared" si="20"/>
        <v>11.832828731571555</v>
      </c>
      <c r="AJ178">
        <f t="shared" si="21"/>
        <v>78.539816339744831</v>
      </c>
      <c r="AL178">
        <f t="shared" si="7"/>
        <v>39.269908169872416</v>
      </c>
      <c r="AN178">
        <f t="shared" si="22"/>
        <v>40.055306333269861</v>
      </c>
      <c r="AP178">
        <f t="shared" si="23"/>
        <v>-962.64158605423211</v>
      </c>
      <c r="AS178">
        <f t="shared" si="24"/>
        <v>-983.54179199170665</v>
      </c>
      <c r="AU178">
        <f t="shared" si="8"/>
        <v>-201.68201058411219</v>
      </c>
      <c r="AW178">
        <f t="shared" si="43"/>
        <v>0.95993108859688125</v>
      </c>
      <c r="AY178">
        <f t="shared" si="44"/>
        <v>0.20652182119050791</v>
      </c>
      <c r="BA178">
        <f t="shared" si="45"/>
        <v>0.9393214308839648</v>
      </c>
      <c r="BC178">
        <f t="shared" si="46"/>
        <v>-904.22987204087065</v>
      </c>
      <c r="BD178">
        <f t="shared" si="29"/>
        <v>2.86E-2</v>
      </c>
      <c r="BE178">
        <f t="shared" si="30"/>
        <v>-25.860974340368902</v>
      </c>
    </row>
    <row r="179" spans="3:57">
      <c r="C179" s="11">
        <v>119</v>
      </c>
      <c r="D179" s="12">
        <f t="shared" si="38"/>
        <v>1.7246376811594201E-3</v>
      </c>
      <c r="E179" s="20">
        <f t="shared" si="33"/>
        <v>1204.2771838760873</v>
      </c>
      <c r="F179" s="4">
        <f t="shared" si="34"/>
        <v>2.0769418098732517</v>
      </c>
      <c r="G179" s="4"/>
      <c r="H179" s="4">
        <f t="shared" si="35"/>
        <v>26.468051018107566</v>
      </c>
      <c r="I179" s="11">
        <v>119</v>
      </c>
      <c r="J179" s="5">
        <f t="shared" si="14"/>
        <v>25611.213054728905</v>
      </c>
      <c r="K179" s="11">
        <v>119</v>
      </c>
      <c r="L179" s="17">
        <f t="shared" si="36"/>
        <v>12447.049544598247</v>
      </c>
      <c r="M179" s="11">
        <v>119</v>
      </c>
      <c r="N179">
        <f t="shared" si="37"/>
        <v>1268.8123898673034</v>
      </c>
      <c r="Q179" s="4">
        <v>56</v>
      </c>
      <c r="R179">
        <f t="shared" si="42"/>
        <v>31.079999999999988</v>
      </c>
      <c r="S179">
        <f t="shared" si="39"/>
        <v>178.69122222568231</v>
      </c>
      <c r="T179">
        <f t="shared" si="40"/>
        <v>0.5</v>
      </c>
      <c r="U179">
        <f t="shared" si="41"/>
        <v>300</v>
      </c>
      <c r="AA179">
        <v>56</v>
      </c>
      <c r="AB179">
        <f t="shared" si="15"/>
        <v>0.97738438111682457</v>
      </c>
      <c r="AC179">
        <f t="shared" si="16"/>
        <v>0.250328227571116</v>
      </c>
      <c r="AD179">
        <f t="shared" si="17"/>
        <v>0.82903757255504174</v>
      </c>
      <c r="AE179">
        <f t="shared" si="18"/>
        <v>0.20753150612756407</v>
      </c>
      <c r="AF179" s="65">
        <f t="shared" si="19"/>
        <v>0.2090508480414183</v>
      </c>
      <c r="AG179">
        <f t="shared" si="20"/>
        <v>11.977731296403981</v>
      </c>
      <c r="AJ179">
        <f t="shared" si="21"/>
        <v>78.539816339744831</v>
      </c>
      <c r="AL179">
        <f t="shared" si="7"/>
        <v>39.269908169872416</v>
      </c>
      <c r="AN179">
        <f t="shared" si="22"/>
        <v>40.055306333269861</v>
      </c>
      <c r="AP179">
        <f t="shared" si="23"/>
        <v>-916.32288938313525</v>
      </c>
      <c r="AS179">
        <f t="shared" si="24"/>
        <v>-936.71677386953399</v>
      </c>
      <c r="AU179">
        <f t="shared" si="8"/>
        <v>-194.39824289609723</v>
      </c>
      <c r="AW179">
        <f t="shared" si="43"/>
        <v>0.97738438111682457</v>
      </c>
      <c r="AY179">
        <f t="shared" si="44"/>
        <v>0.2090508480414183</v>
      </c>
      <c r="BA179">
        <f t="shared" si="45"/>
        <v>0.94767055568161251</v>
      </c>
      <c r="BC179">
        <f t="shared" si="46"/>
        <v>-868.37222176549653</v>
      </c>
      <c r="BD179">
        <f t="shared" si="29"/>
        <v>2.86E-2</v>
      </c>
      <c r="BE179">
        <f t="shared" si="30"/>
        <v>-24.835445542493201</v>
      </c>
    </row>
    <row r="180" spans="3:57">
      <c r="C180" s="11">
        <v>120</v>
      </c>
      <c r="D180" s="12">
        <f t="shared" si="38"/>
        <v>1.7391304347826085E-3</v>
      </c>
      <c r="E180" s="20">
        <f t="shared" si="33"/>
        <v>1204.2771838760873</v>
      </c>
      <c r="F180" s="4">
        <f t="shared" si="34"/>
        <v>2.0943951023931953</v>
      </c>
      <c r="G180" s="4"/>
      <c r="H180" s="4">
        <f t="shared" si="35"/>
        <v>26.094544052130676</v>
      </c>
      <c r="I180" s="11">
        <v>120</v>
      </c>
      <c r="J180" s="5">
        <f t="shared" si="14"/>
        <v>25930.62532843597</v>
      </c>
      <c r="K180" s="11">
        <v>120</v>
      </c>
      <c r="L180" s="17">
        <f t="shared" si="36"/>
        <v>12602.28390961988</v>
      </c>
      <c r="M180" s="11">
        <v>120</v>
      </c>
      <c r="N180">
        <f t="shared" si="37"/>
        <v>1284.636484161048</v>
      </c>
      <c r="Q180" s="4">
        <v>57</v>
      </c>
      <c r="R180">
        <f t="shared" si="42"/>
        <v>31.634999999999987</v>
      </c>
      <c r="S180">
        <f t="shared" si="39"/>
        <v>181.18454723520401</v>
      </c>
      <c r="T180">
        <f t="shared" si="40"/>
        <v>0.5</v>
      </c>
      <c r="U180">
        <f t="shared" si="41"/>
        <v>300</v>
      </c>
      <c r="AA180">
        <v>57</v>
      </c>
      <c r="AB180">
        <f t="shared" si="15"/>
        <v>0.99483767363676778</v>
      </c>
      <c r="AC180">
        <f t="shared" si="16"/>
        <v>0.250328227571116</v>
      </c>
      <c r="AD180">
        <f t="shared" si="17"/>
        <v>0.83867056794542394</v>
      </c>
      <c r="AE180">
        <f t="shared" si="18"/>
        <v>0.2099429167898392</v>
      </c>
      <c r="AF180" s="65">
        <f t="shared" si="19"/>
        <v>0.2115165750067857</v>
      </c>
      <c r="AG180">
        <f t="shared" si="20"/>
        <v>12.119007044951131</v>
      </c>
      <c r="AJ180">
        <f t="shared" si="21"/>
        <v>78.539816339744831</v>
      </c>
      <c r="AL180">
        <f t="shared" si="7"/>
        <v>39.269908169872416</v>
      </c>
      <c r="AN180">
        <f t="shared" si="22"/>
        <v>40.055306333269861</v>
      </c>
      <c r="AP180">
        <f t="shared" si="23"/>
        <v>-869.88894346879249</v>
      </c>
      <c r="AS180">
        <f t="shared" si="24"/>
        <v>-889.71750357097119</v>
      </c>
      <c r="AU180">
        <f t="shared" si="8"/>
        <v>-186.78988781866389</v>
      </c>
      <c r="AW180">
        <f t="shared" si="43"/>
        <v>0.99483767363676778</v>
      </c>
      <c r="AY180">
        <f t="shared" si="44"/>
        <v>0.2115165750067857</v>
      </c>
      <c r="BA180">
        <f t="shared" si="45"/>
        <v>0.95562005329748367</v>
      </c>
      <c r="BC180">
        <f t="shared" si="46"/>
        <v>-831.2833185205393</v>
      </c>
      <c r="BD180">
        <f t="shared" si="29"/>
        <v>2.86E-2</v>
      </c>
      <c r="BE180">
        <f t="shared" si="30"/>
        <v>-23.774702909687424</v>
      </c>
    </row>
    <row r="181" spans="3:57">
      <c r="C181" s="11">
        <v>121</v>
      </c>
      <c r="D181" s="12">
        <f t="shared" si="38"/>
        <v>1.753623188405797E-3</v>
      </c>
      <c r="E181" s="20">
        <f t="shared" si="33"/>
        <v>1204.2771838760873</v>
      </c>
      <c r="F181" s="4">
        <f t="shared" si="34"/>
        <v>2.1118483949131384</v>
      </c>
      <c r="G181" s="4"/>
      <c r="H181" s="4">
        <f t="shared" si="35"/>
        <v>25.716499765917451</v>
      </c>
      <c r="I181" s="11">
        <v>121</v>
      </c>
      <c r="J181" s="5">
        <f t="shared" si="14"/>
        <v>26237.395155938371</v>
      </c>
      <c r="K181" s="11">
        <v>121</v>
      </c>
      <c r="L181" s="17">
        <f t="shared" si="36"/>
        <v>12751.374045786048</v>
      </c>
      <c r="M181" s="11">
        <v>121</v>
      </c>
      <c r="N181">
        <f t="shared" si="37"/>
        <v>1299.834255431809</v>
      </c>
      <c r="Q181" s="4">
        <v>58</v>
      </c>
      <c r="R181">
        <f t="shared" si="42"/>
        <v>32.189999999999991</v>
      </c>
      <c r="S181">
        <f t="shared" si="39"/>
        <v>183.67787224472573</v>
      </c>
      <c r="T181">
        <f t="shared" si="40"/>
        <v>0.5</v>
      </c>
      <c r="U181">
        <f t="shared" si="41"/>
        <v>300</v>
      </c>
      <c r="AA181">
        <v>58</v>
      </c>
      <c r="AB181">
        <f t="shared" si="15"/>
        <v>1.0122909661567112</v>
      </c>
      <c r="AC181">
        <f t="shared" si="16"/>
        <v>0.250328227571116</v>
      </c>
      <c r="AD181">
        <f t="shared" si="17"/>
        <v>0.84804809615642596</v>
      </c>
      <c r="AE181">
        <f t="shared" si="18"/>
        <v>0.21229037680589746</v>
      </c>
      <c r="AF181" s="65">
        <f t="shared" si="19"/>
        <v>0.21391816541317327</v>
      </c>
      <c r="AG181">
        <f t="shared" si="20"/>
        <v>12.256608039356248</v>
      </c>
      <c r="AJ181">
        <f t="shared" si="21"/>
        <v>78.539816339744831</v>
      </c>
      <c r="AL181">
        <f t="shared" si="7"/>
        <v>39.269908169872416</v>
      </c>
      <c r="AN181">
        <f t="shared" si="22"/>
        <v>40.055306333269861</v>
      </c>
      <c r="AP181">
        <f t="shared" si="23"/>
        <v>-823.36899432650864</v>
      </c>
      <c r="AS181">
        <f t="shared" si="24"/>
        <v>-842.5740982771091</v>
      </c>
      <c r="AU181">
        <f t="shared" si="8"/>
        <v>-178.87037281013679</v>
      </c>
      <c r="AW181">
        <f t="shared" si="43"/>
        <v>1.0122909661567112</v>
      </c>
      <c r="AY181">
        <f t="shared" si="44"/>
        <v>0.21391816541317327</v>
      </c>
      <c r="BA181">
        <f t="shared" si="45"/>
        <v>0.96316884639818068</v>
      </c>
      <c r="BC181">
        <f t="shared" si="46"/>
        <v>-793.04336442549345</v>
      </c>
      <c r="BD181">
        <f t="shared" si="29"/>
        <v>2.86E-2</v>
      </c>
      <c r="BE181">
        <f t="shared" si="30"/>
        <v>-22.681040222569113</v>
      </c>
    </row>
    <row r="182" spans="3:57">
      <c r="C182" s="11">
        <v>122</v>
      </c>
      <c r="D182" s="12">
        <f t="shared" si="38"/>
        <v>1.7681159420289854E-3</v>
      </c>
      <c r="E182" s="20">
        <f t="shared" si="33"/>
        <v>1204.2771838760873</v>
      </c>
      <c r="F182" s="4">
        <f t="shared" si="34"/>
        <v>2.1293016874330819</v>
      </c>
      <c r="G182" s="4"/>
      <c r="H182" s="4">
        <f t="shared" si="35"/>
        <v>25.334099973028362</v>
      </c>
      <c r="I182" s="11">
        <v>122</v>
      </c>
      <c r="J182" s="5">
        <f t="shared" si="14"/>
        <v>26531.718729290231</v>
      </c>
      <c r="K182" s="11">
        <v>122</v>
      </c>
      <c r="L182" s="17">
        <f t="shared" si="36"/>
        <v>12894.415302435053</v>
      </c>
      <c r="M182" s="11">
        <v>122</v>
      </c>
      <c r="N182">
        <f t="shared" si="37"/>
        <v>1314.415423285938</v>
      </c>
      <c r="Q182" s="4">
        <v>59</v>
      </c>
      <c r="R182">
        <f t="shared" si="42"/>
        <v>32.74499999999999</v>
      </c>
      <c r="S182">
        <f t="shared" si="39"/>
        <v>186.17119725424743</v>
      </c>
      <c r="T182">
        <f t="shared" si="40"/>
        <v>0.5</v>
      </c>
      <c r="U182">
        <f t="shared" si="41"/>
        <v>300</v>
      </c>
      <c r="V182" s="4"/>
      <c r="W182" s="4"/>
      <c r="X182" s="4"/>
      <c r="Y182" s="4"/>
      <c r="Z182" s="4"/>
      <c r="AA182">
        <v>59</v>
      </c>
      <c r="AB182">
        <f t="shared" si="15"/>
        <v>1.0297442586766543</v>
      </c>
      <c r="AC182">
        <f t="shared" si="16"/>
        <v>0.250328227571116</v>
      </c>
      <c r="AD182">
        <f t="shared" si="17"/>
        <v>0.85716730070211222</v>
      </c>
      <c r="AE182">
        <f t="shared" si="18"/>
        <v>0.21457317111667756</v>
      </c>
      <c r="AF182" s="65">
        <f t="shared" si="19"/>
        <v>0.21625480114501688</v>
      </c>
      <c r="AG182">
        <f t="shared" si="20"/>
        <v>12.390487405050349</v>
      </c>
      <c r="AI182" s="4"/>
      <c r="AJ182">
        <f t="shared" si="21"/>
        <v>78.539816339744831</v>
      </c>
      <c r="AL182">
        <f t="shared" si="7"/>
        <v>39.269908169872416</v>
      </c>
      <c r="AN182">
        <f t="shared" si="22"/>
        <v>40.055306333269861</v>
      </c>
      <c r="AP182">
        <f t="shared" si="23"/>
        <v>-776.79208125219532</v>
      </c>
      <c r="AS182">
        <f t="shared" si="24"/>
        <v>-795.31666335002683</v>
      </c>
      <c r="AU182">
        <f t="shared" si="8"/>
        <v>-170.65361849695034</v>
      </c>
      <c r="AW182">
        <f t="shared" si="43"/>
        <v>1.0297442586766543</v>
      </c>
      <c r="AY182">
        <f t="shared" si="44"/>
        <v>0.21625480114501688</v>
      </c>
      <c r="BA182">
        <f t="shared" si="45"/>
        <v>0.97031612555292646</v>
      </c>
      <c r="BC182">
        <f t="shared" si="46"/>
        <v>-753.73388264082416</v>
      </c>
      <c r="BD182">
        <f t="shared" si="29"/>
        <v>2.86E-2</v>
      </c>
      <c r="BE182">
        <f t="shared" si="30"/>
        <v>-21.556789043527573</v>
      </c>
    </row>
    <row r="183" spans="3:57">
      <c r="C183" s="11">
        <v>123</v>
      </c>
      <c r="D183" s="12">
        <f t="shared" si="38"/>
        <v>1.7826086956521739E-3</v>
      </c>
      <c r="E183" s="20">
        <f t="shared" si="33"/>
        <v>1204.2771838760873</v>
      </c>
      <c r="F183" s="4">
        <f t="shared" si="34"/>
        <v>2.146754979953025</v>
      </c>
      <c r="G183" s="4"/>
      <c r="H183" s="4">
        <f t="shared" si="35"/>
        <v>24.947523576360503</v>
      </c>
      <c r="I183" s="11">
        <v>123</v>
      </c>
      <c r="J183" s="5">
        <f t="shared" si="14"/>
        <v>26813.801458417074</v>
      </c>
      <c r="K183" s="11">
        <v>123</v>
      </c>
      <c r="L183" s="17">
        <f t="shared" si="36"/>
        <v>13031.507508790697</v>
      </c>
      <c r="M183" s="11">
        <v>123</v>
      </c>
      <c r="N183">
        <f t="shared" si="37"/>
        <v>1328.390163994974</v>
      </c>
      <c r="Q183" s="4">
        <v>60</v>
      </c>
      <c r="R183">
        <f t="shared" si="42"/>
        <v>33.29999999999999</v>
      </c>
      <c r="S183">
        <f t="shared" si="39"/>
        <v>188.66452226376913</v>
      </c>
      <c r="T183">
        <f t="shared" si="40"/>
        <v>0.5</v>
      </c>
      <c r="U183">
        <f t="shared" si="41"/>
        <v>300</v>
      </c>
      <c r="V183" s="4"/>
      <c r="W183" s="4"/>
      <c r="X183" s="4"/>
      <c r="Y183" s="4"/>
      <c r="Z183" s="4"/>
      <c r="AA183">
        <v>60</v>
      </c>
      <c r="AB183">
        <f t="shared" si="15"/>
        <v>1.0471975511965976</v>
      </c>
      <c r="AC183">
        <f t="shared" si="16"/>
        <v>0.250328227571116</v>
      </c>
      <c r="AD183">
        <f t="shared" si="17"/>
        <v>0.8660254037844386</v>
      </c>
      <c r="AE183">
        <f t="shared" si="18"/>
        <v>0.21679060436091857</v>
      </c>
      <c r="AF183" s="65">
        <f t="shared" si="19"/>
        <v>0.21852568313490683</v>
      </c>
      <c r="AG183">
        <f t="shared" si="20"/>
        <v>12.520599358843313</v>
      </c>
      <c r="AI183" s="4"/>
      <c r="AJ183">
        <f t="shared" si="21"/>
        <v>78.539816339744831</v>
      </c>
      <c r="AL183">
        <f t="shared" si="7"/>
        <v>39.269908169872416</v>
      </c>
      <c r="AN183">
        <f t="shared" si="22"/>
        <v>40.055306333269861</v>
      </c>
      <c r="AP183">
        <f t="shared" si="23"/>
        <v>-730.18700986129659</v>
      </c>
      <c r="AS183">
        <f t="shared" si="24"/>
        <v>-747.97526162972315</v>
      </c>
      <c r="AU183">
        <f t="shared" si="8"/>
        <v>-162.15400901572383</v>
      </c>
      <c r="AW183">
        <f t="shared" si="43"/>
        <v>1.0471975511965976</v>
      </c>
      <c r="AY183">
        <f t="shared" si="44"/>
        <v>0.21852568313490683</v>
      </c>
      <c r="BA183">
        <f t="shared" si="45"/>
        <v>0.97706134856694438</v>
      </c>
      <c r="BC183">
        <f t="shared" si="46"/>
        <v>-713.4375045611431</v>
      </c>
      <c r="BD183">
        <f t="shared" si="29"/>
        <v>2.86E-2</v>
      </c>
      <c r="BE183">
        <f t="shared" si="30"/>
        <v>-20.404312630448693</v>
      </c>
    </row>
    <row r="184" spans="3:57">
      <c r="C184" s="11">
        <v>124</v>
      </c>
      <c r="D184" s="12">
        <f t="shared" si="38"/>
        <v>1.7971014492753623E-3</v>
      </c>
      <c r="E184" s="20">
        <f t="shared" si="33"/>
        <v>1204.2771838760873</v>
      </c>
      <c r="F184" s="4">
        <f t="shared" si="34"/>
        <v>2.1642082724729685</v>
      </c>
      <c r="G184" s="4"/>
      <c r="H184" s="4">
        <f t="shared" si="35"/>
        <v>24.556946437602502</v>
      </c>
      <c r="I184" s="11">
        <v>124</v>
      </c>
      <c r="J184" s="5">
        <f t="shared" si="14"/>
        <v>27083.857549056338</v>
      </c>
      <c r="K184" s="11">
        <v>124</v>
      </c>
      <c r="L184" s="17">
        <f t="shared" si="36"/>
        <v>13162.75476884138</v>
      </c>
      <c r="M184" s="11">
        <v>124</v>
      </c>
      <c r="N184">
        <f t="shared" si="37"/>
        <v>1341.7690895862772</v>
      </c>
      <c r="Q184" s="4">
        <v>61</v>
      </c>
      <c r="R184">
        <f t="shared" si="42"/>
        <v>33.85499999999999</v>
      </c>
      <c r="S184">
        <f t="shared" si="39"/>
        <v>191.15784727329083</v>
      </c>
      <c r="T184">
        <f t="shared" si="40"/>
        <v>0.5</v>
      </c>
      <c r="U184">
        <f t="shared" si="41"/>
        <v>300</v>
      </c>
      <c r="V184" s="4"/>
      <c r="W184" s="4"/>
      <c r="X184" s="4"/>
      <c r="Y184" s="4"/>
      <c r="Z184" s="4"/>
      <c r="AA184">
        <v>61</v>
      </c>
      <c r="AB184">
        <f t="shared" si="15"/>
        <v>1.064650843716541</v>
      </c>
      <c r="AC184">
        <f t="shared" si="16"/>
        <v>0.250328227571116</v>
      </c>
      <c r="AD184">
        <f t="shared" si="17"/>
        <v>0.87461970713939574</v>
      </c>
      <c r="AE184">
        <f t="shared" si="18"/>
        <v>0.21894200108697348</v>
      </c>
      <c r="AF184" s="65">
        <f t="shared" si="19"/>
        <v>0.22073003185143003</v>
      </c>
      <c r="AG184">
        <f t="shared" si="20"/>
        <v>12.646899236875173</v>
      </c>
      <c r="AI184" s="4"/>
      <c r="AJ184">
        <f t="shared" si="21"/>
        <v>78.539816339744831</v>
      </c>
      <c r="AL184">
        <f t="shared" si="7"/>
        <v>39.269908169872416</v>
      </c>
      <c r="AN184">
        <f t="shared" si="22"/>
        <v>40.055306333269861</v>
      </c>
      <c r="AP184">
        <f t="shared" si="23"/>
        <v>-683.58232550473463</v>
      </c>
      <c r="AS184">
        <f t="shared" si="24"/>
        <v>-700.57988238080782</v>
      </c>
      <c r="AU184">
        <f t="shared" si="8"/>
        <v>-153.38636136973059</v>
      </c>
      <c r="AW184">
        <f t="shared" si="43"/>
        <v>1.064650843716541</v>
      </c>
      <c r="AY184">
        <f t="shared" si="44"/>
        <v>0.22073003185143003</v>
      </c>
      <c r="BA184">
        <f t="shared" si="45"/>
        <v>0.98340423949505495</v>
      </c>
      <c r="BC184">
        <f t="shared" si="46"/>
        <v>-672.23775694524466</v>
      </c>
      <c r="BD184">
        <f t="shared" si="29"/>
        <v>2.86E-2</v>
      </c>
      <c r="BE184">
        <f t="shared" si="30"/>
        <v>-19.225999848633997</v>
      </c>
    </row>
    <row r="185" spans="3:57">
      <c r="C185" s="11">
        <v>125</v>
      </c>
      <c r="D185" s="12">
        <f t="shared" si="38"/>
        <v>1.8115942028985505E-3</v>
      </c>
      <c r="E185" s="20">
        <f t="shared" si="33"/>
        <v>1204.2771838760873</v>
      </c>
      <c r="F185" s="4">
        <f t="shared" si="34"/>
        <v>2.1816615649929116</v>
      </c>
      <c r="G185" s="4"/>
      <c r="H185" s="4">
        <f t="shared" si="35"/>
        <v>24.162541252871293</v>
      </c>
      <c r="I185" s="11">
        <v>125</v>
      </c>
      <c r="J185" s="5">
        <f t="shared" si="14"/>
        <v>27342.109571844936</v>
      </c>
      <c r="K185" s="11">
        <v>125</v>
      </c>
      <c r="L185" s="17">
        <f t="shared" si="36"/>
        <v>13288.265251916639</v>
      </c>
      <c r="M185" s="11">
        <v>125</v>
      </c>
      <c r="N185">
        <f t="shared" si="37"/>
        <v>1354.56322649507</v>
      </c>
      <c r="Q185" s="4">
        <v>62</v>
      </c>
      <c r="R185">
        <f t="shared" si="42"/>
        <v>34.409999999999989</v>
      </c>
      <c r="S185">
        <f t="shared" si="39"/>
        <v>193.65117228281255</v>
      </c>
      <c r="T185">
        <f t="shared" si="40"/>
        <v>0.5</v>
      </c>
      <c r="U185">
        <f t="shared" si="41"/>
        <v>300</v>
      </c>
      <c r="V185" s="4"/>
      <c r="W185" s="4"/>
      <c r="X185" s="4"/>
      <c r="Y185" s="4"/>
      <c r="Z185" s="4"/>
      <c r="AA185">
        <v>62</v>
      </c>
      <c r="AB185">
        <f t="shared" si="15"/>
        <v>1.0821041362364843</v>
      </c>
      <c r="AC185">
        <f t="shared" si="16"/>
        <v>0.250328227571116</v>
      </c>
      <c r="AD185">
        <f t="shared" si="17"/>
        <v>0.88294759285892688</v>
      </c>
      <c r="AE185">
        <f t="shared" si="18"/>
        <v>0.22102670595855853</v>
      </c>
      <c r="AF185" s="65">
        <f t="shared" si="19"/>
        <v>0.22286708778372144</v>
      </c>
      <c r="AG185">
        <f t="shared" si="20"/>
        <v>12.769343522378866</v>
      </c>
      <c r="AI185" s="4"/>
      <c r="AJ185">
        <f t="shared" si="21"/>
        <v>78.539816339744831</v>
      </c>
      <c r="AL185">
        <f t="shared" si="7"/>
        <v>39.269908169872416</v>
      </c>
      <c r="AN185">
        <f t="shared" si="22"/>
        <v>40.055306333269861</v>
      </c>
      <c r="AP185">
        <f t="shared" si="23"/>
        <v>-637.00628709168109</v>
      </c>
      <c r="AS185">
        <f t="shared" si="24"/>
        <v>-653.1604099357188</v>
      </c>
      <c r="AU185">
        <f t="shared" si="8"/>
        <v>-144.3658938706337</v>
      </c>
      <c r="AW185">
        <f t="shared" si="43"/>
        <v>1.0821041362364843</v>
      </c>
      <c r="AY185">
        <f t="shared" si="44"/>
        <v>0.22286708778372144</v>
      </c>
      <c r="BA185">
        <f t="shared" si="45"/>
        <v>0.98934478733225839</v>
      </c>
      <c r="BC185">
        <f t="shared" si="46"/>
        <v>-630.21884963203081</v>
      </c>
      <c r="BD185">
        <f t="shared" si="29"/>
        <v>2.86E-2</v>
      </c>
      <c r="BE185">
        <f t="shared" si="30"/>
        <v>-18.024259099476083</v>
      </c>
    </row>
    <row r="186" spans="3:57">
      <c r="C186" s="11">
        <v>126</v>
      </c>
      <c r="D186" s="12">
        <f t="shared" si="38"/>
        <v>1.826086956521739E-3</v>
      </c>
      <c r="E186" s="20">
        <f t="shared" si="33"/>
        <v>1204.2771838760873</v>
      </c>
      <c r="F186" s="4">
        <f t="shared" si="34"/>
        <v>2.1991148575128547</v>
      </c>
      <c r="G186" s="4"/>
      <c r="H186" s="4">
        <f t="shared" si="35"/>
        <v>23.764477434654474</v>
      </c>
      <c r="I186" s="11">
        <v>126</v>
      </c>
      <c r="J186" s="5">
        <f t="shared" si="14"/>
        <v>27588.788023130863</v>
      </c>
      <c r="K186" s="11">
        <v>126</v>
      </c>
      <c r="L186" s="17">
        <f t="shared" si="36"/>
        <v>13408.150979241598</v>
      </c>
      <c r="M186" s="11">
        <v>126</v>
      </c>
      <c r="N186">
        <f t="shared" si="37"/>
        <v>1366.7839938064828</v>
      </c>
      <c r="Q186" s="4">
        <v>63</v>
      </c>
      <c r="R186">
        <f t="shared" si="42"/>
        <v>34.964999999999989</v>
      </c>
      <c r="S186">
        <f t="shared" si="39"/>
        <v>196.14449729233425</v>
      </c>
      <c r="T186">
        <f t="shared" si="40"/>
        <v>0.5</v>
      </c>
      <c r="U186">
        <f t="shared" si="41"/>
        <v>300</v>
      </c>
      <c r="V186" s="4"/>
      <c r="W186" s="4"/>
      <c r="X186" s="4"/>
      <c r="Y186" s="4"/>
      <c r="Z186" s="4"/>
      <c r="AA186">
        <v>63</v>
      </c>
      <c r="AB186">
        <f t="shared" si="15"/>
        <v>1.0995574287564276</v>
      </c>
      <c r="AC186">
        <f t="shared" si="16"/>
        <v>0.250328227571116</v>
      </c>
      <c r="AD186">
        <f t="shared" si="17"/>
        <v>0.89100652418836779</v>
      </c>
      <c r="AE186">
        <f t="shared" si="18"/>
        <v>0.22304408395437481</v>
      </c>
      <c r="AF186" s="65">
        <f t="shared" si="19"/>
        <v>0.22493611192185481</v>
      </c>
      <c r="AG186">
        <f t="shared" si="20"/>
        <v>12.8878898732046</v>
      </c>
      <c r="AI186" s="4"/>
      <c r="AJ186">
        <f t="shared" si="21"/>
        <v>78.539816339744831</v>
      </c>
      <c r="AL186">
        <f t="shared" si="7"/>
        <v>39.269908169872416</v>
      </c>
      <c r="AN186">
        <f t="shared" si="22"/>
        <v>40.055306333269861</v>
      </c>
      <c r="AP186">
        <f t="shared" si="23"/>
        <v>-590.48684134842097</v>
      </c>
      <c r="AS186">
        <f t="shared" si="24"/>
        <v>-605.74659208391574</v>
      </c>
      <c r="AU186">
        <f t="shared" si="8"/>
        <v>-135.10819373984131</v>
      </c>
      <c r="AW186">
        <f t="shared" si="43"/>
        <v>1.0995574287564276</v>
      </c>
      <c r="AY186">
        <f t="shared" si="44"/>
        <v>0.22493611192185481</v>
      </c>
      <c r="BA186">
        <f t="shared" si="45"/>
        <v>0.99488324437875952</v>
      </c>
      <c r="BC186">
        <f t="shared" si="46"/>
        <v>-587.46546448368292</v>
      </c>
      <c r="BD186">
        <f t="shared" si="29"/>
        <v>2.86E-2</v>
      </c>
      <c r="BE186">
        <f t="shared" si="30"/>
        <v>-16.801512284233333</v>
      </c>
    </row>
    <row r="187" spans="3:57">
      <c r="C187" s="11">
        <v>127</v>
      </c>
      <c r="D187" s="12">
        <f t="shared" si="38"/>
        <v>1.8405797101449274E-3</v>
      </c>
      <c r="E187" s="20">
        <f t="shared" si="33"/>
        <v>1204.2771838760873</v>
      </c>
      <c r="F187" s="4">
        <f t="shared" si="34"/>
        <v>2.2165681500327983</v>
      </c>
      <c r="G187" s="4"/>
      <c r="H187" s="4">
        <f t="shared" si="35"/>
        <v>23.362921000174307</v>
      </c>
      <c r="I187" s="11">
        <v>127</v>
      </c>
      <c r="J187" s="5">
        <f t="shared" si="14"/>
        <v>27824.130878095013</v>
      </c>
      <c r="K187" s="11">
        <v>127</v>
      </c>
      <c r="L187" s="17">
        <f t="shared" si="36"/>
        <v>13522.527606754176</v>
      </c>
      <c r="M187" s="11">
        <v>127</v>
      </c>
      <c r="N187">
        <f t="shared" si="37"/>
        <v>1378.4431811166337</v>
      </c>
      <c r="Q187" s="4">
        <v>64</v>
      </c>
      <c r="R187">
        <f t="shared" si="42"/>
        <v>35.519999999999989</v>
      </c>
      <c r="S187">
        <f t="shared" si="39"/>
        <v>198.63782230185595</v>
      </c>
      <c r="T187">
        <f t="shared" si="40"/>
        <v>0.5</v>
      </c>
      <c r="U187">
        <f t="shared" si="41"/>
        <v>300</v>
      </c>
      <c r="V187" s="4"/>
      <c r="W187" s="4"/>
      <c r="X187" s="4"/>
      <c r="Y187" s="4"/>
      <c r="Z187" s="4"/>
      <c r="AA187">
        <v>64</v>
      </c>
      <c r="AB187">
        <f t="shared" si="15"/>
        <v>1.1170107212763709</v>
      </c>
      <c r="AC187">
        <f t="shared" si="16"/>
        <v>0.250328227571116</v>
      </c>
      <c r="AD187">
        <f t="shared" si="17"/>
        <v>0.89879404629916704</v>
      </c>
      <c r="AE187">
        <f t="shared" si="18"/>
        <v>0.22499352056154207</v>
      </c>
      <c r="AF187" s="65">
        <f t="shared" si="19"/>
        <v>0.22693638623219034</v>
      </c>
      <c r="AG187">
        <f t="shared" si="20"/>
        <v>13.002497149055269</v>
      </c>
      <c r="AI187" s="4"/>
      <c r="AJ187">
        <f t="shared" si="21"/>
        <v>78.539816339744831</v>
      </c>
      <c r="AL187">
        <f t="shared" ref="AL187:AL250" si="47">T187*AJ187</f>
        <v>39.269908169872416</v>
      </c>
      <c r="AN187">
        <f t="shared" si="22"/>
        <v>40.055306333269861</v>
      </c>
      <c r="AP187">
        <f t="shared" si="23"/>
        <v>-544.05159754202623</v>
      </c>
      <c r="AS187">
        <f t="shared" si="24"/>
        <v>-558.36800825912223</v>
      </c>
      <c r="AU187">
        <f t="shared" ref="AU187:AU250" si="48">AP187*TAN(AF187)</f>
        <v>-125.62918394715612</v>
      </c>
      <c r="AW187">
        <f t="shared" si="43"/>
        <v>1.1170107212763709</v>
      </c>
      <c r="AY187">
        <f t="shared" si="44"/>
        <v>0.22693638623219034</v>
      </c>
      <c r="BA187">
        <f t="shared" si="45"/>
        <v>1.0000201242776194</v>
      </c>
      <c r="BC187">
        <f t="shared" si="46"/>
        <v>-544.06254618741445</v>
      </c>
      <c r="BD187">
        <f t="shared" si="29"/>
        <v>2.86E-2</v>
      </c>
      <c r="BE187">
        <f t="shared" si="30"/>
        <v>-15.560188820960054</v>
      </c>
    </row>
    <row r="188" spans="3:57">
      <c r="C188" s="11">
        <v>128</v>
      </c>
      <c r="D188" s="12">
        <f t="shared" si="38"/>
        <v>1.8550724637681159E-3</v>
      </c>
      <c r="E188" s="20">
        <f t="shared" si="33"/>
        <v>1204.2771838760873</v>
      </c>
      <c r="F188" s="4">
        <f t="shared" si="34"/>
        <v>2.2340214425527414</v>
      </c>
      <c r="G188" s="4"/>
      <c r="H188" s="4">
        <f t="shared" si="35"/>
        <v>22.958034466280303</v>
      </c>
      <c r="I188" s="11">
        <v>128</v>
      </c>
      <c r="J188" s="5">
        <f t="shared" ref="J188:J251" si="49">((((($F$6/1000)/2)*(E188*E188))*COS(F188))+((((($F$6/1000)/2)*($F$6/1000)/2))*(E188*E188)*COS(2*F188)/($F$10/1000)))*-1</f>
        <v>28048.383136778171</v>
      </c>
      <c r="K188" s="11">
        <v>128</v>
      </c>
      <c r="L188" s="17">
        <f t="shared" si="36"/>
        <v>13631.514204474192</v>
      </c>
      <c r="M188" s="11">
        <v>128</v>
      </c>
      <c r="N188">
        <f t="shared" si="37"/>
        <v>1389.5529260422213</v>
      </c>
      <c r="Q188" s="4">
        <v>65</v>
      </c>
      <c r="R188">
        <f t="shared" si="42"/>
        <v>36.074999999999989</v>
      </c>
      <c r="S188">
        <f t="shared" si="39"/>
        <v>201.13114731137765</v>
      </c>
      <c r="T188">
        <f t="shared" si="40"/>
        <v>0.5</v>
      </c>
      <c r="U188">
        <f t="shared" si="41"/>
        <v>300</v>
      </c>
      <c r="V188" s="4"/>
      <c r="W188" s="4"/>
      <c r="X188" s="4"/>
      <c r="Y188" s="4"/>
      <c r="Z188" s="4"/>
      <c r="AA188">
        <v>65</v>
      </c>
      <c r="AB188">
        <f t="shared" ref="AB188:AB251" si="50">PI()*AA188/180</f>
        <v>1.1344640137963142</v>
      </c>
      <c r="AC188">
        <f t="shared" ref="AC188:AC251" si="51">($F$6/2)/$F$10</f>
        <v>0.250328227571116</v>
      </c>
      <c r="AD188">
        <f t="shared" ref="AD188:AD251" si="52">SIN(AB188)</f>
        <v>0.90630778703664994</v>
      </c>
      <c r="AE188">
        <f t="shared" ref="AE188:AE251" si="53">AC188*AD188</f>
        <v>0.22687442196278504</v>
      </c>
      <c r="AF188" s="65">
        <f t="shared" ref="AF188:AF251" si="54">ASIN(AE188)</f>
        <v>0.22886721412678229</v>
      </c>
      <c r="AG188">
        <f t="shared" ref="AG188:AG251" si="55">AF188*180/PI()</f>
        <v>13.113125438381518</v>
      </c>
      <c r="AI188" s="4"/>
      <c r="AJ188">
        <f t="shared" ref="AJ188:AJ251" si="56">PI()*(($F$5/10)*($F$5/10))/4</f>
        <v>78.539816339744831</v>
      </c>
      <c r="AL188">
        <f t="shared" si="47"/>
        <v>39.269908169872416</v>
      </c>
      <c r="AN188">
        <f t="shared" ref="AN188:AN251" si="57">AL188*1.02</f>
        <v>40.055306333269861</v>
      </c>
      <c r="AP188">
        <f t="shared" ref="AP188:AP251" si="58">N125+AN188</f>
        <v>-497.72780269696307</v>
      </c>
      <c r="AS188">
        <f t="shared" ref="AS188:AS251" si="59">AP188/(COS(AF188))</f>
        <v>-511.05403757918845</v>
      </c>
      <c r="AU188">
        <f t="shared" si="48"/>
        <v>-115.94508936752581</v>
      </c>
      <c r="AW188">
        <f t="shared" si="43"/>
        <v>1.1344640137963142</v>
      </c>
      <c r="AY188">
        <f t="shared" si="44"/>
        <v>0.22886721412678229</v>
      </c>
      <c r="BA188">
        <f t="shared" si="45"/>
        <v>1.0047561997239904</v>
      </c>
      <c r="BC188">
        <f t="shared" si="46"/>
        <v>-500.09509553477272</v>
      </c>
      <c r="BD188">
        <f t="shared" ref="BD188:BD251" si="60">($F$6/2)/1000</f>
        <v>2.86E-2</v>
      </c>
      <c r="BE188">
        <f t="shared" ref="BE188:BE251" si="61">BC188*BD188</f>
        <v>-14.3027197322945</v>
      </c>
    </row>
    <row r="189" spans="3:57">
      <c r="C189" s="11">
        <v>129</v>
      </c>
      <c r="D189" s="12">
        <f t="shared" si="38"/>
        <v>1.8695652173913043E-3</v>
      </c>
      <c r="E189" s="20">
        <f t="shared" ref="E189:E252" si="62">(2*PI()/60)*$F$13</f>
        <v>1204.2771838760873</v>
      </c>
      <c r="F189" s="4">
        <f t="shared" ref="F189:F252" si="63">E189*D189</f>
        <v>2.2514747350726849</v>
      </c>
      <c r="G189" s="4"/>
      <c r="H189" s="4">
        <f t="shared" ref="H189:H252" si="64">(($F$6/1000)/2)*E189*SIN(F189)+((($F$6/1000)/2)*(($F$6/1000)/2)*E189*SIN(2*F189))/(2*($F$10/1000))</f>
        <v>22.54997675096882</v>
      </c>
      <c r="I189" s="11">
        <v>129</v>
      </c>
      <c r="J189" s="5">
        <f t="shared" si="49"/>
        <v>28261.79636361646</v>
      </c>
      <c r="K189" s="11">
        <v>129</v>
      </c>
      <c r="L189" s="17">
        <f t="shared" ref="L189:L252" si="65">$J$21*J189</f>
        <v>13735.233032717599</v>
      </c>
      <c r="M189" s="11">
        <v>129</v>
      </c>
      <c r="N189">
        <f t="shared" ref="N189:N252" si="66">L189/9.81</f>
        <v>1400.1256914085218</v>
      </c>
      <c r="Q189" s="4">
        <v>66</v>
      </c>
      <c r="R189">
        <f t="shared" si="42"/>
        <v>36.629999999999988</v>
      </c>
      <c r="S189">
        <f t="shared" si="39"/>
        <v>203.62447232089934</v>
      </c>
      <c r="T189">
        <f t="shared" si="40"/>
        <v>0.5</v>
      </c>
      <c r="U189">
        <f t="shared" si="41"/>
        <v>300</v>
      </c>
      <c r="V189" s="4"/>
      <c r="W189" s="4"/>
      <c r="X189" s="4"/>
      <c r="Y189" s="4"/>
      <c r="Z189" s="4"/>
      <c r="AA189">
        <v>66</v>
      </c>
      <c r="AB189">
        <f t="shared" si="50"/>
        <v>1.1519173063162575</v>
      </c>
      <c r="AC189">
        <f t="shared" si="51"/>
        <v>0.250328227571116</v>
      </c>
      <c r="AD189">
        <f t="shared" si="52"/>
        <v>0.91354545764260087</v>
      </c>
      <c r="AE189">
        <f t="shared" si="53"/>
        <v>0.2286862152173163</v>
      </c>
      <c r="AF189" s="65">
        <f t="shared" si="54"/>
        <v>0.23072792092594424</v>
      </c>
      <c r="AG189">
        <f t="shared" si="55"/>
        <v>13.219736084884794</v>
      </c>
      <c r="AI189" s="4"/>
      <c r="AJ189">
        <f t="shared" si="56"/>
        <v>78.539816339744831</v>
      </c>
      <c r="AL189">
        <f t="shared" si="47"/>
        <v>39.269908169872416</v>
      </c>
      <c r="AN189">
        <f t="shared" si="57"/>
        <v>40.055306333269861</v>
      </c>
      <c r="AP189">
        <f t="shared" si="58"/>
        <v>-451.54231733212816</v>
      </c>
      <c r="AS189">
        <f t="shared" si="59"/>
        <v>-463.83382679551158</v>
      </c>
      <c r="AU189">
        <f t="shared" si="48"/>
        <v>-106.07240233962978</v>
      </c>
      <c r="AW189">
        <f t="shared" si="43"/>
        <v>1.1519173063162575</v>
      </c>
      <c r="AY189">
        <f t="shared" si="44"/>
        <v>0.23072792092594424</v>
      </c>
      <c r="BA189">
        <f t="shared" si="45"/>
        <v>1.009092499845675</v>
      </c>
      <c r="BC189">
        <f t="shared" si="46"/>
        <v>-455.64796578278623</v>
      </c>
      <c r="BD189">
        <f t="shared" si="60"/>
        <v>2.86E-2</v>
      </c>
      <c r="BE189">
        <f t="shared" si="61"/>
        <v>-13.031531821387686</v>
      </c>
    </row>
    <row r="190" spans="3:57">
      <c r="C190" s="11">
        <v>130</v>
      </c>
      <c r="D190" s="12">
        <f t="shared" ref="D190:D253" si="67">(60/($F$13*360))*C190</f>
        <v>1.8840579710144927E-3</v>
      </c>
      <c r="E190" s="20">
        <f t="shared" si="62"/>
        <v>1204.2771838760873</v>
      </c>
      <c r="F190" s="4">
        <f t="shared" si="63"/>
        <v>2.268928027592628</v>
      </c>
      <c r="G190" s="4"/>
      <c r="H190" s="4">
        <f t="shared" si="64"/>
        <v>22.138903081619564</v>
      </c>
      <c r="I190" s="11">
        <v>130</v>
      </c>
      <c r="J190" s="5">
        <f t="shared" si="49"/>
        <v>28464.628221095289</v>
      </c>
      <c r="K190" s="11">
        <v>130</v>
      </c>
      <c r="L190" s="17">
        <f t="shared" si="65"/>
        <v>13833.80931545231</v>
      </c>
      <c r="M190" s="11">
        <v>130</v>
      </c>
      <c r="N190">
        <f t="shared" si="66"/>
        <v>1410.1742421460051</v>
      </c>
      <c r="Q190" s="4">
        <v>67</v>
      </c>
      <c r="R190">
        <f t="shared" si="42"/>
        <v>37.184999999999988</v>
      </c>
      <c r="S190">
        <f t="shared" ref="S190:S253" si="68">$AB$64+($AB$63-$AB$64)*R190/100</f>
        <v>206.11779733042107</v>
      </c>
      <c r="T190">
        <f t="shared" ref="T190:T253" si="69">$V$73</f>
        <v>0.5</v>
      </c>
      <c r="U190">
        <f t="shared" ref="U190:U253" si="70">$V$74</f>
        <v>300</v>
      </c>
      <c r="V190" s="4"/>
      <c r="W190" s="4"/>
      <c r="X190" s="4"/>
      <c r="Y190" s="4"/>
      <c r="Z190" s="4"/>
      <c r="AA190">
        <v>67</v>
      </c>
      <c r="AB190">
        <f t="shared" si="50"/>
        <v>1.1693705988362006</v>
      </c>
      <c r="AC190">
        <f t="shared" si="51"/>
        <v>0.250328227571116</v>
      </c>
      <c r="AD190">
        <f t="shared" si="52"/>
        <v>0.92050485345244026</v>
      </c>
      <c r="AE190">
        <f t="shared" si="53"/>
        <v>0.23042834843535925</v>
      </c>
      <c r="AF190" s="65">
        <f t="shared" si="54"/>
        <v>0.23251785431305949</v>
      </c>
      <c r="AG190">
        <f t="shared" si="55"/>
        <v>13.322291713576053</v>
      </c>
      <c r="AI190" s="4"/>
      <c r="AJ190">
        <f t="shared" si="56"/>
        <v>78.539816339744831</v>
      </c>
      <c r="AL190">
        <f t="shared" si="47"/>
        <v>39.269908169872416</v>
      </c>
      <c r="AN190">
        <f t="shared" si="57"/>
        <v>40.055306333269861</v>
      </c>
      <c r="AP190">
        <f t="shared" si="58"/>
        <v>-405.52159174515668</v>
      </c>
      <c r="AS190">
        <f t="shared" si="59"/>
        <v>-416.73625821119293</v>
      </c>
      <c r="AU190">
        <f t="shared" si="48"/>
        <v>-96.027847712736602</v>
      </c>
      <c r="AW190">
        <f t="shared" si="43"/>
        <v>1.1693705988362006</v>
      </c>
      <c r="AY190">
        <f t="shared" si="44"/>
        <v>0.23251785431305949</v>
      </c>
      <c r="BA190">
        <f t="shared" si="45"/>
        <v>1.0130303072555837</v>
      </c>
      <c r="BC190">
        <f t="shared" si="46"/>
        <v>-410.80566268436945</v>
      </c>
      <c r="BD190">
        <f t="shared" si="60"/>
        <v>2.86E-2</v>
      </c>
      <c r="BE190">
        <f t="shared" si="61"/>
        <v>-11.749041952772966</v>
      </c>
    </row>
    <row r="191" spans="3:57">
      <c r="C191" s="11">
        <v>131</v>
      </c>
      <c r="D191" s="12">
        <f t="shared" si="67"/>
        <v>1.8985507246376812E-3</v>
      </c>
      <c r="E191" s="20">
        <f t="shared" si="62"/>
        <v>1204.2771838760873</v>
      </c>
      <c r="F191" s="4">
        <f t="shared" si="63"/>
        <v>2.2863813201125716</v>
      </c>
      <c r="G191" s="4"/>
      <c r="H191" s="4">
        <f t="shared" si="64"/>
        <v>21.72496491002946</v>
      </c>
      <c r="I191" s="11">
        <v>131</v>
      </c>
      <c r="J191" s="5">
        <f t="shared" si="49"/>
        <v>28657.141998138974</v>
      </c>
      <c r="K191" s="11">
        <v>131</v>
      </c>
      <c r="L191" s="17">
        <f t="shared" si="65"/>
        <v>13927.371011095542</v>
      </c>
      <c r="M191" s="11">
        <v>131</v>
      </c>
      <c r="N191">
        <f t="shared" si="66"/>
        <v>1419.7116219261509</v>
      </c>
      <c r="Q191" s="4">
        <v>68</v>
      </c>
      <c r="R191">
        <f t="shared" ref="R191:R254" si="71">R190+0.555</f>
        <v>37.739999999999988</v>
      </c>
      <c r="S191">
        <f t="shared" si="68"/>
        <v>208.61112233994274</v>
      </c>
      <c r="T191">
        <f t="shared" si="69"/>
        <v>0.5</v>
      </c>
      <c r="U191">
        <f t="shared" si="70"/>
        <v>300</v>
      </c>
      <c r="V191" s="4"/>
      <c r="W191" s="4"/>
      <c r="X191" s="4"/>
      <c r="Y191" s="4"/>
      <c r="Z191" s="4"/>
      <c r="AA191">
        <v>68</v>
      </c>
      <c r="AB191">
        <f t="shared" si="50"/>
        <v>1.1868238913561442</v>
      </c>
      <c r="AC191">
        <f t="shared" si="51"/>
        <v>0.250328227571116</v>
      </c>
      <c r="AD191">
        <f t="shared" si="52"/>
        <v>0.92718385456678742</v>
      </c>
      <c r="AE191">
        <f t="shared" si="53"/>
        <v>0.23210029094625928</v>
      </c>
      <c r="AF191" s="65">
        <f t="shared" si="54"/>
        <v>0.2342363847807245</v>
      </c>
      <c r="AG191">
        <f t="shared" si="55"/>
        <v>13.420756256337903</v>
      </c>
      <c r="AI191" s="4"/>
      <c r="AJ191">
        <f t="shared" si="56"/>
        <v>78.539816339744831</v>
      </c>
      <c r="AL191">
        <f t="shared" si="47"/>
        <v>39.269908169872416</v>
      </c>
      <c r="AN191">
        <f t="shared" si="57"/>
        <v>40.055306333269861</v>
      </c>
      <c r="AP191">
        <f t="shared" si="58"/>
        <v>-359.69164287014752</v>
      </c>
      <c r="AS191">
        <f t="shared" si="59"/>
        <v>-369.7899176291595</v>
      </c>
      <c r="AU191">
        <f t="shared" si="48"/>
        <v>-85.828347470721184</v>
      </c>
      <c r="AW191">
        <f t="shared" si="43"/>
        <v>1.1868238913561442</v>
      </c>
      <c r="AY191">
        <f t="shared" si="44"/>
        <v>0.2342363847807245</v>
      </c>
      <c r="BA191">
        <f t="shared" si="45"/>
        <v>1.016571154777516</v>
      </c>
      <c r="BC191">
        <f t="shared" si="46"/>
        <v>-365.65214875632773</v>
      </c>
      <c r="BD191">
        <f t="shared" si="60"/>
        <v>2.86E-2</v>
      </c>
      <c r="BE191">
        <f t="shared" si="61"/>
        <v>-10.457651454430973</v>
      </c>
    </row>
    <row r="192" spans="3:57">
      <c r="C192" s="11">
        <v>132</v>
      </c>
      <c r="D192" s="12">
        <f t="shared" si="67"/>
        <v>1.9130434782608694E-3</v>
      </c>
      <c r="E192" s="20">
        <f t="shared" si="62"/>
        <v>1204.2771838760873</v>
      </c>
      <c r="F192" s="4">
        <f t="shared" si="63"/>
        <v>2.3038346126325147</v>
      </c>
      <c r="G192" s="4"/>
      <c r="H192" s="4">
        <f t="shared" si="64"/>
        <v>21.308309834316024</v>
      </c>
      <c r="I192" s="11">
        <v>132</v>
      </c>
      <c r="J192" s="5">
        <f t="shared" si="49"/>
        <v>28839.60613385836</v>
      </c>
      <c r="K192" s="11">
        <v>132</v>
      </c>
      <c r="L192" s="17">
        <f t="shared" si="65"/>
        <v>14016.048581055164</v>
      </c>
      <c r="M192" s="11">
        <v>132</v>
      </c>
      <c r="N192">
        <f t="shared" si="66"/>
        <v>1428.7511295672948</v>
      </c>
      <c r="Q192" s="4">
        <v>69</v>
      </c>
      <c r="R192">
        <f t="shared" si="71"/>
        <v>38.294999999999987</v>
      </c>
      <c r="S192">
        <f t="shared" si="68"/>
        <v>211.10444734946446</v>
      </c>
      <c r="T192">
        <f t="shared" si="69"/>
        <v>0.5</v>
      </c>
      <c r="U192">
        <f t="shared" si="70"/>
        <v>300</v>
      </c>
      <c r="V192" s="4"/>
      <c r="W192" s="4"/>
      <c r="X192" s="4"/>
      <c r="Y192" s="4"/>
      <c r="Z192" s="4"/>
      <c r="AA192">
        <v>69</v>
      </c>
      <c r="AB192">
        <f t="shared" si="50"/>
        <v>1.2042771838760873</v>
      </c>
      <c r="AC192">
        <f t="shared" si="51"/>
        <v>0.250328227571116</v>
      </c>
      <c r="AD192">
        <f t="shared" si="52"/>
        <v>0.93358042649720174</v>
      </c>
      <c r="AE192">
        <f t="shared" si="53"/>
        <v>0.23370153346013106</v>
      </c>
      <c r="AF192" s="65">
        <f t="shared" si="54"/>
        <v>0.23588290606731033</v>
      </c>
      <c r="AG192">
        <f t="shared" si="55"/>
        <v>13.515094976937721</v>
      </c>
      <c r="AI192" s="4"/>
      <c r="AJ192">
        <f t="shared" si="56"/>
        <v>78.539816339744831</v>
      </c>
      <c r="AL192">
        <f t="shared" si="47"/>
        <v>39.269908169872416</v>
      </c>
      <c r="AN192">
        <f t="shared" si="57"/>
        <v>40.055306333269861</v>
      </c>
      <c r="AP192">
        <f t="shared" si="58"/>
        <v>-314.0780317342377</v>
      </c>
      <c r="AS192">
        <f t="shared" si="59"/>
        <v>-323.02306239337594</v>
      </c>
      <c r="AU192">
        <f t="shared" si="48"/>
        <v>-75.490985024319571</v>
      </c>
      <c r="AW192">
        <f t="shared" si="43"/>
        <v>1.2042771838760873</v>
      </c>
      <c r="AY192">
        <f t="shared" si="44"/>
        <v>0.23588290606731033</v>
      </c>
      <c r="BA192">
        <f t="shared" si="45"/>
        <v>1.0197168218475527</v>
      </c>
      <c r="BC192">
        <f t="shared" si="46"/>
        <v>-320.27065233217166</v>
      </c>
      <c r="BD192">
        <f t="shared" si="60"/>
        <v>2.86E-2</v>
      </c>
      <c r="BE192">
        <f t="shared" si="61"/>
        <v>-9.1597406567001105</v>
      </c>
    </row>
    <row r="193" spans="3:57">
      <c r="C193" s="11">
        <v>133</v>
      </c>
      <c r="D193" s="12">
        <f t="shared" si="67"/>
        <v>1.9275362318840578E-3</v>
      </c>
      <c r="E193" s="20">
        <f t="shared" si="62"/>
        <v>1204.2771838760873</v>
      </c>
      <c r="F193" s="4">
        <f t="shared" si="63"/>
        <v>2.3212879051524578</v>
      </c>
      <c r="G193" s="4"/>
      <c r="H193" s="4">
        <f t="shared" si="64"/>
        <v>20.889081527752641</v>
      </c>
      <c r="I193" s="11">
        <v>133</v>
      </c>
      <c r="J193" s="5">
        <f t="shared" si="49"/>
        <v>29012.293737284312</v>
      </c>
      <c r="K193" s="11">
        <v>133</v>
      </c>
      <c r="L193" s="17">
        <f t="shared" si="65"/>
        <v>14099.974756320174</v>
      </c>
      <c r="M193" s="11">
        <v>133</v>
      </c>
      <c r="N193">
        <f t="shared" si="66"/>
        <v>1437.306295241608</v>
      </c>
      <c r="Q193" s="4">
        <v>70</v>
      </c>
      <c r="R193">
        <f t="shared" si="71"/>
        <v>38.849999999999987</v>
      </c>
      <c r="S193">
        <f t="shared" si="68"/>
        <v>213.59777235898616</v>
      </c>
      <c r="T193">
        <f t="shared" si="69"/>
        <v>0.5</v>
      </c>
      <c r="U193">
        <f t="shared" si="70"/>
        <v>300</v>
      </c>
      <c r="V193" s="4"/>
      <c r="W193" s="4"/>
      <c r="X193" s="4"/>
      <c r="Y193" s="4"/>
      <c r="Z193" s="4"/>
      <c r="AA193">
        <v>70</v>
      </c>
      <c r="AB193">
        <f t="shared" si="50"/>
        <v>1.2217304763960306</v>
      </c>
      <c r="AC193">
        <f t="shared" si="51"/>
        <v>0.250328227571116</v>
      </c>
      <c r="AD193">
        <f t="shared" si="52"/>
        <v>0.93969262078590832</v>
      </c>
      <c r="AE193">
        <f t="shared" si="53"/>
        <v>0.23523158822299328</v>
      </c>
      <c r="AF193" s="65">
        <f t="shared" si="54"/>
        <v>0.23745683558303252</v>
      </c>
      <c r="AG193">
        <f t="shared" si="55"/>
        <v>13.605274495439671</v>
      </c>
      <c r="AI193" s="4"/>
      <c r="AJ193">
        <f t="shared" si="56"/>
        <v>78.539816339744831</v>
      </c>
      <c r="AL193">
        <f t="shared" si="47"/>
        <v>39.269908169872416</v>
      </c>
      <c r="AN193">
        <f t="shared" si="57"/>
        <v>40.055306333269861</v>
      </c>
      <c r="AP193">
        <f t="shared" si="58"/>
        <v>-268.70584153770216</v>
      </c>
      <c r="AS193">
        <f t="shared" si="59"/>
        <v>-276.46358958795207</v>
      </c>
      <c r="AU193">
        <f t="shared" si="48"/>
        <v>-65.03296926460375</v>
      </c>
      <c r="AW193">
        <f t="shared" si="43"/>
        <v>1.2217304763960306</v>
      </c>
      <c r="AY193">
        <f t="shared" si="44"/>
        <v>0.23745683558303252</v>
      </c>
      <c r="BA193">
        <f t="shared" si="45"/>
        <v>1.0224693305942538</v>
      </c>
      <c r="BC193">
        <f t="shared" si="46"/>
        <v>-274.74348192381996</v>
      </c>
      <c r="BD193">
        <f t="shared" si="60"/>
        <v>2.86E-2</v>
      </c>
      <c r="BE193">
        <f t="shared" si="61"/>
        <v>-7.8576635830212505</v>
      </c>
    </row>
    <row r="194" spans="3:57">
      <c r="C194" s="11">
        <v>134</v>
      </c>
      <c r="D194" s="12">
        <f t="shared" si="67"/>
        <v>1.9420289855072463E-3</v>
      </c>
      <c r="E194" s="20">
        <f t="shared" si="62"/>
        <v>1204.2771838760873</v>
      </c>
      <c r="F194" s="4">
        <f t="shared" si="63"/>
        <v>2.3387411976724013</v>
      </c>
      <c r="G194" s="4"/>
      <c r="H194" s="4">
        <f t="shared" si="64"/>
        <v>20.467419674589568</v>
      </c>
      <c r="I194" s="11">
        <v>134</v>
      </c>
      <c r="J194" s="5">
        <f t="shared" si="49"/>
        <v>29175.482103718656</v>
      </c>
      <c r="K194" s="11">
        <v>134</v>
      </c>
      <c r="L194" s="17">
        <f t="shared" si="65"/>
        <v>14179.284302407266</v>
      </c>
      <c r="M194" s="11">
        <v>134</v>
      </c>
      <c r="N194">
        <f t="shared" si="66"/>
        <v>1445.390856514502</v>
      </c>
      <c r="Q194" s="4">
        <v>71</v>
      </c>
      <c r="R194">
        <f t="shared" si="71"/>
        <v>39.404999999999987</v>
      </c>
      <c r="S194">
        <f t="shared" si="68"/>
        <v>216.09109736850786</v>
      </c>
      <c r="T194">
        <f t="shared" si="69"/>
        <v>0.5</v>
      </c>
      <c r="U194">
        <f t="shared" si="70"/>
        <v>300</v>
      </c>
      <c r="V194" s="4"/>
      <c r="W194" s="4"/>
      <c r="X194" s="4"/>
      <c r="Y194" s="4"/>
      <c r="Z194" s="4"/>
      <c r="AA194">
        <v>71</v>
      </c>
      <c r="AB194">
        <f t="shared" si="50"/>
        <v>1.2391837689159739</v>
      </c>
      <c r="AC194">
        <f t="shared" si="51"/>
        <v>0.250328227571116</v>
      </c>
      <c r="AD194">
        <f t="shared" si="52"/>
        <v>0.94551857559931674</v>
      </c>
      <c r="AE194">
        <f t="shared" si="53"/>
        <v>0.2366899891653432</v>
      </c>
      <c r="AF194" s="65">
        <f t="shared" si="54"/>
        <v>0.23895761482462427</v>
      </c>
      <c r="AG194">
        <f t="shared" si="55"/>
        <v>13.691262811963723</v>
      </c>
      <c r="AI194" s="4"/>
      <c r="AJ194">
        <f t="shared" si="56"/>
        <v>78.539816339744831</v>
      </c>
      <c r="AL194">
        <f t="shared" si="47"/>
        <v>39.269908169872416</v>
      </c>
      <c r="AN194">
        <f t="shared" si="57"/>
        <v>40.055306333269861</v>
      </c>
      <c r="AP194">
        <f t="shared" si="58"/>
        <v>-223.59965638147412</v>
      </c>
      <c r="AS194">
        <f t="shared" si="59"/>
        <v>-230.13900446042729</v>
      </c>
      <c r="AU194">
        <f t="shared" si="48"/>
        <v>-54.471598472261412</v>
      </c>
      <c r="AW194">
        <f t="shared" ref="AW194:AW257" si="72">AB194</f>
        <v>1.2391837689159739</v>
      </c>
      <c r="AY194">
        <f t="shared" ref="AY194:AY257" si="73">AF194</f>
        <v>0.23895761482462427</v>
      </c>
      <c r="BA194">
        <f t="shared" ref="BA194:BA257" si="74">(SIN(AW194+AY194))/(COS(AY194))</f>
        <v>1.0248309416017485</v>
      </c>
      <c r="BC194">
        <f t="shared" ref="BC194:BC257" si="75">AP194*BA194</f>
        <v>-229.15184639125354</v>
      </c>
      <c r="BD194">
        <f t="shared" si="60"/>
        <v>2.86E-2</v>
      </c>
      <c r="BE194">
        <f t="shared" si="61"/>
        <v>-6.5537428067898515</v>
      </c>
    </row>
    <row r="195" spans="3:57">
      <c r="C195" s="11">
        <v>135</v>
      </c>
      <c r="D195" s="12">
        <f t="shared" si="67"/>
        <v>1.9565217391304345E-3</v>
      </c>
      <c r="E195" s="20">
        <f t="shared" si="62"/>
        <v>1204.2771838760873</v>
      </c>
      <c r="F195" s="4">
        <f t="shared" si="63"/>
        <v>2.3561944901923444</v>
      </c>
      <c r="G195" s="4"/>
      <c r="H195" s="4">
        <f t="shared" si="64"/>
        <v>20.043459912905078</v>
      </c>
      <c r="I195" s="11">
        <v>135</v>
      </c>
      <c r="J195" s="5">
        <f t="shared" si="49"/>
        <v>29329.452228337897</v>
      </c>
      <c r="K195" s="11">
        <v>135</v>
      </c>
      <c r="L195" s="17">
        <f t="shared" si="65"/>
        <v>14254.113782972217</v>
      </c>
      <c r="M195" s="11">
        <v>135</v>
      </c>
      <c r="N195">
        <f t="shared" si="66"/>
        <v>1453.0187342479323</v>
      </c>
      <c r="Q195" s="4">
        <v>72</v>
      </c>
      <c r="R195">
        <f t="shared" si="71"/>
        <v>39.959999999999987</v>
      </c>
      <c r="S195">
        <f t="shared" si="68"/>
        <v>218.58442237802956</v>
      </c>
      <c r="T195">
        <f t="shared" si="69"/>
        <v>0.5</v>
      </c>
      <c r="U195">
        <f t="shared" si="70"/>
        <v>300</v>
      </c>
      <c r="V195" s="4"/>
      <c r="W195" s="4"/>
      <c r="X195" s="4"/>
      <c r="Y195" s="4"/>
      <c r="Z195" s="4"/>
      <c r="AA195">
        <v>72</v>
      </c>
      <c r="AB195">
        <f t="shared" si="50"/>
        <v>1.2566370614359172</v>
      </c>
      <c r="AC195">
        <f t="shared" si="51"/>
        <v>0.250328227571116</v>
      </c>
      <c r="AD195">
        <f t="shared" si="52"/>
        <v>0.95105651629515353</v>
      </c>
      <c r="AE195">
        <f t="shared" si="53"/>
        <v>0.23807629204412598</v>
      </c>
      <c r="AF195" s="65">
        <f t="shared" si="54"/>
        <v>0.2403847097777185</v>
      </c>
      <c r="AG195">
        <f t="shared" si="55"/>
        <v>13.773029329740444</v>
      </c>
      <c r="AI195" s="4"/>
      <c r="AJ195">
        <f t="shared" si="56"/>
        <v>78.539816339744831</v>
      </c>
      <c r="AL195">
        <f t="shared" si="47"/>
        <v>39.269908169872416</v>
      </c>
      <c r="AN195">
        <f t="shared" si="57"/>
        <v>40.055306333269861</v>
      </c>
      <c r="AP195">
        <f t="shared" si="58"/>
        <v>-178.78354066517522</v>
      </c>
      <c r="AS195">
        <f t="shared" si="59"/>
        <v>-184.07638913676115</v>
      </c>
      <c r="AU195">
        <f t="shared" si="48"/>
        <v>-43.824224178551724</v>
      </c>
      <c r="AW195">
        <f t="shared" si="72"/>
        <v>1.2566370614359172</v>
      </c>
      <c r="AY195">
        <f t="shared" si="73"/>
        <v>0.2403847097777185</v>
      </c>
      <c r="BA195">
        <f t="shared" si="74"/>
        <v>1.0268041493607283</v>
      </c>
      <c r="BC195">
        <f t="shared" si="75"/>
        <v>-183.57568139240442</v>
      </c>
      <c r="BD195">
        <f t="shared" si="60"/>
        <v>2.86E-2</v>
      </c>
      <c r="BE195">
        <f t="shared" si="61"/>
        <v>-5.2502644878227667</v>
      </c>
    </row>
    <row r="196" spans="3:57">
      <c r="C196" s="11">
        <v>136</v>
      </c>
      <c r="D196" s="12">
        <f t="shared" si="67"/>
        <v>1.9710144927536232E-3</v>
      </c>
      <c r="E196" s="20">
        <f t="shared" si="62"/>
        <v>1204.2771838760873</v>
      </c>
      <c r="F196" s="4">
        <f t="shared" si="63"/>
        <v>2.3736477827122879</v>
      </c>
      <c r="G196" s="4"/>
      <c r="H196" s="4">
        <f t="shared" si="64"/>
        <v>19.617333784521733</v>
      </c>
      <c r="I196" s="11">
        <v>136</v>
      </c>
      <c r="J196" s="5">
        <f t="shared" si="49"/>
        <v>29474.48831768761</v>
      </c>
      <c r="K196" s="11">
        <v>136</v>
      </c>
      <c r="L196" s="17">
        <f t="shared" si="65"/>
        <v>14324.601322396178</v>
      </c>
      <c r="M196" s="11">
        <v>136</v>
      </c>
      <c r="N196">
        <f t="shared" si="66"/>
        <v>1460.2040083992026</v>
      </c>
      <c r="Q196" s="4">
        <v>73</v>
      </c>
      <c r="R196">
        <f t="shared" si="71"/>
        <v>40.514999999999986</v>
      </c>
      <c r="S196">
        <f t="shared" si="68"/>
        <v>221.07774738755126</v>
      </c>
      <c r="T196">
        <f t="shared" si="69"/>
        <v>0.5</v>
      </c>
      <c r="U196">
        <f t="shared" si="70"/>
        <v>300</v>
      </c>
      <c r="V196" s="4"/>
      <c r="W196" s="4"/>
      <c r="X196" s="4"/>
      <c r="Y196" s="4"/>
      <c r="Z196" s="4"/>
      <c r="AA196">
        <v>73</v>
      </c>
      <c r="AB196">
        <f t="shared" si="50"/>
        <v>1.2740903539558606</v>
      </c>
      <c r="AC196">
        <f t="shared" si="51"/>
        <v>0.250328227571116</v>
      </c>
      <c r="AD196">
        <f t="shared" si="52"/>
        <v>0.95630475596303544</v>
      </c>
      <c r="AE196">
        <f t="shared" si="53"/>
        <v>0.23939007457805528</v>
      </c>
      <c r="AF196" s="65">
        <f t="shared" si="54"/>
        <v>0.24173761130605703</v>
      </c>
      <c r="AG196">
        <f t="shared" si="55"/>
        <v>13.850544877411039</v>
      </c>
      <c r="AI196" s="4"/>
      <c r="AJ196">
        <f t="shared" si="56"/>
        <v>78.539816339744831</v>
      </c>
      <c r="AL196">
        <f t="shared" si="47"/>
        <v>39.269908169872416</v>
      </c>
      <c r="AN196">
        <f t="shared" si="57"/>
        <v>40.055306333269861</v>
      </c>
      <c r="AP196">
        <f t="shared" si="58"/>
        <v>-134.28101917791139</v>
      </c>
      <c r="AS196">
        <f t="shared" si="59"/>
        <v>-138.30237169656701</v>
      </c>
      <c r="AU196">
        <f t="shared" si="48"/>
        <v>-33.108215074763095</v>
      </c>
      <c r="AW196">
        <f t="shared" si="72"/>
        <v>1.2740903539558606</v>
      </c>
      <c r="AY196">
        <f t="shared" si="73"/>
        <v>0.24173761130605703</v>
      </c>
      <c r="BA196">
        <f t="shared" si="74"/>
        <v>1.0283916774132698</v>
      </c>
      <c r="BC196">
        <f t="shared" si="75"/>
        <v>-138.09348255713573</v>
      </c>
      <c r="BD196">
        <f t="shared" si="60"/>
        <v>2.86E-2</v>
      </c>
      <c r="BE196">
        <f t="shared" si="61"/>
        <v>-3.9494736011340819</v>
      </c>
    </row>
    <row r="197" spans="3:57">
      <c r="C197" s="11">
        <v>137</v>
      </c>
      <c r="D197" s="12">
        <f t="shared" si="67"/>
        <v>1.9855072463768114E-3</v>
      </c>
      <c r="E197" s="20">
        <f t="shared" si="62"/>
        <v>1204.2771838760873</v>
      </c>
      <c r="F197" s="4">
        <f t="shared" si="63"/>
        <v>2.391101075232231</v>
      </c>
      <c r="G197" s="4"/>
      <c r="H197" s="4">
        <f t="shared" si="64"/>
        <v>19.189168692014054</v>
      </c>
      <c r="I197" s="11">
        <v>137</v>
      </c>
      <c r="J197" s="5">
        <f t="shared" si="49"/>
        <v>29610.87729970703</v>
      </c>
      <c r="K197" s="11">
        <v>137</v>
      </c>
      <c r="L197" s="17">
        <f t="shared" si="65"/>
        <v>14390.886367657617</v>
      </c>
      <c r="M197" s="11">
        <v>137</v>
      </c>
      <c r="N197">
        <f t="shared" si="66"/>
        <v>1466.9608937469536</v>
      </c>
      <c r="Q197" s="4">
        <v>74</v>
      </c>
      <c r="R197">
        <f t="shared" si="71"/>
        <v>41.069999999999986</v>
      </c>
      <c r="S197">
        <f t="shared" si="68"/>
        <v>223.57107239707298</v>
      </c>
      <c r="T197">
        <f t="shared" si="69"/>
        <v>0.5</v>
      </c>
      <c r="U197">
        <f t="shared" si="70"/>
        <v>300</v>
      </c>
      <c r="V197" s="4"/>
      <c r="W197" s="4"/>
      <c r="X197" s="4"/>
      <c r="Y197" s="4"/>
      <c r="Z197" s="4"/>
      <c r="AA197">
        <v>74</v>
      </c>
      <c r="AB197">
        <f t="shared" si="50"/>
        <v>1.2915436464758039</v>
      </c>
      <c r="AC197">
        <f t="shared" si="51"/>
        <v>0.250328227571116</v>
      </c>
      <c r="AD197">
        <f t="shared" si="52"/>
        <v>0.96126169593831889</v>
      </c>
      <c r="AE197">
        <f t="shared" si="53"/>
        <v>0.2406309365762444</v>
      </c>
      <c r="AF197" s="65">
        <f t="shared" si="54"/>
        <v>0.24301583552666148</v>
      </c>
      <c r="AG197">
        <f t="shared" si="55"/>
        <v>13.923781730523073</v>
      </c>
      <c r="AI197" s="4"/>
      <c r="AJ197">
        <f t="shared" si="56"/>
        <v>78.539816339744831</v>
      </c>
      <c r="AL197">
        <f t="shared" si="47"/>
        <v>39.269908169872416</v>
      </c>
      <c r="AN197">
        <f t="shared" si="57"/>
        <v>40.055306333269861</v>
      </c>
      <c r="AP197">
        <f t="shared" si="58"/>
        <v>-90.115057903215671</v>
      </c>
      <c r="AS197">
        <f t="shared" si="59"/>
        <v>-92.843095677862507</v>
      </c>
      <c r="AU197">
        <f t="shared" si="48"/>
        <v>-22.340921067601926</v>
      </c>
      <c r="AW197">
        <f t="shared" si="72"/>
        <v>1.2915436464758039</v>
      </c>
      <c r="AY197">
        <f t="shared" si="73"/>
        <v>0.24301583552666148</v>
      </c>
      <c r="BA197">
        <f t="shared" si="74"/>
        <v>1.0295964731983394</v>
      </c>
      <c r="BC197">
        <f t="shared" si="75"/>
        <v>-92.782145799214987</v>
      </c>
      <c r="BD197">
        <f t="shared" si="60"/>
        <v>2.86E-2</v>
      </c>
      <c r="BE197">
        <f t="shared" si="61"/>
        <v>-2.6535693698575487</v>
      </c>
    </row>
    <row r="198" spans="3:57">
      <c r="C198" s="11">
        <v>138</v>
      </c>
      <c r="D198" s="12">
        <f t="shared" si="67"/>
        <v>2E-3</v>
      </c>
      <c r="E198" s="20">
        <f t="shared" si="62"/>
        <v>1204.2771838760873</v>
      </c>
      <c r="F198" s="4">
        <f t="shared" si="63"/>
        <v>2.4085543677521746</v>
      </c>
      <c r="G198" s="4"/>
      <c r="H198" s="4">
        <f t="shared" si="64"/>
        <v>18.759087862823876</v>
      </c>
      <c r="I198" s="11">
        <v>138</v>
      </c>
      <c r="J198" s="5">
        <f t="shared" si="49"/>
        <v>29738.908332924795</v>
      </c>
      <c r="K198" s="11">
        <v>138</v>
      </c>
      <c r="L198" s="17">
        <f t="shared" si="65"/>
        <v>14453.10944980145</v>
      </c>
      <c r="M198" s="11">
        <v>138</v>
      </c>
      <c r="N198">
        <f t="shared" si="66"/>
        <v>1473.3037155760906</v>
      </c>
      <c r="Q198" s="4">
        <v>75</v>
      </c>
      <c r="R198">
        <f t="shared" si="71"/>
        <v>41.624999999999986</v>
      </c>
      <c r="S198">
        <f t="shared" si="68"/>
        <v>226.06439740659468</v>
      </c>
      <c r="T198">
        <f t="shared" si="69"/>
        <v>0.5</v>
      </c>
      <c r="U198">
        <f t="shared" si="70"/>
        <v>300</v>
      </c>
      <c r="V198" s="4"/>
      <c r="W198" s="4"/>
      <c r="X198" s="4"/>
      <c r="Y198" s="4"/>
      <c r="Z198" s="4"/>
      <c r="AA198">
        <v>75</v>
      </c>
      <c r="AB198">
        <f t="shared" si="50"/>
        <v>1.3089969389957472</v>
      </c>
      <c r="AC198">
        <f t="shared" si="51"/>
        <v>0.250328227571116</v>
      </c>
      <c r="AD198">
        <f t="shared" si="52"/>
        <v>0.96592582628906831</v>
      </c>
      <c r="AE198">
        <f t="shared" si="53"/>
        <v>0.24179850006010817</v>
      </c>
      <c r="AF198" s="65">
        <f t="shared" si="54"/>
        <v>0.24421892417011976</v>
      </c>
      <c r="AG198">
        <f t="shared" si="55"/>
        <v>13.992713632173352</v>
      </c>
      <c r="AI198" s="4"/>
      <c r="AJ198">
        <f t="shared" si="56"/>
        <v>78.539816339744831</v>
      </c>
      <c r="AL198">
        <f t="shared" si="47"/>
        <v>39.269908169872416</v>
      </c>
      <c r="AN198">
        <f t="shared" si="57"/>
        <v>40.055306333269861</v>
      </c>
      <c r="AP198">
        <f t="shared" si="58"/>
        <v>-46.30804555865128</v>
      </c>
      <c r="AS198">
        <f t="shared" si="59"/>
        <v>-47.724190081113505</v>
      </c>
      <c r="AU198">
        <f t="shared" si="48"/>
        <v>-11.539637578196738</v>
      </c>
      <c r="AW198">
        <f t="shared" si="72"/>
        <v>1.3089969389957472</v>
      </c>
      <c r="AY198">
        <f t="shared" si="73"/>
        <v>0.24421892417011976</v>
      </c>
      <c r="BA198">
        <f t="shared" si="74"/>
        <v>1.0304217026057503</v>
      </c>
      <c r="BC198">
        <f t="shared" si="75"/>
        <v>-47.716815148890106</v>
      </c>
      <c r="BD198">
        <f t="shared" si="60"/>
        <v>2.86E-2</v>
      </c>
      <c r="BE198">
        <f t="shared" si="61"/>
        <v>-1.364700913258257</v>
      </c>
    </row>
    <row r="199" spans="3:57">
      <c r="C199" s="11">
        <v>139</v>
      </c>
      <c r="D199" s="12">
        <f t="shared" si="67"/>
        <v>2.0144927536231883E-3</v>
      </c>
      <c r="E199" s="20">
        <f t="shared" si="62"/>
        <v>1204.2771838760873</v>
      </c>
      <c r="F199" s="4">
        <f t="shared" si="63"/>
        <v>2.4260076602721177</v>
      </c>
      <c r="G199" s="4"/>
      <c r="H199" s="4">
        <f t="shared" si="64"/>
        <v>18.327210320491144</v>
      </c>
      <c r="I199" s="11">
        <v>139</v>
      </c>
      <c r="J199" s="5">
        <f t="shared" si="49"/>
        <v>29858.872315466593</v>
      </c>
      <c r="K199" s="11">
        <v>139</v>
      </c>
      <c r="L199" s="17">
        <f t="shared" si="65"/>
        <v>14511.411945316764</v>
      </c>
      <c r="M199" s="11">
        <v>139</v>
      </c>
      <c r="N199">
        <f t="shared" si="66"/>
        <v>1479.2468853533908</v>
      </c>
      <c r="Q199" s="4">
        <v>76</v>
      </c>
      <c r="R199">
        <f t="shared" si="71"/>
        <v>42.179999999999986</v>
      </c>
      <c r="S199">
        <f t="shared" si="68"/>
        <v>228.55772241611638</v>
      </c>
      <c r="T199">
        <f t="shared" si="69"/>
        <v>0.5</v>
      </c>
      <c r="U199">
        <f t="shared" si="70"/>
        <v>300</v>
      </c>
      <c r="V199" s="4"/>
      <c r="W199" s="4"/>
      <c r="X199" s="4"/>
      <c r="Y199" s="4"/>
      <c r="Z199" s="4"/>
      <c r="AA199">
        <v>76</v>
      </c>
      <c r="AB199">
        <f t="shared" si="50"/>
        <v>1.3264502315156903</v>
      </c>
      <c r="AC199">
        <f t="shared" si="51"/>
        <v>0.250328227571116</v>
      </c>
      <c r="AD199">
        <f t="shared" si="52"/>
        <v>0.97029572627599647</v>
      </c>
      <c r="AE199">
        <f t="shared" si="53"/>
        <v>0.24289240937849893</v>
      </c>
      <c r="AF199" s="65">
        <f t="shared" si="54"/>
        <v>0.2453464449251658</v>
      </c>
      <c r="AG199">
        <f t="shared" si="55"/>
        <v>14.057315812750895</v>
      </c>
      <c r="AI199" s="4"/>
      <c r="AJ199">
        <f t="shared" si="56"/>
        <v>78.539816339744831</v>
      </c>
      <c r="AL199">
        <f t="shared" si="47"/>
        <v>39.269908169872416</v>
      </c>
      <c r="AN199">
        <f t="shared" si="57"/>
        <v>40.055306333269861</v>
      </c>
      <c r="AP199">
        <f t="shared" si="58"/>
        <v>-2.8817758896561898</v>
      </c>
      <c r="AS199">
        <f t="shared" si="59"/>
        <v>-2.9707399425323899</v>
      </c>
      <c r="AU199">
        <f t="shared" si="48"/>
        <v>-0.72157018227863579</v>
      </c>
      <c r="AW199">
        <f t="shared" si="72"/>
        <v>1.3264502315156903</v>
      </c>
      <c r="AY199">
        <f t="shared" si="73"/>
        <v>0.2453464449251658</v>
      </c>
      <c r="BA199">
        <f t="shared" si="74"/>
        <v>1.0308707442472487</v>
      </c>
      <c r="BC199">
        <f t="shared" si="75"/>
        <v>-2.9707384561236534</v>
      </c>
      <c r="BD199">
        <f t="shared" si="60"/>
        <v>2.86E-2</v>
      </c>
      <c r="BE199">
        <f t="shared" si="61"/>
        <v>-8.4963119845136492E-2</v>
      </c>
    </row>
    <row r="200" spans="3:57">
      <c r="C200" s="11">
        <v>140</v>
      </c>
      <c r="D200" s="12">
        <f t="shared" si="67"/>
        <v>2.0289855072463769E-3</v>
      </c>
      <c r="E200" s="20">
        <f t="shared" si="62"/>
        <v>1204.2771838760873</v>
      </c>
      <c r="F200" s="4">
        <f t="shared" si="63"/>
        <v>2.4434609527920612</v>
      </c>
      <c r="G200" s="4"/>
      <c r="H200" s="4">
        <f t="shared" si="64"/>
        <v>17.893650862997823</v>
      </c>
      <c r="I200" s="11">
        <v>140</v>
      </c>
      <c r="J200" s="5">
        <f t="shared" si="49"/>
        <v>29971.061394515404</v>
      </c>
      <c r="K200" s="11">
        <v>140</v>
      </c>
      <c r="L200" s="17">
        <f t="shared" si="65"/>
        <v>14565.935837734485</v>
      </c>
      <c r="M200" s="11">
        <v>140</v>
      </c>
      <c r="N200">
        <f t="shared" si="66"/>
        <v>1484.8048764255336</v>
      </c>
      <c r="Q200" s="4">
        <v>77</v>
      </c>
      <c r="R200">
        <f t="shared" si="71"/>
        <v>42.734999999999985</v>
      </c>
      <c r="S200">
        <f t="shared" si="68"/>
        <v>231.05104742563807</v>
      </c>
      <c r="T200">
        <f t="shared" si="69"/>
        <v>0.5</v>
      </c>
      <c r="U200">
        <f t="shared" si="70"/>
        <v>300</v>
      </c>
      <c r="V200" s="4"/>
      <c r="W200" s="4"/>
      <c r="X200" s="4"/>
      <c r="Y200" s="4"/>
      <c r="Z200" s="4"/>
      <c r="AA200">
        <v>77</v>
      </c>
      <c r="AB200">
        <f t="shared" si="50"/>
        <v>1.3439035240356338</v>
      </c>
      <c r="AC200">
        <f t="shared" si="51"/>
        <v>0.250328227571116</v>
      </c>
      <c r="AD200">
        <f t="shared" si="52"/>
        <v>0.97437006478523525</v>
      </c>
      <c r="AE200">
        <f t="shared" si="53"/>
        <v>0.2439123313160414</v>
      </c>
      <c r="AF200" s="65">
        <f t="shared" si="54"/>
        <v>0.24639799176675573</v>
      </c>
      <c r="AG200">
        <f t="shared" si="55"/>
        <v>14.11756500873431</v>
      </c>
      <c r="AI200" s="4"/>
      <c r="AJ200">
        <f t="shared" si="56"/>
        <v>78.539816339744831</v>
      </c>
      <c r="AL200">
        <f t="shared" si="47"/>
        <v>39.269908169872416</v>
      </c>
      <c r="AN200">
        <f t="shared" si="57"/>
        <v>40.055306333269861</v>
      </c>
      <c r="AP200">
        <f t="shared" si="58"/>
        <v>40.142569263704722</v>
      </c>
      <c r="AS200">
        <f t="shared" si="59"/>
        <v>41.392742453466809</v>
      </c>
      <c r="AU200">
        <f t="shared" si="48"/>
        <v>10.096200311389572</v>
      </c>
      <c r="AW200">
        <f t="shared" si="72"/>
        <v>1.3439035240356338</v>
      </c>
      <c r="AY200">
        <f t="shared" si="73"/>
        <v>0.24639799176675573</v>
      </c>
      <c r="BA200">
        <f t="shared" si="74"/>
        <v>1.030947183454304</v>
      </c>
      <c r="BC200">
        <f t="shared" si="75"/>
        <v>41.384868719035701</v>
      </c>
      <c r="BD200">
        <f t="shared" si="60"/>
        <v>2.86E-2</v>
      </c>
      <c r="BE200">
        <f t="shared" si="61"/>
        <v>1.1836072453644211</v>
      </c>
    </row>
    <row r="201" spans="3:57">
      <c r="C201" s="11">
        <v>141</v>
      </c>
      <c r="D201" s="12">
        <f t="shared" si="67"/>
        <v>2.0434782608695651E-3</v>
      </c>
      <c r="E201" s="20">
        <f t="shared" si="62"/>
        <v>1204.2771838760873</v>
      </c>
      <c r="F201" s="4">
        <f t="shared" si="63"/>
        <v>2.4609142453120043</v>
      </c>
      <c r="G201" s="4"/>
      <c r="H201" s="4">
        <f t="shared" si="64"/>
        <v>17.458520048214147</v>
      </c>
      <c r="I201" s="11">
        <v>141</v>
      </c>
      <c r="J201" s="5">
        <f t="shared" si="49"/>
        <v>30075.768476863217</v>
      </c>
      <c r="K201" s="11">
        <v>141</v>
      </c>
      <c r="L201" s="17">
        <f t="shared" si="65"/>
        <v>14616.823479755523</v>
      </c>
      <c r="M201" s="11">
        <v>141</v>
      </c>
      <c r="N201">
        <f t="shared" si="66"/>
        <v>1489.9921997712052</v>
      </c>
      <c r="Q201" s="4">
        <v>78</v>
      </c>
      <c r="R201">
        <f t="shared" si="71"/>
        <v>43.289999999999985</v>
      </c>
      <c r="S201">
        <f t="shared" si="68"/>
        <v>233.5443724351598</v>
      </c>
      <c r="T201">
        <f t="shared" si="69"/>
        <v>0.5</v>
      </c>
      <c r="U201">
        <f t="shared" si="70"/>
        <v>300</v>
      </c>
      <c r="V201" s="4"/>
      <c r="W201" s="4"/>
      <c r="X201" s="4"/>
      <c r="Y201" s="4"/>
      <c r="Z201" s="4"/>
      <c r="AA201">
        <v>78</v>
      </c>
      <c r="AB201">
        <f t="shared" si="50"/>
        <v>1.3613568165555769</v>
      </c>
      <c r="AC201">
        <f t="shared" si="51"/>
        <v>0.250328227571116</v>
      </c>
      <c r="AD201">
        <f t="shared" si="52"/>
        <v>0.97814760073380558</v>
      </c>
      <c r="AE201">
        <f t="shared" si="53"/>
        <v>0.24485795519463319</v>
      </c>
      <c r="AF201" s="65">
        <f t="shared" si="54"/>
        <v>0.24737318526687294</v>
      </c>
      <c r="AG201">
        <f t="shared" si="55"/>
        <v>14.173439480499617</v>
      </c>
      <c r="AI201" s="4"/>
      <c r="AJ201">
        <f t="shared" si="56"/>
        <v>78.539816339744831</v>
      </c>
      <c r="AL201">
        <f t="shared" si="47"/>
        <v>39.269908169872416</v>
      </c>
      <c r="AN201">
        <f t="shared" si="57"/>
        <v>40.055306333269861</v>
      </c>
      <c r="AP201">
        <f t="shared" si="58"/>
        <v>82.744436109389056</v>
      </c>
      <c r="AS201">
        <f t="shared" si="59"/>
        <v>85.342345653145912</v>
      </c>
      <c r="AU201">
        <f t="shared" si="48"/>
        <v>20.896752248142899</v>
      </c>
      <c r="AW201">
        <f t="shared" si="72"/>
        <v>1.3613568165555769</v>
      </c>
      <c r="AY201">
        <f t="shared" si="73"/>
        <v>0.24737318526687294</v>
      </c>
      <c r="BA201">
        <f t="shared" si="74"/>
        <v>1.0306548060130523</v>
      </c>
      <c r="BC201">
        <f t="shared" si="75"/>
        <v>85.280950746981773</v>
      </c>
      <c r="BD201">
        <f t="shared" si="60"/>
        <v>2.86E-2</v>
      </c>
      <c r="BE201">
        <f t="shared" si="61"/>
        <v>2.4390351913636787</v>
      </c>
    </row>
    <row r="202" spans="3:57">
      <c r="C202" s="11">
        <v>142</v>
      </c>
      <c r="D202" s="12">
        <f t="shared" si="67"/>
        <v>2.0579710144927534E-3</v>
      </c>
      <c r="E202" s="20">
        <f t="shared" si="62"/>
        <v>1204.2771838760873</v>
      </c>
      <c r="F202" s="4">
        <f t="shared" si="63"/>
        <v>2.4783675378319474</v>
      </c>
      <c r="G202" s="4"/>
      <c r="H202" s="4">
        <f t="shared" si="64"/>
        <v>17.021924186426396</v>
      </c>
      <c r="I202" s="11">
        <v>142</v>
      </c>
      <c r="J202" s="5">
        <f t="shared" si="49"/>
        <v>30173.286741191383</v>
      </c>
      <c r="K202" s="11">
        <v>142</v>
      </c>
      <c r="L202" s="17">
        <f t="shared" si="65"/>
        <v>14664.217356219011</v>
      </c>
      <c r="M202" s="11">
        <v>142</v>
      </c>
      <c r="N202">
        <f t="shared" si="66"/>
        <v>1494.8233798388389</v>
      </c>
      <c r="Q202" s="4">
        <v>79</v>
      </c>
      <c r="R202">
        <f t="shared" si="71"/>
        <v>43.844999999999985</v>
      </c>
      <c r="S202">
        <f t="shared" si="68"/>
        <v>236.03769744468147</v>
      </c>
      <c r="T202">
        <f t="shared" si="69"/>
        <v>0.5</v>
      </c>
      <c r="U202">
        <f t="shared" si="70"/>
        <v>300</v>
      </c>
      <c r="V202" s="4"/>
      <c r="W202" s="4"/>
      <c r="X202" s="4"/>
      <c r="Y202" s="4"/>
      <c r="Z202" s="4"/>
      <c r="AA202">
        <v>79</v>
      </c>
      <c r="AB202">
        <f t="shared" si="50"/>
        <v>1.3788101090755203</v>
      </c>
      <c r="AC202">
        <f t="shared" si="51"/>
        <v>0.250328227571116</v>
      </c>
      <c r="AD202">
        <f t="shared" si="52"/>
        <v>0.98162718344766398</v>
      </c>
      <c r="AE202">
        <f t="shared" si="53"/>
        <v>0.24572899296808046</v>
      </c>
      <c r="AF202" s="65">
        <f t="shared" si="54"/>
        <v>0.24827167288732885</v>
      </c>
      <c r="AG202">
        <f t="shared" si="55"/>
        <v>14.224919029096492</v>
      </c>
      <c r="AI202" s="4"/>
      <c r="AJ202">
        <f t="shared" si="56"/>
        <v>78.539816339744831</v>
      </c>
      <c r="AL202">
        <f t="shared" si="47"/>
        <v>39.269908169872416</v>
      </c>
      <c r="AN202">
        <f t="shared" si="57"/>
        <v>40.055306333269861</v>
      </c>
      <c r="AP202">
        <f t="shared" si="58"/>
        <v>124.90391423869355</v>
      </c>
      <c r="AS202">
        <f t="shared" si="59"/>
        <v>128.85478633478942</v>
      </c>
      <c r="AU202">
        <f t="shared" si="48"/>
        <v>31.663356885164983</v>
      </c>
      <c r="AW202">
        <f t="shared" si="72"/>
        <v>1.3788101090755203</v>
      </c>
      <c r="AY202">
        <f t="shared" si="73"/>
        <v>0.24827167288732885</v>
      </c>
      <c r="BA202">
        <f t="shared" si="74"/>
        <v>1.0299975916476953</v>
      </c>
      <c r="BC202">
        <f t="shared" si="75"/>
        <v>128.65073085322464</v>
      </c>
      <c r="BD202">
        <f t="shared" si="60"/>
        <v>2.86E-2</v>
      </c>
      <c r="BE202">
        <f t="shared" si="61"/>
        <v>3.6794109024022248</v>
      </c>
    </row>
    <row r="203" spans="3:57">
      <c r="C203" s="11">
        <v>143</v>
      </c>
      <c r="D203" s="12">
        <f t="shared" si="67"/>
        <v>2.072463768115942E-3</v>
      </c>
      <c r="E203" s="20">
        <f t="shared" si="62"/>
        <v>1204.2771838760873</v>
      </c>
      <c r="F203" s="4">
        <f t="shared" si="63"/>
        <v>2.495820830351891</v>
      </c>
      <c r="G203" s="4"/>
      <c r="H203" s="4">
        <f t="shared" si="64"/>
        <v>16.583965339916801</v>
      </c>
      <c r="I203" s="11">
        <v>143</v>
      </c>
      <c r="J203" s="5">
        <f t="shared" si="49"/>
        <v>30263.909152713622</v>
      </c>
      <c r="K203" s="11">
        <v>143</v>
      </c>
      <c r="L203" s="17">
        <f t="shared" si="65"/>
        <v>14708.25984821882</v>
      </c>
      <c r="M203" s="11">
        <v>143</v>
      </c>
      <c r="N203">
        <f t="shared" si="66"/>
        <v>1499.3129305014088</v>
      </c>
      <c r="Q203" s="4">
        <v>80</v>
      </c>
      <c r="R203">
        <f t="shared" si="71"/>
        <v>44.399999999999984</v>
      </c>
      <c r="S203">
        <f t="shared" si="68"/>
        <v>238.53102245420317</v>
      </c>
      <c r="T203">
        <f t="shared" si="69"/>
        <v>0.5</v>
      </c>
      <c r="U203">
        <f t="shared" si="70"/>
        <v>300</v>
      </c>
      <c r="V203" s="4"/>
      <c r="W203" s="4"/>
      <c r="X203" s="4"/>
      <c r="Y203" s="4"/>
      <c r="Z203" s="4"/>
      <c r="AA203">
        <v>80</v>
      </c>
      <c r="AB203">
        <f t="shared" si="50"/>
        <v>1.3962634015954636</v>
      </c>
      <c r="AC203">
        <f t="shared" si="51"/>
        <v>0.250328227571116</v>
      </c>
      <c r="AD203">
        <f t="shared" si="52"/>
        <v>0.98480775301220802</v>
      </c>
      <c r="AE203">
        <f t="shared" si="53"/>
        <v>0.24652517930983942</v>
      </c>
      <c r="AF203" s="65">
        <f t="shared" si="54"/>
        <v>0.24909312925385879</v>
      </c>
      <c r="AG203">
        <f t="shared" si="55"/>
        <v>14.271985011952811</v>
      </c>
      <c r="AI203" s="4"/>
      <c r="AJ203">
        <f t="shared" si="56"/>
        <v>78.539816339744831</v>
      </c>
      <c r="AL203">
        <f t="shared" si="47"/>
        <v>39.269908169872416</v>
      </c>
      <c r="AN203">
        <f t="shared" si="57"/>
        <v>40.055306333269861</v>
      </c>
      <c r="AP203">
        <f t="shared" si="58"/>
        <v>166.60175113851955</v>
      </c>
      <c r="AS203">
        <f t="shared" si="59"/>
        <v>171.90743576464732</v>
      </c>
      <c r="AU203">
        <f t="shared" si="48"/>
        <v>42.379511426574382</v>
      </c>
      <c r="AW203">
        <f t="shared" si="72"/>
        <v>1.3962634015954636</v>
      </c>
      <c r="AY203">
        <f t="shared" si="73"/>
        <v>0.24909312925385879</v>
      </c>
      <c r="BA203">
        <f t="shared" si="74"/>
        <v>1.0289797072644824</v>
      </c>
      <c r="BC203">
        <f t="shared" si="75"/>
        <v>171.42982111626398</v>
      </c>
      <c r="BD203">
        <f t="shared" si="60"/>
        <v>2.86E-2</v>
      </c>
      <c r="BE203">
        <f t="shared" si="61"/>
        <v>4.9028928839251495</v>
      </c>
    </row>
    <row r="204" spans="3:57">
      <c r="C204" s="11">
        <v>144</v>
      </c>
      <c r="D204" s="12">
        <f t="shared" si="67"/>
        <v>2.0869565217391303E-3</v>
      </c>
      <c r="E204" s="20">
        <f t="shared" si="62"/>
        <v>1204.2771838760873</v>
      </c>
      <c r="F204" s="4">
        <f t="shared" si="63"/>
        <v>2.513274122871834</v>
      </c>
      <c r="G204" s="4"/>
      <c r="H204" s="4">
        <f t="shared" si="64"/>
        <v>16.144741329556702</v>
      </c>
      <c r="I204" s="11">
        <v>144</v>
      </c>
      <c r="J204" s="5">
        <f t="shared" si="49"/>
        <v>30347.927980811983</v>
      </c>
      <c r="K204" s="11">
        <v>144</v>
      </c>
      <c r="L204" s="17">
        <f t="shared" si="65"/>
        <v>14749.092998674623</v>
      </c>
      <c r="M204" s="11">
        <v>144</v>
      </c>
      <c r="N204">
        <f t="shared" si="66"/>
        <v>1503.4753311594925</v>
      </c>
      <c r="Q204" s="4">
        <v>81</v>
      </c>
      <c r="R204">
        <f t="shared" si="71"/>
        <v>44.954999999999984</v>
      </c>
      <c r="S204">
        <f t="shared" si="68"/>
        <v>241.02434746372489</v>
      </c>
      <c r="T204">
        <f t="shared" si="69"/>
        <v>0.5</v>
      </c>
      <c r="U204">
        <f t="shared" si="70"/>
        <v>300</v>
      </c>
      <c r="V204" s="4"/>
      <c r="W204" s="4"/>
      <c r="X204" s="4"/>
      <c r="Y204" s="4"/>
      <c r="Z204" s="4"/>
      <c r="AA204">
        <v>81</v>
      </c>
      <c r="AB204">
        <f t="shared" si="50"/>
        <v>1.4137166941154069</v>
      </c>
      <c r="AC204">
        <f t="shared" si="51"/>
        <v>0.250328227571116</v>
      </c>
      <c r="AD204">
        <f t="shared" si="52"/>
        <v>0.98768834059513777</v>
      </c>
      <c r="AE204">
        <f t="shared" si="53"/>
        <v>0.24724627169383759</v>
      </c>
      <c r="AF204" s="65">
        <f t="shared" si="54"/>
        <v>0.24983725641085575</v>
      </c>
      <c r="AG204">
        <f t="shared" si="55"/>
        <v>14.314620357469803</v>
      </c>
      <c r="AI204" s="4"/>
      <c r="AJ204">
        <f t="shared" si="56"/>
        <v>78.539816339744831</v>
      </c>
      <c r="AL204">
        <f t="shared" si="47"/>
        <v>39.269908169872416</v>
      </c>
      <c r="AN204">
        <f t="shared" si="57"/>
        <v>40.055306333269861</v>
      </c>
      <c r="AP204">
        <f t="shared" si="58"/>
        <v>207.81936586587435</v>
      </c>
      <c r="AS204">
        <f t="shared" si="59"/>
        <v>214.47834534086147</v>
      </c>
      <c r="AU204">
        <f t="shared" si="48"/>
        <v>53.028971244591361</v>
      </c>
      <c r="AW204">
        <f t="shared" si="72"/>
        <v>1.4137166941154069</v>
      </c>
      <c r="AY204">
        <f t="shared" si="73"/>
        <v>0.24983725641085575</v>
      </c>
      <c r="BA204">
        <f t="shared" si="74"/>
        <v>1.0276054999691844</v>
      </c>
      <c r="BC204">
        <f t="shared" si="75"/>
        <v>213.55632336388067</v>
      </c>
      <c r="BD204">
        <f t="shared" si="60"/>
        <v>2.86E-2</v>
      </c>
      <c r="BE204">
        <f t="shared" si="61"/>
        <v>6.1077108482069873</v>
      </c>
    </row>
    <row r="205" spans="3:57">
      <c r="C205" s="11">
        <v>145</v>
      </c>
      <c r="D205" s="12">
        <f t="shared" si="67"/>
        <v>2.1014492753623189E-3</v>
      </c>
      <c r="E205" s="20">
        <f t="shared" si="62"/>
        <v>1204.2771838760873</v>
      </c>
      <c r="F205" s="4">
        <f t="shared" si="63"/>
        <v>2.5307274153917776</v>
      </c>
      <c r="G205" s="4"/>
      <c r="H205" s="4">
        <f t="shared" si="64"/>
        <v>15.704345748364906</v>
      </c>
      <c r="I205" s="11">
        <v>145</v>
      </c>
      <c r="J205" s="5">
        <f t="shared" si="49"/>
        <v>30425.634320291756</v>
      </c>
      <c r="K205" s="11">
        <v>145</v>
      </c>
      <c r="L205" s="17">
        <f t="shared" si="65"/>
        <v>14786.858279661794</v>
      </c>
      <c r="M205" s="11">
        <v>145</v>
      </c>
      <c r="N205">
        <f t="shared" si="66"/>
        <v>1507.3250030236281</v>
      </c>
      <c r="Q205" s="4">
        <v>82</v>
      </c>
      <c r="R205">
        <f t="shared" si="71"/>
        <v>45.509999999999984</v>
      </c>
      <c r="S205">
        <f t="shared" si="68"/>
        <v>243.51767247324659</v>
      </c>
      <c r="T205">
        <f t="shared" si="69"/>
        <v>0.5</v>
      </c>
      <c r="U205">
        <f t="shared" si="70"/>
        <v>300</v>
      </c>
      <c r="V205" s="4"/>
      <c r="W205" s="4"/>
      <c r="X205" s="4"/>
      <c r="Y205" s="4"/>
      <c r="Z205" s="4"/>
      <c r="AA205">
        <v>82</v>
      </c>
      <c r="AB205">
        <f t="shared" si="50"/>
        <v>1.43116998663535</v>
      </c>
      <c r="AC205">
        <f t="shared" si="51"/>
        <v>0.250328227571116</v>
      </c>
      <c r="AD205">
        <f t="shared" si="52"/>
        <v>0.99026806874157025</v>
      </c>
      <c r="AE205">
        <f t="shared" si="53"/>
        <v>0.24789205046834933</v>
      </c>
      <c r="AF205" s="65">
        <f t="shared" si="54"/>
        <v>0.25050378405612017</v>
      </c>
      <c r="AG205">
        <f t="shared" si="55"/>
        <v>14.352809578472248</v>
      </c>
      <c r="AI205" s="4"/>
      <c r="AJ205">
        <f t="shared" si="56"/>
        <v>78.539816339744831</v>
      </c>
      <c r="AL205">
        <f t="shared" si="47"/>
        <v>39.269908169872416</v>
      </c>
      <c r="AN205">
        <f t="shared" si="57"/>
        <v>40.055306333269861</v>
      </c>
      <c r="AP205">
        <f t="shared" si="58"/>
        <v>248.53886187092073</v>
      </c>
      <c r="AS205">
        <f t="shared" si="59"/>
        <v>256.54627116032947</v>
      </c>
      <c r="AU205">
        <f t="shared" si="48"/>
        <v>63.595781197943218</v>
      </c>
      <c r="AW205">
        <f t="shared" si="72"/>
        <v>1.43116998663535</v>
      </c>
      <c r="AY205">
        <f t="shared" si="73"/>
        <v>0.25050378405612017</v>
      </c>
      <c r="BA205">
        <f t="shared" si="74"/>
        <v>1.0258794898717287</v>
      </c>
      <c r="BC205">
        <f t="shared" si="75"/>
        <v>254.97092082944022</v>
      </c>
      <c r="BD205">
        <f t="shared" si="60"/>
        <v>2.86E-2</v>
      </c>
      <c r="BE205">
        <f t="shared" si="61"/>
        <v>7.29216833572199</v>
      </c>
    </row>
    <row r="206" spans="3:57">
      <c r="C206" s="11">
        <v>146</v>
      </c>
      <c r="D206" s="12">
        <f t="shared" si="67"/>
        <v>2.1159420289855071E-3</v>
      </c>
      <c r="E206" s="20">
        <f t="shared" si="62"/>
        <v>1204.2771838760873</v>
      </c>
      <c r="F206" s="4">
        <f t="shared" si="63"/>
        <v>2.5481807079117207</v>
      </c>
      <c r="G206" s="4"/>
      <c r="H206" s="4">
        <f t="shared" si="64"/>
        <v>15.262867981974569</v>
      </c>
      <c r="I206" s="11">
        <v>146</v>
      </c>
      <c r="J206" s="5">
        <f t="shared" si="49"/>
        <v>30497.317616875953</v>
      </c>
      <c r="K206" s="11">
        <v>146</v>
      </c>
      <c r="L206" s="17">
        <f t="shared" si="65"/>
        <v>14821.696361801713</v>
      </c>
      <c r="M206" s="11">
        <v>146</v>
      </c>
      <c r="N206">
        <f t="shared" si="66"/>
        <v>1510.8762856066985</v>
      </c>
      <c r="Q206" s="4">
        <v>83</v>
      </c>
      <c r="R206">
        <f t="shared" si="71"/>
        <v>46.064999999999984</v>
      </c>
      <c r="S206">
        <f t="shared" si="68"/>
        <v>246.01099748276829</v>
      </c>
      <c r="T206">
        <f t="shared" si="69"/>
        <v>0.5</v>
      </c>
      <c r="U206">
        <f t="shared" si="70"/>
        <v>300</v>
      </c>
      <c r="V206" s="4"/>
      <c r="W206" s="4"/>
      <c r="X206" s="4"/>
      <c r="Y206" s="4"/>
      <c r="Z206" s="4"/>
      <c r="AA206">
        <v>83</v>
      </c>
      <c r="AB206">
        <f t="shared" si="50"/>
        <v>1.4486232791552935</v>
      </c>
      <c r="AC206">
        <f t="shared" si="51"/>
        <v>0.250328227571116</v>
      </c>
      <c r="AD206">
        <f t="shared" si="52"/>
        <v>0.99254615164132198</v>
      </c>
      <c r="AE206">
        <f t="shared" si="53"/>
        <v>0.24846231892290427</v>
      </c>
      <c r="AF206" s="65">
        <f t="shared" si="54"/>
        <v>0.25109246975505489</v>
      </c>
      <c r="AG206">
        <f t="shared" si="55"/>
        <v>14.386538784480916</v>
      </c>
      <c r="AI206" s="4"/>
      <c r="AJ206">
        <f t="shared" si="56"/>
        <v>78.539816339744831</v>
      </c>
      <c r="AL206">
        <f t="shared" si="47"/>
        <v>39.269908169872416</v>
      </c>
      <c r="AN206">
        <f t="shared" si="57"/>
        <v>40.055306333269861</v>
      </c>
      <c r="AP206">
        <f t="shared" si="58"/>
        <v>288.74303895594807</v>
      </c>
      <c r="AS206">
        <f t="shared" si="59"/>
        <v>298.09069754534306</v>
      </c>
      <c r="AU206">
        <f t="shared" si="48"/>
        <v>74.064305961462026</v>
      </c>
      <c r="AW206">
        <f t="shared" si="72"/>
        <v>1.4486232791552935</v>
      </c>
      <c r="AY206">
        <f t="shared" si="73"/>
        <v>0.25109246975505489</v>
      </c>
      <c r="BA206">
        <f t="shared" si="74"/>
        <v>1.0238063626923612</v>
      </c>
      <c r="BC206">
        <f t="shared" si="75"/>
        <v>295.61696046622797</v>
      </c>
      <c r="BD206">
        <f t="shared" si="60"/>
        <v>2.86E-2</v>
      </c>
      <c r="BE206">
        <f t="shared" si="61"/>
        <v>8.45464506933412</v>
      </c>
    </row>
    <row r="207" spans="3:57">
      <c r="C207" s="11">
        <v>147</v>
      </c>
      <c r="D207" s="12">
        <f t="shared" si="67"/>
        <v>2.1304347826086954E-3</v>
      </c>
      <c r="E207" s="20">
        <f t="shared" si="62"/>
        <v>1204.2771838760873</v>
      </c>
      <c r="F207" s="4">
        <f t="shared" si="63"/>
        <v>2.5656340004316638</v>
      </c>
      <c r="G207" s="4"/>
      <c r="H207" s="4">
        <f t="shared" si="64"/>
        <v>14.820393235942348</v>
      </c>
      <c r="I207" s="11">
        <v>147</v>
      </c>
      <c r="J207" s="5">
        <f t="shared" si="49"/>
        <v>30563.265197553894</v>
      </c>
      <c r="K207" s="11">
        <v>147</v>
      </c>
      <c r="L207" s="17">
        <f t="shared" si="65"/>
        <v>14853.746886011191</v>
      </c>
      <c r="M207" s="11">
        <v>147</v>
      </c>
      <c r="N207">
        <f t="shared" si="66"/>
        <v>1514.1434134567983</v>
      </c>
      <c r="Q207" s="4">
        <v>84</v>
      </c>
      <c r="R207">
        <f t="shared" si="71"/>
        <v>46.619999999999983</v>
      </c>
      <c r="S207">
        <f t="shared" si="68"/>
        <v>248.50432249228999</v>
      </c>
      <c r="T207">
        <f t="shared" si="69"/>
        <v>0.5</v>
      </c>
      <c r="U207">
        <f t="shared" si="70"/>
        <v>300</v>
      </c>
      <c r="V207" s="4"/>
      <c r="W207" s="4"/>
      <c r="X207" s="4"/>
      <c r="Y207" s="4"/>
      <c r="Z207" s="4"/>
      <c r="AA207">
        <v>84</v>
      </c>
      <c r="AB207">
        <f t="shared" si="50"/>
        <v>1.4660765716752369</v>
      </c>
      <c r="AC207">
        <f t="shared" si="51"/>
        <v>0.250328227571116</v>
      </c>
      <c r="AD207">
        <f t="shared" si="52"/>
        <v>0.99452189536827329</v>
      </c>
      <c r="AE207">
        <f t="shared" si="53"/>
        <v>0.24895690334820672</v>
      </c>
      <c r="AF207" s="65">
        <f t="shared" si="54"/>
        <v>0.25160309913377438</v>
      </c>
      <c r="AG207">
        <f t="shared" si="55"/>
        <v>14.41579569277693</v>
      </c>
      <c r="AI207" s="4"/>
      <c r="AJ207">
        <f t="shared" si="56"/>
        <v>78.539816339744831</v>
      </c>
      <c r="AL207">
        <f t="shared" si="47"/>
        <v>39.269908169872416</v>
      </c>
      <c r="AN207">
        <f t="shared" si="57"/>
        <v>40.055306333269861</v>
      </c>
      <c r="AP207">
        <f t="shared" si="58"/>
        <v>328.41540435869427</v>
      </c>
      <c r="AS207">
        <f t="shared" si="59"/>
        <v>339.09185946899646</v>
      </c>
      <c r="AU207">
        <f t="shared" si="48"/>
        <v>84.419259283986634</v>
      </c>
      <c r="AW207">
        <f t="shared" si="72"/>
        <v>1.4660765716752369</v>
      </c>
      <c r="AY207">
        <f t="shared" si="73"/>
        <v>0.25160309913377438</v>
      </c>
      <c r="BA207">
        <f t="shared" si="74"/>
        <v>1.0213909621843686</v>
      </c>
      <c r="BC207">
        <f t="shared" si="75"/>
        <v>335.44052585409526</v>
      </c>
      <c r="BD207">
        <f t="shared" si="60"/>
        <v>2.86E-2</v>
      </c>
      <c r="BE207">
        <f t="shared" si="61"/>
        <v>9.593599039427124</v>
      </c>
    </row>
    <row r="208" spans="3:57">
      <c r="C208" s="11">
        <v>148</v>
      </c>
      <c r="D208" s="12">
        <f t="shared" si="67"/>
        <v>2.144927536231884E-3</v>
      </c>
      <c r="E208" s="20">
        <f t="shared" si="62"/>
        <v>1204.2771838760873</v>
      </c>
      <c r="F208" s="4">
        <f t="shared" si="63"/>
        <v>2.5830872929516073</v>
      </c>
      <c r="G208" s="4"/>
      <c r="H208" s="4">
        <f t="shared" si="64"/>
        <v>14.377002569825397</v>
      </c>
      <c r="I208" s="11">
        <v>148</v>
      </c>
      <c r="J208" s="5">
        <f t="shared" si="49"/>
        <v>30623.761806391889</v>
      </c>
      <c r="K208" s="11">
        <v>148</v>
      </c>
      <c r="L208" s="17">
        <f t="shared" si="65"/>
        <v>14883.148237906458</v>
      </c>
      <c r="M208" s="11">
        <v>148</v>
      </c>
      <c r="N208">
        <f t="shared" si="66"/>
        <v>1517.140493160699</v>
      </c>
      <c r="Q208" s="4">
        <v>85</v>
      </c>
      <c r="R208">
        <f t="shared" si="71"/>
        <v>47.174999999999983</v>
      </c>
      <c r="S208">
        <f t="shared" si="68"/>
        <v>250.99764750181171</v>
      </c>
      <c r="T208">
        <f t="shared" si="69"/>
        <v>0.5</v>
      </c>
      <c r="U208">
        <f t="shared" si="70"/>
        <v>300</v>
      </c>
      <c r="V208" s="4"/>
      <c r="W208" s="4"/>
      <c r="X208" s="4"/>
      <c r="Y208" s="4"/>
      <c r="Z208" s="4"/>
      <c r="AA208">
        <v>85</v>
      </c>
      <c r="AB208">
        <f t="shared" si="50"/>
        <v>1.4835298641951802</v>
      </c>
      <c r="AC208">
        <f t="shared" si="51"/>
        <v>0.250328227571116</v>
      </c>
      <c r="AD208">
        <f t="shared" si="52"/>
        <v>0.99619469809174555</v>
      </c>
      <c r="AE208">
        <f t="shared" si="53"/>
        <v>0.24937565308904969</v>
      </c>
      <c r="AF208" s="65">
        <f t="shared" si="54"/>
        <v>0.25203548605065268</v>
      </c>
      <c r="AG208">
        <f t="shared" si="55"/>
        <v>14.440569638230732</v>
      </c>
      <c r="AI208" s="4"/>
      <c r="AJ208">
        <f t="shared" si="56"/>
        <v>78.539816339744831</v>
      </c>
      <c r="AL208">
        <f t="shared" si="47"/>
        <v>39.269908169872416</v>
      </c>
      <c r="AN208">
        <f t="shared" si="57"/>
        <v>40.055306333269861</v>
      </c>
      <c r="AP208">
        <f t="shared" si="58"/>
        <v>367.54018294951459</v>
      </c>
      <c r="AS208">
        <f t="shared" si="59"/>
        <v>379.53076382079826</v>
      </c>
      <c r="AU208">
        <f t="shared" si="48"/>
        <v>94.645732095197431</v>
      </c>
      <c r="AW208">
        <f t="shared" si="72"/>
        <v>1.4835298641951802</v>
      </c>
      <c r="AY208">
        <f t="shared" si="73"/>
        <v>0.25203548605065268</v>
      </c>
      <c r="BA208">
        <f t="shared" si="74"/>
        <v>1.0186382823889919</v>
      </c>
      <c r="BC208">
        <f t="shared" si="75"/>
        <v>374.39050066862939</v>
      </c>
      <c r="BD208">
        <f t="shared" si="60"/>
        <v>2.86E-2</v>
      </c>
      <c r="BE208">
        <f t="shared" si="61"/>
        <v>10.707568319122801</v>
      </c>
    </row>
    <row r="209" spans="3:57">
      <c r="C209" s="11">
        <v>149</v>
      </c>
      <c r="D209" s="12">
        <f t="shared" si="67"/>
        <v>2.1594202898550722E-3</v>
      </c>
      <c r="E209" s="20">
        <f t="shared" si="62"/>
        <v>1204.2771838760873</v>
      </c>
      <c r="F209" s="4">
        <f t="shared" si="63"/>
        <v>2.6005405854715504</v>
      </c>
      <c r="G209" s="4"/>
      <c r="H209" s="4">
        <f t="shared" si="64"/>
        <v>13.932772937942472</v>
      </c>
      <c r="I209" s="11">
        <v>149</v>
      </c>
      <c r="J209" s="5">
        <f t="shared" si="49"/>
        <v>30679.089146406153</v>
      </c>
      <c r="K209" s="11">
        <v>149</v>
      </c>
      <c r="L209" s="17">
        <f t="shared" si="65"/>
        <v>14910.037325153389</v>
      </c>
      <c r="M209" s="11">
        <v>149</v>
      </c>
      <c r="N209">
        <f t="shared" si="66"/>
        <v>1519.8814806476441</v>
      </c>
      <c r="Q209" s="4">
        <v>86</v>
      </c>
      <c r="R209">
        <f t="shared" si="71"/>
        <v>47.729999999999983</v>
      </c>
      <c r="S209">
        <f t="shared" si="68"/>
        <v>253.49097251133341</v>
      </c>
      <c r="T209">
        <f t="shared" si="69"/>
        <v>0.5</v>
      </c>
      <c r="U209">
        <f t="shared" si="70"/>
        <v>300</v>
      </c>
      <c r="V209" s="4"/>
      <c r="W209" s="4"/>
      <c r="X209" s="4"/>
      <c r="Y209" s="4"/>
      <c r="Z209" s="4"/>
      <c r="AA209">
        <v>86</v>
      </c>
      <c r="AB209">
        <f t="shared" si="50"/>
        <v>1.5009831567151233</v>
      </c>
      <c r="AC209">
        <f t="shared" si="51"/>
        <v>0.250328227571116</v>
      </c>
      <c r="AD209">
        <f t="shared" si="52"/>
        <v>0.9975640502598242</v>
      </c>
      <c r="AE209">
        <f t="shared" si="53"/>
        <v>0.24971844059020548</v>
      </c>
      <c r="AF209" s="65">
        <f t="shared" si="54"/>
        <v>0.25238947274587986</v>
      </c>
      <c r="AG209">
        <f t="shared" si="55"/>
        <v>14.460851581871031</v>
      </c>
      <c r="AI209" s="4"/>
      <c r="AJ209">
        <f t="shared" si="56"/>
        <v>78.539816339744831</v>
      </c>
      <c r="AL209">
        <f t="shared" si="47"/>
        <v>39.269908169872416</v>
      </c>
      <c r="AN209">
        <f t="shared" si="57"/>
        <v>40.055306333269861</v>
      </c>
      <c r="AP209">
        <f t="shared" si="58"/>
        <v>406.1023265329984</v>
      </c>
      <c r="AS209">
        <f t="shared" si="59"/>
        <v>419.38920945666865</v>
      </c>
      <c r="AU209">
        <f t="shared" si="48"/>
        <v>104.72921938587837</v>
      </c>
      <c r="AW209">
        <f t="shared" si="72"/>
        <v>1.5009831567151233</v>
      </c>
      <c r="AY209">
        <f t="shared" si="73"/>
        <v>0.25238947274587986</v>
      </c>
      <c r="BA209">
        <f t="shared" si="74"/>
        <v>1.0155534597387186</v>
      </c>
      <c r="BC209">
        <f t="shared" si="75"/>
        <v>412.41862271852932</v>
      </c>
      <c r="BD209">
        <f t="shared" si="60"/>
        <v>2.86E-2</v>
      </c>
      <c r="BE209">
        <f t="shared" si="61"/>
        <v>11.795172609749939</v>
      </c>
    </row>
    <row r="210" spans="3:57">
      <c r="C210" s="11">
        <v>150</v>
      </c>
      <c r="D210" s="12">
        <f t="shared" si="67"/>
        <v>2.1739130434782609E-3</v>
      </c>
      <c r="E210" s="20">
        <f t="shared" si="62"/>
        <v>1204.2771838760873</v>
      </c>
      <c r="F210" s="4">
        <f t="shared" si="63"/>
        <v>2.617993877991494</v>
      </c>
      <c r="G210" s="4"/>
      <c r="H210" s="4">
        <f t="shared" si="64"/>
        <v>13.487777236727021</v>
      </c>
      <c r="I210" s="11">
        <v>150</v>
      </c>
      <c r="J210" s="5">
        <f t="shared" si="49"/>
        <v>30729.525428090117</v>
      </c>
      <c r="K210" s="11">
        <v>150</v>
      </c>
      <c r="L210" s="17">
        <f t="shared" si="65"/>
        <v>14934.549358051796</v>
      </c>
      <c r="M210" s="11">
        <v>150</v>
      </c>
      <c r="N210">
        <f t="shared" si="66"/>
        <v>1522.380158822813</v>
      </c>
      <c r="Q210" s="4">
        <v>87</v>
      </c>
      <c r="R210">
        <f t="shared" si="71"/>
        <v>48.284999999999982</v>
      </c>
      <c r="S210">
        <f t="shared" si="68"/>
        <v>255.98429752085511</v>
      </c>
      <c r="T210">
        <f t="shared" si="69"/>
        <v>0.5</v>
      </c>
      <c r="U210">
        <f t="shared" si="70"/>
        <v>300</v>
      </c>
      <c r="V210" s="4"/>
      <c r="W210" s="4"/>
      <c r="X210" s="4"/>
      <c r="Y210" s="4"/>
      <c r="Z210" s="4"/>
      <c r="AA210">
        <v>87</v>
      </c>
      <c r="AB210">
        <f t="shared" si="50"/>
        <v>1.5184364492350666</v>
      </c>
      <c r="AC210">
        <f t="shared" si="51"/>
        <v>0.250328227571116</v>
      </c>
      <c r="AD210">
        <f t="shared" si="52"/>
        <v>0.99862953475457383</v>
      </c>
      <c r="AE210">
        <f t="shared" si="53"/>
        <v>0.24998516143528066</v>
      </c>
      <c r="AF210" s="65">
        <f t="shared" si="54"/>
        <v>0.25266492996865453</v>
      </c>
      <c r="AG210">
        <f t="shared" si="55"/>
        <v>14.476634118172417</v>
      </c>
      <c r="AI210" s="4"/>
      <c r="AJ210">
        <f t="shared" si="56"/>
        <v>78.539816339744831</v>
      </c>
      <c r="AL210">
        <f t="shared" si="47"/>
        <v>39.269908169872416</v>
      </c>
      <c r="AN210">
        <f t="shared" si="57"/>
        <v>40.055306333269861</v>
      </c>
      <c r="AP210">
        <f t="shared" si="58"/>
        <v>444.08752224571691</v>
      </c>
      <c r="AS210">
        <f t="shared" si="59"/>
        <v>458.64980598047617</v>
      </c>
      <c r="AU210">
        <f t="shared" si="48"/>
        <v>114.65564579028946</v>
      </c>
      <c r="AW210">
        <f t="shared" si="72"/>
        <v>1.5184364492350666</v>
      </c>
      <c r="AY210">
        <f t="shared" si="73"/>
        <v>0.25266492996865453</v>
      </c>
      <c r="BA210">
        <f t="shared" si="74"/>
        <v>1.0121417650256304</v>
      </c>
      <c r="BC210">
        <f t="shared" si="75"/>
        <v>449.47952859163883</v>
      </c>
      <c r="BD210">
        <f t="shared" si="60"/>
        <v>2.86E-2</v>
      </c>
      <c r="BE210">
        <f t="shared" si="61"/>
        <v>12.855114517720871</v>
      </c>
    </row>
    <row r="211" spans="3:57">
      <c r="C211" s="11">
        <v>151</v>
      </c>
      <c r="D211" s="12">
        <f t="shared" si="67"/>
        <v>2.1884057971014491E-3</v>
      </c>
      <c r="E211" s="20">
        <f t="shared" si="62"/>
        <v>1204.2771838760873</v>
      </c>
      <c r="F211" s="4">
        <f t="shared" si="63"/>
        <v>2.6354471705114371</v>
      </c>
      <c r="G211" s="4"/>
      <c r="H211" s="4">
        <f t="shared" si="64"/>
        <v>13.042084358571692</v>
      </c>
      <c r="I211" s="11">
        <v>151</v>
      </c>
      <c r="J211" s="5">
        <f t="shared" si="49"/>
        <v>30775.344925179081</v>
      </c>
      <c r="K211" s="11">
        <v>151</v>
      </c>
      <c r="L211" s="17">
        <f t="shared" si="65"/>
        <v>14956.817633637032</v>
      </c>
      <c r="M211" s="11">
        <v>151</v>
      </c>
      <c r="N211">
        <f t="shared" si="66"/>
        <v>1524.6501155593305</v>
      </c>
      <c r="Q211" s="4">
        <v>88</v>
      </c>
      <c r="R211">
        <f t="shared" si="71"/>
        <v>48.839999999999982</v>
      </c>
      <c r="S211">
        <f t="shared" si="68"/>
        <v>258.47762253037683</v>
      </c>
      <c r="T211">
        <f t="shared" si="69"/>
        <v>0.5</v>
      </c>
      <c r="U211">
        <f t="shared" si="70"/>
        <v>300</v>
      </c>
      <c r="V211" s="4"/>
      <c r="W211" s="4"/>
      <c r="X211" s="4"/>
      <c r="Y211" s="4"/>
      <c r="Z211" s="4"/>
      <c r="AA211">
        <v>88</v>
      </c>
      <c r="AB211">
        <f t="shared" si="50"/>
        <v>1.5358897417550099</v>
      </c>
      <c r="AC211">
        <f t="shared" si="51"/>
        <v>0.250328227571116</v>
      </c>
      <c r="AD211">
        <f t="shared" si="52"/>
        <v>0.99939082701909576</v>
      </c>
      <c r="AE211">
        <f t="shared" si="53"/>
        <v>0.25017573437852203</v>
      </c>
      <c r="AF211" s="65">
        <f t="shared" si="54"/>
        <v>0.25286175708169145</v>
      </c>
      <c r="AG211">
        <f t="shared" si="55"/>
        <v>14.487911481043175</v>
      </c>
      <c r="AI211" s="4"/>
      <c r="AJ211">
        <f t="shared" si="56"/>
        <v>78.539816339744831</v>
      </c>
      <c r="AL211">
        <f t="shared" si="47"/>
        <v>39.269908169872416</v>
      </c>
      <c r="AN211">
        <f t="shared" si="57"/>
        <v>40.055306333269861</v>
      </c>
      <c r="AP211">
        <f t="shared" si="58"/>
        <v>481.48220004289584</v>
      </c>
      <c r="AS211">
        <f t="shared" si="59"/>
        <v>497.29599120751942</v>
      </c>
      <c r="AU211">
        <f t="shared" si="48"/>
        <v>124.4113898038362</v>
      </c>
      <c r="AW211">
        <f t="shared" si="72"/>
        <v>1.5358897417550099</v>
      </c>
      <c r="AY211">
        <f t="shared" si="73"/>
        <v>0.25286175708169145</v>
      </c>
      <c r="BA211">
        <f t="shared" si="74"/>
        <v>1.0084085952519104</v>
      </c>
      <c r="BC211">
        <f t="shared" si="75"/>
        <v>485.5307889840559</v>
      </c>
      <c r="BD211">
        <f t="shared" si="60"/>
        <v>2.86E-2</v>
      </c>
      <c r="BE211">
        <f t="shared" si="61"/>
        <v>13.886180564943999</v>
      </c>
    </row>
    <row r="212" spans="3:57">
      <c r="C212" s="11">
        <v>152</v>
      </c>
      <c r="D212" s="12">
        <f t="shared" si="67"/>
        <v>2.2028985507246378E-3</v>
      </c>
      <c r="E212" s="20">
        <f t="shared" si="62"/>
        <v>1204.2771838760873</v>
      </c>
      <c r="F212" s="4">
        <f t="shared" si="63"/>
        <v>2.6529004630313806</v>
      </c>
      <c r="G212" s="4"/>
      <c r="H212" s="4">
        <f t="shared" si="64"/>
        <v>12.595759252055</v>
      </c>
      <c r="I212" s="11">
        <v>152</v>
      </c>
      <c r="J212" s="5">
        <f t="shared" si="49"/>
        <v>30816.81753822563</v>
      </c>
      <c r="K212" s="11">
        <v>152</v>
      </c>
      <c r="L212" s="17">
        <f t="shared" si="65"/>
        <v>14976.973323577657</v>
      </c>
      <c r="M212" s="11">
        <v>152</v>
      </c>
      <c r="N212">
        <f t="shared" si="66"/>
        <v>1526.7047220772331</v>
      </c>
      <c r="Q212" s="4">
        <v>89</v>
      </c>
      <c r="R212">
        <f t="shared" si="71"/>
        <v>49.394999999999982</v>
      </c>
      <c r="S212">
        <f t="shared" si="68"/>
        <v>260.97094753989853</v>
      </c>
      <c r="T212">
        <f t="shared" si="69"/>
        <v>0.5</v>
      </c>
      <c r="U212">
        <f t="shared" si="70"/>
        <v>300</v>
      </c>
      <c r="V212" s="4"/>
      <c r="W212" s="4"/>
      <c r="X212" s="4"/>
      <c r="Y212" s="4"/>
      <c r="Z212" s="4"/>
      <c r="AA212">
        <v>89</v>
      </c>
      <c r="AB212">
        <f t="shared" si="50"/>
        <v>1.5533430342749535</v>
      </c>
      <c r="AC212">
        <f t="shared" si="51"/>
        <v>0.250328227571116</v>
      </c>
      <c r="AD212">
        <f t="shared" si="52"/>
        <v>0.99984769515639127</v>
      </c>
      <c r="AE212">
        <f t="shared" si="53"/>
        <v>0.25029010136956492</v>
      </c>
      <c r="AF212" s="65">
        <f t="shared" si="54"/>
        <v>0.25297988214278061</v>
      </c>
      <c r="AG212">
        <f t="shared" si="55"/>
        <v>14.49467954849831</v>
      </c>
      <c r="AI212" s="4"/>
      <c r="AJ212">
        <f t="shared" si="56"/>
        <v>78.539816339744831</v>
      </c>
      <c r="AL212">
        <f t="shared" si="47"/>
        <v>39.269908169872416</v>
      </c>
      <c r="AN212">
        <f t="shared" si="57"/>
        <v>40.055306333269861</v>
      </c>
      <c r="AP212">
        <f t="shared" si="58"/>
        <v>518.27353926792762</v>
      </c>
      <c r="AS212">
        <f t="shared" si="59"/>
        <v>535.31204726384715</v>
      </c>
      <c r="AU212">
        <f t="shared" si="48"/>
        <v>133.98330657401763</v>
      </c>
      <c r="AW212">
        <f t="shared" si="72"/>
        <v>1.5533430342749535</v>
      </c>
      <c r="AY212">
        <f t="shared" si="73"/>
        <v>0.25297988214278061</v>
      </c>
      <c r="BA212">
        <f t="shared" si="74"/>
        <v>1.0043594653799759</v>
      </c>
      <c r="BC212">
        <f t="shared" si="75"/>
        <v>520.53293481972378</v>
      </c>
      <c r="BD212">
        <f t="shared" si="60"/>
        <v>2.86E-2</v>
      </c>
      <c r="BE212">
        <f t="shared" si="61"/>
        <v>14.8872419358441</v>
      </c>
    </row>
    <row r="213" spans="3:57">
      <c r="C213" s="11">
        <v>153</v>
      </c>
      <c r="D213" s="12">
        <f t="shared" si="67"/>
        <v>2.217391304347826E-3</v>
      </c>
      <c r="E213" s="20">
        <f t="shared" si="62"/>
        <v>1204.2771838760873</v>
      </c>
      <c r="F213" s="4">
        <f t="shared" si="63"/>
        <v>2.6703537555513237</v>
      </c>
      <c r="G213" s="4"/>
      <c r="H213" s="4">
        <f t="shared" si="64"/>
        <v>12.148862988433143</v>
      </c>
      <c r="I213" s="11">
        <v>153</v>
      </c>
      <c r="J213" s="5">
        <f t="shared" si="49"/>
        <v>30854.208366548472</v>
      </c>
      <c r="K213" s="11">
        <v>153</v>
      </c>
      <c r="L213" s="17">
        <f t="shared" si="65"/>
        <v>14995.145266142557</v>
      </c>
      <c r="M213" s="11">
        <v>153</v>
      </c>
      <c r="N213">
        <f t="shared" si="66"/>
        <v>1528.5571117372638</v>
      </c>
      <c r="Q213" s="4">
        <v>90</v>
      </c>
      <c r="R213">
        <f t="shared" si="71"/>
        <v>49.949999999999982</v>
      </c>
      <c r="S213">
        <f t="shared" si="68"/>
        <v>263.46427254942023</v>
      </c>
      <c r="T213">
        <f t="shared" si="69"/>
        <v>0.5</v>
      </c>
      <c r="U213">
        <f t="shared" si="70"/>
        <v>300</v>
      </c>
      <c r="V213" s="4"/>
      <c r="W213" s="4"/>
      <c r="X213" s="4"/>
      <c r="Y213" s="4"/>
      <c r="Z213" s="4"/>
      <c r="AA213">
        <v>90</v>
      </c>
      <c r="AB213">
        <f t="shared" si="50"/>
        <v>1.5707963267948966</v>
      </c>
      <c r="AC213">
        <f t="shared" si="51"/>
        <v>0.250328227571116</v>
      </c>
      <c r="AD213">
        <f t="shared" si="52"/>
        <v>1</v>
      </c>
      <c r="AE213">
        <f t="shared" si="53"/>
        <v>0.250328227571116</v>
      </c>
      <c r="AF213" s="65">
        <f t="shared" si="54"/>
        <v>0.25301926196319258</v>
      </c>
      <c r="AG213">
        <f t="shared" si="55"/>
        <v>14.496935846005899</v>
      </c>
      <c r="AI213" s="4"/>
      <c r="AJ213">
        <f t="shared" si="56"/>
        <v>78.539816339744831</v>
      </c>
      <c r="AL213">
        <f t="shared" si="47"/>
        <v>39.269908169872416</v>
      </c>
      <c r="AN213">
        <f t="shared" si="57"/>
        <v>40.055306333269861</v>
      </c>
      <c r="AP213">
        <f t="shared" si="58"/>
        <v>554.44947429975139</v>
      </c>
      <c r="AS213">
        <f t="shared" si="59"/>
        <v>572.68311527900528</v>
      </c>
      <c r="AU213">
        <f t="shared" si="48"/>
        <v>143.35874920769851</v>
      </c>
      <c r="AW213">
        <f t="shared" si="72"/>
        <v>1.5707963267948966</v>
      </c>
      <c r="AY213">
        <f t="shared" si="73"/>
        <v>0.25301926196319258</v>
      </c>
      <c r="BA213">
        <f t="shared" si="74"/>
        <v>1.0000000000000002</v>
      </c>
      <c r="BC213">
        <f t="shared" si="75"/>
        <v>554.4494742997515</v>
      </c>
      <c r="BD213">
        <f t="shared" si="60"/>
        <v>2.86E-2</v>
      </c>
      <c r="BE213">
        <f t="shared" si="61"/>
        <v>15.857254964972894</v>
      </c>
    </row>
    <row r="214" spans="3:57">
      <c r="C214" s="11">
        <v>154</v>
      </c>
      <c r="D214" s="12">
        <f t="shared" si="67"/>
        <v>2.2318840579710142E-3</v>
      </c>
      <c r="E214" s="20">
        <f t="shared" si="62"/>
        <v>1204.2771838760873</v>
      </c>
      <c r="F214" s="4">
        <f t="shared" si="63"/>
        <v>2.6878070480712668</v>
      </c>
      <c r="G214" s="4"/>
      <c r="H214" s="4">
        <f t="shared" si="64"/>
        <v>11.701452834271274</v>
      </c>
      <c r="I214" s="11">
        <v>154</v>
      </c>
      <c r="J214" s="5">
        <f t="shared" si="49"/>
        <v>30887.777289106631</v>
      </c>
      <c r="K214" s="11">
        <v>154</v>
      </c>
      <c r="L214" s="17">
        <f t="shared" si="65"/>
        <v>15011.459762505821</v>
      </c>
      <c r="M214" s="11">
        <v>154</v>
      </c>
      <c r="N214">
        <f t="shared" si="66"/>
        <v>1530.220159276842</v>
      </c>
      <c r="Q214" s="4">
        <v>91</v>
      </c>
      <c r="R214">
        <f t="shared" si="71"/>
        <v>50.504999999999981</v>
      </c>
      <c r="S214">
        <f t="shared" si="68"/>
        <v>265.95759755894193</v>
      </c>
      <c r="T214">
        <f t="shared" si="69"/>
        <v>0.5</v>
      </c>
      <c r="U214">
        <f t="shared" si="70"/>
        <v>300</v>
      </c>
      <c r="V214" s="4"/>
      <c r="W214" s="4"/>
      <c r="X214" s="4"/>
      <c r="Y214" s="4"/>
      <c r="Z214" s="4"/>
      <c r="AA214">
        <v>91</v>
      </c>
      <c r="AB214">
        <f t="shared" si="50"/>
        <v>1.5882496193148399</v>
      </c>
      <c r="AC214">
        <f t="shared" si="51"/>
        <v>0.250328227571116</v>
      </c>
      <c r="AD214">
        <f t="shared" si="52"/>
        <v>0.99984769515639127</v>
      </c>
      <c r="AE214">
        <f t="shared" si="53"/>
        <v>0.25029010136956492</v>
      </c>
      <c r="AF214" s="65">
        <f t="shared" si="54"/>
        <v>0.25297988214278061</v>
      </c>
      <c r="AG214">
        <f t="shared" si="55"/>
        <v>14.49467954849831</v>
      </c>
      <c r="AI214" s="4"/>
      <c r="AJ214">
        <f t="shared" si="56"/>
        <v>78.539816339744831</v>
      </c>
      <c r="AL214">
        <f t="shared" si="47"/>
        <v>39.269908169872416</v>
      </c>
      <c r="AN214">
        <f t="shared" si="57"/>
        <v>40.055306333269861</v>
      </c>
      <c r="AP214">
        <f t="shared" si="58"/>
        <v>589.99869927425505</v>
      </c>
      <c r="AS214">
        <f t="shared" si="59"/>
        <v>609.39520863370672</v>
      </c>
      <c r="AU214">
        <f t="shared" si="48"/>
        <v>152.52558854305764</v>
      </c>
      <c r="AW214">
        <f t="shared" si="72"/>
        <v>1.5882496193148399</v>
      </c>
      <c r="AY214">
        <f t="shared" si="73"/>
        <v>0.25297988214278061</v>
      </c>
      <c r="BA214">
        <f t="shared" si="74"/>
        <v>0.99533592493280654</v>
      </c>
      <c r="BC214">
        <f t="shared" si="75"/>
        <v>587.24690105129343</v>
      </c>
      <c r="BD214">
        <f t="shared" si="60"/>
        <v>2.86E-2</v>
      </c>
      <c r="BE214">
        <f t="shared" si="61"/>
        <v>16.795261370066992</v>
      </c>
    </row>
    <row r="215" spans="3:57">
      <c r="C215" s="11">
        <v>155</v>
      </c>
      <c r="D215" s="12">
        <f t="shared" si="67"/>
        <v>2.2463768115942029E-3</v>
      </c>
      <c r="E215" s="20">
        <f t="shared" si="62"/>
        <v>1204.2771838760873</v>
      </c>
      <c r="F215" s="4">
        <f t="shared" si="63"/>
        <v>2.7052603405912103</v>
      </c>
      <c r="G215" s="4"/>
      <c r="H215" s="4">
        <f t="shared" si="64"/>
        <v>11.253582330081231</v>
      </c>
      <c r="I215" s="11">
        <v>155</v>
      </c>
      <c r="J215" s="5">
        <f t="shared" si="49"/>
        <v>30917.778554838842</v>
      </c>
      <c r="K215" s="11">
        <v>155</v>
      </c>
      <c r="L215" s="17">
        <f t="shared" si="65"/>
        <v>15026.040377651676</v>
      </c>
      <c r="M215" s="11">
        <v>155</v>
      </c>
      <c r="N215">
        <f t="shared" si="66"/>
        <v>1531.7064605149517</v>
      </c>
      <c r="Q215" s="4">
        <v>92</v>
      </c>
      <c r="R215">
        <f t="shared" si="71"/>
        <v>51.059999999999981</v>
      </c>
      <c r="S215">
        <f t="shared" si="68"/>
        <v>268.45092256846362</v>
      </c>
      <c r="T215">
        <f t="shared" si="69"/>
        <v>0.5</v>
      </c>
      <c r="U215">
        <f t="shared" si="70"/>
        <v>300</v>
      </c>
      <c r="V215" s="4"/>
      <c r="W215" s="4"/>
      <c r="X215" s="4"/>
      <c r="Y215" s="4"/>
      <c r="Z215" s="4"/>
      <c r="AA215">
        <v>92</v>
      </c>
      <c r="AB215">
        <f t="shared" si="50"/>
        <v>1.605702911834783</v>
      </c>
      <c r="AC215">
        <f t="shared" si="51"/>
        <v>0.250328227571116</v>
      </c>
      <c r="AD215">
        <f t="shared" si="52"/>
        <v>0.99939082701909576</v>
      </c>
      <c r="AE215">
        <f t="shared" si="53"/>
        <v>0.25017573437852203</v>
      </c>
      <c r="AF215" s="65">
        <f t="shared" si="54"/>
        <v>0.25286175708169145</v>
      </c>
      <c r="AG215">
        <f t="shared" si="55"/>
        <v>14.487911481043175</v>
      </c>
      <c r="AI215" s="4"/>
      <c r="AJ215">
        <f t="shared" si="56"/>
        <v>78.539816339744831</v>
      </c>
      <c r="AL215">
        <f t="shared" si="47"/>
        <v>39.269908169872416</v>
      </c>
      <c r="AN215">
        <f t="shared" si="57"/>
        <v>40.055306333269861</v>
      </c>
      <c r="AP215">
        <f t="shared" si="58"/>
        <v>624.91067187699548</v>
      </c>
      <c r="AS215">
        <f t="shared" si="59"/>
        <v>645.43522472801885</v>
      </c>
      <c r="AU215">
        <f t="shared" si="48"/>
        <v>161.47223134009852</v>
      </c>
      <c r="AW215">
        <f t="shared" si="72"/>
        <v>1.605702911834783</v>
      </c>
      <c r="AY215">
        <f t="shared" si="73"/>
        <v>0.25286175708169145</v>
      </c>
      <c r="BA215">
        <f t="shared" si="74"/>
        <v>0.99037305878628112</v>
      </c>
      <c r="BC215">
        <f t="shared" si="75"/>
        <v>618.89469357501002</v>
      </c>
      <c r="BD215">
        <f t="shared" si="60"/>
        <v>2.86E-2</v>
      </c>
      <c r="BE215">
        <f t="shared" si="61"/>
        <v>17.700388236245288</v>
      </c>
    </row>
    <row r="216" spans="3:57">
      <c r="C216" s="11">
        <v>156</v>
      </c>
      <c r="D216" s="12">
        <f t="shared" si="67"/>
        <v>2.2608695652173911E-3</v>
      </c>
      <c r="E216" s="20">
        <f t="shared" si="62"/>
        <v>1204.2771838760873</v>
      </c>
      <c r="F216" s="4">
        <f t="shared" si="63"/>
        <v>2.7227136331111534</v>
      </c>
      <c r="G216" s="4"/>
      <c r="H216" s="4">
        <f t="shared" si="64"/>
        <v>10.805301374824591</v>
      </c>
      <c r="I216" s="11">
        <v>156</v>
      </c>
      <c r="J216" s="5">
        <f t="shared" si="49"/>
        <v>30944.46038299561</v>
      </c>
      <c r="K216" s="11">
        <v>156</v>
      </c>
      <c r="L216" s="17">
        <f t="shared" si="65"/>
        <v>15039.007746135867</v>
      </c>
      <c r="M216" s="11">
        <v>156</v>
      </c>
      <c r="N216">
        <f t="shared" si="66"/>
        <v>1533.0283125520762</v>
      </c>
      <c r="Q216" s="4">
        <v>93</v>
      </c>
      <c r="R216">
        <f t="shared" si="71"/>
        <v>51.614999999999981</v>
      </c>
      <c r="S216">
        <f t="shared" si="68"/>
        <v>270.94424757798532</v>
      </c>
      <c r="T216">
        <f t="shared" si="69"/>
        <v>0.5</v>
      </c>
      <c r="U216">
        <f t="shared" si="70"/>
        <v>300</v>
      </c>
      <c r="Z216" s="4"/>
      <c r="AA216">
        <v>93</v>
      </c>
      <c r="AB216">
        <f t="shared" si="50"/>
        <v>1.6231562043547263</v>
      </c>
      <c r="AC216">
        <f t="shared" si="51"/>
        <v>0.250328227571116</v>
      </c>
      <c r="AD216">
        <f t="shared" si="52"/>
        <v>0.99862953475457383</v>
      </c>
      <c r="AE216">
        <f t="shared" si="53"/>
        <v>0.24998516143528066</v>
      </c>
      <c r="AF216" s="65">
        <f t="shared" si="54"/>
        <v>0.25266492996865453</v>
      </c>
      <c r="AG216">
        <f t="shared" si="55"/>
        <v>14.476634118172417</v>
      </c>
      <c r="AI216" s="4"/>
      <c r="AJ216">
        <f t="shared" si="56"/>
        <v>78.539816339744831</v>
      </c>
      <c r="AL216">
        <f t="shared" si="47"/>
        <v>39.269908169872416</v>
      </c>
      <c r="AN216">
        <f t="shared" si="57"/>
        <v>40.055306333269861</v>
      </c>
      <c r="AP216">
        <f t="shared" si="58"/>
        <v>659.17561620564538</v>
      </c>
      <c r="AS216">
        <f t="shared" si="59"/>
        <v>680.79095523989577</v>
      </c>
      <c r="AU216">
        <f t="shared" si="48"/>
        <v>170.18763684932424</v>
      </c>
      <c r="AW216">
        <f t="shared" si="72"/>
        <v>1.6231562043547263</v>
      </c>
      <c r="AY216">
        <f t="shared" si="73"/>
        <v>0.25266492996865453</v>
      </c>
      <c r="BA216">
        <f t="shared" si="74"/>
        <v>0.98511730448351742</v>
      </c>
      <c r="BC216">
        <f t="shared" si="75"/>
        <v>649.36530621776694</v>
      </c>
      <c r="BD216">
        <f t="shared" si="60"/>
        <v>2.86E-2</v>
      </c>
      <c r="BE216">
        <f t="shared" si="61"/>
        <v>18.571847757828134</v>
      </c>
    </row>
    <row r="217" spans="3:57">
      <c r="C217" s="11">
        <v>157</v>
      </c>
      <c r="D217" s="12">
        <f t="shared" si="67"/>
        <v>2.2753623188405798E-3</v>
      </c>
      <c r="E217" s="20">
        <f t="shared" si="62"/>
        <v>1204.2771838760873</v>
      </c>
      <c r="F217" s="4">
        <f t="shared" si="63"/>
        <v>2.7401669256310974</v>
      </c>
      <c r="G217" s="4"/>
      <c r="H217" s="4">
        <f t="shared" si="64"/>
        <v>10.356656316132369</v>
      </c>
      <c r="I217" s="11">
        <v>157</v>
      </c>
      <c r="J217" s="5">
        <f t="shared" si="49"/>
        <v>30968.064573978205</v>
      </c>
      <c r="K217" s="11">
        <v>157</v>
      </c>
      <c r="L217" s="17">
        <f t="shared" si="65"/>
        <v>15050.479382953406</v>
      </c>
      <c r="M217" s="11">
        <v>157</v>
      </c>
      <c r="N217">
        <f t="shared" si="66"/>
        <v>1534.1976944906633</v>
      </c>
      <c r="Q217" s="4">
        <v>94</v>
      </c>
      <c r="R217">
        <f t="shared" si="71"/>
        <v>52.16999999999998</v>
      </c>
      <c r="S217">
        <f t="shared" si="68"/>
        <v>273.43757258750702</v>
      </c>
      <c r="T217">
        <f t="shared" si="69"/>
        <v>0.5</v>
      </c>
      <c r="U217">
        <f t="shared" si="70"/>
        <v>300</v>
      </c>
      <c r="Z217" s="4"/>
      <c r="AA217">
        <v>94</v>
      </c>
      <c r="AB217">
        <f t="shared" si="50"/>
        <v>1.6406094968746698</v>
      </c>
      <c r="AC217">
        <f t="shared" si="51"/>
        <v>0.250328227571116</v>
      </c>
      <c r="AD217">
        <f t="shared" si="52"/>
        <v>0.9975640502598242</v>
      </c>
      <c r="AE217">
        <f t="shared" si="53"/>
        <v>0.24971844059020548</v>
      </c>
      <c r="AF217" s="65">
        <f t="shared" si="54"/>
        <v>0.25238947274587986</v>
      </c>
      <c r="AG217">
        <f t="shared" si="55"/>
        <v>14.460851581871031</v>
      </c>
      <c r="AI217" s="4"/>
      <c r="AJ217">
        <f t="shared" si="56"/>
        <v>78.539816339744831</v>
      </c>
      <c r="AL217">
        <f t="shared" si="47"/>
        <v>39.269908169872416</v>
      </c>
      <c r="AN217">
        <f t="shared" si="57"/>
        <v>40.055306333269861</v>
      </c>
      <c r="AP217">
        <f t="shared" si="58"/>
        <v>692.78452470173067</v>
      </c>
      <c r="AS217">
        <f t="shared" si="59"/>
        <v>715.45109484829322</v>
      </c>
      <c r="AU217">
        <f t="shared" si="48"/>
        <v>178.66133172407098</v>
      </c>
      <c r="AW217">
        <f t="shared" si="72"/>
        <v>1.6406094968746698</v>
      </c>
      <c r="AY217">
        <f t="shared" si="73"/>
        <v>0.25238947274587986</v>
      </c>
      <c r="BA217">
        <f t="shared" si="74"/>
        <v>0.97957464078092993</v>
      </c>
      <c r="BC217">
        <f t="shared" si="75"/>
        <v>678.63415192328512</v>
      </c>
      <c r="BD217">
        <f t="shared" si="60"/>
        <v>2.86E-2</v>
      </c>
      <c r="BE217">
        <f t="shared" si="61"/>
        <v>19.408936745005956</v>
      </c>
    </row>
    <row r="218" spans="3:57">
      <c r="C218" s="11">
        <v>158</v>
      </c>
      <c r="D218" s="12">
        <f t="shared" si="67"/>
        <v>2.289855072463768E-3</v>
      </c>
      <c r="E218" s="20">
        <f t="shared" si="62"/>
        <v>1204.2771838760873</v>
      </c>
      <c r="F218" s="4">
        <f t="shared" si="63"/>
        <v>2.7576202181510405</v>
      </c>
      <c r="G218" s="4"/>
      <c r="H218" s="4">
        <f t="shared" si="64"/>
        <v>9.9076900460857882</v>
      </c>
      <c r="I218" s="11">
        <v>158</v>
      </c>
      <c r="J218" s="5">
        <f t="shared" si="49"/>
        <v>30988.826131185215</v>
      </c>
      <c r="K218" s="11">
        <v>158</v>
      </c>
      <c r="L218" s="17">
        <f t="shared" si="65"/>
        <v>15060.569499756013</v>
      </c>
      <c r="M218" s="11">
        <v>158</v>
      </c>
      <c r="N218">
        <f t="shared" si="66"/>
        <v>1535.2262487009186</v>
      </c>
      <c r="Q218" s="4">
        <v>95</v>
      </c>
      <c r="R218">
        <f t="shared" si="71"/>
        <v>52.72499999999998</v>
      </c>
      <c r="S218">
        <f t="shared" si="68"/>
        <v>275.93089759702872</v>
      </c>
      <c r="T218">
        <f t="shared" si="69"/>
        <v>0.5</v>
      </c>
      <c r="U218">
        <f t="shared" si="70"/>
        <v>300</v>
      </c>
      <c r="Z218" s="4"/>
      <c r="AA218">
        <v>95</v>
      </c>
      <c r="AB218">
        <f t="shared" si="50"/>
        <v>1.6580627893946132</v>
      </c>
      <c r="AC218">
        <f t="shared" si="51"/>
        <v>0.250328227571116</v>
      </c>
      <c r="AD218">
        <f t="shared" si="52"/>
        <v>0.99619469809174555</v>
      </c>
      <c r="AE218">
        <f t="shared" si="53"/>
        <v>0.24937565308904969</v>
      </c>
      <c r="AF218" s="65">
        <f t="shared" si="54"/>
        <v>0.25203548605065268</v>
      </c>
      <c r="AG218">
        <f t="shared" si="55"/>
        <v>14.440569638230732</v>
      </c>
      <c r="AI218" s="4"/>
      <c r="AJ218">
        <f t="shared" si="56"/>
        <v>78.539816339744831</v>
      </c>
      <c r="AL218">
        <f t="shared" si="47"/>
        <v>39.269908169872416</v>
      </c>
      <c r="AN218">
        <f t="shared" si="57"/>
        <v>40.055306333269861</v>
      </c>
      <c r="AP218">
        <f t="shared" si="58"/>
        <v>725.72915915233489</v>
      </c>
      <c r="AS218">
        <f t="shared" si="59"/>
        <v>749.40524839958891</v>
      </c>
      <c r="AU218">
        <f t="shared" si="48"/>
        <v>186.88342324800897</v>
      </c>
      <c r="AW218">
        <f t="shared" si="72"/>
        <v>1.6580627893946132</v>
      </c>
      <c r="AY218">
        <f t="shared" si="73"/>
        <v>0.25203548605065268</v>
      </c>
      <c r="BA218">
        <f t="shared" si="74"/>
        <v>0.97375111379449908</v>
      </c>
      <c r="BC218">
        <f t="shared" si="75"/>
        <v>706.67957703773141</v>
      </c>
      <c r="BD218">
        <f t="shared" si="60"/>
        <v>2.86E-2</v>
      </c>
      <c r="BE218">
        <f t="shared" si="61"/>
        <v>20.211035903279118</v>
      </c>
    </row>
    <row r="219" spans="3:57">
      <c r="C219" s="11">
        <v>159</v>
      </c>
      <c r="D219" s="12">
        <f t="shared" si="67"/>
        <v>2.3043478260869562E-3</v>
      </c>
      <c r="E219" s="20">
        <f t="shared" si="62"/>
        <v>1204.2771838760873</v>
      </c>
      <c r="F219" s="4">
        <f t="shared" si="63"/>
        <v>2.7750735106709832</v>
      </c>
      <c r="G219" s="4"/>
      <c r="H219" s="4">
        <f t="shared" si="64"/>
        <v>9.4584421023945495</v>
      </c>
      <c r="I219" s="11">
        <v>159</v>
      </c>
      <c r="J219" s="5">
        <f t="shared" si="49"/>
        <v>31006.972894352839</v>
      </c>
      <c r="K219" s="11">
        <v>159</v>
      </c>
      <c r="L219" s="17">
        <f t="shared" si="65"/>
        <v>15069.388826655479</v>
      </c>
      <c r="M219" s="11">
        <v>159</v>
      </c>
      <c r="N219">
        <f t="shared" si="66"/>
        <v>1536.125262656012</v>
      </c>
      <c r="Q219" s="4">
        <v>96</v>
      </c>
      <c r="R219">
        <f t="shared" si="71"/>
        <v>53.27999999999998</v>
      </c>
      <c r="S219">
        <f t="shared" si="68"/>
        <v>278.42422260655047</v>
      </c>
      <c r="T219">
        <f t="shared" si="69"/>
        <v>0.5</v>
      </c>
      <c r="U219">
        <f t="shared" si="70"/>
        <v>300</v>
      </c>
      <c r="Z219" s="4"/>
      <c r="AA219">
        <v>96</v>
      </c>
      <c r="AB219">
        <f t="shared" si="50"/>
        <v>1.6755160819145563</v>
      </c>
      <c r="AC219">
        <f t="shared" si="51"/>
        <v>0.250328227571116</v>
      </c>
      <c r="AD219">
        <f t="shared" si="52"/>
        <v>0.9945218953682734</v>
      </c>
      <c r="AE219">
        <f t="shared" si="53"/>
        <v>0.24895690334820675</v>
      </c>
      <c r="AF219" s="65">
        <f t="shared" si="54"/>
        <v>0.25160309913377443</v>
      </c>
      <c r="AG219">
        <f t="shared" si="55"/>
        <v>14.415795692776934</v>
      </c>
      <c r="AI219" s="4"/>
      <c r="AJ219">
        <f t="shared" si="56"/>
        <v>78.539816339744831</v>
      </c>
      <c r="AL219">
        <f t="shared" si="47"/>
        <v>39.269908169872416</v>
      </c>
      <c r="AN219">
        <f t="shared" si="57"/>
        <v>40.055306333269861</v>
      </c>
      <c r="AP219">
        <f t="shared" si="58"/>
        <v>758.00205076359748</v>
      </c>
      <c r="AS219">
        <f t="shared" si="59"/>
        <v>782.64393650064903</v>
      </c>
      <c r="AU219">
        <f t="shared" si="48"/>
        <v>194.84461085545215</v>
      </c>
      <c r="AW219">
        <f t="shared" si="72"/>
        <v>1.6755160819145563</v>
      </c>
      <c r="AY219">
        <f t="shared" si="73"/>
        <v>0.25160309913377443</v>
      </c>
      <c r="BA219">
        <f t="shared" si="74"/>
        <v>0.96765282855217805</v>
      </c>
      <c r="BC219">
        <f t="shared" si="75"/>
        <v>733.48282846974678</v>
      </c>
      <c r="BD219">
        <f t="shared" si="60"/>
        <v>2.86E-2</v>
      </c>
      <c r="BE219">
        <f t="shared" si="61"/>
        <v>20.977608894234759</v>
      </c>
    </row>
    <row r="220" spans="3:57">
      <c r="C220" s="11">
        <v>160</v>
      </c>
      <c r="D220" s="12">
        <f t="shared" si="67"/>
        <v>2.3188405797101449E-3</v>
      </c>
      <c r="E220" s="20">
        <f t="shared" si="62"/>
        <v>1204.2771838760873</v>
      </c>
      <c r="F220" s="4">
        <f t="shared" si="63"/>
        <v>2.7925268031909272</v>
      </c>
      <c r="G220" s="4"/>
      <c r="H220" s="4">
        <f t="shared" si="64"/>
        <v>9.0089487748030379</v>
      </c>
      <c r="I220" s="11">
        <v>160</v>
      </c>
      <c r="J220" s="5">
        <f t="shared" si="49"/>
        <v>31022.725184860003</v>
      </c>
      <c r="K220" s="11">
        <v>160</v>
      </c>
      <c r="L220" s="17">
        <f t="shared" si="65"/>
        <v>15077.04443984196</v>
      </c>
      <c r="M220" s="11">
        <v>160</v>
      </c>
      <c r="N220">
        <f t="shared" si="66"/>
        <v>1536.9056513600367</v>
      </c>
      <c r="Q220" s="4">
        <v>97</v>
      </c>
      <c r="R220">
        <f t="shared" si="71"/>
        <v>53.83499999999998</v>
      </c>
      <c r="S220">
        <f t="shared" si="68"/>
        <v>280.91754761607217</v>
      </c>
      <c r="T220">
        <f t="shared" si="69"/>
        <v>0.5</v>
      </c>
      <c r="U220">
        <f t="shared" si="70"/>
        <v>300</v>
      </c>
      <c r="Z220" s="4"/>
      <c r="AA220">
        <v>97</v>
      </c>
      <c r="AB220">
        <f t="shared" si="50"/>
        <v>1.6929693744344996</v>
      </c>
      <c r="AC220">
        <f t="shared" si="51"/>
        <v>0.250328227571116</v>
      </c>
      <c r="AD220">
        <f t="shared" si="52"/>
        <v>0.99254615164132209</v>
      </c>
      <c r="AE220">
        <f t="shared" si="53"/>
        <v>0.2484623189229043</v>
      </c>
      <c r="AF220" s="65">
        <f t="shared" si="54"/>
        <v>0.25109246975505489</v>
      </c>
      <c r="AG220">
        <f t="shared" si="55"/>
        <v>14.386538784480916</v>
      </c>
      <c r="AI220" s="4"/>
      <c r="AJ220">
        <f t="shared" si="56"/>
        <v>78.539816339744831</v>
      </c>
      <c r="AL220">
        <f t="shared" si="47"/>
        <v>39.269908169872416</v>
      </c>
      <c r="AN220">
        <f t="shared" si="57"/>
        <v>40.055306333269861</v>
      </c>
      <c r="AP220">
        <f t="shared" si="58"/>
        <v>789.59649930893966</v>
      </c>
      <c r="AS220">
        <f t="shared" si="59"/>
        <v>815.15859952652272</v>
      </c>
      <c r="AU220">
        <f t="shared" si="48"/>
        <v>202.53619592830688</v>
      </c>
      <c r="AW220">
        <f t="shared" si="72"/>
        <v>1.6929693744344996</v>
      </c>
      <c r="AY220">
        <f t="shared" si="73"/>
        <v>0.25109246975505489</v>
      </c>
      <c r="BA220">
        <f t="shared" si="74"/>
        <v>0.96128594059028305</v>
      </c>
      <c r="BC220">
        <f t="shared" si="75"/>
        <v>759.02801352498886</v>
      </c>
      <c r="BD220">
        <f t="shared" si="60"/>
        <v>2.86E-2</v>
      </c>
      <c r="BE220">
        <f t="shared" si="61"/>
        <v>21.708201186814684</v>
      </c>
    </row>
    <row r="221" spans="3:57">
      <c r="C221" s="11">
        <v>161</v>
      </c>
      <c r="D221" s="12">
        <f t="shared" si="67"/>
        <v>2.3333333333333331E-3</v>
      </c>
      <c r="E221" s="20">
        <f t="shared" si="62"/>
        <v>1204.2771838760873</v>
      </c>
      <c r="F221" s="4">
        <f t="shared" si="63"/>
        <v>2.8099800957108703</v>
      </c>
      <c r="G221" s="4"/>
      <c r="H221" s="4">
        <f t="shared" si="64"/>
        <v>8.5592432165476726</v>
      </c>
      <c r="I221" s="11">
        <v>161</v>
      </c>
      <c r="J221" s="5">
        <f t="shared" si="49"/>
        <v>31036.295463454087</v>
      </c>
      <c r="K221" s="11">
        <v>161</v>
      </c>
      <c r="L221" s="17">
        <f t="shared" si="65"/>
        <v>15083.639595238687</v>
      </c>
      <c r="M221" s="11">
        <v>161</v>
      </c>
      <c r="N221">
        <f t="shared" si="66"/>
        <v>1537.5779403913034</v>
      </c>
      <c r="Q221" s="4">
        <v>98</v>
      </c>
      <c r="R221">
        <f t="shared" si="71"/>
        <v>54.389999999999979</v>
      </c>
      <c r="S221">
        <f t="shared" si="68"/>
        <v>283.41087262559381</v>
      </c>
      <c r="T221">
        <f t="shared" si="69"/>
        <v>0.5</v>
      </c>
      <c r="U221">
        <f t="shared" si="70"/>
        <v>300</v>
      </c>
      <c r="Z221" s="4"/>
      <c r="AA221">
        <v>98</v>
      </c>
      <c r="AB221">
        <f t="shared" si="50"/>
        <v>1.7104226669544429</v>
      </c>
      <c r="AC221">
        <f t="shared" si="51"/>
        <v>0.250328227571116</v>
      </c>
      <c r="AD221">
        <f t="shared" si="52"/>
        <v>0.99026806874157036</v>
      </c>
      <c r="AE221">
        <f t="shared" si="53"/>
        <v>0.24789205046834936</v>
      </c>
      <c r="AF221" s="65">
        <f t="shared" si="54"/>
        <v>0.25050378405612023</v>
      </c>
      <c r="AG221">
        <f t="shared" si="55"/>
        <v>14.352809578472252</v>
      </c>
      <c r="AI221" s="4"/>
      <c r="AJ221">
        <f t="shared" si="56"/>
        <v>78.539816339744831</v>
      </c>
      <c r="AL221">
        <f t="shared" si="47"/>
        <v>39.269908169872416</v>
      </c>
      <c r="AN221">
        <f t="shared" si="57"/>
        <v>40.055306333269861</v>
      </c>
      <c r="AP221">
        <f t="shared" si="58"/>
        <v>820.50657135610027</v>
      </c>
      <c r="AS221">
        <f t="shared" si="59"/>
        <v>846.94160003547813</v>
      </c>
      <c r="AU221">
        <f t="shared" si="48"/>
        <v>209.95008985973934</v>
      </c>
      <c r="AW221">
        <f t="shared" si="72"/>
        <v>1.7104226669544429</v>
      </c>
      <c r="AY221">
        <f t="shared" si="73"/>
        <v>0.25050378405612023</v>
      </c>
      <c r="BA221">
        <f t="shared" si="74"/>
        <v>0.95465664761141211</v>
      </c>
      <c r="BC221">
        <f t="shared" si="75"/>
        <v>783.3020527539486</v>
      </c>
      <c r="BD221">
        <f t="shared" si="60"/>
        <v>2.86E-2</v>
      </c>
      <c r="BE221">
        <f t="shared" si="61"/>
        <v>22.402438708762929</v>
      </c>
    </row>
    <row r="222" spans="3:57">
      <c r="C222" s="11">
        <v>162</v>
      </c>
      <c r="D222" s="12">
        <f t="shared" si="67"/>
        <v>2.3478260869565218E-3</v>
      </c>
      <c r="E222" s="20">
        <f t="shared" si="62"/>
        <v>1204.2771838760873</v>
      </c>
      <c r="F222" s="4">
        <f t="shared" si="63"/>
        <v>2.8274333882308138</v>
      </c>
      <c r="G222" s="4"/>
      <c r="H222" s="4">
        <f t="shared" si="64"/>
        <v>8.1093555606817489</v>
      </c>
      <c r="I222" s="11">
        <v>162</v>
      </c>
      <c r="J222" s="5">
        <f t="shared" si="49"/>
        <v>31047.888000836589</v>
      </c>
      <c r="K222" s="11">
        <v>162</v>
      </c>
      <c r="L222" s="17">
        <f t="shared" si="65"/>
        <v>15089.273568406581</v>
      </c>
      <c r="M222" s="11">
        <v>162</v>
      </c>
      <c r="N222">
        <f t="shared" si="66"/>
        <v>1538.1522495827298</v>
      </c>
      <c r="Q222" s="4">
        <v>99</v>
      </c>
      <c r="R222">
        <f t="shared" si="71"/>
        <v>54.944999999999979</v>
      </c>
      <c r="S222">
        <f t="shared" si="68"/>
        <v>285.90419763511557</v>
      </c>
      <c r="T222">
        <f t="shared" si="69"/>
        <v>0.5</v>
      </c>
      <c r="U222">
        <f t="shared" si="70"/>
        <v>300</v>
      </c>
      <c r="Z222" s="4"/>
      <c r="AA222">
        <v>99</v>
      </c>
      <c r="AB222">
        <f t="shared" si="50"/>
        <v>1.7278759594743864</v>
      </c>
      <c r="AC222">
        <f t="shared" si="51"/>
        <v>0.250328227571116</v>
      </c>
      <c r="AD222">
        <f t="shared" si="52"/>
        <v>0.98768834059513766</v>
      </c>
      <c r="AE222">
        <f t="shared" si="53"/>
        <v>0.24724627169383756</v>
      </c>
      <c r="AF222" s="65">
        <f t="shared" si="54"/>
        <v>0.24983725641085575</v>
      </c>
      <c r="AG222">
        <f t="shared" si="55"/>
        <v>14.314620357469803</v>
      </c>
      <c r="AI222" s="4"/>
      <c r="AJ222">
        <f t="shared" si="56"/>
        <v>78.539816339744831</v>
      </c>
      <c r="AL222">
        <f t="shared" si="47"/>
        <v>39.269908169872416</v>
      </c>
      <c r="AN222">
        <f t="shared" si="57"/>
        <v>40.055306333269861</v>
      </c>
      <c r="AP222">
        <f t="shared" si="58"/>
        <v>850.72709757815778</v>
      </c>
      <c r="AS222">
        <f t="shared" si="59"/>
        <v>877.98622358879368</v>
      </c>
      <c r="AU222">
        <f t="shared" si="48"/>
        <v>217.07882038088133</v>
      </c>
      <c r="AW222">
        <f t="shared" si="72"/>
        <v>1.7278759594743864</v>
      </c>
      <c r="AY222">
        <f t="shared" si="73"/>
        <v>0.24983725641085575</v>
      </c>
      <c r="BA222">
        <f t="shared" si="74"/>
        <v>0.94777118122109083</v>
      </c>
      <c r="BC222">
        <f t="shared" si="75"/>
        <v>806.2946261684408</v>
      </c>
      <c r="BD222">
        <f t="shared" si="60"/>
        <v>2.86E-2</v>
      </c>
      <c r="BE222">
        <f t="shared" si="61"/>
        <v>23.060026308417406</v>
      </c>
    </row>
    <row r="223" spans="3:57">
      <c r="C223" s="11">
        <v>163</v>
      </c>
      <c r="D223" s="12">
        <f t="shared" si="67"/>
        <v>2.36231884057971E-3</v>
      </c>
      <c r="E223" s="20">
        <f t="shared" si="62"/>
        <v>1204.2771838760873</v>
      </c>
      <c r="F223" s="4">
        <f t="shared" si="63"/>
        <v>2.8448866807507569</v>
      </c>
      <c r="G223" s="4"/>
      <c r="H223" s="4">
        <f t="shared" si="64"/>
        <v>7.6593130410790309</v>
      </c>
      <c r="I223" s="11">
        <v>163</v>
      </c>
      <c r="J223" s="5">
        <f t="shared" si="49"/>
        <v>31057.698561531746</v>
      </c>
      <c r="K223" s="11">
        <v>163</v>
      </c>
      <c r="L223" s="17">
        <f t="shared" si="65"/>
        <v>15094.041500904428</v>
      </c>
      <c r="M223" s="11">
        <v>163</v>
      </c>
      <c r="N223">
        <f t="shared" si="66"/>
        <v>1538.6382773602882</v>
      </c>
      <c r="Q223" s="4">
        <v>100</v>
      </c>
      <c r="R223">
        <f t="shared" si="71"/>
        <v>55.499999999999979</v>
      </c>
      <c r="S223">
        <f t="shared" si="68"/>
        <v>288.39752264463726</v>
      </c>
      <c r="T223">
        <f t="shared" si="69"/>
        <v>0.5</v>
      </c>
      <c r="U223">
        <f t="shared" si="70"/>
        <v>300</v>
      </c>
      <c r="Z223" s="4"/>
      <c r="AA223">
        <v>100</v>
      </c>
      <c r="AB223">
        <f t="shared" si="50"/>
        <v>1.7453292519943295</v>
      </c>
      <c r="AC223">
        <f t="shared" si="51"/>
        <v>0.250328227571116</v>
      </c>
      <c r="AD223">
        <f t="shared" si="52"/>
        <v>0.98480775301220802</v>
      </c>
      <c r="AE223">
        <f t="shared" si="53"/>
        <v>0.24652517930983942</v>
      </c>
      <c r="AF223" s="65">
        <f t="shared" si="54"/>
        <v>0.24909312925385879</v>
      </c>
      <c r="AG223">
        <f t="shared" si="55"/>
        <v>14.271985011952811</v>
      </c>
      <c r="AI223" s="4"/>
      <c r="AJ223">
        <f t="shared" si="56"/>
        <v>78.539816339744831</v>
      </c>
      <c r="AL223">
        <f t="shared" si="47"/>
        <v>39.269908169872416</v>
      </c>
      <c r="AN223">
        <f t="shared" si="57"/>
        <v>40.055306333269861</v>
      </c>
      <c r="AP223">
        <f t="shared" si="58"/>
        <v>880.25366915484028</v>
      </c>
      <c r="AS223">
        <f t="shared" si="59"/>
        <v>908.28667797744436</v>
      </c>
      <c r="AU223">
        <f t="shared" si="48"/>
        <v>223.91553615312782</v>
      </c>
      <c r="AW223">
        <f t="shared" si="72"/>
        <v>1.7453292519943295</v>
      </c>
      <c r="AY223">
        <f t="shared" si="73"/>
        <v>0.24909312925385879</v>
      </c>
      <c r="BA223">
        <f t="shared" si="74"/>
        <v>0.94063579875993364</v>
      </c>
      <c r="BC223">
        <f t="shared" si="75"/>
        <v>827.99811319682556</v>
      </c>
      <c r="BD223">
        <f t="shared" si="60"/>
        <v>2.86E-2</v>
      </c>
      <c r="BE223">
        <f t="shared" si="61"/>
        <v>23.680746037429213</v>
      </c>
    </row>
    <row r="224" spans="3:57">
      <c r="C224" s="11">
        <v>164</v>
      </c>
      <c r="D224" s="12">
        <f t="shared" si="67"/>
        <v>2.3768115942028986E-3</v>
      </c>
      <c r="E224" s="20">
        <f t="shared" si="62"/>
        <v>1204.2771838760873</v>
      </c>
      <c r="F224" s="4">
        <f t="shared" si="63"/>
        <v>2.8623399732707004</v>
      </c>
      <c r="G224" s="4"/>
      <c r="H224" s="4">
        <f t="shared" si="64"/>
        <v>7.2091401179199259</v>
      </c>
      <c r="I224" s="11">
        <v>164</v>
      </c>
      <c r="J224" s="5">
        <f t="shared" si="49"/>
        <v>31065.914101443621</v>
      </c>
      <c r="K224" s="11">
        <v>164</v>
      </c>
      <c r="L224" s="17">
        <f t="shared" si="65"/>
        <v>15098.034253301599</v>
      </c>
      <c r="M224" s="11">
        <v>164</v>
      </c>
      <c r="N224">
        <f t="shared" si="66"/>
        <v>1539.0452857595922</v>
      </c>
      <c r="Q224" s="4">
        <v>101</v>
      </c>
      <c r="R224">
        <f t="shared" si="71"/>
        <v>56.054999999999978</v>
      </c>
      <c r="S224">
        <f t="shared" si="68"/>
        <v>290.89084765415896</v>
      </c>
      <c r="T224">
        <f t="shared" si="69"/>
        <v>0.5</v>
      </c>
      <c r="U224">
        <f t="shared" si="70"/>
        <v>300</v>
      </c>
      <c r="Z224" s="4"/>
      <c r="AA224">
        <v>101</v>
      </c>
      <c r="AB224">
        <f t="shared" si="50"/>
        <v>1.7627825445142729</v>
      </c>
      <c r="AC224">
        <f t="shared" si="51"/>
        <v>0.250328227571116</v>
      </c>
      <c r="AD224">
        <f t="shared" si="52"/>
        <v>0.98162718344766398</v>
      </c>
      <c r="AE224">
        <f t="shared" si="53"/>
        <v>0.24572899296808046</v>
      </c>
      <c r="AF224" s="65">
        <f t="shared" si="54"/>
        <v>0.24827167288732885</v>
      </c>
      <c r="AG224">
        <f t="shared" si="55"/>
        <v>14.224919029096492</v>
      </c>
      <c r="AI224" s="4"/>
      <c r="AJ224">
        <f t="shared" si="56"/>
        <v>78.539816339744831</v>
      </c>
      <c r="AL224">
        <f t="shared" si="47"/>
        <v>39.269908169872416</v>
      </c>
      <c r="AN224">
        <f t="shared" si="57"/>
        <v>40.055306333269861</v>
      </c>
      <c r="AP224">
        <f t="shared" si="58"/>
        <v>909.08263327152167</v>
      </c>
      <c r="AS224">
        <f t="shared" si="59"/>
        <v>937.83809086249903</v>
      </c>
      <c r="AU224">
        <f t="shared" si="48"/>
        <v>230.45400963474904</v>
      </c>
      <c r="AW224">
        <f t="shared" si="72"/>
        <v>1.7627825445142729</v>
      </c>
      <c r="AY224">
        <f t="shared" si="73"/>
        <v>0.24827167288732885</v>
      </c>
      <c r="BA224">
        <f t="shared" si="74"/>
        <v>0.9332567752476324</v>
      </c>
      <c r="BC224">
        <f t="shared" si="75"/>
        <v>848.40752676060629</v>
      </c>
      <c r="BD224">
        <f t="shared" si="60"/>
        <v>2.86E-2</v>
      </c>
      <c r="BE224">
        <f t="shared" si="61"/>
        <v>24.264455265353341</v>
      </c>
    </row>
    <row r="225" spans="3:57">
      <c r="C225" s="11">
        <v>165</v>
      </c>
      <c r="D225" s="12">
        <f t="shared" si="67"/>
        <v>2.3913043478260869E-3</v>
      </c>
      <c r="E225" s="20">
        <f t="shared" si="62"/>
        <v>1204.2771838760873</v>
      </c>
      <c r="F225" s="4">
        <f t="shared" si="63"/>
        <v>2.8797932657906435</v>
      </c>
      <c r="G225" s="4"/>
      <c r="H225" s="4">
        <f t="shared" si="64"/>
        <v>6.7588586074596169</v>
      </c>
      <c r="I225" s="11">
        <v>165</v>
      </c>
      <c r="J225" s="5">
        <f t="shared" si="49"/>
        <v>31072.71247948963</v>
      </c>
      <c r="K225" s="11">
        <v>165</v>
      </c>
      <c r="L225" s="17">
        <f t="shared" si="65"/>
        <v>15101.33826503196</v>
      </c>
      <c r="M225" s="11">
        <v>165</v>
      </c>
      <c r="N225">
        <f t="shared" si="66"/>
        <v>1539.3820861398531</v>
      </c>
      <c r="Q225" s="4">
        <v>102</v>
      </c>
      <c r="R225">
        <f t="shared" si="71"/>
        <v>56.609999999999978</v>
      </c>
      <c r="S225">
        <f t="shared" si="68"/>
        <v>293.38417266368066</v>
      </c>
      <c r="T225">
        <f t="shared" si="69"/>
        <v>0.5</v>
      </c>
      <c r="U225">
        <f t="shared" si="70"/>
        <v>300</v>
      </c>
      <c r="Z225" s="4"/>
      <c r="AA225">
        <v>102</v>
      </c>
      <c r="AB225">
        <f t="shared" si="50"/>
        <v>1.780235837034216</v>
      </c>
      <c r="AC225">
        <f t="shared" si="51"/>
        <v>0.250328227571116</v>
      </c>
      <c r="AD225">
        <f t="shared" si="52"/>
        <v>0.97814760073380569</v>
      </c>
      <c r="AE225">
        <f t="shared" si="53"/>
        <v>0.24485795519463321</v>
      </c>
      <c r="AF225" s="65">
        <f t="shared" si="54"/>
        <v>0.24737318526687299</v>
      </c>
      <c r="AG225">
        <f t="shared" si="55"/>
        <v>14.173439480499619</v>
      </c>
      <c r="AI225" s="4"/>
      <c r="AJ225">
        <f t="shared" si="56"/>
        <v>78.539816339744831</v>
      </c>
      <c r="AL225">
        <f t="shared" si="47"/>
        <v>39.269908169872416</v>
      </c>
      <c r="AN225">
        <f t="shared" si="57"/>
        <v>40.055306333269861</v>
      </c>
      <c r="AP225">
        <f t="shared" si="58"/>
        <v>937.21108772439891</v>
      </c>
      <c r="AS225">
        <f t="shared" si="59"/>
        <v>966.63650584067125</v>
      </c>
      <c r="AU225">
        <f t="shared" si="48"/>
        <v>236.6886382366319</v>
      </c>
      <c r="AW225">
        <f t="shared" si="72"/>
        <v>1.780235837034216</v>
      </c>
      <c r="AY225">
        <f t="shared" si="73"/>
        <v>0.24737318526687299</v>
      </c>
      <c r="BA225">
        <f t="shared" si="74"/>
        <v>0.92564039545455901</v>
      </c>
      <c r="BC225">
        <f t="shared" si="75"/>
        <v>867.52044186561</v>
      </c>
      <c r="BD225">
        <f t="shared" si="60"/>
        <v>2.86E-2</v>
      </c>
      <c r="BE225">
        <f t="shared" si="61"/>
        <v>24.811084637356448</v>
      </c>
    </row>
    <row r="226" spans="3:57">
      <c r="C226" s="11">
        <v>166</v>
      </c>
      <c r="D226" s="12">
        <f t="shared" si="67"/>
        <v>2.4057971014492751E-3</v>
      </c>
      <c r="E226" s="20">
        <f t="shared" si="62"/>
        <v>1204.2771838760873</v>
      </c>
      <c r="F226" s="4">
        <f t="shared" si="63"/>
        <v>2.8972465583105866</v>
      </c>
      <c r="G226" s="4"/>
      <c r="H226" s="4">
        <f t="shared" si="64"/>
        <v>6.308487815870933</v>
      </c>
      <c r="I226" s="11">
        <v>166</v>
      </c>
      <c r="J226" s="5">
        <f t="shared" si="49"/>
        <v>31078.262183680381</v>
      </c>
      <c r="K226" s="11">
        <v>166</v>
      </c>
      <c r="L226" s="17">
        <f t="shared" si="65"/>
        <v>15104.035421268665</v>
      </c>
      <c r="M226" s="11">
        <v>166</v>
      </c>
      <c r="N226">
        <f t="shared" si="66"/>
        <v>1539.6570256135235</v>
      </c>
      <c r="Q226" s="4">
        <v>103</v>
      </c>
      <c r="R226">
        <f t="shared" si="71"/>
        <v>57.164999999999978</v>
      </c>
      <c r="S226">
        <f t="shared" si="68"/>
        <v>295.87749767320236</v>
      </c>
      <c r="T226">
        <f t="shared" si="69"/>
        <v>0.5</v>
      </c>
      <c r="U226">
        <f t="shared" si="70"/>
        <v>300</v>
      </c>
      <c r="Z226" s="4"/>
      <c r="AA226">
        <v>103</v>
      </c>
      <c r="AB226">
        <f t="shared" si="50"/>
        <v>1.7976891295541593</v>
      </c>
      <c r="AC226">
        <f t="shared" si="51"/>
        <v>0.250328227571116</v>
      </c>
      <c r="AD226">
        <f t="shared" si="52"/>
        <v>0.97437006478523525</v>
      </c>
      <c r="AE226">
        <f t="shared" si="53"/>
        <v>0.2439123313160414</v>
      </c>
      <c r="AF226" s="65">
        <f t="shared" si="54"/>
        <v>0.24639799176675573</v>
      </c>
      <c r="AG226">
        <f t="shared" si="55"/>
        <v>14.11756500873431</v>
      </c>
      <c r="AI226" s="4"/>
      <c r="AJ226">
        <f t="shared" si="56"/>
        <v>78.539816339744831</v>
      </c>
      <c r="AL226">
        <f t="shared" si="47"/>
        <v>39.269908169872416</v>
      </c>
      <c r="AN226">
        <f t="shared" si="57"/>
        <v>40.055306333269861</v>
      </c>
      <c r="AP226">
        <f t="shared" si="58"/>
        <v>964.63687464140912</v>
      </c>
      <c r="AS226">
        <f t="shared" si="59"/>
        <v>994.67887695098648</v>
      </c>
      <c r="AU226">
        <f t="shared" si="48"/>
        <v>242.61444378793703</v>
      </c>
      <c r="AW226">
        <f t="shared" si="72"/>
        <v>1.7976891295541593</v>
      </c>
      <c r="AY226">
        <f t="shared" si="73"/>
        <v>0.24639799176675573</v>
      </c>
      <c r="BA226">
        <f t="shared" si="74"/>
        <v>0.91779294611616635</v>
      </c>
      <c r="BC226">
        <f t="shared" si="75"/>
        <v>885.33691910942991</v>
      </c>
      <c r="BD226">
        <f t="shared" si="60"/>
        <v>2.86E-2</v>
      </c>
      <c r="BE226">
        <f t="shared" si="61"/>
        <v>25.320635886529697</v>
      </c>
    </row>
    <row r="227" spans="3:57">
      <c r="C227" s="11">
        <v>167</v>
      </c>
      <c r="D227" s="12">
        <f t="shared" si="67"/>
        <v>2.4202898550724637E-3</v>
      </c>
      <c r="E227" s="20">
        <f t="shared" si="62"/>
        <v>1204.2771838760873</v>
      </c>
      <c r="F227" s="4">
        <f t="shared" si="63"/>
        <v>2.9146998508305302</v>
      </c>
      <c r="G227" s="4"/>
      <c r="H227" s="4">
        <f t="shared" si="64"/>
        <v>5.8580446769504197</v>
      </c>
      <c r="I227" s="11">
        <v>167</v>
      </c>
      <c r="J227" s="5">
        <f t="shared" si="49"/>
        <v>31082.722071996854</v>
      </c>
      <c r="K227" s="11">
        <v>167</v>
      </c>
      <c r="L227" s="17">
        <f t="shared" si="65"/>
        <v>15106.202926990471</v>
      </c>
      <c r="M227" s="11">
        <v>167</v>
      </c>
      <c r="N227">
        <f t="shared" si="66"/>
        <v>1539.8779742090182</v>
      </c>
      <c r="Q227" s="4">
        <v>104</v>
      </c>
      <c r="R227">
        <f t="shared" si="71"/>
        <v>57.719999999999978</v>
      </c>
      <c r="S227">
        <f t="shared" si="68"/>
        <v>298.37082268272405</v>
      </c>
      <c r="T227">
        <f t="shared" si="69"/>
        <v>0.5</v>
      </c>
      <c r="U227">
        <f t="shared" si="70"/>
        <v>300</v>
      </c>
      <c r="Z227" s="4"/>
      <c r="AA227">
        <v>104</v>
      </c>
      <c r="AB227">
        <f t="shared" si="50"/>
        <v>1.8151424220741028</v>
      </c>
      <c r="AC227">
        <f t="shared" si="51"/>
        <v>0.250328227571116</v>
      </c>
      <c r="AD227">
        <f t="shared" si="52"/>
        <v>0.97029572627599647</v>
      </c>
      <c r="AE227">
        <f t="shared" si="53"/>
        <v>0.24289240937849893</v>
      </c>
      <c r="AF227" s="65">
        <f t="shared" si="54"/>
        <v>0.2453464449251658</v>
      </c>
      <c r="AG227">
        <f t="shared" si="55"/>
        <v>14.057315812750895</v>
      </c>
      <c r="AI227" s="4"/>
      <c r="AJ227">
        <f t="shared" si="56"/>
        <v>78.539816339744831</v>
      </c>
      <c r="AL227">
        <f t="shared" si="47"/>
        <v>39.269908169872416</v>
      </c>
      <c r="AN227">
        <f t="shared" si="57"/>
        <v>40.055306333269861</v>
      </c>
      <c r="AP227">
        <f t="shared" si="58"/>
        <v>991.35857332954674</v>
      </c>
      <c r="AS227">
        <f t="shared" si="59"/>
        <v>1021.9630616429964</v>
      </c>
      <c r="AU227">
        <f t="shared" si="48"/>
        <v>248.22707033829488</v>
      </c>
      <c r="AW227">
        <f t="shared" si="72"/>
        <v>1.8151424220741028</v>
      </c>
      <c r="AY227">
        <f t="shared" si="73"/>
        <v>0.2453464449251658</v>
      </c>
      <c r="BA227">
        <f t="shared" si="74"/>
        <v>0.90972070830474405</v>
      </c>
      <c r="BC227">
        <f t="shared" si="75"/>
        <v>901.85942351333586</v>
      </c>
      <c r="BD227">
        <f t="shared" si="60"/>
        <v>2.86E-2</v>
      </c>
      <c r="BE227">
        <f t="shared" si="61"/>
        <v>25.793179512481405</v>
      </c>
    </row>
    <row r="228" spans="3:57">
      <c r="C228" s="11">
        <v>168</v>
      </c>
      <c r="D228" s="12">
        <f t="shared" si="67"/>
        <v>2.434782608695652E-3</v>
      </c>
      <c r="E228" s="20">
        <f t="shared" si="62"/>
        <v>1204.2771838760873</v>
      </c>
      <c r="F228" s="4">
        <f t="shared" si="63"/>
        <v>2.9321531433504733</v>
      </c>
      <c r="G228" s="4"/>
      <c r="H228" s="4">
        <f t="shared" si="64"/>
        <v>5.4075438934705451</v>
      </c>
      <c r="I228" s="11">
        <v>168</v>
      </c>
      <c r="J228" s="5">
        <f t="shared" si="49"/>
        <v>31086.241128397196</v>
      </c>
      <c r="K228" s="11">
        <v>168</v>
      </c>
      <c r="L228" s="17">
        <f t="shared" si="65"/>
        <v>15107.913188401037</v>
      </c>
      <c r="M228" s="11">
        <v>168</v>
      </c>
      <c r="N228">
        <f t="shared" si="66"/>
        <v>1540.0523127829802</v>
      </c>
      <c r="Q228" s="4">
        <v>105</v>
      </c>
      <c r="R228">
        <f t="shared" si="71"/>
        <v>58.274999999999977</v>
      </c>
      <c r="S228">
        <f t="shared" si="68"/>
        <v>300.86414769224581</v>
      </c>
      <c r="T228">
        <f t="shared" si="69"/>
        <v>0.5</v>
      </c>
      <c r="U228">
        <f t="shared" si="70"/>
        <v>300</v>
      </c>
      <c r="Z228" s="4"/>
      <c r="AA228">
        <v>105</v>
      </c>
      <c r="AB228">
        <f t="shared" si="50"/>
        <v>1.8325957145940461</v>
      </c>
      <c r="AC228">
        <f t="shared" si="51"/>
        <v>0.250328227571116</v>
      </c>
      <c r="AD228">
        <f t="shared" si="52"/>
        <v>0.96592582628906831</v>
      </c>
      <c r="AE228">
        <f t="shared" si="53"/>
        <v>0.24179850006010817</v>
      </c>
      <c r="AF228" s="65">
        <f t="shared" si="54"/>
        <v>0.24421892417011976</v>
      </c>
      <c r="AG228">
        <f t="shared" si="55"/>
        <v>13.992713632173352</v>
      </c>
      <c r="AI228" s="4"/>
      <c r="AJ228">
        <f t="shared" si="56"/>
        <v>78.539816339744831</v>
      </c>
      <c r="AL228">
        <f t="shared" si="47"/>
        <v>39.269908169872416</v>
      </c>
      <c r="AN228">
        <f t="shared" si="57"/>
        <v>40.055306333269861</v>
      </c>
      <c r="AP228">
        <f t="shared" si="58"/>
        <v>1017.375492260256</v>
      </c>
      <c r="AS228">
        <f t="shared" si="59"/>
        <v>1048.4878122312402</v>
      </c>
      <c r="AU228">
        <f t="shared" si="48"/>
        <v>253.52278032881824</v>
      </c>
      <c r="AW228">
        <f t="shared" si="72"/>
        <v>1.8325957145940461</v>
      </c>
      <c r="AY228">
        <f t="shared" si="73"/>
        <v>0.24421892417011976</v>
      </c>
      <c r="BA228">
        <f t="shared" si="74"/>
        <v>0.90142994997238646</v>
      </c>
      <c r="BC228">
        <f t="shared" si="75"/>
        <v>917.09273909129467</v>
      </c>
      <c r="BD228">
        <f t="shared" si="60"/>
        <v>2.86E-2</v>
      </c>
      <c r="BE228">
        <f t="shared" si="61"/>
        <v>26.228852338011027</v>
      </c>
    </row>
    <row r="229" spans="3:57">
      <c r="C229" s="11">
        <v>169</v>
      </c>
      <c r="D229" s="12">
        <f t="shared" si="67"/>
        <v>2.4492753623188406E-3</v>
      </c>
      <c r="E229" s="20">
        <f t="shared" si="62"/>
        <v>1204.2771838760873</v>
      </c>
      <c r="F229" s="4">
        <f t="shared" si="63"/>
        <v>2.9496064358704168</v>
      </c>
      <c r="G229" s="4"/>
      <c r="H229" s="4">
        <f t="shared" si="64"/>
        <v>4.956998081956403</v>
      </c>
      <c r="I229" s="11">
        <v>169</v>
      </c>
      <c r="J229" s="5">
        <f t="shared" si="49"/>
        <v>31088.958234265527</v>
      </c>
      <c r="K229" s="11">
        <v>169</v>
      </c>
      <c r="L229" s="17">
        <f t="shared" si="65"/>
        <v>15109.233701853045</v>
      </c>
      <c r="M229" s="11">
        <v>169</v>
      </c>
      <c r="N229">
        <f t="shared" si="66"/>
        <v>1540.1869216975581</v>
      </c>
      <c r="Q229" s="4">
        <v>106</v>
      </c>
      <c r="R229">
        <f t="shared" si="71"/>
        <v>58.829999999999977</v>
      </c>
      <c r="S229">
        <f t="shared" si="68"/>
        <v>303.35747270176751</v>
      </c>
      <c r="T229">
        <f t="shared" si="69"/>
        <v>0.5</v>
      </c>
      <c r="U229">
        <f t="shared" si="70"/>
        <v>300</v>
      </c>
      <c r="Z229" s="4"/>
      <c r="AA229">
        <v>106</v>
      </c>
      <c r="AB229">
        <f t="shared" si="50"/>
        <v>1.8500490071139892</v>
      </c>
      <c r="AC229">
        <f t="shared" si="51"/>
        <v>0.250328227571116</v>
      </c>
      <c r="AD229">
        <f t="shared" si="52"/>
        <v>0.96126169593831889</v>
      </c>
      <c r="AE229">
        <f t="shared" si="53"/>
        <v>0.2406309365762444</v>
      </c>
      <c r="AF229" s="65">
        <f t="shared" si="54"/>
        <v>0.24301583552666148</v>
      </c>
      <c r="AG229">
        <f t="shared" si="55"/>
        <v>13.923781730523073</v>
      </c>
      <c r="AI229" s="4"/>
      <c r="AJ229">
        <f t="shared" si="56"/>
        <v>78.539816339744831</v>
      </c>
      <c r="AL229">
        <f t="shared" si="47"/>
        <v>39.269908169872416</v>
      </c>
      <c r="AN229">
        <f t="shared" si="57"/>
        <v>40.055306333269861</v>
      </c>
      <c r="AP229">
        <f t="shared" si="58"/>
        <v>1042.6876602056425</v>
      </c>
      <c r="AS229">
        <f t="shared" si="59"/>
        <v>1074.2527658648335</v>
      </c>
      <c r="AU229">
        <f t="shared" si="48"/>
        <v>258.49844916967589</v>
      </c>
      <c r="AW229">
        <f t="shared" si="72"/>
        <v>1.8500490071139892</v>
      </c>
      <c r="AY229">
        <f t="shared" si="73"/>
        <v>0.24301583552666148</v>
      </c>
      <c r="BA229">
        <f t="shared" si="74"/>
        <v>0.89292691867829854</v>
      </c>
      <c r="BC229">
        <f t="shared" si="75"/>
        <v>931.04387957130916</v>
      </c>
      <c r="BD229">
        <f t="shared" si="60"/>
        <v>2.86E-2</v>
      </c>
      <c r="BE229">
        <f t="shared" si="61"/>
        <v>26.627854955739444</v>
      </c>
    </row>
    <row r="230" spans="3:57">
      <c r="C230" s="11">
        <v>170</v>
      </c>
      <c r="D230" s="12">
        <f t="shared" si="67"/>
        <v>2.4637681159420288E-3</v>
      </c>
      <c r="E230" s="20">
        <f t="shared" si="62"/>
        <v>1204.2771838760873</v>
      </c>
      <c r="F230" s="4">
        <f t="shared" si="63"/>
        <v>2.9670597283903599</v>
      </c>
      <c r="G230" s="4"/>
      <c r="H230" s="4">
        <f t="shared" si="64"/>
        <v>4.5064179206612378</v>
      </c>
      <c r="I230" s="11">
        <v>170</v>
      </c>
      <c r="J230" s="5">
        <f t="shared" si="49"/>
        <v>31091.001955595821</v>
      </c>
      <c r="K230" s="11">
        <v>170</v>
      </c>
      <c r="L230" s="17">
        <f t="shared" si="65"/>
        <v>15110.226950419568</v>
      </c>
      <c r="M230" s="11">
        <v>170</v>
      </c>
      <c r="N230">
        <f t="shared" si="66"/>
        <v>1540.288170277224</v>
      </c>
      <c r="Q230" s="4">
        <v>107</v>
      </c>
      <c r="R230">
        <f t="shared" si="71"/>
        <v>59.384999999999977</v>
      </c>
      <c r="S230">
        <f t="shared" si="68"/>
        <v>305.85079771128915</v>
      </c>
      <c r="T230">
        <f t="shared" si="69"/>
        <v>0.5</v>
      </c>
      <c r="U230">
        <f t="shared" si="70"/>
        <v>300</v>
      </c>
      <c r="Z230" s="4"/>
      <c r="AA230">
        <v>107</v>
      </c>
      <c r="AB230">
        <f t="shared" si="50"/>
        <v>1.8675022996339325</v>
      </c>
      <c r="AC230">
        <f t="shared" si="51"/>
        <v>0.250328227571116</v>
      </c>
      <c r="AD230">
        <f t="shared" si="52"/>
        <v>0.95630475596303555</v>
      </c>
      <c r="AE230">
        <f t="shared" si="53"/>
        <v>0.23939007457805531</v>
      </c>
      <c r="AF230" s="65">
        <f t="shared" si="54"/>
        <v>0.24173761130605706</v>
      </c>
      <c r="AG230">
        <f t="shared" si="55"/>
        <v>13.850544877411041</v>
      </c>
      <c r="AI230" s="4"/>
      <c r="AJ230">
        <f t="shared" si="56"/>
        <v>78.539816339744831</v>
      </c>
      <c r="AL230">
        <f t="shared" si="47"/>
        <v>39.269908169872416</v>
      </c>
      <c r="AN230">
        <f t="shared" si="57"/>
        <v>40.055306333269861</v>
      </c>
      <c r="AP230">
        <f t="shared" si="58"/>
        <v>1067.2958165392549</v>
      </c>
      <c r="AS230">
        <f t="shared" si="59"/>
        <v>1099.2584330450488</v>
      </c>
      <c r="AU230">
        <f t="shared" si="48"/>
        <v>263.15155826721042</v>
      </c>
      <c r="AW230">
        <f t="shared" si="72"/>
        <v>1.8675022996339325</v>
      </c>
      <c r="AY230">
        <f t="shared" si="73"/>
        <v>0.24173761130605706</v>
      </c>
      <c r="BA230">
        <f t="shared" si="74"/>
        <v>0.88421783451280123</v>
      </c>
      <c r="BC230">
        <f t="shared" si="75"/>
        <v>943.72199568491192</v>
      </c>
      <c r="BD230">
        <f t="shared" si="60"/>
        <v>2.86E-2</v>
      </c>
      <c r="BE230">
        <f t="shared" si="61"/>
        <v>26.990449076588479</v>
      </c>
    </row>
    <row r="231" spans="3:57">
      <c r="C231" s="11">
        <v>171</v>
      </c>
      <c r="D231" s="12">
        <f t="shared" si="67"/>
        <v>2.4782608695652171E-3</v>
      </c>
      <c r="E231" s="20">
        <f t="shared" si="62"/>
        <v>1204.2771838760873</v>
      </c>
      <c r="F231" s="4">
        <f t="shared" si="63"/>
        <v>2.984513020910303</v>
      </c>
      <c r="G231" s="4"/>
      <c r="H231" s="4">
        <f t="shared" si="64"/>
        <v>4.0558123005104116</v>
      </c>
      <c r="I231" s="11">
        <v>171</v>
      </c>
      <c r="J231" s="5">
        <f t="shared" si="49"/>
        <v>31092.490346183215</v>
      </c>
      <c r="K231" s="11">
        <v>171</v>
      </c>
      <c r="L231" s="17">
        <f t="shared" si="65"/>
        <v>15110.950308245041</v>
      </c>
      <c r="M231" s="11">
        <v>171</v>
      </c>
      <c r="N231">
        <f t="shared" si="66"/>
        <v>1540.3619070586178</v>
      </c>
      <c r="Q231" s="4">
        <v>108</v>
      </c>
      <c r="R231">
        <f t="shared" si="71"/>
        <v>59.939999999999976</v>
      </c>
      <c r="S231">
        <f t="shared" si="68"/>
        <v>308.3441227208109</v>
      </c>
      <c r="T231">
        <f t="shared" si="69"/>
        <v>0.5</v>
      </c>
      <c r="U231">
        <f t="shared" si="70"/>
        <v>300</v>
      </c>
      <c r="Z231" s="4"/>
      <c r="AA231">
        <v>108</v>
      </c>
      <c r="AB231">
        <f t="shared" si="50"/>
        <v>1.8849555921538759</v>
      </c>
      <c r="AC231">
        <f t="shared" si="51"/>
        <v>0.250328227571116</v>
      </c>
      <c r="AD231">
        <f t="shared" si="52"/>
        <v>0.95105651629515364</v>
      </c>
      <c r="AE231">
        <f t="shared" si="53"/>
        <v>0.238076292044126</v>
      </c>
      <c r="AF231" s="65">
        <f t="shared" si="54"/>
        <v>0.24038470977771853</v>
      </c>
      <c r="AG231">
        <f t="shared" si="55"/>
        <v>13.773029329740444</v>
      </c>
      <c r="AI231" s="4"/>
      <c r="AJ231">
        <f t="shared" si="56"/>
        <v>78.539816339744831</v>
      </c>
      <c r="AL231">
        <f t="shared" si="47"/>
        <v>39.269908169872416</v>
      </c>
      <c r="AN231">
        <f t="shared" si="57"/>
        <v>40.055306333269861</v>
      </c>
      <c r="AP231">
        <f t="shared" si="58"/>
        <v>1091.201400716204</v>
      </c>
      <c r="AS231">
        <f t="shared" si="59"/>
        <v>1123.5061847275558</v>
      </c>
      <c r="AU231">
        <f t="shared" si="48"/>
        <v>267.4801865485793</v>
      </c>
      <c r="AW231">
        <f t="shared" si="72"/>
        <v>1.8849555921538759</v>
      </c>
      <c r="AY231">
        <f t="shared" si="73"/>
        <v>0.24038470977771853</v>
      </c>
      <c r="BA231">
        <f t="shared" si="74"/>
        <v>0.87530888322957889</v>
      </c>
      <c r="BC231">
        <f t="shared" si="75"/>
        <v>955.13827943945273</v>
      </c>
      <c r="BD231">
        <f t="shared" si="60"/>
        <v>2.86E-2</v>
      </c>
      <c r="BE231">
        <f t="shared" si="61"/>
        <v>27.31695479196835</v>
      </c>
    </row>
    <row r="232" spans="3:57">
      <c r="C232" s="11">
        <v>172</v>
      </c>
      <c r="D232" s="12">
        <f t="shared" si="67"/>
        <v>2.4927536231884057E-3</v>
      </c>
      <c r="E232" s="20">
        <f t="shared" si="62"/>
        <v>1204.2771838760873</v>
      </c>
      <c r="F232" s="4">
        <f t="shared" si="63"/>
        <v>3.0019663134302466</v>
      </c>
      <c r="G232" s="4"/>
      <c r="H232" s="4">
        <f t="shared" si="64"/>
        <v>3.6051884787802546</v>
      </c>
      <c r="I232" s="11">
        <v>172</v>
      </c>
      <c r="J232" s="5">
        <f t="shared" si="49"/>
        <v>31093.530767074815</v>
      </c>
      <c r="K232" s="11">
        <v>172</v>
      </c>
      <c r="L232" s="17">
        <f t="shared" si="65"/>
        <v>15111.45595279836</v>
      </c>
      <c r="M232" s="11">
        <v>172</v>
      </c>
      <c r="N232">
        <f t="shared" si="66"/>
        <v>1540.4134508459083</v>
      </c>
      <c r="Q232" s="4">
        <v>109</v>
      </c>
      <c r="R232">
        <f t="shared" si="71"/>
        <v>60.494999999999976</v>
      </c>
      <c r="S232">
        <f t="shared" si="68"/>
        <v>310.8374477303326</v>
      </c>
      <c r="T232">
        <f t="shared" si="69"/>
        <v>0.5</v>
      </c>
      <c r="U232">
        <f t="shared" si="70"/>
        <v>300</v>
      </c>
      <c r="Z232" s="4"/>
      <c r="AA232">
        <v>109</v>
      </c>
      <c r="AB232">
        <f t="shared" si="50"/>
        <v>1.902408884673819</v>
      </c>
      <c r="AC232">
        <f t="shared" si="51"/>
        <v>0.250328227571116</v>
      </c>
      <c r="AD232">
        <f t="shared" si="52"/>
        <v>0.94551857559931685</v>
      </c>
      <c r="AE232">
        <f t="shared" si="53"/>
        <v>0.23668998916534323</v>
      </c>
      <c r="AF232" s="65">
        <f t="shared" si="54"/>
        <v>0.2389576148246243</v>
      </c>
      <c r="AG232">
        <f t="shared" si="55"/>
        <v>13.691262811963727</v>
      </c>
      <c r="AI232" s="4"/>
      <c r="AJ232">
        <f t="shared" si="56"/>
        <v>78.539816339744831</v>
      </c>
      <c r="AL232">
        <f t="shared" si="47"/>
        <v>39.269908169872416</v>
      </c>
      <c r="AN232">
        <f t="shared" si="57"/>
        <v>40.055306333269861</v>
      </c>
      <c r="AP232">
        <f t="shared" si="58"/>
        <v>1114.4065409483533</v>
      </c>
      <c r="AS232">
        <f t="shared" si="59"/>
        <v>1146.9982380495803</v>
      </c>
      <c r="AU232">
        <f t="shared" si="48"/>
        <v>271.48300053662297</v>
      </c>
      <c r="AW232">
        <f t="shared" si="72"/>
        <v>1.902408884673819</v>
      </c>
      <c r="AY232">
        <f t="shared" si="73"/>
        <v>0.2389576148246243</v>
      </c>
      <c r="BA232">
        <f t="shared" si="74"/>
        <v>0.86620620959688532</v>
      </c>
      <c r="BC232">
        <f t="shared" si="75"/>
        <v>965.30586578484929</v>
      </c>
      <c r="BD232">
        <f t="shared" si="60"/>
        <v>2.86E-2</v>
      </c>
      <c r="BE232">
        <f t="shared" si="61"/>
        <v>27.607747761446689</v>
      </c>
    </row>
    <row r="233" spans="3:57">
      <c r="C233" s="11">
        <v>173</v>
      </c>
      <c r="D233" s="12">
        <f t="shared" si="67"/>
        <v>2.5072463768115939E-3</v>
      </c>
      <c r="E233" s="20">
        <f t="shared" si="62"/>
        <v>1204.2771838760873</v>
      </c>
      <c r="F233" s="4">
        <f t="shared" si="63"/>
        <v>3.0194196059501897</v>
      </c>
      <c r="G233" s="4"/>
      <c r="H233" s="4">
        <f t="shared" si="64"/>
        <v>3.1545522352743411</v>
      </c>
      <c r="I233" s="11">
        <v>173</v>
      </c>
      <c r="J233" s="5">
        <f t="shared" si="49"/>
        <v>31094.219722511265</v>
      </c>
      <c r="K233" s="11">
        <v>173</v>
      </c>
      <c r="L233" s="17">
        <f t="shared" si="65"/>
        <v>15111.790785140474</v>
      </c>
      <c r="M233" s="11">
        <v>173</v>
      </c>
      <c r="N233">
        <f t="shared" si="66"/>
        <v>1540.4475825831269</v>
      </c>
      <c r="Q233" s="4">
        <v>110</v>
      </c>
      <c r="R233">
        <f t="shared" si="71"/>
        <v>61.049999999999976</v>
      </c>
      <c r="S233">
        <f t="shared" si="68"/>
        <v>313.3307727398543</v>
      </c>
      <c r="T233">
        <f t="shared" si="69"/>
        <v>0.5</v>
      </c>
      <c r="U233">
        <f t="shared" si="70"/>
        <v>300</v>
      </c>
      <c r="Z233" s="4"/>
      <c r="AA233">
        <v>110</v>
      </c>
      <c r="AB233">
        <f t="shared" si="50"/>
        <v>1.9198621771937625</v>
      </c>
      <c r="AC233">
        <f t="shared" si="51"/>
        <v>0.250328227571116</v>
      </c>
      <c r="AD233">
        <f t="shared" si="52"/>
        <v>0.93969262078590843</v>
      </c>
      <c r="AE233">
        <f t="shared" si="53"/>
        <v>0.23523158822299331</v>
      </c>
      <c r="AF233" s="65">
        <f t="shared" si="54"/>
        <v>0.23745683558303254</v>
      </c>
      <c r="AG233">
        <f t="shared" si="55"/>
        <v>13.605274495439673</v>
      </c>
      <c r="AI233" s="4"/>
      <c r="AJ233">
        <f t="shared" si="56"/>
        <v>78.539816339744831</v>
      </c>
      <c r="AL233">
        <f t="shared" si="47"/>
        <v>39.269908169872416</v>
      </c>
      <c r="AN233">
        <f t="shared" si="57"/>
        <v>40.055306333269861</v>
      </c>
      <c r="AP233">
        <f t="shared" si="58"/>
        <v>1136.9140420913086</v>
      </c>
      <c r="AS233">
        <f t="shared" si="59"/>
        <v>1169.7376407256468</v>
      </c>
      <c r="AU233">
        <f t="shared" si="48"/>
        <v>275.15924303211102</v>
      </c>
      <c r="AW233">
        <f t="shared" si="72"/>
        <v>1.9198621771937625</v>
      </c>
      <c r="AY233">
        <f t="shared" si="73"/>
        <v>0.23745683558303254</v>
      </c>
      <c r="BA233">
        <f t="shared" si="74"/>
        <v>0.85691591097756314</v>
      </c>
      <c r="BC233">
        <f t="shared" si="75"/>
        <v>974.23973208185726</v>
      </c>
      <c r="BD233">
        <f t="shared" si="60"/>
        <v>2.86E-2</v>
      </c>
      <c r="BE233">
        <f t="shared" si="61"/>
        <v>27.863256337541117</v>
      </c>
    </row>
    <row r="234" spans="3:57">
      <c r="C234" s="11">
        <v>174</v>
      </c>
      <c r="D234" s="12">
        <f t="shared" si="67"/>
        <v>2.5217391304347826E-3</v>
      </c>
      <c r="E234" s="20">
        <f t="shared" si="62"/>
        <v>1204.2771838760873</v>
      </c>
      <c r="F234" s="4">
        <f t="shared" si="63"/>
        <v>3.0368728984701332</v>
      </c>
      <c r="G234" s="4"/>
      <c r="H234" s="4">
        <f t="shared" si="64"/>
        <v>2.7039080307565291</v>
      </c>
      <c r="I234" s="11">
        <v>174</v>
      </c>
      <c r="J234" s="5">
        <f t="shared" si="49"/>
        <v>31094.642712568915</v>
      </c>
      <c r="K234" s="11">
        <v>174</v>
      </c>
      <c r="L234" s="17">
        <f t="shared" si="65"/>
        <v>15111.996358308492</v>
      </c>
      <c r="M234" s="11">
        <v>174</v>
      </c>
      <c r="N234">
        <f t="shared" si="66"/>
        <v>1540.4685380538726</v>
      </c>
      <c r="Q234" s="4">
        <v>111</v>
      </c>
      <c r="R234">
        <f t="shared" si="71"/>
        <v>61.604999999999976</v>
      </c>
      <c r="S234">
        <f t="shared" si="68"/>
        <v>315.82409774937599</v>
      </c>
      <c r="T234">
        <f t="shared" si="69"/>
        <v>0.5</v>
      </c>
      <c r="U234">
        <f t="shared" si="70"/>
        <v>300</v>
      </c>
      <c r="Z234" s="4"/>
      <c r="AA234">
        <v>111</v>
      </c>
      <c r="AB234">
        <f t="shared" si="50"/>
        <v>1.9373154697137058</v>
      </c>
      <c r="AC234">
        <f t="shared" si="51"/>
        <v>0.250328227571116</v>
      </c>
      <c r="AD234">
        <f t="shared" si="52"/>
        <v>0.93358042649720174</v>
      </c>
      <c r="AE234">
        <f t="shared" si="53"/>
        <v>0.23370153346013106</v>
      </c>
      <c r="AF234" s="65">
        <f t="shared" si="54"/>
        <v>0.23588290606731033</v>
      </c>
      <c r="AG234">
        <f t="shared" si="55"/>
        <v>13.515094976937721</v>
      </c>
      <c r="AI234" s="4"/>
      <c r="AJ234">
        <f t="shared" si="56"/>
        <v>78.539816339744831</v>
      </c>
      <c r="AL234">
        <f t="shared" si="47"/>
        <v>39.269908169872416</v>
      </c>
      <c r="AN234">
        <f t="shared" si="57"/>
        <v>40.055306333269861</v>
      </c>
      <c r="AP234">
        <f t="shared" si="58"/>
        <v>1158.7273727608581</v>
      </c>
      <c r="AS234">
        <f t="shared" si="59"/>
        <v>1191.7282541586981</v>
      </c>
      <c r="AU234">
        <f t="shared" si="48"/>
        <v>278.50872046465258</v>
      </c>
      <c r="AW234">
        <f t="shared" si="72"/>
        <v>1.9373154697137058</v>
      </c>
      <c r="AY234">
        <f t="shared" si="73"/>
        <v>0.23588290606731033</v>
      </c>
      <c r="BA234">
        <f t="shared" si="74"/>
        <v>0.84744403114685074</v>
      </c>
      <c r="BC234">
        <f t="shared" si="75"/>
        <v>981.9565957726611</v>
      </c>
      <c r="BD234">
        <f t="shared" si="60"/>
        <v>2.86E-2</v>
      </c>
      <c r="BE234">
        <f t="shared" si="61"/>
        <v>28.083958639098107</v>
      </c>
    </row>
    <row r="235" spans="3:57">
      <c r="C235" s="11">
        <v>175</v>
      </c>
      <c r="D235" s="12">
        <f t="shared" si="67"/>
        <v>2.5362318840579708E-3</v>
      </c>
      <c r="E235" s="20">
        <f t="shared" si="62"/>
        <v>1204.2771838760873</v>
      </c>
      <c r="F235" s="4">
        <f t="shared" si="63"/>
        <v>3.0543261909900763</v>
      </c>
      <c r="G235" s="4"/>
      <c r="H235" s="4">
        <f t="shared" si="64"/>
        <v>2.2532591673976192</v>
      </c>
      <c r="I235" s="11">
        <v>175</v>
      </c>
      <c r="J235" s="5">
        <f t="shared" si="49"/>
        <v>31094.874102691305</v>
      </c>
      <c r="K235" s="11">
        <v>175</v>
      </c>
      <c r="L235" s="17">
        <f t="shared" si="65"/>
        <v>15112.108813907973</v>
      </c>
      <c r="M235" s="11">
        <v>175</v>
      </c>
      <c r="N235">
        <f t="shared" si="66"/>
        <v>1540.4800014177342</v>
      </c>
      <c r="Q235" s="4">
        <v>112</v>
      </c>
      <c r="R235">
        <f t="shared" si="71"/>
        <v>62.159999999999975</v>
      </c>
      <c r="S235">
        <f t="shared" si="68"/>
        <v>318.31742275889769</v>
      </c>
      <c r="T235">
        <f t="shared" si="69"/>
        <v>0.5</v>
      </c>
      <c r="U235">
        <f t="shared" si="70"/>
        <v>300</v>
      </c>
      <c r="Z235" s="4"/>
      <c r="AA235">
        <v>112</v>
      </c>
      <c r="AB235">
        <f t="shared" si="50"/>
        <v>1.9547687622336491</v>
      </c>
      <c r="AC235">
        <f t="shared" si="51"/>
        <v>0.250328227571116</v>
      </c>
      <c r="AD235">
        <f t="shared" si="52"/>
        <v>0.92718385456678742</v>
      </c>
      <c r="AE235">
        <f t="shared" si="53"/>
        <v>0.23210029094625928</v>
      </c>
      <c r="AF235" s="65">
        <f t="shared" si="54"/>
        <v>0.2342363847807245</v>
      </c>
      <c r="AG235">
        <f t="shared" si="55"/>
        <v>13.420756256337903</v>
      </c>
      <c r="AI235" s="4"/>
      <c r="AJ235">
        <f t="shared" si="56"/>
        <v>78.539816339744831</v>
      </c>
      <c r="AL235">
        <f t="shared" si="47"/>
        <v>39.269908169872416</v>
      </c>
      <c r="AN235">
        <f t="shared" si="57"/>
        <v>40.055306333269861</v>
      </c>
      <c r="AP235">
        <f t="shared" si="58"/>
        <v>1179.850651697438</v>
      </c>
      <c r="AS235">
        <f t="shared" si="59"/>
        <v>1212.9747353163098</v>
      </c>
      <c r="AU235">
        <f t="shared" si="48"/>
        <v>281.53178897737735</v>
      </c>
      <c r="AW235">
        <f t="shared" si="72"/>
        <v>1.9547687622336491</v>
      </c>
      <c r="AY235">
        <f t="shared" si="73"/>
        <v>0.2342363847807245</v>
      </c>
      <c r="BA235">
        <f t="shared" si="74"/>
        <v>0.8377965543560586</v>
      </c>
      <c r="BC235">
        <f t="shared" si="75"/>
        <v>988.47481064686383</v>
      </c>
      <c r="BD235">
        <f t="shared" si="60"/>
        <v>2.86E-2</v>
      </c>
      <c r="BE235">
        <f t="shared" si="61"/>
        <v>28.270379584500304</v>
      </c>
    </row>
    <row r="236" spans="3:57">
      <c r="C236" s="11">
        <v>176</v>
      </c>
      <c r="D236" s="12">
        <f t="shared" si="67"/>
        <v>2.5507246376811595E-3</v>
      </c>
      <c r="E236" s="20">
        <f t="shared" si="62"/>
        <v>1204.2771838760873</v>
      </c>
      <c r="F236" s="4">
        <f t="shared" si="63"/>
        <v>3.0717794835100198</v>
      </c>
      <c r="G236" s="4"/>
      <c r="H236" s="4">
        <f t="shared" si="64"/>
        <v>1.8026079509892738</v>
      </c>
      <c r="I236" s="11">
        <v>176</v>
      </c>
      <c r="J236" s="5">
        <f t="shared" si="49"/>
        <v>31094.977010276914</v>
      </c>
      <c r="K236" s="11">
        <v>176</v>
      </c>
      <c r="L236" s="17">
        <f t="shared" si="65"/>
        <v>15112.158826994581</v>
      </c>
      <c r="M236" s="11">
        <v>176</v>
      </c>
      <c r="N236">
        <f t="shared" si="66"/>
        <v>1540.4850995917002</v>
      </c>
      <c r="Q236" s="4">
        <v>113</v>
      </c>
      <c r="R236">
        <f t="shared" si="71"/>
        <v>62.714999999999975</v>
      </c>
      <c r="S236">
        <f t="shared" si="68"/>
        <v>320.81074776841939</v>
      </c>
      <c r="T236">
        <f t="shared" si="69"/>
        <v>0.5</v>
      </c>
      <c r="U236">
        <f t="shared" si="70"/>
        <v>300</v>
      </c>
      <c r="Z236" s="4"/>
      <c r="AA236">
        <v>113</v>
      </c>
      <c r="AB236">
        <f t="shared" si="50"/>
        <v>1.9722220547535922</v>
      </c>
      <c r="AC236">
        <f t="shared" si="51"/>
        <v>0.250328227571116</v>
      </c>
      <c r="AD236">
        <f t="shared" si="52"/>
        <v>0.92050485345244037</v>
      </c>
      <c r="AE236">
        <f t="shared" si="53"/>
        <v>0.23042834843535928</v>
      </c>
      <c r="AF236" s="65">
        <f t="shared" si="54"/>
        <v>0.23251785431305952</v>
      </c>
      <c r="AG236">
        <f t="shared" si="55"/>
        <v>13.322291713576057</v>
      </c>
      <c r="AI236" s="4"/>
      <c r="AJ236">
        <f t="shared" si="56"/>
        <v>78.539816339744831</v>
      </c>
      <c r="AL236">
        <f t="shared" si="47"/>
        <v>39.269908169872416</v>
      </c>
      <c r="AN236">
        <f t="shared" si="57"/>
        <v>40.055306333269861</v>
      </c>
      <c r="AP236">
        <f t="shared" si="58"/>
        <v>1200.2886333981116</v>
      </c>
      <c r="AS236">
        <f t="shared" si="59"/>
        <v>1233.4825174243745</v>
      </c>
      <c r="AU236">
        <f t="shared" si="48"/>
        <v>284.22933931398791</v>
      </c>
      <c r="AW236">
        <f t="shared" si="72"/>
        <v>1.9722220547535922</v>
      </c>
      <c r="AY236">
        <f t="shared" si="73"/>
        <v>0.23251785431305952</v>
      </c>
      <c r="BA236">
        <f t="shared" si="74"/>
        <v>0.8279793996492969</v>
      </c>
      <c r="BC236">
        <f t="shared" si="75"/>
        <v>993.81426208684354</v>
      </c>
      <c r="BD236">
        <f t="shared" si="60"/>
        <v>2.86E-2</v>
      </c>
      <c r="BE236">
        <f t="shared" si="61"/>
        <v>28.423087895683725</v>
      </c>
    </row>
    <row r="237" spans="3:57">
      <c r="C237" s="11">
        <v>177</v>
      </c>
      <c r="D237" s="12">
        <f t="shared" si="67"/>
        <v>2.5652173913043477E-3</v>
      </c>
      <c r="E237" s="20">
        <f t="shared" si="62"/>
        <v>1204.2771838760873</v>
      </c>
      <c r="F237" s="4">
        <f t="shared" si="63"/>
        <v>3.0892327760299629</v>
      </c>
      <c r="G237" s="4"/>
      <c r="H237" s="4">
        <f t="shared" si="64"/>
        <v>1.3519558546772896</v>
      </c>
      <c r="I237" s="11">
        <v>177</v>
      </c>
      <c r="J237" s="5">
        <f t="shared" si="49"/>
        <v>31095.003208468341</v>
      </c>
      <c r="K237" s="11">
        <v>177</v>
      </c>
      <c r="L237" s="17">
        <f t="shared" si="65"/>
        <v>15112.171559315613</v>
      </c>
      <c r="M237" s="11">
        <v>177</v>
      </c>
      <c r="N237">
        <f t="shared" si="66"/>
        <v>1540.4863974837526</v>
      </c>
      <c r="Q237" s="4">
        <v>114</v>
      </c>
      <c r="R237">
        <f t="shared" si="71"/>
        <v>63.269999999999975</v>
      </c>
      <c r="S237">
        <f t="shared" si="68"/>
        <v>323.30407277794109</v>
      </c>
      <c r="T237">
        <f t="shared" si="69"/>
        <v>0.5</v>
      </c>
      <c r="U237">
        <f t="shared" si="70"/>
        <v>300</v>
      </c>
      <c r="Z237" s="4"/>
      <c r="AA237">
        <v>114</v>
      </c>
      <c r="AB237">
        <f t="shared" si="50"/>
        <v>1.9896753472735356</v>
      </c>
      <c r="AC237">
        <f t="shared" si="51"/>
        <v>0.250328227571116</v>
      </c>
      <c r="AD237">
        <f t="shared" si="52"/>
        <v>0.91354545764260098</v>
      </c>
      <c r="AE237">
        <f t="shared" si="53"/>
        <v>0.22868621521731633</v>
      </c>
      <c r="AF237" s="65">
        <f t="shared" si="54"/>
        <v>0.23072792092594427</v>
      </c>
      <c r="AG237">
        <f t="shared" si="55"/>
        <v>13.219736084884797</v>
      </c>
      <c r="AI237" s="4"/>
      <c r="AJ237">
        <f t="shared" si="56"/>
        <v>78.539816339744831</v>
      </c>
      <c r="AL237">
        <f t="shared" si="47"/>
        <v>39.269908169872416</v>
      </c>
      <c r="AN237">
        <f t="shared" si="57"/>
        <v>40.055306333269861</v>
      </c>
      <c r="AP237">
        <f t="shared" si="58"/>
        <v>1220.0466930364119</v>
      </c>
      <c r="AS237">
        <f t="shared" si="59"/>
        <v>1253.2577895330362</v>
      </c>
      <c r="AU237">
        <f t="shared" si="48"/>
        <v>286.60278057993008</v>
      </c>
      <c r="AW237">
        <f t="shared" si="72"/>
        <v>1.9896753472735356</v>
      </c>
      <c r="AY237">
        <f t="shared" si="73"/>
        <v>0.23072792092594427</v>
      </c>
      <c r="BA237">
        <f t="shared" si="74"/>
        <v>0.81799841543952712</v>
      </c>
      <c r="BC237">
        <f t="shared" si="75"/>
        <v>997.99626166602002</v>
      </c>
      <c r="BD237">
        <f t="shared" si="60"/>
        <v>2.86E-2</v>
      </c>
      <c r="BE237">
        <f t="shared" si="61"/>
        <v>28.542693083648174</v>
      </c>
    </row>
    <row r="238" spans="3:57">
      <c r="C238" s="11">
        <v>178</v>
      </c>
      <c r="D238" s="12">
        <f t="shared" si="67"/>
        <v>2.5797101449275359E-3</v>
      </c>
      <c r="E238" s="20">
        <f t="shared" si="62"/>
        <v>1204.2771838760873</v>
      </c>
      <c r="F238" s="4">
        <f t="shared" si="63"/>
        <v>3.106686068549906</v>
      </c>
      <c r="G238" s="4"/>
      <c r="H238" s="4">
        <f t="shared" si="64"/>
        <v>0.90130368396365246</v>
      </c>
      <c r="I238" s="11">
        <v>178</v>
      </c>
      <c r="J238" s="5">
        <f t="shared" si="49"/>
        <v>31094.993047265823</v>
      </c>
      <c r="K238" s="11">
        <v>178</v>
      </c>
      <c r="L238" s="17">
        <f t="shared" si="65"/>
        <v>15112.166620971189</v>
      </c>
      <c r="M238" s="11">
        <v>178</v>
      </c>
      <c r="N238">
        <f t="shared" si="66"/>
        <v>1540.4858940847287</v>
      </c>
      <c r="Q238" s="4">
        <v>115</v>
      </c>
      <c r="R238">
        <f t="shared" si="71"/>
        <v>63.824999999999974</v>
      </c>
      <c r="S238">
        <f t="shared" si="68"/>
        <v>325.79739778746278</v>
      </c>
      <c r="T238">
        <f t="shared" si="69"/>
        <v>0.5</v>
      </c>
      <c r="U238">
        <f t="shared" si="70"/>
        <v>300</v>
      </c>
      <c r="Z238" s="4"/>
      <c r="AA238">
        <v>115</v>
      </c>
      <c r="AB238">
        <f t="shared" si="50"/>
        <v>2.0071286397934789</v>
      </c>
      <c r="AC238">
        <f t="shared" si="51"/>
        <v>0.250328227571116</v>
      </c>
      <c r="AD238">
        <f t="shared" si="52"/>
        <v>0.90630778703665005</v>
      </c>
      <c r="AE238">
        <f t="shared" si="53"/>
        <v>0.22687442196278507</v>
      </c>
      <c r="AF238" s="65">
        <f t="shared" si="54"/>
        <v>0.22886721412678232</v>
      </c>
      <c r="AG238">
        <f t="shared" si="55"/>
        <v>13.113125438381521</v>
      </c>
      <c r="AI238" s="4"/>
      <c r="AJ238">
        <f t="shared" si="56"/>
        <v>78.539816339744831</v>
      </c>
      <c r="AL238">
        <f t="shared" si="47"/>
        <v>39.269908169872416</v>
      </c>
      <c r="AN238">
        <f t="shared" si="57"/>
        <v>40.055306333269861</v>
      </c>
      <c r="AP238">
        <f t="shared" si="58"/>
        <v>1239.1308106912443</v>
      </c>
      <c r="AS238">
        <f t="shared" si="59"/>
        <v>1272.3074750117778</v>
      </c>
      <c r="AU238">
        <f t="shared" si="48"/>
        <v>288.65402295222771</v>
      </c>
      <c r="AW238">
        <f t="shared" si="72"/>
        <v>2.0071286397934789</v>
      </c>
      <c r="AY238">
        <f t="shared" si="73"/>
        <v>0.22886721412678232</v>
      </c>
      <c r="BA238">
        <f t="shared" si="74"/>
        <v>0.80785937434930954</v>
      </c>
      <c r="BC238">
        <f t="shared" si="75"/>
        <v>1001.0434414619813</v>
      </c>
      <c r="BD238">
        <f t="shared" si="60"/>
        <v>2.86E-2</v>
      </c>
      <c r="BE238">
        <f t="shared" si="61"/>
        <v>28.629842425812665</v>
      </c>
    </row>
    <row r="239" spans="3:57">
      <c r="C239" s="11">
        <v>179</v>
      </c>
      <c r="D239" s="12">
        <f t="shared" si="67"/>
        <v>2.5942028985507246E-3</v>
      </c>
      <c r="E239" s="20">
        <f t="shared" si="62"/>
        <v>1204.2771838760873</v>
      </c>
      <c r="F239" s="4">
        <f t="shared" si="63"/>
        <v>3.1241393610698496</v>
      </c>
      <c r="G239" s="4"/>
      <c r="H239" s="4">
        <f t="shared" si="64"/>
        <v>0.45065174272582464</v>
      </c>
      <c r="I239" s="11">
        <v>179</v>
      </c>
      <c r="J239" s="5">
        <f t="shared" si="49"/>
        <v>31094.975392066328</v>
      </c>
      <c r="K239" s="11">
        <v>179</v>
      </c>
      <c r="L239" s="17">
        <f t="shared" si="65"/>
        <v>15112.158040544235</v>
      </c>
      <c r="M239" s="11">
        <v>179</v>
      </c>
      <c r="N239">
        <f t="shared" si="66"/>
        <v>1540.4850194234693</v>
      </c>
      <c r="Q239" s="4">
        <v>116</v>
      </c>
      <c r="R239">
        <f t="shared" si="71"/>
        <v>64.379999999999981</v>
      </c>
      <c r="S239">
        <f t="shared" si="68"/>
        <v>328.29072279698454</v>
      </c>
      <c r="T239">
        <f t="shared" si="69"/>
        <v>0.5</v>
      </c>
      <c r="U239">
        <f t="shared" si="70"/>
        <v>300</v>
      </c>
      <c r="Z239" s="4"/>
      <c r="AA239">
        <v>116</v>
      </c>
      <c r="AB239">
        <f t="shared" si="50"/>
        <v>2.0245819323134224</v>
      </c>
      <c r="AC239">
        <f t="shared" si="51"/>
        <v>0.250328227571116</v>
      </c>
      <c r="AD239">
        <f t="shared" si="52"/>
        <v>0.89879404629916693</v>
      </c>
      <c r="AE239">
        <f t="shared" si="53"/>
        <v>0.22499352056154204</v>
      </c>
      <c r="AF239" s="65">
        <f t="shared" si="54"/>
        <v>0.22693638623219034</v>
      </c>
      <c r="AG239">
        <f t="shared" si="55"/>
        <v>13.002497149055269</v>
      </c>
      <c r="AI239" s="4"/>
      <c r="AJ239">
        <f t="shared" si="56"/>
        <v>78.539816339744831</v>
      </c>
      <c r="AL239">
        <f t="shared" si="47"/>
        <v>39.269908169872416</v>
      </c>
      <c r="AN239">
        <f t="shared" si="57"/>
        <v>40.055306333269861</v>
      </c>
      <c r="AP239">
        <f t="shared" si="58"/>
        <v>1257.5475549068826</v>
      </c>
      <c r="AS239">
        <f t="shared" si="59"/>
        <v>1290.6392090324568</v>
      </c>
      <c r="AU239">
        <f t="shared" si="48"/>
        <v>290.38545941497648</v>
      </c>
      <c r="AW239">
        <f t="shared" si="72"/>
        <v>2.0245819323134224</v>
      </c>
      <c r="AY239">
        <f t="shared" si="73"/>
        <v>0.22693638623219034</v>
      </c>
      <c r="BA239">
        <f t="shared" si="74"/>
        <v>0.7975679683207143</v>
      </c>
      <c r="BC239">
        <f t="shared" si="75"/>
        <v>1002.9796484337643</v>
      </c>
      <c r="BD239">
        <f t="shared" si="60"/>
        <v>2.86E-2</v>
      </c>
      <c r="BE239">
        <f t="shared" si="61"/>
        <v>28.685217945205657</v>
      </c>
    </row>
    <row r="240" spans="3:57">
      <c r="C240" s="11">
        <v>180</v>
      </c>
      <c r="D240" s="12">
        <f t="shared" si="67"/>
        <v>2.6086956521739128E-3</v>
      </c>
      <c r="E240" s="20">
        <f t="shared" si="62"/>
        <v>1204.2771838760873</v>
      </c>
      <c r="F240" s="4">
        <f t="shared" si="63"/>
        <v>3.1415926535897927</v>
      </c>
      <c r="G240" s="4"/>
      <c r="H240" s="4">
        <f t="shared" si="64"/>
        <v>1.4629966395817024E-14</v>
      </c>
      <c r="I240" s="11">
        <v>180</v>
      </c>
      <c r="J240" s="5">
        <f t="shared" si="49"/>
        <v>31094.967579706565</v>
      </c>
      <c r="K240" s="11">
        <v>180</v>
      </c>
      <c r="L240" s="17">
        <f t="shared" si="65"/>
        <v>15112.15424373739</v>
      </c>
      <c r="M240" s="11">
        <v>180</v>
      </c>
      <c r="N240">
        <f t="shared" si="66"/>
        <v>1540.4846323891325</v>
      </c>
      <c r="Q240" s="4">
        <v>117</v>
      </c>
      <c r="R240">
        <f t="shared" si="71"/>
        <v>64.934999999999988</v>
      </c>
      <c r="S240">
        <f t="shared" si="68"/>
        <v>330.78404780650629</v>
      </c>
      <c r="T240">
        <f t="shared" si="69"/>
        <v>0.5</v>
      </c>
      <c r="U240">
        <f t="shared" si="70"/>
        <v>300</v>
      </c>
      <c r="Z240" s="4"/>
      <c r="AA240">
        <v>117</v>
      </c>
      <c r="AB240">
        <f t="shared" si="50"/>
        <v>2.0420352248333655</v>
      </c>
      <c r="AC240">
        <f t="shared" si="51"/>
        <v>0.250328227571116</v>
      </c>
      <c r="AD240">
        <f t="shared" si="52"/>
        <v>0.8910065241883679</v>
      </c>
      <c r="AE240">
        <f t="shared" si="53"/>
        <v>0.22304408395437483</v>
      </c>
      <c r="AF240" s="65">
        <f t="shared" si="54"/>
        <v>0.22493611192185484</v>
      </c>
      <c r="AG240">
        <f t="shared" si="55"/>
        <v>12.887889873204603</v>
      </c>
      <c r="AI240" s="4"/>
      <c r="AJ240">
        <f t="shared" si="56"/>
        <v>78.539816339744831</v>
      </c>
      <c r="AL240">
        <f t="shared" si="47"/>
        <v>39.269908169872416</v>
      </c>
      <c r="AN240">
        <f t="shared" si="57"/>
        <v>40.055306333269861</v>
      </c>
      <c r="AP240">
        <f t="shared" si="58"/>
        <v>1275.3040656068708</v>
      </c>
      <c r="AS240">
        <f t="shared" si="59"/>
        <v>1308.2613151006676</v>
      </c>
      <c r="AU240">
        <f t="shared" si="48"/>
        <v>291.79994659957413</v>
      </c>
      <c r="AW240">
        <f t="shared" si="72"/>
        <v>2.0420352248333655</v>
      </c>
      <c r="AY240">
        <f t="shared" si="73"/>
        <v>0.22493611192185484</v>
      </c>
      <c r="BA240">
        <f t="shared" si="74"/>
        <v>0.78712980399797627</v>
      </c>
      <c r="BC240">
        <f t="shared" si="75"/>
        <v>1003.8298391989586</v>
      </c>
      <c r="BD240">
        <f t="shared" si="60"/>
        <v>2.86E-2</v>
      </c>
      <c r="BE240">
        <f t="shared" si="61"/>
        <v>28.709533401090216</v>
      </c>
    </row>
    <row r="241" spans="3:57">
      <c r="C241" s="11">
        <v>181</v>
      </c>
      <c r="D241" s="12">
        <f t="shared" si="67"/>
        <v>2.6231884057971015E-3</v>
      </c>
      <c r="E241" s="20">
        <f t="shared" si="62"/>
        <v>1204.2771838760873</v>
      </c>
      <c r="F241" s="4">
        <f t="shared" si="63"/>
        <v>3.1590459461097362</v>
      </c>
      <c r="G241" s="4"/>
      <c r="H241" s="4">
        <f t="shared" si="64"/>
        <v>-0.45065174272580677</v>
      </c>
      <c r="I241" s="11">
        <v>181</v>
      </c>
      <c r="J241" s="5">
        <f t="shared" si="49"/>
        <v>31094.975392066328</v>
      </c>
      <c r="K241" s="11">
        <v>181</v>
      </c>
      <c r="L241" s="17">
        <f t="shared" si="65"/>
        <v>15112.158040544235</v>
      </c>
      <c r="M241" s="11">
        <v>181</v>
      </c>
      <c r="N241">
        <f t="shared" si="66"/>
        <v>1540.4850194234693</v>
      </c>
      <c r="Q241" s="4">
        <v>118</v>
      </c>
      <c r="R241">
        <f t="shared" si="71"/>
        <v>65.489999999999995</v>
      </c>
      <c r="S241">
        <f t="shared" si="68"/>
        <v>333.27737281602799</v>
      </c>
      <c r="T241">
        <f t="shared" si="69"/>
        <v>0.5</v>
      </c>
      <c r="U241">
        <f t="shared" si="70"/>
        <v>300</v>
      </c>
      <c r="Z241" s="4"/>
      <c r="AA241">
        <v>118</v>
      </c>
      <c r="AB241">
        <f t="shared" si="50"/>
        <v>2.0594885173533086</v>
      </c>
      <c r="AC241">
        <f t="shared" si="51"/>
        <v>0.250328227571116</v>
      </c>
      <c r="AD241">
        <f t="shared" si="52"/>
        <v>0.8829475928589271</v>
      </c>
      <c r="AE241">
        <f t="shared" si="53"/>
        <v>0.22102670595855858</v>
      </c>
      <c r="AF241" s="65">
        <f t="shared" si="54"/>
        <v>0.2228670877837215</v>
      </c>
      <c r="AG241">
        <f t="shared" si="55"/>
        <v>12.76934352237887</v>
      </c>
      <c r="AI241" s="4"/>
      <c r="AJ241">
        <f t="shared" si="56"/>
        <v>78.539816339744831</v>
      </c>
      <c r="AL241">
        <f t="shared" si="47"/>
        <v>39.269908169872416</v>
      </c>
      <c r="AN241">
        <f t="shared" si="57"/>
        <v>40.055306333269861</v>
      </c>
      <c r="AP241">
        <f t="shared" si="58"/>
        <v>1292.4080363854123</v>
      </c>
      <c r="AS241">
        <f t="shared" si="59"/>
        <v>1325.182780697138</v>
      </c>
      <c r="AU241">
        <f t="shared" si="48"/>
        <v>292.90078481049136</v>
      </c>
      <c r="AW241">
        <f t="shared" si="72"/>
        <v>2.0594885173533086</v>
      </c>
      <c r="AY241">
        <f t="shared" si="73"/>
        <v>0.2228670877837215</v>
      </c>
      <c r="BA241">
        <f t="shared" si="74"/>
        <v>0.77655039838559548</v>
      </c>
      <c r="BC241">
        <f t="shared" si="75"/>
        <v>1003.6199755318371</v>
      </c>
      <c r="BD241">
        <f t="shared" si="60"/>
        <v>2.86E-2</v>
      </c>
      <c r="BE241">
        <f t="shared" si="61"/>
        <v>28.703531300210543</v>
      </c>
    </row>
    <row r="242" spans="3:57">
      <c r="C242" s="11">
        <v>182</v>
      </c>
      <c r="D242" s="12">
        <f t="shared" si="67"/>
        <v>2.6376811594202897E-3</v>
      </c>
      <c r="E242" s="20">
        <f t="shared" si="62"/>
        <v>1204.2771838760873</v>
      </c>
      <c r="F242" s="4">
        <f t="shared" si="63"/>
        <v>3.1764992386296793</v>
      </c>
      <c r="G242" s="4"/>
      <c r="H242" s="4">
        <f t="shared" si="64"/>
        <v>-0.90130368396362326</v>
      </c>
      <c r="I242" s="11">
        <v>182</v>
      </c>
      <c r="J242" s="5">
        <f t="shared" si="49"/>
        <v>31094.99304726582</v>
      </c>
      <c r="K242" s="11">
        <v>182</v>
      </c>
      <c r="L242" s="17">
        <f t="shared" si="65"/>
        <v>15112.166620971188</v>
      </c>
      <c r="M242" s="11">
        <v>182</v>
      </c>
      <c r="N242">
        <f t="shared" si="66"/>
        <v>1540.4858940847284</v>
      </c>
      <c r="Q242" s="4">
        <v>119</v>
      </c>
      <c r="R242">
        <f t="shared" si="71"/>
        <v>66.045000000000002</v>
      </c>
      <c r="S242">
        <f t="shared" si="68"/>
        <v>335.77069782554975</v>
      </c>
      <c r="T242">
        <f t="shared" si="69"/>
        <v>0.5</v>
      </c>
      <c r="U242">
        <f t="shared" si="70"/>
        <v>300</v>
      </c>
      <c r="Z242" s="4"/>
      <c r="AA242">
        <v>119</v>
      </c>
      <c r="AB242">
        <f t="shared" si="50"/>
        <v>2.0769418098732522</v>
      </c>
      <c r="AC242">
        <f t="shared" si="51"/>
        <v>0.250328227571116</v>
      </c>
      <c r="AD242">
        <f t="shared" si="52"/>
        <v>0.87461970713939585</v>
      </c>
      <c r="AE242">
        <f t="shared" si="53"/>
        <v>0.21894200108697351</v>
      </c>
      <c r="AF242" s="65">
        <f t="shared" si="54"/>
        <v>0.22073003185143006</v>
      </c>
      <c r="AG242">
        <f t="shared" si="55"/>
        <v>12.646899236875175</v>
      </c>
      <c r="AI242" s="4"/>
      <c r="AJ242">
        <f t="shared" si="56"/>
        <v>78.539816339744831</v>
      </c>
      <c r="AL242">
        <f t="shared" si="47"/>
        <v>39.269908169872416</v>
      </c>
      <c r="AN242">
        <f t="shared" si="57"/>
        <v>40.055306333269861</v>
      </c>
      <c r="AP242">
        <f t="shared" si="58"/>
        <v>1308.8676962005732</v>
      </c>
      <c r="AS242">
        <f t="shared" si="59"/>
        <v>1341.4132320919484</v>
      </c>
      <c r="AU242">
        <f t="shared" si="48"/>
        <v>293.69169731875604</v>
      </c>
      <c r="AW242">
        <f t="shared" si="72"/>
        <v>2.0769418098732522</v>
      </c>
      <c r="AY242">
        <f t="shared" si="73"/>
        <v>0.22073003185143006</v>
      </c>
      <c r="BA242">
        <f t="shared" si="74"/>
        <v>0.76583517478373675</v>
      </c>
      <c r="BC242">
        <f t="shared" si="75"/>
        <v>1002.3769208885528</v>
      </c>
      <c r="BD242">
        <f t="shared" si="60"/>
        <v>2.86E-2</v>
      </c>
      <c r="BE242">
        <f t="shared" si="61"/>
        <v>28.667979937412611</v>
      </c>
    </row>
    <row r="243" spans="3:57">
      <c r="C243" s="11">
        <v>183</v>
      </c>
      <c r="D243" s="12">
        <f t="shared" si="67"/>
        <v>2.6521739130434779E-3</v>
      </c>
      <c r="E243" s="20">
        <f t="shared" si="62"/>
        <v>1204.2771838760873</v>
      </c>
      <c r="F243" s="4">
        <f t="shared" si="63"/>
        <v>3.1939525311496224</v>
      </c>
      <c r="G243" s="4"/>
      <c r="H243" s="4">
        <f t="shared" si="64"/>
        <v>-1.3519558546772605</v>
      </c>
      <c r="I243" s="11">
        <v>183</v>
      </c>
      <c r="J243" s="5">
        <f t="shared" si="49"/>
        <v>31095.003208468337</v>
      </c>
      <c r="K243" s="11">
        <v>183</v>
      </c>
      <c r="L243" s="17">
        <f t="shared" si="65"/>
        <v>15112.171559315611</v>
      </c>
      <c r="M243" s="11">
        <v>183</v>
      </c>
      <c r="N243">
        <f t="shared" si="66"/>
        <v>1540.4863974837524</v>
      </c>
      <c r="Q243" s="4">
        <v>120</v>
      </c>
      <c r="R243">
        <f t="shared" si="71"/>
        <v>66.600000000000009</v>
      </c>
      <c r="S243">
        <f t="shared" si="68"/>
        <v>338.2640228350715</v>
      </c>
      <c r="T243">
        <f t="shared" si="69"/>
        <v>0.5</v>
      </c>
      <c r="U243">
        <f t="shared" si="70"/>
        <v>300</v>
      </c>
      <c r="Z243" s="4"/>
      <c r="AA243">
        <v>120</v>
      </c>
      <c r="AB243">
        <f t="shared" si="50"/>
        <v>2.0943951023931953</v>
      </c>
      <c r="AC243">
        <f t="shared" si="51"/>
        <v>0.250328227571116</v>
      </c>
      <c r="AD243">
        <f t="shared" si="52"/>
        <v>0.86602540378443871</v>
      </c>
      <c r="AE243">
        <f t="shared" si="53"/>
        <v>0.2167906043609186</v>
      </c>
      <c r="AF243" s="65">
        <f t="shared" si="54"/>
        <v>0.21852568313490686</v>
      </c>
      <c r="AG243">
        <f t="shared" si="55"/>
        <v>12.520599358843315</v>
      </c>
      <c r="AI243" s="4"/>
      <c r="AJ243">
        <f t="shared" si="56"/>
        <v>78.539816339744831</v>
      </c>
      <c r="AL243">
        <f t="shared" si="47"/>
        <v>39.269908169872416</v>
      </c>
      <c r="AN243">
        <f t="shared" si="57"/>
        <v>40.055306333269861</v>
      </c>
      <c r="AP243">
        <f t="shared" si="58"/>
        <v>1324.6917904943177</v>
      </c>
      <c r="AS243">
        <f t="shared" si="59"/>
        <v>1356.962908395137</v>
      </c>
      <c r="AU243">
        <f t="shared" si="48"/>
        <v>294.17680900633155</v>
      </c>
      <c r="AW243">
        <f t="shared" si="72"/>
        <v>2.0943951023931953</v>
      </c>
      <c r="AY243">
        <f t="shared" si="73"/>
        <v>0.21852568313490686</v>
      </c>
      <c r="BA243">
        <f t="shared" si="74"/>
        <v>0.75498945900193304</v>
      </c>
      <c r="BC243">
        <f t="shared" si="75"/>
        <v>1000.1283382496069</v>
      </c>
      <c r="BD243">
        <f t="shared" si="60"/>
        <v>2.86E-2</v>
      </c>
      <c r="BE243">
        <f t="shared" si="61"/>
        <v>28.603670473938759</v>
      </c>
    </row>
    <row r="244" spans="3:57">
      <c r="C244" s="11">
        <v>184</v>
      </c>
      <c r="D244" s="12">
        <f t="shared" si="67"/>
        <v>2.6666666666666666E-3</v>
      </c>
      <c r="E244" s="20">
        <f t="shared" si="62"/>
        <v>1204.2771838760873</v>
      </c>
      <c r="F244" s="4">
        <f t="shared" si="63"/>
        <v>3.211405823669566</v>
      </c>
      <c r="G244" s="4"/>
      <c r="H244" s="4">
        <f t="shared" si="64"/>
        <v>-1.8026079509892559</v>
      </c>
      <c r="I244" s="11">
        <v>184</v>
      </c>
      <c r="J244" s="5">
        <f t="shared" si="49"/>
        <v>31094.977010276918</v>
      </c>
      <c r="K244" s="11">
        <v>184</v>
      </c>
      <c r="L244" s="17">
        <f t="shared" si="65"/>
        <v>15112.158826994582</v>
      </c>
      <c r="M244" s="11">
        <v>184</v>
      </c>
      <c r="N244">
        <f t="shared" si="66"/>
        <v>1540.4850995917004</v>
      </c>
      <c r="Q244" s="4">
        <v>121</v>
      </c>
      <c r="R244">
        <f t="shared" si="71"/>
        <v>67.155000000000015</v>
      </c>
      <c r="S244">
        <f t="shared" si="68"/>
        <v>340.7573478445932</v>
      </c>
      <c r="T244">
        <f t="shared" si="69"/>
        <v>0.5</v>
      </c>
      <c r="U244">
        <f t="shared" si="70"/>
        <v>300</v>
      </c>
      <c r="Z244" s="4"/>
      <c r="AA244">
        <v>121</v>
      </c>
      <c r="AB244">
        <f t="shared" si="50"/>
        <v>2.1118483949131388</v>
      </c>
      <c r="AC244">
        <f t="shared" si="51"/>
        <v>0.250328227571116</v>
      </c>
      <c r="AD244">
        <f t="shared" si="52"/>
        <v>0.85716730070211233</v>
      </c>
      <c r="AE244">
        <f t="shared" si="53"/>
        <v>0.21457317111667759</v>
      </c>
      <c r="AF244" s="65">
        <f t="shared" si="54"/>
        <v>0.21625480114501691</v>
      </c>
      <c r="AG244">
        <f t="shared" si="55"/>
        <v>12.390487405050351</v>
      </c>
      <c r="AI244" s="4"/>
      <c r="AJ244">
        <f t="shared" si="56"/>
        <v>78.539816339744831</v>
      </c>
      <c r="AL244">
        <f t="shared" si="47"/>
        <v>39.269908169872416</v>
      </c>
      <c r="AN244">
        <f t="shared" si="57"/>
        <v>40.055306333269861</v>
      </c>
      <c r="AP244">
        <f t="shared" si="58"/>
        <v>1339.8895617650787</v>
      </c>
      <c r="AS244">
        <f t="shared" si="59"/>
        <v>1371.8426349078086</v>
      </c>
      <c r="AU244">
        <f t="shared" si="48"/>
        <v>294.36062444522707</v>
      </c>
      <c r="AW244">
        <f t="shared" si="72"/>
        <v>2.1118483949131388</v>
      </c>
      <c r="AY244">
        <f t="shared" si="73"/>
        <v>0.21625480114501691</v>
      </c>
      <c r="BA244">
        <f t="shared" si="74"/>
        <v>0.74401847585129821</v>
      </c>
      <c r="BC244">
        <f t="shared" si="75"/>
        <v>996.90258955351771</v>
      </c>
      <c r="BD244">
        <f t="shared" si="60"/>
        <v>2.86E-2</v>
      </c>
      <c r="BE244">
        <f t="shared" si="61"/>
        <v>28.511414061230607</v>
      </c>
    </row>
    <row r="245" spans="3:57">
      <c r="C245" s="11">
        <v>185</v>
      </c>
      <c r="D245" s="12">
        <f t="shared" si="67"/>
        <v>2.6811594202898548E-3</v>
      </c>
      <c r="E245" s="20">
        <f t="shared" si="62"/>
        <v>1204.2771838760873</v>
      </c>
      <c r="F245" s="4">
        <f t="shared" si="63"/>
        <v>3.228859116189509</v>
      </c>
      <c r="G245" s="4"/>
      <c r="H245" s="4">
        <f t="shared" si="64"/>
        <v>-2.2532591673975899</v>
      </c>
      <c r="I245" s="11">
        <v>185</v>
      </c>
      <c r="J245" s="5">
        <f t="shared" si="49"/>
        <v>31094.874102691305</v>
      </c>
      <c r="K245" s="11">
        <v>185</v>
      </c>
      <c r="L245" s="17">
        <f t="shared" si="65"/>
        <v>15112.108813907973</v>
      </c>
      <c r="M245" s="11">
        <v>185</v>
      </c>
      <c r="N245">
        <f t="shared" si="66"/>
        <v>1540.4800014177342</v>
      </c>
      <c r="Q245" s="4">
        <v>122</v>
      </c>
      <c r="R245">
        <f t="shared" si="71"/>
        <v>67.710000000000022</v>
      </c>
      <c r="S245">
        <f t="shared" si="68"/>
        <v>343.25067285411495</v>
      </c>
      <c r="T245">
        <f t="shared" si="69"/>
        <v>0.5</v>
      </c>
      <c r="U245">
        <f t="shared" si="70"/>
        <v>300</v>
      </c>
      <c r="Z245" s="4"/>
      <c r="AA245">
        <v>122</v>
      </c>
      <c r="AB245">
        <f t="shared" si="50"/>
        <v>2.1293016874330819</v>
      </c>
      <c r="AC245">
        <f t="shared" si="51"/>
        <v>0.250328227571116</v>
      </c>
      <c r="AD245">
        <f t="shared" si="52"/>
        <v>0.84804809615642607</v>
      </c>
      <c r="AE245">
        <f t="shared" si="53"/>
        <v>0.21229037680589749</v>
      </c>
      <c r="AF245" s="65">
        <f t="shared" si="54"/>
        <v>0.21391816541317329</v>
      </c>
      <c r="AG245">
        <f t="shared" si="55"/>
        <v>12.25660803935625</v>
      </c>
      <c r="AI245" s="4"/>
      <c r="AJ245">
        <f t="shared" si="56"/>
        <v>78.539816339744831</v>
      </c>
      <c r="AL245">
        <f t="shared" si="47"/>
        <v>39.269908169872416</v>
      </c>
      <c r="AN245">
        <f t="shared" si="57"/>
        <v>40.055306333269861</v>
      </c>
      <c r="AP245">
        <f t="shared" si="58"/>
        <v>1354.4707296192078</v>
      </c>
      <c r="AS245">
        <f t="shared" si="59"/>
        <v>1386.0637958381515</v>
      </c>
      <c r="AU245">
        <f t="shared" si="48"/>
        <v>294.24800549549377</v>
      </c>
      <c r="AW245">
        <f t="shared" si="72"/>
        <v>2.1293016874330819</v>
      </c>
      <c r="AY245">
        <f t="shared" si="73"/>
        <v>0.21391816541317329</v>
      </c>
      <c r="BA245">
        <f t="shared" si="74"/>
        <v>0.73292734591467124</v>
      </c>
      <c r="BC245">
        <f t="shared" si="75"/>
        <v>992.72863697891421</v>
      </c>
      <c r="BD245">
        <f t="shared" si="60"/>
        <v>2.86E-2</v>
      </c>
      <c r="BE245">
        <f t="shared" si="61"/>
        <v>28.392039017596947</v>
      </c>
    </row>
    <row r="246" spans="3:57">
      <c r="C246" s="11">
        <v>186</v>
      </c>
      <c r="D246" s="12">
        <f t="shared" si="67"/>
        <v>2.6956521739130435E-3</v>
      </c>
      <c r="E246" s="20">
        <f t="shared" si="62"/>
        <v>1204.2771838760873</v>
      </c>
      <c r="F246" s="4">
        <f t="shared" si="63"/>
        <v>3.2463124087094526</v>
      </c>
      <c r="G246" s="4"/>
      <c r="H246" s="4">
        <f t="shared" si="64"/>
        <v>-2.7039080307565118</v>
      </c>
      <c r="I246" s="11">
        <v>186</v>
      </c>
      <c r="J246" s="5">
        <f t="shared" si="49"/>
        <v>31094.642712568915</v>
      </c>
      <c r="K246" s="11">
        <v>186</v>
      </c>
      <c r="L246" s="17">
        <f t="shared" si="65"/>
        <v>15111.996358308492</v>
      </c>
      <c r="M246" s="11">
        <v>186</v>
      </c>
      <c r="N246">
        <f t="shared" si="66"/>
        <v>1540.4685380538726</v>
      </c>
      <c r="Q246" s="4">
        <v>123</v>
      </c>
      <c r="R246">
        <f t="shared" si="71"/>
        <v>68.265000000000029</v>
      </c>
      <c r="S246">
        <f t="shared" si="68"/>
        <v>345.74399786363671</v>
      </c>
      <c r="T246">
        <f t="shared" si="69"/>
        <v>0.5</v>
      </c>
      <c r="U246">
        <f t="shared" si="70"/>
        <v>300</v>
      </c>
      <c r="Z246" s="4"/>
      <c r="AA246">
        <v>123</v>
      </c>
      <c r="AB246">
        <f t="shared" si="50"/>
        <v>2.1467549799530254</v>
      </c>
      <c r="AC246">
        <f t="shared" si="51"/>
        <v>0.250328227571116</v>
      </c>
      <c r="AD246">
        <f t="shared" si="52"/>
        <v>0.83867056794542394</v>
      </c>
      <c r="AE246">
        <f t="shared" si="53"/>
        <v>0.2099429167898392</v>
      </c>
      <c r="AF246" s="65">
        <f t="shared" si="54"/>
        <v>0.2115165750067857</v>
      </c>
      <c r="AG246">
        <f t="shared" si="55"/>
        <v>12.119007044951131</v>
      </c>
      <c r="AI246" s="4"/>
      <c r="AJ246">
        <f t="shared" si="56"/>
        <v>78.539816339744831</v>
      </c>
      <c r="AL246">
        <f t="shared" si="47"/>
        <v>39.269908169872416</v>
      </c>
      <c r="AN246">
        <f t="shared" si="57"/>
        <v>40.055306333269861</v>
      </c>
      <c r="AP246">
        <f t="shared" si="58"/>
        <v>1368.4454703282438</v>
      </c>
      <c r="AS246">
        <f t="shared" si="59"/>
        <v>1399.6383064467905</v>
      </c>
      <c r="AU246">
        <f t="shared" si="48"/>
        <v>293.84414850623</v>
      </c>
      <c r="AW246">
        <f t="shared" si="72"/>
        <v>2.1467549799530254</v>
      </c>
      <c r="AY246">
        <f t="shared" si="73"/>
        <v>0.2115165750067857</v>
      </c>
      <c r="BA246">
        <f t="shared" si="74"/>
        <v>0.7217210825933642</v>
      </c>
      <c r="BC246">
        <f t="shared" si="75"/>
        <v>987.63594631528554</v>
      </c>
      <c r="BD246">
        <f t="shared" si="60"/>
        <v>2.86E-2</v>
      </c>
      <c r="BE246">
        <f t="shared" si="61"/>
        <v>28.246388064617168</v>
      </c>
    </row>
    <row r="247" spans="3:57">
      <c r="C247" s="11">
        <v>187</v>
      </c>
      <c r="D247" s="12">
        <f t="shared" si="67"/>
        <v>2.7101449275362317E-3</v>
      </c>
      <c r="E247" s="20">
        <f t="shared" si="62"/>
        <v>1204.2771838760873</v>
      </c>
      <c r="F247" s="4">
        <f t="shared" si="63"/>
        <v>3.2637657012293957</v>
      </c>
      <c r="G247" s="4"/>
      <c r="H247" s="4">
        <f t="shared" si="64"/>
        <v>-3.1545522352743127</v>
      </c>
      <c r="I247" s="11">
        <v>187</v>
      </c>
      <c r="J247" s="5">
        <f t="shared" si="49"/>
        <v>31094.219722511269</v>
      </c>
      <c r="K247" s="11">
        <v>187</v>
      </c>
      <c r="L247" s="17">
        <f t="shared" si="65"/>
        <v>15111.790785140476</v>
      </c>
      <c r="M247" s="11">
        <v>187</v>
      </c>
      <c r="N247">
        <f t="shared" si="66"/>
        <v>1540.4475825831269</v>
      </c>
      <c r="Q247" s="4">
        <v>124</v>
      </c>
      <c r="R247">
        <f t="shared" si="71"/>
        <v>68.820000000000036</v>
      </c>
      <c r="S247">
        <f t="shared" si="68"/>
        <v>348.2373228731584</v>
      </c>
      <c r="T247">
        <f t="shared" si="69"/>
        <v>0.5</v>
      </c>
      <c r="U247">
        <f t="shared" si="70"/>
        <v>300</v>
      </c>
      <c r="Z247" s="4"/>
      <c r="AA247">
        <v>124</v>
      </c>
      <c r="AB247">
        <f t="shared" si="50"/>
        <v>2.1642082724729685</v>
      </c>
      <c r="AC247">
        <f t="shared" si="51"/>
        <v>0.250328227571116</v>
      </c>
      <c r="AD247">
        <f t="shared" si="52"/>
        <v>0.82903757255504174</v>
      </c>
      <c r="AE247">
        <f t="shared" si="53"/>
        <v>0.20753150612756407</v>
      </c>
      <c r="AF247" s="65">
        <f t="shared" si="54"/>
        <v>0.2090508480414183</v>
      </c>
      <c r="AG247">
        <f t="shared" si="55"/>
        <v>11.977731296403981</v>
      </c>
      <c r="AI247" s="4"/>
      <c r="AJ247">
        <f t="shared" si="56"/>
        <v>78.539816339744831</v>
      </c>
      <c r="AL247">
        <f t="shared" si="47"/>
        <v>39.269908169872416</v>
      </c>
      <c r="AN247">
        <f t="shared" si="57"/>
        <v>40.055306333269861</v>
      </c>
      <c r="AP247">
        <f t="shared" si="58"/>
        <v>1381.824395919547</v>
      </c>
      <c r="AS247">
        <f t="shared" si="59"/>
        <v>1412.5785846857384</v>
      </c>
      <c r="AU247">
        <f t="shared" si="48"/>
        <v>293.1545612033741</v>
      </c>
      <c r="AW247">
        <f t="shared" si="72"/>
        <v>2.1642082724729685</v>
      </c>
      <c r="AY247">
        <f t="shared" si="73"/>
        <v>0.2090508480414183</v>
      </c>
      <c r="BA247">
        <f t="shared" si="74"/>
        <v>0.71040458942847085</v>
      </c>
      <c r="BC247">
        <f t="shared" si="75"/>
        <v>981.65439264547047</v>
      </c>
      <c r="BD247">
        <f t="shared" si="60"/>
        <v>2.86E-2</v>
      </c>
      <c r="BE247">
        <f t="shared" si="61"/>
        <v>28.075315629660455</v>
      </c>
    </row>
    <row r="248" spans="3:57">
      <c r="C248" s="11">
        <v>188</v>
      </c>
      <c r="D248" s="12">
        <f t="shared" si="67"/>
        <v>2.7246376811594203E-3</v>
      </c>
      <c r="E248" s="20">
        <f t="shared" si="62"/>
        <v>1204.2771838760873</v>
      </c>
      <c r="F248" s="4">
        <f t="shared" si="63"/>
        <v>3.2812189937493392</v>
      </c>
      <c r="G248" s="4"/>
      <c r="H248" s="4">
        <f t="shared" si="64"/>
        <v>-3.6051884787802368</v>
      </c>
      <c r="I248" s="11">
        <v>188</v>
      </c>
      <c r="J248" s="5">
        <f t="shared" si="49"/>
        <v>31093.530767074815</v>
      </c>
      <c r="K248" s="11">
        <v>188</v>
      </c>
      <c r="L248" s="17">
        <f t="shared" si="65"/>
        <v>15111.45595279836</v>
      </c>
      <c r="M248" s="11">
        <v>188</v>
      </c>
      <c r="N248">
        <f t="shared" si="66"/>
        <v>1540.4134508459083</v>
      </c>
      <c r="Q248" s="4">
        <v>125</v>
      </c>
      <c r="R248">
        <f t="shared" si="71"/>
        <v>69.375000000000043</v>
      </c>
      <c r="S248">
        <f t="shared" si="68"/>
        <v>350.73064788268016</v>
      </c>
      <c r="T248">
        <f t="shared" si="69"/>
        <v>0.5</v>
      </c>
      <c r="U248">
        <f t="shared" si="70"/>
        <v>300</v>
      </c>
      <c r="Z248" s="4"/>
      <c r="AA248">
        <v>125</v>
      </c>
      <c r="AB248">
        <f t="shared" si="50"/>
        <v>2.1816615649929116</v>
      </c>
      <c r="AC248">
        <f t="shared" si="51"/>
        <v>0.250328227571116</v>
      </c>
      <c r="AD248">
        <f t="shared" si="52"/>
        <v>0.81915204428899202</v>
      </c>
      <c r="AE248">
        <f t="shared" si="53"/>
        <v>0.2050568793581197</v>
      </c>
      <c r="AF248" s="65">
        <f t="shared" si="54"/>
        <v>0.20652182119050796</v>
      </c>
      <c r="AG248">
        <f t="shared" si="55"/>
        <v>11.832828731571556</v>
      </c>
      <c r="AI248" s="4"/>
      <c r="AJ248">
        <f t="shared" si="56"/>
        <v>78.539816339744831</v>
      </c>
      <c r="AL248">
        <f t="shared" si="47"/>
        <v>39.269908169872416</v>
      </c>
      <c r="AN248">
        <f t="shared" si="57"/>
        <v>40.055306333269861</v>
      </c>
      <c r="AP248">
        <f t="shared" si="58"/>
        <v>1394.6185328283398</v>
      </c>
      <c r="AS248">
        <f t="shared" si="59"/>
        <v>1424.8975223947523</v>
      </c>
      <c r="AU248">
        <f t="shared" si="48"/>
        <v>292.18503934738436</v>
      </c>
      <c r="AW248">
        <f t="shared" si="72"/>
        <v>2.1816615649929116</v>
      </c>
      <c r="AY248">
        <f t="shared" si="73"/>
        <v>0.20652182119050796</v>
      </c>
      <c r="BA248">
        <f t="shared" si="74"/>
        <v>0.69898265769401902</v>
      </c>
      <c r="BC248">
        <f t="shared" si="75"/>
        <v>974.81416854568647</v>
      </c>
      <c r="BD248">
        <f t="shared" si="60"/>
        <v>2.86E-2</v>
      </c>
      <c r="BE248">
        <f t="shared" si="61"/>
        <v>27.879685220406632</v>
      </c>
    </row>
    <row r="249" spans="3:57">
      <c r="C249" s="11">
        <v>189</v>
      </c>
      <c r="D249" s="12">
        <f t="shared" si="67"/>
        <v>2.7391304347826086E-3</v>
      </c>
      <c r="E249" s="20">
        <f t="shared" si="62"/>
        <v>1204.2771838760873</v>
      </c>
      <c r="F249" s="4">
        <f t="shared" si="63"/>
        <v>3.2986722862692823</v>
      </c>
      <c r="G249" s="4"/>
      <c r="H249" s="4">
        <f t="shared" si="64"/>
        <v>-4.0558123005103823</v>
      </c>
      <c r="I249" s="11">
        <v>189</v>
      </c>
      <c r="J249" s="5">
        <f t="shared" si="49"/>
        <v>31092.490346183204</v>
      </c>
      <c r="K249" s="11">
        <v>189</v>
      </c>
      <c r="L249" s="17">
        <f t="shared" si="65"/>
        <v>15110.950308245037</v>
      </c>
      <c r="M249" s="11">
        <v>189</v>
      </c>
      <c r="N249">
        <f t="shared" si="66"/>
        <v>1540.3619070586174</v>
      </c>
      <c r="Q249" s="4">
        <v>126</v>
      </c>
      <c r="R249">
        <f t="shared" si="71"/>
        <v>69.930000000000049</v>
      </c>
      <c r="S249">
        <f t="shared" si="68"/>
        <v>353.22397289220186</v>
      </c>
      <c r="T249">
        <f t="shared" si="69"/>
        <v>0.5</v>
      </c>
      <c r="U249">
        <f t="shared" si="70"/>
        <v>300</v>
      </c>
      <c r="Z249" s="4"/>
      <c r="AA249">
        <v>126</v>
      </c>
      <c r="AB249">
        <f t="shared" si="50"/>
        <v>2.1991148575128552</v>
      </c>
      <c r="AC249">
        <f t="shared" si="51"/>
        <v>0.250328227571116</v>
      </c>
      <c r="AD249">
        <f t="shared" si="52"/>
        <v>0.80901699437494745</v>
      </c>
      <c r="AE249">
        <f t="shared" si="53"/>
        <v>0.20251979027679212</v>
      </c>
      <c r="AF249" s="65">
        <f t="shared" si="54"/>
        <v>0.20393034919347641</v>
      </c>
      <c r="AG249">
        <f t="shared" si="55"/>
        <v>11.68434832341531</v>
      </c>
      <c r="AI249" s="4"/>
      <c r="AJ249">
        <f t="shared" si="56"/>
        <v>78.539816339744831</v>
      </c>
      <c r="AL249">
        <f t="shared" si="47"/>
        <v>39.269908169872416</v>
      </c>
      <c r="AN249">
        <f t="shared" si="57"/>
        <v>40.055306333269861</v>
      </c>
      <c r="AP249">
        <f t="shared" si="58"/>
        <v>1406.8393001397526</v>
      </c>
      <c r="AS249">
        <f t="shared" si="59"/>
        <v>1436.6084561183029</v>
      </c>
      <c r="AU249">
        <f t="shared" si="48"/>
        <v>290.94164324294485</v>
      </c>
      <c r="AW249">
        <f t="shared" si="72"/>
        <v>2.1991148575128552</v>
      </c>
      <c r="AY249">
        <f t="shared" si="73"/>
        <v>0.20393034919347641</v>
      </c>
      <c r="BA249">
        <f t="shared" si="74"/>
        <v>0.68745996425860578</v>
      </c>
      <c r="BC249">
        <f t="shared" si="75"/>
        <v>967.14569499167624</v>
      </c>
      <c r="BD249">
        <f t="shared" si="60"/>
        <v>2.86E-2</v>
      </c>
      <c r="BE249">
        <f t="shared" si="61"/>
        <v>27.660366876761941</v>
      </c>
    </row>
    <row r="250" spans="3:57">
      <c r="C250" s="11">
        <v>190</v>
      </c>
      <c r="D250" s="12">
        <f t="shared" si="67"/>
        <v>2.7536231884057968E-3</v>
      </c>
      <c r="E250" s="20">
        <f t="shared" si="62"/>
        <v>1204.2771838760873</v>
      </c>
      <c r="F250" s="4">
        <f t="shared" si="63"/>
        <v>3.3161255787892254</v>
      </c>
      <c r="G250" s="4"/>
      <c r="H250" s="4">
        <f t="shared" si="64"/>
        <v>-4.5064179206612085</v>
      </c>
      <c r="I250" s="11">
        <v>190</v>
      </c>
      <c r="J250" s="5">
        <f t="shared" si="49"/>
        <v>31091.001955595821</v>
      </c>
      <c r="K250" s="11">
        <v>190</v>
      </c>
      <c r="L250" s="17">
        <f t="shared" si="65"/>
        <v>15110.226950419568</v>
      </c>
      <c r="M250" s="11">
        <v>190</v>
      </c>
      <c r="N250">
        <f t="shared" si="66"/>
        <v>1540.288170277224</v>
      </c>
      <c r="Q250" s="4">
        <v>127</v>
      </c>
      <c r="R250">
        <f t="shared" si="71"/>
        <v>70.485000000000056</v>
      </c>
      <c r="S250">
        <f t="shared" si="68"/>
        <v>355.71729790172361</v>
      </c>
      <c r="T250">
        <f t="shared" si="69"/>
        <v>0.5</v>
      </c>
      <c r="U250">
        <f t="shared" si="70"/>
        <v>300</v>
      </c>
      <c r="Z250" s="4"/>
      <c r="AA250">
        <v>127</v>
      </c>
      <c r="AB250">
        <f t="shared" si="50"/>
        <v>2.2165681500327987</v>
      </c>
      <c r="AC250">
        <f t="shared" si="51"/>
        <v>0.250328227571116</v>
      </c>
      <c r="AD250">
        <f t="shared" si="52"/>
        <v>0.79863551004729272</v>
      </c>
      <c r="AE250">
        <f t="shared" si="53"/>
        <v>0.19992101170549298</v>
      </c>
      <c r="AF250" s="65">
        <f t="shared" si="54"/>
        <v>0.20127730436304783</v>
      </c>
      <c r="AG250">
        <f t="shared" si="55"/>
        <v>11.532340051772753</v>
      </c>
      <c r="AI250" s="4"/>
      <c r="AJ250">
        <f t="shared" si="56"/>
        <v>78.539816339744831</v>
      </c>
      <c r="AL250">
        <f t="shared" si="47"/>
        <v>39.269908169872416</v>
      </c>
      <c r="AN250">
        <f t="shared" si="57"/>
        <v>40.055306333269861</v>
      </c>
      <c r="AP250">
        <f t="shared" si="58"/>
        <v>1418.4984874499035</v>
      </c>
      <c r="AS250">
        <f t="shared" si="59"/>
        <v>1447.7251376054983</v>
      </c>
      <c r="AU250">
        <f t="shared" si="48"/>
        <v>289.43067418156522</v>
      </c>
      <c r="AW250">
        <f t="shared" si="72"/>
        <v>2.2165681500327987</v>
      </c>
      <c r="AY250">
        <f t="shared" si="73"/>
        <v>0.20127730436304783</v>
      </c>
      <c r="BA250">
        <f t="shared" si="74"/>
        <v>0.67584106971156188</v>
      </c>
      <c r="BC250">
        <f t="shared" si="75"/>
        <v>958.67953514237524</v>
      </c>
      <c r="BD250">
        <f t="shared" si="60"/>
        <v>2.86E-2</v>
      </c>
      <c r="BE250">
        <f t="shared" si="61"/>
        <v>27.418234705071932</v>
      </c>
    </row>
    <row r="251" spans="3:57">
      <c r="C251" s="11">
        <v>191</v>
      </c>
      <c r="D251" s="12">
        <f t="shared" si="67"/>
        <v>2.7681159420289854E-3</v>
      </c>
      <c r="E251" s="20">
        <f t="shared" si="62"/>
        <v>1204.2771838760873</v>
      </c>
      <c r="F251" s="4">
        <f t="shared" si="63"/>
        <v>3.333578871309169</v>
      </c>
      <c r="G251" s="4"/>
      <c r="H251" s="4">
        <f t="shared" si="64"/>
        <v>-4.9569980819563852</v>
      </c>
      <c r="I251" s="11">
        <v>191</v>
      </c>
      <c r="J251" s="5">
        <f t="shared" si="49"/>
        <v>31088.95823426553</v>
      </c>
      <c r="K251" s="11">
        <v>191</v>
      </c>
      <c r="L251" s="17">
        <f t="shared" si="65"/>
        <v>15109.233701853047</v>
      </c>
      <c r="M251" s="11">
        <v>191</v>
      </c>
      <c r="N251">
        <f t="shared" si="66"/>
        <v>1540.1869216975583</v>
      </c>
      <c r="Q251" s="4">
        <v>128</v>
      </c>
      <c r="R251">
        <f t="shared" si="71"/>
        <v>71.040000000000063</v>
      </c>
      <c r="S251">
        <f t="shared" si="68"/>
        <v>358.21062291124537</v>
      </c>
      <c r="T251">
        <f t="shared" si="69"/>
        <v>0.5</v>
      </c>
      <c r="U251">
        <f t="shared" si="70"/>
        <v>300</v>
      </c>
      <c r="Z251" s="4"/>
      <c r="AA251">
        <v>128</v>
      </c>
      <c r="AB251">
        <f t="shared" si="50"/>
        <v>2.2340214425527418</v>
      </c>
      <c r="AC251">
        <f t="shared" si="51"/>
        <v>0.250328227571116</v>
      </c>
      <c r="AD251">
        <f t="shared" si="52"/>
        <v>0.78801075360672201</v>
      </c>
      <c r="AE251">
        <f t="shared" si="53"/>
        <v>0.19726133525735012</v>
      </c>
      <c r="AF251" s="65">
        <f t="shared" si="54"/>
        <v>0.19856357609255892</v>
      </c>
      <c r="AG251">
        <f t="shared" si="55"/>
        <v>11.3768548751284</v>
      </c>
      <c r="AI251" s="4"/>
      <c r="AJ251">
        <f t="shared" si="56"/>
        <v>78.539816339744831</v>
      </c>
      <c r="AL251">
        <f t="shared" ref="AL251:AL314" si="76">T251*AJ251</f>
        <v>39.269908169872416</v>
      </c>
      <c r="AN251">
        <f t="shared" si="57"/>
        <v>40.055306333269861</v>
      </c>
      <c r="AP251">
        <f t="shared" si="58"/>
        <v>1429.6082323754911</v>
      </c>
      <c r="AS251">
        <f t="shared" si="59"/>
        <v>1458.2617040542887</v>
      </c>
      <c r="AU251">
        <f t="shared" ref="AU251:AU314" si="77">AP251*TAN(AF251)</f>
        <v>287.65865089640778</v>
      </c>
      <c r="AW251">
        <f t="shared" si="72"/>
        <v>2.2340214425527418</v>
      </c>
      <c r="AY251">
        <f t="shared" si="73"/>
        <v>0.19856357609255892</v>
      </c>
      <c r="BA251">
        <f t="shared" si="74"/>
        <v>0.6641304167491241</v>
      </c>
      <c r="BC251">
        <f t="shared" si="75"/>
        <v>949.44631115551351</v>
      </c>
      <c r="BD251">
        <f t="shared" si="60"/>
        <v>2.86E-2</v>
      </c>
      <c r="BE251">
        <f t="shared" si="61"/>
        <v>27.154164499047688</v>
      </c>
    </row>
    <row r="252" spans="3:57">
      <c r="C252" s="11">
        <v>192</v>
      </c>
      <c r="D252" s="12">
        <f t="shared" si="67"/>
        <v>2.7826086956521737E-3</v>
      </c>
      <c r="E252" s="20">
        <f t="shared" si="62"/>
        <v>1204.2771838760873</v>
      </c>
      <c r="F252" s="4">
        <f t="shared" si="63"/>
        <v>3.3510321638291121</v>
      </c>
      <c r="G252" s="4"/>
      <c r="H252" s="4">
        <f t="shared" si="64"/>
        <v>-5.4075438934705158</v>
      </c>
      <c r="I252" s="11">
        <v>192</v>
      </c>
      <c r="J252" s="5">
        <f t="shared" ref="J252:J315" si="78">((((($F$6/1000)/2)*(E252*E252))*COS(F252))+((((($F$6/1000)/2)*($F$6/1000)/2))*(E252*E252)*COS(2*F252)/($F$10/1000)))*-1</f>
        <v>31086.2411283972</v>
      </c>
      <c r="K252" s="11">
        <v>192</v>
      </c>
      <c r="L252" s="17">
        <f t="shared" si="65"/>
        <v>15107.913188401038</v>
      </c>
      <c r="M252" s="11">
        <v>192</v>
      </c>
      <c r="N252">
        <f t="shared" si="66"/>
        <v>1540.0523127829804</v>
      </c>
      <c r="Q252" s="4">
        <v>129</v>
      </c>
      <c r="R252">
        <f t="shared" si="71"/>
        <v>71.59500000000007</v>
      </c>
      <c r="S252">
        <f t="shared" si="68"/>
        <v>360.70394792076706</v>
      </c>
      <c r="T252">
        <f t="shared" si="69"/>
        <v>0.5</v>
      </c>
      <c r="U252">
        <f t="shared" si="70"/>
        <v>300</v>
      </c>
      <c r="Z252" s="4"/>
      <c r="AA252">
        <v>129</v>
      </c>
      <c r="AB252">
        <f t="shared" ref="AB252:AB315" si="79">PI()*AA252/180</f>
        <v>2.2514747350726849</v>
      </c>
      <c r="AC252">
        <f t="shared" ref="AC252:AC315" si="80">($F$6/2)/$F$10</f>
        <v>0.250328227571116</v>
      </c>
      <c r="AD252">
        <f t="shared" ref="AD252:AD315" si="81">SIN(AB252)</f>
        <v>0.77714596145697101</v>
      </c>
      <c r="AE252">
        <f t="shared" ref="AE252:AE315" si="82">AC252*AD252</f>
        <v>0.19454157109557438</v>
      </c>
      <c r="AF252" s="65">
        <f t="shared" ref="AF252:AF315" si="83">ASIN(AE252)</f>
        <v>0.19579007036402341</v>
      </c>
      <c r="AG252">
        <f t="shared" ref="AG252:AG315" si="84">AF252*180/PI()</f>
        <v>11.217944702427959</v>
      </c>
      <c r="AI252" s="4"/>
      <c r="AJ252">
        <f t="shared" ref="AJ252:AJ315" si="85">PI()*(($F$5/10)*($F$5/10))/4</f>
        <v>78.539816339744831</v>
      </c>
      <c r="AL252">
        <f t="shared" si="76"/>
        <v>39.269908169872416</v>
      </c>
      <c r="AN252">
        <f t="shared" ref="AN252:AN315" si="86">AL252*1.02</f>
        <v>40.055306333269861</v>
      </c>
      <c r="AP252">
        <f t="shared" ref="AP252:AP315" si="87">N189+AN252</f>
        <v>1440.1809977417915</v>
      </c>
      <c r="AS252">
        <f t="shared" ref="AS252:AS315" si="88">AP252/(COS(AF252))</f>
        <v>1468.2326481600878</v>
      </c>
      <c r="AU252">
        <f t="shared" si="77"/>
        <v>285.63228610687912</v>
      </c>
      <c r="AW252">
        <f t="shared" si="72"/>
        <v>2.2514747350726849</v>
      </c>
      <c r="AY252">
        <f t="shared" si="73"/>
        <v>0.19579007036402341</v>
      </c>
      <c r="BA252">
        <f t="shared" si="74"/>
        <v>0.65233232881559122</v>
      </c>
      <c r="BC252">
        <f t="shared" si="75"/>
        <v>939.4766241728646</v>
      </c>
      <c r="BD252">
        <f t="shared" ref="BD252:BD315" si="89">($F$6/2)/1000</f>
        <v>2.86E-2</v>
      </c>
      <c r="BE252">
        <f t="shared" ref="BE252:BE315" si="90">BC252*BD252</f>
        <v>26.869031451343929</v>
      </c>
    </row>
    <row r="253" spans="3:57">
      <c r="C253" s="11">
        <v>193</v>
      </c>
      <c r="D253" s="12">
        <f t="shared" si="67"/>
        <v>2.7971014492753623E-3</v>
      </c>
      <c r="E253" s="20">
        <f t="shared" ref="E253:E316" si="91">(2*PI()/60)*$F$13</f>
        <v>1204.2771838760873</v>
      </c>
      <c r="F253" s="4">
        <f t="shared" ref="F253:F316" si="92">E253*D253</f>
        <v>3.3684854563490556</v>
      </c>
      <c r="G253" s="4"/>
      <c r="H253" s="4">
        <f t="shared" ref="H253:H316" si="93">(($F$6/1000)/2)*E253*SIN(F253)+((($F$6/1000)/2)*(($F$6/1000)/2)*E253*SIN(2*F253))/(2*($F$10/1000))</f>
        <v>-5.858044676950402</v>
      </c>
      <c r="I253" s="11">
        <v>193</v>
      </c>
      <c r="J253" s="5">
        <f t="shared" si="78"/>
        <v>31082.722071996865</v>
      </c>
      <c r="K253" s="11">
        <v>193</v>
      </c>
      <c r="L253" s="17">
        <f t="shared" ref="L253:L316" si="94">$J$21*J253</f>
        <v>15106.202926990476</v>
      </c>
      <c r="M253" s="11">
        <v>193</v>
      </c>
      <c r="N253">
        <f t="shared" ref="N253:N316" si="95">L253/9.81</f>
        <v>1539.8779742090189</v>
      </c>
      <c r="Q253" s="4">
        <v>130</v>
      </c>
      <c r="R253">
        <f t="shared" si="71"/>
        <v>72.150000000000077</v>
      </c>
      <c r="S253">
        <f t="shared" si="68"/>
        <v>363.19727293028882</v>
      </c>
      <c r="T253">
        <f t="shared" si="69"/>
        <v>0.5</v>
      </c>
      <c r="U253">
        <f t="shared" si="70"/>
        <v>300</v>
      </c>
      <c r="Z253" s="4"/>
      <c r="AA253">
        <v>130</v>
      </c>
      <c r="AB253">
        <f t="shared" si="79"/>
        <v>2.2689280275926285</v>
      </c>
      <c r="AC253">
        <f t="shared" si="80"/>
        <v>0.250328227571116</v>
      </c>
      <c r="AD253">
        <f t="shared" si="81"/>
        <v>0.76604444311897801</v>
      </c>
      <c r="AE253">
        <f t="shared" si="82"/>
        <v>0.19176254768667636</v>
      </c>
      <c r="AF253" s="65">
        <f t="shared" si="83"/>
        <v>0.19295770925768865</v>
      </c>
      <c r="AG253">
        <f t="shared" si="84"/>
        <v>11.055662364977973</v>
      </c>
      <c r="AI253" s="4"/>
      <c r="AJ253">
        <f t="shared" si="85"/>
        <v>78.539816339744831</v>
      </c>
      <c r="AL253">
        <f t="shared" si="76"/>
        <v>39.269908169872416</v>
      </c>
      <c r="AN253">
        <f t="shared" si="86"/>
        <v>40.055306333269861</v>
      </c>
      <c r="AP253">
        <f t="shared" si="87"/>
        <v>1450.2295484792749</v>
      </c>
      <c r="AS253">
        <f t="shared" si="88"/>
        <v>1477.652788027556</v>
      </c>
      <c r="AU253">
        <f t="shared" si="77"/>
        <v>283.35846322848454</v>
      </c>
      <c r="AW253">
        <f t="shared" si="72"/>
        <v>2.2689280275926285</v>
      </c>
      <c r="AY253">
        <f t="shared" si="73"/>
        <v>0.19295770925768865</v>
      </c>
      <c r="BA253">
        <f t="shared" si="74"/>
        <v>0.64045100899395824</v>
      </c>
      <c r="BC253">
        <f t="shared" si="75"/>
        <v>928.8009775964041</v>
      </c>
      <c r="BD253">
        <f t="shared" si="89"/>
        <v>2.86E-2</v>
      </c>
      <c r="BE253">
        <f t="shared" si="90"/>
        <v>26.563707959257158</v>
      </c>
    </row>
    <row r="254" spans="3:57">
      <c r="C254" s="11">
        <v>194</v>
      </c>
      <c r="D254" s="12">
        <f t="shared" ref="D254:D317" si="96">(60/($F$13*360))*C254</f>
        <v>2.8115942028985506E-3</v>
      </c>
      <c r="E254" s="20">
        <f t="shared" si="91"/>
        <v>1204.2771838760873</v>
      </c>
      <c r="F254" s="4">
        <f t="shared" si="92"/>
        <v>3.3859387488689987</v>
      </c>
      <c r="G254" s="4"/>
      <c r="H254" s="4">
        <f t="shared" si="93"/>
        <v>-6.3084878158709028</v>
      </c>
      <c r="I254" s="11">
        <v>194</v>
      </c>
      <c r="J254" s="5">
        <f t="shared" si="78"/>
        <v>31078.262183680381</v>
      </c>
      <c r="K254" s="11">
        <v>194</v>
      </c>
      <c r="L254" s="17">
        <f t="shared" si="94"/>
        <v>15104.035421268665</v>
      </c>
      <c r="M254" s="11">
        <v>194</v>
      </c>
      <c r="N254">
        <f t="shared" si="95"/>
        <v>1539.6570256135235</v>
      </c>
      <c r="Q254" s="4">
        <v>131</v>
      </c>
      <c r="R254">
        <f t="shared" si="71"/>
        <v>72.705000000000084</v>
      </c>
      <c r="S254">
        <f t="shared" ref="S254:S303" si="97">$AB$64+($AB$63-$AB$64)*R254/100</f>
        <v>365.69059793981057</v>
      </c>
      <c r="T254">
        <f t="shared" ref="T254:T303" si="98">$V$73</f>
        <v>0.5</v>
      </c>
      <c r="U254">
        <f t="shared" ref="U254:U303" si="99">$V$74</f>
        <v>300</v>
      </c>
      <c r="Z254" s="4"/>
      <c r="AA254">
        <v>131</v>
      </c>
      <c r="AB254">
        <f t="shared" si="79"/>
        <v>2.286381320112572</v>
      </c>
      <c r="AC254">
        <f t="shared" si="80"/>
        <v>0.250328227571116</v>
      </c>
      <c r="AD254">
        <f t="shared" si="81"/>
        <v>0.75470958022277179</v>
      </c>
      <c r="AE254">
        <f t="shared" si="82"/>
        <v>0.18892511154810745</v>
      </c>
      <c r="AF254" s="65">
        <f t="shared" si="83"/>
        <v>0.19006743046378749</v>
      </c>
      <c r="AG254">
        <f t="shared" si="84"/>
        <v>10.890061588471275</v>
      </c>
      <c r="AI254" s="4"/>
      <c r="AJ254">
        <f t="shared" si="85"/>
        <v>78.539816339744831</v>
      </c>
      <c r="AL254">
        <f t="shared" si="76"/>
        <v>39.269908169872416</v>
      </c>
      <c r="AN254">
        <f t="shared" si="86"/>
        <v>40.055306333269861</v>
      </c>
      <c r="AP254">
        <f t="shared" si="87"/>
        <v>1459.7669282594206</v>
      </c>
      <c r="AS254">
        <f t="shared" si="88"/>
        <v>1486.5372370028042</v>
      </c>
      <c r="AU254">
        <f t="shared" si="77"/>
        <v>280.84421332117023</v>
      </c>
      <c r="AW254">
        <f t="shared" si="72"/>
        <v>2.286381320112572</v>
      </c>
      <c r="AY254">
        <f t="shared" si="73"/>
        <v>0.19006743046378749</v>
      </c>
      <c r="BA254">
        <f t="shared" si="74"/>
        <v>0.62849053914010777</v>
      </c>
      <c r="BC254">
        <f t="shared" si="75"/>
        <v>917.44970376066226</v>
      </c>
      <c r="BD254">
        <f t="shared" si="89"/>
        <v>2.86E-2</v>
      </c>
      <c r="BE254">
        <f t="shared" si="90"/>
        <v>26.239061527554941</v>
      </c>
    </row>
    <row r="255" spans="3:57">
      <c r="C255" s="11">
        <v>195</v>
      </c>
      <c r="D255" s="12">
        <f t="shared" si="96"/>
        <v>2.8260869565217392E-3</v>
      </c>
      <c r="E255" s="20">
        <f t="shared" si="91"/>
        <v>1204.2771838760873</v>
      </c>
      <c r="F255" s="4">
        <f t="shared" si="92"/>
        <v>3.4033920413889422</v>
      </c>
      <c r="G255" s="4"/>
      <c r="H255" s="4">
        <f t="shared" si="93"/>
        <v>-6.7588586074595991</v>
      </c>
      <c r="I255" s="11">
        <v>195</v>
      </c>
      <c r="J255" s="5">
        <f t="shared" si="78"/>
        <v>31072.712479489634</v>
      </c>
      <c r="K255" s="11">
        <v>195</v>
      </c>
      <c r="L255" s="17">
        <f t="shared" si="94"/>
        <v>15101.338265031962</v>
      </c>
      <c r="M255" s="11">
        <v>195</v>
      </c>
      <c r="N255">
        <f t="shared" si="95"/>
        <v>1539.3820861398533</v>
      </c>
      <c r="Q255" s="4">
        <v>132</v>
      </c>
      <c r="R255">
        <f t="shared" ref="R255:R302" si="100">R254+0.555</f>
        <v>73.26000000000009</v>
      </c>
      <c r="S255">
        <f t="shared" si="97"/>
        <v>368.18392294933227</v>
      </c>
      <c r="T255">
        <f t="shared" si="98"/>
        <v>0.5</v>
      </c>
      <c r="U255">
        <f t="shared" si="99"/>
        <v>300</v>
      </c>
      <c r="Z255" s="4"/>
      <c r="AA255">
        <v>132</v>
      </c>
      <c r="AB255">
        <f t="shared" si="79"/>
        <v>2.3038346126325151</v>
      </c>
      <c r="AC255">
        <f t="shared" si="80"/>
        <v>0.250328227571116</v>
      </c>
      <c r="AD255">
        <f t="shared" si="81"/>
        <v>0.74314482547739424</v>
      </c>
      <c r="AE255">
        <f t="shared" si="82"/>
        <v>0.18603012699040244</v>
      </c>
      <c r="AF255" s="65">
        <f t="shared" si="83"/>
        <v>0.18712018679716433</v>
      </c>
      <c r="AG255">
        <f t="shared" si="84"/>
        <v>10.721196965177105</v>
      </c>
      <c r="AI255" s="4"/>
      <c r="AJ255">
        <f t="shared" si="85"/>
        <v>78.539816339744831</v>
      </c>
      <c r="AL255">
        <f t="shared" si="76"/>
        <v>39.269908169872416</v>
      </c>
      <c r="AN255">
        <f t="shared" si="86"/>
        <v>40.055306333269861</v>
      </c>
      <c r="AP255">
        <f t="shared" si="87"/>
        <v>1468.8064359005646</v>
      </c>
      <c r="AS255">
        <f t="shared" si="88"/>
        <v>1494.9013734816126</v>
      </c>
      <c r="AU255">
        <f t="shared" si="77"/>
        <v>278.09669234691148</v>
      </c>
      <c r="AW255">
        <f t="shared" si="72"/>
        <v>2.3038346126325151</v>
      </c>
      <c r="AY255">
        <f t="shared" si="73"/>
        <v>0.18712018679716433</v>
      </c>
      <c r="BA255">
        <f t="shared" si="74"/>
        <v>0.61645487925422904</v>
      </c>
      <c r="BC255">
        <f t="shared" si="75"/>
        <v>905.45289409091708</v>
      </c>
      <c r="BD255">
        <f t="shared" si="89"/>
        <v>2.86E-2</v>
      </c>
      <c r="BE255">
        <f t="shared" si="90"/>
        <v>25.895952771000228</v>
      </c>
    </row>
    <row r="256" spans="3:57">
      <c r="C256" s="11">
        <v>196</v>
      </c>
      <c r="D256" s="12">
        <f t="shared" si="96"/>
        <v>2.8405797101449274E-3</v>
      </c>
      <c r="E256" s="20">
        <f t="shared" si="91"/>
        <v>1204.2771838760873</v>
      </c>
      <c r="F256" s="4">
        <f t="shared" si="92"/>
        <v>3.4208453339088853</v>
      </c>
      <c r="G256" s="4"/>
      <c r="H256" s="4">
        <f t="shared" si="93"/>
        <v>-7.2091401179199091</v>
      </c>
      <c r="I256" s="11">
        <v>196</v>
      </c>
      <c r="J256" s="5">
        <f t="shared" si="78"/>
        <v>31065.914101443621</v>
      </c>
      <c r="K256" s="11">
        <v>196</v>
      </c>
      <c r="L256" s="17">
        <f t="shared" si="94"/>
        <v>15098.034253301599</v>
      </c>
      <c r="M256" s="11">
        <v>196</v>
      </c>
      <c r="N256">
        <f t="shared" si="95"/>
        <v>1539.0452857595922</v>
      </c>
      <c r="Q256" s="4">
        <v>133</v>
      </c>
      <c r="R256">
        <f t="shared" si="100"/>
        <v>73.815000000000097</v>
      </c>
      <c r="S256">
        <f t="shared" si="97"/>
        <v>370.67724795885397</v>
      </c>
      <c r="T256">
        <f t="shared" si="98"/>
        <v>0.5</v>
      </c>
      <c r="U256">
        <f t="shared" si="99"/>
        <v>300</v>
      </c>
      <c r="Z256" s="4"/>
      <c r="AA256">
        <v>133</v>
      </c>
      <c r="AB256">
        <f t="shared" si="79"/>
        <v>2.3212879051524582</v>
      </c>
      <c r="AC256">
        <f t="shared" si="80"/>
        <v>0.250328227571116</v>
      </c>
      <c r="AD256">
        <f t="shared" si="81"/>
        <v>0.73135370161917057</v>
      </c>
      <c r="AE256">
        <f t="shared" si="82"/>
        <v>0.1830784758539018</v>
      </c>
      <c r="AF256" s="65">
        <f t="shared" si="83"/>
        <v>0.1841169457154187</v>
      </c>
      <c r="AG256">
        <f t="shared" si="84"/>
        <v>10.549123926332776</v>
      </c>
      <c r="AI256" s="4"/>
      <c r="AJ256">
        <f t="shared" si="85"/>
        <v>78.539816339744831</v>
      </c>
      <c r="AL256">
        <f t="shared" si="76"/>
        <v>39.269908169872416</v>
      </c>
      <c r="AN256">
        <f t="shared" si="86"/>
        <v>40.055306333269861</v>
      </c>
      <c r="AP256">
        <f t="shared" si="87"/>
        <v>1477.3616015748778</v>
      </c>
      <c r="AS256">
        <f t="shared" si="88"/>
        <v>1502.7608107475137</v>
      </c>
      <c r="AU256">
        <f t="shared" si="77"/>
        <v>275.12315880462859</v>
      </c>
      <c r="AW256">
        <f t="shared" si="72"/>
        <v>2.3212879051524582</v>
      </c>
      <c r="AY256">
        <f t="shared" si="73"/>
        <v>0.1841169457154187</v>
      </c>
      <c r="BA256">
        <f t="shared" si="74"/>
        <v>0.60434786708282384</v>
      </c>
      <c r="BC256">
        <f t="shared" si="75"/>
        <v>892.84033282184203</v>
      </c>
      <c r="BD256">
        <f t="shared" si="89"/>
        <v>2.86E-2</v>
      </c>
      <c r="BE256">
        <f t="shared" si="90"/>
        <v>25.535233518704683</v>
      </c>
    </row>
    <row r="257" spans="3:57">
      <c r="C257" s="11">
        <v>197</v>
      </c>
      <c r="D257" s="12">
        <f t="shared" si="96"/>
        <v>2.8550724637681157E-3</v>
      </c>
      <c r="E257" s="20">
        <f t="shared" si="91"/>
        <v>1204.2771838760873</v>
      </c>
      <c r="F257" s="4">
        <f t="shared" si="92"/>
        <v>3.4382986264288284</v>
      </c>
      <c r="G257" s="4"/>
      <c r="H257" s="4">
        <f t="shared" si="93"/>
        <v>-7.6593130410789989</v>
      </c>
      <c r="I257" s="11">
        <v>197</v>
      </c>
      <c r="J257" s="5">
        <f t="shared" si="78"/>
        <v>31057.698561531746</v>
      </c>
      <c r="K257" s="11">
        <v>197</v>
      </c>
      <c r="L257" s="17">
        <f t="shared" si="94"/>
        <v>15094.041500904428</v>
      </c>
      <c r="M257" s="11">
        <v>197</v>
      </c>
      <c r="N257">
        <f t="shared" si="95"/>
        <v>1538.6382773602882</v>
      </c>
      <c r="Q257" s="4">
        <v>134</v>
      </c>
      <c r="R257">
        <f t="shared" si="100"/>
        <v>74.370000000000104</v>
      </c>
      <c r="S257">
        <f t="shared" si="97"/>
        <v>373.17057296837578</v>
      </c>
      <c r="T257">
        <f t="shared" si="98"/>
        <v>0.5</v>
      </c>
      <c r="U257">
        <f t="shared" si="99"/>
        <v>300</v>
      </c>
      <c r="Z257" s="4"/>
      <c r="AA257">
        <v>134</v>
      </c>
      <c r="AB257">
        <f t="shared" si="79"/>
        <v>2.3387411976724013</v>
      </c>
      <c r="AC257">
        <f t="shared" si="80"/>
        <v>0.250328227571116</v>
      </c>
      <c r="AD257">
        <f t="shared" si="81"/>
        <v>0.71933980033865141</v>
      </c>
      <c r="AE257">
        <f t="shared" si="82"/>
        <v>0.18007105724013509</v>
      </c>
      <c r="AF257" s="65">
        <f t="shared" si="83"/>
        <v>0.18105868884118106</v>
      </c>
      <c r="AG257">
        <f t="shared" si="84"/>
        <v>10.373898714772089</v>
      </c>
      <c r="AI257" s="4"/>
      <c r="AJ257">
        <f t="shared" si="85"/>
        <v>78.539816339744831</v>
      </c>
      <c r="AL257">
        <f t="shared" si="76"/>
        <v>39.269908169872416</v>
      </c>
      <c r="AN257">
        <f t="shared" si="86"/>
        <v>40.055306333269861</v>
      </c>
      <c r="AP257">
        <f t="shared" si="87"/>
        <v>1485.4461628477718</v>
      </c>
      <c r="AS257">
        <f t="shared" si="88"/>
        <v>1510.1313668917016</v>
      </c>
      <c r="AU257">
        <f t="shared" si="77"/>
        <v>271.93095180767904</v>
      </c>
      <c r="AW257">
        <f t="shared" si="72"/>
        <v>2.3387411976724013</v>
      </c>
      <c r="AY257">
        <f t="shared" si="73"/>
        <v>0.18105868884118106</v>
      </c>
      <c r="BA257">
        <f t="shared" si="74"/>
        <v>0.59217321794434563</v>
      </c>
      <c r="BC257">
        <f t="shared" si="75"/>
        <v>879.64143433664549</v>
      </c>
      <c r="BD257">
        <f t="shared" si="89"/>
        <v>2.86E-2</v>
      </c>
      <c r="BE257">
        <f t="shared" si="90"/>
        <v>25.15774502202806</v>
      </c>
    </row>
    <row r="258" spans="3:57">
      <c r="C258" s="11">
        <v>198</v>
      </c>
      <c r="D258" s="12">
        <f t="shared" si="96"/>
        <v>2.8695652173913043E-3</v>
      </c>
      <c r="E258" s="20">
        <f t="shared" si="91"/>
        <v>1204.2771838760873</v>
      </c>
      <c r="F258" s="4">
        <f t="shared" si="92"/>
        <v>3.455751918948772</v>
      </c>
      <c r="G258" s="4"/>
      <c r="H258" s="4">
        <f t="shared" si="93"/>
        <v>-8.1093555606817329</v>
      </c>
      <c r="I258" s="11">
        <v>198</v>
      </c>
      <c r="J258" s="5">
        <f t="shared" si="78"/>
        <v>31047.888000836589</v>
      </c>
      <c r="K258" s="11">
        <v>198</v>
      </c>
      <c r="L258" s="17">
        <f t="shared" si="94"/>
        <v>15089.273568406581</v>
      </c>
      <c r="M258" s="11">
        <v>198</v>
      </c>
      <c r="N258">
        <f t="shared" si="95"/>
        <v>1538.1522495827298</v>
      </c>
      <c r="Q258" s="4">
        <v>135</v>
      </c>
      <c r="R258">
        <f t="shared" si="100"/>
        <v>74.925000000000111</v>
      </c>
      <c r="S258">
        <f t="shared" si="97"/>
        <v>375.66389797789753</v>
      </c>
      <c r="T258">
        <f t="shared" si="98"/>
        <v>0.5</v>
      </c>
      <c r="U258">
        <f t="shared" si="99"/>
        <v>300</v>
      </c>
      <c r="Z258" s="4"/>
      <c r="AA258">
        <v>135</v>
      </c>
      <c r="AB258">
        <f t="shared" si="79"/>
        <v>2.3561944901923448</v>
      </c>
      <c r="AC258">
        <f t="shared" si="80"/>
        <v>0.250328227571116</v>
      </c>
      <c r="AD258">
        <f t="shared" si="81"/>
        <v>0.70710678118654757</v>
      </c>
      <c r="AE258">
        <f t="shared" si="82"/>
        <v>0.17700878723794541</v>
      </c>
      <c r="AF258" s="65">
        <f t="shared" si="83"/>
        <v>0.17794641148909787</v>
      </c>
      <c r="AG258">
        <f t="shared" si="84"/>
        <v>10.195578357823571</v>
      </c>
      <c r="AI258" s="4"/>
      <c r="AJ258">
        <f t="shared" si="85"/>
        <v>78.539816339744831</v>
      </c>
      <c r="AL258">
        <f t="shared" si="76"/>
        <v>39.269908169872416</v>
      </c>
      <c r="AN258">
        <f t="shared" si="86"/>
        <v>40.055306333269861</v>
      </c>
      <c r="AP258">
        <f t="shared" si="87"/>
        <v>1493.0740405812021</v>
      </c>
      <c r="AS258">
        <f t="shared" si="88"/>
        <v>1517.0290348647884</v>
      </c>
      <c r="AU258">
        <f t="shared" si="77"/>
        <v>268.52746966616701</v>
      </c>
      <c r="AW258">
        <f t="shared" ref="AW258:AW321" si="101">AB258</f>
        <v>2.3561944901923448</v>
      </c>
      <c r="AY258">
        <f t="shared" ref="AY258:AY321" si="102">AF258</f>
        <v>0.17794641148909787</v>
      </c>
      <c r="BA258">
        <f t="shared" ref="BA258:BA321" si="103">(SIN(AW258+AY258))/(COS(AY258))</f>
        <v>0.57993452477125373</v>
      </c>
      <c r="BC258">
        <f t="shared" ref="BC258:BC321" si="104">AP258*BA258</f>
        <v>865.88518417275509</v>
      </c>
      <c r="BD258">
        <f t="shared" si="89"/>
        <v>2.86E-2</v>
      </c>
      <c r="BE258">
        <f t="shared" si="90"/>
        <v>24.764316267340796</v>
      </c>
    </row>
    <row r="259" spans="3:57">
      <c r="C259" s="11">
        <v>199</v>
      </c>
      <c r="D259" s="12">
        <f t="shared" si="96"/>
        <v>2.8840579710144925E-3</v>
      </c>
      <c r="E259" s="20">
        <f t="shared" si="91"/>
        <v>1204.2771838760873</v>
      </c>
      <c r="F259" s="4">
        <f t="shared" si="92"/>
        <v>3.4732052114687151</v>
      </c>
      <c r="G259" s="4"/>
      <c r="H259" s="4">
        <f t="shared" si="93"/>
        <v>-8.5592432165476424</v>
      </c>
      <c r="I259" s="11">
        <v>199</v>
      </c>
      <c r="J259" s="5">
        <f t="shared" si="78"/>
        <v>31036.295463454084</v>
      </c>
      <c r="K259" s="11">
        <v>199</v>
      </c>
      <c r="L259" s="17">
        <f t="shared" si="94"/>
        <v>15083.639595238685</v>
      </c>
      <c r="M259" s="11">
        <v>199</v>
      </c>
      <c r="N259">
        <f t="shared" si="95"/>
        <v>1537.5779403913032</v>
      </c>
      <c r="Q259" s="4">
        <v>136</v>
      </c>
      <c r="R259">
        <f t="shared" si="100"/>
        <v>75.480000000000118</v>
      </c>
      <c r="S259">
        <f t="shared" si="97"/>
        <v>378.15722298741923</v>
      </c>
      <c r="T259">
        <f t="shared" si="98"/>
        <v>0.5</v>
      </c>
      <c r="U259">
        <f t="shared" si="99"/>
        <v>300</v>
      </c>
      <c r="AA259">
        <v>136</v>
      </c>
      <c r="AB259">
        <f t="shared" si="79"/>
        <v>2.3736477827122884</v>
      </c>
      <c r="AC259">
        <f t="shared" si="80"/>
        <v>0.250328227571116</v>
      </c>
      <c r="AD259">
        <f t="shared" si="81"/>
        <v>0.69465837045899714</v>
      </c>
      <c r="AE259">
        <f t="shared" si="82"/>
        <v>0.17389259864444045</v>
      </c>
      <c r="AF259" s="65">
        <f t="shared" si="83"/>
        <v>0.17478112219807337</v>
      </c>
      <c r="AG259">
        <f t="shared" si="84"/>
        <v>10.01422064050991</v>
      </c>
      <c r="AJ259">
        <f t="shared" si="85"/>
        <v>78.539816339744831</v>
      </c>
      <c r="AL259">
        <f t="shared" si="76"/>
        <v>39.269908169872416</v>
      </c>
      <c r="AN259">
        <f t="shared" si="86"/>
        <v>40.055306333269861</v>
      </c>
      <c r="AP259">
        <f t="shared" si="87"/>
        <v>1500.2593147324724</v>
      </c>
      <c r="AS259">
        <f t="shared" si="88"/>
        <v>1523.4699527083928</v>
      </c>
      <c r="AU259">
        <f t="shared" si="77"/>
        <v>264.92014903318523</v>
      </c>
      <c r="AW259">
        <f t="shared" si="101"/>
        <v>2.3736477827122884</v>
      </c>
      <c r="AY259">
        <f t="shared" si="102"/>
        <v>0.17478112219807337</v>
      </c>
      <c r="BA259">
        <f t="shared" si="103"/>
        <v>0.56763525836107342</v>
      </c>
      <c r="BC259">
        <f t="shared" si="104"/>
        <v>851.60008372677396</v>
      </c>
      <c r="BD259">
        <f t="shared" si="89"/>
        <v>2.86E-2</v>
      </c>
      <c r="BE259">
        <f t="shared" si="90"/>
        <v>24.355762394585735</v>
      </c>
    </row>
    <row r="260" spans="3:57">
      <c r="C260" s="11">
        <v>200</v>
      </c>
      <c r="D260" s="12">
        <f t="shared" si="96"/>
        <v>2.8985507246376812E-3</v>
      </c>
      <c r="E260" s="20">
        <f t="shared" si="91"/>
        <v>1204.2771838760873</v>
      </c>
      <c r="F260" s="4">
        <f t="shared" si="92"/>
        <v>3.4906585039886591</v>
      </c>
      <c r="G260" s="4"/>
      <c r="H260" s="4">
        <f t="shared" si="93"/>
        <v>-9.0089487748030326</v>
      </c>
      <c r="I260" s="11">
        <v>200</v>
      </c>
      <c r="J260" s="5">
        <f t="shared" si="78"/>
        <v>31022.725184860006</v>
      </c>
      <c r="K260" s="11">
        <v>200</v>
      </c>
      <c r="L260" s="17">
        <f t="shared" si="94"/>
        <v>15077.044439841962</v>
      </c>
      <c r="M260" s="11">
        <v>200</v>
      </c>
      <c r="N260">
        <f t="shared" si="95"/>
        <v>1536.9056513600369</v>
      </c>
      <c r="Q260" s="4">
        <v>137</v>
      </c>
      <c r="R260">
        <f t="shared" si="100"/>
        <v>76.035000000000124</v>
      </c>
      <c r="S260">
        <f t="shared" si="97"/>
        <v>380.65054799694093</v>
      </c>
      <c r="T260">
        <f t="shared" si="98"/>
        <v>0.5</v>
      </c>
      <c r="U260">
        <f t="shared" si="99"/>
        <v>300</v>
      </c>
      <c r="AA260">
        <v>137</v>
      </c>
      <c r="AB260">
        <f t="shared" si="79"/>
        <v>2.3911010752322315</v>
      </c>
      <c r="AC260">
        <f t="shared" si="80"/>
        <v>0.250328227571116</v>
      </c>
      <c r="AD260">
        <f t="shared" si="81"/>
        <v>0.68199836006249859</v>
      </c>
      <c r="AE260">
        <f t="shared" si="82"/>
        <v>0.17072344068085304</v>
      </c>
      <c r="AF260" s="65">
        <f t="shared" si="83"/>
        <v>0.17156384226927732</v>
      </c>
      <c r="AG260">
        <f t="shared" si="84"/>
        <v>9.8298840790777469</v>
      </c>
      <c r="AJ260">
        <f t="shared" si="85"/>
        <v>78.539816339744831</v>
      </c>
      <c r="AL260">
        <f t="shared" si="76"/>
        <v>39.269908169872416</v>
      </c>
      <c r="AN260">
        <f t="shared" si="86"/>
        <v>40.055306333269861</v>
      </c>
      <c r="AP260">
        <f t="shared" si="87"/>
        <v>1507.0162000802234</v>
      </c>
      <c r="AS260">
        <f t="shared" si="88"/>
        <v>1529.4703740124467</v>
      </c>
      <c r="AU260">
        <f t="shared" si="77"/>
        <v>261.11644467083607</v>
      </c>
      <c r="AW260">
        <f t="shared" si="101"/>
        <v>2.3911010752322315</v>
      </c>
      <c r="AY260">
        <f t="shared" si="102"/>
        <v>0.17156384226927732</v>
      </c>
      <c r="BA260">
        <f t="shared" si="103"/>
        <v>0.55527876782885999</v>
      </c>
      <c r="BC260">
        <f t="shared" si="104"/>
        <v>836.81409867867717</v>
      </c>
      <c r="BD260">
        <f t="shared" si="89"/>
        <v>2.86E-2</v>
      </c>
      <c r="BE260">
        <f t="shared" si="90"/>
        <v>23.932883222210169</v>
      </c>
    </row>
    <row r="261" spans="3:57">
      <c r="C261" s="11">
        <v>201</v>
      </c>
      <c r="D261" s="12">
        <f t="shared" si="96"/>
        <v>2.9130434782608694E-3</v>
      </c>
      <c r="E261" s="20">
        <f t="shared" si="91"/>
        <v>1204.2771838760873</v>
      </c>
      <c r="F261" s="4">
        <f t="shared" si="92"/>
        <v>3.5081117965086017</v>
      </c>
      <c r="G261" s="4"/>
      <c r="H261" s="4">
        <f t="shared" si="93"/>
        <v>-9.4584421023945104</v>
      </c>
      <c r="I261" s="11">
        <v>201</v>
      </c>
      <c r="J261" s="5">
        <f t="shared" si="78"/>
        <v>31006.972894352839</v>
      </c>
      <c r="K261" s="11">
        <v>201</v>
      </c>
      <c r="L261" s="17">
        <f t="shared" si="94"/>
        <v>15069.388826655479</v>
      </c>
      <c r="M261" s="11">
        <v>201</v>
      </c>
      <c r="N261">
        <f t="shared" si="95"/>
        <v>1536.125262656012</v>
      </c>
      <c r="Q261" s="4">
        <v>138</v>
      </c>
      <c r="R261">
        <f t="shared" si="100"/>
        <v>76.590000000000131</v>
      </c>
      <c r="S261">
        <f t="shared" si="97"/>
        <v>383.14387300646268</v>
      </c>
      <c r="T261">
        <f t="shared" si="98"/>
        <v>0.5</v>
      </c>
      <c r="U261">
        <f t="shared" si="99"/>
        <v>300</v>
      </c>
      <c r="AA261">
        <v>138</v>
      </c>
      <c r="AB261">
        <f t="shared" si="79"/>
        <v>2.4085543677521746</v>
      </c>
      <c r="AC261">
        <f t="shared" si="80"/>
        <v>0.250328227571116</v>
      </c>
      <c r="AD261">
        <f t="shared" si="81"/>
        <v>0.66913060635885835</v>
      </c>
      <c r="AE261">
        <f t="shared" si="82"/>
        <v>0.16750227870339912</v>
      </c>
      <c r="AF261" s="65">
        <f t="shared" si="83"/>
        <v>0.16829560531039511</v>
      </c>
      <c r="AG261">
        <f t="shared" si="84"/>
        <v>9.6426278948851252</v>
      </c>
      <c r="AJ261">
        <f t="shared" si="85"/>
        <v>78.539816339744831</v>
      </c>
      <c r="AL261">
        <f t="shared" si="76"/>
        <v>39.269908169872416</v>
      </c>
      <c r="AN261">
        <f t="shared" si="86"/>
        <v>40.055306333269861</v>
      </c>
      <c r="AP261">
        <f t="shared" si="87"/>
        <v>1513.3590219093603</v>
      </c>
      <c r="AS261">
        <f t="shared" si="88"/>
        <v>1535.0466386419814</v>
      </c>
      <c r="AU261">
        <f t="shared" si="77"/>
        <v>257.12380988852516</v>
      </c>
      <c r="AW261">
        <f t="shared" si="101"/>
        <v>2.4085543677521746</v>
      </c>
      <c r="AY261">
        <f t="shared" si="102"/>
        <v>0.16829560531039511</v>
      </c>
      <c r="BA261">
        <f t="shared" si="103"/>
        <v>0.54286828125333875</v>
      </c>
      <c r="BC261">
        <f t="shared" si="104"/>
        <v>821.55461114316824</v>
      </c>
      <c r="BD261">
        <f t="shared" si="89"/>
        <v>2.86E-2</v>
      </c>
      <c r="BE261">
        <f t="shared" si="90"/>
        <v>23.49646187869461</v>
      </c>
    </row>
    <row r="262" spans="3:57">
      <c r="C262" s="11">
        <v>202</v>
      </c>
      <c r="D262" s="12">
        <f t="shared" si="96"/>
        <v>2.9275362318840576E-3</v>
      </c>
      <c r="E262" s="20">
        <f t="shared" si="91"/>
        <v>1204.2771838760873</v>
      </c>
      <c r="F262" s="4">
        <f t="shared" si="92"/>
        <v>3.5255650890285448</v>
      </c>
      <c r="G262" s="4"/>
      <c r="H262" s="4">
        <f t="shared" si="93"/>
        <v>-9.907690046085758</v>
      </c>
      <c r="I262" s="11">
        <v>202</v>
      </c>
      <c r="J262" s="5">
        <f t="shared" si="78"/>
        <v>30988.826131185215</v>
      </c>
      <c r="K262" s="11">
        <v>202</v>
      </c>
      <c r="L262" s="17">
        <f t="shared" si="94"/>
        <v>15060.569499756013</v>
      </c>
      <c r="M262" s="11">
        <v>202</v>
      </c>
      <c r="N262">
        <f t="shared" si="95"/>
        <v>1535.2262487009186</v>
      </c>
      <c r="Q262" s="4">
        <v>139</v>
      </c>
      <c r="R262">
        <f t="shared" si="100"/>
        <v>77.145000000000138</v>
      </c>
      <c r="S262">
        <f t="shared" si="97"/>
        <v>385.63719801598438</v>
      </c>
      <c r="T262">
        <f t="shared" si="98"/>
        <v>0.5</v>
      </c>
      <c r="U262">
        <f t="shared" si="99"/>
        <v>300</v>
      </c>
      <c r="AA262">
        <v>139</v>
      </c>
      <c r="AB262">
        <f t="shared" si="79"/>
        <v>2.4260076602721181</v>
      </c>
      <c r="AC262">
        <f t="shared" si="80"/>
        <v>0.250328227571116</v>
      </c>
      <c r="AD262">
        <f t="shared" si="81"/>
        <v>0.65605902899050728</v>
      </c>
      <c r="AE262">
        <f t="shared" si="82"/>
        <v>0.16423009390922111</v>
      </c>
      <c r="AF262" s="65">
        <f t="shared" si="83"/>
        <v>0.16497745678656017</v>
      </c>
      <c r="AG262">
        <f t="shared" si="84"/>
        <v>9.4525119886718194</v>
      </c>
      <c r="AJ262">
        <f t="shared" si="85"/>
        <v>78.539816339744831</v>
      </c>
      <c r="AL262">
        <f t="shared" si="76"/>
        <v>39.269908169872416</v>
      </c>
      <c r="AN262">
        <f t="shared" si="86"/>
        <v>40.055306333269861</v>
      </c>
      <c r="AP262">
        <f t="shared" si="87"/>
        <v>1519.3021916866605</v>
      </c>
      <c r="AS262">
        <f t="shared" si="88"/>
        <v>1540.2151437749606</v>
      </c>
      <c r="AU262">
        <f t="shared" si="77"/>
        <v>252.94967770256625</v>
      </c>
      <c r="AW262">
        <f t="shared" si="101"/>
        <v>2.4260076602721181</v>
      </c>
      <c r="AY262">
        <f t="shared" si="102"/>
        <v>0.16497745678656017</v>
      </c>
      <c r="BA262">
        <f t="shared" si="103"/>
        <v>0.53040690650889832</v>
      </c>
      <c r="BC262">
        <f t="shared" si="104"/>
        <v>805.84837554471085</v>
      </c>
      <c r="BD262">
        <f t="shared" si="89"/>
        <v>2.86E-2</v>
      </c>
      <c r="BE262">
        <f t="shared" si="90"/>
        <v>23.047263540578729</v>
      </c>
    </row>
    <row r="263" spans="3:57">
      <c r="C263" s="11">
        <v>203</v>
      </c>
      <c r="D263" s="12">
        <f t="shared" si="96"/>
        <v>2.9420289855072463E-3</v>
      </c>
      <c r="E263" s="20">
        <f t="shared" si="91"/>
        <v>1204.2771838760873</v>
      </c>
      <c r="F263" s="4">
        <f t="shared" si="92"/>
        <v>3.5430183815484888</v>
      </c>
      <c r="G263" s="4"/>
      <c r="H263" s="4">
        <f t="shared" si="93"/>
        <v>-10.356656316132362</v>
      </c>
      <c r="I263" s="11">
        <v>203</v>
      </c>
      <c r="J263" s="5">
        <f t="shared" si="78"/>
        <v>30968.064573978201</v>
      </c>
      <c r="K263" s="11">
        <v>203</v>
      </c>
      <c r="L263" s="17">
        <f t="shared" si="94"/>
        <v>15050.479382953405</v>
      </c>
      <c r="M263" s="11">
        <v>203</v>
      </c>
      <c r="N263">
        <f t="shared" si="95"/>
        <v>1534.197694490663</v>
      </c>
      <c r="Q263" s="4">
        <v>140</v>
      </c>
      <c r="R263">
        <f t="shared" si="100"/>
        <v>77.700000000000145</v>
      </c>
      <c r="S263">
        <f t="shared" si="97"/>
        <v>388.13052302550614</v>
      </c>
      <c r="T263">
        <f t="shared" si="98"/>
        <v>0.5</v>
      </c>
      <c r="U263">
        <f t="shared" si="99"/>
        <v>300</v>
      </c>
      <c r="AA263">
        <v>140</v>
      </c>
      <c r="AB263">
        <f t="shared" si="79"/>
        <v>2.4434609527920612</v>
      </c>
      <c r="AC263">
        <f t="shared" si="80"/>
        <v>0.250328227571116</v>
      </c>
      <c r="AD263">
        <f t="shared" si="81"/>
        <v>0.64278760968653947</v>
      </c>
      <c r="AE263">
        <f t="shared" si="82"/>
        <v>0.16090788303750575</v>
      </c>
      <c r="AF263" s="65">
        <f t="shared" si="83"/>
        <v>0.16161045357837361</v>
      </c>
      <c r="AG263">
        <f t="shared" si="84"/>
        <v>9.2595969152357203</v>
      </c>
      <c r="AJ263">
        <f t="shared" si="85"/>
        <v>78.539816339744831</v>
      </c>
      <c r="AL263">
        <f t="shared" si="76"/>
        <v>39.269908169872416</v>
      </c>
      <c r="AN263">
        <f t="shared" si="86"/>
        <v>40.055306333269861</v>
      </c>
      <c r="AP263">
        <f t="shared" si="87"/>
        <v>1524.8601827588034</v>
      </c>
      <c r="AS263">
        <f t="shared" si="88"/>
        <v>1544.992315290554</v>
      </c>
      <c r="AU263">
        <f t="shared" si="77"/>
        <v>248.60144276261764</v>
      </c>
      <c r="AW263">
        <f t="shared" si="101"/>
        <v>2.4434609527920612</v>
      </c>
      <c r="AY263">
        <f t="shared" si="102"/>
        <v>0.16161045357837361</v>
      </c>
      <c r="BA263">
        <f t="shared" si="103"/>
        <v>0.5178976322755503</v>
      </c>
      <c r="BC263">
        <f t="shared" si="104"/>
        <v>789.72147820204714</v>
      </c>
      <c r="BD263">
        <f t="shared" si="89"/>
        <v>2.86E-2</v>
      </c>
      <c r="BE263">
        <f t="shared" si="90"/>
        <v>22.586034276578548</v>
      </c>
    </row>
    <row r="264" spans="3:57">
      <c r="C264" s="11">
        <v>204</v>
      </c>
      <c r="D264" s="12">
        <f t="shared" si="96"/>
        <v>2.9565217391304345E-3</v>
      </c>
      <c r="E264" s="20">
        <f t="shared" si="91"/>
        <v>1204.2771838760873</v>
      </c>
      <c r="F264" s="4">
        <f t="shared" si="92"/>
        <v>3.5604716740684319</v>
      </c>
      <c r="G264" s="4"/>
      <c r="H264" s="4">
        <f t="shared" si="93"/>
        <v>-10.805301374824563</v>
      </c>
      <c r="I264" s="11">
        <v>204</v>
      </c>
      <c r="J264" s="5">
        <f t="shared" si="78"/>
        <v>30944.460382995607</v>
      </c>
      <c r="K264" s="11">
        <v>204</v>
      </c>
      <c r="L264" s="17">
        <f t="shared" si="94"/>
        <v>15039.007746135865</v>
      </c>
      <c r="M264" s="11">
        <v>204</v>
      </c>
      <c r="N264">
        <f t="shared" si="95"/>
        <v>1533.0283125520759</v>
      </c>
      <c r="Q264" s="4">
        <v>141</v>
      </c>
      <c r="R264">
        <f t="shared" si="100"/>
        <v>78.255000000000152</v>
      </c>
      <c r="S264">
        <f t="shared" si="97"/>
        <v>390.62384803502789</v>
      </c>
      <c r="T264">
        <f t="shared" si="98"/>
        <v>0.5</v>
      </c>
      <c r="U264">
        <f t="shared" si="99"/>
        <v>300</v>
      </c>
      <c r="AA264">
        <v>141</v>
      </c>
      <c r="AB264">
        <f t="shared" si="79"/>
        <v>2.4609142453120043</v>
      </c>
      <c r="AC264">
        <f t="shared" si="80"/>
        <v>0.250328227571116</v>
      </c>
      <c r="AD264">
        <f t="shared" si="81"/>
        <v>0.62932039104983772</v>
      </c>
      <c r="AE264">
        <f t="shared" si="82"/>
        <v>0.1575366580658675</v>
      </c>
      <c r="AF264" s="65">
        <f t="shared" si="83"/>
        <v>0.15819566354737927</v>
      </c>
      <c r="AG264">
        <f t="shared" si="84"/>
        <v>9.0639438585363976</v>
      </c>
      <c r="AJ264">
        <f t="shared" si="85"/>
        <v>78.539816339744831</v>
      </c>
      <c r="AL264">
        <f t="shared" si="76"/>
        <v>39.269908169872416</v>
      </c>
      <c r="AN264">
        <f t="shared" si="86"/>
        <v>40.055306333269861</v>
      </c>
      <c r="AP264">
        <f t="shared" si="87"/>
        <v>1530.0475061044749</v>
      </c>
      <c r="AS264">
        <f t="shared" si="88"/>
        <v>1549.3945795450259</v>
      </c>
      <c r="AU264">
        <f t="shared" si="77"/>
        <v>244.08644408689329</v>
      </c>
      <c r="AW264">
        <f t="shared" si="101"/>
        <v>2.4609142453120043</v>
      </c>
      <c r="AY264">
        <f t="shared" si="102"/>
        <v>0.15819566354737927</v>
      </c>
      <c r="BA264">
        <f t="shared" si="103"/>
        <v>0.50534332921894232</v>
      </c>
      <c r="BC264">
        <f t="shared" si="104"/>
        <v>773.19930059797537</v>
      </c>
      <c r="BD264">
        <f t="shared" si="89"/>
        <v>2.86E-2</v>
      </c>
      <c r="BE264">
        <f t="shared" si="90"/>
        <v>22.113499997102096</v>
      </c>
    </row>
    <row r="265" spans="3:57">
      <c r="C265" s="11">
        <v>205</v>
      </c>
      <c r="D265" s="12">
        <f t="shared" si="96"/>
        <v>2.9710144927536232E-3</v>
      </c>
      <c r="E265" s="20">
        <f t="shared" si="91"/>
        <v>1204.2771838760873</v>
      </c>
      <c r="F265" s="4">
        <f t="shared" si="92"/>
        <v>3.5779249665883754</v>
      </c>
      <c r="G265" s="4"/>
      <c r="H265" s="4">
        <f t="shared" si="93"/>
        <v>-11.253582330081215</v>
      </c>
      <c r="I265" s="11">
        <v>205</v>
      </c>
      <c r="J265" s="5">
        <f t="shared" si="78"/>
        <v>30917.778554838846</v>
      </c>
      <c r="K265" s="11">
        <v>205</v>
      </c>
      <c r="L265" s="17">
        <f t="shared" si="94"/>
        <v>15026.040377651678</v>
      </c>
      <c r="M265" s="11">
        <v>205</v>
      </c>
      <c r="N265">
        <f t="shared" si="95"/>
        <v>1531.7064605149517</v>
      </c>
      <c r="Q265" s="4">
        <v>142</v>
      </c>
      <c r="R265">
        <f t="shared" si="100"/>
        <v>78.810000000000159</v>
      </c>
      <c r="S265">
        <f t="shared" si="97"/>
        <v>393.11717304454965</v>
      </c>
      <c r="T265">
        <f t="shared" si="98"/>
        <v>0.5</v>
      </c>
      <c r="U265">
        <f t="shared" si="99"/>
        <v>300</v>
      </c>
      <c r="AA265">
        <v>142</v>
      </c>
      <c r="AB265">
        <f t="shared" si="79"/>
        <v>2.4783675378319479</v>
      </c>
      <c r="AC265">
        <f t="shared" si="80"/>
        <v>0.250328227571116</v>
      </c>
      <c r="AD265">
        <f t="shared" si="81"/>
        <v>0.6156614753256584</v>
      </c>
      <c r="AE265">
        <f t="shared" si="82"/>
        <v>0.15411744590209045</v>
      </c>
      <c r="AF265" s="65">
        <f t="shared" si="83"/>
        <v>0.15473416510932861</v>
      </c>
      <c r="AG265">
        <f t="shared" si="84"/>
        <v>8.865614607244968</v>
      </c>
      <c r="AJ265">
        <f t="shared" si="85"/>
        <v>78.539816339744831</v>
      </c>
      <c r="AL265">
        <f t="shared" si="76"/>
        <v>39.269908169872416</v>
      </c>
      <c r="AN265">
        <f t="shared" si="86"/>
        <v>40.055306333269861</v>
      </c>
      <c r="AP265">
        <f t="shared" si="87"/>
        <v>1534.8786861721087</v>
      </c>
      <c r="AS265">
        <f t="shared" si="88"/>
        <v>1553.4383355702162</v>
      </c>
      <c r="AU265">
        <f t="shared" si="77"/>
        <v>239.41194864447624</v>
      </c>
      <c r="AW265">
        <f t="shared" si="101"/>
        <v>2.4783675378319479</v>
      </c>
      <c r="AY265">
        <f t="shared" si="102"/>
        <v>0.15473416510932861</v>
      </c>
      <c r="BA265">
        <f t="shared" si="103"/>
        <v>0.4927467513325251</v>
      </c>
      <c r="BC265">
        <f t="shared" si="104"/>
        <v>756.3064863008409</v>
      </c>
      <c r="BD265">
        <f t="shared" si="89"/>
        <v>2.86E-2</v>
      </c>
      <c r="BE265">
        <f t="shared" si="90"/>
        <v>21.630365508204051</v>
      </c>
    </row>
    <row r="266" spans="3:57">
      <c r="C266" s="11">
        <v>206</v>
      </c>
      <c r="D266" s="12">
        <f t="shared" si="96"/>
        <v>2.9855072463768114E-3</v>
      </c>
      <c r="E266" s="20">
        <f t="shared" si="91"/>
        <v>1204.2771838760873</v>
      </c>
      <c r="F266" s="4">
        <f t="shared" si="92"/>
        <v>3.5953782591083185</v>
      </c>
      <c r="G266" s="4"/>
      <c r="H266" s="4">
        <f t="shared" si="93"/>
        <v>-11.701452834271244</v>
      </c>
      <c r="I266" s="11">
        <v>206</v>
      </c>
      <c r="J266" s="5">
        <f t="shared" si="78"/>
        <v>30887.777289106627</v>
      </c>
      <c r="K266" s="11">
        <v>206</v>
      </c>
      <c r="L266" s="17">
        <f t="shared" si="94"/>
        <v>15011.45976250582</v>
      </c>
      <c r="M266" s="11">
        <v>206</v>
      </c>
      <c r="N266">
        <f t="shared" si="95"/>
        <v>1530.220159276842</v>
      </c>
      <c r="Q266" s="4">
        <v>143</v>
      </c>
      <c r="R266">
        <f t="shared" si="100"/>
        <v>79.365000000000165</v>
      </c>
      <c r="S266">
        <f t="shared" si="97"/>
        <v>395.61049805407134</v>
      </c>
      <c r="T266">
        <f t="shared" si="98"/>
        <v>0.5</v>
      </c>
      <c r="U266">
        <f t="shared" si="99"/>
        <v>300</v>
      </c>
      <c r="AA266">
        <v>143</v>
      </c>
      <c r="AB266">
        <f t="shared" si="79"/>
        <v>2.4958208303518914</v>
      </c>
      <c r="AC266">
        <f t="shared" si="80"/>
        <v>0.250328227571116</v>
      </c>
      <c r="AD266">
        <f t="shared" si="81"/>
        <v>0.60181502315204816</v>
      </c>
      <c r="AE266">
        <f t="shared" si="82"/>
        <v>0.15065128807132236</v>
      </c>
      <c r="AF266" s="65">
        <f t="shared" si="83"/>
        <v>0.1512270468155332</v>
      </c>
      <c r="AG266">
        <f t="shared" si="84"/>
        <v>8.664671530757369</v>
      </c>
      <c r="AJ266">
        <f t="shared" si="85"/>
        <v>78.539816339744831</v>
      </c>
      <c r="AL266">
        <f t="shared" si="76"/>
        <v>39.269908169872416</v>
      </c>
      <c r="AN266">
        <f t="shared" si="86"/>
        <v>40.055306333269861</v>
      </c>
      <c r="AP266">
        <f t="shared" si="87"/>
        <v>1539.3682368346786</v>
      </c>
      <c r="AS266">
        <f t="shared" si="88"/>
        <v>1557.1399277274097</v>
      </c>
      <c r="AU266">
        <f t="shared" si="77"/>
        <v>234.58513581942012</v>
      </c>
      <c r="AW266">
        <f t="shared" si="101"/>
        <v>2.4958208303518914</v>
      </c>
      <c r="AY266">
        <f t="shared" si="102"/>
        <v>0.1512270468155332</v>
      </c>
      <c r="BA266">
        <f t="shared" si="103"/>
        <v>0.48011053743400456</v>
      </c>
      <c r="BC266">
        <f t="shared" si="104"/>
        <v>739.06691149553353</v>
      </c>
      <c r="BD266">
        <f t="shared" si="89"/>
        <v>2.86E-2</v>
      </c>
      <c r="BE266">
        <f t="shared" si="90"/>
        <v>21.137313668772258</v>
      </c>
    </row>
    <row r="267" spans="3:57">
      <c r="C267" s="11">
        <v>207</v>
      </c>
      <c r="D267" s="12">
        <f t="shared" si="96"/>
        <v>3.0000000000000001E-3</v>
      </c>
      <c r="E267" s="20">
        <f t="shared" si="91"/>
        <v>1204.2771838760873</v>
      </c>
      <c r="F267" s="4">
        <f t="shared" si="92"/>
        <v>3.6128315516282621</v>
      </c>
      <c r="G267" s="4"/>
      <c r="H267" s="4">
        <f t="shared" si="93"/>
        <v>-12.148862988433125</v>
      </c>
      <c r="I267" s="11">
        <v>207</v>
      </c>
      <c r="J267" s="5">
        <f t="shared" si="78"/>
        <v>30854.208366548475</v>
      </c>
      <c r="K267" s="11">
        <v>207</v>
      </c>
      <c r="L267" s="17">
        <f t="shared" si="94"/>
        <v>14995.145266142559</v>
      </c>
      <c r="M267" s="11">
        <v>207</v>
      </c>
      <c r="N267">
        <f t="shared" si="95"/>
        <v>1528.5571117372638</v>
      </c>
      <c r="Q267" s="4">
        <v>144</v>
      </c>
      <c r="R267">
        <f t="shared" si="100"/>
        <v>79.920000000000172</v>
      </c>
      <c r="S267">
        <f t="shared" si="97"/>
        <v>398.1038230635931</v>
      </c>
      <c r="T267">
        <f t="shared" si="98"/>
        <v>0.5</v>
      </c>
      <c r="U267">
        <f t="shared" si="99"/>
        <v>300</v>
      </c>
      <c r="AA267">
        <v>144</v>
      </c>
      <c r="AB267">
        <f t="shared" si="79"/>
        <v>2.5132741228718345</v>
      </c>
      <c r="AC267">
        <f t="shared" si="80"/>
        <v>0.250328227571116</v>
      </c>
      <c r="AD267">
        <f t="shared" si="81"/>
        <v>0.58778525229247325</v>
      </c>
      <c r="AE267">
        <f t="shared" si="82"/>
        <v>0.14713924039881607</v>
      </c>
      <c r="AF267" s="65">
        <f t="shared" si="83"/>
        <v>0.14767540694256709</v>
      </c>
      <c r="AG267">
        <f t="shared" si="84"/>
        <v>8.4611775556860298</v>
      </c>
      <c r="AJ267">
        <f t="shared" si="85"/>
        <v>78.539816339744831</v>
      </c>
      <c r="AL267">
        <f t="shared" si="76"/>
        <v>39.269908169872416</v>
      </c>
      <c r="AN267">
        <f t="shared" si="86"/>
        <v>40.055306333269861</v>
      </c>
      <c r="AP267">
        <f t="shared" si="87"/>
        <v>1543.5306374927623</v>
      </c>
      <c r="AS267">
        <f t="shared" si="88"/>
        <v>1560.5156188472029</v>
      </c>
      <c r="AU267">
        <f t="shared" si="77"/>
        <v>229.6130827876658</v>
      </c>
      <c r="AW267">
        <f t="shared" si="101"/>
        <v>2.5132741228718345</v>
      </c>
      <c r="AY267">
        <f t="shared" si="102"/>
        <v>0.14767540694256709</v>
      </c>
      <c r="BA267">
        <f t="shared" si="103"/>
        <v>0.46743721280827832</v>
      </c>
      <c r="BC267">
        <f t="shared" si="104"/>
        <v>721.50365907380183</v>
      </c>
      <c r="BD267">
        <f t="shared" si="89"/>
        <v>2.86E-2</v>
      </c>
      <c r="BE267">
        <f t="shared" si="90"/>
        <v>20.635004649510734</v>
      </c>
    </row>
    <row r="268" spans="3:57">
      <c r="C268" s="11">
        <v>208</v>
      </c>
      <c r="D268" s="12">
        <f t="shared" si="96"/>
        <v>3.0144927536231883E-3</v>
      </c>
      <c r="E268" s="20">
        <f t="shared" si="91"/>
        <v>1204.2771838760873</v>
      </c>
      <c r="F268" s="4">
        <f t="shared" si="92"/>
        <v>3.6302848441482052</v>
      </c>
      <c r="G268" s="4"/>
      <c r="H268" s="4">
        <f t="shared" si="93"/>
        <v>-12.595759252054982</v>
      </c>
      <c r="I268" s="11">
        <v>208</v>
      </c>
      <c r="J268" s="5">
        <f t="shared" si="78"/>
        <v>30816.817538225634</v>
      </c>
      <c r="K268" s="11">
        <v>208</v>
      </c>
      <c r="L268" s="17">
        <f t="shared" si="94"/>
        <v>14976.973323577658</v>
      </c>
      <c r="M268" s="11">
        <v>208</v>
      </c>
      <c r="N268">
        <f t="shared" si="95"/>
        <v>1526.7047220772331</v>
      </c>
      <c r="Q268" s="4">
        <v>145</v>
      </c>
      <c r="R268">
        <f t="shared" si="100"/>
        <v>80.475000000000179</v>
      </c>
      <c r="S268">
        <f t="shared" si="97"/>
        <v>400.59714807311479</v>
      </c>
      <c r="T268">
        <f t="shared" si="98"/>
        <v>0.5</v>
      </c>
      <c r="U268">
        <f t="shared" si="99"/>
        <v>300</v>
      </c>
      <c r="AA268">
        <v>145</v>
      </c>
      <c r="AB268">
        <f t="shared" si="79"/>
        <v>2.5307274153917776</v>
      </c>
      <c r="AC268">
        <f t="shared" si="80"/>
        <v>0.250328227571116</v>
      </c>
      <c r="AD268">
        <f t="shared" si="81"/>
        <v>0.57357643635104638</v>
      </c>
      <c r="AE268">
        <f t="shared" si="82"/>
        <v>0.14358237268831447</v>
      </c>
      <c r="AF268" s="65">
        <f t="shared" si="83"/>
        <v>0.14408035309054809</v>
      </c>
      <c r="AG268">
        <f t="shared" si="84"/>
        <v>8.2551961428430918</v>
      </c>
      <c r="AJ268">
        <f t="shared" si="85"/>
        <v>78.539816339744831</v>
      </c>
      <c r="AL268">
        <f t="shared" si="76"/>
        <v>39.269908169872416</v>
      </c>
      <c r="AN268">
        <f t="shared" si="86"/>
        <v>40.055306333269861</v>
      </c>
      <c r="AP268">
        <f t="shared" si="87"/>
        <v>1547.3803093568979</v>
      </c>
      <c r="AS268">
        <f t="shared" si="88"/>
        <v>1563.5815638838772</v>
      </c>
      <c r="AU268">
        <f t="shared" si="77"/>
        <v>224.50275083415241</v>
      </c>
      <c r="AW268">
        <f t="shared" si="101"/>
        <v>2.5307274153917776</v>
      </c>
      <c r="AY268">
        <f t="shared" si="102"/>
        <v>0.14408035309054809</v>
      </c>
      <c r="BA268">
        <f t="shared" si="103"/>
        <v>0.45472919098915526</v>
      </c>
      <c r="BC268">
        <f t="shared" si="104"/>
        <v>703.638996226411</v>
      </c>
      <c r="BD268">
        <f t="shared" si="89"/>
        <v>2.86E-2</v>
      </c>
      <c r="BE268">
        <f t="shared" si="90"/>
        <v>20.124075292075354</v>
      </c>
    </row>
    <row r="269" spans="3:57">
      <c r="C269" s="11">
        <v>209</v>
      </c>
      <c r="D269" s="12">
        <f t="shared" si="96"/>
        <v>3.0289855072463765E-3</v>
      </c>
      <c r="E269" s="20">
        <f t="shared" si="91"/>
        <v>1204.2771838760873</v>
      </c>
      <c r="F269" s="4">
        <f t="shared" si="92"/>
        <v>3.6477381366681483</v>
      </c>
      <c r="G269" s="4"/>
      <c r="H269" s="4">
        <f t="shared" si="93"/>
        <v>-13.042084358571664</v>
      </c>
      <c r="I269" s="11">
        <v>209</v>
      </c>
      <c r="J269" s="5">
        <f t="shared" si="78"/>
        <v>30775.344925179084</v>
      </c>
      <c r="K269" s="11">
        <v>209</v>
      </c>
      <c r="L269" s="17">
        <f t="shared" si="94"/>
        <v>14956.817633637034</v>
      </c>
      <c r="M269" s="11">
        <v>209</v>
      </c>
      <c r="N269">
        <f t="shared" si="95"/>
        <v>1524.6501155593307</v>
      </c>
      <c r="Q269" s="4">
        <v>146</v>
      </c>
      <c r="R269">
        <f t="shared" si="100"/>
        <v>81.030000000000186</v>
      </c>
      <c r="S269">
        <f t="shared" si="97"/>
        <v>403.09047308263655</v>
      </c>
      <c r="T269">
        <f t="shared" si="98"/>
        <v>0.5</v>
      </c>
      <c r="U269">
        <f t="shared" si="99"/>
        <v>300</v>
      </c>
      <c r="AA269">
        <v>146</v>
      </c>
      <c r="AB269">
        <f t="shared" si="79"/>
        <v>2.5481807079117211</v>
      </c>
      <c r="AC269">
        <f t="shared" si="80"/>
        <v>0.250328227571116</v>
      </c>
      <c r="AD269">
        <f t="shared" si="81"/>
        <v>0.5591929034707469</v>
      </c>
      <c r="AE269">
        <f t="shared" si="82"/>
        <v>0.13998176839617824</v>
      </c>
      <c r="AF269" s="65">
        <f t="shared" si="83"/>
        <v>0.1404430017901917</v>
      </c>
      <c r="AG269">
        <f t="shared" si="84"/>
        <v>8.0467912647262505</v>
      </c>
      <c r="AJ269">
        <f t="shared" si="85"/>
        <v>78.539816339744831</v>
      </c>
      <c r="AL269">
        <f t="shared" si="76"/>
        <v>39.269908169872416</v>
      </c>
      <c r="AN269">
        <f t="shared" si="86"/>
        <v>40.055306333269861</v>
      </c>
      <c r="AP269">
        <f t="shared" si="87"/>
        <v>1550.9315919399683</v>
      </c>
      <c r="AS269">
        <f t="shared" si="88"/>
        <v>1566.3537841106615</v>
      </c>
      <c r="AU269">
        <f t="shared" si="77"/>
        <v>219.26097263385597</v>
      </c>
      <c r="AW269">
        <f t="shared" si="101"/>
        <v>2.5481807079117211</v>
      </c>
      <c r="AY269">
        <f t="shared" si="102"/>
        <v>0.1404430017901917</v>
      </c>
      <c r="BA269">
        <f t="shared" si="103"/>
        <v>0.44198877567226846</v>
      </c>
      <c r="BC269">
        <f t="shared" si="104"/>
        <v>685.49435547298879</v>
      </c>
      <c r="BD269">
        <f t="shared" si="89"/>
        <v>2.86E-2</v>
      </c>
      <c r="BE269">
        <f t="shared" si="90"/>
        <v>19.605138566527479</v>
      </c>
    </row>
    <row r="270" spans="3:57">
      <c r="C270" s="11">
        <v>210</v>
      </c>
      <c r="D270" s="12">
        <f t="shared" si="96"/>
        <v>3.0434782608695652E-3</v>
      </c>
      <c r="E270" s="20">
        <f t="shared" si="91"/>
        <v>1204.2771838760873</v>
      </c>
      <c r="F270" s="4">
        <f t="shared" si="92"/>
        <v>3.6651914291880918</v>
      </c>
      <c r="G270" s="4"/>
      <c r="H270" s="4">
        <f t="shared" si="93"/>
        <v>-13.487777236727004</v>
      </c>
      <c r="I270" s="11">
        <v>210</v>
      </c>
      <c r="J270" s="5">
        <f t="shared" si="78"/>
        <v>30729.525428090117</v>
      </c>
      <c r="K270" s="11">
        <v>210</v>
      </c>
      <c r="L270" s="17">
        <f t="shared" si="94"/>
        <v>14934.549358051796</v>
      </c>
      <c r="M270" s="11">
        <v>210</v>
      </c>
      <c r="N270">
        <f t="shared" si="95"/>
        <v>1522.380158822813</v>
      </c>
      <c r="Q270" s="4">
        <v>147</v>
      </c>
      <c r="R270">
        <f t="shared" si="100"/>
        <v>81.585000000000193</v>
      </c>
      <c r="S270">
        <f t="shared" si="97"/>
        <v>405.5837980921583</v>
      </c>
      <c r="T270">
        <f t="shared" si="98"/>
        <v>0.5</v>
      </c>
      <c r="U270">
        <f t="shared" si="99"/>
        <v>300</v>
      </c>
      <c r="AA270">
        <v>147</v>
      </c>
      <c r="AB270">
        <f t="shared" si="79"/>
        <v>2.5656340004316647</v>
      </c>
      <c r="AC270">
        <f t="shared" si="80"/>
        <v>0.250328227571116</v>
      </c>
      <c r="AD270">
        <f t="shared" si="81"/>
        <v>0.54463903501502697</v>
      </c>
      <c r="AE270">
        <f t="shared" si="82"/>
        <v>0.13633852430135468</v>
      </c>
      <c r="AF270" s="65">
        <f t="shared" si="83"/>
        <v>0.13676447811879902</v>
      </c>
      <c r="AG270">
        <f t="shared" si="84"/>
        <v>7.8360273835164804</v>
      </c>
      <c r="AJ270">
        <f t="shared" si="85"/>
        <v>78.539816339744831</v>
      </c>
      <c r="AL270">
        <f t="shared" si="76"/>
        <v>39.269908169872416</v>
      </c>
      <c r="AN270">
        <f t="shared" si="86"/>
        <v>40.055306333269861</v>
      </c>
      <c r="AP270">
        <f t="shared" si="87"/>
        <v>1554.198719790068</v>
      </c>
      <c r="AS270">
        <f t="shared" si="88"/>
        <v>1568.8481418802501</v>
      </c>
      <c r="AU270">
        <f t="shared" si="77"/>
        <v>213.89444051687562</v>
      </c>
      <c r="AW270">
        <f t="shared" si="101"/>
        <v>2.5656340004316647</v>
      </c>
      <c r="AY270">
        <f t="shared" si="102"/>
        <v>0.13676447811879902</v>
      </c>
      <c r="BA270">
        <f t="shared" si="103"/>
        <v>0.4292181627517378</v>
      </c>
      <c r="BC270">
        <f t="shared" si="104"/>
        <v>667.09031905939594</v>
      </c>
      <c r="BD270">
        <f t="shared" si="89"/>
        <v>2.86E-2</v>
      </c>
      <c r="BE270">
        <f t="shared" si="90"/>
        <v>19.078783125098724</v>
      </c>
    </row>
    <row r="271" spans="3:57">
      <c r="C271" s="11">
        <v>211</v>
      </c>
      <c r="D271" s="12">
        <f t="shared" si="96"/>
        <v>3.0579710144927534E-3</v>
      </c>
      <c r="E271" s="20">
        <f t="shared" si="91"/>
        <v>1204.2771838760873</v>
      </c>
      <c r="F271" s="4">
        <f t="shared" si="92"/>
        <v>3.6826447217080349</v>
      </c>
      <c r="G271" s="4"/>
      <c r="H271" s="4">
        <f t="shared" si="93"/>
        <v>-13.932772937942449</v>
      </c>
      <c r="I271" s="11">
        <v>211</v>
      </c>
      <c r="J271" s="5">
        <f t="shared" si="78"/>
        <v>30679.089146406164</v>
      </c>
      <c r="K271" s="11">
        <v>211</v>
      </c>
      <c r="L271" s="17">
        <f t="shared" si="94"/>
        <v>14910.037325153395</v>
      </c>
      <c r="M271" s="11">
        <v>211</v>
      </c>
      <c r="N271">
        <f t="shared" si="95"/>
        <v>1519.8814806476446</v>
      </c>
      <c r="Q271" s="4">
        <v>148</v>
      </c>
      <c r="R271">
        <f t="shared" si="100"/>
        <v>82.1400000000002</v>
      </c>
      <c r="S271">
        <f t="shared" si="97"/>
        <v>408.07712310168006</v>
      </c>
      <c r="T271">
        <f t="shared" si="98"/>
        <v>0.5</v>
      </c>
      <c r="U271">
        <f t="shared" si="99"/>
        <v>300</v>
      </c>
      <c r="AA271">
        <v>148</v>
      </c>
      <c r="AB271">
        <f t="shared" si="79"/>
        <v>2.5830872929516078</v>
      </c>
      <c r="AC271">
        <f t="shared" si="80"/>
        <v>0.250328227571116</v>
      </c>
      <c r="AD271">
        <f t="shared" si="81"/>
        <v>0.5299192642332049</v>
      </c>
      <c r="AE271">
        <f t="shared" si="82"/>
        <v>0.13265375017128808</v>
      </c>
      <c r="AF271" s="65">
        <f t="shared" si="83"/>
        <v>0.13304591532530421</v>
      </c>
      <c r="AG271">
        <f t="shared" si="84"/>
        <v>7.6229694295948516</v>
      </c>
      <c r="AJ271">
        <f t="shared" si="85"/>
        <v>78.539816339744831</v>
      </c>
      <c r="AL271">
        <f t="shared" si="76"/>
        <v>39.269908169872416</v>
      </c>
      <c r="AN271">
        <f t="shared" si="86"/>
        <v>40.055306333269861</v>
      </c>
      <c r="AP271">
        <f t="shared" si="87"/>
        <v>1557.1957994939687</v>
      </c>
      <c r="AS271">
        <f t="shared" si="88"/>
        <v>1571.0803159729428</v>
      </c>
      <c r="AU271">
        <f t="shared" si="77"/>
        <v>208.40969573410311</v>
      </c>
      <c r="AW271">
        <f t="shared" si="101"/>
        <v>2.5830872929516078</v>
      </c>
      <c r="AY271">
        <f t="shared" si="102"/>
        <v>0.13304591532530421</v>
      </c>
      <c r="BA271">
        <f t="shared" si="103"/>
        <v>0.41641944247329499</v>
      </c>
      <c r="BC271">
        <f t="shared" si="104"/>
        <v>648.44660664703531</v>
      </c>
      <c r="BD271">
        <f t="shared" si="89"/>
        <v>2.86E-2</v>
      </c>
      <c r="BE271">
        <f t="shared" si="90"/>
        <v>18.54557295010521</v>
      </c>
    </row>
    <row r="272" spans="3:57">
      <c r="C272" s="11">
        <v>212</v>
      </c>
      <c r="D272" s="12">
        <f t="shared" si="96"/>
        <v>3.072463768115942E-3</v>
      </c>
      <c r="E272" s="20">
        <f t="shared" si="91"/>
        <v>1204.2771838760873</v>
      </c>
      <c r="F272" s="4">
        <f t="shared" si="92"/>
        <v>3.7000980142279785</v>
      </c>
      <c r="G272" s="4"/>
      <c r="H272" s="4">
        <f t="shared" si="93"/>
        <v>-14.377002569825377</v>
      </c>
      <c r="I272" s="11">
        <v>212</v>
      </c>
      <c r="J272" s="5">
        <f t="shared" si="78"/>
        <v>30623.761806391893</v>
      </c>
      <c r="K272" s="11">
        <v>212</v>
      </c>
      <c r="L272" s="17">
        <f t="shared" si="94"/>
        <v>14883.14823790646</v>
      </c>
      <c r="M272" s="11">
        <v>212</v>
      </c>
      <c r="N272">
        <f t="shared" si="95"/>
        <v>1517.1404931606992</v>
      </c>
      <c r="Q272" s="4">
        <v>149</v>
      </c>
      <c r="R272">
        <f t="shared" si="100"/>
        <v>82.695000000000206</v>
      </c>
      <c r="S272">
        <f t="shared" si="97"/>
        <v>410.57044811120176</v>
      </c>
      <c r="T272">
        <f t="shared" si="98"/>
        <v>0.5</v>
      </c>
      <c r="U272">
        <f t="shared" si="99"/>
        <v>300</v>
      </c>
      <c r="AA272">
        <v>149</v>
      </c>
      <c r="AB272">
        <f t="shared" si="79"/>
        <v>2.6005405854715509</v>
      </c>
      <c r="AC272">
        <f t="shared" si="80"/>
        <v>0.250328227571116</v>
      </c>
      <c r="AD272">
        <f t="shared" si="81"/>
        <v>0.51503807491005438</v>
      </c>
      <c r="AE272">
        <f t="shared" si="82"/>
        <v>0.1289285684238736</v>
      </c>
      <c r="AF272" s="65">
        <f t="shared" si="83"/>
        <v>0.1292884544644782</v>
      </c>
      <c r="AG272">
        <f t="shared" si="84"/>
        <v>7.4076827805839267</v>
      </c>
      <c r="AJ272">
        <f t="shared" si="85"/>
        <v>78.539816339744831</v>
      </c>
      <c r="AL272">
        <f t="shared" si="76"/>
        <v>39.269908169872416</v>
      </c>
      <c r="AN272">
        <f t="shared" si="86"/>
        <v>40.055306333269861</v>
      </c>
      <c r="AP272">
        <f t="shared" si="87"/>
        <v>1559.9367869809139</v>
      </c>
      <c r="AS272">
        <f t="shared" si="88"/>
        <v>1573.0657775528502</v>
      </c>
      <c r="AU272">
        <f t="shared" si="77"/>
        <v>202.81311873647658</v>
      </c>
      <c r="AW272">
        <f t="shared" si="101"/>
        <v>2.6005405854715509</v>
      </c>
      <c r="AY272">
        <f t="shared" si="102"/>
        <v>0.1292884544644782</v>
      </c>
      <c r="BA272">
        <f t="shared" si="103"/>
        <v>0.40359460169677103</v>
      </c>
      <c r="BC272">
        <f t="shared" si="104"/>
        <v>629.58206621370266</v>
      </c>
      <c r="BD272">
        <f t="shared" si="89"/>
        <v>2.86E-2</v>
      </c>
      <c r="BE272">
        <f t="shared" si="90"/>
        <v>18.006047093711896</v>
      </c>
    </row>
    <row r="273" spans="3:57">
      <c r="C273" s="11">
        <v>213</v>
      </c>
      <c r="D273" s="12">
        <f t="shared" si="96"/>
        <v>3.0869565217391303E-3</v>
      </c>
      <c r="E273" s="20">
        <f t="shared" si="91"/>
        <v>1204.2771838760873</v>
      </c>
      <c r="F273" s="4">
        <f t="shared" si="92"/>
        <v>3.7175513067479216</v>
      </c>
      <c r="G273" s="4"/>
      <c r="H273" s="4">
        <f t="shared" si="93"/>
        <v>-14.820393235942323</v>
      </c>
      <c r="I273" s="11">
        <v>213</v>
      </c>
      <c r="J273" s="5">
        <f t="shared" si="78"/>
        <v>30563.265197553901</v>
      </c>
      <c r="K273" s="11">
        <v>213</v>
      </c>
      <c r="L273" s="17">
        <f t="shared" si="94"/>
        <v>14853.746886011195</v>
      </c>
      <c r="M273" s="11">
        <v>213</v>
      </c>
      <c r="N273">
        <f t="shared" si="95"/>
        <v>1514.1434134567985</v>
      </c>
      <c r="Q273" s="4">
        <v>150</v>
      </c>
      <c r="R273">
        <f t="shared" si="100"/>
        <v>83.250000000000213</v>
      </c>
      <c r="S273">
        <f t="shared" si="97"/>
        <v>413.06377312072351</v>
      </c>
      <c r="T273">
        <f t="shared" si="98"/>
        <v>0.5</v>
      </c>
      <c r="U273">
        <f t="shared" si="99"/>
        <v>300</v>
      </c>
      <c r="AA273">
        <v>150</v>
      </c>
      <c r="AB273">
        <f t="shared" si="79"/>
        <v>2.6179938779914944</v>
      </c>
      <c r="AC273">
        <f t="shared" si="80"/>
        <v>0.250328227571116</v>
      </c>
      <c r="AD273">
        <f t="shared" si="81"/>
        <v>0.49999999999999994</v>
      </c>
      <c r="AE273">
        <f t="shared" si="82"/>
        <v>0.12516411378555797</v>
      </c>
      <c r="AF273" s="65">
        <f t="shared" si="83"/>
        <v>0.12549324404035231</v>
      </c>
      <c r="AG273">
        <f t="shared" si="84"/>
        <v>7.1902332409174576</v>
      </c>
      <c r="AJ273">
        <f t="shared" si="85"/>
        <v>78.539816339744831</v>
      </c>
      <c r="AL273">
        <f t="shared" si="76"/>
        <v>39.269908169872416</v>
      </c>
      <c r="AN273">
        <f t="shared" si="86"/>
        <v>40.055306333269861</v>
      </c>
      <c r="AP273">
        <f t="shared" si="87"/>
        <v>1562.4354651560827</v>
      </c>
      <c r="AS273">
        <f t="shared" si="88"/>
        <v>1574.8197667507632</v>
      </c>
      <c r="AU273">
        <f t="shared" si="77"/>
        <v>197.11092047733837</v>
      </c>
      <c r="AW273">
        <f t="shared" si="101"/>
        <v>2.6179938779914944</v>
      </c>
      <c r="AY273">
        <f t="shared" si="102"/>
        <v>0.12549324404035231</v>
      </c>
      <c r="BA273">
        <f t="shared" si="103"/>
        <v>0.39074552626104342</v>
      </c>
      <c r="BC273">
        <f t="shared" si="104"/>
        <v>610.51466808133171</v>
      </c>
      <c r="BD273">
        <f t="shared" si="89"/>
        <v>2.86E-2</v>
      </c>
      <c r="BE273">
        <f t="shared" si="90"/>
        <v>17.460719507126086</v>
      </c>
    </row>
    <row r="274" spans="3:57">
      <c r="C274" s="11">
        <v>214</v>
      </c>
      <c r="D274" s="12">
        <f t="shared" si="96"/>
        <v>3.1014492753623185E-3</v>
      </c>
      <c r="E274" s="20">
        <f t="shared" si="91"/>
        <v>1204.2771838760873</v>
      </c>
      <c r="F274" s="4">
        <f t="shared" si="92"/>
        <v>3.7350045992678647</v>
      </c>
      <c r="G274" s="4"/>
      <c r="H274" s="4">
        <f t="shared" si="93"/>
        <v>-15.262867981974541</v>
      </c>
      <c r="I274" s="11">
        <v>214</v>
      </c>
      <c r="J274" s="5">
        <f t="shared" si="78"/>
        <v>30497.317616875953</v>
      </c>
      <c r="K274" s="11">
        <v>214</v>
      </c>
      <c r="L274" s="17">
        <f t="shared" si="94"/>
        <v>14821.696361801713</v>
      </c>
      <c r="M274" s="11">
        <v>214</v>
      </c>
      <c r="N274">
        <f t="shared" si="95"/>
        <v>1510.8762856066985</v>
      </c>
      <c r="Q274" s="4">
        <v>151</v>
      </c>
      <c r="R274">
        <f t="shared" si="100"/>
        <v>83.80500000000022</v>
      </c>
      <c r="S274">
        <f t="shared" si="97"/>
        <v>415.55709813024521</v>
      </c>
      <c r="T274">
        <f t="shared" si="98"/>
        <v>0.5</v>
      </c>
      <c r="U274">
        <f t="shared" si="99"/>
        <v>300</v>
      </c>
      <c r="AA274">
        <v>151</v>
      </c>
      <c r="AB274">
        <f t="shared" si="79"/>
        <v>2.6354471705114375</v>
      </c>
      <c r="AC274">
        <f t="shared" si="80"/>
        <v>0.250328227571116</v>
      </c>
      <c r="AD274">
        <f t="shared" si="81"/>
        <v>0.48480962024633717</v>
      </c>
      <c r="AE274">
        <f t="shared" si="82"/>
        <v>0.12136153294569142</v>
      </c>
      <c r="AF274" s="65">
        <f t="shared" si="83"/>
        <v>0.12166143965889453</v>
      </c>
      <c r="AG274">
        <f t="shared" si="84"/>
        <v>6.97068702194019</v>
      </c>
      <c r="AJ274">
        <f t="shared" si="85"/>
        <v>78.539816339744831</v>
      </c>
      <c r="AL274">
        <f t="shared" si="76"/>
        <v>39.269908169872416</v>
      </c>
      <c r="AN274">
        <f t="shared" si="86"/>
        <v>40.055306333269861</v>
      </c>
      <c r="AP274">
        <f t="shared" si="87"/>
        <v>1564.7054218926003</v>
      </c>
      <c r="AS274">
        <f t="shared" si="88"/>
        <v>1576.3572698904891</v>
      </c>
      <c r="AU274">
        <f t="shared" si="77"/>
        <v>191.30913474399478</v>
      </c>
      <c r="AW274">
        <f t="shared" si="101"/>
        <v>2.6354471705114375</v>
      </c>
      <c r="AY274">
        <f t="shared" si="102"/>
        <v>0.12166143965889453</v>
      </c>
      <c r="BA274">
        <f t="shared" si="103"/>
        <v>0.37787400344474287</v>
      </c>
      <c r="BC274">
        <f t="shared" si="104"/>
        <v>591.2615019822523</v>
      </c>
      <c r="BD274">
        <f t="shared" si="89"/>
        <v>2.86E-2</v>
      </c>
      <c r="BE274">
        <f t="shared" si="90"/>
        <v>16.910078956692416</v>
      </c>
    </row>
    <row r="275" spans="3:57">
      <c r="C275" s="11">
        <v>215</v>
      </c>
      <c r="D275" s="12">
        <f t="shared" si="96"/>
        <v>3.1159420289855072E-3</v>
      </c>
      <c r="E275" s="20">
        <f t="shared" si="91"/>
        <v>1204.2771838760873</v>
      </c>
      <c r="F275" s="4">
        <f t="shared" si="92"/>
        <v>3.7524578917878082</v>
      </c>
      <c r="G275" s="4"/>
      <c r="H275" s="4">
        <f t="shared" si="93"/>
        <v>-15.704345748364887</v>
      </c>
      <c r="I275" s="11">
        <v>215</v>
      </c>
      <c r="J275" s="5">
        <f t="shared" si="78"/>
        <v>30425.634320291756</v>
      </c>
      <c r="K275" s="11">
        <v>215</v>
      </c>
      <c r="L275" s="17">
        <f t="shared" si="94"/>
        <v>14786.858279661794</v>
      </c>
      <c r="M275" s="11">
        <v>215</v>
      </c>
      <c r="N275">
        <f t="shared" si="95"/>
        <v>1507.3250030236281</v>
      </c>
      <c r="Q275" s="4">
        <v>152</v>
      </c>
      <c r="R275">
        <f t="shared" si="100"/>
        <v>84.360000000000227</v>
      </c>
      <c r="S275">
        <f t="shared" si="97"/>
        <v>418.05042313976696</v>
      </c>
      <c r="T275">
        <f t="shared" si="98"/>
        <v>0.5</v>
      </c>
      <c r="U275">
        <f t="shared" si="99"/>
        <v>300</v>
      </c>
      <c r="AA275">
        <v>152</v>
      </c>
      <c r="AB275">
        <f t="shared" si="79"/>
        <v>2.6529004630313806</v>
      </c>
      <c r="AC275">
        <f t="shared" si="80"/>
        <v>0.250328227571116</v>
      </c>
      <c r="AD275">
        <f t="shared" si="81"/>
        <v>0.46947156278589108</v>
      </c>
      <c r="AE275">
        <f t="shared" si="82"/>
        <v>0.11752198420723402</v>
      </c>
      <c r="AF275" s="65">
        <f t="shared" si="83"/>
        <v>0.11779420368994047</v>
      </c>
      <c r="AG275">
        <f t="shared" si="84"/>
        <v>6.749110722537937</v>
      </c>
      <c r="AJ275">
        <f t="shared" si="85"/>
        <v>78.539816339744831</v>
      </c>
      <c r="AL275">
        <f t="shared" si="76"/>
        <v>39.269908169872416</v>
      </c>
      <c r="AN275">
        <f t="shared" si="86"/>
        <v>40.055306333269861</v>
      </c>
      <c r="AP275">
        <f t="shared" si="87"/>
        <v>1566.7600284105029</v>
      </c>
      <c r="AS275">
        <f t="shared" si="88"/>
        <v>1577.6929973737676</v>
      </c>
      <c r="AU275">
        <f t="shared" si="77"/>
        <v>185.41361152122363</v>
      </c>
      <c r="AW275">
        <f t="shared" si="101"/>
        <v>2.6529004630313806</v>
      </c>
      <c r="AY275">
        <f t="shared" si="102"/>
        <v>0.11779420368994047</v>
      </c>
      <c r="BA275">
        <f t="shared" si="103"/>
        <v>0.36498172451625455</v>
      </c>
      <c r="BC275">
        <f t="shared" si="104"/>
        <v>571.83877707240129</v>
      </c>
      <c r="BD275">
        <f t="shared" si="89"/>
        <v>2.86E-2</v>
      </c>
      <c r="BE275">
        <f t="shared" si="90"/>
        <v>16.354589024270677</v>
      </c>
    </row>
    <row r="276" spans="3:57">
      <c r="C276" s="11">
        <v>216</v>
      </c>
      <c r="D276" s="12">
        <f t="shared" si="96"/>
        <v>3.1304347826086954E-3</v>
      </c>
      <c r="E276" s="20">
        <f t="shared" si="91"/>
        <v>1204.2771838760873</v>
      </c>
      <c r="F276" s="4">
        <f t="shared" si="92"/>
        <v>3.7699111843077513</v>
      </c>
      <c r="G276" s="4"/>
      <c r="H276" s="4">
        <f t="shared" si="93"/>
        <v>-16.14474132955667</v>
      </c>
      <c r="I276" s="11">
        <v>216</v>
      </c>
      <c r="J276" s="5">
        <f t="shared" si="78"/>
        <v>30347.92798081199</v>
      </c>
      <c r="K276" s="11">
        <v>216</v>
      </c>
      <c r="L276" s="17">
        <f t="shared" si="94"/>
        <v>14749.092998674627</v>
      </c>
      <c r="M276" s="11">
        <v>216</v>
      </c>
      <c r="N276">
        <f t="shared" si="95"/>
        <v>1503.475331159493</v>
      </c>
      <c r="Q276" s="4">
        <v>153</v>
      </c>
      <c r="R276">
        <f t="shared" si="100"/>
        <v>84.915000000000234</v>
      </c>
      <c r="S276">
        <f t="shared" si="97"/>
        <v>420.54374814928872</v>
      </c>
      <c r="T276">
        <f t="shared" si="98"/>
        <v>0.5</v>
      </c>
      <c r="U276">
        <f t="shared" si="99"/>
        <v>300</v>
      </c>
      <c r="AA276">
        <v>153</v>
      </c>
      <c r="AB276">
        <f t="shared" si="79"/>
        <v>2.6703537555513241</v>
      </c>
      <c r="AC276">
        <f t="shared" si="80"/>
        <v>0.250328227571116</v>
      </c>
      <c r="AD276">
        <f t="shared" si="81"/>
        <v>0.45399049973954686</v>
      </c>
      <c r="AE276">
        <f t="shared" si="82"/>
        <v>0.11364663713392596</v>
      </c>
      <c r="AF276" s="65">
        <f t="shared" si="83"/>
        <v>0.11389270493835578</v>
      </c>
      <c r="AG276">
        <f t="shared" si="84"/>
        <v>6.5255713102965753</v>
      </c>
      <c r="AJ276">
        <f t="shared" si="85"/>
        <v>78.539816339744831</v>
      </c>
      <c r="AL276">
        <f t="shared" si="76"/>
        <v>39.269908169872416</v>
      </c>
      <c r="AN276">
        <f t="shared" si="86"/>
        <v>40.055306333269861</v>
      </c>
      <c r="AP276">
        <f t="shared" si="87"/>
        <v>1568.6124180705335</v>
      </c>
      <c r="AS276">
        <f t="shared" si="88"/>
        <v>1578.8413622372391</v>
      </c>
      <c r="AU276">
        <f t="shared" si="77"/>
        <v>179.43001138620889</v>
      </c>
      <c r="AW276">
        <f t="shared" si="101"/>
        <v>2.6703537555513241</v>
      </c>
      <c r="AY276">
        <f t="shared" si="102"/>
        <v>0.11389270493835578</v>
      </c>
      <c r="BA276">
        <f t="shared" si="103"/>
        <v>0.35207028736678203</v>
      </c>
      <c r="BC276">
        <f t="shared" si="104"/>
        <v>552.26182479719557</v>
      </c>
      <c r="BD276">
        <f t="shared" si="89"/>
        <v>2.86E-2</v>
      </c>
      <c r="BE276">
        <f t="shared" si="90"/>
        <v>15.794688189199794</v>
      </c>
    </row>
    <row r="277" spans="3:57">
      <c r="C277" s="11">
        <v>217</v>
      </c>
      <c r="D277" s="12">
        <f t="shared" si="96"/>
        <v>3.144927536231884E-3</v>
      </c>
      <c r="E277" s="20">
        <f t="shared" si="91"/>
        <v>1204.2771838760873</v>
      </c>
      <c r="F277" s="4">
        <f t="shared" si="92"/>
        <v>3.7873644768276948</v>
      </c>
      <c r="G277" s="4"/>
      <c r="H277" s="4">
        <f t="shared" si="93"/>
        <v>-16.583965339916784</v>
      </c>
      <c r="I277" s="11">
        <v>217</v>
      </c>
      <c r="J277" s="5">
        <f t="shared" si="78"/>
        <v>30263.90915271363</v>
      </c>
      <c r="K277" s="11">
        <v>217</v>
      </c>
      <c r="L277" s="17">
        <f t="shared" si="94"/>
        <v>14708.259848218824</v>
      </c>
      <c r="M277" s="11">
        <v>217</v>
      </c>
      <c r="N277">
        <f t="shared" si="95"/>
        <v>1499.312930501409</v>
      </c>
      <c r="Q277" s="4">
        <v>154</v>
      </c>
      <c r="R277">
        <f t="shared" si="100"/>
        <v>85.47000000000024</v>
      </c>
      <c r="S277">
        <f t="shared" si="97"/>
        <v>423.03707315881047</v>
      </c>
      <c r="T277">
        <f t="shared" si="98"/>
        <v>0.5</v>
      </c>
      <c r="U277">
        <f t="shared" si="99"/>
        <v>300</v>
      </c>
      <c r="AA277">
        <v>154</v>
      </c>
      <c r="AB277">
        <f t="shared" si="79"/>
        <v>2.6878070480712677</v>
      </c>
      <c r="AC277">
        <f t="shared" si="80"/>
        <v>0.250328227571116</v>
      </c>
      <c r="AD277">
        <f t="shared" si="81"/>
        <v>0.43837114678907729</v>
      </c>
      <c r="AE277">
        <f t="shared" si="82"/>
        <v>0.10973667219402723</v>
      </c>
      <c r="AF277" s="65">
        <f t="shared" si="83"/>
        <v>0.10995811832437505</v>
      </c>
      <c r="AG277">
        <f t="shared" si="84"/>
        <v>6.3001361031868095</v>
      </c>
      <c r="AJ277">
        <f t="shared" si="85"/>
        <v>78.539816339744831</v>
      </c>
      <c r="AL277">
        <f t="shared" si="76"/>
        <v>39.269908169872416</v>
      </c>
      <c r="AN277">
        <f t="shared" si="86"/>
        <v>40.055306333269861</v>
      </c>
      <c r="AP277">
        <f t="shared" si="87"/>
        <v>1570.2754656101117</v>
      </c>
      <c r="AS277">
        <f t="shared" si="88"/>
        <v>1579.8164593934198</v>
      </c>
      <c r="AU277">
        <f t="shared" si="77"/>
        <v>173.36380093118444</v>
      </c>
      <c r="AW277">
        <f t="shared" si="101"/>
        <v>2.6878070480712677</v>
      </c>
      <c r="AY277">
        <f t="shared" si="102"/>
        <v>0.10995811832437505</v>
      </c>
      <c r="BA277">
        <f t="shared" si="103"/>
        <v>0.3391411992204823</v>
      </c>
      <c r="BC277">
        <f t="shared" si="104"/>
        <v>532.5451045135145</v>
      </c>
      <c r="BD277">
        <f t="shared" si="89"/>
        <v>2.86E-2</v>
      </c>
      <c r="BE277">
        <f t="shared" si="90"/>
        <v>15.230789989086515</v>
      </c>
    </row>
    <row r="278" spans="3:57">
      <c r="C278" s="11">
        <v>218</v>
      </c>
      <c r="D278" s="12">
        <f t="shared" si="96"/>
        <v>3.1594202898550723E-3</v>
      </c>
      <c r="E278" s="20">
        <f t="shared" si="91"/>
        <v>1204.2771838760873</v>
      </c>
      <c r="F278" s="4">
        <f t="shared" si="92"/>
        <v>3.8048177693476379</v>
      </c>
      <c r="G278" s="4"/>
      <c r="H278" s="4">
        <f t="shared" si="93"/>
        <v>-17.021924186426368</v>
      </c>
      <c r="I278" s="11">
        <v>218</v>
      </c>
      <c r="J278" s="5">
        <f t="shared" si="78"/>
        <v>30173.286741191387</v>
      </c>
      <c r="K278" s="11">
        <v>218</v>
      </c>
      <c r="L278" s="17">
        <f t="shared" si="94"/>
        <v>14664.217356219013</v>
      </c>
      <c r="M278" s="11">
        <v>218</v>
      </c>
      <c r="N278">
        <f t="shared" si="95"/>
        <v>1494.8233798388392</v>
      </c>
      <c r="Q278" s="4">
        <v>155</v>
      </c>
      <c r="R278">
        <f t="shared" si="100"/>
        <v>86.025000000000247</v>
      </c>
      <c r="S278">
        <f t="shared" si="97"/>
        <v>425.53039816833217</v>
      </c>
      <c r="T278">
        <f t="shared" si="98"/>
        <v>0.5</v>
      </c>
      <c r="U278">
        <f t="shared" si="99"/>
        <v>300</v>
      </c>
      <c r="AA278">
        <v>155</v>
      </c>
      <c r="AB278">
        <f t="shared" si="79"/>
        <v>2.7052603405912108</v>
      </c>
      <c r="AC278">
        <f t="shared" si="80"/>
        <v>0.250328227571116</v>
      </c>
      <c r="AD278">
        <f t="shared" si="81"/>
        <v>0.4226182617406995</v>
      </c>
      <c r="AE278">
        <f t="shared" si="82"/>
        <v>0.1057932804007353</v>
      </c>
      <c r="AF278" s="65">
        <f t="shared" si="83"/>
        <v>0.10599162457303613</v>
      </c>
      <c r="AG278">
        <f t="shared" si="84"/>
        <v>6.0728727517700767</v>
      </c>
      <c r="AJ278">
        <f t="shared" si="85"/>
        <v>78.539816339744831</v>
      </c>
      <c r="AL278">
        <f t="shared" si="76"/>
        <v>39.269908169872416</v>
      </c>
      <c r="AN278">
        <f t="shared" si="86"/>
        <v>40.055306333269861</v>
      </c>
      <c r="AP278">
        <f t="shared" si="87"/>
        <v>1571.7617668482214</v>
      </c>
      <c r="AS278">
        <f t="shared" si="88"/>
        <v>1580.6320455661664</v>
      </c>
      <c r="AU278">
        <f t="shared" si="77"/>
        <v>167.22024920696924</v>
      </c>
      <c r="AW278">
        <f t="shared" si="101"/>
        <v>2.7052603405912108</v>
      </c>
      <c r="AY278">
        <f t="shared" si="102"/>
        <v>0.10599162457303613</v>
      </c>
      <c r="BA278">
        <f t="shared" si="103"/>
        <v>0.32619587941593597</v>
      </c>
      <c r="BC278">
        <f t="shared" si="104"/>
        <v>512.70221176940095</v>
      </c>
      <c r="BD278">
        <f t="shared" si="89"/>
        <v>2.86E-2</v>
      </c>
      <c r="BE278">
        <f t="shared" si="90"/>
        <v>14.663283256604867</v>
      </c>
    </row>
    <row r="279" spans="3:57">
      <c r="C279" s="11">
        <v>219</v>
      </c>
      <c r="D279" s="12">
        <f t="shared" si="96"/>
        <v>3.1739130434782609E-3</v>
      </c>
      <c r="E279" s="20">
        <f t="shared" si="91"/>
        <v>1204.2771838760873</v>
      </c>
      <c r="F279" s="4">
        <f t="shared" si="92"/>
        <v>3.8222710618675815</v>
      </c>
      <c r="G279" s="4"/>
      <c r="H279" s="4">
        <f t="shared" si="93"/>
        <v>-17.45852004821413</v>
      </c>
      <c r="I279" s="11">
        <v>219</v>
      </c>
      <c r="J279" s="5">
        <f t="shared" si="78"/>
        <v>30075.768476863217</v>
      </c>
      <c r="K279" s="11">
        <v>219</v>
      </c>
      <c r="L279" s="17">
        <f t="shared" si="94"/>
        <v>14616.823479755523</v>
      </c>
      <c r="M279" s="11">
        <v>219</v>
      </c>
      <c r="N279">
        <f t="shared" si="95"/>
        <v>1489.9921997712052</v>
      </c>
      <c r="Q279" s="4">
        <v>156</v>
      </c>
      <c r="R279">
        <f t="shared" si="100"/>
        <v>86.580000000000254</v>
      </c>
      <c r="S279">
        <f t="shared" si="97"/>
        <v>428.02372317785392</v>
      </c>
      <c r="T279">
        <f t="shared" si="98"/>
        <v>0.5</v>
      </c>
      <c r="U279">
        <f t="shared" si="99"/>
        <v>300</v>
      </c>
      <c r="AA279">
        <v>156</v>
      </c>
      <c r="AB279">
        <f t="shared" si="79"/>
        <v>2.7227136331111539</v>
      </c>
      <c r="AC279">
        <f t="shared" si="80"/>
        <v>0.250328227571116</v>
      </c>
      <c r="AD279">
        <f t="shared" si="81"/>
        <v>0.40673664307580043</v>
      </c>
      <c r="AE279">
        <f t="shared" si="82"/>
        <v>0.10181766294939075</v>
      </c>
      <c r="AF279" s="65">
        <f t="shared" si="83"/>
        <v>0.10199440991260482</v>
      </c>
      <c r="AG279">
        <f t="shared" si="84"/>
        <v>5.8438492219195437</v>
      </c>
      <c r="AJ279">
        <f t="shared" si="85"/>
        <v>78.539816339744831</v>
      </c>
      <c r="AL279">
        <f t="shared" si="76"/>
        <v>39.269908169872416</v>
      </c>
      <c r="AN279">
        <f t="shared" si="86"/>
        <v>40.055306333269861</v>
      </c>
      <c r="AP279">
        <f t="shared" si="87"/>
        <v>1573.0836188853459</v>
      </c>
      <c r="AS279">
        <f t="shared" si="88"/>
        <v>1581.301519929762</v>
      </c>
      <c r="AU279">
        <f t="shared" si="77"/>
        <v>161.00442517756778</v>
      </c>
      <c r="AW279">
        <f t="shared" si="101"/>
        <v>2.7227136331111539</v>
      </c>
      <c r="AY279">
        <f t="shared" si="102"/>
        <v>0.10199440991260482</v>
      </c>
      <c r="BA279">
        <f t="shared" si="103"/>
        <v>0.3132356622534675</v>
      </c>
      <c r="BC279">
        <f t="shared" si="104"/>
        <v>492.74588914163257</v>
      </c>
      <c r="BD279">
        <f t="shared" si="89"/>
        <v>2.86E-2</v>
      </c>
      <c r="BE279">
        <f t="shared" si="90"/>
        <v>14.092532429450692</v>
      </c>
    </row>
    <row r="280" spans="3:57">
      <c r="C280" s="11">
        <v>220</v>
      </c>
      <c r="D280" s="12">
        <f t="shared" si="96"/>
        <v>3.1884057971014491E-3</v>
      </c>
      <c r="E280" s="20">
        <f t="shared" si="91"/>
        <v>1204.2771838760873</v>
      </c>
      <c r="F280" s="4">
        <f t="shared" si="92"/>
        <v>3.8397243543875246</v>
      </c>
      <c r="G280" s="4"/>
      <c r="H280" s="4">
        <f t="shared" si="93"/>
        <v>-17.893650862997802</v>
      </c>
      <c r="I280" s="11">
        <v>220</v>
      </c>
      <c r="J280" s="5">
        <f t="shared" si="78"/>
        <v>29971.061394515407</v>
      </c>
      <c r="K280" s="11">
        <v>220</v>
      </c>
      <c r="L280" s="17">
        <f t="shared" si="94"/>
        <v>14565.935837734487</v>
      </c>
      <c r="M280" s="11">
        <v>220</v>
      </c>
      <c r="N280">
        <f t="shared" si="95"/>
        <v>1484.8048764255338</v>
      </c>
      <c r="Q280" s="4">
        <v>157</v>
      </c>
      <c r="R280">
        <f t="shared" si="100"/>
        <v>87.135000000000261</v>
      </c>
      <c r="S280">
        <f t="shared" si="97"/>
        <v>430.51704818737562</v>
      </c>
      <c r="T280">
        <f t="shared" si="98"/>
        <v>0.5</v>
      </c>
      <c r="U280">
        <f t="shared" si="99"/>
        <v>300</v>
      </c>
      <c r="AA280">
        <v>157</v>
      </c>
      <c r="AB280">
        <f t="shared" si="79"/>
        <v>2.740166925631097</v>
      </c>
      <c r="AC280">
        <f t="shared" si="80"/>
        <v>0.250328227571116</v>
      </c>
      <c r="AD280">
        <f t="shared" si="81"/>
        <v>0.39073112848927416</v>
      </c>
      <c r="AE280">
        <f t="shared" si="82"/>
        <v>9.7811030851581993E-2</v>
      </c>
      <c r="AF280" s="65">
        <f t="shared" si="83"/>
        <v>9.7967665781858282E-2</v>
      </c>
      <c r="AG280">
        <f t="shared" si="84"/>
        <v>5.6131337780486916</v>
      </c>
      <c r="AJ280">
        <f t="shared" si="85"/>
        <v>78.539816339744831</v>
      </c>
      <c r="AL280">
        <f t="shared" si="76"/>
        <v>39.269908169872416</v>
      </c>
      <c r="AN280">
        <f t="shared" si="86"/>
        <v>40.055306333269861</v>
      </c>
      <c r="AP280">
        <f t="shared" si="87"/>
        <v>1574.253000823933</v>
      </c>
      <c r="AS280">
        <f t="shared" si="88"/>
        <v>1581.8379054594666</v>
      </c>
      <c r="AU280">
        <f t="shared" si="77"/>
        <v>154.72119617309772</v>
      </c>
      <c r="AW280">
        <f t="shared" si="101"/>
        <v>2.740166925631097</v>
      </c>
      <c r="AY280">
        <f t="shared" si="102"/>
        <v>9.7967665781858282E-2</v>
      </c>
      <c r="BA280">
        <f t="shared" si="103"/>
        <v>0.30026179990310481</v>
      </c>
      <c r="BC280">
        <f t="shared" si="104"/>
        <v>472.68803953025804</v>
      </c>
      <c r="BD280">
        <f t="shared" si="89"/>
        <v>2.86E-2</v>
      </c>
      <c r="BE280">
        <f t="shared" si="90"/>
        <v>13.518877930565379</v>
      </c>
    </row>
    <row r="281" spans="3:57">
      <c r="C281" s="11">
        <v>221</v>
      </c>
      <c r="D281" s="12">
        <f t="shared" si="96"/>
        <v>3.2028985507246374E-3</v>
      </c>
      <c r="E281" s="20">
        <f t="shared" si="91"/>
        <v>1204.2771838760873</v>
      </c>
      <c r="F281" s="4">
        <f t="shared" si="92"/>
        <v>3.8571776469074677</v>
      </c>
      <c r="G281" s="4"/>
      <c r="H281" s="4">
        <f t="shared" si="93"/>
        <v>-18.327210320491112</v>
      </c>
      <c r="I281" s="11">
        <v>221</v>
      </c>
      <c r="J281" s="5">
        <f t="shared" si="78"/>
        <v>29858.872315466604</v>
      </c>
      <c r="K281" s="11">
        <v>221</v>
      </c>
      <c r="L281" s="17">
        <f t="shared" si="94"/>
        <v>14511.41194531677</v>
      </c>
      <c r="M281" s="11">
        <v>221</v>
      </c>
      <c r="N281">
        <f t="shared" si="95"/>
        <v>1479.2468853533912</v>
      </c>
      <c r="Q281" s="4">
        <v>158</v>
      </c>
      <c r="R281">
        <f t="shared" si="100"/>
        <v>87.690000000000268</v>
      </c>
      <c r="S281">
        <f t="shared" si="97"/>
        <v>433.01037319689738</v>
      </c>
      <c r="T281">
        <f t="shared" si="98"/>
        <v>0.5</v>
      </c>
      <c r="U281">
        <f t="shared" si="99"/>
        <v>300</v>
      </c>
      <c r="AA281">
        <v>158</v>
      </c>
      <c r="AB281">
        <f t="shared" si="79"/>
        <v>2.7576202181510405</v>
      </c>
      <c r="AC281">
        <f t="shared" si="80"/>
        <v>0.250328227571116</v>
      </c>
      <c r="AD281">
        <f t="shared" si="81"/>
        <v>0.37460659341591224</v>
      </c>
      <c r="AE281">
        <f t="shared" si="82"/>
        <v>9.3774604566259009E-2</v>
      </c>
      <c r="AF281" s="65">
        <f t="shared" si="83"/>
        <v>9.3912588546071374E-2</v>
      </c>
      <c r="AG281">
        <f t="shared" si="84"/>
        <v>5.3807949668385264</v>
      </c>
      <c r="AJ281">
        <f t="shared" si="85"/>
        <v>78.539816339744831</v>
      </c>
      <c r="AL281">
        <f t="shared" si="76"/>
        <v>39.269908169872416</v>
      </c>
      <c r="AN281">
        <f t="shared" si="86"/>
        <v>40.055306333269861</v>
      </c>
      <c r="AP281">
        <f t="shared" si="87"/>
        <v>1575.2815550341884</v>
      </c>
      <c r="AS281">
        <f t="shared" si="88"/>
        <v>1582.2538310002039</v>
      </c>
      <c r="AU281">
        <f t="shared" si="77"/>
        <v>148.37522732549255</v>
      </c>
      <c r="AW281">
        <f t="shared" si="101"/>
        <v>2.7576202181510405</v>
      </c>
      <c r="AY281">
        <f t="shared" si="102"/>
        <v>9.3912588546071374E-2</v>
      </c>
      <c r="BA281">
        <f t="shared" si="103"/>
        <v>0.28727546536821036</v>
      </c>
      <c r="BC281">
        <f t="shared" si="104"/>
        <v>452.53974180840453</v>
      </c>
      <c r="BD281">
        <f t="shared" si="89"/>
        <v>2.86E-2</v>
      </c>
      <c r="BE281">
        <f t="shared" si="90"/>
        <v>12.942636615720369</v>
      </c>
    </row>
    <row r="282" spans="3:57">
      <c r="C282" s="11">
        <v>222</v>
      </c>
      <c r="D282" s="12">
        <f t="shared" si="96"/>
        <v>3.217391304347826E-3</v>
      </c>
      <c r="E282" s="20">
        <f t="shared" si="91"/>
        <v>1204.2771838760873</v>
      </c>
      <c r="F282" s="4">
        <f t="shared" si="92"/>
        <v>3.8746309394274112</v>
      </c>
      <c r="G282" s="4"/>
      <c r="H282" s="4">
        <f t="shared" si="93"/>
        <v>-18.759087862823861</v>
      </c>
      <c r="I282" s="11">
        <v>222</v>
      </c>
      <c r="J282" s="5">
        <f t="shared" si="78"/>
        <v>29738.908332924802</v>
      </c>
      <c r="K282" s="11">
        <v>222</v>
      </c>
      <c r="L282" s="17">
        <f t="shared" si="94"/>
        <v>14453.109449801454</v>
      </c>
      <c r="M282" s="11">
        <v>222</v>
      </c>
      <c r="N282">
        <f t="shared" si="95"/>
        <v>1473.303715576091</v>
      </c>
      <c r="Q282" s="4">
        <v>159</v>
      </c>
      <c r="R282">
        <f t="shared" si="100"/>
        <v>88.245000000000275</v>
      </c>
      <c r="S282">
        <f t="shared" si="97"/>
        <v>435.50369820641913</v>
      </c>
      <c r="T282">
        <f t="shared" si="98"/>
        <v>0.5</v>
      </c>
      <c r="U282">
        <f t="shared" si="99"/>
        <v>300</v>
      </c>
      <c r="AA282">
        <v>159</v>
      </c>
      <c r="AB282">
        <f t="shared" si="79"/>
        <v>2.7750735106709841</v>
      </c>
      <c r="AC282">
        <f t="shared" si="80"/>
        <v>0.250328227571116</v>
      </c>
      <c r="AD282">
        <f t="shared" si="81"/>
        <v>0.35836794954530021</v>
      </c>
      <c r="AE282">
        <f t="shared" si="82"/>
        <v>8.9709613627970128E-2</v>
      </c>
      <c r="AF282" s="65">
        <f t="shared" si="83"/>
        <v>8.9830379221529047E-2</v>
      </c>
      <c r="AG282">
        <f t="shared" si="84"/>
        <v>5.1469016014532993</v>
      </c>
      <c r="AJ282">
        <f t="shared" si="85"/>
        <v>78.539816339744831</v>
      </c>
      <c r="AL282">
        <f t="shared" si="76"/>
        <v>39.269908169872416</v>
      </c>
      <c r="AN282">
        <f t="shared" si="86"/>
        <v>40.055306333269861</v>
      </c>
      <c r="AP282">
        <f t="shared" si="87"/>
        <v>1576.1805689892817</v>
      </c>
      <c r="AS282">
        <f t="shared" si="88"/>
        <v>1582.5615140589448</v>
      </c>
      <c r="AU282">
        <f t="shared" si="77"/>
        <v>141.97098196872335</v>
      </c>
      <c r="AW282">
        <f t="shared" si="101"/>
        <v>2.7750735106709841</v>
      </c>
      <c r="AY282">
        <f t="shared" si="102"/>
        <v>8.9830379221529047E-2</v>
      </c>
      <c r="BA282">
        <f t="shared" si="103"/>
        <v>0.27427775550009731</v>
      </c>
      <c r="BC282">
        <f t="shared" si="104"/>
        <v>432.31126872524646</v>
      </c>
      <c r="BD282">
        <f t="shared" si="89"/>
        <v>2.86E-2</v>
      </c>
      <c r="BE282">
        <f t="shared" si="90"/>
        <v>12.364102285542049</v>
      </c>
    </row>
    <row r="283" spans="3:57">
      <c r="C283" s="11">
        <v>223</v>
      </c>
      <c r="D283" s="12">
        <f t="shared" si="96"/>
        <v>3.2318840579710142E-3</v>
      </c>
      <c r="E283" s="20">
        <f t="shared" si="91"/>
        <v>1204.2771838760873</v>
      </c>
      <c r="F283" s="4">
        <f t="shared" si="92"/>
        <v>3.8920842319473543</v>
      </c>
      <c r="G283" s="4"/>
      <c r="H283" s="4">
        <f t="shared" si="93"/>
        <v>-19.189168692014025</v>
      </c>
      <c r="I283" s="11">
        <v>223</v>
      </c>
      <c r="J283" s="5">
        <f t="shared" si="78"/>
        <v>29610.877299707041</v>
      </c>
      <c r="K283" s="11">
        <v>223</v>
      </c>
      <c r="L283" s="17">
        <f t="shared" si="94"/>
        <v>14390.886367657622</v>
      </c>
      <c r="M283" s="11">
        <v>223</v>
      </c>
      <c r="N283">
        <f t="shared" si="95"/>
        <v>1466.9608937469543</v>
      </c>
      <c r="Q283" s="4">
        <v>160</v>
      </c>
      <c r="R283">
        <f t="shared" si="100"/>
        <v>88.800000000000281</v>
      </c>
      <c r="S283">
        <f t="shared" si="97"/>
        <v>437.99702321594089</v>
      </c>
      <c r="T283">
        <f t="shared" si="98"/>
        <v>0.5</v>
      </c>
      <c r="U283">
        <f t="shared" si="99"/>
        <v>300</v>
      </c>
      <c r="AA283">
        <v>160</v>
      </c>
      <c r="AB283">
        <f t="shared" si="79"/>
        <v>2.7925268031909272</v>
      </c>
      <c r="AC283">
        <f t="shared" si="80"/>
        <v>0.250328227571116</v>
      </c>
      <c r="AD283">
        <f t="shared" si="81"/>
        <v>0.34202014332566888</v>
      </c>
      <c r="AE283">
        <f t="shared" si="82"/>
        <v>8.5617296272333748E-2</v>
      </c>
      <c r="AF283" s="65">
        <f t="shared" si="83"/>
        <v>8.5722243208364093E-2</v>
      </c>
      <c r="AG283">
        <f t="shared" si="84"/>
        <v>4.9115227462332474</v>
      </c>
      <c r="AJ283">
        <f t="shared" si="85"/>
        <v>78.539816339744831</v>
      </c>
      <c r="AL283">
        <f t="shared" si="76"/>
        <v>39.269908169872416</v>
      </c>
      <c r="AN283">
        <f t="shared" si="86"/>
        <v>40.055306333269861</v>
      </c>
      <c r="AP283">
        <f t="shared" si="87"/>
        <v>1576.9609576933065</v>
      </c>
      <c r="AS283">
        <f t="shared" si="88"/>
        <v>1582.7727443253407</v>
      </c>
      <c r="AU283">
        <f t="shared" si="77"/>
        <v>135.51272298267745</v>
      </c>
      <c r="AW283">
        <f t="shared" si="101"/>
        <v>2.7925268031909272</v>
      </c>
      <c r="AY283">
        <f t="shared" si="102"/>
        <v>8.5722243208364093E-2</v>
      </c>
      <c r="BA283">
        <f t="shared" si="103"/>
        <v>0.2612696940591927</v>
      </c>
      <c r="BC283">
        <f t="shared" si="104"/>
        <v>412.01210695982172</v>
      </c>
      <c r="BD283">
        <f t="shared" si="89"/>
        <v>2.86E-2</v>
      </c>
      <c r="BE283">
        <f t="shared" si="90"/>
        <v>11.783546259050901</v>
      </c>
    </row>
    <row r="284" spans="3:57">
      <c r="C284" s="11">
        <v>224</v>
      </c>
      <c r="D284" s="12">
        <f t="shared" si="96"/>
        <v>3.2463768115942029E-3</v>
      </c>
      <c r="E284" s="20">
        <f t="shared" si="91"/>
        <v>1204.2771838760873</v>
      </c>
      <c r="F284" s="4">
        <f t="shared" si="92"/>
        <v>3.9095375244672979</v>
      </c>
      <c r="G284" s="4"/>
      <c r="H284" s="4">
        <f t="shared" si="93"/>
        <v>-19.617333784521716</v>
      </c>
      <c r="I284" s="11">
        <v>224</v>
      </c>
      <c r="J284" s="5">
        <f t="shared" si="78"/>
        <v>29474.488317687614</v>
      </c>
      <c r="K284" s="11">
        <v>224</v>
      </c>
      <c r="L284" s="17">
        <f t="shared" si="94"/>
        <v>14324.60132239618</v>
      </c>
      <c r="M284" s="11">
        <v>224</v>
      </c>
      <c r="N284">
        <f t="shared" si="95"/>
        <v>1460.2040083992028</v>
      </c>
      <c r="Q284" s="4">
        <v>161</v>
      </c>
      <c r="R284">
        <f t="shared" si="100"/>
        <v>89.355000000000288</v>
      </c>
      <c r="S284">
        <f t="shared" si="97"/>
        <v>440.49034822546258</v>
      </c>
      <c r="T284">
        <f t="shared" si="98"/>
        <v>0.5</v>
      </c>
      <c r="U284">
        <f t="shared" si="99"/>
        <v>300</v>
      </c>
      <c r="AA284">
        <v>161</v>
      </c>
      <c r="AB284">
        <f t="shared" si="79"/>
        <v>2.8099800957108703</v>
      </c>
      <c r="AC284">
        <f t="shared" si="80"/>
        <v>0.250328227571116</v>
      </c>
      <c r="AD284">
        <f t="shared" si="81"/>
        <v>0.32556815445715703</v>
      </c>
      <c r="AE284">
        <f t="shared" si="82"/>
        <v>8.1498899058859445E-2</v>
      </c>
      <c r="AF284" s="65">
        <f t="shared" si="83"/>
        <v>8.1589390031499912E-2</v>
      </c>
      <c r="AG284">
        <f t="shared" si="84"/>
        <v>4.6747277018516957</v>
      </c>
      <c r="AJ284">
        <f t="shared" si="85"/>
        <v>78.539816339744831</v>
      </c>
      <c r="AL284">
        <f t="shared" si="76"/>
        <v>39.269908169872416</v>
      </c>
      <c r="AN284">
        <f t="shared" si="86"/>
        <v>40.055306333269861</v>
      </c>
      <c r="AP284">
        <f t="shared" si="87"/>
        <v>1577.6332467245732</v>
      </c>
      <c r="AS284">
        <f t="shared" si="88"/>
        <v>1582.898867924258</v>
      </c>
      <c r="AU284">
        <f t="shared" si="77"/>
        <v>129.00451505734202</v>
      </c>
      <c r="AW284">
        <f t="shared" si="101"/>
        <v>2.8099800957108703</v>
      </c>
      <c r="AY284">
        <f t="shared" si="102"/>
        <v>8.1589390031499912E-2</v>
      </c>
      <c r="BA284">
        <f t="shared" si="103"/>
        <v>0.24825223481858347</v>
      </c>
      <c r="BC284">
        <f t="shared" si="104"/>
        <v>391.65097922347297</v>
      </c>
      <c r="BD284">
        <f t="shared" si="89"/>
        <v>2.86E-2</v>
      </c>
      <c r="BE284">
        <f t="shared" si="90"/>
        <v>11.201218005791327</v>
      </c>
    </row>
    <row r="285" spans="3:57">
      <c r="C285" s="11">
        <v>225</v>
      </c>
      <c r="D285" s="12">
        <f t="shared" si="96"/>
        <v>3.2608695652173911E-3</v>
      </c>
      <c r="E285" s="20">
        <f t="shared" si="91"/>
        <v>1204.2771838760873</v>
      </c>
      <c r="F285" s="4">
        <f t="shared" si="92"/>
        <v>3.926990816987241</v>
      </c>
      <c r="G285" s="4"/>
      <c r="H285" s="4">
        <f t="shared" si="93"/>
        <v>-20.04345991290505</v>
      </c>
      <c r="I285" s="11">
        <v>225</v>
      </c>
      <c r="J285" s="5">
        <f t="shared" si="78"/>
        <v>29329.452228337908</v>
      </c>
      <c r="K285" s="11">
        <v>225</v>
      </c>
      <c r="L285" s="17">
        <f t="shared" si="94"/>
        <v>14254.113782972223</v>
      </c>
      <c r="M285" s="11">
        <v>225</v>
      </c>
      <c r="N285">
        <f t="shared" si="95"/>
        <v>1453.018734247933</v>
      </c>
      <c r="Q285" s="4">
        <v>162</v>
      </c>
      <c r="R285">
        <f t="shared" si="100"/>
        <v>89.910000000000295</v>
      </c>
      <c r="S285">
        <f t="shared" si="97"/>
        <v>442.98367323498434</v>
      </c>
      <c r="T285">
        <f t="shared" si="98"/>
        <v>0.5</v>
      </c>
      <c r="U285">
        <f t="shared" si="99"/>
        <v>300</v>
      </c>
      <c r="AA285">
        <v>162</v>
      </c>
      <c r="AB285">
        <f t="shared" si="79"/>
        <v>2.8274333882308138</v>
      </c>
      <c r="AC285">
        <f t="shared" si="80"/>
        <v>0.250328227571116</v>
      </c>
      <c r="AD285">
        <f t="shared" si="81"/>
        <v>0.30901699437494751</v>
      </c>
      <c r="AE285">
        <f t="shared" si="82"/>
        <v>7.7355676491234135E-2</v>
      </c>
      <c r="AF285" s="65">
        <f t="shared" si="83"/>
        <v>7.7433033089459161E-2</v>
      </c>
      <c r="AG285">
        <f t="shared" si="84"/>
        <v>4.4365859909228593</v>
      </c>
      <c r="AJ285">
        <f t="shared" si="85"/>
        <v>78.539816339744831</v>
      </c>
      <c r="AL285">
        <f t="shared" si="76"/>
        <v>39.269908169872416</v>
      </c>
      <c r="AN285">
        <f t="shared" si="86"/>
        <v>40.055306333269861</v>
      </c>
      <c r="AP285">
        <f t="shared" si="87"/>
        <v>1578.2075559159996</v>
      </c>
      <c r="AS285">
        <f t="shared" si="88"/>
        <v>1582.9507724029991</v>
      </c>
      <c r="AU285">
        <f t="shared" si="77"/>
        <v>122.45022785155558</v>
      </c>
      <c r="AW285">
        <f t="shared" si="101"/>
        <v>2.8274333882308138</v>
      </c>
      <c r="AY285">
        <f t="shared" si="102"/>
        <v>7.7433033089459161E-2</v>
      </c>
      <c r="BA285">
        <f t="shared" si="103"/>
        <v>0.23522626470602506</v>
      </c>
      <c r="BC285">
        <f t="shared" si="104"/>
        <v>371.23586830894578</v>
      </c>
      <c r="BD285">
        <f t="shared" si="89"/>
        <v>2.86E-2</v>
      </c>
      <c r="BE285">
        <f t="shared" si="90"/>
        <v>10.61734583363585</v>
      </c>
    </row>
    <row r="286" spans="3:57">
      <c r="C286" s="11">
        <v>226</v>
      </c>
      <c r="D286" s="12">
        <f t="shared" si="96"/>
        <v>3.2753623188405794E-3</v>
      </c>
      <c r="E286" s="20">
        <f t="shared" si="91"/>
        <v>1204.2771838760873</v>
      </c>
      <c r="F286" s="4">
        <f t="shared" si="92"/>
        <v>3.944444109507184</v>
      </c>
      <c r="G286" s="4"/>
      <c r="H286" s="4">
        <f t="shared" si="93"/>
        <v>-20.467419674589539</v>
      </c>
      <c r="I286" s="11">
        <v>226</v>
      </c>
      <c r="J286" s="5">
        <f t="shared" si="78"/>
        <v>29175.482103718663</v>
      </c>
      <c r="K286" s="11">
        <v>226</v>
      </c>
      <c r="L286" s="17">
        <f t="shared" si="94"/>
        <v>14179.28430240727</v>
      </c>
      <c r="M286" s="11">
        <v>226</v>
      </c>
      <c r="N286">
        <f t="shared" si="95"/>
        <v>1445.3908565145025</v>
      </c>
      <c r="Q286" s="4">
        <v>163</v>
      </c>
      <c r="R286">
        <f t="shared" si="100"/>
        <v>90.465000000000302</v>
      </c>
      <c r="S286">
        <f t="shared" si="97"/>
        <v>445.47699824450604</v>
      </c>
      <c r="T286">
        <f t="shared" si="98"/>
        <v>0.5</v>
      </c>
      <c r="U286">
        <f t="shared" si="99"/>
        <v>300</v>
      </c>
      <c r="AA286">
        <v>163</v>
      </c>
      <c r="AB286">
        <f t="shared" si="79"/>
        <v>2.8448866807507569</v>
      </c>
      <c r="AC286">
        <f t="shared" si="80"/>
        <v>0.250328227571116</v>
      </c>
      <c r="AD286">
        <f t="shared" si="81"/>
        <v>0.29237170472273705</v>
      </c>
      <c r="AE286">
        <f t="shared" si="82"/>
        <v>7.318889063518845E-2</v>
      </c>
      <c r="AF286" s="65">
        <f t="shared" si="83"/>
        <v>7.3254389410779039E-2</v>
      </c>
      <c r="AG286">
        <f t="shared" si="84"/>
        <v>4.197167344045468</v>
      </c>
      <c r="AJ286">
        <f t="shared" si="85"/>
        <v>78.539816339744831</v>
      </c>
      <c r="AL286">
        <f t="shared" si="76"/>
        <v>39.269908169872416</v>
      </c>
      <c r="AN286">
        <f t="shared" si="86"/>
        <v>40.055306333269861</v>
      </c>
      <c r="AP286">
        <f t="shared" si="87"/>
        <v>1578.6935836935579</v>
      </c>
      <c r="AS286">
        <f t="shared" si="88"/>
        <v>1582.9388724552773</v>
      </c>
      <c r="AU286">
        <f t="shared" si="77"/>
        <v>115.85354001831782</v>
      </c>
      <c r="AW286">
        <f t="shared" si="101"/>
        <v>2.8448866807507569</v>
      </c>
      <c r="AY286">
        <f t="shared" si="102"/>
        <v>7.3254389410779039E-2</v>
      </c>
      <c r="BA286">
        <f t="shared" si="103"/>
        <v>0.22219260698075424</v>
      </c>
      <c r="BC286">
        <f t="shared" si="104"/>
        <v>350.77404298466115</v>
      </c>
      <c r="BD286">
        <f t="shared" si="89"/>
        <v>2.86E-2</v>
      </c>
      <c r="BE286">
        <f t="shared" si="90"/>
        <v>10.032137629361308</v>
      </c>
    </row>
    <row r="287" spans="3:57">
      <c r="C287" s="11">
        <v>227</v>
      </c>
      <c r="D287" s="12">
        <f t="shared" si="96"/>
        <v>3.289855072463768E-3</v>
      </c>
      <c r="E287" s="20">
        <f t="shared" si="91"/>
        <v>1204.2771838760873</v>
      </c>
      <c r="F287" s="4">
        <f t="shared" si="92"/>
        <v>3.9618974020271276</v>
      </c>
      <c r="G287" s="4"/>
      <c r="H287" s="4">
        <f t="shared" si="93"/>
        <v>-20.889081527752616</v>
      </c>
      <c r="I287" s="11">
        <v>227</v>
      </c>
      <c r="J287" s="5">
        <f t="shared" si="78"/>
        <v>29012.293737284326</v>
      </c>
      <c r="K287" s="11">
        <v>227</v>
      </c>
      <c r="L287" s="17">
        <f t="shared" si="94"/>
        <v>14099.974756320182</v>
      </c>
      <c r="M287" s="11">
        <v>227</v>
      </c>
      <c r="N287">
        <f t="shared" si="95"/>
        <v>1437.3062952416087</v>
      </c>
      <c r="Q287" s="4">
        <v>164</v>
      </c>
      <c r="R287">
        <f t="shared" si="100"/>
        <v>91.020000000000309</v>
      </c>
      <c r="S287">
        <f t="shared" si="97"/>
        <v>447.97032325402773</v>
      </c>
      <c r="T287">
        <f t="shared" si="98"/>
        <v>0.5</v>
      </c>
      <c r="U287">
        <f t="shared" si="99"/>
        <v>300</v>
      </c>
      <c r="AA287">
        <v>164</v>
      </c>
      <c r="AB287">
        <f t="shared" si="79"/>
        <v>2.8623399732707</v>
      </c>
      <c r="AC287">
        <f t="shared" si="80"/>
        <v>0.250328227571116</v>
      </c>
      <c r="AD287">
        <f t="shared" si="81"/>
        <v>0.27563735581699966</v>
      </c>
      <c r="AE287">
        <f t="shared" si="82"/>
        <v>6.8999810734058573E-2</v>
      </c>
      <c r="AF287" s="65">
        <f t="shared" si="83"/>
        <v>6.9054679417755602E-2</v>
      </c>
      <c r="AG287">
        <f t="shared" si="84"/>
        <v>3.9565416862663092</v>
      </c>
      <c r="AJ287">
        <f t="shared" si="85"/>
        <v>78.539816339744831</v>
      </c>
      <c r="AL287">
        <f t="shared" si="76"/>
        <v>39.269908169872416</v>
      </c>
      <c r="AN287">
        <f t="shared" si="86"/>
        <v>40.055306333269861</v>
      </c>
      <c r="AP287">
        <f t="shared" si="87"/>
        <v>1579.1005920928619</v>
      </c>
      <c r="AS287">
        <f t="shared" si="88"/>
        <v>1582.8730963833254</v>
      </c>
      <c r="AU287">
        <f t="shared" si="77"/>
        <v>109.21794406648272</v>
      </c>
      <c r="AW287">
        <f t="shared" si="101"/>
        <v>2.8623399732707</v>
      </c>
      <c r="AY287">
        <f t="shared" si="102"/>
        <v>6.9054679417755602E-2</v>
      </c>
      <c r="BA287">
        <f t="shared" si="103"/>
        <v>0.20915202444168854</v>
      </c>
      <c r="BC287">
        <f t="shared" si="104"/>
        <v>330.27208563329111</v>
      </c>
      <c r="BD287">
        <f t="shared" si="89"/>
        <v>2.86E-2</v>
      </c>
      <c r="BE287">
        <f t="shared" si="90"/>
        <v>9.445781649112126</v>
      </c>
    </row>
    <row r="288" spans="3:57">
      <c r="C288" s="11">
        <v>228</v>
      </c>
      <c r="D288" s="12">
        <f t="shared" si="96"/>
        <v>3.3043478260869562E-3</v>
      </c>
      <c r="E288" s="20">
        <f t="shared" si="91"/>
        <v>1204.2771838760873</v>
      </c>
      <c r="F288" s="4">
        <f t="shared" si="92"/>
        <v>3.9793506945470707</v>
      </c>
      <c r="G288" s="4"/>
      <c r="H288" s="4">
        <f t="shared" si="93"/>
        <v>-21.308309834315999</v>
      </c>
      <c r="I288" s="11">
        <v>228</v>
      </c>
      <c r="J288" s="5">
        <f t="shared" si="78"/>
        <v>28839.606133858375</v>
      </c>
      <c r="K288" s="11">
        <v>228</v>
      </c>
      <c r="L288" s="17">
        <f t="shared" si="94"/>
        <v>14016.048581055169</v>
      </c>
      <c r="M288" s="11">
        <v>228</v>
      </c>
      <c r="N288">
        <f t="shared" si="95"/>
        <v>1428.7511295672955</v>
      </c>
      <c r="Q288" s="4">
        <v>165</v>
      </c>
      <c r="R288">
        <f t="shared" si="100"/>
        <v>91.575000000000315</v>
      </c>
      <c r="S288">
        <f t="shared" si="97"/>
        <v>450.46364826354954</v>
      </c>
      <c r="T288">
        <f t="shared" si="98"/>
        <v>0.5</v>
      </c>
      <c r="U288">
        <f t="shared" si="99"/>
        <v>300</v>
      </c>
      <c r="AA288">
        <v>165</v>
      </c>
      <c r="AB288">
        <f t="shared" si="79"/>
        <v>2.8797932657906435</v>
      </c>
      <c r="AC288">
        <f t="shared" si="80"/>
        <v>0.250328227571116</v>
      </c>
      <c r="AD288">
        <f t="shared" si="81"/>
        <v>0.25881904510252102</v>
      </c>
      <c r="AE288">
        <f t="shared" si="82"/>
        <v>6.4789712822162823E-2</v>
      </c>
      <c r="AF288" s="65">
        <f t="shared" si="83"/>
        <v>6.4835126697226506E-2</v>
      </c>
      <c r="AG288">
        <f t="shared" si="84"/>
        <v>3.7147791239470469</v>
      </c>
      <c r="AJ288">
        <f t="shared" si="85"/>
        <v>78.539816339744831</v>
      </c>
      <c r="AL288">
        <f t="shared" si="76"/>
        <v>39.269908169872416</v>
      </c>
      <c r="AN288">
        <f t="shared" si="86"/>
        <v>40.055306333269861</v>
      </c>
      <c r="AP288">
        <f t="shared" si="87"/>
        <v>1579.4373924731228</v>
      </c>
      <c r="AS288">
        <f t="shared" si="88"/>
        <v>1582.7628732989369</v>
      </c>
      <c r="AU288">
        <f t="shared" si="77"/>
        <v>102.54675202661942</v>
      </c>
      <c r="AW288">
        <f t="shared" si="101"/>
        <v>2.8797932657906435</v>
      </c>
      <c r="AY288">
        <f t="shared" si="102"/>
        <v>6.4835126697226506E-2</v>
      </c>
      <c r="BA288">
        <f t="shared" si="103"/>
        <v>0.19610522266384017</v>
      </c>
      <c r="BC288">
        <f t="shared" si="104"/>
        <v>309.73592153453689</v>
      </c>
      <c r="BD288">
        <f t="shared" si="89"/>
        <v>2.86E-2</v>
      </c>
      <c r="BE288">
        <f t="shared" si="90"/>
        <v>8.8584473558877548</v>
      </c>
    </row>
    <row r="289" spans="3:57">
      <c r="C289" s="11">
        <v>229</v>
      </c>
      <c r="D289" s="12">
        <f t="shared" si="96"/>
        <v>3.3188405797101449E-3</v>
      </c>
      <c r="E289" s="20">
        <f t="shared" si="91"/>
        <v>1204.2771838760873</v>
      </c>
      <c r="F289" s="4">
        <f t="shared" si="92"/>
        <v>3.9968039870670142</v>
      </c>
      <c r="G289" s="4"/>
      <c r="H289" s="4">
        <f t="shared" si="93"/>
        <v>-21.724964910029442</v>
      </c>
      <c r="I289" s="11">
        <v>229</v>
      </c>
      <c r="J289" s="5">
        <f t="shared" si="78"/>
        <v>28657.141998138977</v>
      </c>
      <c r="K289" s="11">
        <v>229</v>
      </c>
      <c r="L289" s="17">
        <f t="shared" si="94"/>
        <v>13927.371011095542</v>
      </c>
      <c r="M289" s="11">
        <v>229</v>
      </c>
      <c r="N289">
        <f t="shared" si="95"/>
        <v>1419.7116219261509</v>
      </c>
      <c r="Q289" s="4">
        <v>166</v>
      </c>
      <c r="R289">
        <f t="shared" si="100"/>
        <v>92.130000000000322</v>
      </c>
      <c r="S289">
        <f t="shared" si="97"/>
        <v>452.9569732730713</v>
      </c>
      <c r="T289">
        <f t="shared" si="98"/>
        <v>0.5</v>
      </c>
      <c r="U289">
        <f t="shared" si="99"/>
        <v>300</v>
      </c>
      <c r="AA289">
        <v>166</v>
      </c>
      <c r="AB289">
        <f t="shared" si="79"/>
        <v>2.8972465583105871</v>
      </c>
      <c r="AC289">
        <f t="shared" si="80"/>
        <v>0.250328227571116</v>
      </c>
      <c r="AD289">
        <f t="shared" si="81"/>
        <v>0.24192189559966773</v>
      </c>
      <c r="AE289">
        <f t="shared" si="82"/>
        <v>6.0559879336109387E-2</v>
      </c>
      <c r="AF289" s="65">
        <f t="shared" si="83"/>
        <v>6.059695777808223E-2</v>
      </c>
      <c r="AG289">
        <f t="shared" si="84"/>
        <v>3.4719499320165581</v>
      </c>
      <c r="AJ289">
        <f t="shared" si="85"/>
        <v>78.539816339744831</v>
      </c>
      <c r="AL289">
        <f t="shared" si="76"/>
        <v>39.269908169872416</v>
      </c>
      <c r="AN289">
        <f t="shared" si="86"/>
        <v>40.055306333269861</v>
      </c>
      <c r="AP289">
        <f t="shared" si="87"/>
        <v>1579.7123319467933</v>
      </c>
      <c r="AS289">
        <f t="shared" si="88"/>
        <v>1582.6171210637381</v>
      </c>
      <c r="AU289">
        <f t="shared" si="77"/>
        <v>95.843101886880802</v>
      </c>
      <c r="AW289">
        <f t="shared" si="101"/>
        <v>2.8972465583105871</v>
      </c>
      <c r="AY289">
        <f t="shared" si="102"/>
        <v>6.059695777808223E-2</v>
      </c>
      <c r="BA289">
        <f t="shared" si="103"/>
        <v>0.18305285325999746</v>
      </c>
      <c r="BC289">
        <f t="shared" si="104"/>
        <v>289.17084969286475</v>
      </c>
      <c r="BD289">
        <f t="shared" si="89"/>
        <v>2.86E-2</v>
      </c>
      <c r="BE289">
        <f t="shared" si="90"/>
        <v>8.2702863012159327</v>
      </c>
    </row>
    <row r="290" spans="3:57">
      <c r="C290" s="11">
        <v>230</v>
      </c>
      <c r="D290" s="12">
        <f t="shared" si="96"/>
        <v>3.3333333333333331E-3</v>
      </c>
      <c r="E290" s="20">
        <f t="shared" si="91"/>
        <v>1204.2771838760873</v>
      </c>
      <c r="F290" s="4">
        <f t="shared" si="92"/>
        <v>4.0142572795869578</v>
      </c>
      <c r="G290" s="4"/>
      <c r="H290" s="4">
        <f t="shared" si="93"/>
        <v>-22.138903081619549</v>
      </c>
      <c r="I290" s="11">
        <v>230</v>
      </c>
      <c r="J290" s="5">
        <f t="shared" si="78"/>
        <v>28464.628221095296</v>
      </c>
      <c r="K290" s="11">
        <v>230</v>
      </c>
      <c r="L290" s="17">
        <f t="shared" si="94"/>
        <v>13833.809315452314</v>
      </c>
      <c r="M290" s="11">
        <v>230</v>
      </c>
      <c r="N290">
        <f t="shared" si="95"/>
        <v>1410.1742421460053</v>
      </c>
      <c r="Q290" s="4">
        <v>167</v>
      </c>
      <c r="R290">
        <f t="shared" si="100"/>
        <v>92.685000000000329</v>
      </c>
      <c r="S290">
        <f t="shared" si="97"/>
        <v>455.450298282593</v>
      </c>
      <c r="T290">
        <f t="shared" si="98"/>
        <v>0.5</v>
      </c>
      <c r="U290">
        <f t="shared" si="99"/>
        <v>300</v>
      </c>
      <c r="AA290">
        <v>167</v>
      </c>
      <c r="AB290">
        <f t="shared" si="79"/>
        <v>2.9146998508305306</v>
      </c>
      <c r="AC290">
        <f t="shared" si="80"/>
        <v>0.250328227571116</v>
      </c>
      <c r="AD290">
        <f t="shared" si="81"/>
        <v>0.22495105434386478</v>
      </c>
      <c r="AE290">
        <f t="shared" si="82"/>
        <v>5.6311598724153464E-2</v>
      </c>
      <c r="AF290" s="65">
        <f t="shared" si="83"/>
        <v>5.6341401915182755E-2</v>
      </c>
      <c r="AG290">
        <f t="shared" si="84"/>
        <v>3.2281245415902653</v>
      </c>
      <c r="AJ290">
        <f t="shared" si="85"/>
        <v>78.539816339744831</v>
      </c>
      <c r="AL290">
        <f t="shared" si="76"/>
        <v>39.269908169872416</v>
      </c>
      <c r="AN290">
        <f t="shared" si="86"/>
        <v>40.055306333269861</v>
      </c>
      <c r="AP290">
        <f t="shared" si="87"/>
        <v>1579.933280542288</v>
      </c>
      <c r="AS290">
        <f t="shared" si="88"/>
        <v>1582.444234968538</v>
      </c>
      <c r="AU290">
        <f t="shared" si="77"/>
        <v>89.109964762898329</v>
      </c>
      <c r="AW290">
        <f t="shared" si="101"/>
        <v>2.9146998508305306</v>
      </c>
      <c r="AY290">
        <f t="shared" si="102"/>
        <v>5.6341401915182755E-2</v>
      </c>
      <c r="BA290">
        <f t="shared" si="103"/>
        <v>0.16999551716495717</v>
      </c>
      <c r="BC290">
        <f t="shared" si="104"/>
        <v>268.58157511191359</v>
      </c>
      <c r="BD290">
        <f t="shared" si="89"/>
        <v>2.86E-2</v>
      </c>
      <c r="BE290">
        <f t="shared" si="90"/>
        <v>7.6814330482007289</v>
      </c>
    </row>
    <row r="291" spans="3:57">
      <c r="C291" s="11">
        <v>231</v>
      </c>
      <c r="D291" s="12">
        <f t="shared" si="96"/>
        <v>3.3478260869565218E-3</v>
      </c>
      <c r="E291" s="20">
        <f t="shared" si="91"/>
        <v>1204.2771838760873</v>
      </c>
      <c r="F291" s="4">
        <f t="shared" si="92"/>
        <v>4.0317105721069009</v>
      </c>
      <c r="G291" s="4"/>
      <c r="H291" s="4">
        <f t="shared" si="93"/>
        <v>-22.549976750968803</v>
      </c>
      <c r="I291" s="11">
        <v>231</v>
      </c>
      <c r="J291" s="5">
        <f t="shared" si="78"/>
        <v>28261.796363616468</v>
      </c>
      <c r="K291" s="11">
        <v>231</v>
      </c>
      <c r="L291" s="17">
        <f t="shared" si="94"/>
        <v>13735.233032717602</v>
      </c>
      <c r="M291" s="11">
        <v>231</v>
      </c>
      <c r="N291">
        <f t="shared" si="95"/>
        <v>1400.125691408522</v>
      </c>
      <c r="Q291" s="4">
        <v>168</v>
      </c>
      <c r="R291">
        <f t="shared" si="100"/>
        <v>93.240000000000336</v>
      </c>
      <c r="S291">
        <f t="shared" si="97"/>
        <v>457.94362329211469</v>
      </c>
      <c r="T291">
        <f t="shared" si="98"/>
        <v>0.5</v>
      </c>
      <c r="U291">
        <f t="shared" si="99"/>
        <v>300</v>
      </c>
      <c r="AA291">
        <v>168</v>
      </c>
      <c r="AB291">
        <f t="shared" si="79"/>
        <v>2.9321531433504737</v>
      </c>
      <c r="AC291">
        <f t="shared" si="80"/>
        <v>0.250328227571116</v>
      </c>
      <c r="AD291">
        <f t="shared" si="81"/>
        <v>0.20791169081775931</v>
      </c>
      <c r="AE291">
        <f t="shared" si="82"/>
        <v>5.2046165053723566E-2</v>
      </c>
      <c r="AF291" s="65">
        <f t="shared" si="83"/>
        <v>5.2069690879343405E-2</v>
      </c>
      <c r="AG291">
        <f t="shared" si="84"/>
        <v>2.9833735279372133</v>
      </c>
      <c r="AJ291">
        <f t="shared" si="85"/>
        <v>78.539816339744831</v>
      </c>
      <c r="AL291">
        <f t="shared" si="76"/>
        <v>39.269908169872416</v>
      </c>
      <c r="AN291">
        <f t="shared" si="86"/>
        <v>40.055306333269861</v>
      </c>
      <c r="AP291">
        <f t="shared" si="87"/>
        <v>1580.1076191162499</v>
      </c>
      <c r="AS291">
        <f t="shared" si="88"/>
        <v>1582.2520771512609</v>
      </c>
      <c r="AU291">
        <f t="shared" si="77"/>
        <v>82.350152764011483</v>
      </c>
      <c r="AW291">
        <f t="shared" si="101"/>
        <v>2.9321531433504737</v>
      </c>
      <c r="AY291">
        <f t="shared" si="102"/>
        <v>5.2069690879343405E-2</v>
      </c>
      <c r="BA291">
        <f t="shared" si="103"/>
        <v>0.15693376793980243</v>
      </c>
      <c r="BC291">
        <f t="shared" si="104"/>
        <v>247.9722424183033</v>
      </c>
      <c r="BD291">
        <f t="shared" si="89"/>
        <v>2.86E-2</v>
      </c>
      <c r="BE291">
        <f t="shared" si="90"/>
        <v>7.0920061331634745</v>
      </c>
    </row>
    <row r="292" spans="3:57">
      <c r="C292" s="11">
        <v>232</v>
      </c>
      <c r="D292" s="12">
        <f t="shared" si="96"/>
        <v>3.36231884057971E-3</v>
      </c>
      <c r="E292" s="20">
        <f t="shared" si="91"/>
        <v>1204.2771838760873</v>
      </c>
      <c r="F292" s="4">
        <f t="shared" si="92"/>
        <v>4.049163864626844</v>
      </c>
      <c r="G292" s="4"/>
      <c r="H292" s="4">
        <f t="shared" si="93"/>
        <v>-22.958034466280278</v>
      </c>
      <c r="I292" s="11">
        <v>232</v>
      </c>
      <c r="J292" s="5">
        <f t="shared" si="78"/>
        <v>28048.38313677819</v>
      </c>
      <c r="K292" s="11">
        <v>232</v>
      </c>
      <c r="L292" s="17">
        <f t="shared" si="94"/>
        <v>13631.514204474201</v>
      </c>
      <c r="M292" s="11">
        <v>232</v>
      </c>
      <c r="N292">
        <f t="shared" si="95"/>
        <v>1389.5529260422222</v>
      </c>
      <c r="Q292" s="4">
        <v>169</v>
      </c>
      <c r="R292">
        <f t="shared" si="100"/>
        <v>93.795000000000343</v>
      </c>
      <c r="S292">
        <f t="shared" si="97"/>
        <v>460.43694830163645</v>
      </c>
      <c r="T292">
        <f t="shared" si="98"/>
        <v>0.5</v>
      </c>
      <c r="U292">
        <f t="shared" si="99"/>
        <v>300</v>
      </c>
      <c r="AA292">
        <v>169</v>
      </c>
      <c r="AB292">
        <f t="shared" si="79"/>
        <v>2.9496064358704168</v>
      </c>
      <c r="AC292">
        <f t="shared" si="80"/>
        <v>0.250328227571116</v>
      </c>
      <c r="AD292">
        <f t="shared" si="81"/>
        <v>0.19080899537654497</v>
      </c>
      <c r="AE292">
        <f t="shared" si="82"/>
        <v>4.7764877617235774E-2</v>
      </c>
      <c r="AF292" s="65">
        <f t="shared" si="83"/>
        <v>4.7783058753040314E-2</v>
      </c>
      <c r="AG292">
        <f t="shared" si="84"/>
        <v>2.7377675987748562</v>
      </c>
      <c r="AJ292">
        <f t="shared" si="85"/>
        <v>78.539816339744831</v>
      </c>
      <c r="AL292">
        <f t="shared" si="76"/>
        <v>39.269908169872416</v>
      </c>
      <c r="AN292">
        <f t="shared" si="86"/>
        <v>40.055306333269861</v>
      </c>
      <c r="AP292">
        <f t="shared" si="87"/>
        <v>1580.2422280308278</v>
      </c>
      <c r="AS292">
        <f t="shared" si="88"/>
        <v>1582.0479667526429</v>
      </c>
      <c r="AU292">
        <f t="shared" si="77"/>
        <v>75.566327516536688</v>
      </c>
      <c r="AW292">
        <f t="shared" si="101"/>
        <v>2.9496064358704168</v>
      </c>
      <c r="AY292">
        <f t="shared" si="102"/>
        <v>4.7783058753040314E-2</v>
      </c>
      <c r="BA292">
        <f t="shared" si="103"/>
        <v>0.14386811509392147</v>
      </c>
      <c r="BC292">
        <f t="shared" si="104"/>
        <v>227.34647073861404</v>
      </c>
      <c r="BD292">
        <f t="shared" si="89"/>
        <v>2.86E-2</v>
      </c>
      <c r="BE292">
        <f t="shared" si="90"/>
        <v>6.5021090631243617</v>
      </c>
    </row>
    <row r="293" spans="3:57">
      <c r="C293" s="11">
        <v>233</v>
      </c>
      <c r="D293" s="12">
        <f t="shared" si="96"/>
        <v>3.3768115942028982E-3</v>
      </c>
      <c r="E293" s="20">
        <f t="shared" si="91"/>
        <v>1204.2771838760873</v>
      </c>
      <c r="F293" s="4">
        <f t="shared" si="92"/>
        <v>4.0666171571467871</v>
      </c>
      <c r="G293" s="4"/>
      <c r="H293" s="4">
        <f t="shared" si="93"/>
        <v>-23.362921000174282</v>
      </c>
      <c r="I293" s="11">
        <v>233</v>
      </c>
      <c r="J293" s="5">
        <f t="shared" si="78"/>
        <v>27824.130878095028</v>
      </c>
      <c r="K293" s="11">
        <v>233</v>
      </c>
      <c r="L293" s="17">
        <f t="shared" si="94"/>
        <v>13522.527606754184</v>
      </c>
      <c r="M293" s="11">
        <v>233</v>
      </c>
      <c r="N293">
        <f t="shared" si="95"/>
        <v>1378.4431811166344</v>
      </c>
      <c r="Q293" s="4">
        <v>170</v>
      </c>
      <c r="R293">
        <f t="shared" si="100"/>
        <v>94.35000000000035</v>
      </c>
      <c r="S293">
        <f t="shared" si="97"/>
        <v>462.93027331115815</v>
      </c>
      <c r="T293">
        <f t="shared" si="98"/>
        <v>0.5</v>
      </c>
      <c r="U293">
        <f t="shared" si="99"/>
        <v>300</v>
      </c>
      <c r="AA293">
        <v>170</v>
      </c>
      <c r="AB293">
        <f t="shared" si="79"/>
        <v>2.9670597283903604</v>
      </c>
      <c r="AC293">
        <f t="shared" si="80"/>
        <v>0.250328227571116</v>
      </c>
      <c r="AD293">
        <f t="shared" si="81"/>
        <v>0.17364817766693028</v>
      </c>
      <c r="AE293">
        <f t="shared" si="82"/>
        <v>4.3469040536316908E-2</v>
      </c>
      <c r="AF293" s="65">
        <f t="shared" si="83"/>
        <v>4.3482741731474858E-2</v>
      </c>
      <c r="AG293">
        <f t="shared" si="84"/>
        <v>2.4913775828708871</v>
      </c>
      <c r="AJ293">
        <f t="shared" si="85"/>
        <v>78.539816339744831</v>
      </c>
      <c r="AL293">
        <f t="shared" si="76"/>
        <v>39.269908169872416</v>
      </c>
      <c r="AN293">
        <f t="shared" si="86"/>
        <v>40.055306333269861</v>
      </c>
      <c r="AP293">
        <f t="shared" si="87"/>
        <v>1580.3434766104938</v>
      </c>
      <c r="AS293">
        <f t="shared" si="88"/>
        <v>1581.8386708086732</v>
      </c>
      <c r="AU293">
        <f t="shared" si="77"/>
        <v>68.761009303295879</v>
      </c>
      <c r="AW293">
        <f t="shared" si="101"/>
        <v>2.9670597283903604</v>
      </c>
      <c r="AY293">
        <f t="shared" si="102"/>
        <v>4.3482741731474858E-2</v>
      </c>
      <c r="BA293">
        <f t="shared" si="103"/>
        <v>0.13079902742266317</v>
      </c>
      <c r="BC293">
        <f t="shared" si="104"/>
        <v>206.70738973440282</v>
      </c>
      <c r="BD293">
        <f t="shared" si="89"/>
        <v>2.86E-2</v>
      </c>
      <c r="BE293">
        <f t="shared" si="90"/>
        <v>5.9118313464039209</v>
      </c>
    </row>
    <row r="294" spans="3:57">
      <c r="C294" s="11">
        <v>234</v>
      </c>
      <c r="D294" s="12">
        <f t="shared" si="96"/>
        <v>3.3913043478260869E-3</v>
      </c>
      <c r="E294" s="20">
        <f t="shared" si="91"/>
        <v>1204.2771838760873</v>
      </c>
      <c r="F294" s="4">
        <f t="shared" si="92"/>
        <v>4.0840704496667311</v>
      </c>
      <c r="G294" s="4"/>
      <c r="H294" s="4">
        <f t="shared" si="93"/>
        <v>-23.764477434654459</v>
      </c>
      <c r="I294" s="11">
        <v>234</v>
      </c>
      <c r="J294" s="5">
        <f t="shared" si="78"/>
        <v>27588.788023130874</v>
      </c>
      <c r="K294" s="11">
        <v>234</v>
      </c>
      <c r="L294" s="17">
        <f t="shared" si="94"/>
        <v>13408.150979241604</v>
      </c>
      <c r="M294" s="11">
        <v>234</v>
      </c>
      <c r="N294">
        <f t="shared" si="95"/>
        <v>1366.7839938064835</v>
      </c>
      <c r="Q294" s="4">
        <v>171</v>
      </c>
      <c r="R294">
        <f t="shared" si="100"/>
        <v>94.905000000000356</v>
      </c>
      <c r="S294">
        <f t="shared" si="97"/>
        <v>465.4235983206799</v>
      </c>
      <c r="T294">
        <f t="shared" si="98"/>
        <v>0.5</v>
      </c>
      <c r="U294">
        <f t="shared" si="99"/>
        <v>300</v>
      </c>
      <c r="AA294">
        <v>171</v>
      </c>
      <c r="AB294">
        <f t="shared" si="79"/>
        <v>2.9845130209103035</v>
      </c>
      <c r="AC294">
        <f t="shared" si="80"/>
        <v>0.250328227571116</v>
      </c>
      <c r="AD294">
        <f t="shared" si="81"/>
        <v>0.15643446504023098</v>
      </c>
      <c r="AE294">
        <f t="shared" si="82"/>
        <v>3.9159962364556732E-2</v>
      </c>
      <c r="AF294" s="65">
        <f t="shared" si="83"/>
        <v>3.9169977928625192E-2</v>
      </c>
      <c r="AG294">
        <f t="shared" si="84"/>
        <v>2.2442744189308104</v>
      </c>
      <c r="AJ294">
        <f t="shared" si="85"/>
        <v>78.539816339744831</v>
      </c>
      <c r="AL294">
        <f t="shared" si="76"/>
        <v>39.269908169872416</v>
      </c>
      <c r="AN294">
        <f t="shared" si="86"/>
        <v>40.055306333269861</v>
      </c>
      <c r="AP294">
        <f t="shared" si="87"/>
        <v>1580.4172133918876</v>
      </c>
      <c r="AS294">
        <f t="shared" si="88"/>
        <v>1581.6303958785675</v>
      </c>
      <c r="AU294">
        <f t="shared" si="77"/>
        <v>61.936586777243669</v>
      </c>
      <c r="AW294">
        <f t="shared" si="101"/>
        <v>2.9845130209103035</v>
      </c>
      <c r="AY294">
        <f t="shared" si="102"/>
        <v>3.9169977928625192E-2</v>
      </c>
      <c r="BA294">
        <f t="shared" si="103"/>
        <v>0.11772693635870604</v>
      </c>
      <c r="BC294">
        <f t="shared" si="104"/>
        <v>186.0576767011903</v>
      </c>
      <c r="BD294">
        <f t="shared" si="89"/>
        <v>2.86E-2</v>
      </c>
      <c r="BE294">
        <f t="shared" si="90"/>
        <v>5.3212495536540425</v>
      </c>
    </row>
    <row r="295" spans="3:57">
      <c r="C295" s="11">
        <v>235</v>
      </c>
      <c r="D295" s="12">
        <f t="shared" si="96"/>
        <v>3.4057971014492751E-3</v>
      </c>
      <c r="E295" s="20">
        <f t="shared" si="91"/>
        <v>1204.2771838760873</v>
      </c>
      <c r="F295" s="4">
        <f t="shared" si="92"/>
        <v>4.1015237421866741</v>
      </c>
      <c r="G295" s="4"/>
      <c r="H295" s="4">
        <f t="shared" si="93"/>
        <v>-24.162541252871272</v>
      </c>
      <c r="I295" s="11">
        <v>235</v>
      </c>
      <c r="J295" s="5">
        <f t="shared" si="78"/>
        <v>27342.109571844943</v>
      </c>
      <c r="K295" s="11">
        <v>235</v>
      </c>
      <c r="L295" s="17">
        <f t="shared" si="94"/>
        <v>13288.265251916642</v>
      </c>
      <c r="M295" s="11">
        <v>235</v>
      </c>
      <c r="N295">
        <f t="shared" si="95"/>
        <v>1354.5632264950705</v>
      </c>
      <c r="Q295" s="4">
        <v>172</v>
      </c>
      <c r="R295">
        <f t="shared" si="100"/>
        <v>95.460000000000363</v>
      </c>
      <c r="S295">
        <f t="shared" si="97"/>
        <v>467.91692333020171</v>
      </c>
      <c r="T295">
        <f t="shared" si="98"/>
        <v>0.5</v>
      </c>
      <c r="U295">
        <f t="shared" si="99"/>
        <v>300</v>
      </c>
      <c r="AA295">
        <v>172</v>
      </c>
      <c r="AB295">
        <f t="shared" si="79"/>
        <v>3.0019663134302466</v>
      </c>
      <c r="AC295">
        <f t="shared" si="80"/>
        <v>0.250328227571116</v>
      </c>
      <c r="AD295">
        <f t="shared" si="81"/>
        <v>0.13917310096006574</v>
      </c>
      <c r="AE295">
        <f t="shared" si="82"/>
        <v>3.483895568890924E-2</v>
      </c>
      <c r="AF295" s="65">
        <f t="shared" si="83"/>
        <v>3.4846007187902088E-2</v>
      </c>
      <c r="AG295">
        <f t="shared" si="84"/>
        <v>1.9965291447493199</v>
      </c>
      <c r="AJ295">
        <f t="shared" si="85"/>
        <v>78.539816339744831</v>
      </c>
      <c r="AL295">
        <f t="shared" si="76"/>
        <v>39.269908169872416</v>
      </c>
      <c r="AN295">
        <f t="shared" si="86"/>
        <v>40.055306333269861</v>
      </c>
      <c r="AP295">
        <f t="shared" si="87"/>
        <v>1580.4687571791781</v>
      </c>
      <c r="AS295">
        <f t="shared" si="88"/>
        <v>1581.4287804069477</v>
      </c>
      <c r="AU295">
        <f t="shared" si="77"/>
        <v>55.095327205763432</v>
      </c>
      <c r="AW295">
        <f t="shared" si="101"/>
        <v>3.0019663134302466</v>
      </c>
      <c r="AY295">
        <f t="shared" si="102"/>
        <v>3.4846007187902088E-2</v>
      </c>
      <c r="BA295">
        <f t="shared" si="103"/>
        <v>0.10465223933537054</v>
      </c>
      <c r="BC295">
        <f t="shared" si="104"/>
        <v>165.39959463839097</v>
      </c>
      <c r="BD295">
        <f t="shared" si="89"/>
        <v>2.86E-2</v>
      </c>
      <c r="BE295">
        <f t="shared" si="90"/>
        <v>4.7304284066579818</v>
      </c>
    </row>
    <row r="296" spans="3:57">
      <c r="C296" s="11">
        <v>236</v>
      </c>
      <c r="D296" s="12">
        <f t="shared" si="96"/>
        <v>3.4202898550724638E-3</v>
      </c>
      <c r="E296" s="20">
        <f t="shared" si="91"/>
        <v>1204.2771838760873</v>
      </c>
      <c r="F296" s="4">
        <f t="shared" si="92"/>
        <v>4.1189770347066172</v>
      </c>
      <c r="G296" s="4"/>
      <c r="H296" s="4">
        <f t="shared" si="93"/>
        <v>-24.556946437602491</v>
      </c>
      <c r="I296" s="11">
        <v>236</v>
      </c>
      <c r="J296" s="5">
        <f t="shared" si="78"/>
        <v>27083.857549056349</v>
      </c>
      <c r="K296" s="11">
        <v>236</v>
      </c>
      <c r="L296" s="17">
        <f t="shared" si="94"/>
        <v>13162.754768841385</v>
      </c>
      <c r="M296" s="11">
        <v>236</v>
      </c>
      <c r="N296">
        <f t="shared" si="95"/>
        <v>1341.7690895862777</v>
      </c>
      <c r="Q296" s="4">
        <v>173</v>
      </c>
      <c r="R296">
        <f t="shared" si="100"/>
        <v>96.01500000000037</v>
      </c>
      <c r="S296">
        <f t="shared" si="97"/>
        <v>470.41024833972341</v>
      </c>
      <c r="T296">
        <f t="shared" si="98"/>
        <v>0.5</v>
      </c>
      <c r="U296">
        <f t="shared" si="99"/>
        <v>300</v>
      </c>
      <c r="AA296">
        <v>173</v>
      </c>
      <c r="AB296">
        <f t="shared" si="79"/>
        <v>3.0194196059501901</v>
      </c>
      <c r="AC296">
        <f t="shared" si="80"/>
        <v>0.250328227571116</v>
      </c>
      <c r="AD296">
        <f t="shared" si="81"/>
        <v>0.12186934340514755</v>
      </c>
      <c r="AE296">
        <f t="shared" si="82"/>
        <v>3.0507336729866261E-2</v>
      </c>
      <c r="AF296" s="65">
        <f t="shared" si="83"/>
        <v>3.0512070897020238E-2</v>
      </c>
      <c r="AG296">
        <f t="shared" si="84"/>
        <v>1.7482128866032074</v>
      </c>
      <c r="AJ296">
        <f t="shared" si="85"/>
        <v>78.539816339744831</v>
      </c>
      <c r="AL296">
        <f t="shared" si="76"/>
        <v>39.269908169872416</v>
      </c>
      <c r="AN296">
        <f t="shared" si="86"/>
        <v>40.055306333269861</v>
      </c>
      <c r="AP296">
        <f t="shared" si="87"/>
        <v>1580.5028889163966</v>
      </c>
      <c r="AS296">
        <f t="shared" si="88"/>
        <v>1581.2388878188547</v>
      </c>
      <c r="AU296">
        <f t="shared" si="77"/>
        <v>48.23938720104902</v>
      </c>
      <c r="AW296">
        <f t="shared" si="101"/>
        <v>3.0194196059501901</v>
      </c>
      <c r="AY296">
        <f t="shared" si="102"/>
        <v>3.0512070897020238E-2</v>
      </c>
      <c r="BA296">
        <f t="shared" si="103"/>
        <v>9.1575303160296495E-2</v>
      </c>
      <c r="BC296">
        <f t="shared" si="104"/>
        <v>144.73503119824343</v>
      </c>
      <c r="BD296">
        <f t="shared" si="89"/>
        <v>2.86E-2</v>
      </c>
      <c r="BE296">
        <f t="shared" si="90"/>
        <v>4.1394218922697625</v>
      </c>
    </row>
    <row r="297" spans="3:57">
      <c r="C297" s="11">
        <v>237</v>
      </c>
      <c r="D297" s="12">
        <f t="shared" si="96"/>
        <v>3.434782608695652E-3</v>
      </c>
      <c r="E297" s="20">
        <f t="shared" si="91"/>
        <v>1204.2771838760873</v>
      </c>
      <c r="F297" s="4">
        <f t="shared" si="92"/>
        <v>4.1364303272265603</v>
      </c>
      <c r="G297" s="4"/>
      <c r="H297" s="4">
        <f t="shared" si="93"/>
        <v>-24.947523576360478</v>
      </c>
      <c r="I297" s="11">
        <v>237</v>
      </c>
      <c r="J297" s="5">
        <f t="shared" si="78"/>
        <v>26813.801458417096</v>
      </c>
      <c r="K297" s="11">
        <v>237</v>
      </c>
      <c r="L297" s="17">
        <f t="shared" si="94"/>
        <v>13031.507508790708</v>
      </c>
      <c r="M297" s="11">
        <v>237</v>
      </c>
      <c r="N297">
        <f t="shared" si="95"/>
        <v>1328.3901639949752</v>
      </c>
      <c r="Q297" s="4">
        <v>174</v>
      </c>
      <c r="R297">
        <f t="shared" si="100"/>
        <v>96.570000000000377</v>
      </c>
      <c r="S297">
        <f t="shared" si="97"/>
        <v>472.90357334924511</v>
      </c>
      <c r="T297">
        <f t="shared" si="98"/>
        <v>0.5</v>
      </c>
      <c r="U297">
        <f t="shared" si="99"/>
        <v>300</v>
      </c>
      <c r="AA297">
        <v>174</v>
      </c>
      <c r="AB297">
        <f t="shared" si="79"/>
        <v>3.0368728984701332</v>
      </c>
      <c r="AC297">
        <f t="shared" si="80"/>
        <v>0.250328227571116</v>
      </c>
      <c r="AD297">
        <f t="shared" si="81"/>
        <v>0.10452846326765373</v>
      </c>
      <c r="AE297">
        <f t="shared" si="82"/>
        <v>2.6166424940524263E-2</v>
      </c>
      <c r="AF297" s="65">
        <f t="shared" si="83"/>
        <v>2.6169411806685479E-2</v>
      </c>
      <c r="AG297">
        <f t="shared" si="84"/>
        <v>1.4993968488629046</v>
      </c>
      <c r="AJ297">
        <f t="shared" si="85"/>
        <v>78.539816339744831</v>
      </c>
      <c r="AL297">
        <f t="shared" si="76"/>
        <v>39.269908169872416</v>
      </c>
      <c r="AN297">
        <f t="shared" si="86"/>
        <v>40.055306333269861</v>
      </c>
      <c r="AP297">
        <f t="shared" si="87"/>
        <v>1580.5238443871424</v>
      </c>
      <c r="AS297">
        <f t="shared" si="88"/>
        <v>1581.0652003461864</v>
      </c>
      <c r="AU297">
        <f t="shared" si="77"/>
        <v>41.370823890933444</v>
      </c>
      <c r="AW297">
        <f t="shared" si="101"/>
        <v>3.0368728984701332</v>
      </c>
      <c r="AY297">
        <f t="shared" si="102"/>
        <v>2.6169411806685479E-2</v>
      </c>
      <c r="BA297">
        <f t="shared" si="103"/>
        <v>7.8496467398010805E-2</v>
      </c>
      <c r="BC297">
        <f t="shared" si="104"/>
        <v>124.06553842271403</v>
      </c>
      <c r="BD297">
        <f t="shared" si="89"/>
        <v>2.86E-2</v>
      </c>
      <c r="BE297">
        <f t="shared" si="90"/>
        <v>3.548274398889621</v>
      </c>
    </row>
    <row r="298" spans="3:57">
      <c r="C298" s="11">
        <v>238</v>
      </c>
      <c r="D298" s="12">
        <f t="shared" si="96"/>
        <v>3.4492753623188402E-3</v>
      </c>
      <c r="E298" s="20">
        <f t="shared" si="91"/>
        <v>1204.2771838760873</v>
      </c>
      <c r="F298" s="4">
        <f t="shared" si="92"/>
        <v>4.1538836197465034</v>
      </c>
      <c r="G298" s="4"/>
      <c r="H298" s="4">
        <f t="shared" si="93"/>
        <v>-25.334099973028337</v>
      </c>
      <c r="I298" s="11">
        <v>238</v>
      </c>
      <c r="J298" s="5">
        <f t="shared" si="78"/>
        <v>26531.718729290249</v>
      </c>
      <c r="K298" s="11">
        <v>238</v>
      </c>
      <c r="L298" s="17">
        <f t="shared" si="94"/>
        <v>12894.41530243506</v>
      </c>
      <c r="M298" s="11">
        <v>238</v>
      </c>
      <c r="N298">
        <f t="shared" si="95"/>
        <v>1314.4154232859387</v>
      </c>
      <c r="Q298" s="4">
        <v>175</v>
      </c>
      <c r="R298">
        <f t="shared" si="100"/>
        <v>97.125000000000384</v>
      </c>
      <c r="S298">
        <f t="shared" si="97"/>
        <v>475.39689835876686</v>
      </c>
      <c r="T298">
        <f t="shared" si="98"/>
        <v>0.5</v>
      </c>
      <c r="U298">
        <f t="shared" si="99"/>
        <v>300</v>
      </c>
      <c r="AA298">
        <v>175</v>
      </c>
      <c r="AB298">
        <f t="shared" si="79"/>
        <v>3.0543261909900763</v>
      </c>
      <c r="AC298">
        <f t="shared" si="80"/>
        <v>0.250328227571116</v>
      </c>
      <c r="AD298">
        <f t="shared" si="81"/>
        <v>8.7155742747658638E-2</v>
      </c>
      <c r="AE298">
        <f t="shared" si="82"/>
        <v>2.1817542604665535E-2</v>
      </c>
      <c r="AF298" s="65">
        <f t="shared" si="83"/>
        <v>2.1819273852690883E-2</v>
      </c>
      <c r="AG298">
        <f t="shared" si="84"/>
        <v>1.2501523037993392</v>
      </c>
      <c r="AJ298">
        <f t="shared" si="85"/>
        <v>78.539816339744831</v>
      </c>
      <c r="AL298">
        <f t="shared" si="76"/>
        <v>39.269908169872416</v>
      </c>
      <c r="AN298">
        <f t="shared" si="86"/>
        <v>40.055306333269861</v>
      </c>
      <c r="AP298">
        <f t="shared" si="87"/>
        <v>1580.535307751004</v>
      </c>
      <c r="AS298">
        <f t="shared" si="88"/>
        <v>1580.9116135841937</v>
      </c>
      <c r="AU298">
        <f t="shared" si="77"/>
        <v>34.491606483583688</v>
      </c>
      <c r="AW298">
        <f t="shared" si="101"/>
        <v>3.0543261909900763</v>
      </c>
      <c r="AY298">
        <f t="shared" si="102"/>
        <v>2.1819273852690883E-2</v>
      </c>
      <c r="BA298">
        <f t="shared" si="103"/>
        <v>6.5416047760075216E-2</v>
      </c>
      <c r="BC298">
        <f t="shared" si="104"/>
        <v>103.39237317832486</v>
      </c>
      <c r="BD298">
        <f t="shared" si="89"/>
        <v>2.86E-2</v>
      </c>
      <c r="BE298">
        <f t="shared" si="90"/>
        <v>2.957021872900091</v>
      </c>
    </row>
    <row r="299" spans="3:57">
      <c r="C299" s="11">
        <v>239</v>
      </c>
      <c r="D299" s="12">
        <f t="shared" si="96"/>
        <v>3.4637681159420289E-3</v>
      </c>
      <c r="E299" s="20">
        <f t="shared" si="91"/>
        <v>1204.2771838760873</v>
      </c>
      <c r="F299" s="4">
        <f t="shared" si="92"/>
        <v>4.1713369122664474</v>
      </c>
      <c r="G299" s="4"/>
      <c r="H299" s="4">
        <f t="shared" si="93"/>
        <v>-25.71649976591743</v>
      </c>
      <c r="I299" s="11">
        <v>239</v>
      </c>
      <c r="J299" s="5">
        <f t="shared" si="78"/>
        <v>26237.395155938386</v>
      </c>
      <c r="K299" s="11">
        <v>239</v>
      </c>
      <c r="L299" s="17">
        <f t="shared" si="94"/>
        <v>12751.374045786055</v>
      </c>
      <c r="M299" s="11">
        <v>239</v>
      </c>
      <c r="N299">
        <f t="shared" si="95"/>
        <v>1299.8342554318099</v>
      </c>
      <c r="Q299" s="4">
        <v>176</v>
      </c>
      <c r="R299">
        <f t="shared" si="100"/>
        <v>97.680000000000391</v>
      </c>
      <c r="S299">
        <f t="shared" si="97"/>
        <v>477.89022336828856</v>
      </c>
      <c r="T299">
        <f t="shared" si="98"/>
        <v>0.5</v>
      </c>
      <c r="U299">
        <f t="shared" si="99"/>
        <v>300</v>
      </c>
      <c r="AA299">
        <v>176</v>
      </c>
      <c r="AB299">
        <f t="shared" si="79"/>
        <v>3.0717794835100198</v>
      </c>
      <c r="AC299">
        <f t="shared" si="80"/>
        <v>0.250328227571116</v>
      </c>
      <c r="AD299">
        <f t="shared" si="81"/>
        <v>6.9756473744125524E-2</v>
      </c>
      <c r="AE299">
        <f t="shared" si="82"/>
        <v>1.7462014433978032E-2</v>
      </c>
      <c r="AF299" s="65">
        <f t="shared" si="83"/>
        <v>1.746290198101122E-2</v>
      </c>
      <c r="AG299">
        <f t="shared" si="84"/>
        <v>1.0005505815625872</v>
      </c>
      <c r="AJ299">
        <f t="shared" si="85"/>
        <v>78.539816339744831</v>
      </c>
      <c r="AL299">
        <f t="shared" si="76"/>
        <v>39.269908169872416</v>
      </c>
      <c r="AN299">
        <f t="shared" si="86"/>
        <v>40.055306333269861</v>
      </c>
      <c r="AP299">
        <f t="shared" si="87"/>
        <v>1580.5404059249699</v>
      </c>
      <c r="AS299">
        <f t="shared" si="88"/>
        <v>1580.7814317767318</v>
      </c>
      <c r="AU299">
        <f t="shared" si="77"/>
        <v>27.60362817864975</v>
      </c>
      <c r="AW299">
        <f t="shared" si="101"/>
        <v>3.0717794835100198</v>
      </c>
      <c r="AY299">
        <f t="shared" si="102"/>
        <v>1.746290198101122E-2</v>
      </c>
      <c r="BA299">
        <f t="shared" si="103"/>
        <v>5.2334339501600262E-2</v>
      </c>
      <c r="BC299">
        <f t="shared" si="104"/>
        <v>82.716538199674474</v>
      </c>
      <c r="BD299">
        <f t="shared" si="89"/>
        <v>2.86E-2</v>
      </c>
      <c r="BE299">
        <f t="shared" si="90"/>
        <v>2.3656929925106902</v>
      </c>
    </row>
    <row r="300" spans="3:57">
      <c r="C300" s="11">
        <v>240</v>
      </c>
      <c r="D300" s="12">
        <f t="shared" si="96"/>
        <v>3.4782608695652171E-3</v>
      </c>
      <c r="E300" s="20">
        <f t="shared" si="91"/>
        <v>1204.2771838760873</v>
      </c>
      <c r="F300" s="4">
        <f t="shared" si="92"/>
        <v>4.1887902047863905</v>
      </c>
      <c r="G300" s="4"/>
      <c r="H300" s="4">
        <f t="shared" si="93"/>
        <v>-26.094544052130662</v>
      </c>
      <c r="I300" s="11">
        <v>240</v>
      </c>
      <c r="J300" s="5">
        <f t="shared" si="78"/>
        <v>25930.625328435985</v>
      </c>
      <c r="K300" s="11">
        <v>240</v>
      </c>
      <c r="L300" s="17">
        <f t="shared" si="94"/>
        <v>12602.283909619888</v>
      </c>
      <c r="M300" s="11">
        <v>240</v>
      </c>
      <c r="N300">
        <f t="shared" si="95"/>
        <v>1284.6364841610487</v>
      </c>
      <c r="Q300" s="4">
        <v>177</v>
      </c>
      <c r="R300">
        <f t="shared" si="100"/>
        <v>98.235000000000397</v>
      </c>
      <c r="S300">
        <f t="shared" si="97"/>
        <v>480.38354837781031</v>
      </c>
      <c r="T300">
        <f t="shared" si="98"/>
        <v>0.5</v>
      </c>
      <c r="U300">
        <f t="shared" si="99"/>
        <v>300</v>
      </c>
      <c r="AA300">
        <v>177</v>
      </c>
      <c r="AB300">
        <f t="shared" si="79"/>
        <v>3.0892327760299634</v>
      </c>
      <c r="AC300">
        <f t="shared" si="80"/>
        <v>0.250328227571116</v>
      </c>
      <c r="AD300">
        <f t="shared" si="81"/>
        <v>5.2335956242943807E-2</v>
      </c>
      <c r="AE300">
        <f t="shared" si="82"/>
        <v>1.3101167164535606E-2</v>
      </c>
      <c r="AF300" s="65">
        <f t="shared" si="83"/>
        <v>1.3101541975476881E-2</v>
      </c>
      <c r="AG300">
        <f t="shared" si="84"/>
        <v>0.75066306030831631</v>
      </c>
      <c r="AJ300">
        <f t="shared" si="85"/>
        <v>78.539816339744831</v>
      </c>
      <c r="AL300">
        <f t="shared" si="76"/>
        <v>39.269908169872416</v>
      </c>
      <c r="AN300">
        <f t="shared" si="86"/>
        <v>40.055306333269861</v>
      </c>
      <c r="AP300">
        <f t="shared" si="87"/>
        <v>1580.5417038170224</v>
      </c>
      <c r="AS300">
        <f t="shared" si="88"/>
        <v>1580.6773638290713</v>
      </c>
      <c r="AU300">
        <f t="shared" si="77"/>
        <v>20.708718376722128</v>
      </c>
      <c r="AW300">
        <f t="shared" si="101"/>
        <v>3.0892327760299634</v>
      </c>
      <c r="AY300">
        <f t="shared" si="102"/>
        <v>1.3101541975476881E-2</v>
      </c>
      <c r="BA300">
        <f t="shared" si="103"/>
        <v>3.9251620823026627E-2</v>
      </c>
      <c r="BC300">
        <f t="shared" si="104"/>
        <v>62.038823653206222</v>
      </c>
      <c r="BD300">
        <f t="shared" si="89"/>
        <v>2.86E-2</v>
      </c>
      <c r="BE300">
        <f t="shared" si="90"/>
        <v>1.774310356481698</v>
      </c>
    </row>
    <row r="301" spans="3:57">
      <c r="C301" s="11">
        <v>241</v>
      </c>
      <c r="D301" s="12">
        <f t="shared" si="96"/>
        <v>3.4927536231884057E-3</v>
      </c>
      <c r="E301" s="20">
        <f t="shared" si="91"/>
        <v>1204.2771838760873</v>
      </c>
      <c r="F301" s="4">
        <f t="shared" si="92"/>
        <v>4.2062434973063336</v>
      </c>
      <c r="G301" s="4"/>
      <c r="H301" s="4">
        <f t="shared" si="93"/>
        <v>-26.468051018107545</v>
      </c>
      <c r="I301" s="11">
        <v>241</v>
      </c>
      <c r="J301" s="5">
        <f t="shared" si="78"/>
        <v>25611.213054728923</v>
      </c>
      <c r="K301" s="11">
        <v>241</v>
      </c>
      <c r="L301" s="17">
        <f t="shared" si="94"/>
        <v>12447.049544598256</v>
      </c>
      <c r="M301" s="11">
        <v>241</v>
      </c>
      <c r="N301">
        <f t="shared" si="95"/>
        <v>1268.8123898673043</v>
      </c>
      <c r="Q301" s="4">
        <v>178</v>
      </c>
      <c r="R301">
        <f t="shared" si="100"/>
        <v>98.790000000000404</v>
      </c>
      <c r="S301">
        <f t="shared" si="97"/>
        <v>482.87687338733207</v>
      </c>
      <c r="T301">
        <f t="shared" si="98"/>
        <v>0.5</v>
      </c>
      <c r="U301">
        <f t="shared" si="99"/>
        <v>300</v>
      </c>
      <c r="AA301">
        <v>178</v>
      </c>
      <c r="AB301">
        <f t="shared" si="79"/>
        <v>3.1066860685499069</v>
      </c>
      <c r="AC301">
        <f t="shared" si="80"/>
        <v>0.250328227571116</v>
      </c>
      <c r="AD301">
        <f t="shared" si="81"/>
        <v>3.4899496702500699E-2</v>
      </c>
      <c r="AE301">
        <f t="shared" si="82"/>
        <v>8.7363291526610081E-3</v>
      </c>
      <c r="AF301" s="65">
        <f t="shared" si="83"/>
        <v>8.7364402876039769E-3</v>
      </c>
      <c r="AG301">
        <f t="shared" si="84"/>
        <v>0.500561156447767</v>
      </c>
      <c r="AJ301">
        <f t="shared" si="85"/>
        <v>78.539816339744831</v>
      </c>
      <c r="AL301">
        <f t="shared" si="76"/>
        <v>39.269908169872416</v>
      </c>
      <c r="AN301">
        <f t="shared" si="86"/>
        <v>40.055306333269861</v>
      </c>
      <c r="AP301">
        <f t="shared" si="87"/>
        <v>1580.5412004179984</v>
      </c>
      <c r="AS301">
        <f t="shared" si="88"/>
        <v>1580.6015200471929</v>
      </c>
      <c r="AU301">
        <f t="shared" si="77"/>
        <v>13.808655138328595</v>
      </c>
      <c r="AW301">
        <f t="shared" si="101"/>
        <v>3.1066860685499069</v>
      </c>
      <c r="AY301">
        <f t="shared" si="102"/>
        <v>8.7364402876039769E-3</v>
      </c>
      <c r="BA301">
        <f t="shared" si="103"/>
        <v>2.6168156276154292E-2</v>
      </c>
      <c r="BC301">
        <f t="shared" si="104"/>
        <v>41.359849133438686</v>
      </c>
      <c r="BD301">
        <f t="shared" si="89"/>
        <v>2.86E-2</v>
      </c>
      <c r="BE301">
        <f t="shared" si="90"/>
        <v>1.1828916852163465</v>
      </c>
    </row>
    <row r="302" spans="3:57">
      <c r="C302" s="11">
        <v>242</v>
      </c>
      <c r="D302" s="12">
        <f t="shared" si="96"/>
        <v>3.507246376811594E-3</v>
      </c>
      <c r="E302" s="20">
        <f t="shared" si="91"/>
        <v>1204.2771838760873</v>
      </c>
      <c r="F302" s="4">
        <f t="shared" si="92"/>
        <v>4.2236967898262767</v>
      </c>
      <c r="G302" s="4"/>
      <c r="H302" s="4">
        <f t="shared" si="93"/>
        <v>-26.836836076218315</v>
      </c>
      <c r="I302" s="11">
        <v>242</v>
      </c>
      <c r="J302" s="5">
        <f t="shared" si="78"/>
        <v>25278.971773274752</v>
      </c>
      <c r="K302" s="11">
        <v>242</v>
      </c>
      <c r="L302" s="17">
        <f t="shared" si="94"/>
        <v>12285.58028181153</v>
      </c>
      <c r="M302" s="11">
        <v>242</v>
      </c>
      <c r="N302">
        <f t="shared" si="95"/>
        <v>1252.3527300521437</v>
      </c>
      <c r="Q302" s="4">
        <v>179</v>
      </c>
      <c r="R302">
        <f t="shared" si="100"/>
        <v>99.345000000000411</v>
      </c>
      <c r="S302">
        <f t="shared" si="97"/>
        <v>485.37019839685382</v>
      </c>
      <c r="T302">
        <f t="shared" si="98"/>
        <v>0.5</v>
      </c>
      <c r="U302">
        <f t="shared" si="99"/>
        <v>300</v>
      </c>
      <c r="AA302">
        <v>179</v>
      </c>
      <c r="AB302">
        <f t="shared" si="79"/>
        <v>3.12413936106985</v>
      </c>
      <c r="AC302">
        <f t="shared" si="80"/>
        <v>0.250328227571116</v>
      </c>
      <c r="AD302">
        <f t="shared" si="81"/>
        <v>1.7452406437283439E-2</v>
      </c>
      <c r="AE302">
        <f t="shared" si="82"/>
        <v>4.3688299702958986E-3</v>
      </c>
      <c r="AF302" s="65">
        <f t="shared" si="83"/>
        <v>4.3688438681551223E-3</v>
      </c>
      <c r="AG302">
        <f t="shared" si="84"/>
        <v>0.2503163149968976</v>
      </c>
      <c r="AJ302">
        <f t="shared" si="85"/>
        <v>78.539816339744831</v>
      </c>
      <c r="AL302">
        <f t="shared" si="76"/>
        <v>39.269908169872416</v>
      </c>
      <c r="AN302">
        <f t="shared" si="86"/>
        <v>40.055306333269861</v>
      </c>
      <c r="AP302">
        <f t="shared" si="87"/>
        <v>1580.5403257567391</v>
      </c>
      <c r="AS302">
        <f t="shared" si="88"/>
        <v>1580.5554096026704</v>
      </c>
      <c r="AU302">
        <f t="shared" si="77"/>
        <v>6.9051778431854558</v>
      </c>
      <c r="AW302">
        <f t="shared" si="101"/>
        <v>3.12413936106985</v>
      </c>
      <c r="AY302">
        <f t="shared" si="102"/>
        <v>4.3688438681551223E-3</v>
      </c>
      <c r="BA302">
        <f t="shared" si="103"/>
        <v>1.3084200173486518E-2</v>
      </c>
      <c r="BC302">
        <f t="shared" si="104"/>
        <v>20.680106004468762</v>
      </c>
      <c r="BD302">
        <f t="shared" si="89"/>
        <v>2.86E-2</v>
      </c>
      <c r="BE302">
        <f t="shared" si="90"/>
        <v>0.59145103172780655</v>
      </c>
    </row>
    <row r="303" spans="3:57">
      <c r="C303" s="11">
        <v>243</v>
      </c>
      <c r="D303" s="12">
        <f t="shared" si="96"/>
        <v>3.5217391304347826E-3</v>
      </c>
      <c r="E303" s="20">
        <f t="shared" si="91"/>
        <v>1204.2771838760873</v>
      </c>
      <c r="F303" s="4">
        <f t="shared" si="92"/>
        <v>4.2411500823462207</v>
      </c>
      <c r="G303" s="4"/>
      <c r="H303" s="4">
        <f t="shared" si="93"/>
        <v>-27.20071200726688</v>
      </c>
      <c r="I303" s="11">
        <v>243</v>
      </c>
      <c r="J303" s="5">
        <f t="shared" si="78"/>
        <v>24933.724955707879</v>
      </c>
      <c r="K303" s="11">
        <v>243</v>
      </c>
      <c r="L303" s="17">
        <f t="shared" si="94"/>
        <v>12117.79032847403</v>
      </c>
      <c r="M303" s="11">
        <v>243</v>
      </c>
      <c r="N303">
        <f t="shared" si="95"/>
        <v>1235.2487592736013</v>
      </c>
      <c r="Q303" s="4">
        <v>180</v>
      </c>
      <c r="R303">
        <v>100</v>
      </c>
      <c r="S303">
        <f t="shared" si="97"/>
        <v>488.31277115583703</v>
      </c>
      <c r="T303">
        <f t="shared" si="98"/>
        <v>0.5</v>
      </c>
      <c r="U303">
        <f t="shared" si="99"/>
        <v>300</v>
      </c>
      <c r="AA303">
        <v>180</v>
      </c>
      <c r="AB303">
        <f t="shared" si="79"/>
        <v>3.1415926535897931</v>
      </c>
      <c r="AC303">
        <f t="shared" si="80"/>
        <v>0.250328227571116</v>
      </c>
      <c r="AD303">
        <f t="shared" si="81"/>
        <v>1.22514845490862E-16</v>
      </c>
      <c r="AE303">
        <f t="shared" si="82"/>
        <v>3.0668924122876619E-17</v>
      </c>
      <c r="AF303" s="65">
        <f t="shared" si="83"/>
        <v>3.0668924122876619E-17</v>
      </c>
      <c r="AG303">
        <f t="shared" si="84"/>
        <v>1.7571999144477905E-15</v>
      </c>
      <c r="AJ303">
        <f t="shared" si="85"/>
        <v>78.539816339744831</v>
      </c>
      <c r="AL303">
        <f t="shared" si="76"/>
        <v>39.269908169872416</v>
      </c>
      <c r="AN303">
        <f t="shared" si="86"/>
        <v>40.055306333269861</v>
      </c>
      <c r="AP303">
        <f t="shared" si="87"/>
        <v>1580.5399387224022</v>
      </c>
      <c r="AS303">
        <f t="shared" si="88"/>
        <v>1580.5399387224022</v>
      </c>
      <c r="AU303">
        <f t="shared" si="77"/>
        <v>4.8473459453853416E-14</v>
      </c>
      <c r="AW303">
        <f t="shared" si="101"/>
        <v>3.1415926535897931</v>
      </c>
      <c r="AY303">
        <f t="shared" si="102"/>
        <v>3.0668924122876619E-17</v>
      </c>
      <c r="BA303">
        <f t="shared" si="103"/>
        <v>1.22514845490862E-16</v>
      </c>
      <c r="BC303">
        <f t="shared" si="104"/>
        <v>1.9363960638471161E-13</v>
      </c>
      <c r="BD303">
        <f t="shared" si="89"/>
        <v>2.86E-2</v>
      </c>
      <c r="BE303">
        <f t="shared" si="90"/>
        <v>5.5380927426027522E-15</v>
      </c>
    </row>
    <row r="304" spans="3:57">
      <c r="C304" s="11">
        <v>244</v>
      </c>
      <c r="D304" s="12">
        <f t="shared" si="96"/>
        <v>3.5362318840579708E-3</v>
      </c>
      <c r="E304" s="20">
        <f t="shared" si="91"/>
        <v>1204.2771838760873</v>
      </c>
      <c r="F304" s="4">
        <f t="shared" si="92"/>
        <v>4.2586033748661638</v>
      </c>
      <c r="G304" s="4"/>
      <c r="H304" s="4">
        <f t="shared" si="93"/>
        <v>-27.559489108753748</v>
      </c>
      <c r="I304" s="11">
        <v>244</v>
      </c>
      <c r="J304" s="5">
        <f t="shared" si="78"/>
        <v>24575.306498985905</v>
      </c>
      <c r="K304" s="11">
        <v>244</v>
      </c>
      <c r="L304" s="17">
        <f t="shared" si="94"/>
        <v>11943.598958507149</v>
      </c>
      <c r="M304" s="11">
        <v>244</v>
      </c>
      <c r="N304">
        <f t="shared" si="95"/>
        <v>1217.4922485736136</v>
      </c>
      <c r="Q304" s="58">
        <v>181</v>
      </c>
      <c r="R304" s="21">
        <v>0</v>
      </c>
      <c r="S304" s="21">
        <f>AB63-(AB63-AB64)*R304/100</f>
        <v>488.31277115583703</v>
      </c>
      <c r="T304" s="21">
        <f>V73*POWER((AB63/S304),V69)</f>
        <v>0.5</v>
      </c>
      <c r="U304" s="21">
        <f>T304*S304/(V68*AB73/100)</f>
        <v>300</v>
      </c>
      <c r="V304" s="54" t="s">
        <v>98</v>
      </c>
      <c r="AA304">
        <v>181</v>
      </c>
      <c r="AB304">
        <f t="shared" si="79"/>
        <v>3.1590459461097362</v>
      </c>
      <c r="AC304">
        <f t="shared" si="80"/>
        <v>0.250328227571116</v>
      </c>
      <c r="AD304">
        <f t="shared" si="81"/>
        <v>-1.7452406437283192E-2</v>
      </c>
      <c r="AE304">
        <f t="shared" si="82"/>
        <v>-4.368829970295837E-3</v>
      </c>
      <c r="AF304" s="65">
        <f t="shared" si="83"/>
        <v>-4.3688438681550607E-3</v>
      </c>
      <c r="AG304">
        <f t="shared" si="84"/>
        <v>-0.25031631499689405</v>
      </c>
      <c r="AJ304">
        <f t="shared" si="85"/>
        <v>78.539816339744831</v>
      </c>
      <c r="AL304">
        <f t="shared" si="76"/>
        <v>39.269908169872416</v>
      </c>
      <c r="AN304">
        <f t="shared" si="86"/>
        <v>40.055306333269861</v>
      </c>
      <c r="AP304">
        <f t="shared" si="87"/>
        <v>1580.5403257567391</v>
      </c>
      <c r="AS304">
        <f t="shared" si="88"/>
        <v>1580.5554096026704</v>
      </c>
      <c r="AU304">
        <f t="shared" si="77"/>
        <v>-6.905177843185359</v>
      </c>
      <c r="AW304">
        <f t="shared" si="101"/>
        <v>3.1590459461097362</v>
      </c>
      <c r="AY304">
        <f t="shared" si="102"/>
        <v>-4.3688438681550607E-3</v>
      </c>
      <c r="BA304">
        <f t="shared" si="103"/>
        <v>-1.3084200173486273E-2</v>
      </c>
      <c r="BC304">
        <f t="shared" si="104"/>
        <v>-20.680106004468374</v>
      </c>
      <c r="BD304">
        <f t="shared" si="89"/>
        <v>2.86E-2</v>
      </c>
      <c r="BE304">
        <f t="shared" si="90"/>
        <v>-0.59145103172779556</v>
      </c>
    </row>
    <row r="305" spans="3:57">
      <c r="C305" s="11">
        <v>245</v>
      </c>
      <c r="D305" s="12">
        <f t="shared" si="96"/>
        <v>3.5507246376811591E-3</v>
      </c>
      <c r="E305" s="20">
        <f t="shared" si="91"/>
        <v>1204.2771838760873</v>
      </c>
      <c r="F305" s="4">
        <f t="shared" si="92"/>
        <v>4.2760566673861069</v>
      </c>
      <c r="G305" s="4"/>
      <c r="H305" s="4">
        <f t="shared" si="93"/>
        <v>-27.912975348742997</v>
      </c>
      <c r="I305" s="11">
        <v>245</v>
      </c>
      <c r="J305" s="5">
        <f t="shared" si="78"/>
        <v>24203.56110648506</v>
      </c>
      <c r="K305" s="11">
        <v>245</v>
      </c>
      <c r="L305" s="17">
        <f t="shared" si="94"/>
        <v>11762.930697751739</v>
      </c>
      <c r="M305" s="11">
        <v>245</v>
      </c>
      <c r="N305">
        <f t="shared" si="95"/>
        <v>1199.0755043579754</v>
      </c>
      <c r="Q305" s="58">
        <v>182</v>
      </c>
      <c r="R305" s="21">
        <f>R304+0.556</f>
        <v>0.55600000000000005</v>
      </c>
      <c r="S305" s="21">
        <f>$AB$63-($AB$63-$AB$64)*R305/100</f>
        <v>485.81495366882069</v>
      </c>
      <c r="T305" s="21">
        <f>$V$73*POWER(($AB$63/S305),$V$69)</f>
        <v>0.50360274696483742</v>
      </c>
      <c r="U305" s="21">
        <f>T305*S305/($V$68*$AB$73/100)</f>
        <v>300.61603091613773</v>
      </c>
      <c r="V305" t="s">
        <v>94</v>
      </c>
      <c r="W305" t="s">
        <v>95</v>
      </c>
      <c r="X305" t="s">
        <v>99</v>
      </c>
      <c r="Y305" t="s">
        <v>97</v>
      </c>
      <c r="AA305">
        <v>182</v>
      </c>
      <c r="AB305">
        <f t="shared" si="79"/>
        <v>3.1764992386296798</v>
      </c>
      <c r="AC305">
        <f t="shared" si="80"/>
        <v>0.250328227571116</v>
      </c>
      <c r="AD305">
        <f t="shared" si="81"/>
        <v>-3.48994967025009E-2</v>
      </c>
      <c r="AE305">
        <f t="shared" si="82"/>
        <v>-8.7363291526610584E-3</v>
      </c>
      <c r="AF305" s="65">
        <f t="shared" si="83"/>
        <v>-8.7364402876040272E-3</v>
      </c>
      <c r="AG305">
        <f t="shared" si="84"/>
        <v>-0.50056115644776988</v>
      </c>
      <c r="AJ305">
        <f t="shared" si="85"/>
        <v>78.539816339744831</v>
      </c>
      <c r="AL305">
        <f t="shared" si="76"/>
        <v>39.552867254809321</v>
      </c>
      <c r="AN305">
        <f t="shared" si="86"/>
        <v>40.343924599905506</v>
      </c>
      <c r="AP305">
        <f t="shared" si="87"/>
        <v>1580.8298186846339</v>
      </c>
      <c r="AS305">
        <f t="shared" si="88"/>
        <v>1580.8901493286294</v>
      </c>
      <c r="AU305">
        <f t="shared" si="77"/>
        <v>-13.8111766987344</v>
      </c>
      <c r="AW305">
        <f t="shared" si="101"/>
        <v>3.1764992386296798</v>
      </c>
      <c r="AY305">
        <f t="shared" si="102"/>
        <v>-8.7364402876040272E-3</v>
      </c>
      <c r="BA305">
        <f t="shared" si="103"/>
        <v>-2.616815627615449E-2</v>
      </c>
      <c r="BC305">
        <f t="shared" si="104"/>
        <v>-41.367401741344466</v>
      </c>
      <c r="BD305">
        <f t="shared" si="89"/>
        <v>2.86E-2</v>
      </c>
      <c r="BE305">
        <f t="shared" si="90"/>
        <v>-1.1831076898024517</v>
      </c>
    </row>
    <row r="306" spans="3:57">
      <c r="C306" s="11">
        <v>246</v>
      </c>
      <c r="D306" s="12">
        <f t="shared" si="96"/>
        <v>3.5652173913043477E-3</v>
      </c>
      <c r="E306" s="20">
        <f t="shared" si="91"/>
        <v>1204.2771838760873</v>
      </c>
      <c r="F306" s="4">
        <f t="shared" si="92"/>
        <v>4.29350995990605</v>
      </c>
      <c r="G306" s="4"/>
      <c r="H306" s="4">
        <f t="shared" si="93"/>
        <v>-28.260976525168985</v>
      </c>
      <c r="I306" s="11">
        <v>246</v>
      </c>
      <c r="J306" s="5">
        <f t="shared" si="78"/>
        <v>23818.344657526413</v>
      </c>
      <c r="K306" s="11">
        <v>246</v>
      </c>
      <c r="L306" s="17">
        <f t="shared" si="94"/>
        <v>11575.715503557836</v>
      </c>
      <c r="M306" s="11">
        <v>246</v>
      </c>
      <c r="N306">
        <f t="shared" si="95"/>
        <v>1179.9913867031432</v>
      </c>
      <c r="Q306" s="58">
        <v>183</v>
      </c>
      <c r="R306" s="21">
        <f>R305+0.555</f>
        <v>1.1110000000000002</v>
      </c>
      <c r="S306" s="21">
        <f t="shared" ref="S306:S369" si="105">$AB$63-($AB$63-$AB$64)*R306/100</f>
        <v>483.32162865929899</v>
      </c>
      <c r="T306" s="21">
        <f t="shared" ref="T306:T369" si="106">$V$73*POWER(($AB$63/S306),$V$69)</f>
        <v>0.5072436254005025</v>
      </c>
      <c r="U306" s="21">
        <f t="shared" ref="U306:U369" si="107">T306*S306/($V$68*$AB$73/100)</f>
        <v>301.23539211393535</v>
      </c>
      <c r="AA306">
        <v>183</v>
      </c>
      <c r="AB306">
        <f t="shared" si="79"/>
        <v>3.1939525311496229</v>
      </c>
      <c r="AC306">
        <f t="shared" si="80"/>
        <v>0.250328227571116</v>
      </c>
      <c r="AD306">
        <f t="shared" si="81"/>
        <v>-5.2335956242943557E-2</v>
      </c>
      <c r="AE306">
        <f t="shared" si="82"/>
        <v>-1.3101167164535544E-2</v>
      </c>
      <c r="AF306" s="65">
        <f t="shared" si="83"/>
        <v>-1.3101541975476819E-2</v>
      </c>
      <c r="AG306">
        <f t="shared" si="84"/>
        <v>-0.75066306030831276</v>
      </c>
      <c r="AJ306">
        <f t="shared" si="85"/>
        <v>78.539816339744831</v>
      </c>
      <c r="AL306">
        <f t="shared" si="76"/>
        <v>39.838821178461792</v>
      </c>
      <c r="AN306">
        <f t="shared" si="86"/>
        <v>40.635597602031027</v>
      </c>
      <c r="AP306">
        <f t="shared" si="87"/>
        <v>1581.1219950857835</v>
      </c>
      <c r="AS306">
        <f t="shared" si="88"/>
        <v>1581.2577049050096</v>
      </c>
      <c r="AU306">
        <f t="shared" si="77"/>
        <v>-20.716321522170343</v>
      </c>
      <c r="AW306">
        <f t="shared" si="101"/>
        <v>3.1939525311496229</v>
      </c>
      <c r="AY306">
        <f t="shared" si="102"/>
        <v>-1.3101541975476819E-2</v>
      </c>
      <c r="BA306">
        <f t="shared" si="103"/>
        <v>-3.9251620823026384E-2</v>
      </c>
      <c r="BC306">
        <f t="shared" si="104"/>
        <v>-62.061601026054163</v>
      </c>
      <c r="BD306">
        <f t="shared" si="89"/>
        <v>2.86E-2</v>
      </c>
      <c r="BE306">
        <f t="shared" si="90"/>
        <v>-1.774961789345149</v>
      </c>
    </row>
    <row r="307" spans="3:57">
      <c r="C307" s="11">
        <v>247</v>
      </c>
      <c r="D307" s="12">
        <f t="shared" si="96"/>
        <v>3.579710144927536E-3</v>
      </c>
      <c r="E307" s="20">
        <f t="shared" si="91"/>
        <v>1204.2771838760873</v>
      </c>
      <c r="F307" s="4">
        <f t="shared" si="92"/>
        <v>4.3109632524259931</v>
      </c>
      <c r="G307" s="4"/>
      <c r="H307" s="4">
        <f t="shared" si="93"/>
        <v>-28.603296430411703</v>
      </c>
      <c r="I307" s="11">
        <v>247</v>
      </c>
      <c r="J307" s="5">
        <f t="shared" si="78"/>
        <v>23419.524564827399</v>
      </c>
      <c r="K307" s="11">
        <v>247</v>
      </c>
      <c r="L307" s="17">
        <f t="shared" si="94"/>
        <v>11381.888938506116</v>
      </c>
      <c r="M307" s="11">
        <v>247</v>
      </c>
      <c r="N307">
        <f t="shared" si="95"/>
        <v>1160.2333270648435</v>
      </c>
      <c r="Q307" s="58">
        <v>184</v>
      </c>
      <c r="R307" s="21">
        <f>R306+0.555</f>
        <v>1.6660000000000004</v>
      </c>
      <c r="S307" s="21">
        <f t="shared" si="105"/>
        <v>480.8283036497773</v>
      </c>
      <c r="T307" s="21">
        <f t="shared" si="106"/>
        <v>0.51092986201511537</v>
      </c>
      <c r="U307" s="21">
        <f t="shared" si="107"/>
        <v>301.85924270042239</v>
      </c>
      <c r="AA307">
        <v>184</v>
      </c>
      <c r="AB307">
        <f t="shared" si="79"/>
        <v>3.211405823669566</v>
      </c>
      <c r="AC307">
        <f t="shared" si="80"/>
        <v>0.250328227571116</v>
      </c>
      <c r="AD307">
        <f t="shared" si="81"/>
        <v>-6.9756473744124831E-2</v>
      </c>
      <c r="AE307">
        <f t="shared" si="82"/>
        <v>-1.7462014433977859E-2</v>
      </c>
      <c r="AF307" s="65">
        <f t="shared" si="83"/>
        <v>-1.7462901981011046E-2</v>
      </c>
      <c r="AG307">
        <f t="shared" si="84"/>
        <v>-1.0005505815625775</v>
      </c>
      <c r="AJ307">
        <f t="shared" si="85"/>
        <v>78.539816339744831</v>
      </c>
      <c r="AL307">
        <f t="shared" si="76"/>
        <v>40.128337525158329</v>
      </c>
      <c r="AN307">
        <f t="shared" si="86"/>
        <v>40.930904275661497</v>
      </c>
      <c r="AP307">
        <f t="shared" si="87"/>
        <v>1581.416003867362</v>
      </c>
      <c r="AS307">
        <f t="shared" si="88"/>
        <v>1581.6571632441758</v>
      </c>
      <c r="AU307">
        <f t="shared" si="77"/>
        <v>-27.61892021417427</v>
      </c>
      <c r="AW307">
        <f t="shared" si="101"/>
        <v>3.211405823669566</v>
      </c>
      <c r="AY307">
        <f t="shared" si="102"/>
        <v>-1.7462901981011046E-2</v>
      </c>
      <c r="BA307">
        <f t="shared" si="103"/>
        <v>-5.2334339501600012E-2</v>
      </c>
      <c r="BC307">
        <f t="shared" si="104"/>
        <v>-82.762362039658115</v>
      </c>
      <c r="BD307">
        <f t="shared" si="89"/>
        <v>2.86E-2</v>
      </c>
      <c r="BE307">
        <f t="shared" si="90"/>
        <v>-2.367003554334222</v>
      </c>
    </row>
    <row r="308" spans="3:57">
      <c r="C308" s="11">
        <v>248</v>
      </c>
      <c r="D308" s="12">
        <f t="shared" si="96"/>
        <v>3.5942028985507246E-3</v>
      </c>
      <c r="E308" s="20">
        <f t="shared" si="91"/>
        <v>1204.2771838760873</v>
      </c>
      <c r="F308" s="4">
        <f t="shared" si="92"/>
        <v>4.3284165449459371</v>
      </c>
      <c r="G308" s="4"/>
      <c r="H308" s="4">
        <f t="shared" si="93"/>
        <v>-28.939737020962067</v>
      </c>
      <c r="I308" s="11">
        <v>248</v>
      </c>
      <c r="J308" s="5">
        <f t="shared" si="78"/>
        <v>23006.980119387852</v>
      </c>
      <c r="K308" s="11">
        <v>248</v>
      </c>
      <c r="L308" s="17">
        <f t="shared" si="94"/>
        <v>11181.392338022495</v>
      </c>
      <c r="M308" s="11">
        <v>248</v>
      </c>
      <c r="N308">
        <f t="shared" si="95"/>
        <v>1139.7953453641687</v>
      </c>
      <c r="Q308" s="58">
        <v>185</v>
      </c>
      <c r="R308" s="21">
        <f>R307+0.555</f>
        <v>2.2210000000000005</v>
      </c>
      <c r="S308" s="21">
        <f t="shared" si="105"/>
        <v>478.3349786402556</v>
      </c>
      <c r="T308" s="21">
        <f t="shared" si="106"/>
        <v>0.51466226150598704</v>
      </c>
      <c r="U308" s="21">
        <f t="shared" si="107"/>
        <v>302.48763875050975</v>
      </c>
      <c r="AA308">
        <v>185</v>
      </c>
      <c r="AB308">
        <f t="shared" si="79"/>
        <v>3.2288591161895095</v>
      </c>
      <c r="AC308">
        <f t="shared" si="80"/>
        <v>0.250328227571116</v>
      </c>
      <c r="AD308">
        <f t="shared" si="81"/>
        <v>-8.7155742747657944E-2</v>
      </c>
      <c r="AE308">
        <f t="shared" si="82"/>
        <v>-2.1817542604665362E-2</v>
      </c>
      <c r="AF308" s="65">
        <f t="shared" si="83"/>
        <v>-2.181927385269071E-2</v>
      </c>
      <c r="AG308">
        <f t="shared" si="84"/>
        <v>-1.2501523037993292</v>
      </c>
      <c r="AJ308">
        <f t="shared" si="85"/>
        <v>78.539816339744831</v>
      </c>
      <c r="AL308">
        <f t="shared" si="76"/>
        <v>40.42147949567795</v>
      </c>
      <c r="AN308">
        <f t="shared" si="86"/>
        <v>41.229909085591508</v>
      </c>
      <c r="AP308">
        <f t="shared" si="87"/>
        <v>1581.7099105033258</v>
      </c>
      <c r="AS308">
        <f t="shared" si="88"/>
        <v>1582.0864959948472</v>
      </c>
      <c r="AU308">
        <f t="shared" si="77"/>
        <v>-34.517239530633319</v>
      </c>
      <c r="AW308">
        <f t="shared" si="101"/>
        <v>3.2288591161895095</v>
      </c>
      <c r="AY308">
        <f t="shared" si="102"/>
        <v>-2.181927385269071E-2</v>
      </c>
      <c r="BA308">
        <f t="shared" si="103"/>
        <v>-6.5416047760074966E-2</v>
      </c>
      <c r="BC308">
        <f t="shared" si="104"/>
        <v>-103.46921104806945</v>
      </c>
      <c r="BD308">
        <f t="shared" si="89"/>
        <v>2.86E-2</v>
      </c>
      <c r="BE308">
        <f t="shared" si="90"/>
        <v>-2.9592194359747865</v>
      </c>
    </row>
    <row r="309" spans="3:57">
      <c r="C309" s="11">
        <v>249</v>
      </c>
      <c r="D309" s="12">
        <f t="shared" si="96"/>
        <v>3.6086956521739128E-3</v>
      </c>
      <c r="E309" s="20">
        <f t="shared" si="91"/>
        <v>1204.2771838760873</v>
      </c>
      <c r="F309" s="4">
        <f t="shared" si="92"/>
        <v>4.3458698374658802</v>
      </c>
      <c r="G309" s="4"/>
      <c r="H309" s="4">
        <f t="shared" si="93"/>
        <v>-29.27009859199163</v>
      </c>
      <c r="I309" s="11">
        <v>249</v>
      </c>
      <c r="J309" s="5">
        <f t="shared" si="78"/>
        <v>22580.602822334673</v>
      </c>
      <c r="K309" s="11">
        <v>249</v>
      </c>
      <c r="L309" s="17">
        <f t="shared" si="94"/>
        <v>10974.172971654651</v>
      </c>
      <c r="M309" s="11">
        <v>249</v>
      </c>
      <c r="N309">
        <f t="shared" si="95"/>
        <v>1118.6720664275892</v>
      </c>
      <c r="Q309" s="58">
        <v>186</v>
      </c>
      <c r="R309" s="21">
        <f t="shared" ref="R309:R372" si="108">R308+0.555</f>
        <v>2.7760000000000007</v>
      </c>
      <c r="S309" s="21">
        <f t="shared" si="105"/>
        <v>475.84165363073384</v>
      </c>
      <c r="T309" s="21">
        <f t="shared" si="106"/>
        <v>0.51844164714226715</v>
      </c>
      <c r="U309" s="21">
        <f t="shared" si="107"/>
        <v>303.12063733654276</v>
      </c>
      <c r="AA309">
        <v>186</v>
      </c>
      <c r="AB309">
        <f t="shared" si="79"/>
        <v>3.2463124087094526</v>
      </c>
      <c r="AC309">
        <f t="shared" si="80"/>
        <v>0.250328227571116</v>
      </c>
      <c r="AD309">
        <f t="shared" si="81"/>
        <v>-0.10452846326765305</v>
      </c>
      <c r="AE309">
        <f t="shared" si="82"/>
        <v>-2.6166424940524093E-2</v>
      </c>
      <c r="AF309" s="65">
        <f t="shared" si="83"/>
        <v>-2.6169411806685309E-2</v>
      </c>
      <c r="AG309">
        <f t="shared" si="84"/>
        <v>-1.4993968488628948</v>
      </c>
      <c r="AJ309">
        <f t="shared" si="85"/>
        <v>78.539816339744831</v>
      </c>
      <c r="AL309">
        <f t="shared" si="76"/>
        <v>40.718311749428459</v>
      </c>
      <c r="AN309">
        <f t="shared" si="86"/>
        <v>41.532677984417028</v>
      </c>
      <c r="AP309">
        <f t="shared" si="87"/>
        <v>1582.0012160382896</v>
      </c>
      <c r="AS309">
        <f t="shared" si="88"/>
        <v>1582.5430780219342</v>
      </c>
      <c r="AU309">
        <f t="shared" si="77"/>
        <v>-41.409494666206903</v>
      </c>
      <c r="AW309">
        <f t="shared" si="101"/>
        <v>3.2463124087094526</v>
      </c>
      <c r="AY309">
        <f t="shared" si="102"/>
        <v>-2.6169411806685309E-2</v>
      </c>
      <c r="BA309">
        <f t="shared" si="103"/>
        <v>-7.8496467398010125E-2</v>
      </c>
      <c r="BC309">
        <f t="shared" si="104"/>
        <v>-124.18150687836197</v>
      </c>
      <c r="BD309">
        <f t="shared" si="89"/>
        <v>2.86E-2</v>
      </c>
      <c r="BE309">
        <f t="shared" si="90"/>
        <v>-3.5515910967211526</v>
      </c>
    </row>
    <row r="310" spans="3:57">
      <c r="C310" s="11">
        <v>250</v>
      </c>
      <c r="D310" s="12">
        <f t="shared" si="96"/>
        <v>3.6231884057971011E-3</v>
      </c>
      <c r="E310" s="20">
        <f t="shared" si="91"/>
        <v>1204.2771838760873</v>
      </c>
      <c r="F310" s="4">
        <f t="shared" si="92"/>
        <v>4.3633231299858233</v>
      </c>
      <c r="G310" s="4"/>
      <c r="H310" s="4">
        <f t="shared" si="93"/>
        <v>-29.594179956634392</v>
      </c>
      <c r="I310" s="11">
        <v>250</v>
      </c>
      <c r="J310" s="5">
        <f t="shared" si="78"/>
        <v>22140.296703264146</v>
      </c>
      <c r="K310" s="11">
        <v>250</v>
      </c>
      <c r="L310" s="17">
        <f t="shared" si="94"/>
        <v>10760.184197786375</v>
      </c>
      <c r="M310" s="11">
        <v>250</v>
      </c>
      <c r="N310">
        <f t="shared" si="95"/>
        <v>1096.8587357580402</v>
      </c>
      <c r="Q310" s="58">
        <v>187</v>
      </c>
      <c r="R310" s="21">
        <f t="shared" si="108"/>
        <v>3.3310000000000008</v>
      </c>
      <c r="S310" s="21">
        <f t="shared" si="105"/>
        <v>473.34832862121215</v>
      </c>
      <c r="T310" s="21">
        <f t="shared" si="106"/>
        <v>0.52226886129375638</v>
      </c>
      <c r="U310" s="21">
        <f t="shared" si="107"/>
        <v>303.75829655138216</v>
      </c>
      <c r="AA310">
        <v>187</v>
      </c>
      <c r="AB310">
        <f t="shared" si="79"/>
        <v>3.2637657012293966</v>
      </c>
      <c r="AC310">
        <f t="shared" si="80"/>
        <v>0.250328227571116</v>
      </c>
      <c r="AD310">
        <f t="shared" si="81"/>
        <v>-0.12186934340514774</v>
      </c>
      <c r="AE310">
        <f t="shared" si="82"/>
        <v>-3.0507336729866309E-2</v>
      </c>
      <c r="AF310" s="65">
        <f t="shared" si="83"/>
        <v>-3.0512070897020287E-2</v>
      </c>
      <c r="AG310">
        <f t="shared" si="84"/>
        <v>-1.7482128866032103</v>
      </c>
      <c r="AJ310">
        <f t="shared" si="85"/>
        <v>78.539816339744831</v>
      </c>
      <c r="AL310">
        <f t="shared" si="76"/>
        <v>41.018900445979291</v>
      </c>
      <c r="AN310">
        <f t="shared" si="86"/>
        <v>41.839278454898874</v>
      </c>
      <c r="AP310">
        <f t="shared" si="87"/>
        <v>1582.2868610380258</v>
      </c>
      <c r="AS310">
        <f t="shared" si="88"/>
        <v>1583.0236906896921</v>
      </c>
      <c r="AU310">
        <f t="shared" si="77"/>
        <v>-48.293836783226162</v>
      </c>
      <c r="AW310">
        <f t="shared" si="101"/>
        <v>3.2637657012293966</v>
      </c>
      <c r="AY310">
        <f t="shared" si="102"/>
        <v>-3.0512070897020287E-2</v>
      </c>
      <c r="BA310">
        <f t="shared" si="103"/>
        <v>-9.1575303160296689E-2</v>
      </c>
      <c r="BC310">
        <f t="shared" si="104"/>
        <v>-144.89839898611146</v>
      </c>
      <c r="BD310">
        <f t="shared" si="89"/>
        <v>2.86E-2</v>
      </c>
      <c r="BE310">
        <f t="shared" si="90"/>
        <v>-4.1440942110027876</v>
      </c>
    </row>
    <row r="311" spans="3:57">
      <c r="C311" s="11">
        <v>251</v>
      </c>
      <c r="D311" s="12">
        <f t="shared" si="96"/>
        <v>3.6376811594202897E-3</v>
      </c>
      <c r="E311" s="20">
        <f t="shared" si="91"/>
        <v>1204.2771838760873</v>
      </c>
      <c r="F311" s="4">
        <f t="shared" si="92"/>
        <v>4.3807764225057664</v>
      </c>
      <c r="G311" s="4"/>
      <c r="H311" s="4">
        <f t="shared" si="93"/>
        <v>-29.911778629781669</v>
      </c>
      <c r="I311" s="11">
        <v>251</v>
      </c>
      <c r="J311" s="5">
        <f t="shared" si="78"/>
        <v>21685.978624637824</v>
      </c>
      <c r="K311" s="11">
        <v>251</v>
      </c>
      <c r="L311" s="17">
        <f t="shared" si="94"/>
        <v>10539.385611573982</v>
      </c>
      <c r="M311" s="11">
        <v>251</v>
      </c>
      <c r="N311">
        <f t="shared" si="95"/>
        <v>1074.3512346150846</v>
      </c>
      <c r="Q311" s="58">
        <v>188</v>
      </c>
      <c r="R311" s="21">
        <f t="shared" si="108"/>
        <v>3.886000000000001</v>
      </c>
      <c r="S311" s="21">
        <f t="shared" si="105"/>
        <v>470.85500361169045</v>
      </c>
      <c r="T311" s="21">
        <f t="shared" si="106"/>
        <v>0.52614476597766036</v>
      </c>
      <c r="U311" s="21">
        <f t="shared" si="107"/>
        <v>304.40067553214385</v>
      </c>
      <c r="AA311">
        <v>188</v>
      </c>
      <c r="AB311">
        <f t="shared" si="79"/>
        <v>3.2812189937493397</v>
      </c>
      <c r="AC311">
        <f t="shared" si="80"/>
        <v>0.250328227571116</v>
      </c>
      <c r="AD311">
        <f t="shared" si="81"/>
        <v>-0.13917310096006552</v>
      </c>
      <c r="AE311">
        <f t="shared" si="82"/>
        <v>-3.4838955688909184E-2</v>
      </c>
      <c r="AF311" s="65">
        <f t="shared" si="83"/>
        <v>-3.4846007187902032E-2</v>
      </c>
      <c r="AG311">
        <f t="shared" si="84"/>
        <v>-1.9965291447493168</v>
      </c>
      <c r="AJ311">
        <f t="shared" si="85"/>
        <v>78.539816339744831</v>
      </c>
      <c r="AL311">
        <f t="shared" si="76"/>
        <v>41.323313288003469</v>
      </c>
      <c r="AN311">
        <f t="shared" si="86"/>
        <v>42.149779553763537</v>
      </c>
      <c r="AP311">
        <f t="shared" si="87"/>
        <v>1582.5632303996717</v>
      </c>
      <c r="AS311">
        <f t="shared" si="88"/>
        <v>1583.5245258721045</v>
      </c>
      <c r="AU311">
        <f t="shared" si="77"/>
        <v>-55.168340789159174</v>
      </c>
      <c r="AW311">
        <f t="shared" si="101"/>
        <v>3.2812189937493397</v>
      </c>
      <c r="AY311">
        <f t="shared" si="102"/>
        <v>-3.4846007187902032E-2</v>
      </c>
      <c r="BA311">
        <f t="shared" si="103"/>
        <v>-0.1046522393353703</v>
      </c>
      <c r="BC311">
        <f t="shared" si="104"/>
        <v>-165.61878595114322</v>
      </c>
      <c r="BD311">
        <f t="shared" si="89"/>
        <v>2.86E-2</v>
      </c>
      <c r="BE311">
        <f t="shared" si="90"/>
        <v>-4.7366972782026959</v>
      </c>
    </row>
    <row r="312" spans="3:57">
      <c r="C312" s="11">
        <v>252</v>
      </c>
      <c r="D312" s="12">
        <f t="shared" si="96"/>
        <v>3.6521739130434779E-3</v>
      </c>
      <c r="E312" s="20">
        <f t="shared" si="91"/>
        <v>1204.2771838760873</v>
      </c>
      <c r="F312" s="4">
        <f t="shared" si="92"/>
        <v>4.3982297150257095</v>
      </c>
      <c r="G312" s="4"/>
      <c r="H312" s="4">
        <f t="shared" si="93"/>
        <v>-30.222691016184882</v>
      </c>
      <c r="I312" s="11">
        <v>252</v>
      </c>
      <c r="J312" s="5">
        <f t="shared" si="78"/>
        <v>21217.578571803715</v>
      </c>
      <c r="K312" s="11">
        <v>252</v>
      </c>
      <c r="L312" s="17">
        <f t="shared" si="94"/>
        <v>10311.743185896605</v>
      </c>
      <c r="M312" s="11">
        <v>252</v>
      </c>
      <c r="N312">
        <f t="shared" si="95"/>
        <v>1051.1460943829361</v>
      </c>
      <c r="Q312" s="58">
        <v>189</v>
      </c>
      <c r="R312" s="21">
        <f t="shared" si="108"/>
        <v>4.4410000000000007</v>
      </c>
      <c r="S312" s="21">
        <f t="shared" si="105"/>
        <v>468.36167860216875</v>
      </c>
      <c r="T312" s="21">
        <f t="shared" si="106"/>
        <v>0.53007024342399001</v>
      </c>
      <c r="U312" s="21">
        <f t="shared" si="107"/>
        <v>305.04783448462041</v>
      </c>
      <c r="AA312">
        <v>189</v>
      </c>
      <c r="AB312">
        <f t="shared" si="79"/>
        <v>3.2986722862692828</v>
      </c>
      <c r="AC312">
        <f t="shared" si="80"/>
        <v>0.250328227571116</v>
      </c>
      <c r="AD312">
        <f t="shared" si="81"/>
        <v>-0.15643446504023073</v>
      </c>
      <c r="AE312">
        <f t="shared" si="82"/>
        <v>-3.9159962364556669E-2</v>
      </c>
      <c r="AF312" s="65">
        <f t="shared" si="83"/>
        <v>-3.916997792862513E-2</v>
      </c>
      <c r="AG312">
        <f t="shared" si="84"/>
        <v>-2.2442744189308064</v>
      </c>
      <c r="AJ312">
        <f t="shared" si="85"/>
        <v>78.539816339744831</v>
      </c>
      <c r="AL312">
        <f t="shared" si="76"/>
        <v>41.631619565684012</v>
      </c>
      <c r="AN312">
        <f t="shared" si="86"/>
        <v>42.464251956997693</v>
      </c>
      <c r="AP312">
        <f t="shared" si="87"/>
        <v>1582.8261590156151</v>
      </c>
      <c r="AS312">
        <f t="shared" si="88"/>
        <v>1584.0411906916213</v>
      </c>
      <c r="AU312">
        <f t="shared" si="77"/>
        <v>-62.030993411391421</v>
      </c>
      <c r="AW312">
        <f t="shared" si="101"/>
        <v>3.2986722862692828</v>
      </c>
      <c r="AY312">
        <f t="shared" si="102"/>
        <v>-3.916997792862513E-2</v>
      </c>
      <c r="BA312">
        <f t="shared" si="103"/>
        <v>-0.11772693635870581</v>
      </c>
      <c r="BC312">
        <f t="shared" si="104"/>
        <v>-186.34127448932608</v>
      </c>
      <c r="BD312">
        <f t="shared" si="89"/>
        <v>2.86E-2</v>
      </c>
      <c r="BE312">
        <f t="shared" si="90"/>
        <v>-5.3293604503947263</v>
      </c>
    </row>
    <row r="313" spans="3:57">
      <c r="C313" s="11">
        <v>253</v>
      </c>
      <c r="D313" s="12">
        <f t="shared" si="96"/>
        <v>3.6666666666666666E-3</v>
      </c>
      <c r="E313" s="20">
        <f t="shared" si="91"/>
        <v>1204.2771838760873</v>
      </c>
      <c r="F313" s="4">
        <f t="shared" si="92"/>
        <v>4.4156830075456535</v>
      </c>
      <c r="G313" s="4"/>
      <c r="H313" s="4">
        <f t="shared" si="93"/>
        <v>-30.526712602654868</v>
      </c>
      <c r="I313" s="11">
        <v>253</v>
      </c>
      <c r="J313" s="5">
        <f t="shared" si="78"/>
        <v>20735.039928231949</v>
      </c>
      <c r="K313" s="11">
        <v>253</v>
      </c>
      <c r="L313" s="17">
        <f t="shared" si="94"/>
        <v>10077.229405120726</v>
      </c>
      <c r="M313" s="11">
        <v>253</v>
      </c>
      <c r="N313">
        <f t="shared" si="95"/>
        <v>1027.2405102059863</v>
      </c>
      <c r="Q313" s="58">
        <v>190</v>
      </c>
      <c r="R313" s="21">
        <f t="shared" si="108"/>
        <v>4.9960000000000004</v>
      </c>
      <c r="S313" s="21">
        <f t="shared" si="105"/>
        <v>465.86835359264705</v>
      </c>
      <c r="T313" s="21">
        <f t="shared" si="106"/>
        <v>0.53404619666034925</v>
      </c>
      <c r="U313" s="21">
        <f t="shared" si="107"/>
        <v>305.69983470840617</v>
      </c>
      <c r="AA313">
        <v>190</v>
      </c>
      <c r="AB313">
        <f t="shared" si="79"/>
        <v>3.3161255787892263</v>
      </c>
      <c r="AC313">
        <f t="shared" si="80"/>
        <v>0.250328227571116</v>
      </c>
      <c r="AD313">
        <f t="shared" si="81"/>
        <v>-0.17364817766693047</v>
      </c>
      <c r="AE313">
        <f t="shared" si="82"/>
        <v>-4.3469040536316957E-2</v>
      </c>
      <c r="AF313" s="65">
        <f t="shared" si="83"/>
        <v>-4.3482741731474907E-2</v>
      </c>
      <c r="AG313">
        <f t="shared" si="84"/>
        <v>-2.4913775828708897</v>
      </c>
      <c r="AJ313">
        <f t="shared" si="85"/>
        <v>78.539816339744831</v>
      </c>
      <c r="AL313">
        <f t="shared" si="76"/>
        <v>41.943890202643082</v>
      </c>
      <c r="AN313">
        <f t="shared" si="86"/>
        <v>42.782768006695946</v>
      </c>
      <c r="AP313">
        <f t="shared" si="87"/>
        <v>1583.07093828392</v>
      </c>
      <c r="AS313">
        <f t="shared" si="88"/>
        <v>1584.5687129874959</v>
      </c>
      <c r="AU313">
        <f t="shared" si="77"/>
        <v>-68.879681617433064</v>
      </c>
      <c r="AW313">
        <f t="shared" si="101"/>
        <v>3.3161255787892263</v>
      </c>
      <c r="AY313">
        <f t="shared" si="102"/>
        <v>-4.3482741731474907E-2</v>
      </c>
      <c r="BA313">
        <f t="shared" si="103"/>
        <v>-0.13079902742266336</v>
      </c>
      <c r="BC313">
        <f t="shared" si="104"/>
        <v>-207.06413906861988</v>
      </c>
      <c r="BD313">
        <f t="shared" si="89"/>
        <v>2.86E-2</v>
      </c>
      <c r="BE313">
        <f t="shared" si="90"/>
        <v>-5.9220343773625288</v>
      </c>
    </row>
    <row r="314" spans="3:57">
      <c r="C314" s="11">
        <v>254</v>
      </c>
      <c r="D314" s="12">
        <f t="shared" si="96"/>
        <v>3.6811594202898548E-3</v>
      </c>
      <c r="E314" s="20">
        <f t="shared" si="91"/>
        <v>1204.2771838760873</v>
      </c>
      <c r="F314" s="4">
        <f t="shared" si="92"/>
        <v>4.4331363000655966</v>
      </c>
      <c r="G314" s="4"/>
      <c r="H314" s="4">
        <f t="shared" si="93"/>
        <v>-30.823638154140536</v>
      </c>
      <c r="I314" s="11">
        <v>254</v>
      </c>
      <c r="J314" s="5">
        <f t="shared" si="78"/>
        <v>20238.319735571989</v>
      </c>
      <c r="K314" s="11">
        <v>254</v>
      </c>
      <c r="L314" s="17">
        <f t="shared" si="94"/>
        <v>9835.8233914879875</v>
      </c>
      <c r="M314" s="11">
        <v>254</v>
      </c>
      <c r="N314">
        <f t="shared" si="95"/>
        <v>1002.6323538723738</v>
      </c>
      <c r="Q314" s="58">
        <v>191</v>
      </c>
      <c r="R314" s="21">
        <f t="shared" si="108"/>
        <v>5.5510000000000002</v>
      </c>
      <c r="S314" s="21">
        <f t="shared" si="105"/>
        <v>463.37502858312536</v>
      </c>
      <c r="T314" s="21">
        <f t="shared" si="106"/>
        <v>0.53807355011688474</v>
      </c>
      <c r="U314" s="21">
        <f t="shared" si="107"/>
        <v>306.35673862275331</v>
      </c>
      <c r="AA314">
        <v>191</v>
      </c>
      <c r="AB314">
        <f t="shared" si="79"/>
        <v>3.3335788713091694</v>
      </c>
      <c r="AC314">
        <f t="shared" si="80"/>
        <v>0.250328227571116</v>
      </c>
      <c r="AD314">
        <f t="shared" si="81"/>
        <v>-0.19080899537654472</v>
      </c>
      <c r="AE314">
        <f t="shared" si="82"/>
        <v>-4.7764877617235711E-2</v>
      </c>
      <c r="AF314" s="65">
        <f t="shared" si="83"/>
        <v>-4.7783058753040245E-2</v>
      </c>
      <c r="AG314">
        <f t="shared" si="84"/>
        <v>-2.7377675987748522</v>
      </c>
      <c r="AJ314">
        <f t="shared" si="85"/>
        <v>78.539816339744831</v>
      </c>
      <c r="AL314">
        <f t="shared" si="76"/>
        <v>42.260197803454616</v>
      </c>
      <c r="AN314">
        <f t="shared" si="86"/>
        <v>43.105401759523708</v>
      </c>
      <c r="AP314">
        <f t="shared" si="87"/>
        <v>1583.2923234570819</v>
      </c>
      <c r="AS314">
        <f t="shared" si="88"/>
        <v>1585.1015475150807</v>
      </c>
      <c r="AU314">
        <f t="shared" si="77"/>
        <v>-75.712181427948764</v>
      </c>
      <c r="AW314">
        <f t="shared" si="101"/>
        <v>3.3335788713091694</v>
      </c>
      <c r="AY314">
        <f t="shared" si="102"/>
        <v>-4.7783058753040245E-2</v>
      </c>
      <c r="BA314">
        <f t="shared" si="103"/>
        <v>-0.14386811509392122</v>
      </c>
      <c r="BC314">
        <f t="shared" si="104"/>
        <v>-227.78528221844542</v>
      </c>
      <c r="BD314">
        <f t="shared" si="89"/>
        <v>2.86E-2</v>
      </c>
      <c r="BE314">
        <f t="shared" si="90"/>
        <v>-6.5146590714475394</v>
      </c>
    </row>
    <row r="315" spans="3:57">
      <c r="C315" s="11">
        <v>255</v>
      </c>
      <c r="D315" s="12">
        <f t="shared" si="96"/>
        <v>3.6956521739130435E-3</v>
      </c>
      <c r="E315" s="20">
        <f t="shared" si="91"/>
        <v>1204.2771838760873</v>
      </c>
      <c r="F315" s="4">
        <f t="shared" si="92"/>
        <v>4.4505895925855397</v>
      </c>
      <c r="G315" s="4"/>
      <c r="H315" s="4">
        <f t="shared" si="93"/>
        <v>-31.113261913464374</v>
      </c>
      <c r="I315" s="11">
        <v>255</v>
      </c>
      <c r="J315" s="5">
        <f t="shared" si="78"/>
        <v>19727.388938155862</v>
      </c>
      <c r="K315" s="11">
        <v>255</v>
      </c>
      <c r="L315" s="17">
        <f t="shared" si="94"/>
        <v>9587.511023943749</v>
      </c>
      <c r="M315" s="11">
        <v>255</v>
      </c>
      <c r="N315">
        <f t="shared" si="95"/>
        <v>977.32018592698762</v>
      </c>
      <c r="Q315" s="58">
        <v>192</v>
      </c>
      <c r="R315" s="21">
        <f t="shared" si="108"/>
        <v>6.1059999999999999</v>
      </c>
      <c r="S315" s="21">
        <f t="shared" si="105"/>
        <v>460.88170357360366</v>
      </c>
      <c r="T315" s="21">
        <f t="shared" si="106"/>
        <v>0.54215325025219963</v>
      </c>
      <c r="U315" s="21">
        <f t="shared" si="107"/>
        <v>307.01860979317934</v>
      </c>
      <c r="AA315">
        <v>192</v>
      </c>
      <c r="AB315">
        <f t="shared" si="79"/>
        <v>3.3510321638291125</v>
      </c>
      <c r="AC315">
        <f t="shared" si="80"/>
        <v>0.250328227571116</v>
      </c>
      <c r="AD315">
        <f t="shared" si="81"/>
        <v>-0.20791169081775907</v>
      </c>
      <c r="AE315">
        <f t="shared" si="82"/>
        <v>-5.2046165053723503E-2</v>
      </c>
      <c r="AF315" s="65">
        <f t="shared" si="83"/>
        <v>-5.2069690879343343E-2</v>
      </c>
      <c r="AG315">
        <f t="shared" si="84"/>
        <v>-2.9833735279372098</v>
      </c>
      <c r="AJ315">
        <f t="shared" si="85"/>
        <v>78.539816339744831</v>
      </c>
      <c r="AL315">
        <f t="shared" ref="AL315:AL378" si="109">T315*AJ315</f>
        <v>42.580616702803475</v>
      </c>
      <c r="AN315">
        <f t="shared" si="86"/>
        <v>43.432229036859546</v>
      </c>
      <c r="AP315">
        <f t="shared" si="87"/>
        <v>1583.4845418198399</v>
      </c>
      <c r="AS315">
        <f t="shared" si="88"/>
        <v>1585.633582877512</v>
      </c>
      <c r="AU315">
        <f t="shared" ref="AU315:AU378" si="110">AP315*TAN(AF315)</f>
        <v>-82.52614716916996</v>
      </c>
      <c r="AW315">
        <f t="shared" si="101"/>
        <v>3.3510321638291125</v>
      </c>
      <c r="AY315">
        <f t="shared" si="102"/>
        <v>-5.2069690879343343E-2</v>
      </c>
      <c r="BA315">
        <f t="shared" si="103"/>
        <v>-0.15693376793980218</v>
      </c>
      <c r="BC315">
        <f t="shared" si="104"/>
        <v>-248.50219562221875</v>
      </c>
      <c r="BD315">
        <f t="shared" si="89"/>
        <v>2.86E-2</v>
      </c>
      <c r="BE315">
        <f t="shared" si="90"/>
        <v>-7.1071627947954568</v>
      </c>
    </row>
    <row r="316" spans="3:57">
      <c r="C316" s="11">
        <v>256</v>
      </c>
      <c r="D316" s="12">
        <f t="shared" si="96"/>
        <v>3.7101449275362317E-3</v>
      </c>
      <c r="E316" s="20">
        <f t="shared" si="91"/>
        <v>1204.2771838760873</v>
      </c>
      <c r="F316" s="4">
        <f t="shared" si="92"/>
        <v>4.4680428851054828</v>
      </c>
      <c r="G316" s="4"/>
      <c r="H316" s="4">
        <f t="shared" si="93"/>
        <v>-31.395377804486426</v>
      </c>
      <c r="I316" s="11">
        <v>256</v>
      </c>
      <c r="J316" s="5">
        <f t="shared" ref="J316:J379" si="111">((((($F$6/1000)/2)*(E316*E316))*COS(F316))+((((($F$6/1000)/2)*($F$6/1000)/2))*(E316*E316)*COS(2*F316)/($F$10/1000)))*-1</f>
        <v>19202.232611591549</v>
      </c>
      <c r="K316" s="11">
        <v>256</v>
      </c>
      <c r="L316" s="17">
        <f t="shared" si="94"/>
        <v>9332.2850492334928</v>
      </c>
      <c r="M316" s="11">
        <v>256</v>
      </c>
      <c r="N316">
        <f t="shared" si="95"/>
        <v>951.30326699627858</v>
      </c>
      <c r="Q316" s="58">
        <v>193</v>
      </c>
      <c r="R316" s="21">
        <f t="shared" si="108"/>
        <v>6.6609999999999996</v>
      </c>
      <c r="S316" s="21">
        <f t="shared" si="105"/>
        <v>458.38837856408196</v>
      </c>
      <c r="T316" s="21">
        <f t="shared" si="106"/>
        <v>0.54628626620108356</v>
      </c>
      <c r="U316" s="21">
        <f t="shared" si="107"/>
        <v>307.68551295885703</v>
      </c>
      <c r="AA316">
        <v>193</v>
      </c>
      <c r="AB316">
        <f t="shared" ref="AB316:AB379" si="112">PI()*AA316/180</f>
        <v>3.3684854563490561</v>
      </c>
      <c r="AC316">
        <f t="shared" ref="AC316:AC379" si="113">($F$6/2)/$F$10</f>
        <v>0.250328227571116</v>
      </c>
      <c r="AD316">
        <f t="shared" ref="AD316:AD379" si="114">SIN(AB316)</f>
        <v>-0.22495105434386498</v>
      </c>
      <c r="AE316">
        <f t="shared" ref="AE316:AE379" si="115">AC316*AD316</f>
        <v>-5.6311598724153512E-2</v>
      </c>
      <c r="AF316" s="65">
        <f t="shared" ref="AF316:AF379" si="116">ASIN(AE316)</f>
        <v>-5.6341401915182804E-2</v>
      </c>
      <c r="AG316">
        <f t="shared" ref="AG316:AG379" si="117">AF316*180/PI()</f>
        <v>-3.228124541590268</v>
      </c>
      <c r="AJ316">
        <f t="shared" ref="AJ316:AJ379" si="118">PI()*(($F$5/10)*($F$5/10))/4</f>
        <v>78.539816339744831</v>
      </c>
      <c r="AL316">
        <f t="shared" si="109"/>
        <v>42.905223016358057</v>
      </c>
      <c r="AN316">
        <f t="shared" ref="AN316:AN379" si="119">AL316*1.02</f>
        <v>43.76332747668522</v>
      </c>
      <c r="AP316">
        <f t="shared" ref="AP316:AP379" si="120">N253+AN316</f>
        <v>1583.6413016857041</v>
      </c>
      <c r="AS316">
        <f t="shared" ref="AS316:AS379" si="121">AP316/(COS(AF316))</f>
        <v>1586.1581491912489</v>
      </c>
      <c r="AU316">
        <f t="shared" si="110"/>
        <v>-89.319101210303614</v>
      </c>
      <c r="AW316">
        <f t="shared" si="101"/>
        <v>3.3684854563490561</v>
      </c>
      <c r="AY316">
        <f t="shared" si="102"/>
        <v>-5.6341401915182804E-2</v>
      </c>
      <c r="BA316">
        <f t="shared" si="103"/>
        <v>-0.16999551716495737</v>
      </c>
      <c r="BC316">
        <f t="shared" si="104"/>
        <v>-269.21192208384753</v>
      </c>
      <c r="BD316">
        <f t="shared" ref="BD316:BD379" si="122">($F$6/2)/1000</f>
        <v>2.86E-2</v>
      </c>
      <c r="BE316">
        <f t="shared" ref="BE316:BE379" si="123">BC316*BD316</f>
        <v>-7.6994609715980395</v>
      </c>
    </row>
    <row r="317" spans="3:57">
      <c r="C317" s="11">
        <v>257</v>
      </c>
      <c r="D317" s="12">
        <f t="shared" si="96"/>
        <v>3.7246376811594199E-3</v>
      </c>
      <c r="E317" s="20">
        <f t="shared" ref="E317:E380" si="124">(2*PI()/60)*$F$13</f>
        <v>1204.2771838760873</v>
      </c>
      <c r="F317" s="4">
        <f t="shared" ref="F317:F380" si="125">E317*D317</f>
        <v>4.4854961776254259</v>
      </c>
      <c r="G317" s="4"/>
      <c r="H317" s="4">
        <f t="shared" ref="H317:H380" si="126">(($F$6/1000)/2)*E317*SIN(F317)+((($F$6/1000)/2)*(($F$6/1000)/2)*E317*SIN(2*F317))/(2*($F$10/1000))</f>
        <v>-31.669779638463968</v>
      </c>
      <c r="I317" s="11">
        <v>257</v>
      </c>
      <c r="J317" s="5">
        <f t="shared" si="111"/>
        <v>18662.850175108782</v>
      </c>
      <c r="K317" s="11">
        <v>257</v>
      </c>
      <c r="L317" s="17">
        <f t="shared" ref="L317:L380" si="127">$J$21*J317</f>
        <v>9070.1451851028687</v>
      </c>
      <c r="M317" s="11">
        <v>257</v>
      </c>
      <c r="N317">
        <f t="shared" ref="N317:N380" si="128">L317/9.81</f>
        <v>924.58156830814153</v>
      </c>
      <c r="Q317" s="58">
        <v>194</v>
      </c>
      <c r="R317" s="21">
        <f t="shared" si="108"/>
        <v>7.2159999999999993</v>
      </c>
      <c r="S317" s="21">
        <f t="shared" si="105"/>
        <v>455.89505355456026</v>
      </c>
      <c r="T317" s="21">
        <f t="shared" si="106"/>
        <v>0.55047359044493838</v>
      </c>
      <c r="U317" s="21">
        <f t="shared" si="107"/>
        <v>308.3575140608113</v>
      </c>
      <c r="AA317">
        <v>194</v>
      </c>
      <c r="AB317">
        <f t="shared" si="112"/>
        <v>3.3859387488689991</v>
      </c>
      <c r="AC317">
        <f t="shared" si="113"/>
        <v>0.250328227571116</v>
      </c>
      <c r="AD317">
        <f t="shared" si="114"/>
        <v>-0.24192189559966751</v>
      </c>
      <c r="AE317">
        <f t="shared" si="115"/>
        <v>-6.0559879336109332E-2</v>
      </c>
      <c r="AF317" s="65">
        <f t="shared" si="116"/>
        <v>-6.0596957778082175E-2</v>
      </c>
      <c r="AG317">
        <f t="shared" si="117"/>
        <v>-3.4719499320165554</v>
      </c>
      <c r="AJ317">
        <f t="shared" si="118"/>
        <v>78.539816339744831</v>
      </c>
      <c r="AL317">
        <f t="shared" si="109"/>
        <v>43.234094693425376</v>
      </c>
      <c r="AN317">
        <f t="shared" si="119"/>
        <v>44.098776587293884</v>
      </c>
      <c r="AP317">
        <f t="shared" si="120"/>
        <v>1583.7558022008175</v>
      </c>
      <c r="AS317">
        <f t="shared" si="121"/>
        <v>1586.6680264869074</v>
      </c>
      <c r="AU317">
        <f t="shared" si="110"/>
        <v>-96.08842423050983</v>
      </c>
      <c r="AW317">
        <f t="shared" si="101"/>
        <v>3.3859387488689991</v>
      </c>
      <c r="AY317">
        <f t="shared" si="102"/>
        <v>-6.0596957778082175E-2</v>
      </c>
      <c r="BA317">
        <f t="shared" si="103"/>
        <v>-0.18305285325999721</v>
      </c>
      <c r="BC317">
        <f t="shared" si="104"/>
        <v>-289.91101845993541</v>
      </c>
      <c r="BD317">
        <f t="shared" si="122"/>
        <v>2.86E-2</v>
      </c>
      <c r="BE317">
        <f t="shared" si="123"/>
        <v>-8.2914551279541531</v>
      </c>
    </row>
    <row r="318" spans="3:57">
      <c r="C318" s="11">
        <v>258</v>
      </c>
      <c r="D318" s="12">
        <f t="shared" ref="D318:D381" si="129">(60/($F$13*360))*C318</f>
        <v>3.7391304347826086E-3</v>
      </c>
      <c r="E318" s="20">
        <f t="shared" si="124"/>
        <v>1204.2771838760873</v>
      </c>
      <c r="F318" s="4">
        <f t="shared" si="125"/>
        <v>4.5029494701453698</v>
      </c>
      <c r="G318" s="4"/>
      <c r="H318" s="4">
        <f t="shared" si="126"/>
        <v>-31.936261323368981</v>
      </c>
      <c r="I318" s="11">
        <v>258</v>
      </c>
      <c r="J318" s="5">
        <f t="shared" si="111"/>
        <v>18109.255587339481</v>
      </c>
      <c r="K318" s="11">
        <v>258</v>
      </c>
      <c r="L318" s="17">
        <f t="shared" si="127"/>
        <v>8801.0982154469875</v>
      </c>
      <c r="M318" s="11">
        <v>258</v>
      </c>
      <c r="N318">
        <f t="shared" si="128"/>
        <v>897.15578139113018</v>
      </c>
      <c r="Q318" s="58">
        <v>195</v>
      </c>
      <c r="R318" s="21">
        <f t="shared" si="108"/>
        <v>7.770999999999999</v>
      </c>
      <c r="S318" s="21">
        <f t="shared" si="105"/>
        <v>453.40172854503857</v>
      </c>
      <c r="T318" s="21">
        <f t="shared" si="106"/>
        <v>0.55471623950582261</v>
      </c>
      <c r="U318" s="21">
        <f t="shared" si="107"/>
        <v>309.03468027095096</v>
      </c>
      <c r="AA318">
        <v>195</v>
      </c>
      <c r="AB318">
        <f t="shared" si="112"/>
        <v>3.4033920413889422</v>
      </c>
      <c r="AC318">
        <f t="shared" si="113"/>
        <v>0.250328227571116</v>
      </c>
      <c r="AD318">
        <f t="shared" si="114"/>
        <v>-0.25881904510252035</v>
      </c>
      <c r="AE318">
        <f t="shared" si="115"/>
        <v>-6.4789712822162657E-2</v>
      </c>
      <c r="AF318" s="65">
        <f t="shared" si="116"/>
        <v>-6.4835126697226325E-2</v>
      </c>
      <c r="AG318">
        <f t="shared" si="117"/>
        <v>-3.7147791239470367</v>
      </c>
      <c r="AJ318">
        <f t="shared" si="118"/>
        <v>78.539816339744831</v>
      </c>
      <c r="AL318">
        <f t="shared" si="109"/>
        <v>43.567311571461211</v>
      </c>
      <c r="AN318">
        <f t="shared" si="119"/>
        <v>44.438657802890432</v>
      </c>
      <c r="AP318">
        <f t="shared" si="120"/>
        <v>1583.8207439427438</v>
      </c>
      <c r="AS318">
        <f t="shared" si="121"/>
        <v>1587.1554538467944</v>
      </c>
      <c r="AU318">
        <f t="shared" si="110"/>
        <v>-102.83134605886303</v>
      </c>
      <c r="AW318">
        <f t="shared" si="101"/>
        <v>3.4033920413889422</v>
      </c>
      <c r="AY318">
        <f t="shared" si="102"/>
        <v>-6.4835126697226325E-2</v>
      </c>
      <c r="BA318">
        <f t="shared" si="103"/>
        <v>-0.19610522266383951</v>
      </c>
      <c r="BC318">
        <f t="shared" si="104"/>
        <v>-310.59551965049968</v>
      </c>
      <c r="BD318">
        <f t="shared" si="122"/>
        <v>2.86E-2</v>
      </c>
      <c r="BE318">
        <f t="shared" si="123"/>
        <v>-8.883031862004291</v>
      </c>
    </row>
    <row r="319" spans="3:57">
      <c r="C319" s="11">
        <v>259</v>
      </c>
      <c r="D319" s="12">
        <f t="shared" si="129"/>
        <v>3.7536231884057968E-3</v>
      </c>
      <c r="E319" s="20">
        <f t="shared" si="124"/>
        <v>1204.2771838760873</v>
      </c>
      <c r="F319" s="4">
        <f t="shared" si="125"/>
        <v>4.5204027626653129</v>
      </c>
      <c r="G319" s="4"/>
      <c r="H319" s="4">
        <f t="shared" si="126"/>
        <v>-32.19461707592113</v>
      </c>
      <c r="I319" s="11">
        <v>259</v>
      </c>
      <c r="J319" s="5">
        <f t="shared" si="111"/>
        <v>17541.477525235125</v>
      </c>
      <c r="K319" s="11">
        <v>259</v>
      </c>
      <c r="L319" s="17">
        <f t="shared" si="127"/>
        <v>8525.1580772642701</v>
      </c>
      <c r="M319" s="11">
        <v>259</v>
      </c>
      <c r="N319">
        <f t="shared" si="128"/>
        <v>869.02732693825374</v>
      </c>
      <c r="Q319" s="58">
        <v>196</v>
      </c>
      <c r="R319" s="21">
        <f t="shared" si="108"/>
        <v>8.3259999999999987</v>
      </c>
      <c r="S319" s="21">
        <f t="shared" si="105"/>
        <v>450.90840353551687</v>
      </c>
      <c r="T319" s="21">
        <f t="shared" si="106"/>
        <v>0.55901525466508861</v>
      </c>
      <c r="U319" s="21">
        <f t="shared" si="107"/>
        <v>309.71708002196794</v>
      </c>
      <c r="AA319">
        <v>196</v>
      </c>
      <c r="AB319">
        <f t="shared" si="112"/>
        <v>3.4208453339088858</v>
      </c>
      <c r="AC319">
        <f t="shared" si="113"/>
        <v>0.250328227571116</v>
      </c>
      <c r="AD319">
        <f t="shared" si="114"/>
        <v>-0.275637355816999</v>
      </c>
      <c r="AE319">
        <f t="shared" si="115"/>
        <v>-6.8999810734058406E-2</v>
      </c>
      <c r="AF319" s="65">
        <f t="shared" si="116"/>
        <v>-6.9054679417755435E-2</v>
      </c>
      <c r="AG319">
        <f t="shared" si="117"/>
        <v>-3.9565416862662994</v>
      </c>
      <c r="AJ319">
        <f t="shared" si="118"/>
        <v>78.539816339744831</v>
      </c>
      <c r="AL319">
        <f t="shared" si="109"/>
        <v>43.904955432511741</v>
      </c>
      <c r="AN319">
        <f t="shared" si="119"/>
        <v>44.783054541161974</v>
      </c>
      <c r="AP319">
        <f t="shared" si="120"/>
        <v>1583.8283403007542</v>
      </c>
      <c r="AS319">
        <f t="shared" si="121"/>
        <v>1587.6121392804148</v>
      </c>
      <c r="AU319">
        <f t="shared" si="110"/>
        <v>-109.5449371294422</v>
      </c>
      <c r="AW319">
        <f t="shared" si="101"/>
        <v>3.4208453339088858</v>
      </c>
      <c r="AY319">
        <f t="shared" si="102"/>
        <v>-6.9054679417755435E-2</v>
      </c>
      <c r="BA319">
        <f t="shared" si="103"/>
        <v>-0.20915202444168832</v>
      </c>
      <c r="BC319">
        <f t="shared" si="104"/>
        <v>-331.26090374202198</v>
      </c>
      <c r="BD319">
        <f t="shared" si="122"/>
        <v>2.86E-2</v>
      </c>
      <c r="BE319">
        <f t="shared" si="123"/>
        <v>-9.4740618470218294</v>
      </c>
    </row>
    <row r="320" spans="3:57">
      <c r="C320" s="11">
        <v>260</v>
      </c>
      <c r="D320" s="12">
        <f t="shared" si="129"/>
        <v>3.7681159420289855E-3</v>
      </c>
      <c r="E320" s="20">
        <f t="shared" si="124"/>
        <v>1204.2771838760873</v>
      </c>
      <c r="F320" s="4">
        <f t="shared" si="125"/>
        <v>4.537856055185256</v>
      </c>
      <c r="G320" s="4"/>
      <c r="H320" s="4">
        <f t="shared" si="126"/>
        <v>-32.444641636089933</v>
      </c>
      <c r="I320" s="11">
        <v>260</v>
      </c>
      <c r="J320" s="5">
        <f t="shared" si="111"/>
        <v>16959.559545842843</v>
      </c>
      <c r="K320" s="11">
        <v>260</v>
      </c>
      <c r="L320" s="17">
        <f t="shared" si="127"/>
        <v>8242.3459392796212</v>
      </c>
      <c r="M320" s="11">
        <v>260</v>
      </c>
      <c r="N320">
        <f t="shared" si="128"/>
        <v>840.198362821572</v>
      </c>
      <c r="Q320" s="58">
        <v>197</v>
      </c>
      <c r="R320" s="21">
        <f t="shared" si="108"/>
        <v>8.8809999999999985</v>
      </c>
      <c r="S320" s="21">
        <f t="shared" si="105"/>
        <v>448.41507852599511</v>
      </c>
      <c r="T320" s="21">
        <f t="shared" si="106"/>
        <v>0.56337170270761816</v>
      </c>
      <c r="U320" s="21">
        <f t="shared" si="107"/>
        <v>310.40478303813097</v>
      </c>
      <c r="AA320">
        <v>197</v>
      </c>
      <c r="AB320">
        <f t="shared" si="112"/>
        <v>3.4382986264288289</v>
      </c>
      <c r="AC320">
        <f t="shared" si="113"/>
        <v>0.250328227571116</v>
      </c>
      <c r="AD320">
        <f t="shared" si="114"/>
        <v>-0.29237170472273638</v>
      </c>
      <c r="AE320">
        <f t="shared" si="115"/>
        <v>-7.3188890635188283E-2</v>
      </c>
      <c r="AF320" s="65">
        <f t="shared" si="116"/>
        <v>-7.3254389410778858E-2</v>
      </c>
      <c r="AG320">
        <f t="shared" si="117"/>
        <v>-4.1971673440454582</v>
      </c>
      <c r="AJ320">
        <f t="shared" si="118"/>
        <v>78.539816339744831</v>
      </c>
      <c r="AL320">
        <f t="shared" si="109"/>
        <v>44.247110061665659</v>
      </c>
      <c r="AN320">
        <f t="shared" si="119"/>
        <v>45.132052262898974</v>
      </c>
      <c r="AP320">
        <f t="shared" si="120"/>
        <v>1583.7703296231871</v>
      </c>
      <c r="AS320">
        <f t="shared" si="121"/>
        <v>1588.0292703390689</v>
      </c>
      <c r="AU320">
        <f t="shared" si="110"/>
        <v>-116.22610059232396</v>
      </c>
      <c r="AW320">
        <f t="shared" si="101"/>
        <v>3.4382986264288289</v>
      </c>
      <c r="AY320">
        <f t="shared" si="102"/>
        <v>-7.3254389410778858E-2</v>
      </c>
      <c r="BA320">
        <f t="shared" si="103"/>
        <v>-0.22219260698075399</v>
      </c>
      <c r="BC320">
        <f t="shared" si="104"/>
        <v>-351.90205839774399</v>
      </c>
      <c r="BD320">
        <f t="shared" si="122"/>
        <v>2.86E-2</v>
      </c>
      <c r="BE320">
        <f t="shared" si="123"/>
        <v>-10.064398870175479</v>
      </c>
    </row>
    <row r="321" spans="3:57">
      <c r="C321" s="11">
        <v>261</v>
      </c>
      <c r="D321" s="12">
        <f t="shared" si="129"/>
        <v>3.7826086956521737E-3</v>
      </c>
      <c r="E321" s="20">
        <f t="shared" si="124"/>
        <v>1204.2771838760873</v>
      </c>
      <c r="F321" s="4">
        <f t="shared" si="125"/>
        <v>4.5553093477051991</v>
      </c>
      <c r="G321" s="4"/>
      <c r="H321" s="4">
        <f t="shared" si="126"/>
        <v>-32.686130483815703</v>
      </c>
      <c r="I321" s="11">
        <v>261</v>
      </c>
      <c r="J321" s="5">
        <f t="shared" si="111"/>
        <v>16363.560230683894</v>
      </c>
      <c r="K321" s="11">
        <v>261</v>
      </c>
      <c r="L321" s="17">
        <f t="shared" si="127"/>
        <v>7952.6902721123724</v>
      </c>
      <c r="M321" s="11">
        <v>261</v>
      </c>
      <c r="N321">
        <f t="shared" si="128"/>
        <v>810.67179124489007</v>
      </c>
      <c r="Q321" s="58">
        <v>198</v>
      </c>
      <c r="R321" s="21">
        <f t="shared" si="108"/>
        <v>9.4359999999999982</v>
      </c>
      <c r="S321" s="21">
        <f t="shared" si="105"/>
        <v>445.92175351647342</v>
      </c>
      <c r="T321" s="21">
        <f t="shared" si="106"/>
        <v>0.56778667669272131</v>
      </c>
      <c r="U321" s="21">
        <f t="shared" si="107"/>
        <v>311.09786036700848</v>
      </c>
      <c r="AA321">
        <v>198</v>
      </c>
      <c r="AB321">
        <f t="shared" si="112"/>
        <v>3.4557519189487729</v>
      </c>
      <c r="AC321">
        <f t="shared" si="113"/>
        <v>0.250328227571116</v>
      </c>
      <c r="AD321">
        <f t="shared" si="114"/>
        <v>-0.30901699437494773</v>
      </c>
      <c r="AE321">
        <f t="shared" si="115"/>
        <v>-7.735567649123419E-2</v>
      </c>
      <c r="AF321" s="65">
        <f t="shared" si="116"/>
        <v>-7.7433033089459216E-2</v>
      </c>
      <c r="AG321">
        <f t="shared" si="117"/>
        <v>-4.4365859909228629</v>
      </c>
      <c r="AJ321">
        <f t="shared" si="118"/>
        <v>78.539816339744831</v>
      </c>
      <c r="AL321">
        <f t="shared" si="109"/>
        <v>44.593861307600406</v>
      </c>
      <c r="AN321">
        <f t="shared" si="119"/>
        <v>45.485738533752418</v>
      </c>
      <c r="AP321">
        <f t="shared" si="120"/>
        <v>1583.6379881164823</v>
      </c>
      <c r="AS321">
        <f t="shared" si="121"/>
        <v>1588.3975254704351</v>
      </c>
      <c r="AU321">
        <f t="shared" si="110"/>
        <v>-122.87156511976789</v>
      </c>
      <c r="AW321">
        <f t="shared" si="101"/>
        <v>3.4557519189487729</v>
      </c>
      <c r="AY321">
        <f t="shared" si="102"/>
        <v>-7.7433033089459216E-2</v>
      </c>
      <c r="BA321">
        <f t="shared" si="103"/>
        <v>-0.23522626470602526</v>
      </c>
      <c r="BC321">
        <f t="shared" si="104"/>
        <v>-372.51324859120496</v>
      </c>
      <c r="BD321">
        <f t="shared" si="122"/>
        <v>2.86E-2</v>
      </c>
      <c r="BE321">
        <f t="shared" si="123"/>
        <v>-10.653878909708462</v>
      </c>
    </row>
    <row r="322" spans="3:57">
      <c r="C322" s="11">
        <v>262</v>
      </c>
      <c r="D322" s="12">
        <f t="shared" si="129"/>
        <v>3.7971014492753623E-3</v>
      </c>
      <c r="E322" s="20">
        <f t="shared" si="124"/>
        <v>1204.2771838760873</v>
      </c>
      <c r="F322" s="4">
        <f t="shared" si="125"/>
        <v>4.5727626402251431</v>
      </c>
      <c r="G322" s="4"/>
      <c r="H322" s="4">
        <f t="shared" si="126"/>
        <v>-32.918880057695411</v>
      </c>
      <c r="I322" s="11">
        <v>262</v>
      </c>
      <c r="J322" s="5">
        <f t="shared" si="111"/>
        <v>15753.553312497901</v>
      </c>
      <c r="K322" s="11">
        <v>262</v>
      </c>
      <c r="L322" s="17">
        <f t="shared" si="127"/>
        <v>7656.2269098739798</v>
      </c>
      <c r="M322" s="11">
        <v>262</v>
      </c>
      <c r="N322">
        <f t="shared" si="128"/>
        <v>780.45126502283176</v>
      </c>
      <c r="Q322" s="58">
        <v>199</v>
      </c>
      <c r="R322" s="21">
        <f t="shared" si="108"/>
        <v>9.9909999999999979</v>
      </c>
      <c r="S322" s="21">
        <f t="shared" si="105"/>
        <v>443.42842850695172</v>
      </c>
      <c r="T322" s="21">
        <f t="shared" si="106"/>
        <v>0.57226129675280812</v>
      </c>
      <c r="U322" s="21">
        <f t="shared" si="107"/>
        <v>311.79638441215252</v>
      </c>
      <c r="Y322" s="4"/>
      <c r="AA322">
        <v>199</v>
      </c>
      <c r="AB322">
        <f t="shared" si="112"/>
        <v>3.473205211468716</v>
      </c>
      <c r="AC322">
        <f t="shared" si="113"/>
        <v>0.250328227571116</v>
      </c>
      <c r="AD322">
        <f t="shared" si="114"/>
        <v>-0.32556815445715676</v>
      </c>
      <c r="AE322">
        <f t="shared" si="115"/>
        <v>-8.1498899058859375E-2</v>
      </c>
      <c r="AF322" s="65">
        <f t="shared" si="116"/>
        <v>-8.1589390031499842E-2</v>
      </c>
      <c r="AG322">
        <f t="shared" si="117"/>
        <v>-4.6747277018516922</v>
      </c>
      <c r="AJ322">
        <f t="shared" si="118"/>
        <v>78.539816339744831</v>
      </c>
      <c r="AL322">
        <f t="shared" si="109"/>
        <v>44.945297145309766</v>
      </c>
      <c r="AN322">
        <f t="shared" si="119"/>
        <v>45.844203088215963</v>
      </c>
      <c r="AP322">
        <f t="shared" si="120"/>
        <v>1583.422143479519</v>
      </c>
      <c r="AS322">
        <f t="shared" si="121"/>
        <v>1588.7070861137254</v>
      </c>
      <c r="AU322">
        <f t="shared" si="110"/>
        <v>-129.47787844527713</v>
      </c>
      <c r="AW322">
        <f t="shared" ref="AW322:AW385" si="130">AB322</f>
        <v>3.473205211468716</v>
      </c>
      <c r="AY322">
        <f t="shared" ref="AY322:AY385" si="131">AF322</f>
        <v>-8.1589390031499842E-2</v>
      </c>
      <c r="BA322">
        <f t="shared" ref="BA322:BA385" si="132">(SIN(AW322+AY322))/(COS(AY322))</f>
        <v>-0.24825223481858369</v>
      </c>
      <c r="BC322">
        <f t="shared" ref="BC322:BC385" si="133">AP322*BA322</f>
        <v>-393.08808578002265</v>
      </c>
      <c r="BD322">
        <f t="shared" si="122"/>
        <v>2.86E-2</v>
      </c>
      <c r="BE322">
        <f t="shared" si="123"/>
        <v>-11.242319253308649</v>
      </c>
    </row>
    <row r="323" spans="3:57">
      <c r="C323" s="11">
        <v>263</v>
      </c>
      <c r="D323" s="12">
        <f t="shared" si="129"/>
        <v>3.8115942028985506E-3</v>
      </c>
      <c r="E323" s="20">
        <f t="shared" si="124"/>
        <v>1204.2771838760873</v>
      </c>
      <c r="F323" s="4">
        <f t="shared" si="125"/>
        <v>4.5902159327450862</v>
      </c>
      <c r="G323" s="4"/>
      <c r="H323" s="4">
        <f t="shared" si="126"/>
        <v>-33.142687975376305</v>
      </c>
      <c r="I323" s="11">
        <v>263</v>
      </c>
      <c r="J323" s="5">
        <f t="shared" si="111"/>
        <v>15129.627784138554</v>
      </c>
      <c r="K323" s="11">
        <v>263</v>
      </c>
      <c r="L323" s="17">
        <f t="shared" si="127"/>
        <v>7352.999103091337</v>
      </c>
      <c r="M323" s="11">
        <v>263</v>
      </c>
      <c r="N323">
        <f t="shared" si="128"/>
        <v>749.54119297567138</v>
      </c>
      <c r="Q323" s="58">
        <v>200</v>
      </c>
      <c r="R323" s="21">
        <f t="shared" si="108"/>
        <v>10.545999999999998</v>
      </c>
      <c r="S323" s="21">
        <f t="shared" si="105"/>
        <v>440.93510349743002</v>
      </c>
      <c r="T323" s="21">
        <f t="shared" si="106"/>
        <v>0.57679671092099627</v>
      </c>
      <c r="U323" s="21">
        <f t="shared" si="107"/>
        <v>312.50042896677974</v>
      </c>
      <c r="Y323" s="4"/>
      <c r="AA323">
        <v>200</v>
      </c>
      <c r="AB323">
        <f t="shared" si="112"/>
        <v>3.4906585039886591</v>
      </c>
      <c r="AC323">
        <f t="shared" si="113"/>
        <v>0.250328227571116</v>
      </c>
      <c r="AD323">
        <f t="shared" si="114"/>
        <v>-0.34202014332566866</v>
      </c>
      <c r="AE323">
        <f t="shared" si="115"/>
        <v>-8.5617296272333693E-2</v>
      </c>
      <c r="AF323" s="65">
        <f t="shared" si="116"/>
        <v>-8.5722243208364052E-2</v>
      </c>
      <c r="AG323">
        <f t="shared" si="117"/>
        <v>-4.9115227462332456</v>
      </c>
      <c r="AJ323">
        <f t="shared" si="118"/>
        <v>78.539816339744831</v>
      </c>
      <c r="AL323">
        <f t="shared" si="109"/>
        <v>45.30150774110394</v>
      </c>
      <c r="AN323">
        <f t="shared" si="119"/>
        <v>46.207537895926016</v>
      </c>
      <c r="AP323">
        <f t="shared" si="120"/>
        <v>1583.1131892559629</v>
      </c>
      <c r="AS323">
        <f t="shared" si="121"/>
        <v>1588.9476495356728</v>
      </c>
      <c r="AU323">
        <f t="shared" si="110"/>
        <v>-136.04140167152394</v>
      </c>
      <c r="AW323">
        <f t="shared" si="130"/>
        <v>3.4906585039886591</v>
      </c>
      <c r="AY323">
        <f t="shared" si="131"/>
        <v>-8.5722243208364052E-2</v>
      </c>
      <c r="BA323">
        <f t="shared" si="132"/>
        <v>-0.26126969405919243</v>
      </c>
      <c r="BC323">
        <f t="shared" si="133"/>
        <v>-413.6194986179778</v>
      </c>
      <c r="BD323">
        <f t="shared" si="122"/>
        <v>2.86E-2</v>
      </c>
      <c r="BE323">
        <f t="shared" si="123"/>
        <v>-11.829517660474165</v>
      </c>
    </row>
    <row r="324" spans="3:57">
      <c r="C324" s="11">
        <v>264</v>
      </c>
      <c r="D324" s="12">
        <f t="shared" si="129"/>
        <v>3.8260869565217388E-3</v>
      </c>
      <c r="E324" s="20">
        <f t="shared" si="124"/>
        <v>1204.2771838760873</v>
      </c>
      <c r="F324" s="4">
        <f t="shared" si="125"/>
        <v>4.6076692252650293</v>
      </c>
      <c r="G324" s="4"/>
      <c r="H324" s="4">
        <f t="shared" si="126"/>
        <v>-33.357353255397271</v>
      </c>
      <c r="I324" s="11">
        <v>264</v>
      </c>
      <c r="J324" s="5">
        <f t="shared" si="111"/>
        <v>14491.887989427025</v>
      </c>
      <c r="K324" s="11">
        <v>264</v>
      </c>
      <c r="L324" s="17">
        <f t="shared" si="127"/>
        <v>7043.0575628615343</v>
      </c>
      <c r="M324" s="11">
        <v>264</v>
      </c>
      <c r="N324">
        <f t="shared" si="128"/>
        <v>717.94674443032966</v>
      </c>
      <c r="Q324" s="58">
        <v>201</v>
      </c>
      <c r="R324" s="21">
        <f t="shared" si="108"/>
        <v>11.100999999999997</v>
      </c>
      <c r="S324" s="21">
        <f t="shared" si="105"/>
        <v>438.44177848790832</v>
      </c>
      <c r="T324" s="21">
        <f t="shared" si="106"/>
        <v>0.58139409598887359</v>
      </c>
      <c r="U324" s="21">
        <f t="shared" si="107"/>
        <v>313.21006924848405</v>
      </c>
      <c r="Y324" s="4"/>
      <c r="AA324">
        <v>201</v>
      </c>
      <c r="AB324">
        <f t="shared" si="112"/>
        <v>3.5081117965086026</v>
      </c>
      <c r="AC324">
        <f t="shared" si="113"/>
        <v>0.250328227571116</v>
      </c>
      <c r="AD324">
        <f t="shared" si="114"/>
        <v>-0.35836794954530043</v>
      </c>
      <c r="AE324">
        <f t="shared" si="115"/>
        <v>-8.9709613627970183E-2</v>
      </c>
      <c r="AF324" s="65">
        <f t="shared" si="116"/>
        <v>-8.9830379221529102E-2</v>
      </c>
      <c r="AG324">
        <f t="shared" si="117"/>
        <v>-5.1469016014533029</v>
      </c>
      <c r="AJ324">
        <f t="shared" si="118"/>
        <v>78.539816339744831</v>
      </c>
      <c r="AL324">
        <f t="shared" si="109"/>
        <v>45.662585519978109</v>
      </c>
      <c r="AN324">
        <f t="shared" si="119"/>
        <v>46.575837230377672</v>
      </c>
      <c r="AP324">
        <f t="shared" si="120"/>
        <v>1582.7010998863896</v>
      </c>
      <c r="AS324">
        <f t="shared" si="121"/>
        <v>1589.108442407143</v>
      </c>
      <c r="AU324">
        <f t="shared" si="110"/>
        <v>-142.5583043812903</v>
      </c>
      <c r="AW324">
        <f t="shared" si="130"/>
        <v>3.5081117965086026</v>
      </c>
      <c r="AY324">
        <f t="shared" si="131"/>
        <v>-8.9830379221529102E-2</v>
      </c>
      <c r="BA324">
        <f t="shared" si="132"/>
        <v>-0.27427775550009753</v>
      </c>
      <c r="BC324">
        <f t="shared" si="133"/>
        <v>-434.0997053043746</v>
      </c>
      <c r="BD324">
        <f t="shared" si="122"/>
        <v>2.86E-2</v>
      </c>
      <c r="BE324">
        <f t="shared" si="123"/>
        <v>-12.415251571705113</v>
      </c>
    </row>
    <row r="325" spans="3:57">
      <c r="C325" s="11">
        <v>265</v>
      </c>
      <c r="D325" s="12">
        <f t="shared" si="129"/>
        <v>3.8405797101449275E-3</v>
      </c>
      <c r="E325" s="20">
        <f t="shared" si="124"/>
        <v>1204.2771838760873</v>
      </c>
      <c r="F325" s="4">
        <f t="shared" si="125"/>
        <v>4.6251225177849724</v>
      </c>
      <c r="G325" s="4"/>
      <c r="H325" s="4">
        <f t="shared" si="126"/>
        <v>-33.562676540215115</v>
      </c>
      <c r="I325" s="11">
        <v>265</v>
      </c>
      <c r="J325" s="5">
        <f t="shared" si="111"/>
        <v>13840.453695792294</v>
      </c>
      <c r="K325" s="11">
        <v>265</v>
      </c>
      <c r="L325" s="17">
        <f t="shared" si="127"/>
        <v>6726.4604961550549</v>
      </c>
      <c r="M325" s="11">
        <v>265</v>
      </c>
      <c r="N325">
        <f t="shared" si="128"/>
        <v>685.67385281906775</v>
      </c>
      <c r="Q325" s="58">
        <v>202</v>
      </c>
      <c r="R325" s="21">
        <f t="shared" si="108"/>
        <v>11.655999999999997</v>
      </c>
      <c r="S325" s="21">
        <f t="shared" si="105"/>
        <v>435.94845347838663</v>
      </c>
      <c r="T325" s="21">
        <f t="shared" si="106"/>
        <v>0.58605465839569415</v>
      </c>
      <c r="U325" s="21">
        <f t="shared" si="107"/>
        <v>313.92538193502008</v>
      </c>
      <c r="Y325" s="4"/>
      <c r="AA325">
        <v>202</v>
      </c>
      <c r="AB325">
        <f t="shared" si="112"/>
        <v>3.5255650890285457</v>
      </c>
      <c r="AC325">
        <f t="shared" si="113"/>
        <v>0.250328227571116</v>
      </c>
      <c r="AD325">
        <f t="shared" si="114"/>
        <v>-0.37460659341591201</v>
      </c>
      <c r="AE325">
        <f t="shared" si="115"/>
        <v>-9.3774604566258954E-2</v>
      </c>
      <c r="AF325" s="65">
        <f t="shared" si="116"/>
        <v>-9.3912588546071318E-2</v>
      </c>
      <c r="AG325">
        <f t="shared" si="117"/>
        <v>-5.3807949668385229</v>
      </c>
      <c r="AJ325">
        <f t="shared" si="118"/>
        <v>78.539816339744831</v>
      </c>
      <c r="AL325">
        <f t="shared" si="109"/>
        <v>46.028625235449717</v>
      </c>
      <c r="AN325">
        <f t="shared" si="119"/>
        <v>46.949197740158709</v>
      </c>
      <c r="AP325">
        <f t="shared" si="120"/>
        <v>1582.1754464410774</v>
      </c>
      <c r="AS325">
        <f t="shared" si="121"/>
        <v>1589.178235119703</v>
      </c>
      <c r="AU325">
        <f t="shared" si="110"/>
        <v>-149.02456058365544</v>
      </c>
      <c r="AW325">
        <f t="shared" si="130"/>
        <v>3.5255650890285457</v>
      </c>
      <c r="AY325">
        <f t="shared" si="131"/>
        <v>-9.3912588546071318E-2</v>
      </c>
      <c r="BA325">
        <f t="shared" si="132"/>
        <v>-0.28727546536821014</v>
      </c>
      <c r="BC325">
        <f t="shared" si="133"/>
        <v>-454.52018767051612</v>
      </c>
      <c r="BD325">
        <f t="shared" si="122"/>
        <v>2.86E-2</v>
      </c>
      <c r="BE325">
        <f t="shared" si="123"/>
        <v>-12.999277367376761</v>
      </c>
    </row>
    <row r="326" spans="3:57">
      <c r="C326" s="11">
        <v>266</v>
      </c>
      <c r="D326" s="12">
        <f t="shared" si="129"/>
        <v>3.8550724637681157E-3</v>
      </c>
      <c r="E326" s="20">
        <f t="shared" si="124"/>
        <v>1204.2771838760873</v>
      </c>
      <c r="F326" s="4">
        <f t="shared" si="125"/>
        <v>4.6425758103049155</v>
      </c>
      <c r="G326" s="4"/>
      <c r="H326" s="4">
        <f t="shared" si="126"/>
        <v>-33.758460320150647</v>
      </c>
      <c r="I326" s="11">
        <v>266</v>
      </c>
      <c r="J326" s="5">
        <f t="shared" si="111"/>
        <v>13175.460148548615</v>
      </c>
      <c r="K326" s="11">
        <v>266</v>
      </c>
      <c r="L326" s="17">
        <f t="shared" si="127"/>
        <v>6403.2736321946268</v>
      </c>
      <c r="M326" s="11">
        <v>266</v>
      </c>
      <c r="N326">
        <f t="shared" si="128"/>
        <v>652.72921836846342</v>
      </c>
      <c r="Q326" s="58">
        <v>203</v>
      </c>
      <c r="R326" s="21">
        <f t="shared" si="108"/>
        <v>12.210999999999997</v>
      </c>
      <c r="S326" s="21">
        <f t="shared" si="105"/>
        <v>433.45512846886493</v>
      </c>
      <c r="T326" s="21">
        <f t="shared" si="106"/>
        <v>0.59077963515034626</v>
      </c>
      <c r="U326" s="21">
        <f t="shared" si="107"/>
        <v>314.64644520119651</v>
      </c>
      <c r="Y326" s="4"/>
      <c r="AA326">
        <v>203</v>
      </c>
      <c r="AB326">
        <f t="shared" si="112"/>
        <v>3.5430183815484888</v>
      </c>
      <c r="AC326">
        <f t="shared" si="113"/>
        <v>0.250328227571116</v>
      </c>
      <c r="AD326">
        <f t="shared" si="114"/>
        <v>-0.39073112848927355</v>
      </c>
      <c r="AE326">
        <f t="shared" si="115"/>
        <v>-9.781103085158184E-2</v>
      </c>
      <c r="AF326" s="65">
        <f t="shared" si="116"/>
        <v>-9.7967665781858129E-2</v>
      </c>
      <c r="AG326">
        <f t="shared" si="117"/>
        <v>-5.6131337780486836</v>
      </c>
      <c r="AJ326">
        <f t="shared" si="118"/>
        <v>78.539816339744831</v>
      </c>
      <c r="AL326">
        <f t="shared" si="109"/>
        <v>46.399724041969655</v>
      </c>
      <c r="AN326">
        <f t="shared" si="119"/>
        <v>47.32771852280905</v>
      </c>
      <c r="AP326">
        <f t="shared" si="120"/>
        <v>1581.5254130134722</v>
      </c>
      <c r="AS326">
        <f t="shared" si="121"/>
        <v>1589.1453568408631</v>
      </c>
      <c r="AU326">
        <f t="shared" si="110"/>
        <v>-155.4359455256097</v>
      </c>
      <c r="AW326">
        <f t="shared" si="130"/>
        <v>3.5430183815484888</v>
      </c>
      <c r="AY326">
        <f t="shared" si="131"/>
        <v>-9.7967665781858129E-2</v>
      </c>
      <c r="BA326">
        <f t="shared" si="132"/>
        <v>-0.3002617999031042</v>
      </c>
      <c r="BC326">
        <f t="shared" si="133"/>
        <v>-474.8716671039254</v>
      </c>
      <c r="BD326">
        <f t="shared" si="122"/>
        <v>2.86E-2</v>
      </c>
      <c r="BE326">
        <f t="shared" si="123"/>
        <v>-13.581329679172267</v>
      </c>
    </row>
    <row r="327" spans="3:57">
      <c r="C327" s="11">
        <v>267</v>
      </c>
      <c r="D327" s="12">
        <f t="shared" si="129"/>
        <v>3.8695652173913043E-3</v>
      </c>
      <c r="E327" s="20">
        <f t="shared" si="124"/>
        <v>1204.2771838760873</v>
      </c>
      <c r="F327" s="4">
        <f t="shared" si="125"/>
        <v>4.6600291028248595</v>
      </c>
      <c r="G327" s="4"/>
      <c r="H327" s="4">
        <f t="shared" si="126"/>
        <v>-33.944509157987589</v>
      </c>
      <c r="I327" s="11">
        <v>267</v>
      </c>
      <c r="J327" s="5">
        <f t="shared" si="111"/>
        <v>12497.058106683166</v>
      </c>
      <c r="K327" s="11">
        <v>267</v>
      </c>
      <c r="L327" s="17">
        <f t="shared" si="127"/>
        <v>6073.570239848018</v>
      </c>
      <c r="M327" s="11">
        <v>267</v>
      </c>
      <c r="N327">
        <f t="shared" si="128"/>
        <v>619.12030987237688</v>
      </c>
      <c r="Q327" s="58">
        <v>204</v>
      </c>
      <c r="R327" s="21">
        <f t="shared" si="108"/>
        <v>12.765999999999996</v>
      </c>
      <c r="S327" s="21">
        <f t="shared" si="105"/>
        <v>430.96180345934323</v>
      </c>
      <c r="T327" s="21">
        <f t="shared" si="106"/>
        <v>0.59557029478749712</v>
      </c>
      <c r="U327" s="21">
        <f t="shared" si="107"/>
        <v>315.3733387569186</v>
      </c>
      <c r="Y327" s="4"/>
      <c r="AA327">
        <v>204</v>
      </c>
      <c r="AB327">
        <f t="shared" si="112"/>
        <v>3.5604716740684319</v>
      </c>
      <c r="AC327">
        <f t="shared" si="113"/>
        <v>0.250328227571116</v>
      </c>
      <c r="AD327">
        <f t="shared" si="114"/>
        <v>-0.40673664307579982</v>
      </c>
      <c r="AE327">
        <f t="shared" si="115"/>
        <v>-0.1018176629493906</v>
      </c>
      <c r="AF327" s="65">
        <f t="shared" si="116"/>
        <v>-0.10199440991260467</v>
      </c>
      <c r="AG327">
        <f t="shared" si="117"/>
        <v>-5.8438492219195348</v>
      </c>
      <c r="AJ327">
        <f t="shared" si="118"/>
        <v>78.539816339744831</v>
      </c>
      <c r="AL327">
        <f t="shared" si="109"/>
        <v>46.775981570017713</v>
      </c>
      <c r="AN327">
        <f t="shared" si="119"/>
        <v>47.711501201418066</v>
      </c>
      <c r="AP327">
        <f t="shared" si="120"/>
        <v>1580.739813753494</v>
      </c>
      <c r="AS327">
        <f t="shared" si="121"/>
        <v>1588.9977113060725</v>
      </c>
      <c r="AU327">
        <f t="shared" si="110"/>
        <v>-161.78803339711476</v>
      </c>
      <c r="AW327">
        <f t="shared" si="130"/>
        <v>3.5604716740684319</v>
      </c>
      <c r="AY327">
        <f t="shared" si="131"/>
        <v>-0.10199440991260467</v>
      </c>
      <c r="BA327">
        <f t="shared" si="132"/>
        <v>-0.31323566225346683</v>
      </c>
      <c r="BC327">
        <f t="shared" si="133"/>
        <v>-495.14408241149749</v>
      </c>
      <c r="BD327">
        <f t="shared" si="122"/>
        <v>2.86E-2</v>
      </c>
      <c r="BE327">
        <f t="shared" si="123"/>
        <v>-14.161120756968829</v>
      </c>
    </row>
    <row r="328" spans="3:57">
      <c r="C328" s="11">
        <v>268</v>
      </c>
      <c r="D328" s="12">
        <f t="shared" si="129"/>
        <v>3.8840579710144926E-3</v>
      </c>
      <c r="E328" s="20">
        <f t="shared" si="124"/>
        <v>1204.2771838760873</v>
      </c>
      <c r="F328" s="4">
        <f t="shared" si="125"/>
        <v>4.6774823953448026</v>
      </c>
      <c r="G328" s="4"/>
      <c r="H328" s="4">
        <f t="shared" si="126"/>
        <v>-34.120629913955526</v>
      </c>
      <c r="I328" s="11">
        <v>268</v>
      </c>
      <c r="J328" s="5">
        <f t="shared" si="111"/>
        <v>11805.413860049313</v>
      </c>
      <c r="K328" s="11">
        <v>268</v>
      </c>
      <c r="L328" s="17">
        <f t="shared" si="127"/>
        <v>5737.4311359839658</v>
      </c>
      <c r="M328" s="11">
        <v>268</v>
      </c>
      <c r="N328">
        <f t="shared" si="128"/>
        <v>584.85536554372732</v>
      </c>
      <c r="Q328" s="58">
        <v>205</v>
      </c>
      <c r="R328" s="21">
        <f t="shared" si="108"/>
        <v>13.320999999999996</v>
      </c>
      <c r="S328" s="21">
        <f t="shared" si="105"/>
        <v>428.46847844982153</v>
      </c>
      <c r="T328" s="21">
        <f t="shared" si="106"/>
        <v>0.60042793835938957</v>
      </c>
      <c r="U328" s="21">
        <f t="shared" si="107"/>
        <v>316.10614388642614</v>
      </c>
      <c r="Y328" s="4"/>
      <c r="AA328">
        <v>205</v>
      </c>
      <c r="AB328">
        <f t="shared" si="112"/>
        <v>3.5779249665883754</v>
      </c>
      <c r="AC328">
        <f t="shared" si="113"/>
        <v>0.250328227571116</v>
      </c>
      <c r="AD328">
        <f t="shared" si="114"/>
        <v>-0.42261826174069927</v>
      </c>
      <c r="AE328">
        <f t="shared" si="115"/>
        <v>-0.10579328040073524</v>
      </c>
      <c r="AF328" s="65">
        <f t="shared" si="116"/>
        <v>-0.10599162457303607</v>
      </c>
      <c r="AG328">
        <f t="shared" si="117"/>
        <v>-6.0728727517700731</v>
      </c>
      <c r="AJ328">
        <f t="shared" si="118"/>
        <v>78.539816339744831</v>
      </c>
      <c r="AL328">
        <f t="shared" si="109"/>
        <v>47.157500003998088</v>
      </c>
      <c r="AN328">
        <f t="shared" si="119"/>
        <v>48.100650004078048</v>
      </c>
      <c r="AP328">
        <f t="shared" si="120"/>
        <v>1579.8071105190297</v>
      </c>
      <c r="AS328">
        <f t="shared" si="121"/>
        <v>1588.7227933448025</v>
      </c>
      <c r="AU328">
        <f t="shared" si="110"/>
        <v>-168.07619595536605</v>
      </c>
      <c r="AW328">
        <f t="shared" si="130"/>
        <v>3.5779249665883754</v>
      </c>
      <c r="AY328">
        <f t="shared" si="131"/>
        <v>-0.10599162457303607</v>
      </c>
      <c r="BA328">
        <f t="shared" si="132"/>
        <v>-0.3261958794159357</v>
      </c>
      <c r="BC328">
        <f t="shared" si="133"/>
        <v>-515.32656972330324</v>
      </c>
      <c r="BD328">
        <f t="shared" si="122"/>
        <v>2.86E-2</v>
      </c>
      <c r="BE328">
        <f t="shared" si="123"/>
        <v>-14.738339894086472</v>
      </c>
    </row>
    <row r="329" spans="3:57">
      <c r="C329" s="11">
        <v>269</v>
      </c>
      <c r="D329" s="12">
        <f t="shared" si="129"/>
        <v>3.8985507246376808E-3</v>
      </c>
      <c r="E329" s="20">
        <f t="shared" si="124"/>
        <v>1204.2771838760873</v>
      </c>
      <c r="F329" s="4">
        <f t="shared" si="125"/>
        <v>4.6949356878647457</v>
      </c>
      <c r="G329" s="4"/>
      <c r="H329" s="4">
        <f t="shared" si="126"/>
        <v>-34.286631970826797</v>
      </c>
      <c r="I329" s="11">
        <v>269</v>
      </c>
      <c r="J329" s="5">
        <f t="shared" si="111"/>
        <v>11100.709227882899</v>
      </c>
      <c r="K329" s="11">
        <v>269</v>
      </c>
      <c r="L329" s="17">
        <f t="shared" si="127"/>
        <v>5394.944684751089</v>
      </c>
      <c r="M329" s="11">
        <v>269</v>
      </c>
      <c r="N329">
        <f t="shared" si="128"/>
        <v>549.94339294098768</v>
      </c>
      <c r="Q329" s="58">
        <v>206</v>
      </c>
      <c r="R329" s="21">
        <f t="shared" si="108"/>
        <v>13.875999999999996</v>
      </c>
      <c r="S329" s="21">
        <f t="shared" si="105"/>
        <v>425.97515344029983</v>
      </c>
      <c r="T329" s="21">
        <f t="shared" si="106"/>
        <v>0.60535390046483395</v>
      </c>
      <c r="U329" s="21">
        <f t="shared" si="107"/>
        <v>316.84494348876814</v>
      </c>
      <c r="Y329" s="4"/>
      <c r="AA329">
        <v>206</v>
      </c>
      <c r="AB329">
        <f t="shared" si="112"/>
        <v>3.5953782591083185</v>
      </c>
      <c r="AC329">
        <f t="shared" si="113"/>
        <v>0.250328227571116</v>
      </c>
      <c r="AD329">
        <f t="shared" si="114"/>
        <v>-0.43837114678907707</v>
      </c>
      <c r="AE329">
        <f t="shared" si="115"/>
        <v>-0.10973667219402718</v>
      </c>
      <c r="AF329" s="65">
        <f t="shared" si="116"/>
        <v>-0.10995811832437499</v>
      </c>
      <c r="AG329">
        <f t="shared" si="117"/>
        <v>-6.3001361031868059</v>
      </c>
      <c r="AJ329">
        <f t="shared" si="118"/>
        <v>78.539816339744831</v>
      </c>
      <c r="AL329">
        <f t="shared" si="109"/>
        <v>47.544384163056229</v>
      </c>
      <c r="AN329">
        <f t="shared" si="119"/>
        <v>48.495271846317351</v>
      </c>
      <c r="AP329">
        <f t="shared" si="120"/>
        <v>1578.7154311231593</v>
      </c>
      <c r="AS329">
        <f t="shared" si="121"/>
        <v>1588.3077061372162</v>
      </c>
      <c r="AU329">
        <f t="shared" si="110"/>
        <v>-174.29560209162693</v>
      </c>
      <c r="AW329">
        <f t="shared" si="130"/>
        <v>3.5953782591083185</v>
      </c>
      <c r="AY329">
        <f t="shared" si="131"/>
        <v>-0.10995811832437499</v>
      </c>
      <c r="BA329">
        <f t="shared" si="132"/>
        <v>-0.33914119922048208</v>
      </c>
      <c r="BC329">
        <f t="shared" si="133"/>
        <v>-535.40744453898867</v>
      </c>
      <c r="BD329">
        <f t="shared" si="122"/>
        <v>2.86E-2</v>
      </c>
      <c r="BE329">
        <f t="shared" si="123"/>
        <v>-15.312652913815077</v>
      </c>
    </row>
    <row r="330" spans="3:57">
      <c r="C330" s="11">
        <v>270</v>
      </c>
      <c r="D330" s="12">
        <f t="shared" si="129"/>
        <v>3.913043478260869E-3</v>
      </c>
      <c r="E330" s="20">
        <f t="shared" si="124"/>
        <v>1204.2771838760873</v>
      </c>
      <c r="F330" s="4">
        <f t="shared" si="125"/>
        <v>4.7123889803846888</v>
      </c>
      <c r="G330" s="4"/>
      <c r="H330" s="4">
        <f t="shared" si="126"/>
        <v>-34.442327458856091</v>
      </c>
      <c r="I330" s="11">
        <v>270</v>
      </c>
      <c r="J330" s="5">
        <f t="shared" si="111"/>
        <v>10383.141538582737</v>
      </c>
      <c r="K330" s="11">
        <v>270</v>
      </c>
      <c r="L330" s="17">
        <f t="shared" si="127"/>
        <v>5046.20678775121</v>
      </c>
      <c r="M330" s="11">
        <v>270</v>
      </c>
      <c r="N330">
        <f t="shared" si="128"/>
        <v>514.39416796648413</v>
      </c>
      <c r="Q330" s="58">
        <v>207</v>
      </c>
      <c r="R330" s="21">
        <f t="shared" si="108"/>
        <v>14.430999999999996</v>
      </c>
      <c r="S330" s="21">
        <f t="shared" si="105"/>
        <v>423.48182843077814</v>
      </c>
      <c r="T330" s="21">
        <f t="shared" si="106"/>
        <v>0.61034955031701887</v>
      </c>
      <c r="U330" s="21">
        <f t="shared" si="107"/>
        <v>317.58982211956192</v>
      </c>
      <c r="Y330" s="4"/>
      <c r="AA330">
        <v>207</v>
      </c>
      <c r="AB330">
        <f t="shared" si="112"/>
        <v>3.6128315516282616</v>
      </c>
      <c r="AC330">
        <f t="shared" si="113"/>
        <v>0.250328227571116</v>
      </c>
      <c r="AD330">
        <f t="shared" si="114"/>
        <v>-0.45399049973954625</v>
      </c>
      <c r="AE330">
        <f t="shared" si="115"/>
        <v>-0.11364663713392581</v>
      </c>
      <c r="AF330" s="65">
        <f t="shared" si="116"/>
        <v>-0.11389270493835563</v>
      </c>
      <c r="AG330">
        <f t="shared" si="117"/>
        <v>-6.5255713102965665</v>
      </c>
      <c r="AJ330">
        <f t="shared" si="118"/>
        <v>78.539816339744831</v>
      </c>
      <c r="AL330">
        <f t="shared" si="109"/>
        <v>47.936741584944507</v>
      </c>
      <c r="AN330">
        <f t="shared" si="119"/>
        <v>48.895476416643397</v>
      </c>
      <c r="AP330">
        <f t="shared" si="120"/>
        <v>1577.4525881539071</v>
      </c>
      <c r="AS330">
        <f t="shared" si="121"/>
        <v>1587.7391791970274</v>
      </c>
      <c r="AU330">
        <f t="shared" si="110"/>
        <v>-180.44121836152178</v>
      </c>
      <c r="AW330">
        <f t="shared" si="130"/>
        <v>3.6128315516282616</v>
      </c>
      <c r="AY330">
        <f t="shared" si="131"/>
        <v>-0.11389270493835563</v>
      </c>
      <c r="BA330">
        <f t="shared" si="132"/>
        <v>-0.35207028736678142</v>
      </c>
      <c r="BC330">
        <f t="shared" si="133"/>
        <v>-555.37418601881916</v>
      </c>
      <c r="BD330">
        <f t="shared" si="122"/>
        <v>2.86E-2</v>
      </c>
      <c r="BE330">
        <f t="shared" si="123"/>
        <v>-15.883701720138228</v>
      </c>
    </row>
    <row r="331" spans="3:57">
      <c r="C331" s="11">
        <v>271</v>
      </c>
      <c r="D331" s="12">
        <f t="shared" si="129"/>
        <v>3.9275362318840577E-3</v>
      </c>
      <c r="E331" s="20">
        <f t="shared" si="124"/>
        <v>1204.2771838760873</v>
      </c>
      <c r="F331" s="4">
        <f t="shared" si="125"/>
        <v>4.7298422729046328</v>
      </c>
      <c r="G331" s="4"/>
      <c r="H331" s="4">
        <f t="shared" si="126"/>
        <v>-34.587531480291105</v>
      </c>
      <c r="I331" s="11">
        <v>271</v>
      </c>
      <c r="J331" s="5">
        <f t="shared" si="111"/>
        <v>9652.9235907181192</v>
      </c>
      <c r="K331" s="11">
        <v>271</v>
      </c>
      <c r="L331" s="17">
        <f t="shared" si="127"/>
        <v>4691.3208650890056</v>
      </c>
      <c r="M331" s="11">
        <v>271</v>
      </c>
      <c r="N331">
        <f t="shared" si="128"/>
        <v>478.21823293465906</v>
      </c>
      <c r="Q331" s="58">
        <v>208</v>
      </c>
      <c r="R331" s="21">
        <f t="shared" si="108"/>
        <v>14.985999999999995</v>
      </c>
      <c r="S331" s="21">
        <f t="shared" si="105"/>
        <v>420.98850342125638</v>
      </c>
      <c r="T331" s="21">
        <f t="shared" si="106"/>
        <v>0.61541629285184574</v>
      </c>
      <c r="U331" s="21">
        <f t="shared" si="107"/>
        <v>318.34086603408622</v>
      </c>
      <c r="Y331" s="4"/>
      <c r="AA331">
        <v>208</v>
      </c>
      <c r="AB331">
        <f t="shared" si="112"/>
        <v>3.6302848441482056</v>
      </c>
      <c r="AC331">
        <f t="shared" si="113"/>
        <v>0.250328227571116</v>
      </c>
      <c r="AD331">
        <f t="shared" si="114"/>
        <v>-0.46947156278589086</v>
      </c>
      <c r="AE331">
        <f t="shared" si="115"/>
        <v>-0.11752198420723396</v>
      </c>
      <c r="AF331" s="65">
        <f t="shared" si="116"/>
        <v>-0.1177942036899404</v>
      </c>
      <c r="AG331">
        <f t="shared" si="117"/>
        <v>-6.7491107225379334</v>
      </c>
      <c r="AJ331">
        <f t="shared" si="118"/>
        <v>78.539816339744831</v>
      </c>
      <c r="AL331">
        <f t="shared" si="109"/>
        <v>48.334682613070584</v>
      </c>
      <c r="AN331">
        <f t="shared" si="119"/>
        <v>49.301376265331996</v>
      </c>
      <c r="AP331">
        <f t="shared" si="120"/>
        <v>1576.0060983425651</v>
      </c>
      <c r="AS331">
        <f t="shared" si="121"/>
        <v>1587.0035870751412</v>
      </c>
      <c r="AU331">
        <f t="shared" si="110"/>
        <v>-186.50781049706839</v>
      </c>
      <c r="AW331">
        <f t="shared" si="130"/>
        <v>3.6302848441482056</v>
      </c>
      <c r="AY331">
        <f t="shared" si="131"/>
        <v>-0.1177942036899404</v>
      </c>
      <c r="BA331">
        <f t="shared" si="132"/>
        <v>-0.36498172451625432</v>
      </c>
      <c r="BC331">
        <f t="shared" si="133"/>
        <v>-575.21342362120288</v>
      </c>
      <c r="BD331">
        <f t="shared" si="122"/>
        <v>2.86E-2</v>
      </c>
      <c r="BE331">
        <f t="shared" si="123"/>
        <v>-16.451103915566403</v>
      </c>
    </row>
    <row r="332" spans="3:57">
      <c r="C332" s="11">
        <v>272</v>
      </c>
      <c r="D332" s="12">
        <f t="shared" si="129"/>
        <v>3.9420289855072463E-3</v>
      </c>
      <c r="E332" s="20">
        <f t="shared" si="124"/>
        <v>1204.2771838760873</v>
      </c>
      <c r="F332" s="4">
        <f t="shared" si="125"/>
        <v>4.7472955654245759</v>
      </c>
      <c r="G332" s="4"/>
      <c r="H332" s="4">
        <f t="shared" si="126"/>
        <v>-34.722062333181874</v>
      </c>
      <c r="I332" s="11">
        <v>272</v>
      </c>
      <c r="J332" s="5">
        <f t="shared" si="111"/>
        <v>8910.2835952498881</v>
      </c>
      <c r="K332" s="11">
        <v>272</v>
      </c>
      <c r="L332" s="17">
        <f t="shared" si="127"/>
        <v>4330.3978272914455</v>
      </c>
      <c r="M332" s="11">
        <v>272</v>
      </c>
      <c r="N332">
        <f t="shared" si="128"/>
        <v>441.42689370962745</v>
      </c>
      <c r="Q332" s="58">
        <v>209</v>
      </c>
      <c r="R332" s="21">
        <f t="shared" si="108"/>
        <v>15.540999999999995</v>
      </c>
      <c r="S332" s="21">
        <f t="shared" si="105"/>
        <v>418.49517841173474</v>
      </c>
      <c r="T332" s="21">
        <f t="shared" si="106"/>
        <v>0.62055556987857197</v>
      </c>
      <c r="U332" s="21">
        <f t="shared" si="107"/>
        <v>319.09816323175767</v>
      </c>
      <c r="Y332" s="4"/>
      <c r="AA332">
        <v>209</v>
      </c>
      <c r="AB332">
        <f t="shared" si="112"/>
        <v>3.6477381366681487</v>
      </c>
      <c r="AC332">
        <f t="shared" si="113"/>
        <v>0.250328227571116</v>
      </c>
      <c r="AD332">
        <f t="shared" si="114"/>
        <v>-0.48480962024633695</v>
      </c>
      <c r="AE332">
        <f t="shared" si="115"/>
        <v>-0.12136153294569137</v>
      </c>
      <c r="AF332" s="65">
        <f t="shared" si="116"/>
        <v>-0.12166143965889448</v>
      </c>
      <c r="AG332">
        <f t="shared" si="117"/>
        <v>-6.9706870219401882</v>
      </c>
      <c r="AJ332">
        <f t="shared" si="118"/>
        <v>78.539816339744831</v>
      </c>
      <c r="AL332">
        <f t="shared" si="109"/>
        <v>48.73832048686873</v>
      </c>
      <c r="AN332">
        <f t="shared" si="119"/>
        <v>49.713086896606107</v>
      </c>
      <c r="AP332">
        <f t="shared" si="120"/>
        <v>1574.3632024559367</v>
      </c>
      <c r="AS332">
        <f t="shared" si="121"/>
        <v>1586.0869687775858</v>
      </c>
      <c r="AU332">
        <f t="shared" si="110"/>
        <v>-192.48994591603272</v>
      </c>
      <c r="AW332">
        <f t="shared" si="130"/>
        <v>3.6477381366681487</v>
      </c>
      <c r="AY332">
        <f t="shared" si="131"/>
        <v>-0.12166143965889448</v>
      </c>
      <c r="BA332">
        <f t="shared" si="132"/>
        <v>-0.37787400344474265</v>
      </c>
      <c r="BC332">
        <f t="shared" si="133"/>
        <v>-594.91092618811069</v>
      </c>
      <c r="BD332">
        <f t="shared" si="122"/>
        <v>2.86E-2</v>
      </c>
      <c r="BE332">
        <f t="shared" si="123"/>
        <v>-17.014452488979966</v>
      </c>
    </row>
    <row r="333" spans="3:57">
      <c r="C333" s="11">
        <v>273</v>
      </c>
      <c r="D333" s="12">
        <f t="shared" si="129"/>
        <v>3.956521739130435E-3</v>
      </c>
      <c r="E333" s="20">
        <f t="shared" si="124"/>
        <v>1204.2771838760873</v>
      </c>
      <c r="F333" s="4">
        <f t="shared" si="125"/>
        <v>4.7647488579445199</v>
      </c>
      <c r="G333" s="4"/>
      <c r="H333" s="4">
        <f t="shared" si="126"/>
        <v>-34.845741734216709</v>
      </c>
      <c r="I333" s="11">
        <v>273</v>
      </c>
      <c r="J333" s="5">
        <f t="shared" si="111"/>
        <v>8155.4650989734691</v>
      </c>
      <c r="K333" s="11">
        <v>273</v>
      </c>
      <c r="L333" s="17">
        <f t="shared" si="127"/>
        <v>3963.556038101106</v>
      </c>
      <c r="M333" s="11">
        <v>273</v>
      </c>
      <c r="N333">
        <f t="shared" si="128"/>
        <v>404.03221591244704</v>
      </c>
      <c r="Q333" s="58">
        <v>210</v>
      </c>
      <c r="R333" s="21">
        <f t="shared" si="108"/>
        <v>16.095999999999997</v>
      </c>
      <c r="S333" s="21">
        <f t="shared" si="105"/>
        <v>416.00185340221299</v>
      </c>
      <c r="T333" s="21">
        <f t="shared" si="106"/>
        <v>0.62576886127464681</v>
      </c>
      <c r="U333" s="21">
        <f t="shared" si="107"/>
        <v>319.86180350204461</v>
      </c>
      <c r="Y333" s="4"/>
      <c r="AA333">
        <v>210</v>
      </c>
      <c r="AB333">
        <f t="shared" si="112"/>
        <v>3.6651914291880923</v>
      </c>
      <c r="AC333">
        <f t="shared" si="113"/>
        <v>0.250328227571116</v>
      </c>
      <c r="AD333">
        <f t="shared" si="114"/>
        <v>-0.50000000000000011</v>
      </c>
      <c r="AE333">
        <f t="shared" si="115"/>
        <v>-0.12516411378555803</v>
      </c>
      <c r="AF333" s="65">
        <f t="shared" si="116"/>
        <v>-0.12549324404035236</v>
      </c>
      <c r="AG333">
        <f t="shared" si="117"/>
        <v>-7.1902332409174612</v>
      </c>
      <c r="AJ333">
        <f t="shared" si="118"/>
        <v>78.539816339744831</v>
      </c>
      <c r="AL333">
        <f t="shared" si="109"/>
        <v>49.147771435642021</v>
      </c>
      <c r="AN333">
        <f t="shared" si="119"/>
        <v>50.130726864354862</v>
      </c>
      <c r="AP333">
        <f t="shared" si="120"/>
        <v>1572.5108856871677</v>
      </c>
      <c r="AS333">
        <f t="shared" si="121"/>
        <v>1584.9750478900671</v>
      </c>
      <c r="AU333">
        <f t="shared" si="110"/>
        <v>-198.38199724138263</v>
      </c>
      <c r="AW333">
        <f t="shared" si="130"/>
        <v>3.6651914291880923</v>
      </c>
      <c r="AY333">
        <f t="shared" si="131"/>
        <v>-0.12549324404035236</v>
      </c>
      <c r="BA333">
        <f t="shared" si="132"/>
        <v>-0.39074552626104359</v>
      </c>
      <c r="BC333">
        <f t="shared" si="133"/>
        <v>-614.45159357905209</v>
      </c>
      <c r="BD333">
        <f t="shared" si="122"/>
        <v>2.86E-2</v>
      </c>
      <c r="BE333">
        <f t="shared" si="123"/>
        <v>-17.573315576360891</v>
      </c>
    </row>
    <row r="334" spans="3:57">
      <c r="C334" s="11">
        <v>274</v>
      </c>
      <c r="D334" s="12">
        <f t="shared" si="129"/>
        <v>3.9710144927536228E-3</v>
      </c>
      <c r="E334" s="20">
        <f t="shared" si="124"/>
        <v>1204.2771838760873</v>
      </c>
      <c r="F334" s="4">
        <f t="shared" si="125"/>
        <v>4.7822021504644621</v>
      </c>
      <c r="G334" s="4"/>
      <c r="H334" s="4">
        <f t="shared" si="126"/>
        <v>-34.958395040312638</v>
      </c>
      <c r="I334" s="11">
        <v>274</v>
      </c>
      <c r="J334" s="5">
        <f t="shared" si="111"/>
        <v>7388.726889216794</v>
      </c>
      <c r="K334" s="11">
        <v>274</v>
      </c>
      <c r="L334" s="17">
        <f t="shared" si="127"/>
        <v>3590.9212681593617</v>
      </c>
      <c r="M334" s="11">
        <v>274</v>
      </c>
      <c r="N334">
        <f t="shared" si="128"/>
        <v>366.04702019973104</v>
      </c>
      <c r="Q334" s="58">
        <v>211</v>
      </c>
      <c r="R334" s="21">
        <f t="shared" si="108"/>
        <v>16.650999999999996</v>
      </c>
      <c r="S334" s="21">
        <f t="shared" si="105"/>
        <v>413.50852839269129</v>
      </c>
      <c r="T334" s="21">
        <f t="shared" si="106"/>
        <v>0.63105768622670833</v>
      </c>
      <c r="U334" s="21">
        <f t="shared" si="107"/>
        <v>320.63187847187271</v>
      </c>
      <c r="Y334" s="4"/>
      <c r="AA334">
        <v>211</v>
      </c>
      <c r="AB334">
        <f t="shared" si="112"/>
        <v>3.6826447217080354</v>
      </c>
      <c r="AC334">
        <f t="shared" si="113"/>
        <v>0.250328227571116</v>
      </c>
      <c r="AD334">
        <f t="shared" si="114"/>
        <v>-0.51503807491005416</v>
      </c>
      <c r="AE334">
        <f t="shared" si="115"/>
        <v>-0.12892856842387354</v>
      </c>
      <c r="AF334" s="65">
        <f t="shared" si="116"/>
        <v>-0.12928845446447812</v>
      </c>
      <c r="AG334">
        <f t="shared" si="117"/>
        <v>-7.4076827805839223</v>
      </c>
      <c r="AJ334">
        <f t="shared" si="118"/>
        <v>78.539816339744831</v>
      </c>
      <c r="AL334">
        <f t="shared" si="109"/>
        <v>49.563154776029997</v>
      </c>
      <c r="AN334">
        <f t="shared" si="119"/>
        <v>50.554417871550598</v>
      </c>
      <c r="AP334">
        <f t="shared" si="120"/>
        <v>1570.4358985191952</v>
      </c>
      <c r="AS334">
        <f t="shared" si="121"/>
        <v>1583.6532534002179</v>
      </c>
      <c r="AU334">
        <f t="shared" si="110"/>
        <v>-204.1781468406999</v>
      </c>
      <c r="AW334">
        <f t="shared" si="130"/>
        <v>3.6826447217080354</v>
      </c>
      <c r="AY334">
        <f t="shared" si="131"/>
        <v>-0.12928845446447812</v>
      </c>
      <c r="BA334">
        <f t="shared" si="132"/>
        <v>-0.4035946016967708</v>
      </c>
      <c r="BC334">
        <f t="shared" si="133"/>
        <v>-633.81945095316496</v>
      </c>
      <c r="BD334">
        <f t="shared" si="122"/>
        <v>2.86E-2</v>
      </c>
      <c r="BE334">
        <f t="shared" si="123"/>
        <v>-18.127236297260517</v>
      </c>
    </row>
    <row r="335" spans="3:57">
      <c r="C335" s="11">
        <v>275</v>
      </c>
      <c r="D335" s="12">
        <f t="shared" si="129"/>
        <v>3.9855072463768114E-3</v>
      </c>
      <c r="E335" s="20">
        <f t="shared" si="124"/>
        <v>1204.2771838760873</v>
      </c>
      <c r="F335" s="4">
        <f t="shared" si="125"/>
        <v>4.7996554429844061</v>
      </c>
      <c r="G335" s="4"/>
      <c r="H335" s="4">
        <f t="shared" si="126"/>
        <v>-35.059851468689246</v>
      </c>
      <c r="I335" s="11">
        <v>275</v>
      </c>
      <c r="J335" s="5">
        <f t="shared" si="111"/>
        <v>6610.3428798464429</v>
      </c>
      <c r="K335" s="11">
        <v>275</v>
      </c>
      <c r="L335" s="17">
        <f t="shared" si="127"/>
        <v>3212.6266396053711</v>
      </c>
      <c r="M335" s="11">
        <v>275</v>
      </c>
      <c r="N335">
        <f t="shared" si="128"/>
        <v>327.48487661624574</v>
      </c>
      <c r="Q335" s="58">
        <v>212</v>
      </c>
      <c r="R335" s="21">
        <f t="shared" si="108"/>
        <v>17.205999999999996</v>
      </c>
      <c r="S335" s="21">
        <f t="shared" si="105"/>
        <v>411.01520338316959</v>
      </c>
      <c r="T335" s="21">
        <f t="shared" si="106"/>
        <v>0.63642360451982072</v>
      </c>
      <c r="U335" s="21">
        <f t="shared" si="107"/>
        <v>321.4084816545809</v>
      </c>
      <c r="Y335" s="4"/>
      <c r="AA335">
        <v>212</v>
      </c>
      <c r="AB335">
        <f t="shared" si="112"/>
        <v>3.7000980142279785</v>
      </c>
      <c r="AC335">
        <f t="shared" si="113"/>
        <v>0.250328227571116</v>
      </c>
      <c r="AD335">
        <f t="shared" si="114"/>
        <v>-0.52991926423320479</v>
      </c>
      <c r="AE335">
        <f t="shared" si="115"/>
        <v>-0.13265375017128805</v>
      </c>
      <c r="AF335" s="65">
        <f t="shared" si="116"/>
        <v>-0.13304591532530419</v>
      </c>
      <c r="AG335">
        <f t="shared" si="117"/>
        <v>-7.6229694295948489</v>
      </c>
      <c r="AJ335">
        <f t="shared" si="118"/>
        <v>78.539816339744831</v>
      </c>
      <c r="AL335">
        <f t="shared" si="109"/>
        <v>49.984593013265119</v>
      </c>
      <c r="AN335">
        <f t="shared" si="119"/>
        <v>50.98428487353042</v>
      </c>
      <c r="AP335">
        <f t="shared" si="120"/>
        <v>1568.1247780342296</v>
      </c>
      <c r="AS335">
        <f t="shared" si="121"/>
        <v>1582.1067412072482</v>
      </c>
      <c r="AU335">
        <f t="shared" si="110"/>
        <v>-209.872392392417</v>
      </c>
      <c r="AW335">
        <f t="shared" si="130"/>
        <v>3.7000980142279785</v>
      </c>
      <c r="AY335">
        <f t="shared" si="131"/>
        <v>-0.13304591532530419</v>
      </c>
      <c r="BA335">
        <f t="shared" si="132"/>
        <v>-0.41641944247329477</v>
      </c>
      <c r="BC335">
        <f t="shared" si="133"/>
        <v>-652.997645797573</v>
      </c>
      <c r="BD335">
        <f t="shared" si="122"/>
        <v>2.86E-2</v>
      </c>
      <c r="BE335">
        <f t="shared" si="123"/>
        <v>-18.675732669810589</v>
      </c>
    </row>
    <row r="336" spans="3:57">
      <c r="C336" s="11">
        <v>276</v>
      </c>
      <c r="D336" s="12">
        <f t="shared" si="129"/>
        <v>4.0000000000000001E-3</v>
      </c>
      <c r="E336" s="20">
        <f t="shared" si="124"/>
        <v>1204.2771838760873</v>
      </c>
      <c r="F336" s="4">
        <f t="shared" si="125"/>
        <v>4.8171087355043491</v>
      </c>
      <c r="G336" s="4"/>
      <c r="H336" s="4">
        <f t="shared" si="126"/>
        <v>-35.149944315155302</v>
      </c>
      <c r="I336" s="11">
        <v>276</v>
      </c>
      <c r="J336" s="5">
        <f t="shared" si="111"/>
        <v>5820.6019786613779</v>
      </c>
      <c r="K336" s="11">
        <v>276</v>
      </c>
      <c r="L336" s="17">
        <f t="shared" si="127"/>
        <v>2828.8125616294296</v>
      </c>
      <c r="M336" s="11">
        <v>276</v>
      </c>
      <c r="N336">
        <f t="shared" si="128"/>
        <v>288.36009802542605</v>
      </c>
      <c r="Q336" s="58">
        <v>213</v>
      </c>
      <c r="R336" s="21">
        <f t="shared" si="108"/>
        <v>17.760999999999996</v>
      </c>
      <c r="S336" s="21">
        <f t="shared" si="105"/>
        <v>408.52187837364789</v>
      </c>
      <c r="T336" s="21">
        <f t="shared" si="106"/>
        <v>0.64186821787713166</v>
      </c>
      <c r="U336" s="21">
        <f t="shared" si="107"/>
        <v>322.19170850048812</v>
      </c>
      <c r="Y336" s="4"/>
      <c r="AA336">
        <v>213</v>
      </c>
      <c r="AB336">
        <f t="shared" si="112"/>
        <v>3.717551306747922</v>
      </c>
      <c r="AC336">
        <f t="shared" si="113"/>
        <v>0.250328227571116</v>
      </c>
      <c r="AD336">
        <f t="shared" si="114"/>
        <v>-0.54463903501502708</v>
      </c>
      <c r="AE336">
        <f t="shared" si="115"/>
        <v>-0.13633852430135471</v>
      </c>
      <c r="AF336" s="65">
        <f t="shared" si="116"/>
        <v>-0.13676447811879905</v>
      </c>
      <c r="AG336">
        <f t="shared" si="117"/>
        <v>-7.8360273835164822</v>
      </c>
      <c r="AJ336">
        <f t="shared" si="118"/>
        <v>78.539816339744831</v>
      </c>
      <c r="AL336">
        <f t="shared" si="109"/>
        <v>50.412211946389242</v>
      </c>
      <c r="AN336">
        <f t="shared" si="119"/>
        <v>51.420456185317029</v>
      </c>
      <c r="AP336">
        <f t="shared" si="120"/>
        <v>1565.5638696421156</v>
      </c>
      <c r="AS336">
        <f t="shared" si="121"/>
        <v>1580.3204163072835</v>
      </c>
      <c r="AU336">
        <f t="shared" si="110"/>
        <v>-215.45855348263754</v>
      </c>
      <c r="AW336">
        <f t="shared" si="130"/>
        <v>3.717551306747922</v>
      </c>
      <c r="AY336">
        <f t="shared" si="131"/>
        <v>-0.13676447811879905</v>
      </c>
      <c r="BA336">
        <f t="shared" si="132"/>
        <v>-0.42921816275173796</v>
      </c>
      <c r="BC336">
        <f t="shared" si="133"/>
        <v>-671.9684477982903</v>
      </c>
      <c r="BD336">
        <f t="shared" si="122"/>
        <v>2.86E-2</v>
      </c>
      <c r="BE336">
        <f t="shared" si="123"/>
        <v>-19.218297607031104</v>
      </c>
    </row>
    <row r="337" spans="3:57">
      <c r="C337" s="11">
        <v>277</v>
      </c>
      <c r="D337" s="12">
        <f t="shared" si="129"/>
        <v>4.0144927536231879E-3</v>
      </c>
      <c r="E337" s="20">
        <f t="shared" si="124"/>
        <v>1204.2771838760873</v>
      </c>
      <c r="F337" s="4">
        <f t="shared" si="125"/>
        <v>4.8345620280242922</v>
      </c>
      <c r="G337" s="4"/>
      <c r="H337" s="4">
        <f t="shared" si="126"/>
        <v>-35.228511170339402</v>
      </c>
      <c r="I337" s="11">
        <v>277</v>
      </c>
      <c r="J337" s="5">
        <f t="shared" si="111"/>
        <v>5019.8079362726203</v>
      </c>
      <c r="K337" s="11">
        <v>277</v>
      </c>
      <c r="L337" s="17">
        <f t="shared" si="127"/>
        <v>2439.6266570284934</v>
      </c>
      <c r="M337" s="11">
        <v>277</v>
      </c>
      <c r="N337">
        <f t="shared" si="128"/>
        <v>248.68773262268024</v>
      </c>
      <c r="Q337" s="58">
        <v>214</v>
      </c>
      <c r="R337" s="21">
        <f t="shared" si="108"/>
        <v>18.315999999999995</v>
      </c>
      <c r="S337" s="21">
        <f t="shared" si="105"/>
        <v>406.0285533641262</v>
      </c>
      <c r="T337" s="21">
        <f t="shared" si="106"/>
        <v>0.64739317135224206</v>
      </c>
      <c r="U337" s="21">
        <f t="shared" si="107"/>
        <v>322.98165644913337</v>
      </c>
      <c r="Y337" s="4"/>
      <c r="AA337">
        <v>214</v>
      </c>
      <c r="AB337">
        <f t="shared" si="112"/>
        <v>3.7350045992678651</v>
      </c>
      <c r="AC337">
        <f t="shared" si="113"/>
        <v>0.250328227571116</v>
      </c>
      <c r="AD337">
        <f t="shared" si="114"/>
        <v>-0.55919290347074668</v>
      </c>
      <c r="AE337">
        <f t="shared" si="115"/>
        <v>-0.13998176839617818</v>
      </c>
      <c r="AF337" s="65">
        <f t="shared" si="116"/>
        <v>-0.14044300179019165</v>
      </c>
      <c r="AG337">
        <f t="shared" si="117"/>
        <v>-8.046791264726247</v>
      </c>
      <c r="AJ337">
        <f t="shared" si="118"/>
        <v>78.539816339744831</v>
      </c>
      <c r="AL337">
        <f t="shared" si="109"/>
        <v>50.846140777610046</v>
      </c>
      <c r="AN337">
        <f t="shared" si="119"/>
        <v>51.863063593162245</v>
      </c>
      <c r="AP337">
        <f t="shared" si="120"/>
        <v>1562.7393491998607</v>
      </c>
      <c r="AS337">
        <f t="shared" si="121"/>
        <v>1578.278955641121</v>
      </c>
      <c r="AU337">
        <f t="shared" si="110"/>
        <v>-220.93027923311737</v>
      </c>
      <c r="AW337">
        <f t="shared" si="130"/>
        <v>3.7350045992678651</v>
      </c>
      <c r="AY337">
        <f t="shared" si="131"/>
        <v>-0.14044300179019165</v>
      </c>
      <c r="BA337">
        <f t="shared" si="132"/>
        <v>-0.44198877567226824</v>
      </c>
      <c r="BC337">
        <f t="shared" si="133"/>
        <v>-690.71325164772372</v>
      </c>
      <c r="BD337">
        <f t="shared" si="122"/>
        <v>2.86E-2</v>
      </c>
      <c r="BE337">
        <f t="shared" si="123"/>
        <v>-19.754398997124898</v>
      </c>
    </row>
    <row r="338" spans="3:57">
      <c r="C338" s="11">
        <v>278</v>
      </c>
      <c r="D338" s="12">
        <f t="shared" si="129"/>
        <v>4.0289855072463765E-3</v>
      </c>
      <c r="E338" s="20">
        <f t="shared" si="124"/>
        <v>1204.2771838760873</v>
      </c>
      <c r="F338" s="4">
        <f t="shared" si="125"/>
        <v>4.8520153205442353</v>
      </c>
      <c r="G338" s="4"/>
      <c r="H338" s="4">
        <f t="shared" si="126"/>
        <v>-35.295394133596957</v>
      </c>
      <c r="I338" s="11">
        <v>278</v>
      </c>
      <c r="J338" s="5">
        <f t="shared" si="111"/>
        <v>4208.2791765933634</v>
      </c>
      <c r="K338" s="11">
        <v>278</v>
      </c>
      <c r="L338" s="17">
        <f t="shared" si="127"/>
        <v>2045.2236798243746</v>
      </c>
      <c r="M338" s="11">
        <v>278</v>
      </c>
      <c r="N338">
        <f t="shared" si="128"/>
        <v>208.48355553765285</v>
      </c>
      <c r="Q338" s="58">
        <v>215</v>
      </c>
      <c r="R338" s="21">
        <f t="shared" si="108"/>
        <v>18.870999999999995</v>
      </c>
      <c r="S338" s="21">
        <f t="shared" si="105"/>
        <v>403.5352283546045</v>
      </c>
      <c r="T338" s="21">
        <f t="shared" si="106"/>
        <v>0.65300015477670492</v>
      </c>
      <c r="U338" s="21">
        <f t="shared" si="107"/>
        <v>323.7784249832556</v>
      </c>
      <c r="Y338" s="4"/>
      <c r="AA338">
        <v>215</v>
      </c>
      <c r="AB338">
        <f t="shared" si="112"/>
        <v>3.7524578917878082</v>
      </c>
      <c r="AC338">
        <f t="shared" si="113"/>
        <v>0.250328227571116</v>
      </c>
      <c r="AD338">
        <f t="shared" si="114"/>
        <v>-0.57357643635104583</v>
      </c>
      <c r="AE338">
        <f t="shared" si="115"/>
        <v>-0.14358237268831434</v>
      </c>
      <c r="AF338" s="65">
        <f t="shared" si="116"/>
        <v>-0.14408035309054795</v>
      </c>
      <c r="AG338">
        <f t="shared" si="117"/>
        <v>-8.2551961428430847</v>
      </c>
      <c r="AJ338">
        <f t="shared" si="118"/>
        <v>78.539816339744831</v>
      </c>
      <c r="AL338">
        <f t="shared" si="109"/>
        <v>51.286512225987352</v>
      </c>
      <c r="AN338">
        <f t="shared" si="119"/>
        <v>52.312242470507101</v>
      </c>
      <c r="AP338">
        <f t="shared" si="120"/>
        <v>1559.6372454941352</v>
      </c>
      <c r="AS338">
        <f t="shared" si="121"/>
        <v>1575.9668315895592</v>
      </c>
      <c r="AU338">
        <f t="shared" si="110"/>
        <v>-226.28105695771399</v>
      </c>
      <c r="AW338">
        <f t="shared" si="130"/>
        <v>3.7524578917878082</v>
      </c>
      <c r="AY338">
        <f t="shared" si="131"/>
        <v>-0.14408035309054795</v>
      </c>
      <c r="BA338">
        <f t="shared" si="132"/>
        <v>-0.45472919098915465</v>
      </c>
      <c r="BC338">
        <f t="shared" si="133"/>
        <v>-709.21258288010165</v>
      </c>
      <c r="BD338">
        <f t="shared" si="122"/>
        <v>2.86E-2</v>
      </c>
      <c r="BE338">
        <f t="shared" si="123"/>
        <v>-20.283479870370908</v>
      </c>
    </row>
    <row r="339" spans="3:57">
      <c r="C339" s="11">
        <v>279</v>
      </c>
      <c r="D339" s="12">
        <f t="shared" si="129"/>
        <v>4.0434782608695652E-3</v>
      </c>
      <c r="E339" s="20">
        <f t="shared" si="124"/>
        <v>1204.2771838760873</v>
      </c>
      <c r="F339" s="4">
        <f t="shared" si="125"/>
        <v>4.8694686130641793</v>
      </c>
      <c r="G339" s="4"/>
      <c r="H339" s="4">
        <f t="shared" si="126"/>
        <v>-35.350440024328137</v>
      </c>
      <c r="I339" s="11">
        <v>279</v>
      </c>
      <c r="J339" s="5">
        <f t="shared" si="111"/>
        <v>3386.3486090840634</v>
      </c>
      <c r="K339" s="11">
        <v>279</v>
      </c>
      <c r="L339" s="17">
        <f t="shared" si="127"/>
        <v>1645.7654240148547</v>
      </c>
      <c r="M339" s="11">
        <v>279</v>
      </c>
      <c r="N339">
        <f t="shared" si="128"/>
        <v>167.76405953260496</v>
      </c>
      <c r="Q339" s="58">
        <v>216</v>
      </c>
      <c r="R339" s="21">
        <f t="shared" si="108"/>
        <v>19.425999999999995</v>
      </c>
      <c r="S339" s="21">
        <f t="shared" si="105"/>
        <v>401.0419033450828</v>
      </c>
      <c r="T339" s="21">
        <f t="shared" si="106"/>
        <v>0.65869090426518939</v>
      </c>
      <c r="U339" s="21">
        <f t="shared" si="107"/>
        <v>324.5821156845829</v>
      </c>
      <c r="Y339" s="4"/>
      <c r="AA339">
        <v>216</v>
      </c>
      <c r="AB339">
        <f t="shared" si="112"/>
        <v>3.7699111843077517</v>
      </c>
      <c r="AC339">
        <f t="shared" si="113"/>
        <v>0.250328227571116</v>
      </c>
      <c r="AD339">
        <f t="shared" si="114"/>
        <v>-0.58778525229247303</v>
      </c>
      <c r="AE339">
        <f t="shared" si="115"/>
        <v>-0.14713924039881601</v>
      </c>
      <c r="AF339" s="65">
        <f t="shared" si="116"/>
        <v>-0.14767540694256703</v>
      </c>
      <c r="AG339">
        <f t="shared" si="117"/>
        <v>-8.461177555686028</v>
      </c>
      <c r="AJ339">
        <f t="shared" si="118"/>
        <v>78.539816339744831</v>
      </c>
      <c r="AL339">
        <f t="shared" si="109"/>
        <v>51.733462645648423</v>
      </c>
      <c r="AN339">
        <f t="shared" si="119"/>
        <v>52.768131898561393</v>
      </c>
      <c r="AP339">
        <f t="shared" si="120"/>
        <v>1556.2434630580544</v>
      </c>
      <c r="AS339">
        <f t="shared" si="121"/>
        <v>1573.3683360997372</v>
      </c>
      <c r="AU339">
        <f t="shared" si="110"/>
        <v>-231.50422184126438</v>
      </c>
      <c r="AW339">
        <f t="shared" si="130"/>
        <v>3.7699111843077517</v>
      </c>
      <c r="AY339">
        <f t="shared" si="131"/>
        <v>-0.14767540694256703</v>
      </c>
      <c r="BA339">
        <f t="shared" si="132"/>
        <v>-0.4674372128082781</v>
      </c>
      <c r="BC339">
        <f t="shared" si="133"/>
        <v>-727.44610682295945</v>
      </c>
      <c r="BD339">
        <f t="shared" si="122"/>
        <v>2.86E-2</v>
      </c>
      <c r="BE339">
        <f t="shared" si="123"/>
        <v>-20.804958655136641</v>
      </c>
    </row>
    <row r="340" spans="3:57">
      <c r="C340" s="11">
        <v>280</v>
      </c>
      <c r="D340" s="12">
        <f t="shared" si="129"/>
        <v>4.0579710144927538E-3</v>
      </c>
      <c r="E340" s="20">
        <f t="shared" si="124"/>
        <v>1204.2771838760873</v>
      </c>
      <c r="F340" s="4">
        <f t="shared" si="125"/>
        <v>4.8869219055841224</v>
      </c>
      <c r="G340" s="4"/>
      <c r="H340" s="4">
        <f t="shared" si="126"/>
        <v>-35.393500590443558</v>
      </c>
      <c r="I340" s="11">
        <v>280</v>
      </c>
      <c r="J340" s="5">
        <f t="shared" si="111"/>
        <v>2554.3634229208028</v>
      </c>
      <c r="K340" s="11">
        <v>280</v>
      </c>
      <c r="L340" s="17">
        <f t="shared" si="127"/>
        <v>1241.4206235395102</v>
      </c>
      <c r="M340" s="11">
        <v>280</v>
      </c>
      <c r="N340">
        <f t="shared" si="128"/>
        <v>126.54644480525077</v>
      </c>
      <c r="Q340" s="58">
        <v>217</v>
      </c>
      <c r="R340" s="21">
        <f t="shared" si="108"/>
        <v>19.980999999999995</v>
      </c>
      <c r="S340" s="21">
        <f t="shared" si="105"/>
        <v>398.54857833556105</v>
      </c>
      <c r="T340" s="21">
        <f t="shared" si="106"/>
        <v>0.66446720378098456</v>
      </c>
      <c r="U340" s="21">
        <f t="shared" si="107"/>
        <v>325.3928322915026</v>
      </c>
      <c r="Y340" s="4"/>
      <c r="AA340">
        <v>217</v>
      </c>
      <c r="AB340">
        <f t="shared" si="112"/>
        <v>3.7873644768276948</v>
      </c>
      <c r="AC340">
        <f t="shared" si="113"/>
        <v>0.250328227571116</v>
      </c>
      <c r="AD340">
        <f t="shared" si="114"/>
        <v>-0.60181502315204805</v>
      </c>
      <c r="AE340">
        <f t="shared" si="115"/>
        <v>-0.15065128807132233</v>
      </c>
      <c r="AF340" s="65">
        <f t="shared" si="116"/>
        <v>-0.15122704681553314</v>
      </c>
      <c r="AG340">
        <f t="shared" si="117"/>
        <v>-8.6646715307573654</v>
      </c>
      <c r="AJ340">
        <f t="shared" si="118"/>
        <v>78.539816339744831</v>
      </c>
      <c r="AL340">
        <f t="shared" si="109"/>
        <v>52.187132148742329</v>
      </c>
      <c r="AN340">
        <f t="shared" si="119"/>
        <v>53.230874791717177</v>
      </c>
      <c r="AP340">
        <f t="shared" si="120"/>
        <v>1552.5438052931263</v>
      </c>
      <c r="AS340">
        <f t="shared" si="121"/>
        <v>1570.467605424165</v>
      </c>
      <c r="AU340">
        <f t="shared" si="110"/>
        <v>-236.59296763143561</v>
      </c>
      <c r="AW340">
        <f t="shared" si="130"/>
        <v>3.7873644768276948</v>
      </c>
      <c r="AY340">
        <f t="shared" si="131"/>
        <v>-0.15122704681553314</v>
      </c>
      <c r="BA340">
        <f t="shared" si="132"/>
        <v>-0.48011053743400434</v>
      </c>
      <c r="BC340">
        <f t="shared" si="133"/>
        <v>-745.39264074911705</v>
      </c>
      <c r="BD340">
        <f t="shared" si="122"/>
        <v>2.86E-2</v>
      </c>
      <c r="BE340">
        <f t="shared" si="123"/>
        <v>-21.318229525424748</v>
      </c>
    </row>
    <row r="341" spans="3:57">
      <c r="C341" s="11">
        <v>281</v>
      </c>
      <c r="D341" s="12">
        <f t="shared" si="129"/>
        <v>4.0724637681159416E-3</v>
      </c>
      <c r="E341" s="20">
        <f t="shared" si="124"/>
        <v>1204.2771838760873</v>
      </c>
      <c r="F341" s="4">
        <f t="shared" si="125"/>
        <v>4.9043751981040655</v>
      </c>
      <c r="G341" s="4"/>
      <c r="H341" s="4">
        <f t="shared" si="126"/>
        <v>-35.424432713716968</v>
      </c>
      <c r="I341" s="11">
        <v>281</v>
      </c>
      <c r="J341" s="5">
        <f t="shared" si="111"/>
        <v>1712.6848632761776</v>
      </c>
      <c r="K341" s="11">
        <v>281</v>
      </c>
      <c r="L341" s="17">
        <f t="shared" si="127"/>
        <v>832.36484355222228</v>
      </c>
      <c r="M341" s="11">
        <v>281</v>
      </c>
      <c r="N341">
        <f t="shared" si="128"/>
        <v>84.848607905425311</v>
      </c>
      <c r="Q341" s="58">
        <v>218</v>
      </c>
      <c r="R341" s="21">
        <f t="shared" si="108"/>
        <v>20.535999999999994</v>
      </c>
      <c r="S341" s="21">
        <f t="shared" si="105"/>
        <v>396.05525332603941</v>
      </c>
      <c r="T341" s="21">
        <f t="shared" si="106"/>
        <v>0.67033088676465724</v>
      </c>
      <c r="U341" s="21">
        <f t="shared" si="107"/>
        <v>326.21068075868789</v>
      </c>
      <c r="Y341" s="4"/>
      <c r="AA341">
        <v>218</v>
      </c>
      <c r="AB341">
        <f t="shared" si="112"/>
        <v>3.8048177693476379</v>
      </c>
      <c r="AC341">
        <f t="shared" si="113"/>
        <v>0.250328227571116</v>
      </c>
      <c r="AD341">
        <f t="shared" si="114"/>
        <v>-0.61566147532565785</v>
      </c>
      <c r="AE341">
        <f t="shared" si="115"/>
        <v>-0.15411744590209031</v>
      </c>
      <c r="AF341" s="65">
        <f t="shared" si="116"/>
        <v>-0.15473416510932847</v>
      </c>
      <c r="AG341">
        <f t="shared" si="117"/>
        <v>-8.8656146072449609</v>
      </c>
      <c r="AJ341">
        <f t="shared" si="118"/>
        <v>78.539816339744831</v>
      </c>
      <c r="AL341">
        <f t="shared" si="109"/>
        <v>52.647664733354468</v>
      </c>
      <c r="AN341">
        <f t="shared" si="119"/>
        <v>53.700618028021559</v>
      </c>
      <c r="AP341">
        <f t="shared" si="120"/>
        <v>1548.5239978668608</v>
      </c>
      <c r="AS341">
        <f t="shared" si="121"/>
        <v>1567.2486454522934</v>
      </c>
      <c r="AU341">
        <f t="shared" si="110"/>
        <v>-241.54035833061818</v>
      </c>
      <c r="AW341">
        <f t="shared" si="130"/>
        <v>3.8048177693476379</v>
      </c>
      <c r="AY341">
        <f t="shared" si="131"/>
        <v>-0.15473416510932847</v>
      </c>
      <c r="BA341">
        <f t="shared" si="132"/>
        <v>-0.49274675133252488</v>
      </c>
      <c r="BC341">
        <f t="shared" si="133"/>
        <v>-763.03016930934939</v>
      </c>
      <c r="BD341">
        <f t="shared" si="122"/>
        <v>2.86E-2</v>
      </c>
      <c r="BE341">
        <f t="shared" si="123"/>
        <v>-21.822662842247393</v>
      </c>
    </row>
    <row r="342" spans="3:57">
      <c r="C342" s="11">
        <v>282</v>
      </c>
      <c r="D342" s="12">
        <f t="shared" si="129"/>
        <v>4.0869565217391303E-3</v>
      </c>
      <c r="E342" s="20">
        <f t="shared" si="124"/>
        <v>1204.2771838760873</v>
      </c>
      <c r="F342" s="4">
        <f t="shared" si="125"/>
        <v>4.9218284906240086</v>
      </c>
      <c r="G342" s="4"/>
      <c r="H342" s="4">
        <f t="shared" si="126"/>
        <v>-35.44309861176734</v>
      </c>
      <c r="I342" s="11">
        <v>282</v>
      </c>
      <c r="J342" s="5">
        <f t="shared" si="111"/>
        <v>861.68798992542361</v>
      </c>
      <c r="K342" s="11">
        <v>282</v>
      </c>
      <c r="L342" s="17">
        <f t="shared" si="127"/>
        <v>418.78036310375586</v>
      </c>
      <c r="M342" s="11">
        <v>282</v>
      </c>
      <c r="N342">
        <f t="shared" si="128"/>
        <v>42.689129776121902</v>
      </c>
      <c r="Q342" s="58">
        <v>219</v>
      </c>
      <c r="R342" s="21">
        <f t="shared" si="108"/>
        <v>21.090999999999994</v>
      </c>
      <c r="S342" s="21">
        <f t="shared" si="105"/>
        <v>393.56192831651765</v>
      </c>
      <c r="T342" s="21">
        <f t="shared" si="106"/>
        <v>0.67628383782882873</v>
      </c>
      <c r="U342" s="21">
        <f t="shared" si="107"/>
        <v>327.03576931876125</v>
      </c>
      <c r="Y342" s="4"/>
      <c r="AA342">
        <v>219</v>
      </c>
      <c r="AB342">
        <f t="shared" si="112"/>
        <v>3.8222710618675819</v>
      </c>
      <c r="AC342">
        <f t="shared" si="113"/>
        <v>0.250328227571116</v>
      </c>
      <c r="AD342">
        <f t="shared" si="114"/>
        <v>-0.62932039104983761</v>
      </c>
      <c r="AE342">
        <f t="shared" si="115"/>
        <v>-0.15753665806586747</v>
      </c>
      <c r="AF342" s="65">
        <f t="shared" si="116"/>
        <v>-0.15819566354737924</v>
      </c>
      <c r="AG342">
        <f t="shared" si="117"/>
        <v>-9.0639438585363958</v>
      </c>
      <c r="AJ342">
        <f t="shared" si="118"/>
        <v>78.539816339744831</v>
      </c>
      <c r="AL342">
        <f t="shared" si="109"/>
        <v>53.115208416613989</v>
      </c>
      <c r="AN342">
        <f t="shared" si="119"/>
        <v>54.177512584946271</v>
      </c>
      <c r="AP342">
        <f t="shared" si="120"/>
        <v>1544.1697123561514</v>
      </c>
      <c r="AS342">
        <f t="shared" si="121"/>
        <v>1563.695357612547</v>
      </c>
      <c r="AU342">
        <f t="shared" si="110"/>
        <v>-246.33934087139221</v>
      </c>
      <c r="AW342">
        <f t="shared" si="130"/>
        <v>3.8222710618675819</v>
      </c>
      <c r="AY342">
        <f t="shared" si="131"/>
        <v>-0.15819566354737924</v>
      </c>
      <c r="BA342">
        <f t="shared" si="132"/>
        <v>-0.50534332921894209</v>
      </c>
      <c r="BC342">
        <f t="shared" si="133"/>
        <v>-780.33586332111372</v>
      </c>
      <c r="BD342">
        <f t="shared" si="122"/>
        <v>2.86E-2</v>
      </c>
      <c r="BE342">
        <f t="shared" si="123"/>
        <v>-22.317605690983854</v>
      </c>
    </row>
    <row r="343" spans="3:57">
      <c r="C343" s="11">
        <v>283</v>
      </c>
      <c r="D343" s="12">
        <f t="shared" si="129"/>
        <v>4.101449275362319E-3</v>
      </c>
      <c r="E343" s="20">
        <f t="shared" si="124"/>
        <v>1204.2771838760873</v>
      </c>
      <c r="F343" s="4">
        <f t="shared" si="125"/>
        <v>4.9392817831439526</v>
      </c>
      <c r="G343" s="4"/>
      <c r="H343" s="4">
        <f t="shared" si="126"/>
        <v>-35.449366036415817</v>
      </c>
      <c r="I343" s="11">
        <v>283</v>
      </c>
      <c r="J343" s="5">
        <f t="shared" si="111"/>
        <v>1.7614184106514585</v>
      </c>
      <c r="K343" s="11">
        <v>283</v>
      </c>
      <c r="L343" s="17">
        <f t="shared" si="127"/>
        <v>0.85604934757660878</v>
      </c>
      <c r="M343" s="11">
        <v>283</v>
      </c>
      <c r="N343">
        <f t="shared" si="128"/>
        <v>8.7262930435943811E-2</v>
      </c>
      <c r="Q343" s="58">
        <v>220</v>
      </c>
      <c r="R343" s="21">
        <f t="shared" si="108"/>
        <v>21.645999999999994</v>
      </c>
      <c r="S343" s="21">
        <f t="shared" si="105"/>
        <v>391.06860330699601</v>
      </c>
      <c r="T343" s="21">
        <f t="shared" si="106"/>
        <v>0.68232799452219073</v>
      </c>
      <c r="U343" s="21">
        <f t="shared" si="107"/>
        <v>327.86820854607561</v>
      </c>
      <c r="Y343" s="4"/>
      <c r="AA343">
        <v>220</v>
      </c>
      <c r="AB343">
        <f t="shared" si="112"/>
        <v>3.839724354387525</v>
      </c>
      <c r="AC343">
        <f t="shared" si="113"/>
        <v>0.250328227571116</v>
      </c>
      <c r="AD343">
        <f t="shared" si="114"/>
        <v>-0.64278760968653925</v>
      </c>
      <c r="AE343">
        <f t="shared" si="115"/>
        <v>-0.16090788303750569</v>
      </c>
      <c r="AF343" s="65">
        <f t="shared" si="116"/>
        <v>-0.16161045357837356</v>
      </c>
      <c r="AG343">
        <f t="shared" si="117"/>
        <v>-9.2595969152357167</v>
      </c>
      <c r="AJ343">
        <f t="shared" si="118"/>
        <v>78.539816339744831</v>
      </c>
      <c r="AL343">
        <f t="shared" si="109"/>
        <v>53.589915373239279</v>
      </c>
      <c r="AN343">
        <f t="shared" si="119"/>
        <v>54.661713680704068</v>
      </c>
      <c r="AP343">
        <f t="shared" si="120"/>
        <v>1539.4665901062378</v>
      </c>
      <c r="AS343">
        <f t="shared" si="121"/>
        <v>1559.7915653207838</v>
      </c>
      <c r="AU343">
        <f t="shared" si="110"/>
        <v>-250.9827587555246</v>
      </c>
      <c r="AW343">
        <f t="shared" si="130"/>
        <v>3.839724354387525</v>
      </c>
      <c r="AY343">
        <f t="shared" si="131"/>
        <v>-0.16161045357837356</v>
      </c>
      <c r="BA343">
        <f t="shared" si="132"/>
        <v>-0.51789763227555008</v>
      </c>
      <c r="BC343">
        <f t="shared" si="133"/>
        <v>-797.28610198333536</v>
      </c>
      <c r="BD343">
        <f t="shared" si="122"/>
        <v>2.86E-2</v>
      </c>
      <c r="BE343">
        <f t="shared" si="123"/>
        <v>-22.802382516723391</v>
      </c>
    </row>
    <row r="344" spans="3:57">
      <c r="C344" s="11">
        <v>284</v>
      </c>
      <c r="D344" s="12">
        <f t="shared" si="129"/>
        <v>4.1159420289855067E-3</v>
      </c>
      <c r="E344" s="20">
        <f t="shared" si="124"/>
        <v>1204.2771838760873</v>
      </c>
      <c r="F344" s="4">
        <f t="shared" si="125"/>
        <v>4.9567350756638948</v>
      </c>
      <c r="G344" s="4"/>
      <c r="H344" s="4">
        <f t="shared" si="126"/>
        <v>-35.443108468166507</v>
      </c>
      <c r="I344" s="11">
        <v>284</v>
      </c>
      <c r="J344" s="5">
        <f t="shared" si="111"/>
        <v>-866.69295598121607</v>
      </c>
      <c r="K344" s="11">
        <v>284</v>
      </c>
      <c r="L344" s="17">
        <f t="shared" si="127"/>
        <v>-421.21277660687099</v>
      </c>
      <c r="M344" s="11">
        <v>284</v>
      </c>
      <c r="N344">
        <f t="shared" si="128"/>
        <v>-42.937082222922626</v>
      </c>
      <c r="Q344" s="58">
        <v>221</v>
      </c>
      <c r="R344" s="21">
        <f t="shared" si="108"/>
        <v>22.200999999999993</v>
      </c>
      <c r="S344" s="21">
        <f t="shared" si="105"/>
        <v>388.57527829747426</v>
      </c>
      <c r="T344" s="21">
        <f t="shared" si="106"/>
        <v>0.68846534916605995</v>
      </c>
      <c r="U344" s="21">
        <f t="shared" si="107"/>
        <v>328.70811142270293</v>
      </c>
      <c r="Y344" s="4"/>
      <c r="AA344">
        <v>221</v>
      </c>
      <c r="AB344">
        <f t="shared" si="112"/>
        <v>3.8571776469074686</v>
      </c>
      <c r="AC344">
        <f t="shared" si="113"/>
        <v>0.250328227571116</v>
      </c>
      <c r="AD344">
        <f t="shared" si="114"/>
        <v>-0.65605902899050739</v>
      </c>
      <c r="AE344">
        <f t="shared" si="115"/>
        <v>-0.16423009390922114</v>
      </c>
      <c r="AF344" s="65">
        <f t="shared" si="116"/>
        <v>-0.1649774567865602</v>
      </c>
      <c r="AG344">
        <f t="shared" si="117"/>
        <v>-9.4525119886718194</v>
      </c>
      <c r="AJ344">
        <f t="shared" si="118"/>
        <v>78.539816339744831</v>
      </c>
      <c r="AL344">
        <f t="shared" si="109"/>
        <v>54.071942079780648</v>
      </c>
      <c r="AN344">
        <f t="shared" si="119"/>
        <v>55.153380921376261</v>
      </c>
      <c r="AP344">
        <f t="shared" si="120"/>
        <v>1534.4002662747675</v>
      </c>
      <c r="AS344">
        <f t="shared" si="121"/>
        <v>1555.5210409491299</v>
      </c>
      <c r="AU344">
        <f t="shared" si="110"/>
        <v>-255.46336663284501</v>
      </c>
      <c r="AW344">
        <f t="shared" si="130"/>
        <v>3.8571776469074686</v>
      </c>
      <c r="AY344">
        <f t="shared" si="131"/>
        <v>-0.1649774567865602</v>
      </c>
      <c r="BA344">
        <f t="shared" si="132"/>
        <v>-0.53040690650889866</v>
      </c>
      <c r="BC344">
        <f t="shared" si="133"/>
        <v>-813.85649858122986</v>
      </c>
      <c r="BD344">
        <f t="shared" si="122"/>
        <v>2.86E-2</v>
      </c>
      <c r="BE344">
        <f t="shared" si="123"/>
        <v>-23.276295859423175</v>
      </c>
    </row>
    <row r="345" spans="3:57">
      <c r="C345" s="11">
        <v>285</v>
      </c>
      <c r="D345" s="12">
        <f t="shared" si="129"/>
        <v>4.1304347826086954E-3</v>
      </c>
      <c r="E345" s="20">
        <f t="shared" si="124"/>
        <v>1204.2771838760873</v>
      </c>
      <c r="F345" s="4">
        <f t="shared" si="125"/>
        <v>4.9741883681838388</v>
      </c>
      <c r="G345" s="4"/>
      <c r="H345" s="4">
        <f t="shared" si="126"/>
        <v>-35.424205306564097</v>
      </c>
      <c r="I345" s="11">
        <v>285</v>
      </c>
      <c r="J345" s="5">
        <f t="shared" si="111"/>
        <v>-1743.2602511517052</v>
      </c>
      <c r="K345" s="11">
        <v>285</v>
      </c>
      <c r="L345" s="17">
        <f t="shared" si="127"/>
        <v>-847.22448205972876</v>
      </c>
      <c r="M345" s="11">
        <v>285</v>
      </c>
      <c r="N345">
        <f t="shared" si="128"/>
        <v>-86.363351891919336</v>
      </c>
      <c r="Q345" s="58">
        <v>222</v>
      </c>
      <c r="R345" s="21">
        <f t="shared" si="108"/>
        <v>22.755999999999993</v>
      </c>
      <c r="S345" s="21">
        <f t="shared" si="105"/>
        <v>386.08195328795256</v>
      </c>
      <c r="T345" s="21">
        <f t="shared" si="106"/>
        <v>0.69469795076693075</v>
      </c>
      <c r="U345" s="21">
        <f t="shared" si="107"/>
        <v>329.55559340671789</v>
      </c>
      <c r="Y345" s="4"/>
      <c r="AA345">
        <v>222</v>
      </c>
      <c r="AB345">
        <f t="shared" si="112"/>
        <v>3.8746309394274117</v>
      </c>
      <c r="AC345">
        <f t="shared" si="113"/>
        <v>0.250328227571116</v>
      </c>
      <c r="AD345">
        <f t="shared" si="114"/>
        <v>-0.66913060635885824</v>
      </c>
      <c r="AE345">
        <f t="shared" si="115"/>
        <v>-0.16750227870339909</v>
      </c>
      <c r="AF345" s="65">
        <f t="shared" si="116"/>
        <v>-0.16829560531039509</v>
      </c>
      <c r="AG345">
        <f t="shared" si="117"/>
        <v>-9.6426278948851234</v>
      </c>
      <c r="AJ345">
        <f t="shared" si="118"/>
        <v>78.539816339744831</v>
      </c>
      <c r="AL345">
        <f t="shared" si="109"/>
        <v>54.561449464831838</v>
      </c>
      <c r="AN345">
        <f t="shared" si="119"/>
        <v>55.652678454128477</v>
      </c>
      <c r="AP345">
        <f t="shared" si="120"/>
        <v>1528.9563940302196</v>
      </c>
      <c r="AS345">
        <f t="shared" si="121"/>
        <v>1550.8675332870375</v>
      </c>
      <c r="AU345">
        <f t="shared" si="110"/>
        <v>-259.77384579269847</v>
      </c>
      <c r="AW345">
        <f t="shared" si="130"/>
        <v>3.8746309394274117</v>
      </c>
      <c r="AY345">
        <f t="shared" si="131"/>
        <v>-0.16829560531039509</v>
      </c>
      <c r="BA345">
        <f t="shared" si="132"/>
        <v>-0.54286828125333852</v>
      </c>
      <c r="BC345">
        <f t="shared" si="133"/>
        <v>-830.02192973848753</v>
      </c>
      <c r="BD345">
        <f t="shared" si="122"/>
        <v>2.86E-2</v>
      </c>
      <c r="BE345">
        <f t="shared" si="123"/>
        <v>-23.738627190520745</v>
      </c>
    </row>
    <row r="346" spans="3:57">
      <c r="C346" s="11">
        <v>286</v>
      </c>
      <c r="D346" s="12">
        <f t="shared" si="129"/>
        <v>4.1449275362318841E-3</v>
      </c>
      <c r="E346" s="20">
        <f t="shared" si="124"/>
        <v>1204.2771838760873</v>
      </c>
      <c r="F346" s="4">
        <f t="shared" si="125"/>
        <v>4.9916416607037819</v>
      </c>
      <c r="G346" s="4"/>
      <c r="H346" s="4">
        <f t="shared" si="126"/>
        <v>-35.392542056185334</v>
      </c>
      <c r="I346" s="11">
        <v>286</v>
      </c>
      <c r="J346" s="5">
        <f t="shared" si="111"/>
        <v>-2627.5129077364218</v>
      </c>
      <c r="K346" s="11">
        <v>286</v>
      </c>
      <c r="L346" s="17">
        <f t="shared" si="127"/>
        <v>-1276.9712731599009</v>
      </c>
      <c r="M346" s="11">
        <v>286</v>
      </c>
      <c r="N346">
        <f t="shared" si="128"/>
        <v>-130.17036423648327</v>
      </c>
      <c r="Q346" s="58">
        <v>223</v>
      </c>
      <c r="R346" s="21">
        <f t="shared" si="108"/>
        <v>23.310999999999993</v>
      </c>
      <c r="S346" s="21">
        <f t="shared" si="105"/>
        <v>383.58862827843086</v>
      </c>
      <c r="T346" s="21">
        <f t="shared" si="106"/>
        <v>0.70102790700869932</v>
      </c>
      <c r="U346" s="21">
        <f t="shared" si="107"/>
        <v>330.41077250287515</v>
      </c>
      <c r="Y346" s="4"/>
      <c r="AA346">
        <v>223</v>
      </c>
      <c r="AB346">
        <f t="shared" si="112"/>
        <v>3.8920842319473548</v>
      </c>
      <c r="AC346">
        <f t="shared" si="113"/>
        <v>0.250328227571116</v>
      </c>
      <c r="AD346">
        <f t="shared" si="114"/>
        <v>-0.68199836006249837</v>
      </c>
      <c r="AE346">
        <f t="shared" si="115"/>
        <v>-0.17072344068085299</v>
      </c>
      <c r="AF346" s="65">
        <f t="shared" si="116"/>
        <v>-0.17156384226927726</v>
      </c>
      <c r="AG346">
        <f t="shared" si="117"/>
        <v>-9.8298840790777433</v>
      </c>
      <c r="AJ346">
        <f t="shared" si="118"/>
        <v>78.539816339744831</v>
      </c>
      <c r="AL346">
        <f t="shared" si="109"/>
        <v>55.058603065498964</v>
      </c>
      <c r="AN346">
        <f t="shared" si="119"/>
        <v>56.159775126808945</v>
      </c>
      <c r="AP346">
        <f t="shared" si="120"/>
        <v>1523.1206688737632</v>
      </c>
      <c r="AS346">
        <f t="shared" si="121"/>
        <v>1545.8147954643302</v>
      </c>
      <c r="AU346">
        <f t="shared" si="110"/>
        <v>-263.90682053703944</v>
      </c>
      <c r="AW346">
        <f t="shared" si="130"/>
        <v>3.8920842319473548</v>
      </c>
      <c r="AY346">
        <f t="shared" si="131"/>
        <v>-0.17156384226927726</v>
      </c>
      <c r="BA346">
        <f t="shared" si="132"/>
        <v>-0.55527876782885977</v>
      </c>
      <c r="BC346">
        <f t="shared" si="133"/>
        <v>-845.75656826689192</v>
      </c>
      <c r="BD346">
        <f t="shared" si="122"/>
        <v>2.86E-2</v>
      </c>
      <c r="BE346">
        <f t="shared" si="123"/>
        <v>-24.188637852433111</v>
      </c>
    </row>
    <row r="347" spans="3:57">
      <c r="C347" s="11">
        <v>287</v>
      </c>
      <c r="D347" s="12">
        <f t="shared" si="129"/>
        <v>4.1594202898550718E-3</v>
      </c>
      <c r="E347" s="20">
        <f t="shared" si="124"/>
        <v>1204.2771838760873</v>
      </c>
      <c r="F347" s="4">
        <f t="shared" si="125"/>
        <v>5.009094953223725</v>
      </c>
      <c r="G347" s="4"/>
      <c r="H347" s="4">
        <f t="shared" si="126"/>
        <v>-35.348010508025801</v>
      </c>
      <c r="I347" s="11">
        <v>287</v>
      </c>
      <c r="J347" s="5">
        <f t="shared" si="111"/>
        <v>-3519.0110149478569</v>
      </c>
      <c r="K347" s="11">
        <v>287</v>
      </c>
      <c r="L347" s="17">
        <f t="shared" si="127"/>
        <v>-1710.2393532646583</v>
      </c>
      <c r="M347" s="11">
        <v>287</v>
      </c>
      <c r="N347">
        <f t="shared" si="128"/>
        <v>-174.33632551117822</v>
      </c>
      <c r="Q347" s="58">
        <v>224</v>
      </c>
      <c r="R347" s="21">
        <f t="shared" si="108"/>
        <v>23.865999999999993</v>
      </c>
      <c r="S347" s="21">
        <f t="shared" si="105"/>
        <v>381.09530326890916</v>
      </c>
      <c r="T347" s="21">
        <f t="shared" si="106"/>
        <v>0.70745738632841015</v>
      </c>
      <c r="U347" s="21">
        <f t="shared" si="107"/>
        <v>331.27376933577773</v>
      </c>
      <c r="Y347" s="4"/>
      <c r="AA347">
        <v>224</v>
      </c>
      <c r="AB347">
        <f t="shared" si="112"/>
        <v>3.9095375244672983</v>
      </c>
      <c r="AC347">
        <f t="shared" si="113"/>
        <v>0.250328227571116</v>
      </c>
      <c r="AD347">
        <f t="shared" si="114"/>
        <v>-0.69465837045899737</v>
      </c>
      <c r="AE347">
        <f t="shared" si="115"/>
        <v>-0.17389259864444051</v>
      </c>
      <c r="AF347" s="65">
        <f t="shared" si="116"/>
        <v>-0.1747811221980734</v>
      </c>
      <c r="AG347">
        <f t="shared" si="117"/>
        <v>-10.014220640509912</v>
      </c>
      <c r="AJ347">
        <f t="shared" si="118"/>
        <v>78.539816339744831</v>
      </c>
      <c r="AL347">
        <f t="shared" si="109"/>
        <v>55.563573190429238</v>
      </c>
      <c r="AN347">
        <f t="shared" si="119"/>
        <v>56.674844654237823</v>
      </c>
      <c r="AP347">
        <f t="shared" si="120"/>
        <v>1516.8788530534407</v>
      </c>
      <c r="AS347">
        <f t="shared" si="121"/>
        <v>1540.3466133038285</v>
      </c>
      <c r="AU347">
        <f t="shared" si="110"/>
        <v>-267.8548754005659</v>
      </c>
      <c r="AW347">
        <f t="shared" si="130"/>
        <v>3.9095375244672983</v>
      </c>
      <c r="AY347">
        <f t="shared" si="131"/>
        <v>-0.1747811221980734</v>
      </c>
      <c r="BA347">
        <f t="shared" si="132"/>
        <v>-0.56763525836107354</v>
      </c>
      <c r="BC347">
        <f t="shared" si="133"/>
        <v>-861.03391965543869</v>
      </c>
      <c r="BD347">
        <f t="shared" si="122"/>
        <v>2.86E-2</v>
      </c>
      <c r="BE347">
        <f t="shared" si="123"/>
        <v>-24.625570102145549</v>
      </c>
    </row>
    <row r="348" spans="3:57">
      <c r="C348" s="11">
        <v>288</v>
      </c>
      <c r="D348" s="12">
        <f t="shared" si="129"/>
        <v>4.1739130434782605E-3</v>
      </c>
      <c r="E348" s="20">
        <f t="shared" si="124"/>
        <v>1204.2771838760873</v>
      </c>
      <c r="F348" s="4">
        <f t="shared" si="125"/>
        <v>5.0265482457436681</v>
      </c>
      <c r="G348" s="4"/>
      <c r="H348" s="4">
        <f t="shared" si="126"/>
        <v>-35.290508916048282</v>
      </c>
      <c r="I348" s="11">
        <v>288</v>
      </c>
      <c r="J348" s="5">
        <f t="shared" si="111"/>
        <v>-4417.3026523759527</v>
      </c>
      <c r="K348" s="11">
        <v>288</v>
      </c>
      <c r="L348" s="17">
        <f t="shared" si="127"/>
        <v>-2146.8090890547128</v>
      </c>
      <c r="M348" s="11">
        <v>288</v>
      </c>
      <c r="N348">
        <f t="shared" si="128"/>
        <v>-218.83884699844165</v>
      </c>
      <c r="Q348" s="58">
        <v>225</v>
      </c>
      <c r="R348" s="21">
        <f t="shared" si="108"/>
        <v>24.420999999999992</v>
      </c>
      <c r="S348" s="21">
        <f t="shared" si="105"/>
        <v>378.60197825938747</v>
      </c>
      <c r="T348" s="21">
        <f t="shared" si="106"/>
        <v>0.71398862007960739</v>
      </c>
      <c r="U348" s="21">
        <f t="shared" si="107"/>
        <v>332.14470722564266</v>
      </c>
      <c r="Y348" s="4"/>
      <c r="AA348">
        <v>225</v>
      </c>
      <c r="AB348">
        <f t="shared" si="112"/>
        <v>3.9269908169872414</v>
      </c>
      <c r="AC348">
        <f t="shared" si="113"/>
        <v>0.250328227571116</v>
      </c>
      <c r="AD348">
        <f t="shared" si="114"/>
        <v>-0.70710678118654746</v>
      </c>
      <c r="AE348">
        <f t="shared" si="115"/>
        <v>-0.17700878723794539</v>
      </c>
      <c r="AF348" s="65">
        <f t="shared" si="116"/>
        <v>-0.17794641148909782</v>
      </c>
      <c r="AG348">
        <f t="shared" si="117"/>
        <v>-10.195578357823569</v>
      </c>
      <c r="AJ348">
        <f t="shared" si="118"/>
        <v>78.539816339744831</v>
      </c>
      <c r="AL348">
        <f t="shared" si="109"/>
        <v>56.076535089720217</v>
      </c>
      <c r="AN348">
        <f t="shared" si="119"/>
        <v>57.198065791514622</v>
      </c>
      <c r="AP348">
        <f t="shared" si="120"/>
        <v>1510.2168000394477</v>
      </c>
      <c r="AS348">
        <f t="shared" si="121"/>
        <v>1534.446834068998</v>
      </c>
      <c r="AU348">
        <f t="shared" si="110"/>
        <v>-271.61057317965816</v>
      </c>
      <c r="AW348">
        <f t="shared" si="130"/>
        <v>3.9269908169872414</v>
      </c>
      <c r="AY348">
        <f t="shared" si="131"/>
        <v>-0.17794641148909782</v>
      </c>
      <c r="BA348">
        <f t="shared" si="132"/>
        <v>-0.57993452477125351</v>
      </c>
      <c r="BC348">
        <f t="shared" si="133"/>
        <v>-875.82686223244025</v>
      </c>
      <c r="BD348">
        <f t="shared" si="122"/>
        <v>2.86E-2</v>
      </c>
      <c r="BE348">
        <f t="shared" si="123"/>
        <v>-25.048648259847791</v>
      </c>
    </row>
    <row r="349" spans="3:57">
      <c r="C349" s="11">
        <v>289</v>
      </c>
      <c r="D349" s="12">
        <f t="shared" si="129"/>
        <v>4.1884057971014492E-3</v>
      </c>
      <c r="E349" s="20">
        <f t="shared" si="124"/>
        <v>1204.2771838760873</v>
      </c>
      <c r="F349" s="4">
        <f t="shared" si="125"/>
        <v>5.0440015382636121</v>
      </c>
      <c r="G349" s="4"/>
      <c r="H349" s="4">
        <f t="shared" si="126"/>
        <v>-35.219942168664026</v>
      </c>
      <c r="I349" s="11">
        <v>289</v>
      </c>
      <c r="J349" s="5">
        <f t="shared" si="111"/>
        <v>-5321.9242473901677</v>
      </c>
      <c r="K349" s="11">
        <v>289</v>
      </c>
      <c r="L349" s="17">
        <f t="shared" si="127"/>
        <v>-2586.4551842316214</v>
      </c>
      <c r="M349" s="11">
        <v>289</v>
      </c>
      <c r="N349">
        <f t="shared" si="128"/>
        <v>-263.65496271474223</v>
      </c>
      <c r="Q349" s="58">
        <v>226</v>
      </c>
      <c r="R349" s="21">
        <f t="shared" si="108"/>
        <v>24.975999999999992</v>
      </c>
      <c r="S349" s="21">
        <f t="shared" si="105"/>
        <v>376.10865324986577</v>
      </c>
      <c r="T349" s="21">
        <f t="shared" si="106"/>
        <v>0.72062390478759253</v>
      </c>
      <c r="U349" s="21">
        <f t="shared" si="107"/>
        <v>333.02371226677406</v>
      </c>
      <c r="Y349" s="4"/>
      <c r="AA349">
        <v>226</v>
      </c>
      <c r="AB349">
        <f t="shared" si="112"/>
        <v>3.9444441095071845</v>
      </c>
      <c r="AC349">
        <f t="shared" si="113"/>
        <v>0.250328227571116</v>
      </c>
      <c r="AD349">
        <f t="shared" si="114"/>
        <v>-0.71933980033865086</v>
      </c>
      <c r="AE349">
        <f t="shared" si="115"/>
        <v>-0.18007105724013495</v>
      </c>
      <c r="AF349" s="65">
        <f t="shared" si="116"/>
        <v>-0.18105868884118093</v>
      </c>
      <c r="AG349">
        <f t="shared" si="117"/>
        <v>-10.37389871477208</v>
      </c>
      <c r="AJ349">
        <f t="shared" si="118"/>
        <v>78.539816339744831</v>
      </c>
      <c r="AL349">
        <f t="shared" si="109"/>
        <v>56.597669132047287</v>
      </c>
      <c r="AN349">
        <f t="shared" si="119"/>
        <v>57.729622514688231</v>
      </c>
      <c r="AP349">
        <f t="shared" si="120"/>
        <v>1503.1204790291908</v>
      </c>
      <c r="AS349">
        <f t="shared" si="121"/>
        <v>1528.0993955698689</v>
      </c>
      <c r="AU349">
        <f t="shared" si="110"/>
        <v>-275.16647372827748</v>
      </c>
      <c r="AW349">
        <f t="shared" si="130"/>
        <v>3.9444441095071845</v>
      </c>
      <c r="AY349">
        <f t="shared" si="131"/>
        <v>-0.18105868884118093</v>
      </c>
      <c r="BA349">
        <f t="shared" si="132"/>
        <v>-0.59217321794434541</v>
      </c>
      <c r="BC349">
        <f t="shared" si="133"/>
        <v>-890.10769102476195</v>
      </c>
      <c r="BD349">
        <f t="shared" si="122"/>
        <v>2.86E-2</v>
      </c>
      <c r="BE349">
        <f t="shared" si="123"/>
        <v>-25.457079963308193</v>
      </c>
    </row>
    <row r="350" spans="3:57">
      <c r="C350" s="11">
        <v>290</v>
      </c>
      <c r="D350" s="12">
        <f t="shared" si="129"/>
        <v>4.2028985507246378E-3</v>
      </c>
      <c r="E350" s="20">
        <f t="shared" si="124"/>
        <v>1204.2771838760873</v>
      </c>
      <c r="F350" s="4">
        <f t="shared" si="125"/>
        <v>5.0614548307835552</v>
      </c>
      <c r="G350" s="4"/>
      <c r="H350" s="4">
        <f t="shared" si="126"/>
        <v>-35.136221954923485</v>
      </c>
      <c r="I350" s="11">
        <v>290</v>
      </c>
      <c r="J350" s="5">
        <f t="shared" si="111"/>
        <v>-6232.4009477658792</v>
      </c>
      <c r="K350" s="11">
        <v>290</v>
      </c>
      <c r="L350" s="17">
        <f t="shared" si="127"/>
        <v>-3028.9468606142173</v>
      </c>
      <c r="M350" s="11">
        <v>290</v>
      </c>
      <c r="N350">
        <f t="shared" si="128"/>
        <v>-308.76114787097015</v>
      </c>
      <c r="Q350" s="58">
        <v>227</v>
      </c>
      <c r="R350" s="21">
        <f t="shared" si="108"/>
        <v>25.530999999999992</v>
      </c>
      <c r="S350" s="21">
        <f t="shared" si="105"/>
        <v>373.61532824034407</v>
      </c>
      <c r="T350" s="21">
        <f t="shared" si="106"/>
        <v>0.7273656045011313</v>
      </c>
      <c r="U350" s="21">
        <f t="shared" si="107"/>
        <v>333.91091340885737</v>
      </c>
      <c r="Y350" s="4"/>
      <c r="AA350">
        <v>227</v>
      </c>
      <c r="AB350">
        <f t="shared" si="112"/>
        <v>3.9618974020271276</v>
      </c>
      <c r="AC350">
        <f t="shared" si="113"/>
        <v>0.250328227571116</v>
      </c>
      <c r="AD350">
        <f t="shared" si="114"/>
        <v>-0.73135370161917013</v>
      </c>
      <c r="AE350">
        <f t="shared" si="115"/>
        <v>-0.18307847585390169</v>
      </c>
      <c r="AF350" s="65">
        <f t="shared" si="116"/>
        <v>-0.18411694571541859</v>
      </c>
      <c r="AG350">
        <f t="shared" si="117"/>
        <v>-10.549123926332772</v>
      </c>
      <c r="AJ350">
        <f t="shared" si="118"/>
        <v>78.539816339744831</v>
      </c>
      <c r="AL350">
        <f t="shared" si="109"/>
        <v>57.127160989366331</v>
      </c>
      <c r="AN350">
        <f t="shared" si="119"/>
        <v>58.269704209153659</v>
      </c>
      <c r="AP350">
        <f t="shared" si="120"/>
        <v>1495.5759994507623</v>
      </c>
      <c r="AS350">
        <f t="shared" si="121"/>
        <v>1521.2883555883052</v>
      </c>
      <c r="AU350">
        <f t="shared" si="110"/>
        <v>-278.51515347539532</v>
      </c>
      <c r="AW350">
        <f t="shared" si="130"/>
        <v>3.9618974020271276</v>
      </c>
      <c r="AY350">
        <f t="shared" si="131"/>
        <v>-0.18411694571541859</v>
      </c>
      <c r="BA350">
        <f t="shared" si="132"/>
        <v>-0.60434786708282362</v>
      </c>
      <c r="BC350">
        <f t="shared" si="133"/>
        <v>-903.84816532833042</v>
      </c>
      <c r="BD350">
        <f t="shared" si="122"/>
        <v>2.86E-2</v>
      </c>
      <c r="BE350">
        <f t="shared" si="123"/>
        <v>-25.850057528390252</v>
      </c>
    </row>
    <row r="351" spans="3:57">
      <c r="C351" s="11">
        <v>291</v>
      </c>
      <c r="D351" s="12">
        <f t="shared" si="129"/>
        <v>4.2173913043478256E-3</v>
      </c>
      <c r="E351" s="20">
        <f t="shared" si="124"/>
        <v>1204.2771838760873</v>
      </c>
      <c r="F351" s="4">
        <f t="shared" si="125"/>
        <v>5.0789081233034983</v>
      </c>
      <c r="G351" s="4"/>
      <c r="H351" s="4">
        <f t="shared" si="126"/>
        <v>-35.039266925198689</v>
      </c>
      <c r="I351" s="11">
        <v>291</v>
      </c>
      <c r="J351" s="5">
        <f t="shared" si="111"/>
        <v>-7148.2470091403839</v>
      </c>
      <c r="K351" s="11">
        <v>291</v>
      </c>
      <c r="L351" s="17">
        <f t="shared" si="127"/>
        <v>-3474.0480464422267</v>
      </c>
      <c r="M351" s="11">
        <v>291</v>
      </c>
      <c r="N351">
        <f t="shared" si="128"/>
        <v>-354.13333806750524</v>
      </c>
      <c r="Q351" s="58">
        <v>228</v>
      </c>
      <c r="R351" s="21">
        <f t="shared" si="108"/>
        <v>26.085999999999991</v>
      </c>
      <c r="S351" s="21">
        <f t="shared" si="105"/>
        <v>371.12200323082232</v>
      </c>
      <c r="T351" s="21">
        <f t="shared" si="106"/>
        <v>0.73421615324541512</v>
      </c>
      <c r="U351" s="21">
        <f t="shared" si="107"/>
        <v>334.80644254119841</v>
      </c>
      <c r="Y351" s="4"/>
      <c r="AA351">
        <v>228</v>
      </c>
      <c r="AB351">
        <f t="shared" si="112"/>
        <v>3.9793506945470711</v>
      </c>
      <c r="AC351">
        <f t="shared" si="113"/>
        <v>0.250328227571116</v>
      </c>
      <c r="AD351">
        <f t="shared" si="114"/>
        <v>-0.74314482547739402</v>
      </c>
      <c r="AE351">
        <f t="shared" si="115"/>
        <v>-0.18603012699040239</v>
      </c>
      <c r="AF351" s="65">
        <f t="shared" si="116"/>
        <v>-0.18712018679716425</v>
      </c>
      <c r="AG351">
        <f t="shared" si="117"/>
        <v>-10.721196965177102</v>
      </c>
      <c r="AJ351">
        <f t="shared" si="118"/>
        <v>78.539816339744831</v>
      </c>
      <c r="AL351">
        <f t="shared" si="109"/>
        <v>57.665201829568851</v>
      </c>
      <c r="AN351">
        <f t="shared" si="119"/>
        <v>58.81850586616023</v>
      </c>
      <c r="AP351">
        <f t="shared" si="120"/>
        <v>1487.5696354334557</v>
      </c>
      <c r="AS351">
        <f t="shared" si="121"/>
        <v>1513.9979215815199</v>
      </c>
      <c r="AU351">
        <f t="shared" si="110"/>
        <v>-281.64922561501544</v>
      </c>
      <c r="AW351">
        <f t="shared" si="130"/>
        <v>3.9793506945470711</v>
      </c>
      <c r="AY351">
        <f t="shared" si="131"/>
        <v>-0.18712018679716425</v>
      </c>
      <c r="BA351">
        <f t="shared" si="132"/>
        <v>-0.6164548792542287</v>
      </c>
      <c r="BC351">
        <f t="shared" si="133"/>
        <v>-917.01955999338793</v>
      </c>
      <c r="BD351">
        <f t="shared" si="122"/>
        <v>2.86E-2</v>
      </c>
      <c r="BE351">
        <f t="shared" si="123"/>
        <v>-26.226759415810896</v>
      </c>
    </row>
    <row r="352" spans="3:57">
      <c r="C352" s="11">
        <v>292</v>
      </c>
      <c r="D352" s="12">
        <f t="shared" si="129"/>
        <v>4.2318840579710143E-3</v>
      </c>
      <c r="E352" s="20">
        <f t="shared" si="124"/>
        <v>1204.2771838760873</v>
      </c>
      <c r="F352" s="4">
        <f t="shared" si="125"/>
        <v>5.0963614158234414</v>
      </c>
      <c r="G352" s="4"/>
      <c r="H352" s="4">
        <f t="shared" si="126"/>
        <v>-34.929002846145337</v>
      </c>
      <c r="I352" s="11">
        <v>292</v>
      </c>
      <c r="J352" s="5">
        <f t="shared" si="111"/>
        <v>-8068.9661968837345</v>
      </c>
      <c r="K352" s="11">
        <v>292</v>
      </c>
      <c r="L352" s="17">
        <f t="shared" si="127"/>
        <v>-3921.5175716854947</v>
      </c>
      <c r="M352" s="11">
        <v>292</v>
      </c>
      <c r="N352">
        <f t="shared" si="128"/>
        <v>-399.74694920341432</v>
      </c>
      <c r="Q352" s="58">
        <v>229</v>
      </c>
      <c r="R352" s="21">
        <f t="shared" si="108"/>
        <v>26.640999999999991</v>
      </c>
      <c r="S352" s="21">
        <f t="shared" si="105"/>
        <v>368.62867822130067</v>
      </c>
      <c r="T352" s="21">
        <f t="shared" si="106"/>
        <v>0.74117805758134614</v>
      </c>
      <c r="U352" s="21">
        <f t="shared" si="107"/>
        <v>335.71043458003174</v>
      </c>
      <c r="Y352" s="4"/>
      <c r="AA352">
        <v>229</v>
      </c>
      <c r="AB352">
        <f t="shared" si="112"/>
        <v>3.9968039870670142</v>
      </c>
      <c r="AC352">
        <f t="shared" si="113"/>
        <v>0.250328227571116</v>
      </c>
      <c r="AD352">
        <f t="shared" si="114"/>
        <v>-0.75470958022277168</v>
      </c>
      <c r="AE352">
        <f t="shared" si="115"/>
        <v>-0.18892511154810743</v>
      </c>
      <c r="AF352" s="65">
        <f t="shared" si="116"/>
        <v>-0.19006743046378746</v>
      </c>
      <c r="AG352">
        <f t="shared" si="117"/>
        <v>-10.890061588471271</v>
      </c>
      <c r="AJ352">
        <f t="shared" si="118"/>
        <v>78.539816339744831</v>
      </c>
      <c r="AL352">
        <f t="shared" si="109"/>
        <v>58.211988517487747</v>
      </c>
      <c r="AN352">
        <f t="shared" si="119"/>
        <v>59.376228287837506</v>
      </c>
      <c r="AP352">
        <f t="shared" si="120"/>
        <v>1479.0878502139883</v>
      </c>
      <c r="AS352">
        <f t="shared" si="121"/>
        <v>1506.2124806205893</v>
      </c>
      <c r="AU352">
        <f t="shared" si="110"/>
        <v>-284.56136091639644</v>
      </c>
      <c r="AW352">
        <f t="shared" si="130"/>
        <v>3.9968039870670142</v>
      </c>
      <c r="AY352">
        <f t="shared" si="131"/>
        <v>-0.19006743046378746</v>
      </c>
      <c r="BA352">
        <f t="shared" si="132"/>
        <v>-0.62849053914010788</v>
      </c>
      <c r="BC352">
        <f t="shared" si="133"/>
        <v>-929.59272041657266</v>
      </c>
      <c r="BD352">
        <f t="shared" si="122"/>
        <v>2.86E-2</v>
      </c>
      <c r="BE352">
        <f t="shared" si="123"/>
        <v>-26.586351803913978</v>
      </c>
    </row>
    <row r="353" spans="3:57">
      <c r="C353" s="11">
        <v>293</v>
      </c>
      <c r="D353" s="12">
        <f t="shared" si="129"/>
        <v>4.2463768115942029E-3</v>
      </c>
      <c r="E353" s="20">
        <f t="shared" si="124"/>
        <v>1204.2771838760873</v>
      </c>
      <c r="F353" s="4">
        <f t="shared" si="125"/>
        <v>5.1138147083433854</v>
      </c>
      <c r="G353" s="4"/>
      <c r="H353" s="4">
        <f t="shared" si="126"/>
        <v>-34.805362749738876</v>
      </c>
      <c r="I353" s="11">
        <v>293</v>
      </c>
      <c r="J353" s="5">
        <f t="shared" si="111"/>
        <v>-8994.0522019534001</v>
      </c>
      <c r="K353" s="11">
        <v>293</v>
      </c>
      <c r="L353" s="17">
        <f t="shared" si="127"/>
        <v>-4371.1093701493519</v>
      </c>
      <c r="M353" s="11">
        <v>293</v>
      </c>
      <c r="N353">
        <f t="shared" si="128"/>
        <v>-445.57689807842524</v>
      </c>
      <c r="Q353" s="58">
        <v>230</v>
      </c>
      <c r="R353" s="21">
        <f t="shared" si="108"/>
        <v>27.195999999999991</v>
      </c>
      <c r="S353" s="21">
        <f t="shared" si="105"/>
        <v>366.13535321177898</v>
      </c>
      <c r="T353" s="21">
        <f t="shared" si="106"/>
        <v>0.74825389927651953</v>
      </c>
      <c r="U353" s="21">
        <f t="shared" si="107"/>
        <v>336.62302755903403</v>
      </c>
      <c r="Y353" s="4"/>
      <c r="AA353">
        <v>230</v>
      </c>
      <c r="AB353">
        <f t="shared" si="112"/>
        <v>4.0142572795869578</v>
      </c>
      <c r="AC353">
        <f t="shared" si="113"/>
        <v>0.250328227571116</v>
      </c>
      <c r="AD353">
        <f t="shared" si="114"/>
        <v>-0.7660444431189779</v>
      </c>
      <c r="AE353">
        <f t="shared" si="115"/>
        <v>-0.19176254768667633</v>
      </c>
      <c r="AF353" s="65">
        <f t="shared" si="116"/>
        <v>-0.1929577092576886</v>
      </c>
      <c r="AG353">
        <f t="shared" si="117"/>
        <v>-11.055662364977971</v>
      </c>
      <c r="AJ353">
        <f t="shared" si="118"/>
        <v>78.539816339744831</v>
      </c>
      <c r="AL353">
        <f t="shared" si="109"/>
        <v>58.76772382467577</v>
      </c>
      <c r="AN353">
        <f t="shared" si="119"/>
        <v>59.943078301169287</v>
      </c>
      <c r="AP353">
        <f t="shared" si="120"/>
        <v>1470.1173204471745</v>
      </c>
      <c r="AS353">
        <f t="shared" si="121"/>
        <v>1497.9166295186076</v>
      </c>
      <c r="AU353">
        <f t="shared" si="110"/>
        <v>-287.24430909872746</v>
      </c>
      <c r="AW353">
        <f t="shared" si="130"/>
        <v>4.0142572795869578</v>
      </c>
      <c r="AY353">
        <f t="shared" si="131"/>
        <v>-0.1929577092576886</v>
      </c>
      <c r="BA353">
        <f t="shared" si="132"/>
        <v>-0.64045100899395835</v>
      </c>
      <c r="BC353">
        <f t="shared" si="133"/>
        <v>-941.53812121988733</v>
      </c>
      <c r="BD353">
        <f t="shared" si="122"/>
        <v>2.86E-2</v>
      </c>
      <c r="BE353">
        <f t="shared" si="123"/>
        <v>-26.927990266888777</v>
      </c>
    </row>
    <row r="354" spans="3:57">
      <c r="C354" s="11">
        <v>294</v>
      </c>
      <c r="D354" s="12">
        <f t="shared" si="129"/>
        <v>4.2608695652173907E-3</v>
      </c>
      <c r="E354" s="20">
        <f t="shared" si="124"/>
        <v>1204.2771838760873</v>
      </c>
      <c r="F354" s="4">
        <f t="shared" si="125"/>
        <v>5.1312680008633276</v>
      </c>
      <c r="G354" s="4"/>
      <c r="H354" s="4">
        <f t="shared" si="126"/>
        <v>-34.668287076185038</v>
      </c>
      <c r="I354" s="11">
        <v>294</v>
      </c>
      <c r="J354" s="5">
        <f t="shared" si="111"/>
        <v>-9922.9890702829525</v>
      </c>
      <c r="K354" s="11">
        <v>294</v>
      </c>
      <c r="L354" s="17">
        <f t="shared" si="127"/>
        <v>-4822.5726881575147</v>
      </c>
      <c r="M354" s="11">
        <v>294</v>
      </c>
      <c r="N354">
        <f t="shared" si="128"/>
        <v>-491.59762366539394</v>
      </c>
      <c r="Q354" s="58">
        <v>231</v>
      </c>
      <c r="R354" s="21">
        <f t="shared" si="108"/>
        <v>27.750999999999991</v>
      </c>
      <c r="S354" s="21">
        <f t="shared" si="105"/>
        <v>363.64202820225728</v>
      </c>
      <c r="T354" s="21">
        <f t="shared" si="106"/>
        <v>0.7554463380935672</v>
      </c>
      <c r="U354" s="21">
        <f t="shared" si="107"/>
        <v>337.54436272318151</v>
      </c>
      <c r="Y354" s="4"/>
      <c r="AA354">
        <v>231</v>
      </c>
      <c r="AB354">
        <f t="shared" si="112"/>
        <v>4.0317105721069018</v>
      </c>
      <c r="AC354">
        <f t="shared" si="113"/>
        <v>0.250328227571116</v>
      </c>
      <c r="AD354">
        <f t="shared" si="114"/>
        <v>-0.77714596145697112</v>
      </c>
      <c r="AE354">
        <f t="shared" si="115"/>
        <v>-0.19454157109557441</v>
      </c>
      <c r="AF354" s="65">
        <f t="shared" si="116"/>
        <v>-0.19579007036402346</v>
      </c>
      <c r="AG354">
        <f t="shared" si="117"/>
        <v>-11.21794470242796</v>
      </c>
      <c r="AJ354">
        <f t="shared" si="118"/>
        <v>78.539816339744831</v>
      </c>
      <c r="AL354">
        <f t="shared" si="109"/>
        <v>59.332616648401547</v>
      </c>
      <c r="AN354">
        <f t="shared" si="119"/>
        <v>60.519268981369578</v>
      </c>
      <c r="AP354">
        <f t="shared" si="120"/>
        <v>1460.6449603898916</v>
      </c>
      <c r="AS354">
        <f t="shared" si="121"/>
        <v>1489.0952051010427</v>
      </c>
      <c r="AU354">
        <f t="shared" si="110"/>
        <v>-289.69092071124345</v>
      </c>
      <c r="AW354">
        <f t="shared" si="130"/>
        <v>4.0317105721069018</v>
      </c>
      <c r="AY354">
        <f t="shared" si="131"/>
        <v>-0.19579007036402346</v>
      </c>
      <c r="BA354">
        <f t="shared" si="132"/>
        <v>-0.65233232881559089</v>
      </c>
      <c r="BC354">
        <f t="shared" si="133"/>
        <v>-952.82592858389444</v>
      </c>
      <c r="BD354">
        <f t="shared" si="122"/>
        <v>2.86E-2</v>
      </c>
      <c r="BE354">
        <f t="shared" si="123"/>
        <v>-27.250821557499382</v>
      </c>
    </row>
    <row r="355" spans="3:57">
      <c r="C355" s="11">
        <v>295</v>
      </c>
      <c r="D355" s="12">
        <f t="shared" si="129"/>
        <v>4.2753623188405794E-3</v>
      </c>
      <c r="E355" s="20">
        <f t="shared" si="124"/>
        <v>1204.2771838760873</v>
      </c>
      <c r="F355" s="4">
        <f t="shared" si="125"/>
        <v>5.1487212933832716</v>
      </c>
      <c r="G355" s="4"/>
      <c r="H355" s="4">
        <f t="shared" si="126"/>
        <v>-34.517723810512024</v>
      </c>
      <c r="I355" s="11">
        <v>295</v>
      </c>
      <c r="J355" s="5">
        <f t="shared" si="111"/>
        <v>-10855.251645239839</v>
      </c>
      <c r="K355" s="11">
        <v>295</v>
      </c>
      <c r="L355" s="17">
        <f t="shared" si="127"/>
        <v>-5275.6522995865616</v>
      </c>
      <c r="M355" s="11">
        <v>295</v>
      </c>
      <c r="N355">
        <f t="shared" si="128"/>
        <v>-537.78310903023055</v>
      </c>
      <c r="Q355" s="58">
        <v>232</v>
      </c>
      <c r="R355" s="21">
        <f t="shared" si="108"/>
        <v>28.30599999999999</v>
      </c>
      <c r="S355" s="21">
        <f t="shared" si="105"/>
        <v>361.14870319273552</v>
      </c>
      <c r="T355" s="21">
        <f t="shared" si="106"/>
        <v>0.76275811470187727</v>
      </c>
      <c r="U355" s="21">
        <f t="shared" si="107"/>
        <v>338.47458462609899</v>
      </c>
      <c r="Y355" s="4"/>
      <c r="AA355">
        <v>232</v>
      </c>
      <c r="AB355">
        <f t="shared" si="112"/>
        <v>4.0491638646268449</v>
      </c>
      <c r="AC355">
        <f t="shared" si="113"/>
        <v>0.250328227571116</v>
      </c>
      <c r="AD355">
        <f t="shared" si="114"/>
        <v>-0.78801075360672213</v>
      </c>
      <c r="AE355">
        <f t="shared" si="115"/>
        <v>-0.19726133525735015</v>
      </c>
      <c r="AF355" s="65">
        <f t="shared" si="116"/>
        <v>-0.19856357609255892</v>
      </c>
      <c r="AG355">
        <f t="shared" si="117"/>
        <v>-11.3768548751284</v>
      </c>
      <c r="AJ355">
        <f t="shared" si="118"/>
        <v>78.539816339744831</v>
      </c>
      <c r="AL355">
        <f t="shared" si="109"/>
        <v>59.906882240335463</v>
      </c>
      <c r="AN355">
        <f t="shared" si="119"/>
        <v>61.105019885142177</v>
      </c>
      <c r="AP355">
        <f t="shared" si="120"/>
        <v>1450.6579459273644</v>
      </c>
      <c r="AS355">
        <f t="shared" si="121"/>
        <v>1479.7333145688726</v>
      </c>
      <c r="AU355">
        <f t="shared" si="110"/>
        <v>-291.89416945664033</v>
      </c>
      <c r="AW355">
        <f t="shared" si="130"/>
        <v>4.0491638646268449</v>
      </c>
      <c r="AY355">
        <f t="shared" si="131"/>
        <v>-0.19856357609255892</v>
      </c>
      <c r="BA355">
        <f t="shared" si="132"/>
        <v>-0.66413041674912421</v>
      </c>
      <c r="BC355">
        <f t="shared" si="133"/>
        <v>-963.42606618916898</v>
      </c>
      <c r="BD355">
        <f t="shared" si="122"/>
        <v>2.86E-2</v>
      </c>
      <c r="BE355">
        <f t="shared" si="123"/>
        <v>-27.553985493010234</v>
      </c>
    </row>
    <row r="356" spans="3:57">
      <c r="C356" s="11">
        <v>296</v>
      </c>
      <c r="D356" s="12">
        <f t="shared" si="129"/>
        <v>4.289855072463768E-3</v>
      </c>
      <c r="E356" s="20">
        <f t="shared" si="124"/>
        <v>1204.2771838760873</v>
      </c>
      <c r="F356" s="4">
        <f t="shared" si="125"/>
        <v>5.1661745859032147</v>
      </c>
      <c r="G356" s="4"/>
      <c r="H356" s="4">
        <f t="shared" si="126"/>
        <v>-34.353628612658611</v>
      </c>
      <c r="I356" s="11">
        <v>296</v>
      </c>
      <c r="J356" s="5">
        <f t="shared" si="111"/>
        <v>-11790.306022667955</v>
      </c>
      <c r="K356" s="11">
        <v>296</v>
      </c>
      <c r="L356" s="17">
        <f t="shared" si="127"/>
        <v>-5730.0887270166259</v>
      </c>
      <c r="M356" s="11">
        <v>296</v>
      </c>
      <c r="N356">
        <f t="shared" si="128"/>
        <v>-584.10690387529314</v>
      </c>
      <c r="Q356" s="58">
        <v>233</v>
      </c>
      <c r="R356" s="21">
        <f t="shared" si="108"/>
        <v>28.86099999999999</v>
      </c>
      <c r="S356" s="21">
        <f t="shared" si="105"/>
        <v>358.65537818321388</v>
      </c>
      <c r="T356" s="21">
        <f t="shared" si="106"/>
        <v>0.77019205371903765</v>
      </c>
      <c r="U356" s="21">
        <f t="shared" si="107"/>
        <v>339.41384123105667</v>
      </c>
      <c r="Y356" s="4"/>
      <c r="AA356">
        <v>233</v>
      </c>
      <c r="AB356">
        <f t="shared" si="112"/>
        <v>4.066617157146788</v>
      </c>
      <c r="AC356">
        <f t="shared" si="113"/>
        <v>0.250328227571116</v>
      </c>
      <c r="AD356">
        <f t="shared" si="114"/>
        <v>-0.79863551004729283</v>
      </c>
      <c r="AE356">
        <f t="shared" si="115"/>
        <v>-0.19992101170549301</v>
      </c>
      <c r="AF356" s="65">
        <f t="shared" si="116"/>
        <v>-0.20127730436304786</v>
      </c>
      <c r="AG356">
        <f t="shared" si="117"/>
        <v>-11.532340051772753</v>
      </c>
      <c r="AJ356">
        <f t="shared" si="118"/>
        <v>78.539816339744831</v>
      </c>
      <c r="AL356">
        <f t="shared" si="109"/>
        <v>60.490742445424104</v>
      </c>
      <c r="AN356">
        <f t="shared" si="119"/>
        <v>61.70055729433259</v>
      </c>
      <c r="AP356">
        <f t="shared" si="120"/>
        <v>1440.143738410967</v>
      </c>
      <c r="AS356">
        <f t="shared" si="121"/>
        <v>1469.8163659031372</v>
      </c>
      <c r="AU356">
        <f t="shared" si="110"/>
        <v>-293.84717489264625</v>
      </c>
      <c r="AW356">
        <f t="shared" si="130"/>
        <v>4.066617157146788</v>
      </c>
      <c r="AY356">
        <f t="shared" si="131"/>
        <v>-0.20127730436304786</v>
      </c>
      <c r="BA356">
        <f t="shared" si="132"/>
        <v>-0.67584106971156199</v>
      </c>
      <c r="BC356">
        <f t="shared" si="133"/>
        <v>-973.30828470607582</v>
      </c>
      <c r="BD356">
        <f t="shared" si="122"/>
        <v>2.86E-2</v>
      </c>
      <c r="BE356">
        <f t="shared" si="123"/>
        <v>-27.836616942593768</v>
      </c>
    </row>
    <row r="357" spans="3:57">
      <c r="C357" s="11">
        <v>297</v>
      </c>
      <c r="D357" s="12">
        <f t="shared" si="129"/>
        <v>4.3043478260869567E-3</v>
      </c>
      <c r="E357" s="20">
        <f t="shared" si="124"/>
        <v>1204.2771838760873</v>
      </c>
      <c r="F357" s="4">
        <f t="shared" si="125"/>
        <v>5.1836278784231586</v>
      </c>
      <c r="G357" s="4"/>
      <c r="H357" s="4">
        <f t="shared" si="126"/>
        <v>-34.17596494087902</v>
      </c>
      <c r="I357" s="11">
        <v>297</v>
      </c>
      <c r="J357" s="5">
        <f t="shared" si="111"/>
        <v>-12727.610018019295</v>
      </c>
      <c r="K357" s="11">
        <v>297</v>
      </c>
      <c r="L357" s="17">
        <f t="shared" si="127"/>
        <v>-6185.6184687573777</v>
      </c>
      <c r="M357" s="11">
        <v>297</v>
      </c>
      <c r="N357">
        <f t="shared" si="128"/>
        <v>-630.54214768168981</v>
      </c>
      <c r="Q357" s="58">
        <v>234</v>
      </c>
      <c r="R357" s="21">
        <f t="shared" si="108"/>
        <v>29.41599999999999</v>
      </c>
      <c r="S357" s="21">
        <f t="shared" si="105"/>
        <v>356.16205317369213</v>
      </c>
      <c r="T357" s="21">
        <f t="shared" si="106"/>
        <v>0.77775106688873963</v>
      </c>
      <c r="U357" s="21">
        <f t="shared" si="107"/>
        <v>340.36228401577642</v>
      </c>
      <c r="Y357" s="4"/>
      <c r="AA357">
        <v>234</v>
      </c>
      <c r="AB357">
        <f t="shared" si="112"/>
        <v>4.0840704496667311</v>
      </c>
      <c r="AC357">
        <f t="shared" si="113"/>
        <v>0.250328227571116</v>
      </c>
      <c r="AD357">
        <f t="shared" si="114"/>
        <v>-0.80901699437494734</v>
      </c>
      <c r="AE357">
        <f t="shared" si="115"/>
        <v>-0.20251979027679209</v>
      </c>
      <c r="AF357" s="65">
        <f t="shared" si="116"/>
        <v>-0.20393034919347638</v>
      </c>
      <c r="AG357">
        <f t="shared" si="117"/>
        <v>-11.684348323415309</v>
      </c>
      <c r="AJ357">
        <f t="shared" si="118"/>
        <v>78.539816339744831</v>
      </c>
      <c r="AL357">
        <f t="shared" si="109"/>
        <v>61.08442595148221</v>
      </c>
      <c r="AN357">
        <f t="shared" si="119"/>
        <v>62.306114470511858</v>
      </c>
      <c r="AP357">
        <f t="shared" si="120"/>
        <v>1429.0901082769954</v>
      </c>
      <c r="AS357">
        <f t="shared" si="121"/>
        <v>1459.3300982577098</v>
      </c>
      <c r="AU357">
        <f t="shared" si="110"/>
        <v>-295.54322544376174</v>
      </c>
      <c r="AW357">
        <f t="shared" si="130"/>
        <v>4.0840704496667311</v>
      </c>
      <c r="AY357">
        <f t="shared" si="131"/>
        <v>-0.20393034919347638</v>
      </c>
      <c r="BA357">
        <f t="shared" si="132"/>
        <v>-0.68745996425860556</v>
      </c>
      <c r="BC357">
        <f t="shared" si="133"/>
        <v>-982.44223475843</v>
      </c>
      <c r="BD357">
        <f t="shared" si="122"/>
        <v>2.86E-2</v>
      </c>
      <c r="BE357">
        <f t="shared" si="123"/>
        <v>-28.097847914091098</v>
      </c>
    </row>
    <row r="358" spans="3:57">
      <c r="C358" s="11">
        <v>298</v>
      </c>
      <c r="D358" s="12">
        <f t="shared" si="129"/>
        <v>4.3188405797101445E-3</v>
      </c>
      <c r="E358" s="20">
        <f t="shared" si="124"/>
        <v>1204.2771838760873</v>
      </c>
      <c r="F358" s="4">
        <f t="shared" si="125"/>
        <v>5.2010811709431009</v>
      </c>
      <c r="G358" s="4"/>
      <c r="H358" s="4">
        <f t="shared" si="126"/>
        <v>-33.984704168293511</v>
      </c>
      <c r="I358" s="11">
        <v>298</v>
      </c>
      <c r="J358" s="5">
        <f t="shared" si="111"/>
        <v>-13666.613645059118</v>
      </c>
      <c r="K358" s="11">
        <v>298</v>
      </c>
      <c r="L358" s="17">
        <f t="shared" si="127"/>
        <v>-6641.9742314987316</v>
      </c>
      <c r="M358" s="11">
        <v>298</v>
      </c>
      <c r="N358">
        <f t="shared" si="128"/>
        <v>-677.06159342494709</v>
      </c>
      <c r="Q358" s="58">
        <v>235</v>
      </c>
      <c r="R358" s="21">
        <f t="shared" si="108"/>
        <v>29.970999999999989</v>
      </c>
      <c r="S358" s="21">
        <f t="shared" si="105"/>
        <v>353.66872816417043</v>
      </c>
      <c r="T358" s="21">
        <f t="shared" si="106"/>
        <v>0.78543815640226156</v>
      </c>
      <c r="U358" s="21">
        <f t="shared" si="107"/>
        <v>341.32006808121935</v>
      </c>
      <c r="Y358" s="4"/>
      <c r="AA358">
        <v>235</v>
      </c>
      <c r="AB358">
        <f t="shared" si="112"/>
        <v>4.1015237421866741</v>
      </c>
      <c r="AC358">
        <f t="shared" si="113"/>
        <v>0.250328227571116</v>
      </c>
      <c r="AD358">
        <f t="shared" si="114"/>
        <v>-0.81915204428899158</v>
      </c>
      <c r="AE358">
        <f t="shared" si="115"/>
        <v>-0.20505687935811959</v>
      </c>
      <c r="AF358" s="65">
        <f t="shared" si="116"/>
        <v>-0.20652182119050785</v>
      </c>
      <c r="AG358">
        <f t="shared" si="117"/>
        <v>-11.832828731571549</v>
      </c>
      <c r="AJ358">
        <f t="shared" si="118"/>
        <v>78.539816339744831</v>
      </c>
      <c r="AL358">
        <f t="shared" si="109"/>
        <v>61.688168550061398</v>
      </c>
      <c r="AN358">
        <f t="shared" si="119"/>
        <v>62.92193192106263</v>
      </c>
      <c r="AP358">
        <f t="shared" si="120"/>
        <v>1417.4851584161331</v>
      </c>
      <c r="AS358">
        <f t="shared" si="121"/>
        <v>1448.2606122853595</v>
      </c>
      <c r="AU358">
        <f t="shared" si="110"/>
        <v>-296.97580165251537</v>
      </c>
      <c r="AW358">
        <f t="shared" si="130"/>
        <v>4.1015237421866741</v>
      </c>
      <c r="AY358">
        <f t="shared" si="131"/>
        <v>-0.20652182119050785</v>
      </c>
      <c r="BA358">
        <f t="shared" si="132"/>
        <v>-0.69898265769401846</v>
      </c>
      <c r="BC358">
        <f t="shared" si="133"/>
        <v>-990.79754327153546</v>
      </c>
      <c r="BD358">
        <f t="shared" si="122"/>
        <v>2.86E-2</v>
      </c>
      <c r="BE358">
        <f t="shared" si="123"/>
        <v>-28.336809737565915</v>
      </c>
    </row>
    <row r="359" spans="3:57">
      <c r="C359" s="11">
        <v>299</v>
      </c>
      <c r="D359" s="12">
        <f t="shared" si="129"/>
        <v>4.3333333333333331E-3</v>
      </c>
      <c r="E359" s="20">
        <f t="shared" si="124"/>
        <v>1204.2771838760873</v>
      </c>
      <c r="F359" s="4">
        <f t="shared" si="125"/>
        <v>5.2185344634630448</v>
      </c>
      <c r="G359" s="4"/>
      <c r="H359" s="4">
        <f t="shared" si="126"/>
        <v>-33.779825692420232</v>
      </c>
      <c r="I359" s="11">
        <v>299</v>
      </c>
      <c r="J359" s="5">
        <f t="shared" si="111"/>
        <v>-14606.759605618941</v>
      </c>
      <c r="K359" s="11">
        <v>299</v>
      </c>
      <c r="L359" s="17">
        <f t="shared" si="127"/>
        <v>-7098.8851683308058</v>
      </c>
      <c r="M359" s="11">
        <v>299</v>
      </c>
      <c r="N359">
        <f t="shared" si="128"/>
        <v>-723.63763183800256</v>
      </c>
      <c r="Q359" s="58">
        <v>236</v>
      </c>
      <c r="R359" s="21">
        <f t="shared" si="108"/>
        <v>30.525999999999989</v>
      </c>
      <c r="S359" s="21">
        <f t="shared" si="105"/>
        <v>351.17540315464873</v>
      </c>
      <c r="T359" s="21">
        <f t="shared" si="106"/>
        <v>0.79325641837109795</v>
      </c>
      <c r="U359" s="21">
        <f t="shared" si="107"/>
        <v>342.28735226453614</v>
      </c>
      <c r="Y359" s="4"/>
      <c r="AA359">
        <v>236</v>
      </c>
      <c r="AB359">
        <f t="shared" si="112"/>
        <v>4.1189770347066172</v>
      </c>
      <c r="AC359">
        <f t="shared" si="113"/>
        <v>0.250328227571116</v>
      </c>
      <c r="AD359">
        <f t="shared" si="114"/>
        <v>-0.8290375725550414</v>
      </c>
      <c r="AE359">
        <f t="shared" si="115"/>
        <v>-0.20753150612756399</v>
      </c>
      <c r="AF359" s="65">
        <f t="shared" si="116"/>
        <v>-0.20905084804141821</v>
      </c>
      <c r="AG359">
        <f t="shared" si="117"/>
        <v>-11.977731296403975</v>
      </c>
      <c r="AJ359">
        <f t="shared" si="118"/>
        <v>78.539816339744831</v>
      </c>
      <c r="AL359">
        <f t="shared" si="109"/>
        <v>62.302213409189818</v>
      </c>
      <c r="AN359">
        <f t="shared" si="119"/>
        <v>63.548257677373613</v>
      </c>
      <c r="AP359">
        <f t="shared" si="120"/>
        <v>1405.3173472636513</v>
      </c>
      <c r="AS359">
        <f t="shared" si="121"/>
        <v>1436.5944003405648</v>
      </c>
      <c r="AU359">
        <f t="shared" si="110"/>
        <v>-298.13859959710203</v>
      </c>
      <c r="AW359">
        <f t="shared" si="130"/>
        <v>4.1189770347066172</v>
      </c>
      <c r="AY359">
        <f t="shared" si="131"/>
        <v>-0.20905084804141821</v>
      </c>
      <c r="BA359">
        <f t="shared" si="132"/>
        <v>-0.7104045894284704</v>
      </c>
      <c r="BC359">
        <f t="shared" si="133"/>
        <v>-998.34389309954133</v>
      </c>
      <c r="BD359">
        <f t="shared" si="122"/>
        <v>2.86E-2</v>
      </c>
      <c r="BE359">
        <f t="shared" si="123"/>
        <v>-28.552635342646884</v>
      </c>
    </row>
    <row r="360" spans="3:57">
      <c r="C360" s="11">
        <v>300</v>
      </c>
      <c r="D360" s="12">
        <f t="shared" si="129"/>
        <v>4.3478260869565218E-3</v>
      </c>
      <c r="E360" s="20">
        <f t="shared" si="124"/>
        <v>1204.2771838760873</v>
      </c>
      <c r="F360" s="4">
        <f t="shared" si="125"/>
        <v>5.2359877559829879</v>
      </c>
      <c r="G360" s="4"/>
      <c r="H360" s="4">
        <f t="shared" si="126"/>
        <v>-33.56131703753276</v>
      </c>
      <c r="I360" s="11">
        <v>300</v>
      </c>
      <c r="J360" s="5">
        <f t="shared" si="111"/>
        <v>-15547.483789853239</v>
      </c>
      <c r="K360" s="11">
        <v>300</v>
      </c>
      <c r="L360" s="17">
        <f t="shared" si="127"/>
        <v>-7556.0771218686741</v>
      </c>
      <c r="M360" s="11">
        <v>300</v>
      </c>
      <c r="N360">
        <f t="shared" si="128"/>
        <v>-770.24231619456407</v>
      </c>
      <c r="Q360" s="58">
        <v>237</v>
      </c>
      <c r="R360" s="21">
        <f t="shared" si="108"/>
        <v>31.080999999999989</v>
      </c>
      <c r="S360" s="21">
        <f t="shared" si="105"/>
        <v>348.68207814512704</v>
      </c>
      <c r="T360" s="21">
        <f t="shared" si="106"/>
        <v>0.80120904645873403</v>
      </c>
      <c r="U360" s="21">
        <f t="shared" si="107"/>
        <v>343.26429925636927</v>
      </c>
      <c r="Y360" s="4"/>
      <c r="AA360">
        <v>237</v>
      </c>
      <c r="AB360">
        <f t="shared" si="112"/>
        <v>4.1364303272265612</v>
      </c>
      <c r="AC360">
        <f t="shared" si="113"/>
        <v>0.250328227571116</v>
      </c>
      <c r="AD360">
        <f t="shared" si="114"/>
        <v>-0.83867056794542405</v>
      </c>
      <c r="AE360">
        <f t="shared" si="115"/>
        <v>-0.20994291678983923</v>
      </c>
      <c r="AF360" s="65">
        <f t="shared" si="116"/>
        <v>-0.21151657500678572</v>
      </c>
      <c r="AG360">
        <f t="shared" si="117"/>
        <v>-12.119007044951134</v>
      </c>
      <c r="AJ360">
        <f t="shared" si="118"/>
        <v>78.539816339744831</v>
      </c>
      <c r="AL360">
        <f t="shared" si="109"/>
        <v>62.926811358611054</v>
      </c>
      <c r="AN360">
        <f t="shared" si="119"/>
        <v>64.185347585783276</v>
      </c>
      <c r="AP360">
        <f t="shared" si="120"/>
        <v>1392.5755115807585</v>
      </c>
      <c r="AS360">
        <f t="shared" si="121"/>
        <v>1424.3183765010688</v>
      </c>
      <c r="AU360">
        <f t="shared" si="110"/>
        <v>-299.02555440000282</v>
      </c>
      <c r="AW360">
        <f t="shared" si="130"/>
        <v>4.1364303272265612</v>
      </c>
      <c r="AY360">
        <f t="shared" si="131"/>
        <v>-0.21151657500678572</v>
      </c>
      <c r="BA360">
        <f t="shared" si="132"/>
        <v>-0.72172108259336432</v>
      </c>
      <c r="BC360">
        <f t="shared" si="133"/>
        <v>-1005.0511058110732</v>
      </c>
      <c r="BD360">
        <f t="shared" si="122"/>
        <v>2.86E-2</v>
      </c>
      <c r="BE360">
        <f t="shared" si="123"/>
        <v>-28.744461626196692</v>
      </c>
    </row>
    <row r="361" spans="3:57">
      <c r="C361" s="11">
        <v>301</v>
      </c>
      <c r="D361" s="12">
        <f t="shared" si="129"/>
        <v>4.3623188405797096E-3</v>
      </c>
      <c r="E361" s="20">
        <f t="shared" si="124"/>
        <v>1204.2771838760873</v>
      </c>
      <c r="F361" s="4">
        <f t="shared" si="125"/>
        <v>5.253441048502931</v>
      </c>
      <c r="G361" s="4"/>
      <c r="H361" s="4">
        <f t="shared" si="126"/>
        <v>-33.329173949694422</v>
      </c>
      <c r="I361" s="11">
        <v>301</v>
      </c>
      <c r="J361" s="5">
        <f t="shared" si="111"/>
        <v>-16488.215786447297</v>
      </c>
      <c r="K361" s="11">
        <v>301</v>
      </c>
      <c r="L361" s="17">
        <f t="shared" si="127"/>
        <v>-8013.2728722133861</v>
      </c>
      <c r="M361" s="11">
        <v>301</v>
      </c>
      <c r="N361">
        <f t="shared" si="128"/>
        <v>-816.84738758546234</v>
      </c>
      <c r="Q361" s="58">
        <v>238</v>
      </c>
      <c r="R361" s="21">
        <f t="shared" si="108"/>
        <v>31.635999999999989</v>
      </c>
      <c r="S361" s="21">
        <f t="shared" si="105"/>
        <v>346.18875313560534</v>
      </c>
      <c r="T361" s="21">
        <f t="shared" si="106"/>
        <v>0.80929933568006363</v>
      </c>
      <c r="U361" s="21">
        <f t="shared" si="107"/>
        <v>344.25107572270701</v>
      </c>
      <c r="Y361" s="4"/>
      <c r="AA361">
        <v>238</v>
      </c>
      <c r="AB361">
        <f t="shared" si="112"/>
        <v>4.1538836197465043</v>
      </c>
      <c r="AC361">
        <f t="shared" si="113"/>
        <v>0.250328227571116</v>
      </c>
      <c r="AD361">
        <f t="shared" si="114"/>
        <v>-0.84804809615642596</v>
      </c>
      <c r="AE361">
        <f t="shared" si="115"/>
        <v>-0.21229037680589746</v>
      </c>
      <c r="AF361" s="65">
        <f t="shared" si="116"/>
        <v>-0.21391816541317327</v>
      </c>
      <c r="AG361">
        <f t="shared" si="117"/>
        <v>-12.256608039356248</v>
      </c>
      <c r="AJ361">
        <f t="shared" si="118"/>
        <v>78.539816339744831</v>
      </c>
      <c r="AL361">
        <f t="shared" si="109"/>
        <v>63.562221188189696</v>
      </c>
      <c r="AN361">
        <f t="shared" si="119"/>
        <v>64.833465611953486</v>
      </c>
      <c r="AP361">
        <f t="shared" si="120"/>
        <v>1379.2488888978921</v>
      </c>
      <c r="AS361">
        <f t="shared" si="121"/>
        <v>1411.4199063488238</v>
      </c>
      <c r="AU361">
        <f t="shared" si="110"/>
        <v>-299.63086375013631</v>
      </c>
      <c r="AW361">
        <f t="shared" si="130"/>
        <v>4.1538836197465043</v>
      </c>
      <c r="AY361">
        <f t="shared" si="131"/>
        <v>-0.21391816541317327</v>
      </c>
      <c r="BA361">
        <f t="shared" si="132"/>
        <v>-0.73292734591467101</v>
      </c>
      <c r="BC361">
        <f t="shared" si="133"/>
        <v>-1010.889227495691</v>
      </c>
      <c r="BD361">
        <f t="shared" si="122"/>
        <v>2.86E-2</v>
      </c>
      <c r="BE361">
        <f t="shared" si="123"/>
        <v>-28.911431906376762</v>
      </c>
    </row>
    <row r="362" spans="3:57">
      <c r="C362" s="11">
        <v>302</v>
      </c>
      <c r="D362" s="12">
        <f t="shared" si="129"/>
        <v>4.3768115942028982E-3</v>
      </c>
      <c r="E362" s="20">
        <f t="shared" si="124"/>
        <v>1204.2771838760873</v>
      </c>
      <c r="F362" s="4">
        <f t="shared" si="125"/>
        <v>5.2708943410228741</v>
      </c>
      <c r="G362" s="4"/>
      <c r="H362" s="4">
        <f t="shared" si="126"/>
        <v>-33.083400484329879</v>
      </c>
      <c r="I362" s="11">
        <v>302</v>
      </c>
      <c r="J362" s="5">
        <f t="shared" si="111"/>
        <v>-17428.379402206567</v>
      </c>
      <c r="K362" s="11">
        <v>302</v>
      </c>
      <c r="L362" s="17">
        <f t="shared" si="127"/>
        <v>-8470.1923894723914</v>
      </c>
      <c r="M362" s="11">
        <v>302</v>
      </c>
      <c r="N362">
        <f t="shared" si="128"/>
        <v>-863.42430065977487</v>
      </c>
      <c r="Q362" s="58">
        <v>239</v>
      </c>
      <c r="R362" s="21">
        <f t="shared" si="108"/>
        <v>32.190999999999988</v>
      </c>
      <c r="S362" s="21">
        <f t="shared" si="105"/>
        <v>343.69542812608364</v>
      </c>
      <c r="T362" s="21">
        <f t="shared" si="106"/>
        <v>0.81753068637746473</v>
      </c>
      <c r="U362" s="21">
        <f t="shared" si="107"/>
        <v>345.24785243150205</v>
      </c>
      <c r="Y362" s="4"/>
      <c r="AA362">
        <v>239</v>
      </c>
      <c r="AB362">
        <f t="shared" si="112"/>
        <v>4.1713369122664474</v>
      </c>
      <c r="AC362">
        <f t="shared" si="113"/>
        <v>0.250328227571116</v>
      </c>
      <c r="AD362">
        <f t="shared" si="114"/>
        <v>-0.85716730070211211</v>
      </c>
      <c r="AE362">
        <f t="shared" si="115"/>
        <v>-0.21457317111667754</v>
      </c>
      <c r="AF362" s="65">
        <f t="shared" si="116"/>
        <v>-0.21625480114501686</v>
      </c>
      <c r="AG362">
        <f t="shared" si="117"/>
        <v>-12.390487405050349</v>
      </c>
      <c r="AJ362">
        <f t="shared" si="118"/>
        <v>78.539816339744831</v>
      </c>
      <c r="AL362">
        <f t="shared" si="109"/>
        <v>64.208709960191612</v>
      </c>
      <c r="AN362">
        <f t="shared" si="119"/>
        <v>65.492884159395444</v>
      </c>
      <c r="AP362">
        <f t="shared" si="120"/>
        <v>1365.3271395912054</v>
      </c>
      <c r="AS362">
        <f t="shared" si="121"/>
        <v>1397.8868364498342</v>
      </c>
      <c r="AU362">
        <f t="shared" si="110"/>
        <v>-299.94901135930132</v>
      </c>
      <c r="AW362">
        <f t="shared" si="130"/>
        <v>4.1713369122664474</v>
      </c>
      <c r="AY362">
        <f t="shared" si="131"/>
        <v>-0.21625480114501686</v>
      </c>
      <c r="BA362">
        <f t="shared" si="132"/>
        <v>-0.74401847585129799</v>
      </c>
      <c r="BC362">
        <f t="shared" si="133"/>
        <v>-1015.828617437061</v>
      </c>
      <c r="BD362">
        <f t="shared" si="122"/>
        <v>2.86E-2</v>
      </c>
      <c r="BE362">
        <f t="shared" si="123"/>
        <v>-29.052698458699943</v>
      </c>
    </row>
    <row r="363" spans="3:57">
      <c r="C363" s="11">
        <v>303</v>
      </c>
      <c r="D363" s="12">
        <f t="shared" si="129"/>
        <v>4.3913043478260869E-3</v>
      </c>
      <c r="E363" s="20">
        <f t="shared" si="124"/>
        <v>1204.2771838760873</v>
      </c>
      <c r="F363" s="4">
        <f t="shared" si="125"/>
        <v>5.2883476335428181</v>
      </c>
      <c r="G363" s="4"/>
      <c r="H363" s="4">
        <f t="shared" si="126"/>
        <v>-32.824009086201748</v>
      </c>
      <c r="I363" s="11">
        <v>303</v>
      </c>
      <c r="J363" s="5">
        <f t="shared" si="111"/>
        <v>-18367.393190449005</v>
      </c>
      <c r="K363" s="11">
        <v>303</v>
      </c>
      <c r="L363" s="17">
        <f t="shared" si="127"/>
        <v>-8926.5530905582164</v>
      </c>
      <c r="M363" s="11">
        <v>303</v>
      </c>
      <c r="N363">
        <f t="shared" si="128"/>
        <v>-909.94424980206077</v>
      </c>
      <c r="Q363" s="58">
        <v>240</v>
      </c>
      <c r="R363" s="21">
        <f t="shared" si="108"/>
        <v>32.745999999999988</v>
      </c>
      <c r="S363" s="21">
        <f t="shared" si="105"/>
        <v>341.20210311656194</v>
      </c>
      <c r="T363" s="21">
        <f t="shared" si="106"/>
        <v>0.82590660838309438</v>
      </c>
      <c r="U363" s="21">
        <f t="shared" si="107"/>
        <v>346.254804384274</v>
      </c>
      <c r="Y363" s="4"/>
      <c r="AA363">
        <v>240</v>
      </c>
      <c r="AB363">
        <f t="shared" si="112"/>
        <v>4.1887902047863905</v>
      </c>
      <c r="AC363">
        <f t="shared" si="113"/>
        <v>0.250328227571116</v>
      </c>
      <c r="AD363">
        <f t="shared" si="114"/>
        <v>-0.86602540378443837</v>
      </c>
      <c r="AE363">
        <f t="shared" si="115"/>
        <v>-0.21679060436091852</v>
      </c>
      <c r="AF363" s="65">
        <f t="shared" si="116"/>
        <v>-0.21852568313490678</v>
      </c>
      <c r="AG363">
        <f t="shared" si="117"/>
        <v>-12.520599358843311</v>
      </c>
      <c r="AJ363">
        <f t="shared" si="118"/>
        <v>78.539816339744831</v>
      </c>
      <c r="AL363">
        <f t="shared" si="109"/>
        <v>64.866553336189796</v>
      </c>
      <c r="AN363">
        <f t="shared" si="119"/>
        <v>66.163884402913595</v>
      </c>
      <c r="AP363">
        <f t="shared" si="120"/>
        <v>1350.8003685639624</v>
      </c>
      <c r="AS363">
        <f t="shared" si="121"/>
        <v>1383.7075234713927</v>
      </c>
      <c r="AU363">
        <f t="shared" si="110"/>
        <v>-299.97479027211307</v>
      </c>
      <c r="AW363">
        <f t="shared" si="130"/>
        <v>4.1887902047863905</v>
      </c>
      <c r="AY363">
        <f t="shared" si="131"/>
        <v>-0.21852568313490678</v>
      </c>
      <c r="BA363">
        <f t="shared" si="132"/>
        <v>-0.75498945900193237</v>
      </c>
      <c r="BC363">
        <f t="shared" si="133"/>
        <v>-1019.8400394817168</v>
      </c>
      <c r="BD363">
        <f t="shared" si="122"/>
        <v>2.86E-2</v>
      </c>
      <c r="BE363">
        <f t="shared" si="123"/>
        <v>-29.167425129177101</v>
      </c>
    </row>
    <row r="364" spans="3:57">
      <c r="C364" s="11">
        <v>304</v>
      </c>
      <c r="D364" s="12">
        <f t="shared" si="129"/>
        <v>4.4057971014492756E-3</v>
      </c>
      <c r="E364" s="20">
        <f t="shared" si="124"/>
        <v>1204.2771838760873</v>
      </c>
      <c r="F364" s="4">
        <f t="shared" si="125"/>
        <v>5.3058009260627612</v>
      </c>
      <c r="G364" s="4"/>
      <c r="H364" s="4">
        <f t="shared" si="126"/>
        <v>-32.551020661669348</v>
      </c>
      <c r="I364" s="11">
        <v>304</v>
      </c>
      <c r="J364" s="5">
        <f t="shared" si="111"/>
        <v>-19304.670987608879</v>
      </c>
      <c r="K364" s="11">
        <v>304</v>
      </c>
      <c r="L364" s="17">
        <f t="shared" si="127"/>
        <v>-9382.0700999779147</v>
      </c>
      <c r="M364" s="11">
        <v>304</v>
      </c>
      <c r="N364">
        <f t="shared" si="128"/>
        <v>-956.37819571640307</v>
      </c>
      <c r="Q364" s="58">
        <v>241</v>
      </c>
      <c r="R364" s="21">
        <f t="shared" si="108"/>
        <v>33.300999999999988</v>
      </c>
      <c r="S364" s="21">
        <f t="shared" si="105"/>
        <v>338.70877810704019</v>
      </c>
      <c r="T364" s="21">
        <f t="shared" si="106"/>
        <v>0.83443072537756635</v>
      </c>
      <c r="U364" s="21">
        <f t="shared" si="107"/>
        <v>347.27211095293296</v>
      </c>
      <c r="Y364" s="4"/>
      <c r="AA364">
        <v>241</v>
      </c>
      <c r="AB364">
        <f t="shared" si="112"/>
        <v>4.2062434973063345</v>
      </c>
      <c r="AC364">
        <f t="shared" si="113"/>
        <v>0.250328227571116</v>
      </c>
      <c r="AD364">
        <f t="shared" si="114"/>
        <v>-0.87461970713939596</v>
      </c>
      <c r="AE364">
        <f t="shared" si="115"/>
        <v>-0.21894200108697354</v>
      </c>
      <c r="AF364" s="65">
        <f t="shared" si="116"/>
        <v>-0.22073003185143009</v>
      </c>
      <c r="AG364">
        <f t="shared" si="117"/>
        <v>-12.646899236875177</v>
      </c>
      <c r="AJ364">
        <f t="shared" si="118"/>
        <v>78.539816339744831</v>
      </c>
      <c r="AL364">
        <f t="shared" si="109"/>
        <v>65.536035919394124</v>
      </c>
      <c r="AN364">
        <f t="shared" si="119"/>
        <v>66.846756637782008</v>
      </c>
      <c r="AP364">
        <f t="shared" si="120"/>
        <v>1335.6591465050863</v>
      </c>
      <c r="AS364">
        <f t="shared" si="121"/>
        <v>1368.8708628744416</v>
      </c>
      <c r="AU364">
        <f t="shared" si="110"/>
        <v>-299.70332594738244</v>
      </c>
      <c r="AW364">
        <f t="shared" si="130"/>
        <v>4.2062434973063345</v>
      </c>
      <c r="AY364">
        <f t="shared" si="131"/>
        <v>-0.22073003185143009</v>
      </c>
      <c r="BA364">
        <f t="shared" si="132"/>
        <v>-0.76583517478373697</v>
      </c>
      <c r="BC364">
        <f t="shared" si="133"/>
        <v>-1022.8947559152197</v>
      </c>
      <c r="BD364">
        <f t="shared" si="122"/>
        <v>2.86E-2</v>
      </c>
      <c r="BE364">
        <f t="shared" si="123"/>
        <v>-29.254790019175282</v>
      </c>
    </row>
    <row r="365" spans="3:57">
      <c r="C365" s="11">
        <v>305</v>
      </c>
      <c r="D365" s="12">
        <f t="shared" si="129"/>
        <v>4.4202898550724633E-3</v>
      </c>
      <c r="E365" s="20">
        <f t="shared" si="124"/>
        <v>1204.2771838760873</v>
      </c>
      <c r="F365" s="4">
        <f t="shared" si="125"/>
        <v>5.3232542185827043</v>
      </c>
      <c r="G365" s="4"/>
      <c r="H365" s="4">
        <f t="shared" si="126"/>
        <v>-32.26446464311443</v>
      </c>
      <c r="I365" s="11">
        <v>305</v>
      </c>
      <c r="J365" s="5">
        <f t="shared" si="111"/>
        <v>-20239.622457451376</v>
      </c>
      <c r="K365" s="11">
        <v>305</v>
      </c>
      <c r="L365" s="17">
        <f t="shared" si="127"/>
        <v>-9836.4565143213695</v>
      </c>
      <c r="M365" s="11">
        <v>305</v>
      </c>
      <c r="N365">
        <f t="shared" si="128"/>
        <v>-1002.6968923874994</v>
      </c>
      <c r="Q365" s="58">
        <v>242</v>
      </c>
      <c r="R365" s="21">
        <f t="shared" si="108"/>
        <v>33.855999999999987</v>
      </c>
      <c r="S365" s="21">
        <f t="shared" si="105"/>
        <v>336.21545309751855</v>
      </c>
      <c r="T365" s="21">
        <f t="shared" si="106"/>
        <v>0.84310677945580204</v>
      </c>
      <c r="U365" s="21">
        <f t="shared" si="107"/>
        <v>348.29995602207015</v>
      </c>
      <c r="AA365">
        <v>242</v>
      </c>
      <c r="AB365">
        <f t="shared" si="112"/>
        <v>4.2236967898262776</v>
      </c>
      <c r="AC365">
        <f t="shared" si="113"/>
        <v>0.250328227571116</v>
      </c>
      <c r="AD365">
        <f t="shared" si="114"/>
        <v>-0.88294759285892699</v>
      </c>
      <c r="AE365">
        <f t="shared" si="115"/>
        <v>-0.22102670595855856</v>
      </c>
      <c r="AF365" s="65">
        <f t="shared" si="116"/>
        <v>-0.22286708778372144</v>
      </c>
      <c r="AG365">
        <f t="shared" si="117"/>
        <v>-12.769343522378866</v>
      </c>
      <c r="AJ365">
        <f t="shared" si="118"/>
        <v>78.539816339744831</v>
      </c>
      <c r="AL365">
        <f t="shared" si="109"/>
        <v>66.217451613252436</v>
      </c>
      <c r="AN365">
        <f t="shared" si="119"/>
        <v>67.541800645517483</v>
      </c>
      <c r="AP365">
        <f t="shared" si="120"/>
        <v>1319.8945306976611</v>
      </c>
      <c r="AS365">
        <f t="shared" si="121"/>
        <v>1353.366317118185</v>
      </c>
      <c r="AU365">
        <f t="shared" si="110"/>
        <v>-299.13009902789838</v>
      </c>
      <c r="AW365">
        <f t="shared" si="130"/>
        <v>4.2236967898262776</v>
      </c>
      <c r="AY365">
        <f t="shared" si="131"/>
        <v>-0.22286708778372144</v>
      </c>
      <c r="BA365">
        <f t="shared" si="132"/>
        <v>-0.77655039838559536</v>
      </c>
      <c r="BC365">
        <f t="shared" si="133"/>
        <v>-1024.9646236402373</v>
      </c>
      <c r="BD365">
        <f t="shared" si="122"/>
        <v>2.86E-2</v>
      </c>
      <c r="BE365">
        <f t="shared" si="123"/>
        <v>-29.313988236110788</v>
      </c>
    </row>
    <row r="366" spans="3:57">
      <c r="C366" s="11">
        <v>306</v>
      </c>
      <c r="D366" s="12">
        <f t="shared" si="129"/>
        <v>4.434782608695652E-3</v>
      </c>
      <c r="E366" s="20">
        <f t="shared" si="124"/>
        <v>1204.2771838760873</v>
      </c>
      <c r="F366" s="4">
        <f t="shared" si="125"/>
        <v>5.3407075111026474</v>
      </c>
      <c r="G366" s="4"/>
      <c r="H366" s="4">
        <f t="shared" si="126"/>
        <v>-31.964379045428522</v>
      </c>
      <c r="I366" s="11">
        <v>306</v>
      </c>
      <c r="J366" s="5">
        <f t="shared" si="111"/>
        <v>-21171.65364228583</v>
      </c>
      <c r="K366" s="11">
        <v>306</v>
      </c>
      <c r="L366" s="17">
        <f t="shared" si="127"/>
        <v>-10289.423670150913</v>
      </c>
      <c r="M366" s="11">
        <v>306</v>
      </c>
      <c r="N366">
        <f t="shared" si="128"/>
        <v>-1048.8709143884721</v>
      </c>
      <c r="Q366" s="58">
        <v>243</v>
      </c>
      <c r="R366" s="21">
        <f t="shared" si="108"/>
        <v>34.410999999999987</v>
      </c>
      <c r="S366" s="21">
        <f t="shared" si="105"/>
        <v>333.72212808799679</v>
      </c>
      <c r="T366" s="21">
        <f t="shared" si="106"/>
        <v>0.85193863591152652</v>
      </c>
      <c r="U366" s="21">
        <f t="shared" si="107"/>
        <v>349.33852813697541</v>
      </c>
      <c r="AA366">
        <v>243</v>
      </c>
      <c r="AB366">
        <f t="shared" si="112"/>
        <v>4.2411500823462207</v>
      </c>
      <c r="AC366">
        <f t="shared" si="113"/>
        <v>0.250328227571116</v>
      </c>
      <c r="AD366">
        <f t="shared" si="114"/>
        <v>-0.89100652418836779</v>
      </c>
      <c r="AE366">
        <f t="shared" si="115"/>
        <v>-0.22304408395437481</v>
      </c>
      <c r="AF366" s="65">
        <f t="shared" si="116"/>
        <v>-0.22493611192185481</v>
      </c>
      <c r="AG366">
        <f t="shared" si="117"/>
        <v>-12.8878898732046</v>
      </c>
      <c r="AJ366">
        <f t="shared" si="118"/>
        <v>78.539816339744831</v>
      </c>
      <c r="AL366">
        <f t="shared" si="109"/>
        <v>66.911103997224032</v>
      </c>
      <c r="AN366">
        <f t="shared" si="119"/>
        <v>68.249326077168519</v>
      </c>
      <c r="AP366">
        <f t="shared" si="120"/>
        <v>1303.4980853507698</v>
      </c>
      <c r="AS366">
        <f t="shared" si="121"/>
        <v>1337.1839433137088</v>
      </c>
      <c r="AU366">
        <f t="shared" si="110"/>
        <v>-298.25096771490485</v>
      </c>
      <c r="AW366">
        <f t="shared" si="130"/>
        <v>4.2411500823462207</v>
      </c>
      <c r="AY366">
        <f t="shared" si="131"/>
        <v>-0.22493611192185481</v>
      </c>
      <c r="BA366">
        <f t="shared" si="132"/>
        <v>-0.78712980399797638</v>
      </c>
      <c r="BC366">
        <f t="shared" si="133"/>
        <v>-1026.0221924338889</v>
      </c>
      <c r="BD366">
        <f t="shared" si="122"/>
        <v>2.86E-2</v>
      </c>
      <c r="BE366">
        <f t="shared" si="123"/>
        <v>-29.344234703609224</v>
      </c>
    </row>
    <row r="367" spans="3:57">
      <c r="C367" s="11">
        <v>307</v>
      </c>
      <c r="D367" s="12">
        <f t="shared" si="129"/>
        <v>4.4492753623188407E-3</v>
      </c>
      <c r="E367" s="20">
        <f t="shared" si="124"/>
        <v>1204.2771838760873</v>
      </c>
      <c r="F367" s="4">
        <f t="shared" si="125"/>
        <v>5.3581608036225914</v>
      </c>
      <c r="G367" s="4"/>
      <c r="H367" s="4">
        <f t="shared" si="126"/>
        <v>-31.650810514464549</v>
      </c>
      <c r="I367" s="11">
        <v>307</v>
      </c>
      <c r="J367" s="5">
        <f t="shared" si="111"/>
        <v>-22100.167520557832</v>
      </c>
      <c r="K367" s="11">
        <v>307</v>
      </c>
      <c r="L367" s="17">
        <f t="shared" si="127"/>
        <v>-10740.681414991106</v>
      </c>
      <c r="M367" s="11">
        <v>307</v>
      </c>
      <c r="N367">
        <f t="shared" si="128"/>
        <v>-1094.8706845046997</v>
      </c>
      <c r="Q367" s="58">
        <v>244</v>
      </c>
      <c r="R367" s="21">
        <f t="shared" si="108"/>
        <v>34.965999999999987</v>
      </c>
      <c r="S367" s="21">
        <f t="shared" si="105"/>
        <v>331.22880307847515</v>
      </c>
      <c r="T367" s="21">
        <f t="shared" si="106"/>
        <v>0.86093028825260565</v>
      </c>
      <c r="U367" s="21">
        <f t="shared" si="107"/>
        <v>350.3880206576593</v>
      </c>
      <c r="AA367">
        <v>244</v>
      </c>
      <c r="AB367">
        <f t="shared" si="112"/>
        <v>4.2586033748661638</v>
      </c>
      <c r="AC367">
        <f t="shared" si="113"/>
        <v>0.250328227571116</v>
      </c>
      <c r="AD367">
        <f t="shared" si="114"/>
        <v>-0.89879404629916682</v>
      </c>
      <c r="AE367">
        <f t="shared" si="115"/>
        <v>-0.22499352056154201</v>
      </c>
      <c r="AF367" s="65">
        <f t="shared" si="116"/>
        <v>-0.22693638623219031</v>
      </c>
      <c r="AG367">
        <f t="shared" si="117"/>
        <v>-13.002497149055266</v>
      </c>
      <c r="AJ367">
        <f t="shared" si="118"/>
        <v>78.539816339744831</v>
      </c>
      <c r="AL367">
        <f t="shared" si="109"/>
        <v>67.617306720683231</v>
      </c>
      <c r="AN367">
        <f t="shared" si="119"/>
        <v>68.969652855096896</v>
      </c>
      <c r="AP367">
        <f t="shared" si="120"/>
        <v>1286.4619014287105</v>
      </c>
      <c r="AS367">
        <f t="shared" si="121"/>
        <v>1320.3144202632445</v>
      </c>
      <c r="AU367">
        <f t="shared" si="110"/>
        <v>-297.06218966319875</v>
      </c>
      <c r="AW367">
        <f t="shared" si="130"/>
        <v>4.2586033748661638</v>
      </c>
      <c r="AY367">
        <f t="shared" si="131"/>
        <v>-0.22693638623219031</v>
      </c>
      <c r="BA367">
        <f t="shared" si="132"/>
        <v>-0.79756796832071408</v>
      </c>
      <c r="BC367">
        <f t="shared" si="133"/>
        <v>-1026.0408050444994</v>
      </c>
      <c r="BD367">
        <f t="shared" si="122"/>
        <v>2.86E-2</v>
      </c>
      <c r="BE367">
        <f t="shared" si="123"/>
        <v>-29.344767024272684</v>
      </c>
    </row>
    <row r="368" spans="3:57">
      <c r="C368" s="11">
        <v>308</v>
      </c>
      <c r="D368" s="12">
        <f t="shared" si="129"/>
        <v>4.4637681159420284E-3</v>
      </c>
      <c r="E368" s="20">
        <f t="shared" si="124"/>
        <v>1204.2771838760873</v>
      </c>
      <c r="F368" s="4">
        <f t="shared" si="125"/>
        <v>5.3756140961425336</v>
      </c>
      <c r="G368" s="4"/>
      <c r="H368" s="4">
        <f t="shared" si="126"/>
        <v>-31.323814367365109</v>
      </c>
      <c r="I368" s="11">
        <v>308</v>
      </c>
      <c r="J368" s="5">
        <f t="shared" si="111"/>
        <v>-23024.564570190945</v>
      </c>
      <c r="K368" s="11">
        <v>308</v>
      </c>
      <c r="L368" s="17">
        <f t="shared" si="127"/>
        <v>-11189.938381112799</v>
      </c>
      <c r="M368" s="11">
        <v>308</v>
      </c>
      <c r="N368">
        <f t="shared" si="128"/>
        <v>-1140.6665016424872</v>
      </c>
      <c r="Q368" s="58">
        <v>245</v>
      </c>
      <c r="R368" s="21">
        <f t="shared" si="108"/>
        <v>35.520999999999987</v>
      </c>
      <c r="S368" s="21">
        <f t="shared" si="105"/>
        <v>328.7354780689534</v>
      </c>
      <c r="T368" s="21">
        <f t="shared" si="106"/>
        <v>0.87008586346020367</v>
      </c>
      <c r="U368" s="21">
        <f t="shared" si="107"/>
        <v>351.44863191916846</v>
      </c>
      <c r="AA368">
        <v>245</v>
      </c>
      <c r="AB368">
        <f t="shared" si="112"/>
        <v>4.2760566673861069</v>
      </c>
      <c r="AC368">
        <f t="shared" si="113"/>
        <v>0.250328227571116</v>
      </c>
      <c r="AD368">
        <f t="shared" si="114"/>
        <v>-0.90630778703664971</v>
      </c>
      <c r="AE368">
        <f t="shared" si="115"/>
        <v>-0.22687442196278498</v>
      </c>
      <c r="AF368" s="65">
        <f t="shared" si="116"/>
        <v>-0.22886721412678224</v>
      </c>
      <c r="AG368">
        <f t="shared" si="117"/>
        <v>-13.113125438381516</v>
      </c>
      <c r="AJ368">
        <f t="shared" si="118"/>
        <v>78.539816339744831</v>
      </c>
      <c r="AL368">
        <f t="shared" si="109"/>
        <v>68.336383915972689</v>
      </c>
      <c r="AN368">
        <f t="shared" si="119"/>
        <v>69.703111594292139</v>
      </c>
      <c r="AP368">
        <f t="shared" si="120"/>
        <v>1268.7786159522675</v>
      </c>
      <c r="AS368">
        <f t="shared" si="121"/>
        <v>1302.7490748217695</v>
      </c>
      <c r="AU368">
        <f t="shared" si="110"/>
        <v>-295.56044331274188</v>
      </c>
      <c r="AW368">
        <f t="shared" si="130"/>
        <v>4.2760566673861069</v>
      </c>
      <c r="AY368">
        <f t="shared" si="131"/>
        <v>-0.22886721412678224</v>
      </c>
      <c r="BA368">
        <f t="shared" si="132"/>
        <v>-0.80785937434930921</v>
      </c>
      <c r="BC368">
        <f t="shared" si="133"/>
        <v>-1024.9946988709812</v>
      </c>
      <c r="BD368">
        <f t="shared" si="122"/>
        <v>2.86E-2</v>
      </c>
      <c r="BE368">
        <f t="shared" si="123"/>
        <v>-29.314848387710065</v>
      </c>
    </row>
    <row r="369" spans="3:57">
      <c r="C369" s="11">
        <v>309</v>
      </c>
      <c r="D369" s="12">
        <f t="shared" si="129"/>
        <v>4.4782608695652171E-3</v>
      </c>
      <c r="E369" s="20">
        <f t="shared" si="124"/>
        <v>1204.2771838760873</v>
      </c>
      <c r="F369" s="4">
        <f t="shared" si="125"/>
        <v>5.3930673886624776</v>
      </c>
      <c r="G369" s="4"/>
      <c r="H369" s="4">
        <f t="shared" si="126"/>
        <v>-30.983454624688303</v>
      </c>
      <c r="I369" s="11">
        <v>309</v>
      </c>
      <c r="J369" s="5">
        <f t="shared" si="111"/>
        <v>-23944.243337042742</v>
      </c>
      <c r="K369" s="11">
        <v>309</v>
      </c>
      <c r="L369" s="17">
        <f t="shared" si="127"/>
        <v>-11636.902261802772</v>
      </c>
      <c r="M369" s="11">
        <v>309</v>
      </c>
      <c r="N369">
        <f t="shared" si="128"/>
        <v>-1186.2285689911082</v>
      </c>
      <c r="Q369" s="58">
        <v>246</v>
      </c>
      <c r="R369" s="21">
        <f t="shared" si="108"/>
        <v>36.075999999999986</v>
      </c>
      <c r="S369" s="21">
        <f t="shared" si="105"/>
        <v>326.2421530594317</v>
      </c>
      <c r="T369" s="21">
        <f t="shared" si="106"/>
        <v>0.87940962750556562</v>
      </c>
      <c r="U369" s="21">
        <f t="shared" si="107"/>
        <v>352.52056539850224</v>
      </c>
      <c r="AA369">
        <v>246</v>
      </c>
      <c r="AB369">
        <f t="shared" si="112"/>
        <v>4.2935099599060509</v>
      </c>
      <c r="AC369">
        <f t="shared" si="113"/>
        <v>0.250328227571116</v>
      </c>
      <c r="AD369">
        <f t="shared" si="114"/>
        <v>-0.91354545764260098</v>
      </c>
      <c r="AE369">
        <f t="shared" si="115"/>
        <v>-0.22868621521731633</v>
      </c>
      <c r="AF369" s="65">
        <f t="shared" si="116"/>
        <v>-0.23072792092594427</v>
      </c>
      <c r="AG369">
        <f t="shared" si="117"/>
        <v>-13.219736084884797</v>
      </c>
      <c r="AJ369">
        <f t="shared" si="118"/>
        <v>78.539816339744831</v>
      </c>
      <c r="AL369">
        <f t="shared" si="109"/>
        <v>69.068670631690537</v>
      </c>
      <c r="AN369">
        <f t="shared" si="119"/>
        <v>70.450044044324343</v>
      </c>
      <c r="AP369">
        <f t="shared" si="120"/>
        <v>1250.4414307474676</v>
      </c>
      <c r="AS369">
        <f t="shared" si="121"/>
        <v>1284.4799075180381</v>
      </c>
      <c r="AU369">
        <f t="shared" si="110"/>
        <v>-293.74284857298863</v>
      </c>
      <c r="AW369">
        <f t="shared" si="130"/>
        <v>4.2935099599060509</v>
      </c>
      <c r="AY369">
        <f t="shared" si="131"/>
        <v>-0.23072792092594427</v>
      </c>
      <c r="BA369">
        <f t="shared" si="132"/>
        <v>-0.817998415439527</v>
      </c>
      <c r="BC369">
        <f t="shared" si="133"/>
        <v>-1022.8591089513635</v>
      </c>
      <c r="BD369">
        <f t="shared" si="122"/>
        <v>2.86E-2</v>
      </c>
      <c r="BE369">
        <f t="shared" si="123"/>
        <v>-29.253770516008998</v>
      </c>
    </row>
    <row r="370" spans="3:57">
      <c r="C370" s="11">
        <v>310</v>
      </c>
      <c r="D370" s="12">
        <f t="shared" si="129"/>
        <v>4.4927536231884058E-3</v>
      </c>
      <c r="E370" s="20">
        <f t="shared" si="124"/>
        <v>1204.2771838760873</v>
      </c>
      <c r="F370" s="4">
        <f t="shared" si="125"/>
        <v>5.4105206811824207</v>
      </c>
      <c r="G370" s="4"/>
      <c r="H370" s="4">
        <f t="shared" si="126"/>
        <v>-30.629804034262278</v>
      </c>
      <c r="I370" s="11">
        <v>310</v>
      </c>
      <c r="J370" s="5">
        <f t="shared" si="111"/>
        <v>-24858.601007829857</v>
      </c>
      <c r="K370" s="11">
        <v>310</v>
      </c>
      <c r="L370" s="17">
        <f t="shared" si="127"/>
        <v>-12081.28008980531</v>
      </c>
      <c r="M370" s="11">
        <v>310</v>
      </c>
      <c r="N370">
        <f t="shared" si="128"/>
        <v>-1231.5270224062497</v>
      </c>
      <c r="Q370" s="58">
        <v>247</v>
      </c>
      <c r="R370" s="21">
        <f t="shared" si="108"/>
        <v>36.630999999999986</v>
      </c>
      <c r="S370" s="21">
        <f t="shared" ref="S370:S433" si="134">$AB$63-($AB$63-$AB$64)*R370/100</f>
        <v>323.74882804991</v>
      </c>
      <c r="T370" s="21">
        <f t="shared" ref="T370:T433" si="135">$V$73*POWER(($AB$63/S370),$V$69)</f>
        <v>0.88890599113913471</v>
      </c>
      <c r="U370" s="21">
        <f t="shared" ref="U370:U433" si="136">T370*S370/($V$68*$AB$73/100)</f>
        <v>353.60402988845544</v>
      </c>
      <c r="AA370">
        <v>247</v>
      </c>
      <c r="AB370">
        <f t="shared" si="112"/>
        <v>4.310963252425994</v>
      </c>
      <c r="AC370">
        <f t="shared" si="113"/>
        <v>0.250328227571116</v>
      </c>
      <c r="AD370">
        <f t="shared" si="114"/>
        <v>-0.92050485345244026</v>
      </c>
      <c r="AE370">
        <f t="shared" si="115"/>
        <v>-0.23042834843535925</v>
      </c>
      <c r="AF370" s="65">
        <f t="shared" si="116"/>
        <v>-0.23251785431305949</v>
      </c>
      <c r="AG370">
        <f t="shared" si="117"/>
        <v>-13.322291713576053</v>
      </c>
      <c r="AJ370">
        <f t="shared" si="118"/>
        <v>78.539816339744831</v>
      </c>
      <c r="AL370">
        <f t="shared" si="109"/>
        <v>69.814513287366481</v>
      </c>
      <c r="AN370">
        <f t="shared" si="119"/>
        <v>71.210803553113806</v>
      </c>
      <c r="AP370">
        <f t="shared" si="120"/>
        <v>1231.4441306179574</v>
      </c>
      <c r="AS370">
        <f t="shared" si="121"/>
        <v>1265.4996173726977</v>
      </c>
      <c r="AU370">
        <f t="shared" si="110"/>
        <v>-291.60698677676976</v>
      </c>
      <c r="AW370">
        <f t="shared" si="130"/>
        <v>4.310963252425994</v>
      </c>
      <c r="AY370">
        <f t="shared" si="131"/>
        <v>-0.23251785431305949</v>
      </c>
      <c r="BA370">
        <f t="shared" si="132"/>
        <v>-0.82797939964929701</v>
      </c>
      <c r="BC370">
        <f t="shared" si="133"/>
        <v>-1019.6103719707069</v>
      </c>
      <c r="BD370">
        <f t="shared" si="122"/>
        <v>2.86E-2</v>
      </c>
      <c r="BE370">
        <f t="shared" si="123"/>
        <v>-29.160856638362215</v>
      </c>
    </row>
    <row r="371" spans="3:57">
      <c r="C371" s="11">
        <v>311</v>
      </c>
      <c r="D371" s="12">
        <f t="shared" si="129"/>
        <v>4.5072463768115936E-3</v>
      </c>
      <c r="E371" s="20">
        <f t="shared" si="124"/>
        <v>1204.2771838760873</v>
      </c>
      <c r="F371" s="4">
        <f t="shared" si="125"/>
        <v>5.4279739737023638</v>
      </c>
      <c r="G371" s="4"/>
      <c r="H371" s="4">
        <f t="shared" si="126"/>
        <v>-30.262944086707648</v>
      </c>
      <c r="I371" s="11">
        <v>311</v>
      </c>
      <c r="J371" s="5">
        <f t="shared" si="111"/>
        <v>-25767.033986875274</v>
      </c>
      <c r="K371" s="11">
        <v>311</v>
      </c>
      <c r="L371" s="17">
        <f t="shared" si="127"/>
        <v>-12522.778517621384</v>
      </c>
      <c r="M371" s="11">
        <v>311</v>
      </c>
      <c r="N371">
        <f t="shared" si="128"/>
        <v>-1276.5319589828118</v>
      </c>
      <c r="Q371" s="58">
        <v>248</v>
      </c>
      <c r="R371" s="21">
        <f t="shared" si="108"/>
        <v>37.185999999999986</v>
      </c>
      <c r="S371" s="21">
        <f t="shared" si="134"/>
        <v>321.25550304038831</v>
      </c>
      <c r="T371" s="21">
        <f t="shared" si="135"/>
        <v>0.89857951596766761</v>
      </c>
      <c r="U371" s="21">
        <f t="shared" si="136"/>
        <v>354.6992396787299</v>
      </c>
      <c r="AA371">
        <v>248</v>
      </c>
      <c r="AB371">
        <f t="shared" si="112"/>
        <v>4.3284165449459371</v>
      </c>
      <c r="AC371">
        <f t="shared" si="113"/>
        <v>0.250328227571116</v>
      </c>
      <c r="AD371">
        <f t="shared" si="114"/>
        <v>-0.92718385456678731</v>
      </c>
      <c r="AE371">
        <f t="shared" si="115"/>
        <v>-0.23210029094625925</v>
      </c>
      <c r="AF371" s="65">
        <f t="shared" si="116"/>
        <v>-0.23423638478072448</v>
      </c>
      <c r="AG371">
        <f t="shared" si="117"/>
        <v>-13.420756256337901</v>
      </c>
      <c r="AJ371">
        <f t="shared" si="118"/>
        <v>78.539816339744831</v>
      </c>
      <c r="AL371">
        <f t="shared" si="109"/>
        <v>70.574270150757428</v>
      </c>
      <c r="AN371">
        <f t="shared" si="119"/>
        <v>71.985755553772577</v>
      </c>
      <c r="AP371">
        <f t="shared" si="120"/>
        <v>1211.7811009179413</v>
      </c>
      <c r="AS371">
        <f t="shared" si="121"/>
        <v>1245.8016258520306</v>
      </c>
      <c r="AU371">
        <f t="shared" si="110"/>
        <v>-289.15091982157918</v>
      </c>
      <c r="AW371">
        <f t="shared" si="130"/>
        <v>4.3284165449459371</v>
      </c>
      <c r="AY371">
        <f t="shared" si="131"/>
        <v>-0.23423638478072448</v>
      </c>
      <c r="BA371">
        <f t="shared" si="132"/>
        <v>-0.83779655435605849</v>
      </c>
      <c r="BC371">
        <f t="shared" si="133"/>
        <v>-1015.2260309828424</v>
      </c>
      <c r="BD371">
        <f t="shared" si="122"/>
        <v>2.86E-2</v>
      </c>
      <c r="BE371">
        <f t="shared" si="123"/>
        <v>-29.035464486109294</v>
      </c>
    </row>
    <row r="372" spans="3:57">
      <c r="C372" s="11">
        <v>312</v>
      </c>
      <c r="D372" s="12">
        <f t="shared" si="129"/>
        <v>4.5217391304347822E-3</v>
      </c>
      <c r="E372" s="20">
        <f t="shared" si="124"/>
        <v>1204.2771838760873</v>
      </c>
      <c r="F372" s="4">
        <f t="shared" si="125"/>
        <v>5.4454272662223069</v>
      </c>
      <c r="G372" s="4"/>
      <c r="H372" s="4">
        <f t="shared" si="126"/>
        <v>-29.882965022577771</v>
      </c>
      <c r="I372" s="11">
        <v>312</v>
      </c>
      <c r="J372" s="5">
        <f t="shared" si="111"/>
        <v>-26668.938476021114</v>
      </c>
      <c r="K372" s="11">
        <v>312</v>
      </c>
      <c r="L372" s="17">
        <f t="shared" si="127"/>
        <v>-12961.104099346261</v>
      </c>
      <c r="M372" s="11">
        <v>312</v>
      </c>
      <c r="N372">
        <f t="shared" si="128"/>
        <v>-1321.2134657845322</v>
      </c>
      <c r="Q372" s="58">
        <v>249</v>
      </c>
      <c r="R372" s="21">
        <f t="shared" si="108"/>
        <v>37.740999999999985</v>
      </c>
      <c r="S372" s="21">
        <f t="shared" si="134"/>
        <v>318.76217803086661</v>
      </c>
      <c r="T372" s="21">
        <f t="shared" si="135"/>
        <v>0.90843492083604038</v>
      </c>
      <c r="U372" s="21">
        <f t="shared" si="136"/>
        <v>355.8064147446774</v>
      </c>
      <c r="AA372">
        <v>249</v>
      </c>
      <c r="AB372">
        <f t="shared" si="112"/>
        <v>4.3458698374658802</v>
      </c>
      <c r="AC372">
        <f t="shared" si="113"/>
        <v>0.250328227571116</v>
      </c>
      <c r="AD372">
        <f t="shared" si="114"/>
        <v>-0.93358042649720163</v>
      </c>
      <c r="AE372">
        <f t="shared" si="115"/>
        <v>-0.23370153346013103</v>
      </c>
      <c r="AF372" s="65">
        <f t="shared" si="116"/>
        <v>-0.2358829060673103</v>
      </c>
      <c r="AG372">
        <f t="shared" si="117"/>
        <v>-13.51509497693772</v>
      </c>
      <c r="AJ372">
        <f t="shared" si="118"/>
        <v>78.539816339744831</v>
      </c>
      <c r="AL372">
        <f t="shared" si="109"/>
        <v>71.348311839073247</v>
      </c>
      <c r="AN372">
        <f t="shared" si="119"/>
        <v>72.775278075854715</v>
      </c>
      <c r="AP372">
        <f t="shared" si="120"/>
        <v>1191.4473445034439</v>
      </c>
      <c r="AS372">
        <f t="shared" si="121"/>
        <v>1225.380099897015</v>
      </c>
      <c r="AU372">
        <f t="shared" si="110"/>
        <v>-286.373208417461</v>
      </c>
      <c r="AW372">
        <f t="shared" si="130"/>
        <v>4.3458698374658802</v>
      </c>
      <c r="AY372">
        <f t="shared" si="131"/>
        <v>-0.2358829060673103</v>
      </c>
      <c r="BA372">
        <f t="shared" si="132"/>
        <v>-0.84744403114685063</v>
      </c>
      <c r="BC372">
        <f t="shared" si="133"/>
        <v>-1009.684940525209</v>
      </c>
      <c r="BD372">
        <f t="shared" si="122"/>
        <v>2.86E-2</v>
      </c>
      <c r="BE372">
        <f t="shared" si="123"/>
        <v>-28.876989299020977</v>
      </c>
    </row>
    <row r="373" spans="3:57">
      <c r="C373" s="11">
        <v>313</v>
      </c>
      <c r="D373" s="12">
        <f t="shared" si="129"/>
        <v>4.5362318840579709E-3</v>
      </c>
      <c r="E373" s="20">
        <f t="shared" si="124"/>
        <v>1204.2771838760873</v>
      </c>
      <c r="F373" s="4">
        <f t="shared" si="125"/>
        <v>5.4628805587422509</v>
      </c>
      <c r="G373" s="4"/>
      <c r="H373" s="4">
        <f t="shared" si="126"/>
        <v>-29.489965831075402</v>
      </c>
      <c r="I373" s="11">
        <v>313</v>
      </c>
      <c r="J373" s="5">
        <f t="shared" si="111"/>
        <v>-27563.711057048924</v>
      </c>
      <c r="K373" s="11">
        <v>313</v>
      </c>
      <c r="L373" s="17">
        <f t="shared" si="127"/>
        <v>-13395.963573725776</v>
      </c>
      <c r="M373" s="11">
        <v>313</v>
      </c>
      <c r="N373">
        <f t="shared" si="128"/>
        <v>-1365.5416486978363</v>
      </c>
      <c r="Q373" s="58">
        <v>250</v>
      </c>
      <c r="R373" s="21">
        <f t="shared" ref="R373:R436" si="137">R372+0.555</f>
        <v>38.295999999999985</v>
      </c>
      <c r="S373" s="21">
        <f t="shared" si="134"/>
        <v>316.26885302134491</v>
      </c>
      <c r="T373" s="21">
        <f t="shared" si="135"/>
        <v>0.91847708853155474</v>
      </c>
      <c r="U373" s="21">
        <f t="shared" si="136"/>
        <v>356.92578094406053</v>
      </c>
      <c r="AA373">
        <v>250</v>
      </c>
      <c r="AB373">
        <f t="shared" si="112"/>
        <v>4.3633231299858233</v>
      </c>
      <c r="AC373">
        <f t="shared" si="113"/>
        <v>0.250328227571116</v>
      </c>
      <c r="AD373">
        <f t="shared" si="114"/>
        <v>-0.93969262078590821</v>
      </c>
      <c r="AE373">
        <f t="shared" si="115"/>
        <v>-0.23523158822299325</v>
      </c>
      <c r="AF373" s="65">
        <f t="shared" si="116"/>
        <v>-0.23745683558303246</v>
      </c>
      <c r="AG373">
        <f t="shared" si="117"/>
        <v>-13.605274495439669</v>
      </c>
      <c r="AJ373">
        <f t="shared" si="118"/>
        <v>78.539816339744831</v>
      </c>
      <c r="AL373">
        <f t="shared" si="109"/>
        <v>72.137021845531862</v>
      </c>
      <c r="AN373">
        <f t="shared" si="119"/>
        <v>73.579762282442502</v>
      </c>
      <c r="AP373">
        <f t="shared" si="120"/>
        <v>1170.4384980404827</v>
      </c>
      <c r="AS373">
        <f t="shared" si="121"/>
        <v>1204.2299739687683</v>
      </c>
      <c r="AU373">
        <f t="shared" si="110"/>
        <v>-283.27292936240718</v>
      </c>
      <c r="AW373">
        <f t="shared" si="130"/>
        <v>4.3633231299858233</v>
      </c>
      <c r="AY373">
        <f t="shared" si="131"/>
        <v>-0.23745683558303246</v>
      </c>
      <c r="BA373">
        <f t="shared" si="132"/>
        <v>-0.85691591097756259</v>
      </c>
      <c r="BC373">
        <f t="shared" si="133"/>
        <v>-1002.9673717915704</v>
      </c>
      <c r="BD373">
        <f t="shared" si="122"/>
        <v>2.86E-2</v>
      </c>
      <c r="BE373">
        <f t="shared" si="123"/>
        <v>-28.684866833238914</v>
      </c>
    </row>
    <row r="374" spans="3:57">
      <c r="C374" s="11">
        <v>314</v>
      </c>
      <c r="D374" s="12">
        <f t="shared" si="129"/>
        <v>4.5507246376811595E-3</v>
      </c>
      <c r="E374" s="20">
        <f t="shared" si="124"/>
        <v>1204.2771838760873</v>
      </c>
      <c r="F374" s="4">
        <f t="shared" si="125"/>
        <v>5.4803338512621949</v>
      </c>
      <c r="G374" s="4"/>
      <c r="H374" s="4">
        <f t="shared" si="126"/>
        <v>-29.084054240314419</v>
      </c>
      <c r="I374" s="11">
        <v>314</v>
      </c>
      <c r="J374" s="5">
        <f t="shared" si="111"/>
        <v>-28450.749275943923</v>
      </c>
      <c r="K374" s="11">
        <v>314</v>
      </c>
      <c r="L374" s="17">
        <f t="shared" si="127"/>
        <v>-13827.064148108746</v>
      </c>
      <c r="M374" s="11">
        <v>314</v>
      </c>
      <c r="N374">
        <f t="shared" si="128"/>
        <v>-1409.4866613770382</v>
      </c>
      <c r="Q374" s="58">
        <v>251</v>
      </c>
      <c r="R374" s="21">
        <f t="shared" si="137"/>
        <v>38.850999999999985</v>
      </c>
      <c r="S374" s="21">
        <f t="shared" si="134"/>
        <v>313.77552801182321</v>
      </c>
      <c r="T374" s="21">
        <f t="shared" si="135"/>
        <v>0.92871107282973053</v>
      </c>
      <c r="U374" s="21">
        <f t="shared" si="136"/>
        <v>358.05757022223503</v>
      </c>
      <c r="AA374">
        <v>251</v>
      </c>
      <c r="AB374">
        <f t="shared" si="112"/>
        <v>4.3807764225057673</v>
      </c>
      <c r="AC374">
        <f t="shared" si="113"/>
        <v>0.250328227571116</v>
      </c>
      <c r="AD374">
        <f t="shared" si="114"/>
        <v>-0.94551857559931685</v>
      </c>
      <c r="AE374">
        <f t="shared" si="115"/>
        <v>-0.23668998916534323</v>
      </c>
      <c r="AF374" s="65">
        <f t="shared" si="116"/>
        <v>-0.23895761482462427</v>
      </c>
      <c r="AG374">
        <f t="shared" si="117"/>
        <v>-13.691262811963723</v>
      </c>
      <c r="AJ374">
        <f t="shared" si="118"/>
        <v>78.539816339744831</v>
      </c>
      <c r="AL374">
        <f t="shared" si="109"/>
        <v>72.940797092734428</v>
      </c>
      <c r="AN374">
        <f t="shared" si="119"/>
        <v>74.399613034589123</v>
      </c>
      <c r="AP374">
        <f t="shared" si="120"/>
        <v>1148.7508476496737</v>
      </c>
      <c r="AS374">
        <f t="shared" si="121"/>
        <v>1182.3469710531804</v>
      </c>
      <c r="AU374">
        <f t="shared" si="110"/>
        <v>-279.84969176825365</v>
      </c>
      <c r="AW374">
        <f t="shared" si="130"/>
        <v>4.3807764225057673</v>
      </c>
      <c r="AY374">
        <f t="shared" si="131"/>
        <v>-0.23895761482462427</v>
      </c>
      <c r="BA374">
        <f t="shared" si="132"/>
        <v>-0.86620620959688521</v>
      </c>
      <c r="BC374">
        <f t="shared" si="133"/>
        <v>-995.05511751383278</v>
      </c>
      <c r="BD374">
        <f t="shared" si="122"/>
        <v>2.86E-2</v>
      </c>
      <c r="BE374">
        <f t="shared" si="123"/>
        <v>-28.458576360895616</v>
      </c>
    </row>
    <row r="375" spans="3:57">
      <c r="C375" s="11">
        <v>315</v>
      </c>
      <c r="D375" s="12">
        <f t="shared" si="129"/>
        <v>4.5652173913043473E-3</v>
      </c>
      <c r="E375" s="20">
        <f t="shared" si="124"/>
        <v>1204.2771838760873</v>
      </c>
      <c r="F375" s="4">
        <f t="shared" si="125"/>
        <v>5.4977871437821371</v>
      </c>
      <c r="G375" s="4"/>
      <c r="H375" s="4">
        <f t="shared" si="126"/>
        <v>-28.665346699104518</v>
      </c>
      <c r="I375" s="11">
        <v>315</v>
      </c>
      <c r="J375" s="5">
        <f t="shared" si="111"/>
        <v>-29329.45222833785</v>
      </c>
      <c r="K375" s="11">
        <v>315</v>
      </c>
      <c r="L375" s="17">
        <f t="shared" si="127"/>
        <v>-14254.113782972196</v>
      </c>
      <c r="M375" s="11">
        <v>315</v>
      </c>
      <c r="N375">
        <f t="shared" si="128"/>
        <v>-1453.0187342479301</v>
      </c>
      <c r="Q375" s="58">
        <v>252</v>
      </c>
      <c r="R375" s="21">
        <f t="shared" si="137"/>
        <v>39.405999999999985</v>
      </c>
      <c r="S375" s="21">
        <f t="shared" si="134"/>
        <v>311.28220300230146</v>
      </c>
      <c r="T375" s="21">
        <f t="shared" si="135"/>
        <v>0.93914210590186353</v>
      </c>
      <c r="U375" s="21">
        <f t="shared" si="136"/>
        <v>359.20202082618619</v>
      </c>
      <c r="AA375">
        <v>252</v>
      </c>
      <c r="AB375">
        <f t="shared" si="112"/>
        <v>4.3982297150257104</v>
      </c>
      <c r="AC375">
        <f t="shared" si="113"/>
        <v>0.250328227571116</v>
      </c>
      <c r="AD375">
        <f t="shared" si="114"/>
        <v>-0.95105651629515353</v>
      </c>
      <c r="AE375">
        <f t="shared" si="115"/>
        <v>-0.23807629204412598</v>
      </c>
      <c r="AF375" s="65">
        <f t="shared" si="116"/>
        <v>-0.2403847097777185</v>
      </c>
      <c r="AG375">
        <f t="shared" si="117"/>
        <v>-13.773029329740444</v>
      </c>
      <c r="AJ375">
        <f t="shared" si="118"/>
        <v>78.539816339744831</v>
      </c>
      <c r="AL375">
        <f t="shared" si="109"/>
        <v>73.760048514453558</v>
      </c>
      <c r="AN375">
        <f t="shared" si="119"/>
        <v>75.235249484742624</v>
      </c>
      <c r="AP375">
        <f t="shared" si="120"/>
        <v>1126.3813438676787</v>
      </c>
      <c r="AS375">
        <f t="shared" si="121"/>
        <v>1159.7276225694641</v>
      </c>
      <c r="AU375">
        <f t="shared" si="110"/>
        <v>-276.10365216248766</v>
      </c>
      <c r="AW375">
        <f t="shared" si="130"/>
        <v>4.3982297150257104</v>
      </c>
      <c r="AY375">
        <f t="shared" si="131"/>
        <v>-0.2403847097777185</v>
      </c>
      <c r="BA375">
        <f t="shared" si="132"/>
        <v>-0.875308883229579</v>
      </c>
      <c r="BC375">
        <f t="shared" si="133"/>
        <v>-985.93159619145024</v>
      </c>
      <c r="BD375">
        <f t="shared" si="122"/>
        <v>2.86E-2</v>
      </c>
      <c r="BE375">
        <f t="shared" si="123"/>
        <v>-28.197643651075477</v>
      </c>
    </row>
    <row r="376" spans="3:57">
      <c r="C376" s="11">
        <v>316</v>
      </c>
      <c r="D376" s="12">
        <f t="shared" si="129"/>
        <v>4.579710144927536E-3</v>
      </c>
      <c r="E376" s="20">
        <f t="shared" si="124"/>
        <v>1204.2771838760873</v>
      </c>
      <c r="F376" s="4">
        <f t="shared" si="125"/>
        <v>5.5152404363020811</v>
      </c>
      <c r="G376" s="4"/>
      <c r="H376" s="4">
        <f t="shared" si="126"/>
        <v>-28.233968350246595</v>
      </c>
      <c r="I376" s="11">
        <v>316</v>
      </c>
      <c r="J376" s="5">
        <f t="shared" si="111"/>
        <v>-30199.221145462325</v>
      </c>
      <c r="K376" s="11">
        <v>316</v>
      </c>
      <c r="L376" s="17">
        <f t="shared" si="127"/>
        <v>-14676.821476694689</v>
      </c>
      <c r="M376" s="11">
        <v>316</v>
      </c>
      <c r="N376">
        <f t="shared" si="128"/>
        <v>-1496.1082035366655</v>
      </c>
      <c r="Q376" s="58">
        <v>253</v>
      </c>
      <c r="R376" s="21">
        <f t="shared" si="137"/>
        <v>39.960999999999984</v>
      </c>
      <c r="S376" s="21">
        <f t="shared" si="134"/>
        <v>308.78887799277982</v>
      </c>
      <c r="T376" s="21">
        <f t="shared" si="135"/>
        <v>0.94977560610599476</v>
      </c>
      <c r="U376" s="21">
        <f t="shared" si="136"/>
        <v>360.35937752787578</v>
      </c>
      <c r="AA376">
        <v>253</v>
      </c>
      <c r="AB376">
        <f t="shared" si="112"/>
        <v>4.4156830075456535</v>
      </c>
      <c r="AC376">
        <f t="shared" si="113"/>
        <v>0.250328227571116</v>
      </c>
      <c r="AD376">
        <f t="shared" si="114"/>
        <v>-0.95630475596303532</v>
      </c>
      <c r="AE376">
        <f t="shared" si="115"/>
        <v>-0.23939007457805525</v>
      </c>
      <c r="AF376" s="65">
        <f t="shared" si="116"/>
        <v>-0.241737611306057</v>
      </c>
      <c r="AG376">
        <f t="shared" si="117"/>
        <v>-13.850544877411039</v>
      </c>
      <c r="AJ376">
        <f t="shared" si="118"/>
        <v>78.539816339744831</v>
      </c>
      <c r="AL376">
        <f t="shared" si="109"/>
        <v>74.595201667534653</v>
      </c>
      <c r="AN376">
        <f t="shared" si="119"/>
        <v>76.087105700885346</v>
      </c>
      <c r="AP376">
        <f t="shared" si="120"/>
        <v>1103.3276159068716</v>
      </c>
      <c r="AS376">
        <f t="shared" si="121"/>
        <v>1136.3692871295996</v>
      </c>
      <c r="AU376">
        <f t="shared" si="110"/>
        <v>-272.03552839416636</v>
      </c>
      <c r="AW376">
        <f t="shared" si="130"/>
        <v>4.4156830075456535</v>
      </c>
      <c r="AY376">
        <f t="shared" si="131"/>
        <v>-0.241737611306057</v>
      </c>
      <c r="BA376">
        <f t="shared" si="132"/>
        <v>-0.88421783451280112</v>
      </c>
      <c r="BC376">
        <f t="shared" si="133"/>
        <v>-975.58195529534567</v>
      </c>
      <c r="BD376">
        <f t="shared" si="122"/>
        <v>2.86E-2</v>
      </c>
      <c r="BE376">
        <f t="shared" si="123"/>
        <v>-27.901643921446887</v>
      </c>
    </row>
    <row r="377" spans="3:57">
      <c r="C377" s="11">
        <v>317</v>
      </c>
      <c r="D377" s="12">
        <f t="shared" si="129"/>
        <v>4.5942028985507246E-3</v>
      </c>
      <c r="E377" s="20">
        <f t="shared" si="124"/>
        <v>1204.2771838760873</v>
      </c>
      <c r="F377" s="4">
        <f t="shared" si="125"/>
        <v>5.5326937288220241</v>
      </c>
      <c r="G377" s="4"/>
      <c r="H377" s="4">
        <f t="shared" si="126"/>
        <v>-27.790052995336815</v>
      </c>
      <c r="I377" s="11">
        <v>317</v>
      </c>
      <c r="J377" s="5">
        <f t="shared" si="111"/>
        <v>-31059.459979942363</v>
      </c>
      <c r="K377" s="11">
        <v>317</v>
      </c>
      <c r="L377" s="17">
        <f t="shared" si="127"/>
        <v>-15094.897550251988</v>
      </c>
      <c r="M377" s="11">
        <v>317</v>
      </c>
      <c r="N377">
        <f t="shared" si="128"/>
        <v>-1538.7255402907224</v>
      </c>
      <c r="Q377" s="58">
        <v>254</v>
      </c>
      <c r="R377" s="21">
        <f t="shared" si="137"/>
        <v>40.515999999999984</v>
      </c>
      <c r="S377" s="21">
        <f t="shared" si="134"/>
        <v>306.29555298325806</v>
      </c>
      <c r="T377" s="21">
        <f t="shared" si="135"/>
        <v>0.96061718618442937</v>
      </c>
      <c r="U377" s="21">
        <f t="shared" si="136"/>
        <v>361.52989185738284</v>
      </c>
      <c r="AA377">
        <v>254</v>
      </c>
      <c r="AB377">
        <f t="shared" si="112"/>
        <v>4.4331363000655974</v>
      </c>
      <c r="AC377">
        <f t="shared" si="113"/>
        <v>0.250328227571116</v>
      </c>
      <c r="AD377">
        <f t="shared" si="114"/>
        <v>-0.96126169593831901</v>
      </c>
      <c r="AE377">
        <f t="shared" si="115"/>
        <v>-0.24063093657624443</v>
      </c>
      <c r="AF377" s="65">
        <f t="shared" si="116"/>
        <v>-0.24301583552666151</v>
      </c>
      <c r="AG377">
        <f t="shared" si="117"/>
        <v>-13.923781730523075</v>
      </c>
      <c r="AJ377">
        <f t="shared" si="118"/>
        <v>78.539816339744831</v>
      </c>
      <c r="AL377">
        <f t="shared" si="109"/>
        <v>75.446697375727553</v>
      </c>
      <c r="AN377">
        <f t="shared" si="119"/>
        <v>76.955631323242102</v>
      </c>
      <c r="AP377">
        <f t="shared" si="120"/>
        <v>1079.5879851956158</v>
      </c>
      <c r="AS377">
        <f t="shared" si="121"/>
        <v>1112.2701680981852</v>
      </c>
      <c r="AU377">
        <f t="shared" si="110"/>
        <v>-267.64661227528313</v>
      </c>
      <c r="AW377">
        <f t="shared" si="130"/>
        <v>4.4331363000655974</v>
      </c>
      <c r="AY377">
        <f t="shared" si="131"/>
        <v>-0.24301583552666151</v>
      </c>
      <c r="BA377">
        <f t="shared" si="132"/>
        <v>-0.89292691867829843</v>
      </c>
      <c r="BC377">
        <f t="shared" si="133"/>
        <v>-963.99317306283376</v>
      </c>
      <c r="BD377">
        <f t="shared" si="122"/>
        <v>2.86E-2</v>
      </c>
      <c r="BE377">
        <f t="shared" si="123"/>
        <v>-27.570204749597046</v>
      </c>
    </row>
    <row r="378" spans="3:57">
      <c r="C378" s="11">
        <v>318</v>
      </c>
      <c r="D378" s="12">
        <f t="shared" si="129"/>
        <v>4.6086956521739124E-3</v>
      </c>
      <c r="E378" s="20">
        <f t="shared" si="124"/>
        <v>1204.2771838760873</v>
      </c>
      <c r="F378" s="4">
        <f t="shared" si="125"/>
        <v>5.5501470213419664</v>
      </c>
      <c r="G378" s="4"/>
      <c r="H378" s="4">
        <f t="shared" si="126"/>
        <v>-27.333743051085641</v>
      </c>
      <c r="I378" s="11">
        <v>318</v>
      </c>
      <c r="J378" s="5">
        <f t="shared" si="111"/>
        <v>-31909.575990761889</v>
      </c>
      <c r="K378" s="11">
        <v>318</v>
      </c>
      <c r="L378" s="17">
        <f t="shared" si="127"/>
        <v>-15508.053931510278</v>
      </c>
      <c r="M378" s="11">
        <v>318</v>
      </c>
      <c r="N378">
        <f t="shared" si="128"/>
        <v>-1580.8413793588459</v>
      </c>
      <c r="Q378" s="58">
        <v>255</v>
      </c>
      <c r="R378" s="21">
        <f t="shared" si="137"/>
        <v>41.070999999999984</v>
      </c>
      <c r="S378" s="21">
        <f t="shared" si="134"/>
        <v>303.80222797373642</v>
      </c>
      <c r="T378" s="21">
        <f t="shared" si="135"/>
        <v>0.97167266189252832</v>
      </c>
      <c r="U378" s="21">
        <f t="shared" si="136"/>
        <v>362.71382234635121</v>
      </c>
      <c r="AA378">
        <v>255</v>
      </c>
      <c r="AB378">
        <f t="shared" si="112"/>
        <v>4.4505895925855405</v>
      </c>
      <c r="AC378">
        <f t="shared" si="113"/>
        <v>0.250328227571116</v>
      </c>
      <c r="AD378">
        <f t="shared" si="114"/>
        <v>-0.96592582628906831</v>
      </c>
      <c r="AE378">
        <f t="shared" si="115"/>
        <v>-0.24179850006010817</v>
      </c>
      <c r="AF378" s="65">
        <f t="shared" si="116"/>
        <v>-0.24421892417011976</v>
      </c>
      <c r="AG378">
        <f t="shared" si="117"/>
        <v>-13.992713632173352</v>
      </c>
      <c r="AJ378">
        <f t="shared" si="118"/>
        <v>78.539816339744831</v>
      </c>
      <c r="AL378">
        <f t="shared" si="109"/>
        <v>76.31499240739015</v>
      </c>
      <c r="AN378">
        <f t="shared" si="119"/>
        <v>77.841292255537951</v>
      </c>
      <c r="AP378">
        <f t="shared" si="120"/>
        <v>1055.1614781825256</v>
      </c>
      <c r="AS378">
        <f t="shared" si="121"/>
        <v>1087.4293299049391</v>
      </c>
      <c r="AU378">
        <f t="shared" si="110"/>
        <v>-262.93878089238279</v>
      </c>
      <c r="AW378">
        <f t="shared" si="130"/>
        <v>4.4505895925855405</v>
      </c>
      <c r="AY378">
        <f t="shared" si="131"/>
        <v>-0.24421892417011976</v>
      </c>
      <c r="BA378">
        <f t="shared" si="132"/>
        <v>-0.90142994997238635</v>
      </c>
      <c r="BC378">
        <f t="shared" si="133"/>
        <v>-951.15415849086321</v>
      </c>
      <c r="BD378">
        <f t="shared" si="122"/>
        <v>2.86E-2</v>
      </c>
      <c r="BE378">
        <f t="shared" si="123"/>
        <v>-27.203008932838689</v>
      </c>
    </row>
    <row r="379" spans="3:57">
      <c r="C379" s="11">
        <v>319</v>
      </c>
      <c r="D379" s="12">
        <f t="shared" si="129"/>
        <v>4.6231884057971011E-3</v>
      </c>
      <c r="E379" s="20">
        <f t="shared" si="124"/>
        <v>1204.2771838760873</v>
      </c>
      <c r="F379" s="4">
        <f t="shared" si="125"/>
        <v>5.5676003138619103</v>
      </c>
      <c r="G379" s="4"/>
      <c r="H379" s="4">
        <f t="shared" si="126"/>
        <v>-26.865189497169329</v>
      </c>
      <c r="I379" s="11">
        <v>319</v>
      </c>
      <c r="J379" s="5">
        <f t="shared" si="111"/>
        <v>-32748.980326730187</v>
      </c>
      <c r="K379" s="11">
        <v>319</v>
      </c>
      <c r="L379" s="17">
        <f t="shared" si="127"/>
        <v>-15916.004438790871</v>
      </c>
      <c r="M379" s="11">
        <v>319</v>
      </c>
      <c r="N379">
        <f t="shared" si="128"/>
        <v>-1622.4265482967248</v>
      </c>
      <c r="Q379" s="58">
        <v>256</v>
      </c>
      <c r="R379" s="21">
        <f t="shared" si="137"/>
        <v>41.625999999999983</v>
      </c>
      <c r="S379" s="21">
        <f t="shared" si="134"/>
        <v>301.30890296421467</v>
      </c>
      <c r="T379" s="21">
        <f t="shared" si="135"/>
        <v>0.98294806108523525</v>
      </c>
      <c r="U379" s="21">
        <f t="shared" si="136"/>
        <v>363.91143478228952</v>
      </c>
      <c r="AA379">
        <v>256</v>
      </c>
      <c r="AB379">
        <f t="shared" si="112"/>
        <v>4.4680428851054836</v>
      </c>
      <c r="AC379">
        <f t="shared" si="113"/>
        <v>0.250328227571116</v>
      </c>
      <c r="AD379">
        <f t="shared" si="114"/>
        <v>-0.97029572627599647</v>
      </c>
      <c r="AE379">
        <f t="shared" si="115"/>
        <v>-0.24289240937849893</v>
      </c>
      <c r="AF379" s="65">
        <f t="shared" si="116"/>
        <v>-0.2453464449251658</v>
      </c>
      <c r="AG379">
        <f t="shared" si="117"/>
        <v>-14.057315812750895</v>
      </c>
      <c r="AJ379">
        <f t="shared" si="118"/>
        <v>78.539816339744831</v>
      </c>
      <c r="AL379">
        <f t="shared" ref="AL379:AL442" si="138">T379*AJ379</f>
        <v>77.200560189142664</v>
      </c>
      <c r="AN379">
        <f t="shared" si="119"/>
        <v>78.744571392925522</v>
      </c>
      <c r="AP379">
        <f t="shared" si="120"/>
        <v>1030.0478383892041</v>
      </c>
      <c r="AS379">
        <f t="shared" si="121"/>
        <v>1061.8467130651961</v>
      </c>
      <c r="AU379">
        <f t="shared" ref="AU379:AU442" si="139">AP379*TAN(AF379)</f>
        <v>-257.91450652704515</v>
      </c>
      <c r="AW379">
        <f t="shared" si="130"/>
        <v>4.4680428851054836</v>
      </c>
      <c r="AY379">
        <f t="shared" si="131"/>
        <v>-0.2453464449251658</v>
      </c>
      <c r="BA379">
        <f t="shared" si="132"/>
        <v>-0.90972070830474416</v>
      </c>
      <c r="BC379">
        <f t="shared" si="133"/>
        <v>-937.05584912719746</v>
      </c>
      <c r="BD379">
        <f t="shared" si="122"/>
        <v>2.86E-2</v>
      </c>
      <c r="BE379">
        <f t="shared" si="123"/>
        <v>-26.799797285037847</v>
      </c>
    </row>
    <row r="380" spans="3:57">
      <c r="C380" s="11">
        <v>320</v>
      </c>
      <c r="D380" s="12">
        <f t="shared" si="129"/>
        <v>4.6376811594202897E-3</v>
      </c>
      <c r="E380" s="20">
        <f t="shared" si="124"/>
        <v>1204.2771838760873</v>
      </c>
      <c r="F380" s="4">
        <f t="shared" si="125"/>
        <v>5.5850536063818543</v>
      </c>
      <c r="G380" s="4"/>
      <c r="H380" s="4">
        <f t="shared" si="126"/>
        <v>-26.384551815640531</v>
      </c>
      <c r="I380" s="11">
        <v>320</v>
      </c>
      <c r="J380" s="5">
        <f t="shared" ref="J380:J443" si="140">((((($F$6/1000)/2)*(E380*E380))*COS(F380))+((((($F$6/1000)/2)*($F$6/1000)/2))*(E380*E380)*COS(2*F380)/($F$10/1000)))*-1</f>
        <v>-33577.088607780774</v>
      </c>
      <c r="K380" s="11">
        <v>320</v>
      </c>
      <c r="L380" s="17">
        <f t="shared" si="127"/>
        <v>-16318.465063381456</v>
      </c>
      <c r="M380" s="11">
        <v>320</v>
      </c>
      <c r="N380">
        <f t="shared" si="128"/>
        <v>-1663.4520961652859</v>
      </c>
      <c r="Q380" s="58">
        <v>257</v>
      </c>
      <c r="R380" s="21">
        <f t="shared" si="137"/>
        <v>42.180999999999983</v>
      </c>
      <c r="S380" s="21">
        <f t="shared" si="134"/>
        <v>298.81557795469303</v>
      </c>
      <c r="T380" s="21">
        <f t="shared" si="135"/>
        <v>0.99444963328963754</v>
      </c>
      <c r="U380" s="21">
        <f t="shared" si="136"/>
        <v>365.12300247430073</v>
      </c>
      <c r="AA380">
        <v>257</v>
      </c>
      <c r="AB380">
        <f t="shared" ref="AB380:AB443" si="141">PI()*AA380/180</f>
        <v>4.4854961776254267</v>
      </c>
      <c r="AC380">
        <f t="shared" ref="AC380:AC443" si="142">($F$6/2)/$F$10</f>
        <v>0.250328227571116</v>
      </c>
      <c r="AD380">
        <f t="shared" ref="AD380:AD443" si="143">SIN(AB380)</f>
        <v>-0.97437006478523513</v>
      </c>
      <c r="AE380">
        <f t="shared" ref="AE380:AE443" si="144">AC380*AD380</f>
        <v>-0.24391233131604137</v>
      </c>
      <c r="AF380" s="65">
        <f t="shared" ref="AF380:AF443" si="145">ASIN(AE380)</f>
        <v>-0.24639799176675567</v>
      </c>
      <c r="AG380">
        <f t="shared" ref="AG380:AG443" si="146">AF380*180/PI()</f>
        <v>-14.117565008734305</v>
      </c>
      <c r="AJ380">
        <f t="shared" ref="AJ380:AJ443" si="147">PI()*(($F$5/10)*($F$5/10))/4</f>
        <v>78.539816339744831</v>
      </c>
      <c r="AL380">
        <f t="shared" si="138"/>
        <v>78.103891557694723</v>
      </c>
      <c r="AN380">
        <f t="shared" ref="AN380:AN443" si="148">AL380*1.02</f>
        <v>79.665969388848623</v>
      </c>
      <c r="AP380">
        <f t="shared" ref="AP380:AP443" si="149">N317+AN380</f>
        <v>1004.2475376969901</v>
      </c>
      <c r="AS380">
        <f t="shared" ref="AS380:AS443" si="150">AP380/(COS(AF380))</f>
        <v>1035.5231478669782</v>
      </c>
      <c r="AU380">
        <f t="shared" si="139"/>
        <v>-252.57686512796047</v>
      </c>
      <c r="AW380">
        <f t="shared" si="130"/>
        <v>4.4854961776254267</v>
      </c>
      <c r="AY380">
        <f t="shared" si="131"/>
        <v>-0.24639799176675567</v>
      </c>
      <c r="BA380">
        <f t="shared" si="132"/>
        <v>-0.91779294611616613</v>
      </c>
      <c r="BC380">
        <f t="shared" si="133"/>
        <v>-921.69130625282617</v>
      </c>
      <c r="BD380">
        <f t="shared" ref="BD380:BD443" si="151">($F$6/2)/1000</f>
        <v>2.86E-2</v>
      </c>
      <c r="BE380">
        <f t="shared" ref="BE380:BE443" si="152">BC380*BD380</f>
        <v>-26.360371358830829</v>
      </c>
    </row>
    <row r="381" spans="3:57">
      <c r="C381" s="11">
        <v>321</v>
      </c>
      <c r="D381" s="12">
        <f t="shared" si="129"/>
        <v>4.6521739130434784E-3</v>
      </c>
      <c r="E381" s="20">
        <f t="shared" ref="E381:E444" si="153">(2*PI()/60)*$F$13</f>
        <v>1204.2771838760873</v>
      </c>
      <c r="F381" s="4">
        <f t="shared" ref="F381:F444" si="154">E381*D381</f>
        <v>5.6025068989017974</v>
      </c>
      <c r="G381" s="4"/>
      <c r="H381" s="4">
        <f t="shared" ref="H381:H444" si="155">(($F$6/1000)/2)*E381*SIN(F381)+((($F$6/1000)/2)*(($F$6/1000)/2)*E381*SIN(2*F381))/(2*($F$10/1000))</f>
        <v>-25.891997921933623</v>
      </c>
      <c r="I381" s="11">
        <v>321</v>
      </c>
      <c r="J381" s="5">
        <f t="shared" si="140"/>
        <v>-34393.32150343687</v>
      </c>
      <c r="K381" s="11">
        <v>321</v>
      </c>
      <c r="L381" s="17">
        <f t="shared" ref="L381:L444" si="156">$J$21*J381</f>
        <v>-16715.154250670319</v>
      </c>
      <c r="M381" s="11">
        <v>321</v>
      </c>
      <c r="N381">
        <f t="shared" ref="N381:N444" si="157">L381/9.81</f>
        <v>-1703.8893221886156</v>
      </c>
      <c r="Q381" s="58">
        <v>258</v>
      </c>
      <c r="R381" s="21">
        <f t="shared" si="137"/>
        <v>42.735999999999983</v>
      </c>
      <c r="S381" s="21">
        <f t="shared" si="134"/>
        <v>296.32225294517127</v>
      </c>
      <c r="T381" s="21">
        <f t="shared" si="135"/>
        <v>1.0061838597938859</v>
      </c>
      <c r="U381" s="21">
        <f t="shared" si="136"/>
        <v>366.34880653085526</v>
      </c>
      <c r="AA381">
        <v>258</v>
      </c>
      <c r="AB381">
        <f t="shared" si="141"/>
        <v>4.5029494701453698</v>
      </c>
      <c r="AC381">
        <f t="shared" si="142"/>
        <v>0.250328227571116</v>
      </c>
      <c r="AD381">
        <f t="shared" si="143"/>
        <v>-0.97814760073380558</v>
      </c>
      <c r="AE381">
        <f t="shared" si="144"/>
        <v>-0.24485795519463319</v>
      </c>
      <c r="AF381" s="65">
        <f t="shared" si="145"/>
        <v>-0.24737318526687294</v>
      </c>
      <c r="AG381">
        <f t="shared" si="146"/>
        <v>-14.173439480499617</v>
      </c>
      <c r="AJ381">
        <f t="shared" si="147"/>
        <v>78.539816339744831</v>
      </c>
      <c r="AL381">
        <f t="shared" si="138"/>
        <v>79.025495552227369</v>
      </c>
      <c r="AN381">
        <f t="shared" si="148"/>
        <v>80.606005463271913</v>
      </c>
      <c r="AP381">
        <f t="shared" si="149"/>
        <v>977.76178685440209</v>
      </c>
      <c r="AS381">
        <f t="shared" si="150"/>
        <v>1008.4603666867877</v>
      </c>
      <c r="AU381">
        <f t="shared" si="139"/>
        <v>-246.92954328175679</v>
      </c>
      <c r="AW381">
        <f t="shared" si="130"/>
        <v>4.5029494701453698</v>
      </c>
      <c r="AY381">
        <f t="shared" si="131"/>
        <v>-0.24737318526687294</v>
      </c>
      <c r="BA381">
        <f t="shared" si="132"/>
        <v>-0.9256403954545589</v>
      </c>
      <c r="BC381">
        <f t="shared" si="133"/>
        <v>-905.05580704426484</v>
      </c>
      <c r="BD381">
        <f t="shared" si="151"/>
        <v>2.86E-2</v>
      </c>
      <c r="BE381">
        <f t="shared" si="152"/>
        <v>-25.884596081465975</v>
      </c>
    </row>
    <row r="382" spans="3:57">
      <c r="C382" s="11">
        <v>322</v>
      </c>
      <c r="D382" s="12">
        <f t="shared" ref="D382:D445" si="158">(60/($F$13*360))*C382</f>
        <v>4.6666666666666662E-3</v>
      </c>
      <c r="E382" s="20">
        <f t="shared" si="153"/>
        <v>1204.2771838760873</v>
      </c>
      <c r="F382" s="4">
        <f t="shared" si="154"/>
        <v>5.6199601914217405</v>
      </c>
      <c r="G382" s="4"/>
      <c r="H382" s="4">
        <f t="shared" si="155"/>
        <v>-25.387704087511192</v>
      </c>
      <c r="I382" s="11">
        <v>322</v>
      </c>
      <c r="J382" s="5">
        <f t="shared" si="140"/>
        <v>-35197.105307778511</v>
      </c>
      <c r="K382" s="11">
        <v>322</v>
      </c>
      <c r="L382" s="17">
        <f t="shared" si="156"/>
        <v>-17105.793179580356</v>
      </c>
      <c r="M382" s="11">
        <v>322</v>
      </c>
      <c r="N382">
        <f t="shared" si="157"/>
        <v>-1743.7098042385683</v>
      </c>
      <c r="Q382" s="58">
        <v>259</v>
      </c>
      <c r="R382" s="21">
        <f t="shared" si="137"/>
        <v>43.290999999999983</v>
      </c>
      <c r="S382" s="21">
        <f t="shared" si="134"/>
        <v>293.82892793564957</v>
      </c>
      <c r="T382" s="21">
        <f t="shared" si="135"/>
        <v>1.0181574642849389</v>
      </c>
      <c r="U382" s="21">
        <f t="shared" si="136"/>
        <v>367.58913615026017</v>
      </c>
      <c r="AA382">
        <v>259</v>
      </c>
      <c r="AB382">
        <f t="shared" si="141"/>
        <v>4.5204027626653129</v>
      </c>
      <c r="AC382">
        <f t="shared" si="142"/>
        <v>0.250328227571116</v>
      </c>
      <c r="AD382">
        <f t="shared" si="143"/>
        <v>-0.98162718344766386</v>
      </c>
      <c r="AE382">
        <f t="shared" si="144"/>
        <v>-0.24572899296808043</v>
      </c>
      <c r="AF382" s="65">
        <f t="shared" si="145"/>
        <v>-0.24827167288732879</v>
      </c>
      <c r="AG382">
        <f t="shared" si="146"/>
        <v>-14.224919029096489</v>
      </c>
      <c r="AJ382">
        <f t="shared" si="147"/>
        <v>78.539816339744831</v>
      </c>
      <c r="AL382">
        <f t="shared" si="138"/>
        <v>79.965900249879411</v>
      </c>
      <c r="AN382">
        <f t="shared" si="148"/>
        <v>81.565218254876996</v>
      </c>
      <c r="AP382">
        <f t="shared" si="149"/>
        <v>950.59254519313072</v>
      </c>
      <c r="AS382">
        <f t="shared" si="150"/>
        <v>980.66101490003803</v>
      </c>
      <c r="AU382">
        <f t="shared" si="139"/>
        <v>-240.97684363444208</v>
      </c>
      <c r="AW382">
        <f t="shared" si="130"/>
        <v>4.5204027626653129</v>
      </c>
      <c r="AY382">
        <f t="shared" si="131"/>
        <v>-0.24827167288732879</v>
      </c>
      <c r="BA382">
        <f t="shared" si="132"/>
        <v>-0.93325677524763206</v>
      </c>
      <c r="BC382">
        <f t="shared" si="133"/>
        <v>-887.14693330138016</v>
      </c>
      <c r="BD382">
        <f t="shared" si="151"/>
        <v>2.86E-2</v>
      </c>
      <c r="BE382">
        <f t="shared" si="152"/>
        <v>-25.372402292419473</v>
      </c>
    </row>
    <row r="383" spans="3:57">
      <c r="C383" s="11">
        <v>323</v>
      </c>
      <c r="D383" s="12">
        <f t="shared" si="158"/>
        <v>4.6811594202898548E-3</v>
      </c>
      <c r="E383" s="20">
        <f t="shared" si="153"/>
        <v>1204.2771838760873</v>
      </c>
      <c r="F383" s="4">
        <f t="shared" si="154"/>
        <v>5.6374134839416836</v>
      </c>
      <c r="G383" s="4"/>
      <c r="H383" s="4">
        <f t="shared" si="155"/>
        <v>-24.871854854207058</v>
      </c>
      <c r="I383" s="11">
        <v>323</v>
      </c>
      <c r="J383" s="5">
        <f t="shared" si="140"/>
        <v>-35987.872510250745</v>
      </c>
      <c r="K383" s="11">
        <v>323</v>
      </c>
      <c r="L383" s="17">
        <f t="shared" si="156"/>
        <v>-17490.106039981863</v>
      </c>
      <c r="M383" s="11">
        <v>323</v>
      </c>
      <c r="N383">
        <f t="shared" si="157"/>
        <v>-1782.8854271133398</v>
      </c>
      <c r="Q383" s="58">
        <v>260</v>
      </c>
      <c r="R383" s="21">
        <f t="shared" si="137"/>
        <v>43.845999999999982</v>
      </c>
      <c r="S383" s="21">
        <f t="shared" si="134"/>
        <v>291.33560292612788</v>
      </c>
      <c r="T383" s="21">
        <f t="shared" si="135"/>
        <v>1.0303774240699637</v>
      </c>
      <c r="U383" s="21">
        <f t="shared" si="136"/>
        <v>368.84428892451893</v>
      </c>
      <c r="AA383">
        <v>260</v>
      </c>
      <c r="AB383">
        <f t="shared" si="141"/>
        <v>4.5378560551852569</v>
      </c>
      <c r="AC383">
        <f t="shared" si="142"/>
        <v>0.250328227571116</v>
      </c>
      <c r="AD383">
        <f t="shared" si="143"/>
        <v>-0.98480775301220802</v>
      </c>
      <c r="AE383">
        <f t="shared" si="144"/>
        <v>-0.24652517930983942</v>
      </c>
      <c r="AF383" s="65">
        <f t="shared" si="145"/>
        <v>-0.24909312925385885</v>
      </c>
      <c r="AG383">
        <f t="shared" si="146"/>
        <v>-14.271985011952813</v>
      </c>
      <c r="AJ383">
        <f t="shared" si="147"/>
        <v>78.539816339744831</v>
      </c>
      <c r="AL383">
        <f t="shared" si="138"/>
        <v>80.925653647074327</v>
      </c>
      <c r="AN383">
        <f t="shared" si="148"/>
        <v>82.544166720015809</v>
      </c>
      <c r="AP383">
        <f t="shared" si="149"/>
        <v>922.74252954158783</v>
      </c>
      <c r="AS383">
        <f t="shared" si="150"/>
        <v>952.12866035597835</v>
      </c>
      <c r="AU383">
        <f t="shared" si="139"/>
        <v>-234.72368872029477</v>
      </c>
      <c r="AW383">
        <f t="shared" si="130"/>
        <v>4.5378560551852569</v>
      </c>
      <c r="AY383">
        <f t="shared" si="131"/>
        <v>-0.24909312925385885</v>
      </c>
      <c r="BA383">
        <f t="shared" si="132"/>
        <v>-0.94063579875993386</v>
      </c>
      <c r="BC383">
        <f t="shared" si="133"/>
        <v>-867.96465632511331</v>
      </c>
      <c r="BD383">
        <f t="shared" si="151"/>
        <v>2.86E-2</v>
      </c>
      <c r="BE383">
        <f t="shared" si="152"/>
        <v>-24.823789170898241</v>
      </c>
    </row>
    <row r="384" spans="3:57">
      <c r="C384" s="11">
        <v>324</v>
      </c>
      <c r="D384" s="12">
        <f t="shared" si="158"/>
        <v>4.6956521739130435E-3</v>
      </c>
      <c r="E384" s="20">
        <f t="shared" si="153"/>
        <v>1204.2771838760873</v>
      </c>
      <c r="F384" s="4">
        <f t="shared" si="154"/>
        <v>5.6548667764616276</v>
      </c>
      <c r="G384" s="4"/>
      <c r="H384" s="4">
        <f t="shared" si="155"/>
        <v>-24.344642940330736</v>
      </c>
      <c r="I384" s="11">
        <v>324</v>
      </c>
      <c r="J384" s="5">
        <f t="shared" si="140"/>
        <v>-36765.062361656957</v>
      </c>
      <c r="K384" s="11">
        <v>324</v>
      </c>
      <c r="L384" s="17">
        <f t="shared" si="156"/>
        <v>-17867.82030776528</v>
      </c>
      <c r="M384" s="11">
        <v>324</v>
      </c>
      <c r="N384">
        <f t="shared" si="157"/>
        <v>-1821.3884105775003</v>
      </c>
      <c r="Q384" s="58">
        <v>261</v>
      </c>
      <c r="R384" s="21">
        <f t="shared" si="137"/>
        <v>44.400999999999982</v>
      </c>
      <c r="S384" s="21">
        <f t="shared" si="134"/>
        <v>288.84227791660618</v>
      </c>
      <c r="T384" s="21">
        <f t="shared" si="135"/>
        <v>1.0428509819187242</v>
      </c>
      <c r="U384" s="21">
        <f t="shared" si="136"/>
        <v>370.11457115731815</v>
      </c>
      <c r="AA384">
        <v>261</v>
      </c>
      <c r="AB384">
        <f t="shared" si="141"/>
        <v>4.5553093477052</v>
      </c>
      <c r="AC384">
        <f t="shared" si="142"/>
        <v>0.250328227571116</v>
      </c>
      <c r="AD384">
        <f t="shared" si="143"/>
        <v>-0.98768834059513766</v>
      </c>
      <c r="AE384">
        <f t="shared" si="144"/>
        <v>-0.24724627169383756</v>
      </c>
      <c r="AF384" s="65">
        <f t="shared" si="145"/>
        <v>-0.24983725641085575</v>
      </c>
      <c r="AG384">
        <f t="shared" si="146"/>
        <v>-14.314620357469803</v>
      </c>
      <c r="AJ384">
        <f t="shared" si="147"/>
        <v>78.539816339744831</v>
      </c>
      <c r="AL384">
        <f t="shared" si="138"/>
        <v>81.905324589619156</v>
      </c>
      <c r="AN384">
        <f t="shared" si="148"/>
        <v>83.543431081411541</v>
      </c>
      <c r="AP384">
        <f t="shared" si="149"/>
        <v>894.21522232630161</v>
      </c>
      <c r="AS384">
        <f t="shared" si="150"/>
        <v>922.8678013912139</v>
      </c>
      <c r="AU384">
        <f t="shared" si="139"/>
        <v>-228.17562316026661</v>
      </c>
      <c r="AW384">
        <f t="shared" si="130"/>
        <v>4.5553093477052</v>
      </c>
      <c r="AY384">
        <f t="shared" si="131"/>
        <v>-0.24983725641085575</v>
      </c>
      <c r="BA384">
        <f t="shared" si="132"/>
        <v>-0.94777118122109094</v>
      </c>
      <c r="BC384">
        <f t="shared" si="133"/>
        <v>-847.51141753007937</v>
      </c>
      <c r="BD384">
        <f t="shared" si="151"/>
        <v>2.86E-2</v>
      </c>
      <c r="BE384">
        <f t="shared" si="152"/>
        <v>-24.238826541360272</v>
      </c>
    </row>
    <row r="385" spans="3:57">
      <c r="C385" s="11">
        <v>325</v>
      </c>
      <c r="D385" s="12">
        <f t="shared" si="158"/>
        <v>4.7101449275362313E-3</v>
      </c>
      <c r="E385" s="20">
        <f t="shared" si="153"/>
        <v>1204.2771838760873</v>
      </c>
      <c r="F385" s="4">
        <f t="shared" si="154"/>
        <v>5.6723200689815698</v>
      </c>
      <c r="G385" s="4"/>
      <c r="H385" s="4">
        <f t="shared" si="155"/>
        <v>-23.806269138608066</v>
      </c>
      <c r="I385" s="11">
        <v>325</v>
      </c>
      <c r="J385" s="5">
        <f t="shared" si="140"/>
        <v>-37528.121434685214</v>
      </c>
      <c r="K385" s="11">
        <v>325</v>
      </c>
      <c r="L385" s="17">
        <f t="shared" si="156"/>
        <v>-18238.667017257012</v>
      </c>
      <c r="M385" s="11">
        <v>325</v>
      </c>
      <c r="N385">
        <f t="shared" si="157"/>
        <v>-1859.1913371311939</v>
      </c>
      <c r="Q385" s="58">
        <v>262</v>
      </c>
      <c r="R385" s="21">
        <f t="shared" si="137"/>
        <v>44.955999999999982</v>
      </c>
      <c r="S385" s="21">
        <f t="shared" si="134"/>
        <v>286.34895290708448</v>
      </c>
      <c r="T385" s="21">
        <f t="shared" si="135"/>
        <v>1.0555856585670502</v>
      </c>
      <c r="U385" s="21">
        <f t="shared" si="136"/>
        <v>371.40029819692774</v>
      </c>
      <c r="AA385">
        <v>262</v>
      </c>
      <c r="AB385">
        <f t="shared" si="141"/>
        <v>4.572762640225144</v>
      </c>
      <c r="AC385">
        <f t="shared" si="142"/>
        <v>0.250328227571116</v>
      </c>
      <c r="AD385">
        <f t="shared" si="143"/>
        <v>-0.99026806874157036</v>
      </c>
      <c r="AE385">
        <f t="shared" si="144"/>
        <v>-0.24789205046834936</v>
      </c>
      <c r="AF385" s="65">
        <f t="shared" si="145"/>
        <v>-0.25050378405612023</v>
      </c>
      <c r="AG385">
        <f t="shared" si="146"/>
        <v>-14.352809578472252</v>
      </c>
      <c r="AJ385">
        <f t="shared" si="147"/>
        <v>78.539816339744831</v>
      </c>
      <c r="AL385">
        <f t="shared" si="138"/>
        <v>82.90550375472472</v>
      </c>
      <c r="AN385">
        <f t="shared" si="148"/>
        <v>84.563613829819218</v>
      </c>
      <c r="AP385">
        <f t="shared" si="149"/>
        <v>865.01487885265101</v>
      </c>
      <c r="AS385">
        <f t="shared" si="150"/>
        <v>892.88387336023345</v>
      </c>
      <c r="AU385">
        <f t="shared" si="139"/>
        <v>-221.33881419739026</v>
      </c>
      <c r="AW385">
        <f t="shared" si="130"/>
        <v>4.572762640225144</v>
      </c>
      <c r="AY385">
        <f t="shared" si="131"/>
        <v>-0.25050378405612023</v>
      </c>
      <c r="BA385">
        <f t="shared" si="132"/>
        <v>-0.95465664761141211</v>
      </c>
      <c r="BC385">
        <f t="shared" si="133"/>
        <v>-825.79220437946356</v>
      </c>
      <c r="BD385">
        <f t="shared" si="151"/>
        <v>2.86E-2</v>
      </c>
      <c r="BE385">
        <f t="shared" si="152"/>
        <v>-23.61765704525266</v>
      </c>
    </row>
    <row r="386" spans="3:57">
      <c r="C386" s="11">
        <v>326</v>
      </c>
      <c r="D386" s="12">
        <f t="shared" si="158"/>
        <v>4.7246376811594199E-3</v>
      </c>
      <c r="E386" s="20">
        <f t="shared" si="153"/>
        <v>1204.2771838760873</v>
      </c>
      <c r="F386" s="4">
        <f t="shared" si="154"/>
        <v>5.6897733615015138</v>
      </c>
      <c r="G386" s="4"/>
      <c r="H386" s="4">
        <f t="shared" si="155"/>
        <v>-23.256942206041408</v>
      </c>
      <c r="I386" s="11">
        <v>326</v>
      </c>
      <c r="J386" s="5">
        <f t="shared" si="140"/>
        <v>-38276.504178323361</v>
      </c>
      <c r="K386" s="11">
        <v>326</v>
      </c>
      <c r="L386" s="17">
        <f t="shared" si="156"/>
        <v>-18602.381030665154</v>
      </c>
      <c r="M386" s="11">
        <v>326</v>
      </c>
      <c r="N386">
        <f t="shared" si="157"/>
        <v>-1896.2671794765702</v>
      </c>
      <c r="Q386" s="58">
        <v>263</v>
      </c>
      <c r="R386" s="21">
        <f t="shared" si="137"/>
        <v>45.510999999999981</v>
      </c>
      <c r="S386" s="21">
        <f t="shared" si="134"/>
        <v>283.85562789756273</v>
      </c>
      <c r="T386" s="21">
        <f t="shared" si="135"/>
        <v>1.0685892659244254</v>
      </c>
      <c r="U386" s="21">
        <f t="shared" si="136"/>
        <v>372.70179478484965</v>
      </c>
      <c r="AA386">
        <v>263</v>
      </c>
      <c r="AB386">
        <f t="shared" si="141"/>
        <v>4.5902159327450871</v>
      </c>
      <c r="AC386">
        <f t="shared" si="142"/>
        <v>0.250328227571116</v>
      </c>
      <c r="AD386">
        <f t="shared" si="143"/>
        <v>-0.99254615164132209</v>
      </c>
      <c r="AE386">
        <f t="shared" si="144"/>
        <v>-0.2484623189229043</v>
      </c>
      <c r="AF386" s="65">
        <f t="shared" si="145"/>
        <v>-0.25109246975505489</v>
      </c>
      <c r="AG386">
        <f t="shared" si="146"/>
        <v>-14.386538784480916</v>
      </c>
      <c r="AJ386">
        <f t="shared" si="147"/>
        <v>78.539816339744831</v>
      </c>
      <c r="AL386">
        <f t="shared" si="138"/>
        <v>83.926804688327124</v>
      </c>
      <c r="AN386">
        <f t="shared" si="148"/>
        <v>85.605340782093663</v>
      </c>
      <c r="AP386">
        <f t="shared" si="149"/>
        <v>835.14653375776504</v>
      </c>
      <c r="AS386">
        <f t="shared" si="150"/>
        <v>862.18325366592978</v>
      </c>
      <c r="AU386">
        <f t="shared" si="139"/>
        <v>-214.22005054233148</v>
      </c>
      <c r="AW386">
        <f t="shared" ref="AW386:AW449" si="159">AB386</f>
        <v>4.5902159327450871</v>
      </c>
      <c r="AY386">
        <f t="shared" ref="AY386:AY449" si="160">AF386</f>
        <v>-0.25109246975505489</v>
      </c>
      <c r="BA386">
        <f t="shared" ref="BA386:BA449" si="161">(SIN(AW386+AY386))/(COS(AY386))</f>
        <v>-0.96128594059028305</v>
      </c>
      <c r="BC386">
        <f t="shared" ref="BC386:BC449" si="162">AP386*BA386</f>
        <v>-802.81462123404776</v>
      </c>
      <c r="BD386">
        <f t="shared" si="151"/>
        <v>2.86E-2</v>
      </c>
      <c r="BE386">
        <f t="shared" si="152"/>
        <v>-22.960498167293768</v>
      </c>
    </row>
    <row r="387" spans="3:57">
      <c r="C387" s="11">
        <v>327</v>
      </c>
      <c r="D387" s="12">
        <f t="shared" si="158"/>
        <v>4.7391304347826086E-3</v>
      </c>
      <c r="E387" s="20">
        <f t="shared" si="153"/>
        <v>1204.2771838760873</v>
      </c>
      <c r="F387" s="4">
        <f t="shared" si="154"/>
        <v>5.7072266540214569</v>
      </c>
      <c r="G387" s="4"/>
      <c r="H387" s="4">
        <f t="shared" si="155"/>
        <v>-22.696878745783604</v>
      </c>
      <c r="I387" s="11">
        <v>327</v>
      </c>
      <c r="J387" s="5">
        <f t="shared" si="140"/>
        <v>-39009.673465521912</v>
      </c>
      <c r="K387" s="11">
        <v>327</v>
      </c>
      <c r="L387" s="17">
        <f t="shared" si="156"/>
        <v>-18958.701304243648</v>
      </c>
      <c r="M387" s="11">
        <v>327</v>
      </c>
      <c r="N387">
        <f t="shared" si="157"/>
        <v>-1932.5893276497093</v>
      </c>
      <c r="Q387" s="58">
        <v>264</v>
      </c>
      <c r="R387" s="21">
        <f t="shared" si="137"/>
        <v>46.065999999999981</v>
      </c>
      <c r="S387" s="21">
        <f t="shared" si="134"/>
        <v>281.36230288804109</v>
      </c>
      <c r="T387" s="21">
        <f t="shared" si="135"/>
        <v>1.0818699210319507</v>
      </c>
      <c r="U387" s="21">
        <f t="shared" si="136"/>
        <v>374.01939542110728</v>
      </c>
      <c r="AA387">
        <v>264</v>
      </c>
      <c r="AB387">
        <f t="shared" si="141"/>
        <v>4.6076692252650302</v>
      </c>
      <c r="AC387">
        <f t="shared" si="142"/>
        <v>0.250328227571116</v>
      </c>
      <c r="AD387">
        <f t="shared" si="143"/>
        <v>-0.9945218953682734</v>
      </c>
      <c r="AE387">
        <f t="shared" si="144"/>
        <v>-0.24895690334820675</v>
      </c>
      <c r="AF387" s="65">
        <f t="shared" si="145"/>
        <v>-0.25160309913377438</v>
      </c>
      <c r="AG387">
        <f t="shared" si="146"/>
        <v>-14.41579569277693</v>
      </c>
      <c r="AJ387">
        <f t="shared" si="147"/>
        <v>78.539816339744831</v>
      </c>
      <c r="AL387">
        <f t="shared" si="138"/>
        <v>84.969864901343655</v>
      </c>
      <c r="AN387">
        <f t="shared" si="148"/>
        <v>86.669262199370536</v>
      </c>
      <c r="AP387">
        <f t="shared" si="149"/>
        <v>804.61600662970022</v>
      </c>
      <c r="AS387">
        <f t="shared" si="150"/>
        <v>830.77326527774505</v>
      </c>
      <c r="AU387">
        <f t="shared" si="139"/>
        <v>-206.82673950802567</v>
      </c>
      <c r="AW387">
        <f t="shared" si="159"/>
        <v>4.6076692252650302</v>
      </c>
      <c r="AY387">
        <f t="shared" si="160"/>
        <v>-0.25160309913377438</v>
      </c>
      <c r="BA387">
        <f t="shared" si="161"/>
        <v>-0.96765282855217816</v>
      </c>
      <c r="BC387">
        <f t="shared" si="162"/>
        <v>-778.58895471358755</v>
      </c>
      <c r="BD387">
        <f t="shared" si="151"/>
        <v>2.86E-2</v>
      </c>
      <c r="BE387">
        <f t="shared" si="152"/>
        <v>-22.267644104808603</v>
      </c>
    </row>
    <row r="388" spans="3:57">
      <c r="C388" s="11">
        <v>328</v>
      </c>
      <c r="D388" s="12">
        <f t="shared" si="158"/>
        <v>4.7536231884057973E-3</v>
      </c>
      <c r="E388" s="20">
        <f t="shared" si="153"/>
        <v>1204.2771838760873</v>
      </c>
      <c r="F388" s="4">
        <f t="shared" si="154"/>
        <v>5.7246799465414009</v>
      </c>
      <c r="G388" s="4"/>
      <c r="H388" s="4">
        <f t="shared" si="155"/>
        <v>-22.126303081126892</v>
      </c>
      <c r="I388" s="11">
        <v>328</v>
      </c>
      <c r="J388" s="5">
        <f t="shared" si="140"/>
        <v>-39727.101133475495</v>
      </c>
      <c r="K388" s="11">
        <v>328</v>
      </c>
      <c r="L388" s="17">
        <f t="shared" si="156"/>
        <v>-19307.37115086909</v>
      </c>
      <c r="M388" s="11">
        <v>328</v>
      </c>
      <c r="N388">
        <f t="shared" si="157"/>
        <v>-1968.1316157868594</v>
      </c>
      <c r="Q388" s="58">
        <v>265</v>
      </c>
      <c r="R388" s="21">
        <f t="shared" si="137"/>
        <v>46.620999999999981</v>
      </c>
      <c r="S388" s="21">
        <f t="shared" si="134"/>
        <v>278.86897787851933</v>
      </c>
      <c r="T388" s="21">
        <f t="shared" si="135"/>
        <v>1.0954360608204223</v>
      </c>
      <c r="U388" s="21">
        <f t="shared" si="136"/>
        <v>375.35344474712429</v>
      </c>
      <c r="AA388">
        <v>265</v>
      </c>
      <c r="AB388">
        <f t="shared" si="141"/>
        <v>4.6251225177849733</v>
      </c>
      <c r="AC388">
        <f t="shared" si="142"/>
        <v>0.250328227571116</v>
      </c>
      <c r="AD388">
        <f t="shared" si="143"/>
        <v>-0.99619469809174555</v>
      </c>
      <c r="AE388">
        <f t="shared" si="144"/>
        <v>-0.24937565308904969</v>
      </c>
      <c r="AF388" s="65">
        <f t="shared" si="145"/>
        <v>-0.25203548605065268</v>
      </c>
      <c r="AG388">
        <f t="shared" si="146"/>
        <v>-14.440569638230732</v>
      </c>
      <c r="AJ388">
        <f t="shared" si="147"/>
        <v>78.539816339744831</v>
      </c>
      <c r="AL388">
        <f t="shared" si="138"/>
        <v>86.035347028769522</v>
      </c>
      <c r="AN388">
        <f t="shared" si="148"/>
        <v>87.756053969344919</v>
      </c>
      <c r="AP388">
        <f t="shared" si="149"/>
        <v>773.42990678841261</v>
      </c>
      <c r="AS388">
        <f t="shared" si="150"/>
        <v>798.66217872992627</v>
      </c>
      <c r="AU388">
        <f t="shared" si="139"/>
        <v>-199.16690241829869</v>
      </c>
      <c r="AW388">
        <f t="shared" si="159"/>
        <v>4.6251225177849733</v>
      </c>
      <c r="AY388">
        <f t="shared" si="160"/>
        <v>-0.25203548605065268</v>
      </c>
      <c r="BA388">
        <f t="shared" si="161"/>
        <v>-0.97375111379449919</v>
      </c>
      <c r="BC388">
        <f t="shared" si="162"/>
        <v>-753.12823317719244</v>
      </c>
      <c r="BD388">
        <f t="shared" si="151"/>
        <v>2.86E-2</v>
      </c>
      <c r="BE388">
        <f t="shared" si="152"/>
        <v>-21.539467468867706</v>
      </c>
    </row>
    <row r="389" spans="3:57">
      <c r="C389" s="11">
        <v>329</v>
      </c>
      <c r="D389" s="12">
        <f t="shared" si="158"/>
        <v>4.7681159420289851E-3</v>
      </c>
      <c r="E389" s="20">
        <f t="shared" si="153"/>
        <v>1204.2771838760873</v>
      </c>
      <c r="F389" s="4">
        <f t="shared" si="154"/>
        <v>5.7421332390613431</v>
      </c>
      <c r="G389" s="4"/>
      <c r="H389" s="4">
        <f t="shared" si="155"/>
        <v>-21.545447121719473</v>
      </c>
      <c r="I389" s="11">
        <v>329</v>
      </c>
      <c r="J389" s="5">
        <f t="shared" si="140"/>
        <v>-40428.268515897136</v>
      </c>
      <c r="K389" s="11">
        <v>329</v>
      </c>
      <c r="L389" s="17">
        <f t="shared" si="156"/>
        <v>-19648.138498726006</v>
      </c>
      <c r="M389" s="11">
        <v>329</v>
      </c>
      <c r="N389">
        <f t="shared" si="157"/>
        <v>-2002.8683484939863</v>
      </c>
      <c r="Q389" s="58">
        <v>266</v>
      </c>
      <c r="R389" s="21">
        <f t="shared" si="137"/>
        <v>47.175999999999981</v>
      </c>
      <c r="S389" s="21">
        <f t="shared" si="134"/>
        <v>276.37565286899769</v>
      </c>
      <c r="T389" s="21">
        <f t="shared" si="135"/>
        <v>1.109296457722019</v>
      </c>
      <c r="U389" s="21">
        <f t="shared" si="136"/>
        <v>376.70429794720485</v>
      </c>
      <c r="AA389">
        <v>266</v>
      </c>
      <c r="AB389">
        <f t="shared" si="141"/>
        <v>4.6425758103049164</v>
      </c>
      <c r="AC389">
        <f t="shared" si="142"/>
        <v>0.250328227571116</v>
      </c>
      <c r="AD389">
        <f t="shared" si="143"/>
        <v>-0.9975640502598242</v>
      </c>
      <c r="AE389">
        <f t="shared" si="144"/>
        <v>-0.24971844059020548</v>
      </c>
      <c r="AF389" s="65">
        <f t="shared" si="145"/>
        <v>-0.25238947274587986</v>
      </c>
      <c r="AG389">
        <f t="shared" si="146"/>
        <v>-14.460851581871031</v>
      </c>
      <c r="AJ389">
        <f t="shared" si="147"/>
        <v>78.539816339744831</v>
      </c>
      <c r="AL389">
        <f t="shared" si="138"/>
        <v>87.123940055816888</v>
      </c>
      <c r="AN389">
        <f t="shared" si="148"/>
        <v>88.866418856933223</v>
      </c>
      <c r="AP389">
        <f t="shared" si="149"/>
        <v>741.59563722539667</v>
      </c>
      <c r="AS389">
        <f t="shared" si="150"/>
        <v>765.85921259725023</v>
      </c>
      <c r="AU389">
        <f t="shared" si="139"/>
        <v>-191.24916828142798</v>
      </c>
      <c r="AW389">
        <f t="shared" si="159"/>
        <v>4.6425758103049164</v>
      </c>
      <c r="AY389">
        <f t="shared" si="160"/>
        <v>-0.25238947274587986</v>
      </c>
      <c r="BA389">
        <f t="shared" si="161"/>
        <v>-0.97957464078092982</v>
      </c>
      <c r="BC389">
        <f t="shared" si="162"/>
        <v>-726.44827993977265</v>
      </c>
      <c r="BD389">
        <f t="shared" si="151"/>
        <v>2.86E-2</v>
      </c>
      <c r="BE389">
        <f t="shared" si="152"/>
        <v>-20.7764208062775</v>
      </c>
    </row>
    <row r="390" spans="3:57">
      <c r="C390" s="11">
        <v>330</v>
      </c>
      <c r="D390" s="12">
        <f t="shared" si="158"/>
        <v>4.7826086956521737E-3</v>
      </c>
      <c r="E390" s="20">
        <f t="shared" si="153"/>
        <v>1204.2771838760873</v>
      </c>
      <c r="F390" s="4">
        <f t="shared" si="154"/>
        <v>5.7595865315812871</v>
      </c>
      <c r="G390" s="4"/>
      <c r="H390" s="4">
        <f t="shared" si="155"/>
        <v>-20.954550222129104</v>
      </c>
      <c r="I390" s="11">
        <v>330</v>
      </c>
      <c r="J390" s="5">
        <f t="shared" si="140"/>
        <v>-41112.666966672783</v>
      </c>
      <c r="K390" s="11">
        <v>330</v>
      </c>
      <c r="L390" s="17">
        <f t="shared" si="156"/>
        <v>-19980.75614580297</v>
      </c>
      <c r="M390" s="11">
        <v>330</v>
      </c>
      <c r="N390">
        <f t="shared" si="157"/>
        <v>-2036.7743267892936</v>
      </c>
      <c r="Q390" s="58">
        <v>267</v>
      </c>
      <c r="R390" s="21">
        <f t="shared" si="137"/>
        <v>47.73099999999998</v>
      </c>
      <c r="S390" s="21">
        <f t="shared" si="134"/>
        <v>273.88232785947594</v>
      </c>
      <c r="T390" s="21">
        <f t="shared" si="135"/>
        <v>1.123460236193234</v>
      </c>
      <c r="U390" s="21">
        <f t="shared" si="136"/>
        <v>378.07232116969976</v>
      </c>
      <c r="AA390">
        <v>267</v>
      </c>
      <c r="AB390">
        <f t="shared" si="141"/>
        <v>4.6600291028248595</v>
      </c>
      <c r="AC390">
        <f t="shared" si="142"/>
        <v>0.250328227571116</v>
      </c>
      <c r="AD390">
        <f t="shared" si="143"/>
        <v>-0.99862953475457383</v>
      </c>
      <c r="AE390">
        <f t="shared" si="144"/>
        <v>-0.24998516143528066</v>
      </c>
      <c r="AF390" s="65">
        <f t="shared" si="145"/>
        <v>-0.25266492996865453</v>
      </c>
      <c r="AG390">
        <f t="shared" si="146"/>
        <v>-14.476634118172417</v>
      </c>
      <c r="AJ390">
        <f t="shared" si="147"/>
        <v>78.539816339744831</v>
      </c>
      <c r="AL390">
        <f t="shared" si="138"/>
        <v>88.236360615622942</v>
      </c>
      <c r="AN390">
        <f t="shared" si="148"/>
        <v>90.001087827935407</v>
      </c>
      <c r="AP390">
        <f t="shared" si="149"/>
        <v>709.12139770031229</v>
      </c>
      <c r="AS390">
        <f t="shared" si="150"/>
        <v>732.37453245059987</v>
      </c>
      <c r="AU390">
        <f t="shared" si="139"/>
        <v>-183.08276572575136</v>
      </c>
      <c r="AW390">
        <f t="shared" si="159"/>
        <v>4.6600291028248595</v>
      </c>
      <c r="AY390">
        <f t="shared" si="160"/>
        <v>-0.25266492996865453</v>
      </c>
      <c r="BA390">
        <f t="shared" si="161"/>
        <v>-0.9851173044835172</v>
      </c>
      <c r="BC390">
        <f t="shared" si="162"/>
        <v>-698.56775985411582</v>
      </c>
      <c r="BD390">
        <f t="shared" si="151"/>
        <v>2.86E-2</v>
      </c>
      <c r="BE390">
        <f t="shared" si="152"/>
        <v>-19.979037931827712</v>
      </c>
    </row>
    <row r="391" spans="3:57">
      <c r="C391" s="11">
        <v>331</v>
      </c>
      <c r="D391" s="12">
        <f t="shared" si="158"/>
        <v>4.7971014492753624E-3</v>
      </c>
      <c r="E391" s="20">
        <f t="shared" si="153"/>
        <v>1204.2771838760873</v>
      </c>
      <c r="F391" s="4">
        <f t="shared" si="154"/>
        <v>5.7770398241012302</v>
      </c>
      <c r="G391" s="4"/>
      <c r="H391" s="4">
        <f t="shared" si="155"/>
        <v>-20.353859032884369</v>
      </c>
      <c r="I391" s="11">
        <v>331</v>
      </c>
      <c r="J391" s="5">
        <f t="shared" si="140"/>
        <v>-41779.798374288985</v>
      </c>
      <c r="K391" s="11">
        <v>331</v>
      </c>
      <c r="L391" s="17">
        <f t="shared" si="156"/>
        <v>-20304.982009904445</v>
      </c>
      <c r="M391" s="11">
        <v>331</v>
      </c>
      <c r="N391">
        <f t="shared" si="157"/>
        <v>-2069.8248735886282</v>
      </c>
      <c r="Q391" s="58">
        <v>268</v>
      </c>
      <c r="R391" s="21">
        <f t="shared" si="137"/>
        <v>48.28599999999998</v>
      </c>
      <c r="S391" s="21">
        <f t="shared" si="134"/>
        <v>271.3890028499543</v>
      </c>
      <c r="T391" s="21">
        <f t="shared" si="135"/>
        <v>1.1379368902110831</v>
      </c>
      <c r="U391" s="21">
        <f t="shared" si="136"/>
        <v>379.45789196900745</v>
      </c>
      <c r="AA391">
        <v>268</v>
      </c>
      <c r="AB391">
        <f t="shared" si="141"/>
        <v>4.6774823953448026</v>
      </c>
      <c r="AC391">
        <f t="shared" si="142"/>
        <v>0.250328227571116</v>
      </c>
      <c r="AD391">
        <f t="shared" si="143"/>
        <v>-0.99939082701909565</v>
      </c>
      <c r="AE391">
        <f t="shared" si="144"/>
        <v>-0.25017573437852203</v>
      </c>
      <c r="AF391" s="65">
        <f t="shared" si="145"/>
        <v>-0.25286175708169145</v>
      </c>
      <c r="AG391">
        <f t="shared" si="146"/>
        <v>-14.487911481043175</v>
      </c>
      <c r="AJ391">
        <f t="shared" si="147"/>
        <v>78.539816339744831</v>
      </c>
      <c r="AL391">
        <f t="shared" si="138"/>
        <v>89.373354363398846</v>
      </c>
      <c r="AN391">
        <f t="shared" si="148"/>
        <v>91.16082145066683</v>
      </c>
      <c r="AP391">
        <f t="shared" si="149"/>
        <v>676.01618699439416</v>
      </c>
      <c r="AS391">
        <f t="shared" si="150"/>
        <v>698.21924829984232</v>
      </c>
      <c r="AU391">
        <f t="shared" si="139"/>
        <v>-174.67751320063266</v>
      </c>
      <c r="AW391">
        <f t="shared" si="159"/>
        <v>4.6774823953448026</v>
      </c>
      <c r="AY391">
        <f t="shared" si="160"/>
        <v>-0.25286175708169145</v>
      </c>
      <c r="BA391">
        <f t="shared" si="161"/>
        <v>-0.99037305878628068</v>
      </c>
      <c r="BC391">
        <f t="shared" si="162"/>
        <v>-669.50821890267639</v>
      </c>
      <c r="BD391">
        <f t="shared" si="151"/>
        <v>2.86E-2</v>
      </c>
      <c r="BE391">
        <f t="shared" si="152"/>
        <v>-19.147935060616543</v>
      </c>
    </row>
    <row r="392" spans="3:57">
      <c r="C392" s="11">
        <v>332</v>
      </c>
      <c r="D392" s="12">
        <f t="shared" si="158"/>
        <v>4.8115942028985502E-3</v>
      </c>
      <c r="E392" s="20">
        <f t="shared" si="153"/>
        <v>1204.2771838760873</v>
      </c>
      <c r="F392" s="4">
        <f t="shared" si="154"/>
        <v>5.7944931166211733</v>
      </c>
      <c r="G392" s="4"/>
      <c r="H392" s="4">
        <f t="shared" si="155"/>
        <v>-19.743627344130186</v>
      </c>
      <c r="I392" s="11">
        <v>332</v>
      </c>
      <c r="J392" s="5">
        <f t="shared" si="140"/>
        <v>-42429.175666441151</v>
      </c>
      <c r="K392" s="11">
        <v>332</v>
      </c>
      <c r="L392" s="17">
        <f t="shared" si="156"/>
        <v>-20620.579373890399</v>
      </c>
      <c r="M392" s="11">
        <v>332</v>
      </c>
      <c r="N392">
        <f t="shared" si="157"/>
        <v>-2101.9958587044239</v>
      </c>
      <c r="Q392" s="58">
        <v>269</v>
      </c>
      <c r="R392" s="21">
        <f t="shared" si="137"/>
        <v>48.84099999999998</v>
      </c>
      <c r="S392" s="21">
        <f t="shared" si="134"/>
        <v>268.89567784043254</v>
      </c>
      <c r="T392" s="21">
        <f t="shared" si="135"/>
        <v>1.1527363018095265</v>
      </c>
      <c r="U392" s="21">
        <f t="shared" si="136"/>
        <v>380.86139976964745</v>
      </c>
      <c r="AA392">
        <v>269</v>
      </c>
      <c r="AB392">
        <f t="shared" si="141"/>
        <v>4.6949356878647466</v>
      </c>
      <c r="AC392">
        <f t="shared" si="142"/>
        <v>0.250328227571116</v>
      </c>
      <c r="AD392">
        <f t="shared" si="143"/>
        <v>-0.99984769515639127</v>
      </c>
      <c r="AE392">
        <f t="shared" si="144"/>
        <v>-0.25029010136956492</v>
      </c>
      <c r="AF392" s="65">
        <f t="shared" si="145"/>
        <v>-0.25297988214278061</v>
      </c>
      <c r="AG392">
        <f t="shared" si="146"/>
        <v>-14.49467954849831</v>
      </c>
      <c r="AJ392">
        <f t="shared" si="147"/>
        <v>78.539816339744831</v>
      </c>
      <c r="AL392">
        <f t="shared" si="138"/>
        <v>90.535697432276876</v>
      </c>
      <c r="AN392">
        <f t="shared" si="148"/>
        <v>92.346411380922419</v>
      </c>
      <c r="AP392">
        <f t="shared" si="149"/>
        <v>642.28980432191008</v>
      </c>
      <c r="AS392">
        <f t="shared" si="150"/>
        <v>663.40541053652521</v>
      </c>
      <c r="AU392">
        <f t="shared" si="139"/>
        <v>-166.04380745230475</v>
      </c>
      <c r="AW392">
        <f t="shared" si="159"/>
        <v>4.6949356878647466</v>
      </c>
      <c r="AY392">
        <f t="shared" si="160"/>
        <v>-0.25297988214278061</v>
      </c>
      <c r="BA392">
        <f t="shared" si="161"/>
        <v>-0.99533592493280654</v>
      </c>
      <c r="BC392">
        <f t="shared" si="162"/>
        <v>-639.29411645965968</v>
      </c>
      <c r="BD392">
        <f t="shared" si="151"/>
        <v>2.86E-2</v>
      </c>
      <c r="BE392">
        <f t="shared" si="152"/>
        <v>-18.283811730746265</v>
      </c>
    </row>
    <row r="393" spans="3:57">
      <c r="C393" s="11">
        <v>333</v>
      </c>
      <c r="D393" s="12">
        <f t="shared" si="158"/>
        <v>4.8260869565217388E-3</v>
      </c>
      <c r="E393" s="20">
        <f t="shared" si="153"/>
        <v>1204.2771838760873</v>
      </c>
      <c r="F393" s="4">
        <f t="shared" si="154"/>
        <v>5.8119464091411164</v>
      </c>
      <c r="G393" s="4"/>
      <c r="H393" s="4">
        <f t="shared" si="155"/>
        <v>-19.124115922045302</v>
      </c>
      <c r="I393" s="11">
        <v>333</v>
      </c>
      <c r="J393" s="5">
        <f t="shared" si="140"/>
        <v>-43060.323304236998</v>
      </c>
      <c r="K393" s="11">
        <v>333</v>
      </c>
      <c r="L393" s="17">
        <f t="shared" si="156"/>
        <v>-20927.317125859179</v>
      </c>
      <c r="M393" s="11">
        <v>333</v>
      </c>
      <c r="N393">
        <f t="shared" si="157"/>
        <v>-2133.2637233291721</v>
      </c>
      <c r="Q393" s="58">
        <v>270</v>
      </c>
      <c r="R393" s="21">
        <f t="shared" si="137"/>
        <v>49.395999999999979</v>
      </c>
      <c r="S393" s="21">
        <f t="shared" si="134"/>
        <v>266.40235283091084</v>
      </c>
      <c r="T393" s="21">
        <f t="shared" si="135"/>
        <v>1.1678687607282525</v>
      </c>
      <c r="U393" s="21">
        <f t="shared" si="136"/>
        <v>382.28324635372275</v>
      </c>
      <c r="AA393">
        <v>270</v>
      </c>
      <c r="AB393">
        <f t="shared" si="141"/>
        <v>4.7123889803846897</v>
      </c>
      <c r="AC393">
        <f t="shared" si="142"/>
        <v>0.250328227571116</v>
      </c>
      <c r="AD393">
        <f t="shared" si="143"/>
        <v>-1</v>
      </c>
      <c r="AE393">
        <f t="shared" si="144"/>
        <v>-0.250328227571116</v>
      </c>
      <c r="AF393" s="65">
        <f t="shared" si="145"/>
        <v>-0.25301926196319258</v>
      </c>
      <c r="AG393">
        <f t="shared" si="146"/>
        <v>-14.496935846005899</v>
      </c>
      <c r="AJ393">
        <f t="shared" si="147"/>
        <v>78.539816339744831</v>
      </c>
      <c r="AL393">
        <f t="shared" si="138"/>
        <v>91.724197976522348</v>
      </c>
      <c r="AN393">
        <f t="shared" si="148"/>
        <v>93.558681936052793</v>
      </c>
      <c r="AP393">
        <f t="shared" si="149"/>
        <v>607.95284990253697</v>
      </c>
      <c r="AS393">
        <f t="shared" si="150"/>
        <v>627.94600439409328</v>
      </c>
      <c r="AU393">
        <f t="shared" si="139"/>
        <v>-157.1926102903376</v>
      </c>
      <c r="AW393">
        <f t="shared" si="159"/>
        <v>4.7123889803846897</v>
      </c>
      <c r="AY393">
        <f t="shared" si="160"/>
        <v>-0.25301926196319258</v>
      </c>
      <c r="BA393">
        <f t="shared" si="161"/>
        <v>-1</v>
      </c>
      <c r="BC393">
        <f t="shared" si="162"/>
        <v>-607.95284990253697</v>
      </c>
      <c r="BD393">
        <f t="shared" si="151"/>
        <v>2.86E-2</v>
      </c>
      <c r="BE393">
        <f t="shared" si="152"/>
        <v>-17.387451507212557</v>
      </c>
    </row>
    <row r="394" spans="3:57">
      <c r="C394" s="11">
        <v>334</v>
      </c>
      <c r="D394" s="12">
        <f t="shared" si="158"/>
        <v>4.8405797101449275E-3</v>
      </c>
      <c r="E394" s="20">
        <f t="shared" si="153"/>
        <v>1204.2771838760873</v>
      </c>
      <c r="F394" s="4">
        <f t="shared" si="154"/>
        <v>5.8293997016610604</v>
      </c>
      <c r="G394" s="4"/>
      <c r="H394" s="4">
        <f t="shared" si="155"/>
        <v>-18.495592338176117</v>
      </c>
      <c r="I394" s="11">
        <v>334</v>
      </c>
      <c r="J394" s="5">
        <f t="shared" si="140"/>
        <v>-43672.7777654245</v>
      </c>
      <c r="K394" s="11">
        <v>334</v>
      </c>
      <c r="L394" s="17">
        <f t="shared" si="156"/>
        <v>-21224.969993996307</v>
      </c>
      <c r="M394" s="11">
        <v>334</v>
      </c>
      <c r="N394">
        <f t="shared" si="157"/>
        <v>-2163.6055039751586</v>
      </c>
      <c r="Q394" s="58">
        <v>271</v>
      </c>
      <c r="R394" s="21">
        <f t="shared" si="137"/>
        <v>49.950999999999979</v>
      </c>
      <c r="S394" s="21">
        <f t="shared" si="134"/>
        <v>263.90902782138915</v>
      </c>
      <c r="T394" s="21">
        <f t="shared" si="135"/>
        <v>1.1833449852517606</v>
      </c>
      <c r="U394" s="21">
        <f t="shared" si="136"/>
        <v>383.7238463731814</v>
      </c>
      <c r="AA394">
        <v>271</v>
      </c>
      <c r="AB394">
        <f t="shared" si="141"/>
        <v>4.7298422729046328</v>
      </c>
      <c r="AC394">
        <f t="shared" si="142"/>
        <v>0.250328227571116</v>
      </c>
      <c r="AD394">
        <f t="shared" si="143"/>
        <v>-0.99984769515639127</v>
      </c>
      <c r="AE394">
        <f t="shared" si="144"/>
        <v>-0.25029010136956492</v>
      </c>
      <c r="AF394" s="65">
        <f t="shared" si="145"/>
        <v>-0.25297988214278061</v>
      </c>
      <c r="AG394">
        <f t="shared" si="146"/>
        <v>-14.49467954849831</v>
      </c>
      <c r="AJ394">
        <f t="shared" si="147"/>
        <v>78.539816339744831</v>
      </c>
      <c r="AL394">
        <f t="shared" si="138"/>
        <v>92.93969780823133</v>
      </c>
      <c r="AN394">
        <f t="shared" si="148"/>
        <v>94.798491764395962</v>
      </c>
      <c r="AP394">
        <f t="shared" si="149"/>
        <v>573.01672469905498</v>
      </c>
      <c r="AS394">
        <f t="shared" si="150"/>
        <v>591.85494294838213</v>
      </c>
      <c r="AU394">
        <f t="shared" si="139"/>
        <v>-148.13543366662864</v>
      </c>
      <c r="AW394">
        <f t="shared" si="159"/>
        <v>4.7298422729046328</v>
      </c>
      <c r="AY394">
        <f t="shared" si="160"/>
        <v>-0.25297988214278061</v>
      </c>
      <c r="BA394">
        <f t="shared" si="161"/>
        <v>-1.0043594653799759</v>
      </c>
      <c r="BC394">
        <f t="shared" si="162"/>
        <v>-575.5147712725277</v>
      </c>
      <c r="BD394">
        <f t="shared" si="151"/>
        <v>2.86E-2</v>
      </c>
      <c r="BE394">
        <f t="shared" si="152"/>
        <v>-16.459722458394292</v>
      </c>
    </row>
    <row r="395" spans="3:57">
      <c r="C395" s="11">
        <v>335</v>
      </c>
      <c r="D395" s="12">
        <f t="shared" si="158"/>
        <v>4.8550724637681161E-3</v>
      </c>
      <c r="E395" s="20">
        <f t="shared" si="153"/>
        <v>1204.2771838760873</v>
      </c>
      <c r="F395" s="4">
        <f t="shared" si="154"/>
        <v>5.8468529941810035</v>
      </c>
      <c r="G395" s="4"/>
      <c r="H395" s="4">
        <f t="shared" si="155"/>
        <v>-17.858330791850257</v>
      </c>
      <c r="I395" s="11">
        <v>335</v>
      </c>
      <c r="J395" s="5">
        <f t="shared" si="140"/>
        <v>-44266.088016083995</v>
      </c>
      <c r="K395" s="11">
        <v>335</v>
      </c>
      <c r="L395" s="17">
        <f t="shared" si="156"/>
        <v>-21513.318775816821</v>
      </c>
      <c r="M395" s="11">
        <v>335</v>
      </c>
      <c r="N395">
        <f t="shared" si="157"/>
        <v>-2192.998855842693</v>
      </c>
      <c r="Q395" s="58">
        <v>272</v>
      </c>
      <c r="R395" s="21">
        <f t="shared" si="137"/>
        <v>50.505999999999979</v>
      </c>
      <c r="S395" s="21">
        <f t="shared" si="134"/>
        <v>261.41570281186745</v>
      </c>
      <c r="T395" s="21">
        <f t="shared" si="135"/>
        <v>1.1991761443228957</v>
      </c>
      <c r="U395" s="21">
        <f t="shared" si="136"/>
        <v>385.18362788838715</v>
      </c>
      <c r="AA395">
        <v>272</v>
      </c>
      <c r="AB395">
        <f t="shared" si="141"/>
        <v>4.7472955654245768</v>
      </c>
      <c r="AC395">
        <f t="shared" si="142"/>
        <v>0.250328227571116</v>
      </c>
      <c r="AD395">
        <f t="shared" si="143"/>
        <v>-0.99939082701909576</v>
      </c>
      <c r="AE395">
        <f t="shared" si="144"/>
        <v>-0.25017573437852203</v>
      </c>
      <c r="AF395" s="65">
        <f t="shared" si="145"/>
        <v>-0.25286175708169145</v>
      </c>
      <c r="AG395">
        <f t="shared" si="146"/>
        <v>-14.487911481043175</v>
      </c>
      <c r="AJ395">
        <f t="shared" si="147"/>
        <v>78.539816339744831</v>
      </c>
      <c r="AL395">
        <f t="shared" si="138"/>
        <v>94.183074134123572</v>
      </c>
      <c r="AN395">
        <f t="shared" si="148"/>
        <v>96.066735616806042</v>
      </c>
      <c r="AP395">
        <f t="shared" si="149"/>
        <v>537.49362932643351</v>
      </c>
      <c r="AS395">
        <f t="shared" si="150"/>
        <v>555.14705868628641</v>
      </c>
      <c r="AU395">
        <f t="shared" si="139"/>
        <v>-138.88432309491816</v>
      </c>
      <c r="AW395">
        <f t="shared" si="159"/>
        <v>4.7472955654245768</v>
      </c>
      <c r="AY395">
        <f t="shared" si="160"/>
        <v>-0.25286175708169145</v>
      </c>
      <c r="BA395">
        <f t="shared" si="161"/>
        <v>-1.0084085952519104</v>
      </c>
      <c r="BC395">
        <f t="shared" si="162"/>
        <v>-542.01319570591988</v>
      </c>
      <c r="BD395">
        <f t="shared" si="151"/>
        <v>2.86E-2</v>
      </c>
      <c r="BE395">
        <f t="shared" si="152"/>
        <v>-15.501577397189308</v>
      </c>
    </row>
    <row r="396" spans="3:57">
      <c r="C396" s="11">
        <v>336</v>
      </c>
      <c r="D396" s="12">
        <f t="shared" si="158"/>
        <v>4.8695652173913039E-3</v>
      </c>
      <c r="E396" s="20">
        <f t="shared" si="153"/>
        <v>1204.2771838760873</v>
      </c>
      <c r="F396" s="4">
        <f t="shared" si="154"/>
        <v>5.8643062867009466</v>
      </c>
      <c r="G396" s="4"/>
      <c r="H396" s="4">
        <f t="shared" si="155"/>
        <v>-17.212611925840626</v>
      </c>
      <c r="I396" s="11">
        <v>336</v>
      </c>
      <c r="J396" s="5">
        <f t="shared" si="140"/>
        <v>-44839.815970238953</v>
      </c>
      <c r="K396" s="11">
        <v>336</v>
      </c>
      <c r="L396" s="17">
        <f t="shared" si="156"/>
        <v>-21792.150561536131</v>
      </c>
      <c r="M396" s="11">
        <v>336</v>
      </c>
      <c r="N396">
        <f t="shared" si="157"/>
        <v>-2221.4220755898195</v>
      </c>
      <c r="Q396" s="58">
        <v>273</v>
      </c>
      <c r="R396" s="21">
        <f t="shared" si="137"/>
        <v>51.060999999999979</v>
      </c>
      <c r="S396" s="21">
        <f t="shared" si="134"/>
        <v>258.92237780234575</v>
      </c>
      <c r="T396" s="21">
        <f t="shared" si="135"/>
        <v>1.2153738810218335</v>
      </c>
      <c r="U396" s="21">
        <f t="shared" si="136"/>
        <v>386.66303293461601</v>
      </c>
      <c r="AA396">
        <v>273</v>
      </c>
      <c r="AB396">
        <f t="shared" si="141"/>
        <v>4.7647488579445199</v>
      </c>
      <c r="AC396">
        <f t="shared" si="142"/>
        <v>0.250328227571116</v>
      </c>
      <c r="AD396">
        <f t="shared" si="143"/>
        <v>-0.99862953475457383</v>
      </c>
      <c r="AE396">
        <f t="shared" si="144"/>
        <v>-0.24998516143528066</v>
      </c>
      <c r="AF396" s="65">
        <f t="shared" si="145"/>
        <v>-0.25266492996865453</v>
      </c>
      <c r="AG396">
        <f t="shared" si="146"/>
        <v>-14.476634118172417</v>
      </c>
      <c r="AJ396">
        <f t="shared" si="147"/>
        <v>78.539816339744831</v>
      </c>
      <c r="AL396">
        <f t="shared" si="138"/>
        <v>95.455241399577687</v>
      </c>
      <c r="AN396">
        <f t="shared" si="148"/>
        <v>97.364346227569243</v>
      </c>
      <c r="AP396">
        <f t="shared" si="149"/>
        <v>501.39656214001627</v>
      </c>
      <c r="AS396">
        <f t="shared" si="150"/>
        <v>517.83809367549543</v>
      </c>
      <c r="AU396">
        <f t="shared" si="139"/>
        <v>-129.45183944480669</v>
      </c>
      <c r="AW396">
        <f t="shared" si="159"/>
        <v>4.7647488579445199</v>
      </c>
      <c r="AY396">
        <f t="shared" si="160"/>
        <v>-0.25266492996865453</v>
      </c>
      <c r="BA396">
        <f t="shared" si="161"/>
        <v>-1.0121417650256304</v>
      </c>
      <c r="BC396">
        <f t="shared" si="162"/>
        <v>-507.48440138217921</v>
      </c>
      <c r="BD396">
        <f t="shared" si="151"/>
        <v>2.86E-2</v>
      </c>
      <c r="BE396">
        <f t="shared" si="152"/>
        <v>-14.514053879530326</v>
      </c>
    </row>
    <row r="397" spans="3:57">
      <c r="C397" s="11">
        <v>337</v>
      </c>
      <c r="D397" s="12">
        <f t="shared" si="158"/>
        <v>4.8840579710144926E-3</v>
      </c>
      <c r="E397" s="20">
        <f t="shared" si="153"/>
        <v>1204.2771838760873</v>
      </c>
      <c r="F397" s="4">
        <f t="shared" si="154"/>
        <v>5.8817595792208897</v>
      </c>
      <c r="G397" s="4"/>
      <c r="H397" s="4">
        <f t="shared" si="155"/>
        <v>-16.558722635459556</v>
      </c>
      <c r="I397" s="11">
        <v>337</v>
      </c>
      <c r="J397" s="5">
        <f t="shared" si="140"/>
        <v>-45393.536936852128</v>
      </c>
      <c r="K397" s="11">
        <v>337</v>
      </c>
      <c r="L397" s="17">
        <f t="shared" si="156"/>
        <v>-22061.258951310134</v>
      </c>
      <c r="M397" s="11">
        <v>337</v>
      </c>
      <c r="N397">
        <f t="shared" si="157"/>
        <v>-2248.8541234770778</v>
      </c>
      <c r="Q397" s="58">
        <v>274</v>
      </c>
      <c r="R397" s="21">
        <f t="shared" si="137"/>
        <v>51.615999999999978</v>
      </c>
      <c r="S397" s="21">
        <f t="shared" si="134"/>
        <v>256.429052792824</v>
      </c>
      <c r="T397" s="21">
        <f t="shared" si="135"/>
        <v>1.2319503375089478</v>
      </c>
      <c r="U397" s="21">
        <f t="shared" si="136"/>
        <v>388.16251811821138</v>
      </c>
      <c r="AA397">
        <v>274</v>
      </c>
      <c r="AB397">
        <f t="shared" si="141"/>
        <v>4.782202150464463</v>
      </c>
      <c r="AC397">
        <f t="shared" si="142"/>
        <v>0.250328227571116</v>
      </c>
      <c r="AD397">
        <f t="shared" si="143"/>
        <v>-0.99756405025982431</v>
      </c>
      <c r="AE397">
        <f t="shared" si="144"/>
        <v>-0.24971844059020551</v>
      </c>
      <c r="AF397" s="65">
        <f t="shared" si="145"/>
        <v>-0.25238947274587986</v>
      </c>
      <c r="AG397">
        <f t="shared" si="146"/>
        <v>-14.460851581871031</v>
      </c>
      <c r="AJ397">
        <f t="shared" si="147"/>
        <v>78.539816339744831</v>
      </c>
      <c r="AL397">
        <f t="shared" si="138"/>
        <v>96.757153247639422</v>
      </c>
      <c r="AN397">
        <f t="shared" si="148"/>
        <v>98.692296312592219</v>
      </c>
      <c r="AP397">
        <f t="shared" si="149"/>
        <v>464.73931651232328</v>
      </c>
      <c r="AS397">
        <f t="shared" si="150"/>
        <v>479.94468837325996</v>
      </c>
      <c r="AU397">
        <f t="shared" si="139"/>
        <v>-119.85103915012262</v>
      </c>
      <c r="AW397">
        <f t="shared" si="159"/>
        <v>4.782202150464463</v>
      </c>
      <c r="AY397">
        <f t="shared" si="160"/>
        <v>-0.25238947274587986</v>
      </c>
      <c r="BA397">
        <f t="shared" si="161"/>
        <v>-1.0155534597387186</v>
      </c>
      <c r="BC397">
        <f t="shared" si="162"/>
        <v>-471.96762076069729</v>
      </c>
      <c r="BD397">
        <f t="shared" si="151"/>
        <v>2.86E-2</v>
      </c>
      <c r="BE397">
        <f t="shared" si="152"/>
        <v>-13.498273953755943</v>
      </c>
    </row>
    <row r="398" spans="3:57">
      <c r="C398" s="11">
        <v>338</v>
      </c>
      <c r="D398" s="12">
        <f t="shared" si="158"/>
        <v>4.8985507246376812E-3</v>
      </c>
      <c r="E398" s="20">
        <f t="shared" si="153"/>
        <v>1204.2771838760873</v>
      </c>
      <c r="F398" s="4">
        <f t="shared" si="154"/>
        <v>5.8992128717408336</v>
      </c>
      <c r="G398" s="4"/>
      <c r="H398" s="4">
        <f t="shared" si="155"/>
        <v>-15.89695587126905</v>
      </c>
      <c r="I398" s="11">
        <v>338</v>
      </c>
      <c r="J398" s="5">
        <f t="shared" si="140"/>
        <v>-45926.840053689266</v>
      </c>
      <c r="K398" s="11">
        <v>338</v>
      </c>
      <c r="L398" s="17">
        <f t="shared" si="156"/>
        <v>-22320.444266092982</v>
      </c>
      <c r="M398" s="11">
        <v>338</v>
      </c>
      <c r="N398">
        <f t="shared" si="157"/>
        <v>-2275.2746448616699</v>
      </c>
      <c r="Q398" s="58">
        <v>275</v>
      </c>
      <c r="R398" s="21">
        <f t="shared" si="137"/>
        <v>52.170999999999978</v>
      </c>
      <c r="S398" s="21">
        <f t="shared" si="134"/>
        <v>253.93572778330235</v>
      </c>
      <c r="T398" s="21">
        <f t="shared" si="135"/>
        <v>1.2489181815381292</v>
      </c>
      <c r="U398" s="21">
        <f t="shared" si="136"/>
        <v>389.68255524425564</v>
      </c>
      <c r="AA398">
        <v>275</v>
      </c>
      <c r="AB398">
        <f t="shared" si="141"/>
        <v>4.7996554429844061</v>
      </c>
      <c r="AC398">
        <f t="shared" si="142"/>
        <v>0.250328227571116</v>
      </c>
      <c r="AD398">
        <f t="shared" si="143"/>
        <v>-0.99619469809174555</v>
      </c>
      <c r="AE398">
        <f t="shared" si="144"/>
        <v>-0.24937565308904969</v>
      </c>
      <c r="AF398" s="65">
        <f t="shared" si="145"/>
        <v>-0.25203548605065268</v>
      </c>
      <c r="AG398">
        <f t="shared" si="146"/>
        <v>-14.440569638230732</v>
      </c>
      <c r="AJ398">
        <f t="shared" si="147"/>
        <v>78.539816339744831</v>
      </c>
      <c r="AL398">
        <f t="shared" si="138"/>
        <v>98.089804601372762</v>
      </c>
      <c r="AN398">
        <f t="shared" si="148"/>
        <v>100.05160069340022</v>
      </c>
      <c r="AP398">
        <f t="shared" si="149"/>
        <v>427.53647730964599</v>
      </c>
      <c r="AS398">
        <f t="shared" si="150"/>
        <v>441.48436911691869</v>
      </c>
      <c r="AU398">
        <f t="shared" si="139"/>
        <v>-110.09545287713867</v>
      </c>
      <c r="AW398">
        <f t="shared" si="159"/>
        <v>4.7996554429844061</v>
      </c>
      <c r="AY398">
        <f t="shared" si="160"/>
        <v>-0.25203548605065268</v>
      </c>
      <c r="BA398">
        <f t="shared" si="161"/>
        <v>-1.0186382823889919</v>
      </c>
      <c r="BC398">
        <f t="shared" si="162"/>
        <v>-435.50502290533802</v>
      </c>
      <c r="BD398">
        <f t="shared" si="151"/>
        <v>2.86E-2</v>
      </c>
      <c r="BE398">
        <f t="shared" si="152"/>
        <v>-12.455443655092667</v>
      </c>
    </row>
    <row r="399" spans="3:57">
      <c r="C399" s="11">
        <v>339</v>
      </c>
      <c r="D399" s="12">
        <f t="shared" si="158"/>
        <v>4.913043478260869E-3</v>
      </c>
      <c r="E399" s="20">
        <f t="shared" si="153"/>
        <v>1204.2771838760873</v>
      </c>
      <c r="F399" s="4">
        <f t="shared" si="154"/>
        <v>5.9166661642607759</v>
      </c>
      <c r="G399" s="4"/>
      <c r="H399" s="4">
        <f t="shared" si="155"/>
        <v>-15.227610435601633</v>
      </c>
      <c r="I399" s="11">
        <v>339</v>
      </c>
      <c r="J399" s="5">
        <f t="shared" si="140"/>
        <v>-46439.328707547029</v>
      </c>
      <c r="K399" s="11">
        <v>339</v>
      </c>
      <c r="L399" s="17">
        <f t="shared" si="156"/>
        <v>-22569.513751867857</v>
      </c>
      <c r="M399" s="11">
        <v>339</v>
      </c>
      <c r="N399">
        <f t="shared" si="157"/>
        <v>-2300.6639910160911</v>
      </c>
      <c r="Q399" s="58">
        <v>276</v>
      </c>
      <c r="R399" s="21">
        <f t="shared" si="137"/>
        <v>52.725999999999978</v>
      </c>
      <c r="S399" s="21">
        <f t="shared" si="134"/>
        <v>251.44240277378063</v>
      </c>
      <c r="T399" s="21">
        <f t="shared" si="135"/>
        <v>1.2662906346560285</v>
      </c>
      <c r="U399" s="21">
        <f t="shared" si="136"/>
        <v>391.22363197775405</v>
      </c>
      <c r="AA399">
        <v>276</v>
      </c>
      <c r="AB399">
        <f t="shared" si="141"/>
        <v>4.8171087355043491</v>
      </c>
      <c r="AC399">
        <f t="shared" si="142"/>
        <v>0.250328227571116</v>
      </c>
      <c r="AD399">
        <f t="shared" si="143"/>
        <v>-0.9945218953682734</v>
      </c>
      <c r="AE399">
        <f t="shared" si="144"/>
        <v>-0.24895690334820675</v>
      </c>
      <c r="AF399" s="65">
        <f t="shared" si="145"/>
        <v>-0.25160309913377438</v>
      </c>
      <c r="AG399">
        <f t="shared" si="146"/>
        <v>-14.41579569277693</v>
      </c>
      <c r="AJ399">
        <f t="shared" si="147"/>
        <v>78.539816339744831</v>
      </c>
      <c r="AL399">
        <f t="shared" si="138"/>
        <v>99.454233878623398</v>
      </c>
      <c r="AN399">
        <f t="shared" si="148"/>
        <v>101.44331855619586</v>
      </c>
      <c r="AP399">
        <f t="shared" si="149"/>
        <v>389.80341658162195</v>
      </c>
      <c r="AS399">
        <f t="shared" si="150"/>
        <v>402.47553434388954</v>
      </c>
      <c r="AU399">
        <f t="shared" si="139"/>
        <v>-100.19906270366955</v>
      </c>
      <c r="AW399">
        <f t="shared" si="159"/>
        <v>4.8171087355043491</v>
      </c>
      <c r="AY399">
        <f t="shared" si="160"/>
        <v>-0.25160309913377438</v>
      </c>
      <c r="BA399">
        <f t="shared" si="161"/>
        <v>-1.0213909621843686</v>
      </c>
      <c r="BC399">
        <f t="shared" si="162"/>
        <v>-398.14168672505713</v>
      </c>
      <c r="BD399">
        <f t="shared" si="151"/>
        <v>2.86E-2</v>
      </c>
      <c r="BE399">
        <f t="shared" si="152"/>
        <v>-11.386852240336633</v>
      </c>
    </row>
    <row r="400" spans="3:57">
      <c r="C400" s="11">
        <v>340</v>
      </c>
      <c r="D400" s="12">
        <f t="shared" si="158"/>
        <v>4.9275362318840577E-3</v>
      </c>
      <c r="E400" s="20">
        <f t="shared" si="153"/>
        <v>1204.2771838760873</v>
      </c>
      <c r="F400" s="4">
        <f t="shared" si="154"/>
        <v>5.9341194567807198</v>
      </c>
      <c r="G400" s="4"/>
      <c r="H400" s="4">
        <f t="shared" si="155"/>
        <v>-14.550990773092151</v>
      </c>
      <c r="I400" s="11">
        <v>340</v>
      </c>
      <c r="J400" s="5">
        <f t="shared" si="140"/>
        <v>-46930.620940358203</v>
      </c>
      <c r="K400" s="11">
        <v>340</v>
      </c>
      <c r="L400" s="17">
        <f t="shared" si="156"/>
        <v>-22808.281777014086</v>
      </c>
      <c r="M400" s="11">
        <v>340</v>
      </c>
      <c r="N400">
        <f t="shared" si="157"/>
        <v>-2325.0032392471035</v>
      </c>
      <c r="Q400" s="58">
        <v>277</v>
      </c>
      <c r="R400" s="21">
        <f t="shared" si="137"/>
        <v>53.280999999999977</v>
      </c>
      <c r="S400" s="21">
        <f t="shared" si="134"/>
        <v>248.94907776425893</v>
      </c>
      <c r="T400" s="21">
        <f t="shared" si="135"/>
        <v>1.2840815022124055</v>
      </c>
      <c r="U400" s="21">
        <f t="shared" si="136"/>
        <v>392.7862525404704</v>
      </c>
      <c r="AA400">
        <v>277</v>
      </c>
      <c r="AB400">
        <f t="shared" si="141"/>
        <v>4.8345620280242931</v>
      </c>
      <c r="AC400">
        <f t="shared" si="142"/>
        <v>0.250328227571116</v>
      </c>
      <c r="AD400">
        <f t="shared" si="143"/>
        <v>-0.99254615164132198</v>
      </c>
      <c r="AE400">
        <f t="shared" si="144"/>
        <v>-0.24846231892290427</v>
      </c>
      <c r="AF400" s="65">
        <f t="shared" si="145"/>
        <v>-0.25109246975505489</v>
      </c>
      <c r="AG400">
        <f t="shared" si="146"/>
        <v>-14.386538784480916</v>
      </c>
      <c r="AJ400">
        <f t="shared" si="147"/>
        <v>78.539816339744831</v>
      </c>
      <c r="AL400">
        <f t="shared" si="138"/>
        <v>100.85152534902598</v>
      </c>
      <c r="AN400">
        <f t="shared" si="148"/>
        <v>102.86855585600649</v>
      </c>
      <c r="AP400">
        <f t="shared" si="149"/>
        <v>351.55628847868672</v>
      </c>
      <c r="AS400">
        <f t="shared" si="150"/>
        <v>362.93743959331147</v>
      </c>
      <c r="AU400">
        <f t="shared" si="139"/>
        <v>-90.176277865295646</v>
      </c>
      <c r="AW400">
        <f t="shared" si="159"/>
        <v>4.8345620280242931</v>
      </c>
      <c r="AY400">
        <f t="shared" si="160"/>
        <v>-0.25109246975505489</v>
      </c>
      <c r="BA400">
        <f t="shared" si="161"/>
        <v>-1.023806362692361</v>
      </c>
      <c r="BC400">
        <f t="shared" si="162"/>
        <v>-359.92556498899063</v>
      </c>
      <c r="BD400">
        <f t="shared" si="151"/>
        <v>2.86E-2</v>
      </c>
      <c r="BE400">
        <f t="shared" si="152"/>
        <v>-10.293871158685132</v>
      </c>
    </row>
    <row r="401" spans="3:57">
      <c r="C401" s="11">
        <v>341</v>
      </c>
      <c r="D401" s="12">
        <f t="shared" si="158"/>
        <v>4.9420289855072463E-3</v>
      </c>
      <c r="E401" s="20">
        <f t="shared" si="153"/>
        <v>1204.2771838760873</v>
      </c>
      <c r="F401" s="4">
        <f t="shared" si="154"/>
        <v>5.9515727493006629</v>
      </c>
      <c r="G401" s="4"/>
      <c r="H401" s="4">
        <f t="shared" si="155"/>
        <v>-13.867406755430036</v>
      </c>
      <c r="I401" s="11">
        <v>341</v>
      </c>
      <c r="J401" s="5">
        <f t="shared" si="140"/>
        <v>-47400.349840701674</v>
      </c>
      <c r="K401" s="11">
        <v>341</v>
      </c>
      <c r="L401" s="17">
        <f t="shared" si="156"/>
        <v>-23036.570022581014</v>
      </c>
      <c r="M401" s="11">
        <v>341</v>
      </c>
      <c r="N401">
        <f t="shared" si="157"/>
        <v>-2348.2742122916425</v>
      </c>
      <c r="Q401" s="58">
        <v>278</v>
      </c>
      <c r="R401" s="21">
        <f t="shared" si="137"/>
        <v>53.835999999999977</v>
      </c>
      <c r="S401" s="21">
        <f t="shared" si="134"/>
        <v>246.45575275473726</v>
      </c>
      <c r="T401" s="21">
        <f t="shared" si="135"/>
        <v>1.3023052053174586</v>
      </c>
      <c r="U401" s="21">
        <f t="shared" si="136"/>
        <v>394.37093844571712</v>
      </c>
      <c r="AA401">
        <v>278</v>
      </c>
      <c r="AB401">
        <f t="shared" si="141"/>
        <v>4.8520153205442362</v>
      </c>
      <c r="AC401">
        <f t="shared" si="142"/>
        <v>0.250328227571116</v>
      </c>
      <c r="AD401">
        <f t="shared" si="143"/>
        <v>-0.99026806874157036</v>
      </c>
      <c r="AE401">
        <f t="shared" si="144"/>
        <v>-0.24789205046834936</v>
      </c>
      <c r="AF401" s="65">
        <f t="shared" si="145"/>
        <v>-0.25050378405612023</v>
      </c>
      <c r="AG401">
        <f t="shared" si="146"/>
        <v>-14.352809578472252</v>
      </c>
      <c r="AJ401">
        <f t="shared" si="147"/>
        <v>78.539816339744831</v>
      </c>
      <c r="AL401">
        <f t="shared" si="138"/>
        <v>102.28281164392689</v>
      </c>
      <c r="AN401">
        <f t="shared" si="148"/>
        <v>104.32846787680543</v>
      </c>
      <c r="AP401">
        <f t="shared" si="149"/>
        <v>312.81202341445828</v>
      </c>
      <c r="AS401">
        <f t="shared" si="150"/>
        <v>322.89018134626917</v>
      </c>
      <c r="AU401">
        <f t="shared" si="139"/>
        <v>-80.041909130023839</v>
      </c>
      <c r="AW401">
        <f t="shared" si="159"/>
        <v>4.8520153205442362</v>
      </c>
      <c r="AY401">
        <f t="shared" si="160"/>
        <v>-0.25050378405612023</v>
      </c>
      <c r="BA401">
        <f t="shared" si="161"/>
        <v>-1.0258794898717285</v>
      </c>
      <c r="BC401">
        <f t="shared" si="162"/>
        <v>-320.90743900616764</v>
      </c>
      <c r="BD401">
        <f t="shared" si="151"/>
        <v>2.86E-2</v>
      </c>
      <c r="BE401">
        <f t="shared" si="152"/>
        <v>-9.1779527555763938</v>
      </c>
    </row>
    <row r="402" spans="3:57">
      <c r="C402" s="11">
        <v>342</v>
      </c>
      <c r="D402" s="12">
        <f t="shared" si="158"/>
        <v>4.9565217391304341E-3</v>
      </c>
      <c r="E402" s="20">
        <f t="shared" si="153"/>
        <v>1204.2771838760873</v>
      </c>
      <c r="F402" s="4">
        <f t="shared" si="154"/>
        <v>5.969026041820606</v>
      </c>
      <c r="G402" s="4"/>
      <c r="H402" s="4">
        <f t="shared" si="155"/>
        <v>-13.177173460545163</v>
      </c>
      <c r="I402" s="11">
        <v>342</v>
      </c>
      <c r="J402" s="5">
        <f t="shared" si="140"/>
        <v>-47848.163920264233</v>
      </c>
      <c r="K402" s="11">
        <v>342</v>
      </c>
      <c r="L402" s="17">
        <f t="shared" si="156"/>
        <v>-23254.207665248417</v>
      </c>
      <c r="M402" s="11">
        <v>342</v>
      </c>
      <c r="N402">
        <f t="shared" si="157"/>
        <v>-2370.4594969672189</v>
      </c>
      <c r="Q402" s="58">
        <v>279</v>
      </c>
      <c r="R402" s="21">
        <f t="shared" si="137"/>
        <v>54.390999999999977</v>
      </c>
      <c r="S402" s="21">
        <f t="shared" si="134"/>
        <v>243.96242774521554</v>
      </c>
      <c r="T402" s="21">
        <f t="shared" si="135"/>
        <v>1.3209768148936705</v>
      </c>
      <c r="U402" s="21">
        <f t="shared" si="136"/>
        <v>395.97822927357589</v>
      </c>
      <c r="AA402">
        <v>279</v>
      </c>
      <c r="AB402">
        <f t="shared" si="141"/>
        <v>4.8694686130641793</v>
      </c>
      <c r="AC402">
        <f t="shared" si="142"/>
        <v>0.250328227571116</v>
      </c>
      <c r="AD402">
        <f t="shared" si="143"/>
        <v>-0.98768834059513777</v>
      </c>
      <c r="AE402">
        <f t="shared" si="144"/>
        <v>-0.24724627169383759</v>
      </c>
      <c r="AF402" s="65">
        <f t="shared" si="145"/>
        <v>-0.24983725641085575</v>
      </c>
      <c r="AG402">
        <f t="shared" si="146"/>
        <v>-14.314620357469803</v>
      </c>
      <c r="AJ402">
        <f t="shared" si="147"/>
        <v>78.539816339744831</v>
      </c>
      <c r="AL402">
        <f t="shared" si="138"/>
        <v>103.74927643080999</v>
      </c>
      <c r="AN402">
        <f t="shared" si="148"/>
        <v>105.82426195942618</v>
      </c>
      <c r="AP402">
        <f t="shared" si="149"/>
        <v>273.58832149203113</v>
      </c>
      <c r="AS402">
        <f t="shared" si="150"/>
        <v>282.35467976581879</v>
      </c>
      <c r="AU402">
        <f t="shared" si="139"/>
        <v>-69.811141867406135</v>
      </c>
      <c r="AW402">
        <f t="shared" si="159"/>
        <v>4.8694686130641793</v>
      </c>
      <c r="AY402">
        <f t="shared" si="160"/>
        <v>-0.24983725641085575</v>
      </c>
      <c r="BA402">
        <f t="shared" si="161"/>
        <v>-1.0276054999691844</v>
      </c>
      <c r="BC402">
        <f t="shared" si="162"/>
        <v>-281.14086389254862</v>
      </c>
      <c r="BD402">
        <f t="shared" si="151"/>
        <v>2.86E-2</v>
      </c>
      <c r="BE402">
        <f t="shared" si="152"/>
        <v>-8.0406287073268903</v>
      </c>
    </row>
    <row r="403" spans="3:57">
      <c r="C403" s="11">
        <v>343</v>
      </c>
      <c r="D403" s="12">
        <f t="shared" si="158"/>
        <v>4.9710144927536228E-3</v>
      </c>
      <c r="E403" s="20">
        <f t="shared" si="153"/>
        <v>1204.2771838760873</v>
      </c>
      <c r="F403" s="4">
        <f t="shared" si="154"/>
        <v>5.9864793343405491</v>
      </c>
      <c r="G403" s="4"/>
      <c r="H403" s="4">
        <f t="shared" si="155"/>
        <v>-12.480610946449996</v>
      </c>
      <c r="I403" s="11">
        <v>343</v>
      </c>
      <c r="J403" s="5">
        <f t="shared" si="140"/>
        <v>-48273.727474815743</v>
      </c>
      <c r="K403" s="11">
        <v>343</v>
      </c>
      <c r="L403" s="17">
        <f t="shared" si="156"/>
        <v>-23461.031552760451</v>
      </c>
      <c r="M403" s="11">
        <v>343</v>
      </c>
      <c r="N403">
        <f t="shared" si="157"/>
        <v>-2391.5424620550916</v>
      </c>
      <c r="Q403" s="58">
        <v>280</v>
      </c>
      <c r="R403" s="21">
        <f t="shared" si="137"/>
        <v>54.945999999999977</v>
      </c>
      <c r="S403" s="21">
        <f t="shared" si="134"/>
        <v>241.46910273569384</v>
      </c>
      <c r="T403" s="21">
        <f t="shared" si="135"/>
        <v>1.3401120879825368</v>
      </c>
      <c r="U403" s="21">
        <f t="shared" si="136"/>
        <v>397.60868348920997</v>
      </c>
      <c r="AA403">
        <v>280</v>
      </c>
      <c r="AB403">
        <f t="shared" si="141"/>
        <v>4.8869219055841224</v>
      </c>
      <c r="AC403">
        <f t="shared" si="142"/>
        <v>0.250328227571116</v>
      </c>
      <c r="AD403">
        <f t="shared" si="143"/>
        <v>-0.98480775301220813</v>
      </c>
      <c r="AE403">
        <f t="shared" si="144"/>
        <v>-0.24652517930983944</v>
      </c>
      <c r="AF403" s="65">
        <f t="shared" si="145"/>
        <v>-0.24909312925385885</v>
      </c>
      <c r="AG403">
        <f t="shared" si="146"/>
        <v>-14.271985011952813</v>
      </c>
      <c r="AJ403">
        <f t="shared" si="147"/>
        <v>78.539816339744831</v>
      </c>
      <c r="AL403">
        <f t="shared" si="138"/>
        <v>105.25215726482041</v>
      </c>
      <c r="AN403">
        <f t="shared" si="148"/>
        <v>107.35720041011682</v>
      </c>
      <c r="AP403">
        <f t="shared" si="149"/>
        <v>233.90364521536759</v>
      </c>
      <c r="AS403">
        <f t="shared" si="150"/>
        <v>241.3526604023844</v>
      </c>
      <c r="AU403">
        <f t="shared" si="139"/>
        <v>-59.499507882604597</v>
      </c>
      <c r="AW403">
        <f t="shared" si="159"/>
        <v>4.8869219055841224</v>
      </c>
      <c r="AY403">
        <f t="shared" si="160"/>
        <v>-0.24909312925385885</v>
      </c>
      <c r="BA403">
        <f t="shared" si="161"/>
        <v>-1.0289797072644826</v>
      </c>
      <c r="BC403">
        <f t="shared" si="162"/>
        <v>-240.68210438180435</v>
      </c>
      <c r="BD403">
        <f t="shared" si="151"/>
        <v>2.86E-2</v>
      </c>
      <c r="BE403">
        <f t="shared" si="152"/>
        <v>-6.883508185319605</v>
      </c>
    </row>
    <row r="404" spans="3:57">
      <c r="C404" s="11">
        <v>344</v>
      </c>
      <c r="D404" s="12">
        <f t="shared" si="158"/>
        <v>4.9855072463768114E-3</v>
      </c>
      <c r="E404" s="20">
        <f t="shared" si="153"/>
        <v>1204.2771838760873</v>
      </c>
      <c r="F404" s="4">
        <f t="shared" si="154"/>
        <v>6.0039326268604931</v>
      </c>
      <c r="G404" s="4"/>
      <c r="H404" s="4">
        <f t="shared" si="155"/>
        <v>-11.778044019964739</v>
      </c>
      <c r="I404" s="11">
        <v>344</v>
      </c>
      <c r="J404" s="5">
        <f t="shared" si="140"/>
        <v>-48676.720929279123</v>
      </c>
      <c r="K404" s="11">
        <v>344</v>
      </c>
      <c r="L404" s="17">
        <f t="shared" si="156"/>
        <v>-23656.886371629655</v>
      </c>
      <c r="M404" s="11">
        <v>344</v>
      </c>
      <c r="N404">
        <f t="shared" si="157"/>
        <v>-2411.5072753954796</v>
      </c>
      <c r="Q404" s="58">
        <v>281</v>
      </c>
      <c r="R404" s="21">
        <f t="shared" si="137"/>
        <v>55.500999999999976</v>
      </c>
      <c r="S404" s="21">
        <f t="shared" si="134"/>
        <v>238.97577772617211</v>
      </c>
      <c r="T404" s="21">
        <f t="shared" si="135"/>
        <v>1.3597275064806389</v>
      </c>
      <c r="U404" s="21">
        <f t="shared" si="136"/>
        <v>399.2628793071392</v>
      </c>
      <c r="AA404">
        <v>281</v>
      </c>
      <c r="AB404">
        <f t="shared" si="141"/>
        <v>4.9043751981040655</v>
      </c>
      <c r="AC404">
        <f t="shared" si="142"/>
        <v>0.250328227571116</v>
      </c>
      <c r="AD404">
        <f t="shared" si="143"/>
        <v>-0.98162718344766409</v>
      </c>
      <c r="AE404">
        <f t="shared" si="144"/>
        <v>-0.24572899296808048</v>
      </c>
      <c r="AF404" s="65">
        <f t="shared" si="145"/>
        <v>-0.24827167288732885</v>
      </c>
      <c r="AG404">
        <f t="shared" si="146"/>
        <v>-14.224919029096492</v>
      </c>
      <c r="AJ404">
        <f t="shared" si="147"/>
        <v>78.539816339744831</v>
      </c>
      <c r="AL404">
        <f t="shared" si="138"/>
        <v>106.79274863108859</v>
      </c>
      <c r="AN404">
        <f t="shared" si="148"/>
        <v>108.92860360371036</v>
      </c>
      <c r="AP404">
        <f t="shared" si="149"/>
        <v>193.77721150913567</v>
      </c>
      <c r="AS404">
        <f t="shared" si="150"/>
        <v>199.90663493415067</v>
      </c>
      <c r="AU404">
        <f t="shared" si="139"/>
        <v>-49.122856090006543</v>
      </c>
      <c r="AW404">
        <f t="shared" si="159"/>
        <v>4.9043751981040655</v>
      </c>
      <c r="AY404">
        <f t="shared" si="160"/>
        <v>-0.24827167288732885</v>
      </c>
      <c r="BA404">
        <f t="shared" si="161"/>
        <v>-1.0299975916476953</v>
      </c>
      <c r="BC404">
        <f t="shared" si="162"/>
        <v>-199.5900611706158</v>
      </c>
      <c r="BD404">
        <f t="shared" si="151"/>
        <v>2.86E-2</v>
      </c>
      <c r="BE404">
        <f t="shared" si="152"/>
        <v>-5.7082757494796121</v>
      </c>
    </row>
    <row r="405" spans="3:57">
      <c r="C405" s="11">
        <v>345</v>
      </c>
      <c r="D405" s="12">
        <f t="shared" si="158"/>
        <v>5.0000000000000001E-3</v>
      </c>
      <c r="E405" s="20">
        <f t="shared" si="153"/>
        <v>1204.2771838760873</v>
      </c>
      <c r="F405" s="4">
        <f t="shared" si="154"/>
        <v>6.0213859193804362</v>
      </c>
      <c r="G405" s="4"/>
      <c r="H405" s="4">
        <f t="shared" si="155"/>
        <v>-11.069802000559356</v>
      </c>
      <c r="I405" s="11">
        <v>345</v>
      </c>
      <c r="J405" s="5">
        <f t="shared" si="140"/>
        <v>-49056.841166493723</v>
      </c>
      <c r="K405" s="11">
        <v>345</v>
      </c>
      <c r="L405" s="17">
        <f t="shared" si="156"/>
        <v>-23841.624806915948</v>
      </c>
      <c r="M405" s="11">
        <v>345</v>
      </c>
      <c r="N405">
        <f t="shared" si="157"/>
        <v>-2430.3389201749183</v>
      </c>
      <c r="Q405" s="58">
        <v>282</v>
      </c>
      <c r="R405" s="21">
        <f t="shared" si="137"/>
        <v>56.055999999999976</v>
      </c>
      <c r="S405" s="21">
        <f t="shared" si="134"/>
        <v>236.48245271665044</v>
      </c>
      <c r="T405" s="21">
        <f t="shared" si="135"/>
        <v>1.3798403184949821</v>
      </c>
      <c r="U405" s="21">
        <f t="shared" si="136"/>
        <v>400.94141560456745</v>
      </c>
      <c r="AA405">
        <v>282</v>
      </c>
      <c r="AB405">
        <f t="shared" si="141"/>
        <v>4.9218284906240086</v>
      </c>
      <c r="AC405">
        <f t="shared" si="142"/>
        <v>0.250328227571116</v>
      </c>
      <c r="AD405">
        <f t="shared" si="143"/>
        <v>-0.9781476007338058</v>
      </c>
      <c r="AE405">
        <f t="shared" si="144"/>
        <v>-0.24485795519463324</v>
      </c>
      <c r="AF405" s="65">
        <f t="shared" si="145"/>
        <v>-0.24737318526687299</v>
      </c>
      <c r="AG405">
        <f t="shared" si="146"/>
        <v>-14.173439480499619</v>
      </c>
      <c r="AJ405">
        <f t="shared" si="147"/>
        <v>78.539816339744831</v>
      </c>
      <c r="AL405">
        <f t="shared" si="138"/>
        <v>108.37240519277091</v>
      </c>
      <c r="AN405">
        <f t="shared" si="148"/>
        <v>110.53985329662633</v>
      </c>
      <c r="AP405">
        <f t="shared" si="149"/>
        <v>153.22898307274824</v>
      </c>
      <c r="AS405">
        <f t="shared" si="150"/>
        <v>158.03988101612887</v>
      </c>
      <c r="AU405">
        <f t="shared" si="139"/>
        <v>-38.69732210481245</v>
      </c>
      <c r="AW405">
        <f t="shared" si="159"/>
        <v>4.9218284906240086</v>
      </c>
      <c r="AY405">
        <f t="shared" si="160"/>
        <v>-0.24737318526687299</v>
      </c>
      <c r="BA405">
        <f t="shared" si="161"/>
        <v>-1.0306548060130523</v>
      </c>
      <c r="BC405">
        <f t="shared" si="162"/>
        <v>-157.92618782442059</v>
      </c>
      <c r="BD405">
        <f t="shared" si="151"/>
        <v>2.86E-2</v>
      </c>
      <c r="BE405">
        <f t="shared" si="152"/>
        <v>-4.5166889717784287</v>
      </c>
    </row>
    <row r="406" spans="3:57">
      <c r="C406" s="11">
        <v>346</v>
      </c>
      <c r="D406" s="12">
        <f t="shared" si="158"/>
        <v>5.0144927536231879E-3</v>
      </c>
      <c r="E406" s="20">
        <f t="shared" si="153"/>
        <v>1204.2771838760873</v>
      </c>
      <c r="F406" s="4">
        <f t="shared" si="154"/>
        <v>6.0388392119003793</v>
      </c>
      <c r="G406" s="4"/>
      <c r="H406" s="4">
        <f t="shared" si="155"/>
        <v>-10.356218479551028</v>
      </c>
      <c r="I406" s="11">
        <v>346</v>
      </c>
      <c r="J406" s="5">
        <f t="shared" si="140"/>
        <v>-49413.801839290609</v>
      </c>
      <c r="K406" s="11">
        <v>346</v>
      </c>
      <c r="L406" s="17">
        <f t="shared" si="156"/>
        <v>-24015.107693895236</v>
      </c>
      <c r="M406" s="11">
        <v>346</v>
      </c>
      <c r="N406">
        <f t="shared" si="157"/>
        <v>-2448.0232103868739</v>
      </c>
      <c r="Q406" s="58">
        <v>283</v>
      </c>
      <c r="R406" s="21">
        <f t="shared" si="137"/>
        <v>56.610999999999976</v>
      </c>
      <c r="S406" s="21">
        <f t="shared" si="134"/>
        <v>233.98912770712872</v>
      </c>
      <c r="T406" s="21">
        <f t="shared" si="135"/>
        <v>1.4004685825245855</v>
      </c>
      <c r="U406" s="21">
        <f t="shared" si="136"/>
        <v>402.64491288709928</v>
      </c>
      <c r="AA406">
        <v>283</v>
      </c>
      <c r="AB406">
        <f t="shared" si="141"/>
        <v>4.9392817831439526</v>
      </c>
      <c r="AC406">
        <f t="shared" si="142"/>
        <v>0.250328227571116</v>
      </c>
      <c r="AD406">
        <f t="shared" si="143"/>
        <v>-0.97437006478523525</v>
      </c>
      <c r="AE406">
        <f t="shared" si="144"/>
        <v>-0.2439123313160414</v>
      </c>
      <c r="AF406" s="65">
        <f t="shared" si="145"/>
        <v>-0.24639799176675573</v>
      </c>
      <c r="AG406">
        <f t="shared" si="146"/>
        <v>-14.11756500873431</v>
      </c>
      <c r="AJ406">
        <f t="shared" si="147"/>
        <v>78.539816339744831</v>
      </c>
      <c r="AL406">
        <f t="shared" si="138"/>
        <v>109.99254526106373</v>
      </c>
      <c r="AN406">
        <f t="shared" si="148"/>
        <v>112.19239616628501</v>
      </c>
      <c r="AP406">
        <f t="shared" si="149"/>
        <v>112.27965909672095</v>
      </c>
      <c r="AS406">
        <f t="shared" si="150"/>
        <v>115.77642131530828</v>
      </c>
      <c r="AU406">
        <f t="shared" si="139"/>
        <v>-28.239296834445078</v>
      </c>
      <c r="AW406">
        <f t="shared" si="159"/>
        <v>4.9392817831439526</v>
      </c>
      <c r="AY406">
        <f t="shared" si="160"/>
        <v>-0.24639799176675573</v>
      </c>
      <c r="BA406">
        <f t="shared" si="161"/>
        <v>-1.030947183454304</v>
      </c>
      <c r="BC406">
        <f t="shared" si="162"/>
        <v>-115.75439830497389</v>
      </c>
      <c r="BD406">
        <f t="shared" si="151"/>
        <v>2.86E-2</v>
      </c>
      <c r="BE406">
        <f t="shared" si="152"/>
        <v>-3.3105757915222531</v>
      </c>
    </row>
    <row r="407" spans="3:57">
      <c r="C407" s="11">
        <v>347</v>
      </c>
      <c r="D407" s="12">
        <f t="shared" si="158"/>
        <v>5.0289855072463766E-3</v>
      </c>
      <c r="E407" s="20">
        <f t="shared" si="153"/>
        <v>1204.2771838760873</v>
      </c>
      <c r="F407" s="4">
        <f t="shared" si="154"/>
        <v>6.0562925044203224</v>
      </c>
      <c r="G407" s="4"/>
      <c r="H407" s="4">
        <f t="shared" si="155"/>
        <v>-9.6376310749023002</v>
      </c>
      <c r="I407" s="11">
        <v>347</v>
      </c>
      <c r="J407" s="5">
        <f t="shared" si="140"/>
        <v>-49747.333665516227</v>
      </c>
      <c r="K407" s="11">
        <v>347</v>
      </c>
      <c r="L407" s="17">
        <f t="shared" si="156"/>
        <v>-24177.204161440884</v>
      </c>
      <c r="M407" s="11">
        <v>347</v>
      </c>
      <c r="N407">
        <f t="shared" si="157"/>
        <v>-2464.5468054475928</v>
      </c>
      <c r="Q407" s="58">
        <v>284</v>
      </c>
      <c r="R407" s="21">
        <f t="shared" si="137"/>
        <v>57.165999999999976</v>
      </c>
      <c r="S407" s="21">
        <f t="shared" si="134"/>
        <v>231.49580269760702</v>
      </c>
      <c r="T407" s="21">
        <f t="shared" si="135"/>
        <v>1.4216312146940413</v>
      </c>
      <c r="U407" s="21">
        <f t="shared" si="136"/>
        <v>404.37401431044339</v>
      </c>
      <c r="AA407">
        <v>284</v>
      </c>
      <c r="AB407">
        <f t="shared" si="141"/>
        <v>4.9567350756638957</v>
      </c>
      <c r="AC407">
        <f t="shared" si="142"/>
        <v>0.250328227571116</v>
      </c>
      <c r="AD407">
        <f t="shared" si="143"/>
        <v>-0.97029572627599658</v>
      </c>
      <c r="AE407">
        <f t="shared" si="144"/>
        <v>-0.24289240937849896</v>
      </c>
      <c r="AF407" s="65">
        <f t="shared" si="145"/>
        <v>-0.2453464449251658</v>
      </c>
      <c r="AG407">
        <f t="shared" si="146"/>
        <v>-14.057315812750895</v>
      </c>
      <c r="AJ407">
        <f t="shared" si="147"/>
        <v>78.539816339744831</v>
      </c>
      <c r="AL407">
        <f t="shared" si="138"/>
        <v>111.65465450491835</v>
      </c>
      <c r="AN407">
        <f t="shared" si="148"/>
        <v>113.88774759501672</v>
      </c>
      <c r="AP407">
        <f t="shared" si="149"/>
        <v>70.950665372094093</v>
      </c>
      <c r="AS407">
        <f t="shared" si="150"/>
        <v>73.141001813043914</v>
      </c>
      <c r="AU407">
        <f t="shared" si="139"/>
        <v>-17.765394154727399</v>
      </c>
      <c r="AW407">
        <f t="shared" si="159"/>
        <v>4.9567350756638957</v>
      </c>
      <c r="AY407">
        <f t="shared" si="160"/>
        <v>-0.2453464449251658</v>
      </c>
      <c r="BA407">
        <f t="shared" si="161"/>
        <v>-1.0308707442472487</v>
      </c>
      <c r="BC407">
        <f t="shared" si="162"/>
        <v>-73.140965216968127</v>
      </c>
      <c r="BD407">
        <f t="shared" si="151"/>
        <v>2.86E-2</v>
      </c>
      <c r="BE407">
        <f t="shared" si="152"/>
        <v>-2.0918316052052885</v>
      </c>
    </row>
    <row r="408" spans="3:57">
      <c r="C408" s="11">
        <v>348</v>
      </c>
      <c r="D408" s="12">
        <f t="shared" si="158"/>
        <v>5.0434782608695652E-3</v>
      </c>
      <c r="E408" s="20">
        <f t="shared" si="153"/>
        <v>1204.2771838760873</v>
      </c>
      <c r="F408" s="4">
        <f t="shared" si="154"/>
        <v>6.0737457969402664</v>
      </c>
      <c r="G408" s="4"/>
      <c r="H408" s="4">
        <f t="shared" si="155"/>
        <v>-8.9143811818689116</v>
      </c>
      <c r="I408" s="11">
        <v>348</v>
      </c>
      <c r="J408" s="5">
        <f t="shared" si="140"/>
        <v>-50057.184705662039</v>
      </c>
      <c r="K408" s="11">
        <v>348</v>
      </c>
      <c r="L408" s="17">
        <f t="shared" si="156"/>
        <v>-24327.791766951752</v>
      </c>
      <c r="M408" s="11">
        <v>348</v>
      </c>
      <c r="N408">
        <f t="shared" si="157"/>
        <v>-2479.8972239502295</v>
      </c>
      <c r="Q408" s="58">
        <v>285</v>
      </c>
      <c r="R408" s="21">
        <f t="shared" si="137"/>
        <v>57.720999999999975</v>
      </c>
      <c r="S408" s="21">
        <f t="shared" si="134"/>
        <v>229.00247768808532</v>
      </c>
      <c r="T408" s="21">
        <f t="shared" si="135"/>
        <v>1.4433480392854854</v>
      </c>
      <c r="U408" s="21">
        <f t="shared" si="136"/>
        <v>406.12938676199326</v>
      </c>
      <c r="AA408">
        <v>285</v>
      </c>
      <c r="AB408">
        <f t="shared" si="141"/>
        <v>4.9741883681838397</v>
      </c>
      <c r="AC408">
        <f t="shared" si="142"/>
        <v>0.250328227571116</v>
      </c>
      <c r="AD408">
        <f t="shared" si="143"/>
        <v>-0.9659258262890682</v>
      </c>
      <c r="AE408">
        <f t="shared" si="144"/>
        <v>-0.24179850006010814</v>
      </c>
      <c r="AF408" s="65">
        <f t="shared" si="145"/>
        <v>-0.24421892417011973</v>
      </c>
      <c r="AG408">
        <f t="shared" si="146"/>
        <v>-13.99271363217335</v>
      </c>
      <c r="AJ408">
        <f t="shared" si="147"/>
        <v>78.539816339744831</v>
      </c>
      <c r="AL408">
        <f t="shared" si="138"/>
        <v>113.36028991981283</v>
      </c>
      <c r="AN408">
        <f t="shared" si="148"/>
        <v>115.62749571820909</v>
      </c>
      <c r="AP408">
        <f t="shared" si="149"/>
        <v>29.264143826289754</v>
      </c>
      <c r="AS408">
        <f t="shared" si="150"/>
        <v>30.159069459280644</v>
      </c>
      <c r="AU408">
        <f t="shared" si="139"/>
        <v>-7.292417758462677</v>
      </c>
      <c r="AW408">
        <f t="shared" si="159"/>
        <v>4.9741883681838397</v>
      </c>
      <c r="AY408">
        <f t="shared" si="160"/>
        <v>-0.24421892417011973</v>
      </c>
      <c r="BA408">
        <f t="shared" si="161"/>
        <v>-1.0304217026057503</v>
      </c>
      <c r="BC408">
        <f t="shared" si="162"/>
        <v>-30.154408906785044</v>
      </c>
      <c r="BD408">
        <f t="shared" si="151"/>
        <v>2.86E-2</v>
      </c>
      <c r="BE408">
        <f t="shared" si="152"/>
        <v>-0.86241609473405223</v>
      </c>
    </row>
    <row r="409" spans="3:57">
      <c r="C409" s="11">
        <v>349</v>
      </c>
      <c r="D409" s="12">
        <f t="shared" si="158"/>
        <v>5.057971014492753E-3</v>
      </c>
      <c r="E409" s="20">
        <f t="shared" si="153"/>
        <v>1204.2771838760873</v>
      </c>
      <c r="F409" s="4">
        <f t="shared" si="154"/>
        <v>6.0911990894602086</v>
      </c>
      <c r="G409" s="4"/>
      <c r="H409" s="4">
        <f t="shared" si="155"/>
        <v>-8.1868137197522994</v>
      </c>
      <c r="I409" s="11">
        <v>349</v>
      </c>
      <c r="J409" s="5">
        <f t="shared" si="140"/>
        <v>-50343.120622776747</v>
      </c>
      <c r="K409" s="11">
        <v>349</v>
      </c>
      <c r="L409" s="17">
        <f t="shared" si="156"/>
        <v>-24466.756622669498</v>
      </c>
      <c r="M409" s="11">
        <v>349</v>
      </c>
      <c r="N409">
        <f t="shared" si="157"/>
        <v>-2494.062856541233</v>
      </c>
      <c r="Q409" s="58">
        <v>286</v>
      </c>
      <c r="R409" s="21">
        <f t="shared" si="137"/>
        <v>58.275999999999975</v>
      </c>
      <c r="S409" s="21">
        <f t="shared" si="134"/>
        <v>226.50915267856362</v>
      </c>
      <c r="T409" s="21">
        <f t="shared" si="135"/>
        <v>1.4656398428382276</v>
      </c>
      <c r="U409" s="21">
        <f t="shared" si="136"/>
        <v>407.9117220064889</v>
      </c>
      <c r="AA409">
        <v>286</v>
      </c>
      <c r="AB409">
        <f t="shared" si="141"/>
        <v>4.9916416607037828</v>
      </c>
      <c r="AC409">
        <f t="shared" si="142"/>
        <v>0.250328227571116</v>
      </c>
      <c r="AD409">
        <f t="shared" si="143"/>
        <v>-0.96126169593831878</v>
      </c>
      <c r="AE409">
        <f t="shared" si="144"/>
        <v>-0.24063093657624438</v>
      </c>
      <c r="AF409" s="65">
        <f t="shared" si="145"/>
        <v>-0.24301583552666145</v>
      </c>
      <c r="AG409">
        <f t="shared" si="146"/>
        <v>-13.923781730523073</v>
      </c>
      <c r="AJ409">
        <f t="shared" si="147"/>
        <v>78.539816339744831</v>
      </c>
      <c r="AL409">
        <f t="shared" si="138"/>
        <v>115.11108407672687</v>
      </c>
      <c r="AN409">
        <f t="shared" si="148"/>
        <v>117.4133057582614</v>
      </c>
      <c r="AP409">
        <f t="shared" si="149"/>
        <v>-12.757058478221865</v>
      </c>
      <c r="AS409">
        <f t="shared" si="150"/>
        <v>-13.143250733231515</v>
      </c>
      <c r="AU409">
        <f t="shared" si="139"/>
        <v>3.1626727335939098</v>
      </c>
      <c r="AW409">
        <f t="shared" si="159"/>
        <v>4.9916416607037828</v>
      </c>
      <c r="AY409">
        <f t="shared" si="160"/>
        <v>-0.24301583552666145</v>
      </c>
      <c r="BA409">
        <f t="shared" si="161"/>
        <v>-1.0295964731983394</v>
      </c>
      <c r="BC409">
        <f t="shared" si="162"/>
        <v>13.134622417562205</v>
      </c>
      <c r="BD409">
        <f t="shared" si="151"/>
        <v>2.86E-2</v>
      </c>
      <c r="BE409">
        <f t="shared" si="152"/>
        <v>0.37565020114227909</v>
      </c>
    </row>
    <row r="410" spans="3:57">
      <c r="C410" s="11">
        <v>350</v>
      </c>
      <c r="D410" s="12">
        <f t="shared" si="158"/>
        <v>5.0724637681159417E-3</v>
      </c>
      <c r="E410" s="20">
        <f t="shared" si="153"/>
        <v>1204.2771838760873</v>
      </c>
      <c r="F410" s="4">
        <f t="shared" si="154"/>
        <v>6.1086523819801526</v>
      </c>
      <c r="G410" s="4"/>
      <c r="H410" s="4">
        <f t="shared" si="155"/>
        <v>-7.455276875014885</v>
      </c>
      <c r="I410" s="11">
        <v>350</v>
      </c>
      <c r="J410" s="5">
        <f t="shared" si="140"/>
        <v>-50604.924924359402</v>
      </c>
      <c r="K410" s="11">
        <v>350</v>
      </c>
      <c r="L410" s="17">
        <f t="shared" si="156"/>
        <v>-24593.993513238667</v>
      </c>
      <c r="M410" s="11">
        <v>350</v>
      </c>
      <c r="N410">
        <f t="shared" si="157"/>
        <v>-2507.0329779040435</v>
      </c>
      <c r="Q410" s="58">
        <v>287</v>
      </c>
      <c r="R410" s="21">
        <f t="shared" si="137"/>
        <v>58.830999999999975</v>
      </c>
      <c r="S410" s="21">
        <f t="shared" si="134"/>
        <v>224.01582766904193</v>
      </c>
      <c r="T410" s="21">
        <f t="shared" si="135"/>
        <v>1.4885284321105341</v>
      </c>
      <c r="U410" s="21">
        <f t="shared" si="136"/>
        <v>409.72173790030922</v>
      </c>
      <c r="AA410">
        <v>287</v>
      </c>
      <c r="AB410">
        <f t="shared" si="141"/>
        <v>5.0090949532237259</v>
      </c>
      <c r="AC410">
        <f t="shared" si="142"/>
        <v>0.250328227571116</v>
      </c>
      <c r="AD410">
        <f t="shared" si="143"/>
        <v>-0.95630475596303544</v>
      </c>
      <c r="AE410">
        <f t="shared" si="144"/>
        <v>-0.23939007457805528</v>
      </c>
      <c r="AF410" s="65">
        <f t="shared" si="145"/>
        <v>-0.24173761130605703</v>
      </c>
      <c r="AG410">
        <f t="shared" si="146"/>
        <v>-13.850544877411039</v>
      </c>
      <c r="AJ410">
        <f t="shared" si="147"/>
        <v>78.539816339744831</v>
      </c>
      <c r="AL410">
        <f t="shared" si="138"/>
        <v>116.90874967444968</v>
      </c>
      <c r="AN410">
        <f t="shared" si="148"/>
        <v>119.24692466793867</v>
      </c>
      <c r="AP410">
        <f t="shared" si="149"/>
        <v>-55.089400843239545</v>
      </c>
      <c r="AS410">
        <f t="shared" si="150"/>
        <v>-56.739179063485814</v>
      </c>
      <c r="AU410">
        <f t="shared" si="139"/>
        <v>13.582796307505502</v>
      </c>
      <c r="AW410">
        <f t="shared" si="159"/>
        <v>5.0090949532237259</v>
      </c>
      <c r="AY410">
        <f t="shared" si="160"/>
        <v>-0.24173761130605703</v>
      </c>
      <c r="BA410">
        <f t="shared" si="161"/>
        <v>-1.0283916774132698</v>
      </c>
      <c r="BC410">
        <f t="shared" si="162"/>
        <v>56.65348134087111</v>
      </c>
      <c r="BD410">
        <f t="shared" si="151"/>
        <v>2.86E-2</v>
      </c>
      <c r="BE410">
        <f t="shared" si="152"/>
        <v>1.6202895663489139</v>
      </c>
    </row>
    <row r="411" spans="3:57">
      <c r="C411" s="11">
        <v>351</v>
      </c>
      <c r="D411" s="12">
        <f t="shared" si="158"/>
        <v>5.0869565217391303E-3</v>
      </c>
      <c r="E411" s="20">
        <f t="shared" si="153"/>
        <v>1204.2771838760873</v>
      </c>
      <c r="F411" s="4">
        <f t="shared" si="154"/>
        <v>6.1261056745000957</v>
      </c>
      <c r="G411" s="4"/>
      <c r="H411" s="4">
        <f t="shared" si="155"/>
        <v>-6.7201218410228662</v>
      </c>
      <c r="I411" s="11">
        <v>351</v>
      </c>
      <c r="J411" s="5">
        <f t="shared" si="140"/>
        <v>-50842.399185951108</v>
      </c>
      <c r="K411" s="11">
        <v>351</v>
      </c>
      <c r="L411" s="17">
        <f t="shared" si="156"/>
        <v>-24709.406004372238</v>
      </c>
      <c r="M411" s="11">
        <v>351</v>
      </c>
      <c r="N411">
        <f t="shared" si="157"/>
        <v>-2518.7977578361097</v>
      </c>
      <c r="Q411" s="58">
        <v>288</v>
      </c>
      <c r="R411" s="21">
        <f t="shared" si="137"/>
        <v>59.385999999999974</v>
      </c>
      <c r="S411" s="21">
        <f t="shared" si="134"/>
        <v>221.52250265952023</v>
      </c>
      <c r="T411" s="21">
        <f t="shared" si="135"/>
        <v>1.5120366962259579</v>
      </c>
      <c r="U411" s="21">
        <f t="shared" si="136"/>
        <v>411.56017967932252</v>
      </c>
      <c r="AA411">
        <v>288</v>
      </c>
      <c r="AB411">
        <f t="shared" si="141"/>
        <v>5.026548245743669</v>
      </c>
      <c r="AC411">
        <f t="shared" si="142"/>
        <v>0.250328227571116</v>
      </c>
      <c r="AD411">
        <f t="shared" si="143"/>
        <v>-0.95105651629515364</v>
      </c>
      <c r="AE411">
        <f t="shared" si="144"/>
        <v>-0.238076292044126</v>
      </c>
      <c r="AF411" s="65">
        <f t="shared" si="145"/>
        <v>-0.24038470977771853</v>
      </c>
      <c r="AG411">
        <f t="shared" si="146"/>
        <v>-13.773029329740444</v>
      </c>
      <c r="AJ411">
        <f t="shared" si="147"/>
        <v>78.539816339744831</v>
      </c>
      <c r="AL411">
        <f t="shared" si="138"/>
        <v>118.75508442054128</v>
      </c>
      <c r="AN411">
        <f t="shared" si="148"/>
        <v>121.1301861089521</v>
      </c>
      <c r="AP411">
        <f t="shared" si="149"/>
        <v>-97.708660889489551</v>
      </c>
      <c r="AS411">
        <f t="shared" si="150"/>
        <v>-100.60130489086423</v>
      </c>
      <c r="AU411">
        <f t="shared" si="139"/>
        <v>23.95078564321755</v>
      </c>
      <c r="AW411">
        <f t="shared" si="159"/>
        <v>5.026548245743669</v>
      </c>
      <c r="AY411">
        <f t="shared" si="160"/>
        <v>-0.24038470977771853</v>
      </c>
      <c r="BA411">
        <f t="shared" si="161"/>
        <v>-1.0268041493607283</v>
      </c>
      <c r="BC411">
        <f t="shared" si="162"/>
        <v>100.32765842980818</v>
      </c>
      <c r="BD411">
        <f t="shared" si="151"/>
        <v>2.86E-2</v>
      </c>
      <c r="BE411">
        <f t="shared" si="152"/>
        <v>2.869371031092514</v>
      </c>
    </row>
    <row r="412" spans="3:57">
      <c r="C412" s="11">
        <v>352</v>
      </c>
      <c r="D412" s="12">
        <f t="shared" si="158"/>
        <v>5.101449275362319E-3</v>
      </c>
      <c r="E412" s="20">
        <f t="shared" si="153"/>
        <v>1204.2771838760873</v>
      </c>
      <c r="F412" s="4">
        <f t="shared" si="154"/>
        <v>6.1435589670200397</v>
      </c>
      <c r="G412" s="4"/>
      <c r="H412" s="4">
        <f t="shared" si="155"/>
        <v>-5.9817025546817995</v>
      </c>
      <c r="I412" s="11">
        <v>352</v>
      </c>
      <c r="J412" s="5">
        <f t="shared" si="140"/>
        <v>-51055.36325616602</v>
      </c>
      <c r="K412" s="11">
        <v>352</v>
      </c>
      <c r="L412" s="17">
        <f t="shared" si="156"/>
        <v>-24812.906542496687</v>
      </c>
      <c r="M412" s="11">
        <v>352</v>
      </c>
      <c r="N412">
        <f t="shared" si="157"/>
        <v>-2529.3482714063898</v>
      </c>
      <c r="Q412" s="58">
        <v>289</v>
      </c>
      <c r="R412" s="21">
        <f t="shared" si="137"/>
        <v>59.940999999999974</v>
      </c>
      <c r="S412" s="21">
        <f t="shared" si="134"/>
        <v>219.02917764999853</v>
      </c>
      <c r="T412" s="21">
        <f t="shared" si="135"/>
        <v>1.5361886733575041</v>
      </c>
      <c r="U412" s="21">
        <f t="shared" si="136"/>
        <v>413.42782132563644</v>
      </c>
      <c r="AA412">
        <v>289</v>
      </c>
      <c r="AB412">
        <f t="shared" si="141"/>
        <v>5.0440015382636121</v>
      </c>
      <c r="AC412">
        <f t="shared" si="142"/>
        <v>0.250328227571116</v>
      </c>
      <c r="AD412">
        <f t="shared" si="143"/>
        <v>-0.94551857559931696</v>
      </c>
      <c r="AE412">
        <f t="shared" si="144"/>
        <v>-0.23668998916534326</v>
      </c>
      <c r="AF412" s="65">
        <f t="shared" si="145"/>
        <v>-0.2389576148246243</v>
      </c>
      <c r="AG412">
        <f t="shared" si="146"/>
        <v>-13.691262811963727</v>
      </c>
      <c r="AJ412">
        <f t="shared" si="147"/>
        <v>78.539816339744831</v>
      </c>
      <c r="AL412">
        <f t="shared" si="138"/>
        <v>120.65197626869464</v>
      </c>
      <c r="AN412">
        <f t="shared" si="148"/>
        <v>123.06501579406853</v>
      </c>
      <c r="AP412">
        <f t="shared" si="149"/>
        <v>-140.5899469206737</v>
      </c>
      <c r="AS412">
        <f t="shared" si="150"/>
        <v>-144.70161066020711</v>
      </c>
      <c r="AU412">
        <f t="shared" si="139"/>
        <v>34.249422659372136</v>
      </c>
      <c r="AW412">
        <f t="shared" si="159"/>
        <v>5.0440015382636121</v>
      </c>
      <c r="AY412">
        <f t="shared" si="160"/>
        <v>-0.2389576148246243</v>
      </c>
      <c r="BA412">
        <f t="shared" si="161"/>
        <v>-1.0248309416017485</v>
      </c>
      <c r="BC412">
        <f t="shared" si="162"/>
        <v>144.08092768245388</v>
      </c>
      <c r="BD412">
        <f t="shared" si="151"/>
        <v>2.86E-2</v>
      </c>
      <c r="BE412">
        <f t="shared" si="152"/>
        <v>4.120714531718181</v>
      </c>
    </row>
    <row r="413" spans="3:57">
      <c r="C413" s="11">
        <v>353</v>
      </c>
      <c r="D413" s="12">
        <f t="shared" si="158"/>
        <v>5.1159420289855068E-3</v>
      </c>
      <c r="E413" s="20">
        <f t="shared" si="153"/>
        <v>1204.2771838760873</v>
      </c>
      <c r="F413" s="4">
        <f t="shared" si="154"/>
        <v>6.1610122595399819</v>
      </c>
      <c r="G413" s="4"/>
      <c r="H413" s="4">
        <f t="shared" si="155"/>
        <v>-5.240375430237485</v>
      </c>
      <c r="I413" s="11">
        <v>353</v>
      </c>
      <c r="J413" s="5">
        <f t="shared" si="140"/>
        <v>-51243.655442922376</v>
      </c>
      <c r="K413" s="11">
        <v>353</v>
      </c>
      <c r="L413" s="17">
        <f t="shared" si="156"/>
        <v>-24904.416545260276</v>
      </c>
      <c r="M413" s="11">
        <v>353</v>
      </c>
      <c r="N413">
        <f t="shared" si="157"/>
        <v>-2538.6765081814756</v>
      </c>
      <c r="Q413" s="58">
        <v>290</v>
      </c>
      <c r="R413" s="21">
        <f t="shared" si="137"/>
        <v>60.495999999999974</v>
      </c>
      <c r="S413" s="21">
        <f t="shared" si="134"/>
        <v>216.53585264047678</v>
      </c>
      <c r="T413" s="21">
        <f t="shared" si="135"/>
        <v>1.5610096223371714</v>
      </c>
      <c r="U413" s="21">
        <f t="shared" si="136"/>
        <v>415.32546701904249</v>
      </c>
      <c r="AA413">
        <v>290</v>
      </c>
      <c r="AB413">
        <f t="shared" si="141"/>
        <v>5.0614548307835552</v>
      </c>
      <c r="AC413">
        <f t="shared" si="142"/>
        <v>0.250328227571116</v>
      </c>
      <c r="AD413">
        <f t="shared" si="143"/>
        <v>-0.93969262078590854</v>
      </c>
      <c r="AE413">
        <f t="shared" si="144"/>
        <v>-0.23523158822299334</v>
      </c>
      <c r="AF413" s="65">
        <f t="shared" si="145"/>
        <v>-0.23745683558303257</v>
      </c>
      <c r="AG413">
        <f t="shared" si="146"/>
        <v>-13.605274495439676</v>
      </c>
      <c r="AJ413">
        <f t="shared" si="147"/>
        <v>78.539816339744831</v>
      </c>
      <c r="AL413">
        <f t="shared" si="138"/>
        <v>122.60140904293588</v>
      </c>
      <c r="AN413">
        <f t="shared" si="148"/>
        <v>125.0534372237946</v>
      </c>
      <c r="AP413">
        <f t="shared" si="149"/>
        <v>-183.70771064717553</v>
      </c>
      <c r="AS413">
        <f t="shared" si="150"/>
        <v>-189.01149610242786</v>
      </c>
      <c r="AU413">
        <f t="shared" si="139"/>
        <v>44.46147442057822</v>
      </c>
      <c r="AW413">
        <f t="shared" si="159"/>
        <v>5.0614548307835552</v>
      </c>
      <c r="AY413">
        <f t="shared" si="160"/>
        <v>-0.23745683558303257</v>
      </c>
      <c r="BA413">
        <f t="shared" si="161"/>
        <v>-1.0224693305942538</v>
      </c>
      <c r="BC413">
        <f t="shared" si="162"/>
        <v>187.83549993042044</v>
      </c>
      <c r="BD413">
        <f t="shared" si="151"/>
        <v>2.86E-2</v>
      </c>
      <c r="BE413">
        <f t="shared" si="152"/>
        <v>5.3720952980100245</v>
      </c>
    </row>
    <row r="414" spans="3:57">
      <c r="C414" s="11">
        <v>354</v>
      </c>
      <c r="D414" s="12">
        <f t="shared" si="158"/>
        <v>5.1304347826086954E-3</v>
      </c>
      <c r="E414" s="20">
        <f t="shared" si="153"/>
        <v>1204.2771838760873</v>
      </c>
      <c r="F414" s="4">
        <f t="shared" si="154"/>
        <v>6.1784655520599259</v>
      </c>
      <c r="G414" s="4"/>
      <c r="H414" s="4">
        <f t="shared" si="155"/>
        <v>-4.4964990905145772</v>
      </c>
      <c r="I414" s="11">
        <v>354</v>
      </c>
      <c r="J414" s="5">
        <f t="shared" si="140"/>
        <v>-51407.132680657262</v>
      </c>
      <c r="K414" s="11">
        <v>354</v>
      </c>
      <c r="L414" s="17">
        <f t="shared" si="156"/>
        <v>-24983.866482799429</v>
      </c>
      <c r="M414" s="11">
        <v>354</v>
      </c>
      <c r="N414">
        <f t="shared" si="157"/>
        <v>-2546.7753805096258</v>
      </c>
      <c r="Q414" s="58">
        <v>291</v>
      </c>
      <c r="R414" s="21">
        <f t="shared" si="137"/>
        <v>61.050999999999974</v>
      </c>
      <c r="S414" s="21">
        <f t="shared" si="134"/>
        <v>214.04252763095514</v>
      </c>
      <c r="T414" s="21">
        <f t="shared" si="135"/>
        <v>1.5865260996164099</v>
      </c>
      <c r="U414" s="21">
        <f t="shared" si="136"/>
        <v>417.25395267944464</v>
      </c>
      <c r="AA414">
        <v>291</v>
      </c>
      <c r="AB414">
        <f t="shared" si="141"/>
        <v>5.0789081233034983</v>
      </c>
      <c r="AC414">
        <f t="shared" si="142"/>
        <v>0.250328227571116</v>
      </c>
      <c r="AD414">
        <f t="shared" si="143"/>
        <v>-0.93358042649720208</v>
      </c>
      <c r="AE414">
        <f t="shared" si="144"/>
        <v>-0.23370153346013114</v>
      </c>
      <c r="AF414" s="65">
        <f t="shared" si="145"/>
        <v>-0.23588290606731041</v>
      </c>
      <c r="AG414">
        <f t="shared" si="146"/>
        <v>-13.515094976937727</v>
      </c>
      <c r="AJ414">
        <f t="shared" si="147"/>
        <v>78.539816339744831</v>
      </c>
      <c r="AL414">
        <f t="shared" si="138"/>
        <v>124.60546848208455</v>
      </c>
      <c r="AN414">
        <f t="shared" si="148"/>
        <v>127.09757785172624</v>
      </c>
      <c r="AP414">
        <f t="shared" si="149"/>
        <v>-227.03576021577899</v>
      </c>
      <c r="AS414">
        <f t="shared" si="150"/>
        <v>-233.50180250672577</v>
      </c>
      <c r="AU414">
        <f t="shared" si="139"/>
        <v>54.569729311526515</v>
      </c>
      <c r="AW414">
        <f t="shared" si="159"/>
        <v>5.0789081233034983</v>
      </c>
      <c r="AY414">
        <f t="shared" si="160"/>
        <v>-0.23588290606731041</v>
      </c>
      <c r="BA414">
        <f t="shared" si="161"/>
        <v>-1.0197168218475527</v>
      </c>
      <c r="BC414">
        <f t="shared" si="162"/>
        <v>231.51218385297722</v>
      </c>
      <c r="BD414">
        <f t="shared" si="151"/>
        <v>2.86E-2</v>
      </c>
      <c r="BE414">
        <f t="shared" si="152"/>
        <v>6.6212484581951481</v>
      </c>
    </row>
    <row r="415" spans="3:57">
      <c r="C415" s="11">
        <v>355</v>
      </c>
      <c r="D415" s="12">
        <f t="shared" si="158"/>
        <v>5.1449275362318841E-3</v>
      </c>
      <c r="E415" s="20">
        <f t="shared" si="153"/>
        <v>1204.2771838760873</v>
      </c>
      <c r="F415" s="4">
        <f t="shared" si="154"/>
        <v>6.1959188445798699</v>
      </c>
      <c r="G415" s="4"/>
      <c r="H415" s="4">
        <f t="shared" si="155"/>
        <v>-3.7504340958717299</v>
      </c>
      <c r="I415" s="11">
        <v>355</v>
      </c>
      <c r="J415" s="5">
        <f t="shared" si="140"/>
        <v>-51545.670678329989</v>
      </c>
      <c r="K415" s="11">
        <v>355</v>
      </c>
      <c r="L415" s="17">
        <f t="shared" si="156"/>
        <v>-25051.195949668374</v>
      </c>
      <c r="M415" s="11">
        <v>355</v>
      </c>
      <c r="N415">
        <f t="shared" si="157"/>
        <v>-2553.6387308530452</v>
      </c>
      <c r="Q415" s="58">
        <v>292</v>
      </c>
      <c r="R415" s="21">
        <f t="shared" si="137"/>
        <v>61.605999999999973</v>
      </c>
      <c r="S415" s="21">
        <f t="shared" si="134"/>
        <v>211.54920262143338</v>
      </c>
      <c r="T415" s="21">
        <f t="shared" si="135"/>
        <v>1.6127660420452874</v>
      </c>
      <c r="U415" s="21">
        <f t="shared" si="136"/>
        <v>419.2141476071169</v>
      </c>
      <c r="AA415">
        <v>292</v>
      </c>
      <c r="AB415">
        <f t="shared" si="141"/>
        <v>5.0963614158234423</v>
      </c>
      <c r="AC415">
        <f t="shared" si="142"/>
        <v>0.250328227571116</v>
      </c>
      <c r="AD415">
        <f t="shared" si="143"/>
        <v>-0.92718385456678742</v>
      </c>
      <c r="AE415">
        <f t="shared" si="144"/>
        <v>-0.23210029094625928</v>
      </c>
      <c r="AF415" s="65">
        <f t="shared" si="145"/>
        <v>-0.2342363847807245</v>
      </c>
      <c r="AG415">
        <f t="shared" si="146"/>
        <v>-13.420756256337903</v>
      </c>
      <c r="AJ415">
        <f t="shared" si="147"/>
        <v>78.539816339744831</v>
      </c>
      <c r="AL415">
        <f t="shared" si="138"/>
        <v>126.66634874121407</v>
      </c>
      <c r="AN415">
        <f t="shared" si="148"/>
        <v>129.19967571603834</v>
      </c>
      <c r="AP415">
        <f t="shared" si="149"/>
        <v>-270.54727348737595</v>
      </c>
      <c r="AS415">
        <f t="shared" si="150"/>
        <v>-278.14283695717666</v>
      </c>
      <c r="AU415">
        <f t="shared" si="139"/>
        <v>64.557033382378663</v>
      </c>
      <c r="AW415">
        <f t="shared" si="159"/>
        <v>5.0963614158234423</v>
      </c>
      <c r="AY415">
        <f t="shared" si="160"/>
        <v>-0.2342363847807245</v>
      </c>
      <c r="BA415">
        <f t="shared" si="161"/>
        <v>-1.016571154777516</v>
      </c>
      <c r="BC415">
        <f t="shared" si="162"/>
        <v>275.03055423097021</v>
      </c>
      <c r="BD415">
        <f t="shared" si="151"/>
        <v>2.86E-2</v>
      </c>
      <c r="BE415">
        <f t="shared" si="152"/>
        <v>7.8658738510057482</v>
      </c>
    </row>
    <row r="416" spans="3:57">
      <c r="C416" s="11">
        <v>356</v>
      </c>
      <c r="D416" s="12">
        <f t="shared" si="158"/>
        <v>5.1594202898550719E-3</v>
      </c>
      <c r="E416" s="20">
        <f t="shared" si="153"/>
        <v>1204.2771838760873</v>
      </c>
      <c r="F416" s="4">
        <f t="shared" si="154"/>
        <v>6.2133721370998121</v>
      </c>
      <c r="G416" s="4"/>
      <c r="H416" s="4">
        <f t="shared" si="155"/>
        <v>-3.0025426711513075</v>
      </c>
      <c r="I416" s="11">
        <v>356</v>
      </c>
      <c r="J416" s="5">
        <f t="shared" si="140"/>
        <v>-51659.164048042228</v>
      </c>
      <c r="K416" s="11">
        <v>356</v>
      </c>
      <c r="L416" s="17">
        <f t="shared" si="156"/>
        <v>-25106.353727348524</v>
      </c>
      <c r="M416" s="11">
        <v>356</v>
      </c>
      <c r="N416">
        <f t="shared" si="157"/>
        <v>-2559.2613381598903</v>
      </c>
      <c r="Q416" s="58">
        <v>293</v>
      </c>
      <c r="R416" s="21">
        <f t="shared" si="137"/>
        <v>62.160999999999973</v>
      </c>
      <c r="S416" s="21">
        <f t="shared" si="134"/>
        <v>209.05587761191168</v>
      </c>
      <c r="T416" s="21">
        <f t="shared" si="135"/>
        <v>1.6397588559850804</v>
      </c>
      <c r="U416" s="21">
        <f t="shared" si="136"/>
        <v>421.20695622822348</v>
      </c>
      <c r="AA416">
        <v>293</v>
      </c>
      <c r="AB416">
        <f t="shared" si="141"/>
        <v>5.1138147083433854</v>
      </c>
      <c r="AC416">
        <f t="shared" si="142"/>
        <v>0.250328227571116</v>
      </c>
      <c r="AD416">
        <f t="shared" si="143"/>
        <v>-0.92050485345244049</v>
      </c>
      <c r="AE416">
        <f t="shared" si="144"/>
        <v>-0.23042834843535931</v>
      </c>
      <c r="AF416" s="65">
        <f t="shared" si="145"/>
        <v>-0.23251785431305952</v>
      </c>
      <c r="AG416">
        <f t="shared" si="146"/>
        <v>-13.322291713576057</v>
      </c>
      <c r="AJ416">
        <f t="shared" si="147"/>
        <v>78.539816339744831</v>
      </c>
      <c r="AL416">
        <f t="shared" si="138"/>
        <v>128.78635939053831</v>
      </c>
      <c r="AN416">
        <f t="shared" si="148"/>
        <v>131.36208657834908</v>
      </c>
      <c r="AP416">
        <f t="shared" si="149"/>
        <v>-314.21481150007617</v>
      </c>
      <c r="AS416">
        <f t="shared" si="150"/>
        <v>-322.90439642327868</v>
      </c>
      <c r="AU416">
        <f t="shared" si="139"/>
        <v>74.40632677033264</v>
      </c>
      <c r="AW416">
        <f t="shared" si="159"/>
        <v>5.1138147083433854</v>
      </c>
      <c r="AY416">
        <f t="shared" si="160"/>
        <v>-0.23251785431305952</v>
      </c>
      <c r="BA416">
        <f t="shared" si="161"/>
        <v>-1.013030307255584</v>
      </c>
      <c r="BC416">
        <f t="shared" si="162"/>
        <v>318.30912703817756</v>
      </c>
      <c r="BD416">
        <f t="shared" si="151"/>
        <v>2.86E-2</v>
      </c>
      <c r="BE416">
        <f t="shared" si="152"/>
        <v>9.1036410332918791</v>
      </c>
    </row>
    <row r="417" spans="3:57">
      <c r="C417" s="11">
        <v>357</v>
      </c>
      <c r="D417" s="12">
        <f t="shared" si="158"/>
        <v>5.1739130434782605E-3</v>
      </c>
      <c r="E417" s="20">
        <f t="shared" si="153"/>
        <v>1204.2771838760873</v>
      </c>
      <c r="F417" s="4">
        <f t="shared" si="154"/>
        <v>6.2308254296197552</v>
      </c>
      <c r="G417" s="4"/>
      <c r="H417" s="4">
        <f t="shared" si="155"/>
        <v>-2.2531884309064534</v>
      </c>
      <c r="I417" s="11">
        <v>357</v>
      </c>
      <c r="J417" s="5">
        <f t="shared" si="140"/>
        <v>-51747.526414124957</v>
      </c>
      <c r="K417" s="11">
        <v>357</v>
      </c>
      <c r="L417" s="17">
        <f t="shared" si="156"/>
        <v>-25149.29783726473</v>
      </c>
      <c r="M417" s="11">
        <v>357</v>
      </c>
      <c r="N417">
        <f t="shared" si="157"/>
        <v>-2563.638923268576</v>
      </c>
      <c r="Q417" s="58">
        <v>294</v>
      </c>
      <c r="R417" s="21">
        <f t="shared" si="137"/>
        <v>62.715999999999973</v>
      </c>
      <c r="S417" s="21">
        <f t="shared" si="134"/>
        <v>206.56255260238999</v>
      </c>
      <c r="T417" s="21">
        <f t="shared" si="135"/>
        <v>1.6675355133213909</v>
      </c>
      <c r="U417" s="21">
        <f t="shared" si="136"/>
        <v>423.23331995371154</v>
      </c>
      <c r="AA417">
        <v>294</v>
      </c>
      <c r="AB417">
        <f t="shared" si="141"/>
        <v>5.1312680008633293</v>
      </c>
      <c r="AC417">
        <f t="shared" si="142"/>
        <v>0.250328227571116</v>
      </c>
      <c r="AD417">
        <f t="shared" si="143"/>
        <v>-0.91354545764260076</v>
      </c>
      <c r="AE417">
        <f t="shared" si="144"/>
        <v>-0.22868621521731627</v>
      </c>
      <c r="AF417" s="65">
        <f t="shared" si="145"/>
        <v>-0.23072792092594421</v>
      </c>
      <c r="AG417">
        <f t="shared" si="146"/>
        <v>-13.219736084884792</v>
      </c>
      <c r="AJ417">
        <f t="shared" si="147"/>
        <v>78.539816339744831</v>
      </c>
      <c r="AL417">
        <f t="shared" si="138"/>
        <v>130.96793295626418</v>
      </c>
      <c r="AN417">
        <f t="shared" si="148"/>
        <v>133.58729161538946</v>
      </c>
      <c r="AP417">
        <f t="shared" si="149"/>
        <v>-358.01033205000448</v>
      </c>
      <c r="AS417">
        <f t="shared" si="150"/>
        <v>-367.7557915904996</v>
      </c>
      <c r="AU417">
        <f t="shared" si="139"/>
        <v>84.100680103079512</v>
      </c>
      <c r="AW417">
        <f t="shared" si="159"/>
        <v>5.1312680008633293</v>
      </c>
      <c r="AY417">
        <f t="shared" si="160"/>
        <v>-0.23072792092594421</v>
      </c>
      <c r="BA417">
        <f t="shared" si="161"/>
        <v>-1.0090924998456747</v>
      </c>
      <c r="BC417">
        <f t="shared" si="162"/>
        <v>361.26554093891912</v>
      </c>
      <c r="BD417">
        <f t="shared" si="151"/>
        <v>2.86E-2</v>
      </c>
      <c r="BE417">
        <f t="shared" si="152"/>
        <v>10.332194470853088</v>
      </c>
    </row>
    <row r="418" spans="3:57">
      <c r="C418" s="11">
        <v>358</v>
      </c>
      <c r="D418" s="12">
        <f t="shared" si="158"/>
        <v>5.1884057971014492E-3</v>
      </c>
      <c r="E418" s="20">
        <f t="shared" si="153"/>
        <v>1204.2771838760873</v>
      </c>
      <c r="F418" s="4">
        <f t="shared" si="154"/>
        <v>6.2482787221396991</v>
      </c>
      <c r="G418" s="4"/>
      <c r="H418" s="4">
        <f t="shared" si="155"/>
        <v>-1.5027361031900095</v>
      </c>
      <c r="I418" s="11">
        <v>358</v>
      </c>
      <c r="J418" s="5">
        <f t="shared" si="140"/>
        <v>-51810.690502564961</v>
      </c>
      <c r="K418" s="11">
        <v>358</v>
      </c>
      <c r="L418" s="17">
        <f t="shared" si="156"/>
        <v>-25179.995584246572</v>
      </c>
      <c r="M418" s="11">
        <v>358</v>
      </c>
      <c r="N418">
        <f t="shared" si="157"/>
        <v>-2566.7681533380805</v>
      </c>
      <c r="Q418" s="58">
        <v>295</v>
      </c>
      <c r="R418" s="21">
        <f t="shared" si="137"/>
        <v>63.270999999999972</v>
      </c>
      <c r="S418" s="21">
        <f t="shared" si="134"/>
        <v>204.06922759286829</v>
      </c>
      <c r="T418" s="21">
        <f t="shared" si="135"/>
        <v>1.69612865500316</v>
      </c>
      <c r="U418" s="21">
        <f t="shared" si="136"/>
        <v>425.29421916040502</v>
      </c>
      <c r="AA418">
        <v>295</v>
      </c>
      <c r="AB418">
        <f t="shared" si="141"/>
        <v>5.1487212933832724</v>
      </c>
      <c r="AC418">
        <f t="shared" si="142"/>
        <v>0.250328227571116</v>
      </c>
      <c r="AD418">
        <f t="shared" si="143"/>
        <v>-0.90630778703664994</v>
      </c>
      <c r="AE418">
        <f t="shared" si="144"/>
        <v>-0.22687442196278504</v>
      </c>
      <c r="AF418" s="65">
        <f t="shared" si="145"/>
        <v>-0.22886721412678229</v>
      </c>
      <c r="AG418">
        <f t="shared" si="146"/>
        <v>-13.113125438381518</v>
      </c>
      <c r="AJ418">
        <f t="shared" si="147"/>
        <v>78.539816339744831</v>
      </c>
      <c r="AL418">
        <f t="shared" si="138"/>
        <v>133.2136330525266</v>
      </c>
      <c r="AN418">
        <f t="shared" si="148"/>
        <v>135.87790571357715</v>
      </c>
      <c r="AP418">
        <f t="shared" si="149"/>
        <v>-401.9052033166534</v>
      </c>
      <c r="AS418">
        <f t="shared" si="150"/>
        <v>-412.66587031328316</v>
      </c>
      <c r="AU418">
        <f t="shared" si="139"/>
        <v>93.623330791095739</v>
      </c>
      <c r="AW418">
        <f t="shared" si="159"/>
        <v>5.1487212933832724</v>
      </c>
      <c r="AY418">
        <f t="shared" si="160"/>
        <v>-0.22886721412678229</v>
      </c>
      <c r="BA418">
        <f t="shared" si="161"/>
        <v>-1.0047561997239904</v>
      </c>
      <c r="BC418">
        <f t="shared" si="162"/>
        <v>403.8167447337384</v>
      </c>
      <c r="BD418">
        <f t="shared" si="151"/>
        <v>2.86E-2</v>
      </c>
      <c r="BE418">
        <f t="shared" si="152"/>
        <v>11.549158899384919</v>
      </c>
    </row>
    <row r="419" spans="3:57">
      <c r="C419" s="11">
        <v>359</v>
      </c>
      <c r="D419" s="12">
        <f t="shared" si="158"/>
        <v>5.2028985507246378E-3</v>
      </c>
      <c r="E419" s="20">
        <f t="shared" si="153"/>
        <v>1204.2771838760873</v>
      </c>
      <c r="F419" s="4">
        <f t="shared" si="154"/>
        <v>6.2657320146596431</v>
      </c>
      <c r="G419" s="4"/>
      <c r="H419" s="4">
        <f t="shared" si="155"/>
        <v>-0.75155125219012064</v>
      </c>
      <c r="I419" s="11">
        <v>359</v>
      </c>
      <c r="J419" s="5">
        <f t="shared" si="140"/>
        <v>-51848.608210667291</v>
      </c>
      <c r="K419" s="11">
        <v>359</v>
      </c>
      <c r="L419" s="17">
        <f t="shared" si="156"/>
        <v>-25198.423590384304</v>
      </c>
      <c r="M419" s="11">
        <v>359</v>
      </c>
      <c r="N419">
        <f t="shared" si="157"/>
        <v>-2568.6466452991135</v>
      </c>
      <c r="Q419" s="58">
        <v>296</v>
      </c>
      <c r="R419" s="21">
        <f t="shared" si="137"/>
        <v>63.825999999999972</v>
      </c>
      <c r="S419" s="21">
        <f t="shared" si="134"/>
        <v>201.57590258334659</v>
      </c>
      <c r="T419" s="21">
        <f t="shared" si="135"/>
        <v>1.7255727027981329</v>
      </c>
      <c r="U419" s="21">
        <f t="shared" si="136"/>
        <v>427.39067530393919</v>
      </c>
      <c r="AA419">
        <v>296</v>
      </c>
      <c r="AB419">
        <f t="shared" si="141"/>
        <v>5.1661745859032155</v>
      </c>
      <c r="AC419">
        <f t="shared" si="142"/>
        <v>0.250328227571116</v>
      </c>
      <c r="AD419">
        <f t="shared" si="143"/>
        <v>-0.89879404629916704</v>
      </c>
      <c r="AE419">
        <f t="shared" si="144"/>
        <v>-0.22499352056154207</v>
      </c>
      <c r="AF419" s="65">
        <f t="shared" si="145"/>
        <v>-0.22693638623219034</v>
      </c>
      <c r="AG419">
        <f t="shared" si="146"/>
        <v>-13.002497149055269</v>
      </c>
      <c r="AJ419">
        <f t="shared" si="147"/>
        <v>78.539816339744831</v>
      </c>
      <c r="AL419">
        <f t="shared" si="138"/>
        <v>135.52616315864245</v>
      </c>
      <c r="AN419">
        <f t="shared" si="148"/>
        <v>138.23668642181531</v>
      </c>
      <c r="AP419">
        <f t="shared" si="149"/>
        <v>-445.87021745347784</v>
      </c>
      <c r="AS419">
        <f t="shared" si="150"/>
        <v>-457.60304056882916</v>
      </c>
      <c r="AU419">
        <f t="shared" si="139"/>
        <v>102.95771911724704</v>
      </c>
      <c r="AW419">
        <f t="shared" si="159"/>
        <v>5.1661745859032155</v>
      </c>
      <c r="AY419">
        <f t="shared" si="160"/>
        <v>-0.22693638623219034</v>
      </c>
      <c r="BA419">
        <f t="shared" si="161"/>
        <v>-1.0000201242776194</v>
      </c>
      <c r="BC419">
        <f t="shared" si="162"/>
        <v>445.87919026951613</v>
      </c>
      <c r="BD419">
        <f t="shared" si="151"/>
        <v>2.86E-2</v>
      </c>
      <c r="BE419">
        <f t="shared" si="152"/>
        <v>12.752144841708162</v>
      </c>
    </row>
    <row r="420" spans="3:57">
      <c r="C420" s="11">
        <v>360</v>
      </c>
      <c r="D420" s="12">
        <f t="shared" si="158"/>
        <v>5.2173913043478256E-3</v>
      </c>
      <c r="E420" s="20">
        <f t="shared" si="153"/>
        <v>1204.2771838760873</v>
      </c>
      <c r="F420" s="4">
        <f t="shared" si="154"/>
        <v>6.2831853071795853</v>
      </c>
      <c r="G420" s="4"/>
      <c r="H420" s="4">
        <f t="shared" si="155"/>
        <v>-4.8800716862637747E-14</v>
      </c>
      <c r="I420" s="11">
        <v>360</v>
      </c>
      <c r="J420" s="5">
        <f t="shared" si="140"/>
        <v>-51861.250656871947</v>
      </c>
      <c r="K420" s="11">
        <v>360</v>
      </c>
      <c r="L420" s="17">
        <f t="shared" si="156"/>
        <v>-25204.567819239765</v>
      </c>
      <c r="M420" s="11">
        <v>360</v>
      </c>
      <c r="N420">
        <f t="shared" si="157"/>
        <v>-2569.2729683220959</v>
      </c>
      <c r="Q420" s="58">
        <v>297</v>
      </c>
      <c r="R420" s="21">
        <f t="shared" si="137"/>
        <v>64.380999999999972</v>
      </c>
      <c r="S420" s="21">
        <f t="shared" si="134"/>
        <v>199.08257757382489</v>
      </c>
      <c r="T420" s="21">
        <f t="shared" si="135"/>
        <v>1.7559039800281417</v>
      </c>
      <c r="U420" s="21">
        <f t="shared" si="136"/>
        <v>429.52375317406666</v>
      </c>
      <c r="AA420">
        <v>297</v>
      </c>
      <c r="AB420">
        <f t="shared" si="141"/>
        <v>5.1836278784231586</v>
      </c>
      <c r="AC420">
        <f t="shared" si="142"/>
        <v>0.250328227571116</v>
      </c>
      <c r="AD420">
        <f t="shared" si="143"/>
        <v>-0.8910065241883679</v>
      </c>
      <c r="AE420">
        <f t="shared" si="144"/>
        <v>-0.22304408395437483</v>
      </c>
      <c r="AF420" s="65">
        <f t="shared" si="145"/>
        <v>-0.22493611192185484</v>
      </c>
      <c r="AG420">
        <f t="shared" si="146"/>
        <v>-12.887889873204603</v>
      </c>
      <c r="AJ420">
        <f t="shared" si="147"/>
        <v>78.539816339744831</v>
      </c>
      <c r="AL420">
        <f t="shared" si="138"/>
        <v>137.90837610163723</v>
      </c>
      <c r="AN420">
        <f t="shared" si="148"/>
        <v>140.66654362366998</v>
      </c>
      <c r="AP420">
        <f t="shared" si="149"/>
        <v>-489.8756040580198</v>
      </c>
      <c r="AS420">
        <f t="shared" si="150"/>
        <v>-502.53529278580703</v>
      </c>
      <c r="AU420">
        <f t="shared" si="139"/>
        <v>112.08752403415389</v>
      </c>
      <c r="AW420">
        <f t="shared" si="159"/>
        <v>5.1836278784231586</v>
      </c>
      <c r="AY420">
        <f t="shared" si="160"/>
        <v>-0.22493611192185484</v>
      </c>
      <c r="BA420">
        <f t="shared" si="161"/>
        <v>-0.9948832443787593</v>
      </c>
      <c r="BC420">
        <f t="shared" si="162"/>
        <v>487.36903030724727</v>
      </c>
      <c r="BD420">
        <f t="shared" si="151"/>
        <v>2.86E-2</v>
      </c>
      <c r="BE420">
        <f t="shared" si="152"/>
        <v>13.938754266787273</v>
      </c>
    </row>
    <row r="421" spans="3:57">
      <c r="C421" s="11">
        <v>361</v>
      </c>
      <c r="D421" s="12">
        <f t="shared" si="158"/>
        <v>5.2318840579710143E-3</v>
      </c>
      <c r="E421" s="20">
        <f t="shared" si="153"/>
        <v>1204.2771838760873</v>
      </c>
      <c r="F421" s="4">
        <f t="shared" si="154"/>
        <v>6.3006385996995293</v>
      </c>
      <c r="G421" s="4"/>
      <c r="H421" s="4">
        <f t="shared" si="155"/>
        <v>0.75155125219009955</v>
      </c>
      <c r="I421" s="11">
        <v>361</v>
      </c>
      <c r="J421" s="5">
        <f t="shared" si="140"/>
        <v>-51848.608210667291</v>
      </c>
      <c r="K421" s="11">
        <v>361</v>
      </c>
      <c r="L421" s="17">
        <f t="shared" si="156"/>
        <v>-25198.423590384304</v>
      </c>
      <c r="M421" s="11">
        <v>361</v>
      </c>
      <c r="N421">
        <f t="shared" si="157"/>
        <v>-2568.6466452991135</v>
      </c>
      <c r="Q421" s="58">
        <v>298</v>
      </c>
      <c r="R421" s="21">
        <f t="shared" si="137"/>
        <v>64.935999999999979</v>
      </c>
      <c r="S421" s="21">
        <f t="shared" si="134"/>
        <v>196.58925256430314</v>
      </c>
      <c r="T421" s="21">
        <f t="shared" si="135"/>
        <v>1.787160842129091</v>
      </c>
      <c r="U421" s="21">
        <f t="shared" si="136"/>
        <v>431.69456330384435</v>
      </c>
      <c r="AA421">
        <v>298</v>
      </c>
      <c r="AB421">
        <f t="shared" si="141"/>
        <v>5.2010811709431017</v>
      </c>
      <c r="AC421">
        <f t="shared" si="142"/>
        <v>0.250328227571116</v>
      </c>
      <c r="AD421">
        <f t="shared" si="143"/>
        <v>-0.8829475928589271</v>
      </c>
      <c r="AE421">
        <f t="shared" si="144"/>
        <v>-0.22102670595855858</v>
      </c>
      <c r="AF421" s="65">
        <f t="shared" si="145"/>
        <v>-0.22286708778372147</v>
      </c>
      <c r="AG421">
        <f t="shared" si="146"/>
        <v>-12.769343522378866</v>
      </c>
      <c r="AJ421">
        <f t="shared" si="147"/>
        <v>78.539816339744831</v>
      </c>
      <c r="AL421">
        <f t="shared" si="138"/>
        <v>140.36328431040252</v>
      </c>
      <c r="AN421">
        <f t="shared" si="148"/>
        <v>143.17054999661056</v>
      </c>
      <c r="AP421">
        <f t="shared" si="149"/>
        <v>-533.8910434283365</v>
      </c>
      <c r="AS421">
        <f t="shared" si="150"/>
        <v>-547.43022141706422</v>
      </c>
      <c r="AU421">
        <f t="shared" si="139"/>
        <v>120.99669858197807</v>
      </c>
      <c r="AW421">
        <f t="shared" si="159"/>
        <v>5.2010811709431017</v>
      </c>
      <c r="AY421">
        <f t="shared" si="160"/>
        <v>-0.22286708778372147</v>
      </c>
      <c r="BA421">
        <f t="shared" si="161"/>
        <v>-0.9893447873322585</v>
      </c>
      <c r="BC421">
        <f t="shared" si="162"/>
        <v>528.20232081920517</v>
      </c>
      <c r="BD421">
        <f t="shared" si="151"/>
        <v>2.86E-2</v>
      </c>
      <c r="BE421">
        <f t="shared" si="152"/>
        <v>15.106586375429268</v>
      </c>
    </row>
    <row r="422" spans="3:57">
      <c r="C422" s="11">
        <v>362</v>
      </c>
      <c r="D422" s="12">
        <f t="shared" si="158"/>
        <v>5.2463768115942029E-3</v>
      </c>
      <c r="E422" s="20">
        <f t="shared" si="153"/>
        <v>1204.2771838760873</v>
      </c>
      <c r="F422" s="4">
        <f t="shared" si="154"/>
        <v>6.3180918922194724</v>
      </c>
      <c r="G422" s="4"/>
      <c r="H422" s="4">
        <f t="shared" si="155"/>
        <v>1.50273610318995</v>
      </c>
      <c r="I422" s="11">
        <v>362</v>
      </c>
      <c r="J422" s="5">
        <f t="shared" si="140"/>
        <v>-51810.690502564976</v>
      </c>
      <c r="K422" s="11">
        <v>362</v>
      </c>
      <c r="L422" s="17">
        <f t="shared" si="156"/>
        <v>-25179.995584246579</v>
      </c>
      <c r="M422" s="11">
        <v>362</v>
      </c>
      <c r="N422">
        <f t="shared" si="157"/>
        <v>-2566.7681533380814</v>
      </c>
      <c r="Q422" s="58">
        <v>299</v>
      </c>
      <c r="R422" s="21">
        <f t="shared" si="137"/>
        <v>65.490999999999985</v>
      </c>
      <c r="S422" s="21">
        <f t="shared" si="134"/>
        <v>194.09592755478138</v>
      </c>
      <c r="T422" s="21">
        <f t="shared" si="135"/>
        <v>1.8193838179719466</v>
      </c>
      <c r="U422" s="21">
        <f t="shared" si="136"/>
        <v>433.90426454530791</v>
      </c>
      <c r="AA422">
        <v>299</v>
      </c>
      <c r="AB422">
        <f t="shared" si="141"/>
        <v>5.2185344634630448</v>
      </c>
      <c r="AC422">
        <f t="shared" si="142"/>
        <v>0.250328227571116</v>
      </c>
      <c r="AD422">
        <f t="shared" si="143"/>
        <v>-0.87461970713939607</v>
      </c>
      <c r="AE422">
        <f t="shared" si="144"/>
        <v>-0.21894200108697356</v>
      </c>
      <c r="AF422" s="65">
        <f t="shared" si="145"/>
        <v>-0.22073003185143011</v>
      </c>
      <c r="AG422">
        <f t="shared" si="146"/>
        <v>-12.646899236875177</v>
      </c>
      <c r="AJ422">
        <f t="shared" si="147"/>
        <v>78.539816339744831</v>
      </c>
      <c r="AL422">
        <f t="shared" si="138"/>
        <v>142.89407091502042</v>
      </c>
      <c r="AN422">
        <f t="shared" si="148"/>
        <v>145.75195233332084</v>
      </c>
      <c r="AP422">
        <f t="shared" si="149"/>
        <v>-577.88567950468178</v>
      </c>
      <c r="AS422">
        <f t="shared" si="150"/>
        <v>-592.25504562016226</v>
      </c>
      <c r="AU422">
        <f t="shared" si="139"/>
        <v>129.66950484193515</v>
      </c>
      <c r="AW422">
        <f t="shared" si="159"/>
        <v>5.2185344634630448</v>
      </c>
      <c r="AY422">
        <f t="shared" si="160"/>
        <v>-0.22073003185143011</v>
      </c>
      <c r="BA422">
        <f t="shared" si="161"/>
        <v>-0.98340423949505529</v>
      </c>
      <c r="BC422">
        <f t="shared" si="162"/>
        <v>568.29522716838483</v>
      </c>
      <c r="BD422">
        <f t="shared" si="151"/>
        <v>2.86E-2</v>
      </c>
      <c r="BE422">
        <f t="shared" si="152"/>
        <v>16.253243497015806</v>
      </c>
    </row>
    <row r="423" spans="3:57">
      <c r="C423" s="11">
        <v>363</v>
      </c>
      <c r="D423" s="12">
        <f t="shared" si="158"/>
        <v>5.2608695652173907E-3</v>
      </c>
      <c r="E423" s="20">
        <f t="shared" si="153"/>
        <v>1204.2771838760873</v>
      </c>
      <c r="F423" s="4">
        <f t="shared" si="154"/>
        <v>6.3355451847394146</v>
      </c>
      <c r="G423" s="4"/>
      <c r="H423" s="4">
        <f t="shared" si="155"/>
        <v>2.2531884309063184</v>
      </c>
      <c r="I423" s="11">
        <v>363</v>
      </c>
      <c r="J423" s="5">
        <f t="shared" si="140"/>
        <v>-51747.526414124965</v>
      </c>
      <c r="K423" s="11">
        <v>363</v>
      </c>
      <c r="L423" s="17">
        <f t="shared" si="156"/>
        <v>-25149.29783726473</v>
      </c>
      <c r="M423" s="11">
        <v>363</v>
      </c>
      <c r="N423">
        <f t="shared" si="157"/>
        <v>-2563.638923268576</v>
      </c>
      <c r="Q423" s="58">
        <v>300</v>
      </c>
      <c r="R423" s="21">
        <f t="shared" si="137"/>
        <v>66.045999999999992</v>
      </c>
      <c r="S423" s="21">
        <f t="shared" si="134"/>
        <v>191.60260254525969</v>
      </c>
      <c r="T423" s="21">
        <f t="shared" si="135"/>
        <v>1.8526157629836282</v>
      </c>
      <c r="U423" s="21">
        <f t="shared" si="136"/>
        <v>436.15406682544477</v>
      </c>
      <c r="AA423">
        <v>300</v>
      </c>
      <c r="AB423">
        <f t="shared" si="141"/>
        <v>5.2359877559829888</v>
      </c>
      <c r="AC423">
        <f t="shared" si="142"/>
        <v>0.250328227571116</v>
      </c>
      <c r="AD423">
        <f t="shared" si="143"/>
        <v>-0.8660254037844386</v>
      </c>
      <c r="AE423">
        <f t="shared" si="144"/>
        <v>-0.21679060436091857</v>
      </c>
      <c r="AF423" s="65">
        <f t="shared" si="145"/>
        <v>-0.21852568313490686</v>
      </c>
      <c r="AG423">
        <f t="shared" si="146"/>
        <v>-12.520599358843315</v>
      </c>
      <c r="AJ423">
        <f t="shared" si="147"/>
        <v>78.539816339744831</v>
      </c>
      <c r="AL423">
        <f t="shared" si="138"/>
        <v>145.50410177285039</v>
      </c>
      <c r="AN423">
        <f t="shared" si="148"/>
        <v>148.4141838083074</v>
      </c>
      <c r="AP423">
        <f t="shared" si="149"/>
        <v>-621.8281323862567</v>
      </c>
      <c r="AS423">
        <f t="shared" si="150"/>
        <v>-636.97662890316724</v>
      </c>
      <c r="AU423">
        <f t="shared" si="139"/>
        <v>138.09054834369817</v>
      </c>
      <c r="AW423">
        <f t="shared" si="159"/>
        <v>5.2359877559829888</v>
      </c>
      <c r="AY423">
        <f t="shared" si="160"/>
        <v>-0.21852568313490686</v>
      </c>
      <c r="BA423">
        <f t="shared" si="161"/>
        <v>-0.97706134856694438</v>
      </c>
      <c r="BC423">
        <f t="shared" si="162"/>
        <v>607.56423360618044</v>
      </c>
      <c r="BD423">
        <f t="shared" si="151"/>
        <v>2.86E-2</v>
      </c>
      <c r="BE423">
        <f t="shared" si="152"/>
        <v>17.376337081136761</v>
      </c>
    </row>
    <row r="424" spans="3:57">
      <c r="C424" s="11">
        <v>364</v>
      </c>
      <c r="D424" s="12">
        <f t="shared" si="158"/>
        <v>5.2753623188405794E-3</v>
      </c>
      <c r="E424" s="20">
        <f t="shared" si="153"/>
        <v>1204.2771838760873</v>
      </c>
      <c r="F424" s="4">
        <f t="shared" si="154"/>
        <v>6.3529984772593586</v>
      </c>
      <c r="G424" s="4"/>
      <c r="H424" s="4">
        <f t="shared" si="155"/>
        <v>3.0025426711512102</v>
      </c>
      <c r="I424" s="11">
        <v>364</v>
      </c>
      <c r="J424" s="5">
        <f t="shared" si="140"/>
        <v>-51659.164048042243</v>
      </c>
      <c r="K424" s="11">
        <v>364</v>
      </c>
      <c r="L424" s="17">
        <f t="shared" si="156"/>
        <v>-25106.353727348531</v>
      </c>
      <c r="M424" s="11">
        <v>364</v>
      </c>
      <c r="N424">
        <f t="shared" si="157"/>
        <v>-2559.2613381598908</v>
      </c>
      <c r="Q424" s="58">
        <v>301</v>
      </c>
      <c r="R424" s="21">
        <f t="shared" si="137"/>
        <v>66.600999999999999</v>
      </c>
      <c r="S424" s="21">
        <f t="shared" si="134"/>
        <v>189.10927753573793</v>
      </c>
      <c r="T424" s="21">
        <f t="shared" si="135"/>
        <v>1.8869020252220607</v>
      </c>
      <c r="U424" s="21">
        <f t="shared" si="136"/>
        <v>438.44523409762058</v>
      </c>
      <c r="AA424">
        <v>301</v>
      </c>
      <c r="AB424">
        <f t="shared" si="141"/>
        <v>5.2534410485029319</v>
      </c>
      <c r="AC424">
        <f t="shared" si="142"/>
        <v>0.250328227571116</v>
      </c>
      <c r="AD424">
        <f t="shared" si="143"/>
        <v>-0.85716730070211233</v>
      </c>
      <c r="AE424">
        <f t="shared" si="144"/>
        <v>-0.21457317111667759</v>
      </c>
      <c r="AF424" s="65">
        <f t="shared" si="145"/>
        <v>-0.21625480114501691</v>
      </c>
      <c r="AG424">
        <f t="shared" si="146"/>
        <v>-12.390487405050351</v>
      </c>
      <c r="AJ424">
        <f t="shared" si="147"/>
        <v>78.539816339744831</v>
      </c>
      <c r="AL424">
        <f t="shared" si="138"/>
        <v>148.19693851203323</v>
      </c>
      <c r="AN424">
        <f t="shared" si="148"/>
        <v>151.1608772822739</v>
      </c>
      <c r="AP424">
        <f t="shared" si="149"/>
        <v>-665.68651030318847</v>
      </c>
      <c r="AS424">
        <f t="shared" si="150"/>
        <v>-681.56149758633865</v>
      </c>
      <c r="AU424">
        <f t="shared" si="139"/>
        <v>146.24481184813249</v>
      </c>
      <c r="AW424">
        <f t="shared" si="159"/>
        <v>5.2534410485029319</v>
      </c>
      <c r="AY424">
        <f t="shared" si="160"/>
        <v>-0.21625480114501691</v>
      </c>
      <c r="BA424">
        <f t="shared" si="161"/>
        <v>-0.97031612555292668</v>
      </c>
      <c r="BC424">
        <f t="shared" si="162"/>
        <v>645.9263555102383</v>
      </c>
      <c r="BD424">
        <f t="shared" si="151"/>
        <v>2.86E-2</v>
      </c>
      <c r="BE424">
        <f t="shared" si="152"/>
        <v>18.473493767592817</v>
      </c>
    </row>
    <row r="425" spans="3:57">
      <c r="C425" s="11">
        <v>365</v>
      </c>
      <c r="D425" s="12">
        <f t="shared" si="158"/>
        <v>5.2898550724637681E-3</v>
      </c>
      <c r="E425" s="20">
        <f t="shared" si="153"/>
        <v>1204.2771838760873</v>
      </c>
      <c r="F425" s="4">
        <f t="shared" si="154"/>
        <v>6.3704517697793026</v>
      </c>
      <c r="G425" s="4"/>
      <c r="H425" s="4">
        <f t="shared" si="155"/>
        <v>3.7504340958717091</v>
      </c>
      <c r="I425" s="11">
        <v>365</v>
      </c>
      <c r="J425" s="5">
        <f t="shared" si="140"/>
        <v>-51545.670678329989</v>
      </c>
      <c r="K425" s="11">
        <v>365</v>
      </c>
      <c r="L425" s="17">
        <f t="shared" si="156"/>
        <v>-25051.195949668374</v>
      </c>
      <c r="M425" s="11">
        <v>365</v>
      </c>
      <c r="N425">
        <f t="shared" si="157"/>
        <v>-2553.6387308530452</v>
      </c>
      <c r="Q425" s="58">
        <v>302</v>
      </c>
      <c r="R425" s="21">
        <f t="shared" si="137"/>
        <v>67.156000000000006</v>
      </c>
      <c r="S425" s="21">
        <f t="shared" si="134"/>
        <v>186.61595252621618</v>
      </c>
      <c r="T425" s="21">
        <f t="shared" si="135"/>
        <v>1.922290625689518</v>
      </c>
      <c r="U425" s="21">
        <f t="shared" si="136"/>
        <v>440.77908750510557</v>
      </c>
      <c r="AA425">
        <v>302</v>
      </c>
      <c r="AB425">
        <f t="shared" si="141"/>
        <v>5.270894341022875</v>
      </c>
      <c r="AC425">
        <f t="shared" si="142"/>
        <v>0.250328227571116</v>
      </c>
      <c r="AD425">
        <f t="shared" si="143"/>
        <v>-0.84804809615642618</v>
      </c>
      <c r="AE425">
        <f t="shared" si="144"/>
        <v>-0.21229037680589752</v>
      </c>
      <c r="AF425" s="65">
        <f t="shared" si="145"/>
        <v>-0.21391816541317332</v>
      </c>
      <c r="AG425">
        <f t="shared" si="146"/>
        <v>-12.256608039356252</v>
      </c>
      <c r="AJ425">
        <f t="shared" si="147"/>
        <v>78.539816339744831</v>
      </c>
      <c r="AL425">
        <f t="shared" si="138"/>
        <v>150.97635269326793</v>
      </c>
      <c r="AN425">
        <f t="shared" si="148"/>
        <v>153.9958797471333</v>
      </c>
      <c r="AP425">
        <f t="shared" si="149"/>
        <v>-709.42842091264151</v>
      </c>
      <c r="AS425">
        <f t="shared" si="150"/>
        <v>-725.97585792207394</v>
      </c>
      <c r="AU425">
        <f t="shared" si="139"/>
        <v>154.11768843026181</v>
      </c>
      <c r="AW425">
        <f t="shared" si="159"/>
        <v>5.270894341022875</v>
      </c>
      <c r="AY425">
        <f t="shared" si="160"/>
        <v>-0.21391816541317332</v>
      </c>
      <c r="BA425">
        <f t="shared" si="161"/>
        <v>-0.96316884639818079</v>
      </c>
      <c r="BC425">
        <f t="shared" si="162"/>
        <v>683.29935377251195</v>
      </c>
      <c r="BD425">
        <f t="shared" si="151"/>
        <v>2.86E-2</v>
      </c>
      <c r="BE425">
        <f t="shared" si="152"/>
        <v>19.542361517893841</v>
      </c>
    </row>
    <row r="426" spans="3:57">
      <c r="C426" s="11">
        <v>366</v>
      </c>
      <c r="D426" s="12">
        <f t="shared" si="158"/>
        <v>5.3043478260869558E-3</v>
      </c>
      <c r="E426" s="20">
        <f t="shared" si="153"/>
        <v>1204.2771838760873</v>
      </c>
      <c r="F426" s="4">
        <f t="shared" si="154"/>
        <v>6.3879050622992448</v>
      </c>
      <c r="G426" s="4"/>
      <c r="H426" s="4">
        <f t="shared" si="155"/>
        <v>4.4964990905144804</v>
      </c>
      <c r="I426" s="11">
        <v>366</v>
      </c>
      <c r="J426" s="5">
        <f t="shared" si="140"/>
        <v>-51407.132680657283</v>
      </c>
      <c r="K426" s="11">
        <v>366</v>
      </c>
      <c r="L426" s="17">
        <f t="shared" si="156"/>
        <v>-24983.86648279944</v>
      </c>
      <c r="M426" s="11">
        <v>366</v>
      </c>
      <c r="N426">
        <f t="shared" si="157"/>
        <v>-2546.7753805096268</v>
      </c>
      <c r="Q426" s="58">
        <v>303</v>
      </c>
      <c r="R426" s="21">
        <f t="shared" si="137"/>
        <v>67.711000000000013</v>
      </c>
      <c r="S426" s="21">
        <f t="shared" si="134"/>
        <v>184.12262751669448</v>
      </c>
      <c r="T426" s="21">
        <f t="shared" si="135"/>
        <v>1.9588324543148732</v>
      </c>
      <c r="U426" s="21">
        <f t="shared" si="136"/>
        <v>443.1570087750124</v>
      </c>
      <c r="AA426">
        <v>303</v>
      </c>
      <c r="AB426">
        <f t="shared" si="141"/>
        <v>5.2883476335428181</v>
      </c>
      <c r="AC426">
        <f t="shared" si="142"/>
        <v>0.250328227571116</v>
      </c>
      <c r="AD426">
        <f t="shared" si="143"/>
        <v>-0.83867056794542427</v>
      </c>
      <c r="AE426">
        <f t="shared" si="144"/>
        <v>-0.20994291678983928</v>
      </c>
      <c r="AF426" s="65">
        <f t="shared" si="145"/>
        <v>-0.21151657500678578</v>
      </c>
      <c r="AG426">
        <f t="shared" si="146"/>
        <v>-12.119007044951138</v>
      </c>
      <c r="AJ426">
        <f t="shared" si="147"/>
        <v>78.539816339744831</v>
      </c>
      <c r="AL426">
        <f t="shared" si="138"/>
        <v>153.84634120222174</v>
      </c>
      <c r="AN426">
        <f t="shared" si="148"/>
        <v>156.92326802626619</v>
      </c>
      <c r="AP426">
        <f t="shared" si="149"/>
        <v>-753.02098177579455</v>
      </c>
      <c r="AS426">
        <f t="shared" si="150"/>
        <v>-770.18561170637213</v>
      </c>
      <c r="AU426">
        <f t="shared" si="139"/>
        <v>161.69501379120237</v>
      </c>
      <c r="AW426">
        <f t="shared" si="159"/>
        <v>5.2883476335428181</v>
      </c>
      <c r="AY426">
        <f t="shared" si="160"/>
        <v>-0.21151657500678578</v>
      </c>
      <c r="BA426">
        <f t="shared" si="161"/>
        <v>-0.95562005329748401</v>
      </c>
      <c r="BC426">
        <f t="shared" si="162"/>
        <v>719.60195073870852</v>
      </c>
      <c r="BD426">
        <f t="shared" si="151"/>
        <v>2.86E-2</v>
      </c>
      <c r="BE426">
        <f t="shared" si="152"/>
        <v>20.580615791127062</v>
      </c>
    </row>
    <row r="427" spans="3:57">
      <c r="C427" s="11">
        <v>367</v>
      </c>
      <c r="D427" s="12">
        <f t="shared" si="158"/>
        <v>5.3188405797101445E-3</v>
      </c>
      <c r="E427" s="20">
        <f t="shared" si="153"/>
        <v>1204.2771838760873</v>
      </c>
      <c r="F427" s="4">
        <f t="shared" si="154"/>
        <v>6.4053583548191888</v>
      </c>
      <c r="G427" s="4"/>
      <c r="H427" s="4">
        <f t="shared" si="155"/>
        <v>5.2403754302373891</v>
      </c>
      <c r="I427" s="11">
        <v>367</v>
      </c>
      <c r="J427" s="5">
        <f t="shared" si="140"/>
        <v>-51243.655442922398</v>
      </c>
      <c r="K427" s="11">
        <v>367</v>
      </c>
      <c r="L427" s="17">
        <f t="shared" si="156"/>
        <v>-24904.416545260287</v>
      </c>
      <c r="M427" s="11">
        <v>367</v>
      </c>
      <c r="N427">
        <f t="shared" si="157"/>
        <v>-2538.6765081814765</v>
      </c>
      <c r="Q427" s="58">
        <v>304</v>
      </c>
      <c r="R427" s="21">
        <f t="shared" si="137"/>
        <v>68.26600000000002</v>
      </c>
      <c r="S427" s="21">
        <f t="shared" si="134"/>
        <v>181.62930250717272</v>
      </c>
      <c r="T427" s="21">
        <f t="shared" si="135"/>
        <v>1.9965814832007533</v>
      </c>
      <c r="U427" s="21">
        <f t="shared" si="136"/>
        <v>445.58044386280363</v>
      </c>
      <c r="AA427">
        <v>304</v>
      </c>
      <c r="AB427">
        <f t="shared" si="141"/>
        <v>5.3058009260627612</v>
      </c>
      <c r="AC427">
        <f t="shared" si="142"/>
        <v>0.250328227571116</v>
      </c>
      <c r="AD427">
        <f t="shared" si="143"/>
        <v>-0.82903757255504207</v>
      </c>
      <c r="AE427">
        <f t="shared" si="144"/>
        <v>-0.20753150612756416</v>
      </c>
      <c r="AF427" s="65">
        <f t="shared" si="145"/>
        <v>-0.20905084804141838</v>
      </c>
      <c r="AG427">
        <f t="shared" si="146"/>
        <v>-11.977731296403984</v>
      </c>
      <c r="AJ427">
        <f t="shared" si="147"/>
        <v>78.539816339744831</v>
      </c>
      <c r="AL427">
        <f t="shared" si="138"/>
        <v>156.8111429979225</v>
      </c>
      <c r="AN427">
        <f t="shared" si="148"/>
        <v>159.94736585788095</v>
      </c>
      <c r="AP427">
        <f t="shared" si="149"/>
        <v>-796.43082985852209</v>
      </c>
      <c r="AS427">
        <f t="shared" si="150"/>
        <v>-814.15637020432268</v>
      </c>
      <c r="AU427">
        <f t="shared" si="139"/>
        <v>168.96309773185379</v>
      </c>
      <c r="AW427">
        <f t="shared" si="159"/>
        <v>5.3058009260627612</v>
      </c>
      <c r="AY427">
        <f t="shared" si="160"/>
        <v>-0.20905084804141838</v>
      </c>
      <c r="BA427">
        <f t="shared" si="161"/>
        <v>-0.94767055568161296</v>
      </c>
      <c r="BC427">
        <f t="shared" si="162"/>
        <v>754.75404709399379</v>
      </c>
      <c r="BD427">
        <f t="shared" si="151"/>
        <v>2.86E-2</v>
      </c>
      <c r="BE427">
        <f t="shared" si="152"/>
        <v>21.585965746888224</v>
      </c>
    </row>
    <row r="428" spans="3:57">
      <c r="C428" s="11">
        <v>368</v>
      </c>
      <c r="D428" s="12">
        <f t="shared" si="158"/>
        <v>5.3333333333333332E-3</v>
      </c>
      <c r="E428" s="20">
        <f t="shared" si="153"/>
        <v>1204.2771838760873</v>
      </c>
      <c r="F428" s="4">
        <f t="shared" si="154"/>
        <v>6.4228116473391319</v>
      </c>
      <c r="G428" s="4"/>
      <c r="H428" s="4">
        <f t="shared" si="155"/>
        <v>5.9817025546817426</v>
      </c>
      <c r="I428" s="11">
        <v>368</v>
      </c>
      <c r="J428" s="5">
        <f t="shared" si="140"/>
        <v>-51055.363256166034</v>
      </c>
      <c r="K428" s="11">
        <v>368</v>
      </c>
      <c r="L428" s="17">
        <f t="shared" si="156"/>
        <v>-24812.90654249669</v>
      </c>
      <c r="M428" s="11">
        <v>368</v>
      </c>
      <c r="N428">
        <f t="shared" si="157"/>
        <v>-2529.3482714063903</v>
      </c>
      <c r="Q428" s="58">
        <v>305</v>
      </c>
      <c r="R428" s="21">
        <f t="shared" si="137"/>
        <v>68.821000000000026</v>
      </c>
      <c r="S428" s="21">
        <f t="shared" si="134"/>
        <v>179.13597749765103</v>
      </c>
      <c r="T428" s="21">
        <f t="shared" si="135"/>
        <v>2.0355949989187101</v>
      </c>
      <c r="U428" s="21">
        <f t="shared" si="136"/>
        <v>448.05090686959909</v>
      </c>
      <c r="AA428">
        <v>305</v>
      </c>
      <c r="AB428">
        <f t="shared" si="141"/>
        <v>5.3232542185827052</v>
      </c>
      <c r="AC428">
        <f t="shared" si="142"/>
        <v>0.250328227571116</v>
      </c>
      <c r="AD428">
        <f t="shared" si="143"/>
        <v>-0.8191520442889918</v>
      </c>
      <c r="AE428">
        <f t="shared" si="144"/>
        <v>-0.20505687935811964</v>
      </c>
      <c r="AF428" s="65">
        <f t="shared" si="145"/>
        <v>-0.20652182119050791</v>
      </c>
      <c r="AG428">
        <f t="shared" si="146"/>
        <v>-11.832828731571555</v>
      </c>
      <c r="AJ428">
        <f t="shared" si="147"/>
        <v>78.539816339744831</v>
      </c>
      <c r="AL428">
        <f t="shared" si="138"/>
        <v>159.87525735717858</v>
      </c>
      <c r="AN428">
        <f t="shared" si="148"/>
        <v>163.07276250432216</v>
      </c>
      <c r="AP428">
        <f t="shared" si="149"/>
        <v>-839.62412988317715</v>
      </c>
      <c r="AS428">
        <f t="shared" si="150"/>
        <v>-857.85346619988456</v>
      </c>
      <c r="AU428">
        <f t="shared" si="139"/>
        <v>175.9087547254945</v>
      </c>
      <c r="AW428">
        <f t="shared" si="159"/>
        <v>5.3232542185827052</v>
      </c>
      <c r="AY428">
        <f t="shared" si="160"/>
        <v>-0.20652182119050791</v>
      </c>
      <c r="BA428">
        <f t="shared" si="161"/>
        <v>-0.9393214308839648</v>
      </c>
      <c r="BC428">
        <f t="shared" si="162"/>
        <v>788.67693908656986</v>
      </c>
      <c r="BD428">
        <f t="shared" si="151"/>
        <v>2.86E-2</v>
      </c>
      <c r="BE428">
        <f t="shared" si="152"/>
        <v>22.556160457875897</v>
      </c>
    </row>
    <row r="429" spans="3:57">
      <c r="C429" s="11">
        <v>369</v>
      </c>
      <c r="D429" s="12">
        <f t="shared" si="158"/>
        <v>5.3478260869565218E-3</v>
      </c>
      <c r="E429" s="20">
        <f t="shared" si="153"/>
        <v>1204.2771838760873</v>
      </c>
      <c r="F429" s="4">
        <f t="shared" si="154"/>
        <v>6.4402649398590759</v>
      </c>
      <c r="G429" s="4"/>
      <c r="H429" s="4">
        <f t="shared" si="155"/>
        <v>6.7201218410228076</v>
      </c>
      <c r="I429" s="11">
        <v>369</v>
      </c>
      <c r="J429" s="5">
        <f t="shared" si="140"/>
        <v>-50842.399185951122</v>
      </c>
      <c r="K429" s="11">
        <v>369</v>
      </c>
      <c r="L429" s="17">
        <f t="shared" si="156"/>
        <v>-24709.406004372246</v>
      </c>
      <c r="M429" s="11">
        <v>369</v>
      </c>
      <c r="N429">
        <f t="shared" si="157"/>
        <v>-2518.7977578361106</v>
      </c>
      <c r="Q429" s="58">
        <v>306</v>
      </c>
      <c r="R429" s="21">
        <f t="shared" si="137"/>
        <v>69.376000000000033</v>
      </c>
      <c r="S429" s="21">
        <f t="shared" si="134"/>
        <v>176.64265248812927</v>
      </c>
      <c r="T429" s="21">
        <f t="shared" si="135"/>
        <v>2.0759338558475564</v>
      </c>
      <c r="U429" s="21">
        <f t="shared" si="136"/>
        <v>450.56998425682747</v>
      </c>
      <c r="AA429">
        <v>306</v>
      </c>
      <c r="AB429">
        <f t="shared" si="141"/>
        <v>5.3407075111026483</v>
      </c>
      <c r="AC429">
        <f t="shared" si="142"/>
        <v>0.250328227571116</v>
      </c>
      <c r="AD429">
        <f t="shared" si="143"/>
        <v>-0.80901699437494756</v>
      </c>
      <c r="AE429">
        <f t="shared" si="144"/>
        <v>-0.20251979027679215</v>
      </c>
      <c r="AF429" s="65">
        <f t="shared" si="145"/>
        <v>-0.20393034919347644</v>
      </c>
      <c r="AG429">
        <f t="shared" si="146"/>
        <v>-11.68434832341531</v>
      </c>
      <c r="AJ429">
        <f t="shared" si="147"/>
        <v>78.539816339744831</v>
      </c>
      <c r="AL429">
        <f t="shared" si="138"/>
        <v>163.04346377172541</v>
      </c>
      <c r="AN429">
        <f t="shared" si="148"/>
        <v>166.30433304715993</v>
      </c>
      <c r="AP429">
        <f t="shared" si="149"/>
        <v>-882.56658134131214</v>
      </c>
      <c r="AS429">
        <f t="shared" si="150"/>
        <v>-901.24196396589161</v>
      </c>
      <c r="AU429">
        <f t="shared" si="139"/>
        <v>182.51933353101663</v>
      </c>
      <c r="AW429">
        <f t="shared" si="159"/>
        <v>5.3407075111026483</v>
      </c>
      <c r="AY429">
        <f t="shared" si="160"/>
        <v>-0.20393034919347644</v>
      </c>
      <c r="BA429">
        <f t="shared" si="161"/>
        <v>-0.93057402449128923</v>
      </c>
      <c r="BC429">
        <f t="shared" si="162"/>
        <v>821.2935354803036</v>
      </c>
      <c r="BD429">
        <f t="shared" si="151"/>
        <v>2.86E-2</v>
      </c>
      <c r="BE429">
        <f t="shared" si="152"/>
        <v>23.488995114736685</v>
      </c>
    </row>
    <row r="430" spans="3:57">
      <c r="C430" s="11">
        <v>370</v>
      </c>
      <c r="D430" s="12">
        <f t="shared" si="158"/>
        <v>5.3623188405797096E-3</v>
      </c>
      <c r="E430" s="20">
        <f t="shared" si="153"/>
        <v>1204.2771838760873</v>
      </c>
      <c r="F430" s="4">
        <f t="shared" si="154"/>
        <v>6.4577182323790181</v>
      </c>
      <c r="G430" s="4"/>
      <c r="H430" s="4">
        <f t="shared" si="155"/>
        <v>7.4552768750147891</v>
      </c>
      <c r="I430" s="11">
        <v>370</v>
      </c>
      <c r="J430" s="5">
        <f t="shared" si="140"/>
        <v>-50604.924924359439</v>
      </c>
      <c r="K430" s="11">
        <v>370</v>
      </c>
      <c r="L430" s="17">
        <f t="shared" si="156"/>
        <v>-24593.993513238685</v>
      </c>
      <c r="M430" s="11">
        <v>370</v>
      </c>
      <c r="N430">
        <f t="shared" si="157"/>
        <v>-2507.0329779040453</v>
      </c>
      <c r="Q430" s="58">
        <v>307</v>
      </c>
      <c r="R430" s="21">
        <f t="shared" si="137"/>
        <v>69.93100000000004</v>
      </c>
      <c r="S430" s="21">
        <f t="shared" si="134"/>
        <v>174.14932747860757</v>
      </c>
      <c r="T430" s="21">
        <f t="shared" si="135"/>
        <v>2.1176627527905629</v>
      </c>
      <c r="U430" s="21">
        <f t="shared" si="136"/>
        <v>453.13933938534672</v>
      </c>
      <c r="AA430">
        <v>307</v>
      </c>
      <c r="AB430">
        <f t="shared" si="141"/>
        <v>5.3581608036225914</v>
      </c>
      <c r="AC430">
        <f t="shared" si="142"/>
        <v>0.250328227571116</v>
      </c>
      <c r="AD430">
        <f t="shared" si="143"/>
        <v>-0.79863551004729305</v>
      </c>
      <c r="AE430">
        <f t="shared" si="144"/>
        <v>-0.19992101170549306</v>
      </c>
      <c r="AF430" s="65">
        <f t="shared" si="145"/>
        <v>-0.20127730436304792</v>
      </c>
      <c r="AG430">
        <f t="shared" si="146"/>
        <v>-11.532340051772756</v>
      </c>
      <c r="AJ430">
        <f t="shared" si="147"/>
        <v>78.539816339744831</v>
      </c>
      <c r="AL430">
        <f t="shared" si="138"/>
        <v>166.32084367368927</v>
      </c>
      <c r="AN430">
        <f t="shared" si="148"/>
        <v>169.64726054716306</v>
      </c>
      <c r="AP430">
        <f t="shared" si="149"/>
        <v>-925.22342395753662</v>
      </c>
      <c r="AS430">
        <f t="shared" si="150"/>
        <v>-944.28666693383468</v>
      </c>
      <c r="AU430">
        <f t="shared" si="139"/>
        <v>188.78274579342016</v>
      </c>
      <c r="AW430">
        <f t="shared" si="159"/>
        <v>5.3581608036225914</v>
      </c>
      <c r="AY430">
        <f t="shared" si="160"/>
        <v>-0.20127730436304792</v>
      </c>
      <c r="BA430">
        <f t="shared" si="161"/>
        <v>-0.92142995038302389</v>
      </c>
      <c r="BC430">
        <f t="shared" si="162"/>
        <v>852.52857363040448</v>
      </c>
      <c r="BD430">
        <f t="shared" si="151"/>
        <v>2.86E-2</v>
      </c>
      <c r="BE430">
        <f t="shared" si="152"/>
        <v>24.382317205829569</v>
      </c>
    </row>
    <row r="431" spans="3:57">
      <c r="C431" s="11">
        <v>371</v>
      </c>
      <c r="D431" s="12">
        <f t="shared" si="158"/>
        <v>5.3768115942028983E-3</v>
      </c>
      <c r="E431" s="20">
        <f t="shared" si="153"/>
        <v>1204.2771838760873</v>
      </c>
      <c r="F431" s="4">
        <f t="shared" si="154"/>
        <v>6.4751715248989621</v>
      </c>
      <c r="G431" s="4"/>
      <c r="H431" s="4">
        <f t="shared" si="155"/>
        <v>8.1868137197522053</v>
      </c>
      <c r="I431" s="11">
        <v>371</v>
      </c>
      <c r="J431" s="5">
        <f t="shared" si="140"/>
        <v>-50343.120622776791</v>
      </c>
      <c r="K431" s="11">
        <v>371</v>
      </c>
      <c r="L431" s="17">
        <f t="shared" si="156"/>
        <v>-24466.75662266952</v>
      </c>
      <c r="M431" s="11">
        <v>371</v>
      </c>
      <c r="N431">
        <f t="shared" si="157"/>
        <v>-2494.0628565412353</v>
      </c>
      <c r="Q431" s="58">
        <v>308</v>
      </c>
      <c r="R431" s="21">
        <f t="shared" si="137"/>
        <v>70.486000000000047</v>
      </c>
      <c r="S431" s="21">
        <f t="shared" si="134"/>
        <v>171.65600246908582</v>
      </c>
      <c r="T431" s="21">
        <f t="shared" si="135"/>
        <v>2.1608505353808733</v>
      </c>
      <c r="U431" s="21">
        <f t="shared" si="136"/>
        <v>455.76071740907707</v>
      </c>
      <c r="AA431">
        <v>308</v>
      </c>
      <c r="AB431">
        <f t="shared" si="141"/>
        <v>5.3756140961425354</v>
      </c>
      <c r="AC431">
        <f t="shared" si="142"/>
        <v>0.250328227571116</v>
      </c>
      <c r="AD431">
        <f t="shared" si="143"/>
        <v>-0.78801075360672179</v>
      </c>
      <c r="AE431">
        <f t="shared" si="144"/>
        <v>-0.19726133525735007</v>
      </c>
      <c r="AF431" s="65">
        <f t="shared" si="145"/>
        <v>-0.19856357609255887</v>
      </c>
      <c r="AG431">
        <f t="shared" si="146"/>
        <v>-11.376854875128398</v>
      </c>
      <c r="AJ431">
        <f t="shared" si="147"/>
        <v>78.539816339744831</v>
      </c>
      <c r="AL431">
        <f t="shared" si="138"/>
        <v>169.71280418645307</v>
      </c>
      <c r="AN431">
        <f t="shared" si="148"/>
        <v>173.10706027018213</v>
      </c>
      <c r="AP431">
        <f t="shared" si="149"/>
        <v>-967.55944137230506</v>
      </c>
      <c r="AS431">
        <f t="shared" si="150"/>
        <v>-986.95212282381522</v>
      </c>
      <c r="AU431">
        <f t="shared" si="139"/>
        <v>194.68749358330197</v>
      </c>
      <c r="AW431">
        <f t="shared" si="159"/>
        <v>5.3756140961425354</v>
      </c>
      <c r="AY431">
        <f t="shared" si="160"/>
        <v>-0.19856357609255887</v>
      </c>
      <c r="BA431">
        <f t="shared" si="161"/>
        <v>-0.91189109046431949</v>
      </c>
      <c r="BC431">
        <f t="shared" si="162"/>
        <v>882.30883408203908</v>
      </c>
      <c r="BD431">
        <f t="shared" si="151"/>
        <v>2.86E-2</v>
      </c>
      <c r="BE431">
        <f t="shared" si="152"/>
        <v>25.234032654746319</v>
      </c>
    </row>
    <row r="432" spans="3:57">
      <c r="C432" s="11">
        <v>372</v>
      </c>
      <c r="D432" s="12">
        <f t="shared" si="158"/>
        <v>5.3913043478260869E-3</v>
      </c>
      <c r="E432" s="20">
        <f t="shared" si="153"/>
        <v>1204.2771838760873</v>
      </c>
      <c r="F432" s="4">
        <f t="shared" si="154"/>
        <v>6.4926248174189052</v>
      </c>
      <c r="G432" s="4"/>
      <c r="H432" s="4">
        <f t="shared" si="155"/>
        <v>8.914381181868853</v>
      </c>
      <c r="I432" s="11">
        <v>372</v>
      </c>
      <c r="J432" s="5">
        <f t="shared" si="140"/>
        <v>-50057.184705662061</v>
      </c>
      <c r="K432" s="11">
        <v>372</v>
      </c>
      <c r="L432" s="17">
        <f t="shared" si="156"/>
        <v>-24327.791766951759</v>
      </c>
      <c r="M432" s="11">
        <v>372</v>
      </c>
      <c r="N432">
        <f t="shared" si="157"/>
        <v>-2479.89722395023</v>
      </c>
      <c r="Q432" s="58">
        <v>309</v>
      </c>
      <c r="R432" s="21">
        <f t="shared" si="137"/>
        <v>71.041000000000054</v>
      </c>
      <c r="S432" s="21">
        <f t="shared" si="134"/>
        <v>169.16267745956407</v>
      </c>
      <c r="T432" s="21">
        <f t="shared" si="135"/>
        <v>2.2055705270959467</v>
      </c>
      <c r="U432" s="21">
        <f t="shared" si="136"/>
        <v>458.43595055643158</v>
      </c>
      <c r="AA432">
        <v>309</v>
      </c>
      <c r="AB432">
        <f t="shared" si="141"/>
        <v>5.3930673886624785</v>
      </c>
      <c r="AC432">
        <f t="shared" si="142"/>
        <v>0.250328227571116</v>
      </c>
      <c r="AD432">
        <f t="shared" si="143"/>
        <v>-0.77714596145697079</v>
      </c>
      <c r="AE432">
        <f t="shared" si="144"/>
        <v>-0.19454157109557432</v>
      </c>
      <c r="AF432" s="65">
        <f t="shared" si="145"/>
        <v>-0.19579007036402335</v>
      </c>
      <c r="AG432">
        <f t="shared" si="146"/>
        <v>-11.217944702427955</v>
      </c>
      <c r="AJ432">
        <f t="shared" si="147"/>
        <v>78.539816339744831</v>
      </c>
      <c r="AL432">
        <f t="shared" si="138"/>
        <v>173.22510412246984</v>
      </c>
      <c r="AN432">
        <f t="shared" si="148"/>
        <v>176.68960620491924</v>
      </c>
      <c r="AP432">
        <f t="shared" si="149"/>
        <v>-1009.5389627861889</v>
      </c>
      <c r="AS432">
        <f t="shared" si="150"/>
        <v>-1029.2026259730608</v>
      </c>
      <c r="AU432">
        <f t="shared" si="139"/>
        <v>200.22269583248996</v>
      </c>
      <c r="AW432">
        <f t="shared" si="159"/>
        <v>5.3930673886624785</v>
      </c>
      <c r="AY432">
        <f t="shared" si="160"/>
        <v>-0.19579007036402335</v>
      </c>
      <c r="BA432">
        <f t="shared" si="161"/>
        <v>-0.90195959409835114</v>
      </c>
      <c r="BC432">
        <f t="shared" si="162"/>
        <v>910.56335310110137</v>
      </c>
      <c r="BD432">
        <f t="shared" si="151"/>
        <v>2.86E-2</v>
      </c>
      <c r="BE432">
        <f t="shared" si="152"/>
        <v>26.042111898691498</v>
      </c>
    </row>
    <row r="433" spans="3:57">
      <c r="C433" s="11">
        <v>373</v>
      </c>
      <c r="D433" s="12">
        <f t="shared" si="158"/>
        <v>5.4057971014492747E-3</v>
      </c>
      <c r="E433" s="20">
        <f t="shared" si="153"/>
        <v>1204.2771838760873</v>
      </c>
      <c r="F433" s="4">
        <f t="shared" si="154"/>
        <v>6.5100781099388483</v>
      </c>
      <c r="G433" s="4"/>
      <c r="H433" s="4">
        <f t="shared" si="155"/>
        <v>9.6376310749022061</v>
      </c>
      <c r="I433" s="11">
        <v>373</v>
      </c>
      <c r="J433" s="5">
        <f t="shared" si="140"/>
        <v>-49747.333665516271</v>
      </c>
      <c r="K433" s="11">
        <v>373</v>
      </c>
      <c r="L433" s="17">
        <f t="shared" si="156"/>
        <v>-24177.204161440906</v>
      </c>
      <c r="M433" s="11">
        <v>373</v>
      </c>
      <c r="N433">
        <f t="shared" si="157"/>
        <v>-2464.546805447595</v>
      </c>
      <c r="Q433" s="58">
        <v>310</v>
      </c>
      <c r="R433" s="21">
        <f t="shared" si="137"/>
        <v>71.59600000000006</v>
      </c>
      <c r="S433" s="21">
        <f t="shared" si="134"/>
        <v>166.66935245004237</v>
      </c>
      <c r="T433" s="21">
        <f t="shared" si="135"/>
        <v>2.251900892057479</v>
      </c>
      <c r="U433" s="21">
        <f t="shared" si="136"/>
        <v>461.16696383652186</v>
      </c>
      <c r="AA433">
        <v>310</v>
      </c>
      <c r="AB433">
        <f t="shared" si="141"/>
        <v>5.4105206811824216</v>
      </c>
      <c r="AC433">
        <f t="shared" si="142"/>
        <v>0.250328227571116</v>
      </c>
      <c r="AD433">
        <f t="shared" si="143"/>
        <v>-0.76604444311897812</v>
      </c>
      <c r="AE433">
        <f t="shared" si="144"/>
        <v>-0.19176254768667639</v>
      </c>
      <c r="AF433" s="65">
        <f t="shared" si="145"/>
        <v>-0.19295770925768868</v>
      </c>
      <c r="AG433">
        <f t="shared" si="146"/>
        <v>-11.055662364977975</v>
      </c>
      <c r="AJ433">
        <f t="shared" si="147"/>
        <v>78.539816339744831</v>
      </c>
      <c r="AL433">
        <f t="shared" si="138"/>
        <v>176.86388247750196</v>
      </c>
      <c r="AN433">
        <f t="shared" si="148"/>
        <v>180.40116012705201</v>
      </c>
      <c r="AP433">
        <f t="shared" si="149"/>
        <v>-1051.1258622791977</v>
      </c>
      <c r="AS433">
        <f t="shared" si="150"/>
        <v>-1071.0022165755936</v>
      </c>
      <c r="AU433">
        <f t="shared" si="139"/>
        <v>205.37811362861336</v>
      </c>
      <c r="AW433">
        <f t="shared" si="159"/>
        <v>5.4105206811824216</v>
      </c>
      <c r="AY433">
        <f t="shared" si="160"/>
        <v>-0.19295770925768868</v>
      </c>
      <c r="BA433">
        <f t="shared" si="161"/>
        <v>-0.8916378772439979</v>
      </c>
      <c r="BC433">
        <f t="shared" si="162"/>
        <v>937.2236325588907</v>
      </c>
      <c r="BD433">
        <f t="shared" si="151"/>
        <v>2.86E-2</v>
      </c>
      <c r="BE433">
        <f t="shared" si="152"/>
        <v>26.804595891184274</v>
      </c>
    </row>
    <row r="434" spans="3:57">
      <c r="C434" s="11">
        <v>374</v>
      </c>
      <c r="D434" s="12">
        <f t="shared" si="158"/>
        <v>5.4202898550724634E-3</v>
      </c>
      <c r="E434" s="20">
        <f t="shared" si="153"/>
        <v>1204.2771838760873</v>
      </c>
      <c r="F434" s="4">
        <f t="shared" si="154"/>
        <v>6.5275314024587914</v>
      </c>
      <c r="G434" s="4"/>
      <c r="H434" s="4">
        <f t="shared" si="155"/>
        <v>10.356218479550934</v>
      </c>
      <c r="I434" s="11">
        <v>374</v>
      </c>
      <c r="J434" s="5">
        <f t="shared" si="140"/>
        <v>-49413.801839290652</v>
      </c>
      <c r="K434" s="11">
        <v>374</v>
      </c>
      <c r="L434" s="17">
        <f t="shared" si="156"/>
        <v>-24015.107693895257</v>
      </c>
      <c r="M434" s="11">
        <v>374</v>
      </c>
      <c r="N434">
        <f t="shared" si="157"/>
        <v>-2448.0232103868761</v>
      </c>
      <c r="Q434" s="58">
        <v>311</v>
      </c>
      <c r="R434" s="21">
        <f t="shared" si="137"/>
        <v>72.151000000000067</v>
      </c>
      <c r="S434" s="21">
        <f t="shared" ref="S434:S483" si="163">$AB$63-($AB$63-$AB$64)*R434/100</f>
        <v>164.17602744052061</v>
      </c>
      <c r="T434" s="21">
        <f t="shared" ref="T434:T483" si="164">$V$73*POWER(($AB$63/S434),$V$69)</f>
        <v>2.2999250331995773</v>
      </c>
      <c r="U434" s="21">
        <f t="shared" ref="U434:U483" si="165">T434*S434/($V$68*$AB$73/100)</f>
        <v>463.95578121123305</v>
      </c>
      <c r="AA434">
        <v>311</v>
      </c>
      <c r="AB434">
        <f t="shared" si="141"/>
        <v>5.4279739737023647</v>
      </c>
      <c r="AC434">
        <f t="shared" si="142"/>
        <v>0.250328227571116</v>
      </c>
      <c r="AD434">
        <f t="shared" si="143"/>
        <v>-0.75470958022277224</v>
      </c>
      <c r="AE434">
        <f t="shared" si="144"/>
        <v>-0.18892511154810757</v>
      </c>
      <c r="AF434" s="65">
        <f t="shared" si="145"/>
        <v>-0.19006743046378763</v>
      </c>
      <c r="AG434">
        <f t="shared" si="146"/>
        <v>-10.890061588471283</v>
      </c>
      <c r="AJ434">
        <f t="shared" si="147"/>
        <v>78.539816339744831</v>
      </c>
      <c r="AL434">
        <f t="shared" si="138"/>
        <v>180.63568970267633</v>
      </c>
      <c r="AN434">
        <f t="shared" si="148"/>
        <v>184.24840349672985</v>
      </c>
      <c r="AP434">
        <f t="shared" si="149"/>
        <v>-1092.2835554860819</v>
      </c>
      <c r="AS434">
        <f t="shared" si="150"/>
        <v>-1112.3146765161691</v>
      </c>
      <c r="AU434">
        <f t="shared" si="139"/>
        <v>210.14417433741448</v>
      </c>
      <c r="AW434">
        <f t="shared" si="159"/>
        <v>5.4279739737023647</v>
      </c>
      <c r="AY434">
        <f t="shared" si="160"/>
        <v>-0.19006743046378763</v>
      </c>
      <c r="BA434">
        <f t="shared" si="161"/>
        <v>-0.88092862130543592</v>
      </c>
      <c r="BC434">
        <f t="shared" si="162"/>
        <v>962.22384660895375</v>
      </c>
      <c r="BD434">
        <f t="shared" si="151"/>
        <v>2.86E-2</v>
      </c>
      <c r="BE434">
        <f t="shared" si="152"/>
        <v>27.519602013016076</v>
      </c>
    </row>
    <row r="435" spans="3:57">
      <c r="C435" s="11">
        <v>375</v>
      </c>
      <c r="D435" s="12">
        <f t="shared" si="158"/>
        <v>5.434782608695652E-3</v>
      </c>
      <c r="E435" s="20">
        <f t="shared" si="153"/>
        <v>1204.2771838760873</v>
      </c>
      <c r="F435" s="4">
        <f t="shared" si="154"/>
        <v>6.5449846949787354</v>
      </c>
      <c r="G435" s="4"/>
      <c r="H435" s="4">
        <f t="shared" si="155"/>
        <v>11.069802000559301</v>
      </c>
      <c r="I435" s="11">
        <v>375</v>
      </c>
      <c r="J435" s="5">
        <f t="shared" si="140"/>
        <v>-49056.841166493752</v>
      </c>
      <c r="K435" s="11">
        <v>375</v>
      </c>
      <c r="L435" s="17">
        <f t="shared" si="156"/>
        <v>-23841.624806915963</v>
      </c>
      <c r="M435" s="11">
        <v>375</v>
      </c>
      <c r="N435">
        <f t="shared" si="157"/>
        <v>-2430.3389201749196</v>
      </c>
      <c r="Q435" s="58">
        <v>312</v>
      </c>
      <c r="R435" s="21">
        <f t="shared" si="137"/>
        <v>72.706000000000074</v>
      </c>
      <c r="S435" s="21">
        <f t="shared" si="163"/>
        <v>161.68270243099886</v>
      </c>
      <c r="T435" s="21">
        <f t="shared" si="164"/>
        <v>2.349732029853504</v>
      </c>
      <c r="U435" s="21">
        <f t="shared" si="165"/>
        <v>466.80453227894213</v>
      </c>
      <c r="AA435">
        <v>312</v>
      </c>
      <c r="AB435">
        <f t="shared" si="141"/>
        <v>5.4454272662223078</v>
      </c>
      <c r="AC435">
        <f t="shared" si="142"/>
        <v>0.250328227571116</v>
      </c>
      <c r="AD435">
        <f t="shared" si="143"/>
        <v>-0.74314482547739458</v>
      </c>
      <c r="AE435">
        <f t="shared" si="144"/>
        <v>-0.18603012699040253</v>
      </c>
      <c r="AF435" s="65">
        <f t="shared" si="145"/>
        <v>-0.18712018679716438</v>
      </c>
      <c r="AG435">
        <f t="shared" si="146"/>
        <v>-10.721196965177109</v>
      </c>
      <c r="AJ435">
        <f t="shared" si="147"/>
        <v>78.539816339744831</v>
      </c>
      <c r="AL435">
        <f t="shared" si="138"/>
        <v>184.54752207231002</v>
      </c>
      <c r="AN435">
        <f t="shared" si="148"/>
        <v>188.23847251375622</v>
      </c>
      <c r="AP435">
        <f t="shared" si="149"/>
        <v>-1132.9749932707759</v>
      </c>
      <c r="AS435">
        <f t="shared" si="150"/>
        <v>-1153.1035214468948</v>
      </c>
      <c r="AU435">
        <f t="shared" si="139"/>
        <v>214.51199452784618</v>
      </c>
      <c r="AW435">
        <f t="shared" si="159"/>
        <v>5.4454272662223078</v>
      </c>
      <c r="AY435">
        <f t="shared" si="160"/>
        <v>-0.18712018679716438</v>
      </c>
      <c r="BA435">
        <f t="shared" si="161"/>
        <v>-0.86983477170056001</v>
      </c>
      <c r="BC435">
        <f t="shared" si="162"/>
        <v>985.50104461412889</v>
      </c>
      <c r="BD435">
        <f t="shared" si="151"/>
        <v>2.86E-2</v>
      </c>
      <c r="BE435">
        <f t="shared" si="152"/>
        <v>28.185329875964086</v>
      </c>
    </row>
    <row r="436" spans="3:57">
      <c r="C436" s="11">
        <v>376</v>
      </c>
      <c r="D436" s="12">
        <f t="shared" si="158"/>
        <v>5.4492753623188407E-3</v>
      </c>
      <c r="E436" s="20">
        <f t="shared" si="153"/>
        <v>1204.2771838760873</v>
      </c>
      <c r="F436" s="4">
        <f t="shared" si="154"/>
        <v>6.5624379874986785</v>
      </c>
      <c r="G436" s="4"/>
      <c r="H436" s="4">
        <f t="shared" si="155"/>
        <v>11.778044019964685</v>
      </c>
      <c r="I436" s="11">
        <v>376</v>
      </c>
      <c r="J436" s="5">
        <f t="shared" si="140"/>
        <v>-48676.720929279152</v>
      </c>
      <c r="K436" s="11">
        <v>376</v>
      </c>
      <c r="L436" s="17">
        <f t="shared" si="156"/>
        <v>-23656.886371629669</v>
      </c>
      <c r="M436" s="11">
        <v>376</v>
      </c>
      <c r="N436">
        <f t="shared" si="157"/>
        <v>-2411.507275395481</v>
      </c>
      <c r="Q436" s="58">
        <v>313</v>
      </c>
      <c r="R436" s="21">
        <f t="shared" si="137"/>
        <v>73.261000000000081</v>
      </c>
      <c r="S436" s="21">
        <f t="shared" si="163"/>
        <v>159.1893774214771</v>
      </c>
      <c r="T436" s="21">
        <f t="shared" si="164"/>
        <v>2.4014171193315907</v>
      </c>
      <c r="U436" s="21">
        <f t="shared" si="165"/>
        <v>469.71545952093209</v>
      </c>
      <c r="AA436">
        <v>313</v>
      </c>
      <c r="AB436">
        <f t="shared" si="141"/>
        <v>5.4628805587422509</v>
      </c>
      <c r="AC436">
        <f t="shared" si="142"/>
        <v>0.250328227571116</v>
      </c>
      <c r="AD436">
        <f t="shared" si="143"/>
        <v>-0.73135370161917101</v>
      </c>
      <c r="AE436">
        <f t="shared" si="144"/>
        <v>-0.18307847585390191</v>
      </c>
      <c r="AF436" s="65">
        <f t="shared" si="145"/>
        <v>-0.18411694571541881</v>
      </c>
      <c r="AG436">
        <f t="shared" si="146"/>
        <v>-10.549123926332783</v>
      </c>
      <c r="AJ436">
        <f t="shared" si="147"/>
        <v>78.539816339744831</v>
      </c>
      <c r="AL436">
        <f t="shared" si="138"/>
        <v>188.60685950742223</v>
      </c>
      <c r="AN436">
        <f t="shared" si="148"/>
        <v>192.37899669757067</v>
      </c>
      <c r="AP436">
        <f t="shared" si="149"/>
        <v>-1173.1626520002656</v>
      </c>
      <c r="AS436">
        <f t="shared" si="150"/>
        <v>-1193.3319887150651</v>
      </c>
      <c r="AU436">
        <f t="shared" si="139"/>
        <v>218.47340168165979</v>
      </c>
      <c r="AW436">
        <f t="shared" si="159"/>
        <v>5.4628805587422509</v>
      </c>
      <c r="AY436">
        <f t="shared" si="160"/>
        <v>-0.18411694571541881</v>
      </c>
      <c r="BA436">
        <f t="shared" si="161"/>
        <v>-0.85835953615551741</v>
      </c>
      <c r="BC436">
        <f t="shared" si="162"/>
        <v>1006.9953498059247</v>
      </c>
      <c r="BD436">
        <f t="shared" si="151"/>
        <v>2.86E-2</v>
      </c>
      <c r="BE436">
        <f t="shared" si="152"/>
        <v>28.800067004449446</v>
      </c>
    </row>
    <row r="437" spans="3:57">
      <c r="C437" s="11">
        <v>377</v>
      </c>
      <c r="D437" s="12">
        <f t="shared" si="158"/>
        <v>5.4637681159420285E-3</v>
      </c>
      <c r="E437" s="20">
        <f t="shared" si="153"/>
        <v>1204.2771838760873</v>
      </c>
      <c r="F437" s="4">
        <f t="shared" si="154"/>
        <v>6.5798912800186216</v>
      </c>
      <c r="G437" s="4"/>
      <c r="H437" s="4">
        <f t="shared" si="155"/>
        <v>12.480610946449906</v>
      </c>
      <c r="I437" s="11">
        <v>377</v>
      </c>
      <c r="J437" s="5">
        <f t="shared" si="140"/>
        <v>-48273.727474815802</v>
      </c>
      <c r="K437" s="11">
        <v>377</v>
      </c>
      <c r="L437" s="17">
        <f t="shared" si="156"/>
        <v>-23461.03155276048</v>
      </c>
      <c r="M437" s="11">
        <v>377</v>
      </c>
      <c r="N437">
        <f t="shared" si="157"/>
        <v>-2391.5424620550948</v>
      </c>
      <c r="Q437" s="58">
        <v>314</v>
      </c>
      <c r="R437" s="21">
        <f t="shared" ref="R437:R482" si="166">R436+0.555</f>
        <v>73.816000000000088</v>
      </c>
      <c r="S437" s="21">
        <f t="shared" si="163"/>
        <v>156.69605241195541</v>
      </c>
      <c r="T437" s="21">
        <f t="shared" si="164"/>
        <v>2.4550822277072926</v>
      </c>
      <c r="U437" s="21">
        <f t="shared" si="165"/>
        <v>472.69092616753727</v>
      </c>
      <c r="AA437">
        <v>314</v>
      </c>
      <c r="AB437">
        <f t="shared" si="141"/>
        <v>5.480333851262194</v>
      </c>
      <c r="AC437">
        <f t="shared" si="142"/>
        <v>0.250328227571116</v>
      </c>
      <c r="AD437">
        <f t="shared" si="143"/>
        <v>-0.71933980033865175</v>
      </c>
      <c r="AE437">
        <f t="shared" si="144"/>
        <v>-0.18007105724013517</v>
      </c>
      <c r="AF437" s="65">
        <f t="shared" si="145"/>
        <v>-0.18105868884118118</v>
      </c>
      <c r="AG437">
        <f t="shared" si="146"/>
        <v>-10.373898714772094</v>
      </c>
      <c r="AJ437">
        <f t="shared" si="147"/>
        <v>78.539816339744831</v>
      </c>
      <c r="AL437">
        <f t="shared" si="138"/>
        <v>192.82170726310235</v>
      </c>
      <c r="AN437">
        <f t="shared" si="148"/>
        <v>196.67814140836441</v>
      </c>
      <c r="AP437">
        <f t="shared" si="149"/>
        <v>-1212.8085199686739</v>
      </c>
      <c r="AS437">
        <f t="shared" si="150"/>
        <v>-1232.9630207041619</v>
      </c>
      <c r="AU437">
        <f t="shared" si="139"/>
        <v>222.02095467618912</v>
      </c>
      <c r="AW437">
        <f t="shared" si="159"/>
        <v>5.480333851262194</v>
      </c>
      <c r="AY437">
        <f t="shared" si="160"/>
        <v>-0.18105868884118118</v>
      </c>
      <c r="BA437">
        <f t="shared" si="161"/>
        <v>-0.84650638273295764</v>
      </c>
      <c r="BC437">
        <f t="shared" si="162"/>
        <v>1026.6501531863942</v>
      </c>
      <c r="BD437">
        <f t="shared" si="151"/>
        <v>2.86E-2</v>
      </c>
      <c r="BE437">
        <f t="shared" si="152"/>
        <v>29.362194381130873</v>
      </c>
    </row>
    <row r="438" spans="3:57">
      <c r="C438" s="11">
        <v>378</v>
      </c>
      <c r="D438" s="12">
        <f t="shared" si="158"/>
        <v>5.4782608695652171E-3</v>
      </c>
      <c r="E438" s="20">
        <f t="shared" si="153"/>
        <v>1204.2771838760873</v>
      </c>
      <c r="F438" s="4">
        <f t="shared" si="154"/>
        <v>6.5973445725385647</v>
      </c>
      <c r="G438" s="4"/>
      <c r="H438" s="4">
        <f t="shared" si="155"/>
        <v>13.177173460545072</v>
      </c>
      <c r="I438" s="11">
        <v>378</v>
      </c>
      <c r="J438" s="5">
        <f t="shared" si="140"/>
        <v>-47848.163920264291</v>
      </c>
      <c r="K438" s="11">
        <v>378</v>
      </c>
      <c r="L438" s="17">
        <f t="shared" si="156"/>
        <v>-23254.207665248447</v>
      </c>
      <c r="M438" s="11">
        <v>378</v>
      </c>
      <c r="N438">
        <f t="shared" si="157"/>
        <v>-2370.4594969672216</v>
      </c>
      <c r="Q438" s="58">
        <v>315</v>
      </c>
      <c r="R438" s="21">
        <f t="shared" si="166"/>
        <v>74.371000000000095</v>
      </c>
      <c r="S438" s="21">
        <f t="shared" si="163"/>
        <v>154.20272740243365</v>
      </c>
      <c r="T438" s="21">
        <f t="shared" si="164"/>
        <v>2.5108365556964709</v>
      </c>
      <c r="U438" s="21">
        <f t="shared" si="165"/>
        <v>475.73342474784482</v>
      </c>
      <c r="AA438">
        <v>315</v>
      </c>
      <c r="AB438">
        <f t="shared" si="141"/>
        <v>5.497787143782138</v>
      </c>
      <c r="AC438">
        <f t="shared" si="142"/>
        <v>0.250328227571116</v>
      </c>
      <c r="AD438">
        <f t="shared" si="143"/>
        <v>-0.70710678118654768</v>
      </c>
      <c r="AE438">
        <f t="shared" si="144"/>
        <v>-0.17700878723794544</v>
      </c>
      <c r="AF438" s="65">
        <f t="shared" si="145"/>
        <v>-0.17794641148909787</v>
      </c>
      <c r="AG438">
        <f t="shared" si="146"/>
        <v>-10.195578357823571</v>
      </c>
      <c r="AJ438">
        <f t="shared" si="147"/>
        <v>78.539816339744831</v>
      </c>
      <c r="AL438">
        <f t="shared" si="138"/>
        <v>197.20064194351832</v>
      </c>
      <c r="AN438">
        <f t="shared" si="148"/>
        <v>201.1446547823887</v>
      </c>
      <c r="AP438">
        <f t="shared" si="149"/>
        <v>-1251.8740794655414</v>
      </c>
      <c r="AS438">
        <f t="shared" si="150"/>
        <v>-1271.9592430959353</v>
      </c>
      <c r="AU438">
        <f t="shared" si="139"/>
        <v>225.14796303650652</v>
      </c>
      <c r="AW438">
        <f t="shared" si="159"/>
        <v>5.497787143782138</v>
      </c>
      <c r="AY438">
        <f t="shared" si="160"/>
        <v>-0.17794641148909787</v>
      </c>
      <c r="BA438">
        <f t="shared" si="161"/>
        <v>-0.83427903760184186</v>
      </c>
      <c r="BC438">
        <f t="shared" si="162"/>
        <v>1044.4123022152037</v>
      </c>
      <c r="BD438">
        <f t="shared" si="151"/>
        <v>2.86E-2</v>
      </c>
      <c r="BE438">
        <f t="shared" si="152"/>
        <v>29.870191843354824</v>
      </c>
    </row>
    <row r="439" spans="3:57">
      <c r="C439" s="11">
        <v>379</v>
      </c>
      <c r="D439" s="12">
        <f t="shared" si="158"/>
        <v>5.4927536231884058E-3</v>
      </c>
      <c r="E439" s="20">
        <f t="shared" si="153"/>
        <v>1204.2771838760873</v>
      </c>
      <c r="F439" s="4">
        <f t="shared" si="154"/>
        <v>6.6147978650585086</v>
      </c>
      <c r="G439" s="4"/>
      <c r="H439" s="4">
        <f t="shared" si="155"/>
        <v>13.867406755429981</v>
      </c>
      <c r="I439" s="11">
        <v>379</v>
      </c>
      <c r="J439" s="5">
        <f t="shared" si="140"/>
        <v>-47400.34984070171</v>
      </c>
      <c r="K439" s="11">
        <v>379</v>
      </c>
      <c r="L439" s="17">
        <f t="shared" si="156"/>
        <v>-23036.570022581032</v>
      </c>
      <c r="M439" s="11">
        <v>379</v>
      </c>
      <c r="N439">
        <f t="shared" si="157"/>
        <v>-2348.2742122916443</v>
      </c>
      <c r="Q439" s="58">
        <v>316</v>
      </c>
      <c r="R439" s="21">
        <f t="shared" si="166"/>
        <v>74.926000000000101</v>
      </c>
      <c r="S439" s="21">
        <f t="shared" si="163"/>
        <v>151.70940239291195</v>
      </c>
      <c r="T439" s="21">
        <f t="shared" si="164"/>
        <v>2.5687972263628316</v>
      </c>
      <c r="U439" s="21">
        <f t="shared" si="165"/>
        <v>478.84558639451006</v>
      </c>
      <c r="AA439">
        <v>316</v>
      </c>
      <c r="AB439">
        <f t="shared" si="141"/>
        <v>5.5152404363020811</v>
      </c>
      <c r="AC439">
        <f t="shared" si="142"/>
        <v>0.250328227571116</v>
      </c>
      <c r="AD439">
        <f t="shared" si="143"/>
        <v>-0.69465837045899759</v>
      </c>
      <c r="AE439">
        <f t="shared" si="144"/>
        <v>-0.17389259864444057</v>
      </c>
      <c r="AF439" s="65">
        <f t="shared" si="145"/>
        <v>-0.17478112219807346</v>
      </c>
      <c r="AG439">
        <f t="shared" si="146"/>
        <v>-10.014220640509915</v>
      </c>
      <c r="AJ439">
        <f t="shared" si="147"/>
        <v>78.539816339744831</v>
      </c>
      <c r="AL439">
        <f t="shared" si="138"/>
        <v>201.75286237258271</v>
      </c>
      <c r="AN439">
        <f t="shared" si="148"/>
        <v>205.78791962003436</v>
      </c>
      <c r="AP439">
        <f t="shared" si="149"/>
        <v>-1290.3202839166311</v>
      </c>
      <c r="AS439">
        <f t="shared" si="150"/>
        <v>-1310.2829374984997</v>
      </c>
      <c r="AU439">
        <f t="shared" si="139"/>
        <v>227.84850496108521</v>
      </c>
      <c r="AW439">
        <f t="shared" si="159"/>
        <v>5.5152404363020811</v>
      </c>
      <c r="AY439">
        <f t="shared" si="160"/>
        <v>-0.17478112219807346</v>
      </c>
      <c r="BA439">
        <f t="shared" si="161"/>
        <v>-0.82168148255692131</v>
      </c>
      <c r="BC439">
        <f t="shared" si="162"/>
        <v>1060.232283861885</v>
      </c>
      <c r="BD439">
        <f t="shared" si="151"/>
        <v>2.86E-2</v>
      </c>
      <c r="BE439">
        <f t="shared" si="152"/>
        <v>30.322643318449909</v>
      </c>
    </row>
    <row r="440" spans="3:57">
      <c r="C440" s="11">
        <v>380</v>
      </c>
      <c r="D440" s="12">
        <f t="shared" si="158"/>
        <v>5.5072463768115936E-3</v>
      </c>
      <c r="E440" s="20">
        <f t="shared" si="153"/>
        <v>1204.2771838760873</v>
      </c>
      <c r="F440" s="4">
        <f t="shared" si="154"/>
        <v>6.6322511575784509</v>
      </c>
      <c r="G440" s="4"/>
      <c r="H440" s="4">
        <f t="shared" si="155"/>
        <v>14.55099077309206</v>
      </c>
      <c r="I440" s="11">
        <v>380</v>
      </c>
      <c r="J440" s="5">
        <f t="shared" si="140"/>
        <v>-46930.620940358269</v>
      </c>
      <c r="K440" s="11">
        <v>380</v>
      </c>
      <c r="L440" s="17">
        <f t="shared" si="156"/>
        <v>-22808.281777014119</v>
      </c>
      <c r="M440" s="11">
        <v>380</v>
      </c>
      <c r="N440">
        <f t="shared" si="157"/>
        <v>-2325.0032392471066</v>
      </c>
      <c r="Q440" s="58">
        <v>317</v>
      </c>
      <c r="R440" s="21">
        <f t="shared" si="166"/>
        <v>75.481000000000108</v>
      </c>
      <c r="S440" s="21">
        <f t="shared" si="163"/>
        <v>149.2160773833902</v>
      </c>
      <c r="T440" s="21">
        <f t="shared" si="164"/>
        <v>2.6290900023171542</v>
      </c>
      <c r="U440" s="21">
        <f t="shared" si="165"/>
        <v>482.03019098403678</v>
      </c>
      <c r="AA440">
        <v>317</v>
      </c>
      <c r="AB440">
        <f t="shared" si="141"/>
        <v>5.532693728822025</v>
      </c>
      <c r="AC440">
        <f t="shared" si="142"/>
        <v>0.250328227571116</v>
      </c>
      <c r="AD440">
        <f t="shared" si="143"/>
        <v>-0.68199836006249825</v>
      </c>
      <c r="AE440">
        <f t="shared" si="144"/>
        <v>-0.17072344068085296</v>
      </c>
      <c r="AF440" s="65">
        <f t="shared" si="145"/>
        <v>-0.17156384226927723</v>
      </c>
      <c r="AG440">
        <f t="shared" si="146"/>
        <v>-9.8298840790777415</v>
      </c>
      <c r="AJ440">
        <f t="shared" si="147"/>
        <v>78.539816339744831</v>
      </c>
      <c r="AL440">
        <f t="shared" si="138"/>
        <v>206.48824592264862</v>
      </c>
      <c r="AN440">
        <f t="shared" si="148"/>
        <v>210.61801084110158</v>
      </c>
      <c r="AP440">
        <f t="shared" si="149"/>
        <v>-1328.1075294496209</v>
      </c>
      <c r="AS440">
        <f t="shared" si="150"/>
        <v>-1347.8960078119435</v>
      </c>
      <c r="AU440">
        <f t="shared" si="139"/>
        <v>230.11744413364084</v>
      </c>
      <c r="AW440">
        <f t="shared" si="159"/>
        <v>5.532693728822025</v>
      </c>
      <c r="AY440">
        <f t="shared" si="160"/>
        <v>-0.17156384226927723</v>
      </c>
      <c r="BA440">
        <f t="shared" si="161"/>
        <v>-0.80871795229613685</v>
      </c>
      <c r="BC440">
        <f t="shared" si="162"/>
        <v>1074.0644016455788</v>
      </c>
      <c r="BD440">
        <f t="shared" si="151"/>
        <v>2.86E-2</v>
      </c>
      <c r="BE440">
        <f t="shared" si="152"/>
        <v>30.718241887063552</v>
      </c>
    </row>
    <row r="441" spans="3:57">
      <c r="C441" s="11">
        <v>381</v>
      </c>
      <c r="D441" s="12">
        <f t="shared" si="158"/>
        <v>5.5217391304347822E-3</v>
      </c>
      <c r="E441" s="20">
        <f t="shared" si="153"/>
        <v>1204.2771838760873</v>
      </c>
      <c r="F441" s="4">
        <f t="shared" si="154"/>
        <v>6.6497044500983948</v>
      </c>
      <c r="G441" s="4"/>
      <c r="H441" s="4">
        <f t="shared" si="155"/>
        <v>15.227610435601544</v>
      </c>
      <c r="I441" s="11">
        <v>381</v>
      </c>
      <c r="J441" s="5">
        <f t="shared" si="140"/>
        <v>-46439.328707547094</v>
      </c>
      <c r="K441" s="11">
        <v>381</v>
      </c>
      <c r="L441" s="17">
        <f t="shared" si="156"/>
        <v>-22569.513751867886</v>
      </c>
      <c r="M441" s="11">
        <v>381</v>
      </c>
      <c r="N441">
        <f t="shared" si="157"/>
        <v>-2300.6639910160943</v>
      </c>
      <c r="Q441" s="58">
        <v>318</v>
      </c>
      <c r="R441" s="21">
        <f t="shared" si="166"/>
        <v>76.036000000000115</v>
      </c>
      <c r="S441" s="21">
        <f t="shared" si="163"/>
        <v>146.7227523738685</v>
      </c>
      <c r="T441" s="21">
        <f t="shared" si="164"/>
        <v>2.6918500811783845</v>
      </c>
      <c r="U441" s="21">
        <f t="shared" si="165"/>
        <v>485.29017820294149</v>
      </c>
      <c r="AA441">
        <v>318</v>
      </c>
      <c r="AB441">
        <f t="shared" si="141"/>
        <v>5.5501470213419681</v>
      </c>
      <c r="AC441">
        <f t="shared" si="142"/>
        <v>0.250328227571116</v>
      </c>
      <c r="AD441">
        <f t="shared" si="143"/>
        <v>-0.66913060635885813</v>
      </c>
      <c r="AE441">
        <f t="shared" si="144"/>
        <v>-0.16750227870339907</v>
      </c>
      <c r="AF441" s="65">
        <f t="shared" si="145"/>
        <v>-0.16829560531039506</v>
      </c>
      <c r="AG441">
        <f t="shared" si="146"/>
        <v>-9.6426278948851216</v>
      </c>
      <c r="AJ441">
        <f t="shared" si="147"/>
        <v>78.539816339744831</v>
      </c>
      <c r="AL441">
        <f t="shared" si="138"/>
        <v>211.41741098987754</v>
      </c>
      <c r="AN441">
        <f t="shared" si="148"/>
        <v>215.64575920967511</v>
      </c>
      <c r="AP441">
        <f t="shared" si="149"/>
        <v>-1365.1956201491707</v>
      </c>
      <c r="AS441">
        <f t="shared" si="150"/>
        <v>-1384.7599396174571</v>
      </c>
      <c r="AU441">
        <f t="shared" si="139"/>
        <v>231.95044534310537</v>
      </c>
      <c r="AW441">
        <f t="shared" si="159"/>
        <v>5.5501470213419681</v>
      </c>
      <c r="AY441">
        <f t="shared" si="160"/>
        <v>-0.16829560531039506</v>
      </c>
      <c r="BA441">
        <f t="shared" si="161"/>
        <v>-0.79539293146437784</v>
      </c>
      <c r="BC441">
        <f t="shared" si="162"/>
        <v>1085.8669463327781</v>
      </c>
      <c r="BD441">
        <f t="shared" si="151"/>
        <v>2.86E-2</v>
      </c>
      <c r="BE441">
        <f t="shared" si="152"/>
        <v>31.055794665117453</v>
      </c>
    </row>
    <row r="442" spans="3:57">
      <c r="C442" s="11">
        <v>382</v>
      </c>
      <c r="D442" s="12">
        <f t="shared" si="158"/>
        <v>5.5362318840579709E-3</v>
      </c>
      <c r="E442" s="20">
        <f t="shared" si="153"/>
        <v>1204.2771838760873</v>
      </c>
      <c r="F442" s="4">
        <f t="shared" si="154"/>
        <v>6.6671577426183379</v>
      </c>
      <c r="G442" s="4"/>
      <c r="H442" s="4">
        <f t="shared" si="155"/>
        <v>15.896955871268997</v>
      </c>
      <c r="I442" s="11">
        <v>382</v>
      </c>
      <c r="J442" s="5">
        <f t="shared" si="140"/>
        <v>-45926.840053689302</v>
      </c>
      <c r="K442" s="11">
        <v>382</v>
      </c>
      <c r="L442" s="17">
        <f t="shared" si="156"/>
        <v>-22320.444266093</v>
      </c>
      <c r="M442" s="11">
        <v>382</v>
      </c>
      <c r="N442">
        <f t="shared" si="157"/>
        <v>-2275.2746448616717</v>
      </c>
      <c r="Q442" s="58">
        <v>319</v>
      </c>
      <c r="R442" s="21">
        <f t="shared" si="166"/>
        <v>76.591000000000122</v>
      </c>
      <c r="S442" s="21">
        <f t="shared" si="163"/>
        <v>144.22942736434675</v>
      </c>
      <c r="T442" s="21">
        <f t="shared" si="164"/>
        <v>2.7572229793422158</v>
      </c>
      <c r="U442" s="21">
        <f t="shared" si="165"/>
        <v>488.62865964171368</v>
      </c>
      <c r="AA442">
        <v>319</v>
      </c>
      <c r="AB442">
        <f t="shared" si="141"/>
        <v>5.5676003138619112</v>
      </c>
      <c r="AC442">
        <f t="shared" si="142"/>
        <v>0.250328227571116</v>
      </c>
      <c r="AD442">
        <f t="shared" si="143"/>
        <v>-0.65605902899050739</v>
      </c>
      <c r="AE442">
        <f t="shared" si="144"/>
        <v>-0.16423009390922114</v>
      </c>
      <c r="AF442" s="65">
        <f t="shared" si="145"/>
        <v>-0.1649774567865602</v>
      </c>
      <c r="AG442">
        <f t="shared" si="146"/>
        <v>-9.4525119886718194</v>
      </c>
      <c r="AJ442">
        <f t="shared" si="147"/>
        <v>78.539816339744831</v>
      </c>
      <c r="AL442">
        <f t="shared" si="138"/>
        <v>216.55178640526168</v>
      </c>
      <c r="AN442">
        <f t="shared" si="148"/>
        <v>220.88282213336691</v>
      </c>
      <c r="AP442">
        <f t="shared" si="149"/>
        <v>-1401.5437261633579</v>
      </c>
      <c r="AS442">
        <f t="shared" si="150"/>
        <v>-1420.8357517757033</v>
      </c>
      <c r="AU442">
        <f t="shared" si="139"/>
        <v>233.34398894370256</v>
      </c>
      <c r="AW442">
        <f t="shared" si="159"/>
        <v>5.5676003138619112</v>
      </c>
      <c r="AY442">
        <f t="shared" si="160"/>
        <v>-0.1649774567865602</v>
      </c>
      <c r="BA442">
        <f t="shared" si="161"/>
        <v>-0.78171115147211623</v>
      </c>
      <c r="BC442">
        <f t="shared" si="162"/>
        <v>1095.6023600176788</v>
      </c>
      <c r="BD442">
        <f t="shared" si="151"/>
        <v>2.86E-2</v>
      </c>
      <c r="BE442">
        <f t="shared" si="152"/>
        <v>31.334227496505616</v>
      </c>
    </row>
    <row r="443" spans="3:57">
      <c r="C443" s="11">
        <v>383</v>
      </c>
      <c r="D443" s="12">
        <f t="shared" si="158"/>
        <v>5.5507246376811595E-3</v>
      </c>
      <c r="E443" s="20">
        <f t="shared" si="153"/>
        <v>1204.2771838760873</v>
      </c>
      <c r="F443" s="4">
        <f t="shared" si="154"/>
        <v>6.6846110351382819</v>
      </c>
      <c r="G443" s="4"/>
      <c r="H443" s="4">
        <f t="shared" si="155"/>
        <v>16.558722635459507</v>
      </c>
      <c r="I443" s="11">
        <v>383</v>
      </c>
      <c r="J443" s="5">
        <f t="shared" si="140"/>
        <v>-45393.536936852171</v>
      </c>
      <c r="K443" s="11">
        <v>383</v>
      </c>
      <c r="L443" s="17">
        <f t="shared" si="156"/>
        <v>-22061.258951310156</v>
      </c>
      <c r="M443" s="11">
        <v>383</v>
      </c>
      <c r="N443">
        <f t="shared" si="157"/>
        <v>-2248.8541234770801</v>
      </c>
      <c r="Q443" s="58">
        <v>320</v>
      </c>
      <c r="R443" s="21">
        <f t="shared" si="166"/>
        <v>77.146000000000129</v>
      </c>
      <c r="S443" s="21">
        <f t="shared" si="163"/>
        <v>141.73610235482499</v>
      </c>
      <c r="T443" s="21">
        <f t="shared" si="164"/>
        <v>2.8253655155922877</v>
      </c>
      <c r="U443" s="21">
        <f t="shared" si="165"/>
        <v>492.04893203169854</v>
      </c>
      <c r="AA443">
        <v>320</v>
      </c>
      <c r="AB443">
        <f t="shared" si="141"/>
        <v>5.5850536063818543</v>
      </c>
      <c r="AC443">
        <f t="shared" si="142"/>
        <v>0.250328227571116</v>
      </c>
      <c r="AD443">
        <f t="shared" si="143"/>
        <v>-0.64278760968653958</v>
      </c>
      <c r="AE443">
        <f t="shared" si="144"/>
        <v>-0.16090788303750578</v>
      </c>
      <c r="AF443" s="65">
        <f t="shared" si="145"/>
        <v>-0.16161045357837364</v>
      </c>
      <c r="AG443">
        <f t="shared" si="146"/>
        <v>-9.259596915235722</v>
      </c>
      <c r="AJ443">
        <f t="shared" si="147"/>
        <v>78.539816339744831</v>
      </c>
      <c r="AL443">
        <f t="shared" ref="AL443:AL506" si="167">T443*AJ443</f>
        <v>221.90368868726674</v>
      </c>
      <c r="AN443">
        <f t="shared" si="148"/>
        <v>226.34176246101208</v>
      </c>
      <c r="AP443">
        <f t="shared" si="149"/>
        <v>-1437.1103337042737</v>
      </c>
      <c r="AS443">
        <f t="shared" si="150"/>
        <v>-1456.0839393030101</v>
      </c>
      <c r="AU443">
        <f t="shared" ref="AU443:AU506" si="168">AP443*TAN(AF443)</f>
        <v>234.29538419815938</v>
      </c>
      <c r="AW443">
        <f t="shared" si="159"/>
        <v>5.5850536063818543</v>
      </c>
      <c r="AY443">
        <f t="shared" si="160"/>
        <v>-0.16161045357837364</v>
      </c>
      <c r="BA443">
        <f t="shared" si="161"/>
        <v>-0.76767758709752876</v>
      </c>
      <c r="BC443">
        <f t="shared" si="162"/>
        <v>1103.2373933710212</v>
      </c>
      <c r="BD443">
        <f t="shared" si="151"/>
        <v>2.86E-2</v>
      </c>
      <c r="BE443">
        <f t="shared" si="152"/>
        <v>31.552589450411208</v>
      </c>
    </row>
    <row r="444" spans="3:57">
      <c r="C444" s="11">
        <v>384</v>
      </c>
      <c r="D444" s="12">
        <f t="shared" si="158"/>
        <v>5.5652173913043473E-3</v>
      </c>
      <c r="E444" s="20">
        <f t="shared" si="153"/>
        <v>1204.2771838760873</v>
      </c>
      <c r="F444" s="4">
        <f t="shared" si="154"/>
        <v>6.7020643276582241</v>
      </c>
      <c r="G444" s="4"/>
      <c r="H444" s="4">
        <f t="shared" si="155"/>
        <v>17.212611925840541</v>
      </c>
      <c r="I444" s="11">
        <v>384</v>
      </c>
      <c r="J444" s="5">
        <f t="shared" ref="J444:J507" si="169">((((($F$6/1000)/2)*(E444*E444))*COS(F444))+((((($F$6/1000)/2)*($F$6/1000)/2))*(E444*E444)*COS(2*F444)/($F$10/1000)))*-1</f>
        <v>-44839.815970239033</v>
      </c>
      <c r="K444" s="11">
        <v>384</v>
      </c>
      <c r="L444" s="17">
        <f t="shared" si="156"/>
        <v>-21792.150561536171</v>
      </c>
      <c r="M444" s="11">
        <v>384</v>
      </c>
      <c r="N444">
        <f t="shared" si="157"/>
        <v>-2221.4220755898236</v>
      </c>
      <c r="Q444" s="58">
        <v>321</v>
      </c>
      <c r="R444" s="21">
        <f t="shared" si="166"/>
        <v>77.701000000000136</v>
      </c>
      <c r="S444" s="21">
        <f t="shared" si="163"/>
        <v>139.24277734530324</v>
      </c>
      <c r="T444" s="21">
        <f t="shared" si="164"/>
        <v>2.8964469078302466</v>
      </c>
      <c r="U444" s="21">
        <f t="shared" si="165"/>
        <v>495.55449175519044</v>
      </c>
      <c r="AA444">
        <v>321</v>
      </c>
      <c r="AB444">
        <f t="shared" ref="AB444:AB507" si="170">PI()*AA444/180</f>
        <v>5.6025068989017974</v>
      </c>
      <c r="AC444">
        <f t="shared" ref="AC444:AC507" si="171">($F$6/2)/$F$10</f>
        <v>0.250328227571116</v>
      </c>
      <c r="AD444">
        <f t="shared" ref="AD444:AD507" si="172">SIN(AB444)</f>
        <v>-0.62932039104983784</v>
      </c>
      <c r="AE444">
        <f t="shared" ref="AE444:AE507" si="173">AC444*AD444</f>
        <v>-0.15753665806586753</v>
      </c>
      <c r="AF444" s="65">
        <f t="shared" ref="AF444:AF507" si="174">ASIN(AE444)</f>
        <v>-0.15819566354737929</v>
      </c>
      <c r="AG444">
        <f t="shared" ref="AG444:AG507" si="175">AF444*180/PI()</f>
        <v>-9.0639438585363994</v>
      </c>
      <c r="AJ444">
        <f t="shared" ref="AJ444:AJ507" si="176">PI()*(($F$5/10)*($F$5/10))/4</f>
        <v>78.539816339744831</v>
      </c>
      <c r="AL444">
        <f t="shared" si="167"/>
        <v>227.4864081788094</v>
      </c>
      <c r="AN444">
        <f t="shared" ref="AN444:AN507" si="177">AL444*1.02</f>
        <v>232.03613634238559</v>
      </c>
      <c r="AP444">
        <f t="shared" ref="AP444:AP507" si="178">N381+AN444</f>
        <v>-1471.85318584623</v>
      </c>
      <c r="AS444">
        <f t="shared" ref="AS444:AS507" si="179">AP444/(COS(AF444))</f>
        <v>-1490.4644064564816</v>
      </c>
      <c r="AU444">
        <f t="shared" si="168"/>
        <v>234.80278155928099</v>
      </c>
      <c r="AW444">
        <f t="shared" si="159"/>
        <v>5.6025068989017974</v>
      </c>
      <c r="AY444">
        <f t="shared" si="160"/>
        <v>-0.15819566354737929</v>
      </c>
      <c r="BA444">
        <f t="shared" si="161"/>
        <v>-0.75329745288073302</v>
      </c>
      <c r="BC444">
        <f t="shared" si="162"/>
        <v>1108.7432559123572</v>
      </c>
      <c r="BD444">
        <f t="shared" ref="BD444:BD507" si="180">($F$6/2)/1000</f>
        <v>2.86E-2</v>
      </c>
      <c r="BE444">
        <f t="shared" ref="BE444:BE507" si="181">BC444*BD444</f>
        <v>31.710057119093417</v>
      </c>
    </row>
    <row r="445" spans="3:57">
      <c r="C445" s="11">
        <v>385</v>
      </c>
      <c r="D445" s="12">
        <f t="shared" si="158"/>
        <v>5.579710144927536E-3</v>
      </c>
      <c r="E445" s="20">
        <f t="shared" ref="E445:E508" si="182">(2*PI()/60)*$F$13</f>
        <v>1204.2771838760873</v>
      </c>
      <c r="F445" s="4">
        <f t="shared" ref="F445:F508" si="183">E445*D445</f>
        <v>6.7195176201781681</v>
      </c>
      <c r="G445" s="4"/>
      <c r="H445" s="4">
        <f t="shared" ref="H445:H508" si="184">(($F$6/1000)/2)*E445*SIN(F445)+((($F$6/1000)/2)*(($F$6/1000)/2)*E445*SIN(2*F445))/(2*($F$10/1000))</f>
        <v>17.858330791850204</v>
      </c>
      <c r="I445" s="11">
        <v>385</v>
      </c>
      <c r="J445" s="5">
        <f t="shared" si="169"/>
        <v>-44266.088016084039</v>
      </c>
      <c r="K445" s="11">
        <v>385</v>
      </c>
      <c r="L445" s="17">
        <f t="shared" ref="L445:L508" si="185">$J$21*J445</f>
        <v>-21513.318775816842</v>
      </c>
      <c r="M445" s="11">
        <v>385</v>
      </c>
      <c r="N445">
        <f t="shared" ref="N445:N508" si="186">L445/9.81</f>
        <v>-2192.9988558426953</v>
      </c>
      <c r="Q445" s="58">
        <v>322</v>
      </c>
      <c r="R445" s="21">
        <f t="shared" si="166"/>
        <v>78.256000000000142</v>
      </c>
      <c r="S445" s="21">
        <f t="shared" si="163"/>
        <v>136.74945233578154</v>
      </c>
      <c r="T445" s="21">
        <f t="shared" si="164"/>
        <v>2.9706499982414885</v>
      </c>
      <c r="U445" s="21">
        <f t="shared" si="165"/>
        <v>499.14905077652054</v>
      </c>
      <c r="AA445">
        <v>322</v>
      </c>
      <c r="AB445">
        <f t="shared" si="170"/>
        <v>5.6199601914217405</v>
      </c>
      <c r="AC445">
        <f t="shared" si="171"/>
        <v>0.250328227571116</v>
      </c>
      <c r="AD445">
        <f t="shared" si="172"/>
        <v>-0.61566147532565885</v>
      </c>
      <c r="AE445">
        <f t="shared" si="173"/>
        <v>-0.15411744590209056</v>
      </c>
      <c r="AF445" s="65">
        <f t="shared" si="174"/>
        <v>-0.15473416510932872</v>
      </c>
      <c r="AG445">
        <f t="shared" si="175"/>
        <v>-8.8656146072449733</v>
      </c>
      <c r="AJ445">
        <f t="shared" si="176"/>
        <v>78.539816339744831</v>
      </c>
      <c r="AL445">
        <f t="shared" si="167"/>
        <v>233.31430527154981</v>
      </c>
      <c r="AN445">
        <f t="shared" si="177"/>
        <v>237.98059137698081</v>
      </c>
      <c r="AP445">
        <f t="shared" si="178"/>
        <v>-1505.7292128615875</v>
      </c>
      <c r="AS445">
        <f t="shared" si="179"/>
        <v>-1523.9363887973577</v>
      </c>
      <c r="AU445">
        <f t="shared" si="168"/>
        <v>234.86518395870405</v>
      </c>
      <c r="AW445">
        <f t="shared" si="159"/>
        <v>5.6199601914217405</v>
      </c>
      <c r="AY445">
        <f t="shared" si="160"/>
        <v>-0.15473416510932872</v>
      </c>
      <c r="BA445">
        <f t="shared" si="161"/>
        <v>-0.73857619931879182</v>
      </c>
      <c r="BC445">
        <f t="shared" si="162"/>
        <v>1112.0957592385873</v>
      </c>
      <c r="BD445">
        <f t="shared" si="180"/>
        <v>2.86E-2</v>
      </c>
      <c r="BE445">
        <f t="shared" si="181"/>
        <v>31.805938714223597</v>
      </c>
    </row>
    <row r="446" spans="3:57">
      <c r="C446" s="11">
        <v>386</v>
      </c>
      <c r="D446" s="12">
        <f t="shared" ref="D446:D509" si="187">(60/($F$13*360))*C446</f>
        <v>5.5942028985507247E-3</v>
      </c>
      <c r="E446" s="20">
        <f t="shared" si="182"/>
        <v>1204.2771838760873</v>
      </c>
      <c r="F446" s="4">
        <f t="shared" si="183"/>
        <v>6.7369709126981112</v>
      </c>
      <c r="G446" s="4"/>
      <c r="H446" s="4">
        <f t="shared" si="184"/>
        <v>18.495592338176067</v>
      </c>
      <c r="I446" s="11">
        <v>386</v>
      </c>
      <c r="J446" s="5">
        <f t="shared" si="169"/>
        <v>-43672.777765424558</v>
      </c>
      <c r="K446" s="11">
        <v>386</v>
      </c>
      <c r="L446" s="17">
        <f t="shared" si="185"/>
        <v>-21224.969993996336</v>
      </c>
      <c r="M446" s="11">
        <v>386</v>
      </c>
      <c r="N446">
        <f t="shared" si="186"/>
        <v>-2163.6055039751614</v>
      </c>
      <c r="Q446" s="58">
        <v>323</v>
      </c>
      <c r="R446" s="21">
        <f t="shared" si="166"/>
        <v>78.811000000000149</v>
      </c>
      <c r="S446" s="21">
        <f t="shared" si="163"/>
        <v>134.25612732625979</v>
      </c>
      <c r="T446" s="21">
        <f t="shared" si="164"/>
        <v>3.0481726246114764</v>
      </c>
      <c r="U446" s="21">
        <f t="shared" si="165"/>
        <v>502.83655416211536</v>
      </c>
      <c r="AA446">
        <v>323</v>
      </c>
      <c r="AB446">
        <f t="shared" si="170"/>
        <v>5.6374134839416845</v>
      </c>
      <c r="AC446">
        <f t="shared" si="171"/>
        <v>0.250328227571116</v>
      </c>
      <c r="AD446">
        <f t="shared" si="172"/>
        <v>-0.60181502315204827</v>
      </c>
      <c r="AE446">
        <f t="shared" si="173"/>
        <v>-0.15065128807132239</v>
      </c>
      <c r="AF446" s="65">
        <f t="shared" si="174"/>
        <v>-0.1512270468155332</v>
      </c>
      <c r="AG446">
        <f t="shared" si="175"/>
        <v>-8.664671530757369</v>
      </c>
      <c r="AJ446">
        <f t="shared" si="176"/>
        <v>78.539816339744831</v>
      </c>
      <c r="AL446">
        <f t="shared" si="167"/>
        <v>239.40291810882331</v>
      </c>
      <c r="AN446">
        <f t="shared" si="177"/>
        <v>244.19097647099977</v>
      </c>
      <c r="AP446">
        <f t="shared" si="178"/>
        <v>-1538.6944506423401</v>
      </c>
      <c r="AS446">
        <f t="shared" si="179"/>
        <v>-1556.4583628115329</v>
      </c>
      <c r="AU446">
        <f t="shared" si="168"/>
        <v>234.48245718693906</v>
      </c>
      <c r="AW446">
        <f t="shared" si="159"/>
        <v>5.6374134839416845</v>
      </c>
      <c r="AY446">
        <f t="shared" si="160"/>
        <v>-0.1512270468155332</v>
      </c>
      <c r="BA446">
        <f t="shared" si="161"/>
        <v>-0.72351950887009187</v>
      </c>
      <c r="BC446">
        <f t="shared" si="162"/>
        <v>1113.2754532298818</v>
      </c>
      <c r="BD446">
        <f t="shared" si="180"/>
        <v>2.86E-2</v>
      </c>
      <c r="BE446">
        <f t="shared" si="181"/>
        <v>31.839677962374619</v>
      </c>
    </row>
    <row r="447" spans="3:57">
      <c r="C447" s="11">
        <v>387</v>
      </c>
      <c r="D447" s="12">
        <f t="shared" si="187"/>
        <v>5.6086956521739124E-3</v>
      </c>
      <c r="E447" s="20">
        <f t="shared" si="182"/>
        <v>1204.2771838760873</v>
      </c>
      <c r="F447" s="4">
        <f t="shared" si="183"/>
        <v>6.7544242052180543</v>
      </c>
      <c r="G447" s="4"/>
      <c r="H447" s="4">
        <f t="shared" si="184"/>
        <v>19.12411592204522</v>
      </c>
      <c r="I447" s="11">
        <v>387</v>
      </c>
      <c r="J447" s="5">
        <f t="shared" si="169"/>
        <v>-43060.323304237085</v>
      </c>
      <c r="K447" s="11">
        <v>387</v>
      </c>
      <c r="L447" s="17">
        <f t="shared" si="185"/>
        <v>-20927.317125859223</v>
      </c>
      <c r="M447" s="11">
        <v>387</v>
      </c>
      <c r="N447">
        <f t="shared" si="186"/>
        <v>-2133.2637233291766</v>
      </c>
      <c r="Q447" s="58">
        <v>324</v>
      </c>
      <c r="R447" s="21">
        <f t="shared" si="166"/>
        <v>79.366000000000156</v>
      </c>
      <c r="S447" s="21">
        <f t="shared" si="163"/>
        <v>131.76280231673809</v>
      </c>
      <c r="T447" s="21">
        <f t="shared" si="164"/>
        <v>3.1292291583337359</v>
      </c>
      <c r="U447" s="21">
        <f t="shared" si="165"/>
        <v>506.62119938089864</v>
      </c>
      <c r="AA447">
        <v>324</v>
      </c>
      <c r="AB447">
        <f t="shared" si="170"/>
        <v>5.6548667764616276</v>
      </c>
      <c r="AC447">
        <f t="shared" si="171"/>
        <v>0.250328227571116</v>
      </c>
      <c r="AD447">
        <f t="shared" si="172"/>
        <v>-0.58778525229247336</v>
      </c>
      <c r="AE447">
        <f t="shared" si="173"/>
        <v>-0.1471392403988161</v>
      </c>
      <c r="AF447" s="65">
        <f t="shared" si="174"/>
        <v>-0.14767540694256712</v>
      </c>
      <c r="AG447">
        <f t="shared" si="175"/>
        <v>-8.4611775556860316</v>
      </c>
      <c r="AJ447">
        <f t="shared" si="176"/>
        <v>78.539816339744831</v>
      </c>
      <c r="AL447">
        <f t="shared" si="167"/>
        <v>245.76908338050592</v>
      </c>
      <c r="AN447">
        <f t="shared" si="177"/>
        <v>250.68446504811604</v>
      </c>
      <c r="AP447">
        <f t="shared" si="178"/>
        <v>-1570.7039455293843</v>
      </c>
      <c r="AS447">
        <f t="shared" si="179"/>
        <v>-1587.9879414411844</v>
      </c>
      <c r="AU447">
        <f t="shared" si="168"/>
        <v>233.6553394661355</v>
      </c>
      <c r="AW447">
        <f t="shared" si="159"/>
        <v>5.6548667764616276</v>
      </c>
      <c r="AY447">
        <f t="shared" si="160"/>
        <v>-0.14767540694256712</v>
      </c>
      <c r="BA447">
        <f t="shared" si="161"/>
        <v>-0.70813329177666817</v>
      </c>
      <c r="BC447">
        <f t="shared" si="162"/>
        <v>1112.2677553543235</v>
      </c>
      <c r="BD447">
        <f t="shared" si="180"/>
        <v>2.86E-2</v>
      </c>
      <c r="BE447">
        <f t="shared" si="181"/>
        <v>31.810857803133654</v>
      </c>
    </row>
    <row r="448" spans="3:57">
      <c r="C448" s="11">
        <v>388</v>
      </c>
      <c r="D448" s="12">
        <f t="shared" si="187"/>
        <v>5.6231884057971011E-3</v>
      </c>
      <c r="E448" s="20">
        <f t="shared" si="182"/>
        <v>1204.2771838760873</v>
      </c>
      <c r="F448" s="4">
        <f t="shared" si="183"/>
        <v>6.7718774977379974</v>
      </c>
      <c r="G448" s="4"/>
      <c r="H448" s="4">
        <f t="shared" si="184"/>
        <v>19.743627344130104</v>
      </c>
      <c r="I448" s="11">
        <v>388</v>
      </c>
      <c r="J448" s="5">
        <f t="shared" si="169"/>
        <v>-42429.175666441231</v>
      </c>
      <c r="K448" s="11">
        <v>388</v>
      </c>
      <c r="L448" s="17">
        <f t="shared" si="185"/>
        <v>-20620.579373890439</v>
      </c>
      <c r="M448" s="11">
        <v>388</v>
      </c>
      <c r="N448">
        <f t="shared" si="186"/>
        <v>-2101.995858704428</v>
      </c>
      <c r="Q448" s="58">
        <v>325</v>
      </c>
      <c r="R448" s="21">
        <f t="shared" si="166"/>
        <v>79.921000000000163</v>
      </c>
      <c r="S448" s="21">
        <f t="shared" si="163"/>
        <v>129.26947730721633</v>
      </c>
      <c r="T448" s="21">
        <f t="shared" si="164"/>
        <v>3.21405223299123</v>
      </c>
      <c r="U448" s="21">
        <f t="shared" si="165"/>
        <v>510.50745760357091</v>
      </c>
      <c r="AA448">
        <v>325</v>
      </c>
      <c r="AB448">
        <f t="shared" si="170"/>
        <v>5.6723200689815707</v>
      </c>
      <c r="AC448">
        <f t="shared" si="171"/>
        <v>0.250328227571116</v>
      </c>
      <c r="AD448">
        <f t="shared" si="172"/>
        <v>-0.57357643635104649</v>
      </c>
      <c r="AE448">
        <f t="shared" si="173"/>
        <v>-0.1435823726883145</v>
      </c>
      <c r="AF448" s="65">
        <f t="shared" si="174"/>
        <v>-0.14408035309054812</v>
      </c>
      <c r="AG448">
        <f t="shared" si="175"/>
        <v>-8.2551961428430936</v>
      </c>
      <c r="AJ448">
        <f t="shared" si="176"/>
        <v>78.539816339744831</v>
      </c>
      <c r="AL448">
        <f t="shared" si="167"/>
        <v>252.43107208547798</v>
      </c>
      <c r="AN448">
        <f t="shared" si="177"/>
        <v>257.47969352718752</v>
      </c>
      <c r="AP448">
        <f t="shared" si="178"/>
        <v>-1601.7116436040064</v>
      </c>
      <c r="AS448">
        <f t="shared" si="179"/>
        <v>-1618.4817536150608</v>
      </c>
      <c r="AU448">
        <f t="shared" si="168"/>
        <v>232.38545033679452</v>
      </c>
      <c r="AW448">
        <f t="shared" si="159"/>
        <v>5.6723200689815707</v>
      </c>
      <c r="AY448">
        <f t="shared" si="160"/>
        <v>-0.14408035309054812</v>
      </c>
      <c r="BA448">
        <f t="shared" si="161"/>
        <v>-0.69242368171293789</v>
      </c>
      <c r="BC448">
        <f t="shared" si="162"/>
        <v>1109.0630733067671</v>
      </c>
      <c r="BD448">
        <f t="shared" si="180"/>
        <v>2.86E-2</v>
      </c>
      <c r="BE448">
        <f t="shared" si="181"/>
        <v>31.719203896573539</v>
      </c>
    </row>
    <row r="449" spans="3:57">
      <c r="C449" s="11">
        <v>389</v>
      </c>
      <c r="D449" s="12">
        <f t="shared" si="187"/>
        <v>5.6376811594202898E-3</v>
      </c>
      <c r="E449" s="20">
        <f t="shared" si="182"/>
        <v>1204.2771838760873</v>
      </c>
      <c r="F449" s="4">
        <f t="shared" si="183"/>
        <v>6.7893307902579414</v>
      </c>
      <c r="G449" s="4"/>
      <c r="H449" s="4">
        <f t="shared" si="184"/>
        <v>20.353859032884323</v>
      </c>
      <c r="I449" s="11">
        <v>389</v>
      </c>
      <c r="J449" s="5">
        <f t="shared" si="169"/>
        <v>-41779.798374289043</v>
      </c>
      <c r="K449" s="11">
        <v>389</v>
      </c>
      <c r="L449" s="17">
        <f t="shared" si="185"/>
        <v>-20304.982009904474</v>
      </c>
      <c r="M449" s="11">
        <v>389</v>
      </c>
      <c r="N449">
        <f t="shared" si="186"/>
        <v>-2069.8248735886314</v>
      </c>
      <c r="Q449" s="58">
        <v>326</v>
      </c>
      <c r="R449" s="21">
        <f t="shared" si="166"/>
        <v>80.47600000000017</v>
      </c>
      <c r="S449" s="21">
        <f t="shared" si="163"/>
        <v>126.77615229769458</v>
      </c>
      <c r="T449" s="21">
        <f t="shared" si="164"/>
        <v>3.3028946913531976</v>
      </c>
      <c r="U449" s="21">
        <f t="shared" si="165"/>
        <v>514.50009725091911</v>
      </c>
      <c r="AA449">
        <v>326</v>
      </c>
      <c r="AB449">
        <f t="shared" si="170"/>
        <v>5.6897733615015138</v>
      </c>
      <c r="AC449">
        <f t="shared" si="171"/>
        <v>0.250328227571116</v>
      </c>
      <c r="AD449">
        <f t="shared" si="172"/>
        <v>-0.55919290347074735</v>
      </c>
      <c r="AE449">
        <f t="shared" si="173"/>
        <v>-0.13998176839617835</v>
      </c>
      <c r="AF449" s="65">
        <f t="shared" si="174"/>
        <v>-0.14044300179019181</v>
      </c>
      <c r="AG449">
        <f t="shared" si="175"/>
        <v>-8.0467912647262558</v>
      </c>
      <c r="AJ449">
        <f t="shared" si="176"/>
        <v>78.539816339744831</v>
      </c>
      <c r="AL449">
        <f t="shared" si="167"/>
        <v>259.40874244839836</v>
      </c>
      <c r="AN449">
        <f t="shared" si="177"/>
        <v>264.5969172973663</v>
      </c>
      <c r="AP449">
        <f t="shared" si="178"/>
        <v>-1631.6702621792037</v>
      </c>
      <c r="AS449">
        <f t="shared" si="179"/>
        <v>-1647.8953055488194</v>
      </c>
      <c r="AU449">
        <f t="shared" si="168"/>
        <v>230.67529900248439</v>
      </c>
      <c r="AW449">
        <f t="shared" si="159"/>
        <v>5.6897733615015138</v>
      </c>
      <c r="AY449">
        <f t="shared" si="160"/>
        <v>-0.14044300179019181</v>
      </c>
      <c r="BA449">
        <f t="shared" si="161"/>
        <v>-0.67639703126922535</v>
      </c>
      <c r="BC449">
        <f t="shared" si="162"/>
        <v>1103.6569213482919</v>
      </c>
      <c r="BD449">
        <f t="shared" si="180"/>
        <v>2.86E-2</v>
      </c>
      <c r="BE449">
        <f t="shared" si="181"/>
        <v>31.564587950561148</v>
      </c>
    </row>
    <row r="450" spans="3:57">
      <c r="C450" s="11">
        <v>390</v>
      </c>
      <c r="D450" s="12">
        <f t="shared" si="187"/>
        <v>5.6521739130434784E-3</v>
      </c>
      <c r="E450" s="20">
        <f t="shared" si="182"/>
        <v>1204.2771838760873</v>
      </c>
      <c r="F450" s="4">
        <f t="shared" si="183"/>
        <v>6.8067840827778845</v>
      </c>
      <c r="G450" s="4"/>
      <c r="H450" s="4">
        <f t="shared" si="184"/>
        <v>20.954550222129058</v>
      </c>
      <c r="I450" s="11">
        <v>390</v>
      </c>
      <c r="J450" s="5">
        <f t="shared" si="169"/>
        <v>-41112.666966672841</v>
      </c>
      <c r="K450" s="11">
        <v>390</v>
      </c>
      <c r="L450" s="17">
        <f t="shared" si="185"/>
        <v>-19980.756145803</v>
      </c>
      <c r="M450" s="11">
        <v>390</v>
      </c>
      <c r="N450">
        <f t="shared" si="186"/>
        <v>-2036.7743267892965</v>
      </c>
      <c r="Q450" s="58">
        <v>327</v>
      </c>
      <c r="R450" s="21">
        <f t="shared" si="166"/>
        <v>81.031000000000176</v>
      </c>
      <c r="S450" s="21">
        <f t="shared" si="163"/>
        <v>124.28282728817283</v>
      </c>
      <c r="T450" s="21">
        <f t="shared" si="164"/>
        <v>3.3960317833399096</v>
      </c>
      <c r="U450" s="21">
        <f t="shared" si="165"/>
        <v>518.60421007823686</v>
      </c>
      <c r="AA450">
        <v>327</v>
      </c>
      <c r="AB450">
        <f t="shared" si="170"/>
        <v>5.7072266540214578</v>
      </c>
      <c r="AC450">
        <f t="shared" si="171"/>
        <v>0.250328227571116</v>
      </c>
      <c r="AD450">
        <f t="shared" si="172"/>
        <v>-0.54463903501502697</v>
      </c>
      <c r="AE450">
        <f t="shared" si="173"/>
        <v>-0.13633852430135468</v>
      </c>
      <c r="AF450" s="65">
        <f t="shared" si="174"/>
        <v>-0.13676447811879902</v>
      </c>
      <c r="AG450">
        <f t="shared" si="175"/>
        <v>-7.8360273835164804</v>
      </c>
      <c r="AJ450">
        <f t="shared" si="176"/>
        <v>78.539816339744831</v>
      </c>
      <c r="AL450">
        <f t="shared" si="167"/>
        <v>266.72371254745264</v>
      </c>
      <c r="AN450">
        <f t="shared" si="177"/>
        <v>272.05818679840172</v>
      </c>
      <c r="AP450">
        <f t="shared" si="178"/>
        <v>-1660.5311408513076</v>
      </c>
      <c r="AS450">
        <f t="shared" si="179"/>
        <v>-1676.1828212101154</v>
      </c>
      <c r="AU450">
        <f t="shared" si="168"/>
        <v>228.52829230306855</v>
      </c>
      <c r="AW450">
        <f t="shared" ref="AW450:AW513" si="188">AB450</f>
        <v>5.7072266540214578</v>
      </c>
      <c r="AY450">
        <f t="shared" ref="AY450:AY513" si="189">AF450</f>
        <v>-0.13676447811879902</v>
      </c>
      <c r="BA450">
        <f t="shared" ref="BA450:BA513" si="190">(SIN(AW450+AY450))/(COS(AY450))</f>
        <v>-0.6600599072783162</v>
      </c>
      <c r="BC450">
        <f t="shared" ref="BC450:BC513" si="191">AP450*BA450</f>
        <v>1096.0500308630708</v>
      </c>
      <c r="BD450">
        <f t="shared" si="180"/>
        <v>2.86E-2</v>
      </c>
      <c r="BE450">
        <f t="shared" si="181"/>
        <v>31.347030882683825</v>
      </c>
    </row>
    <row r="451" spans="3:57">
      <c r="C451" s="11">
        <v>391</v>
      </c>
      <c r="D451" s="12">
        <f t="shared" si="187"/>
        <v>5.6666666666666662E-3</v>
      </c>
      <c r="E451" s="20">
        <f t="shared" si="182"/>
        <v>1204.2771838760873</v>
      </c>
      <c r="F451" s="4">
        <f t="shared" si="183"/>
        <v>6.8242373752978276</v>
      </c>
      <c r="G451" s="4"/>
      <c r="H451" s="4">
        <f t="shared" si="184"/>
        <v>21.545447121719395</v>
      </c>
      <c r="I451" s="11">
        <v>391</v>
      </c>
      <c r="J451" s="5">
        <f t="shared" si="169"/>
        <v>-40428.268515897231</v>
      </c>
      <c r="K451" s="11">
        <v>391</v>
      </c>
      <c r="L451" s="17">
        <f t="shared" si="185"/>
        <v>-19648.138498726054</v>
      </c>
      <c r="M451" s="11">
        <v>391</v>
      </c>
      <c r="N451">
        <f t="shared" si="186"/>
        <v>-2002.8683484939911</v>
      </c>
      <c r="Q451" s="58">
        <v>328</v>
      </c>
      <c r="R451" s="21">
        <f t="shared" si="166"/>
        <v>81.586000000000183</v>
      </c>
      <c r="S451" s="21">
        <f t="shared" si="163"/>
        <v>121.78950227865113</v>
      </c>
      <c r="T451" s="21">
        <f t="shared" si="164"/>
        <v>3.4937636531280054</v>
      </c>
      <c r="U451" s="21">
        <f t="shared" si="165"/>
        <v>522.82524012615988</v>
      </c>
      <c r="AA451">
        <v>328</v>
      </c>
      <c r="AB451">
        <f t="shared" si="170"/>
        <v>5.7246799465414</v>
      </c>
      <c r="AC451">
        <f t="shared" si="171"/>
        <v>0.250328227571116</v>
      </c>
      <c r="AD451">
        <f t="shared" si="172"/>
        <v>-0.52991926423320579</v>
      </c>
      <c r="AE451">
        <f t="shared" si="173"/>
        <v>-0.1326537501712883</v>
      </c>
      <c r="AF451" s="65">
        <f t="shared" si="174"/>
        <v>-0.13304591532530441</v>
      </c>
      <c r="AG451">
        <f t="shared" si="175"/>
        <v>-7.6229694295948613</v>
      </c>
      <c r="AJ451">
        <f t="shared" si="176"/>
        <v>78.539816339744831</v>
      </c>
      <c r="AL451">
        <f t="shared" si="167"/>
        <v>274.39955565114951</v>
      </c>
      <c r="AN451">
        <f t="shared" si="177"/>
        <v>279.8875467641725</v>
      </c>
      <c r="AP451">
        <f t="shared" si="178"/>
        <v>-1688.2440690226867</v>
      </c>
      <c r="AS451">
        <f t="shared" si="179"/>
        <v>-1703.2970588936414</v>
      </c>
      <c r="AU451">
        <f t="shared" si="168"/>
        <v>225.94874251796725</v>
      </c>
      <c r="AW451">
        <f t="shared" si="188"/>
        <v>5.7246799465414</v>
      </c>
      <c r="AY451">
        <f t="shared" si="189"/>
        <v>-0.13304591532530441</v>
      </c>
      <c r="BA451">
        <f t="shared" si="190"/>
        <v>-0.64341908599311604</v>
      </c>
      <c r="BC451">
        <f t="shared" si="191"/>
        <v>1086.2484558238762</v>
      </c>
      <c r="BD451">
        <f t="shared" si="180"/>
        <v>2.86E-2</v>
      </c>
      <c r="BE451">
        <f t="shared" si="181"/>
        <v>31.066705836562857</v>
      </c>
    </row>
    <row r="452" spans="3:57">
      <c r="C452" s="11">
        <v>392</v>
      </c>
      <c r="D452" s="12">
        <f t="shared" si="187"/>
        <v>5.6811594202898549E-3</v>
      </c>
      <c r="E452" s="20">
        <f t="shared" si="182"/>
        <v>1204.2771838760873</v>
      </c>
      <c r="F452" s="4">
        <f t="shared" si="183"/>
        <v>6.8416906678177707</v>
      </c>
      <c r="G452" s="4"/>
      <c r="H452" s="4">
        <f t="shared" si="184"/>
        <v>22.126303081126846</v>
      </c>
      <c r="I452" s="11">
        <v>392</v>
      </c>
      <c r="J452" s="5">
        <f t="shared" si="169"/>
        <v>-39727.101133475553</v>
      </c>
      <c r="K452" s="11">
        <v>392</v>
      </c>
      <c r="L452" s="17">
        <f t="shared" si="185"/>
        <v>-19307.371150869119</v>
      </c>
      <c r="M452" s="11">
        <v>392</v>
      </c>
      <c r="N452">
        <f t="shared" si="186"/>
        <v>-1968.1316157868623</v>
      </c>
      <c r="Q452" s="58">
        <v>329</v>
      </c>
      <c r="R452" s="21">
        <f t="shared" si="166"/>
        <v>82.14100000000019</v>
      </c>
      <c r="S452" s="21">
        <f t="shared" si="163"/>
        <v>119.29617726912937</v>
      </c>
      <c r="T452" s="21">
        <f t="shared" si="164"/>
        <v>3.59641816029812</v>
      </c>
      <c r="U452" s="21">
        <f t="shared" si="165"/>
        <v>527.16901591900398</v>
      </c>
      <c r="AA452">
        <v>329</v>
      </c>
      <c r="AB452">
        <f t="shared" si="170"/>
        <v>5.742133239061344</v>
      </c>
      <c r="AC452">
        <f t="shared" si="171"/>
        <v>0.250328227571116</v>
      </c>
      <c r="AD452">
        <f t="shared" si="172"/>
        <v>-0.51503807491005449</v>
      </c>
      <c r="AE452">
        <f t="shared" si="173"/>
        <v>-0.12892856842387362</v>
      </c>
      <c r="AF452" s="65">
        <f t="shared" si="174"/>
        <v>-0.12928845446447823</v>
      </c>
      <c r="AG452">
        <f t="shared" si="175"/>
        <v>-7.4076827805839285</v>
      </c>
      <c r="AJ452">
        <f t="shared" si="176"/>
        <v>78.539816339744831</v>
      </c>
      <c r="AL452">
        <f t="shared" si="167"/>
        <v>282.46202179073731</v>
      </c>
      <c r="AN452">
        <f t="shared" si="177"/>
        <v>288.11126222655207</v>
      </c>
      <c r="AP452">
        <f t="shared" si="178"/>
        <v>-1714.7570862674343</v>
      </c>
      <c r="AS452">
        <f t="shared" si="179"/>
        <v>-1729.1891003122712</v>
      </c>
      <c r="AU452">
        <f t="shared" si="168"/>
        <v>222.94187523742713</v>
      </c>
      <c r="AW452">
        <f t="shared" si="188"/>
        <v>5.742133239061344</v>
      </c>
      <c r="AY452">
        <f t="shared" si="189"/>
        <v>-0.12928845446447823</v>
      </c>
      <c r="BA452">
        <f t="shared" si="190"/>
        <v>-0.62648154812333789</v>
      </c>
      <c r="BC452">
        <f t="shared" si="191"/>
        <v>1074.2636740602863</v>
      </c>
      <c r="BD452">
        <f t="shared" si="180"/>
        <v>2.86E-2</v>
      </c>
      <c r="BE452">
        <f t="shared" si="181"/>
        <v>30.723941078124192</v>
      </c>
    </row>
    <row r="453" spans="3:57">
      <c r="C453" s="11">
        <v>393</v>
      </c>
      <c r="D453" s="12">
        <f t="shared" si="187"/>
        <v>5.6956521739130435E-3</v>
      </c>
      <c r="E453" s="20">
        <f t="shared" si="182"/>
        <v>1204.2771838760873</v>
      </c>
      <c r="F453" s="4">
        <f t="shared" si="183"/>
        <v>6.8591439603377147</v>
      </c>
      <c r="G453" s="4"/>
      <c r="H453" s="4">
        <f t="shared" si="184"/>
        <v>22.696878745783565</v>
      </c>
      <c r="I453" s="11">
        <v>393</v>
      </c>
      <c r="J453" s="5">
        <f t="shared" si="169"/>
        <v>-39009.67346552197</v>
      </c>
      <c r="K453" s="11">
        <v>393</v>
      </c>
      <c r="L453" s="17">
        <f t="shared" si="185"/>
        <v>-18958.701304243677</v>
      </c>
      <c r="M453" s="11">
        <v>393</v>
      </c>
      <c r="N453">
        <f t="shared" si="186"/>
        <v>-1932.5893276497122</v>
      </c>
      <c r="Q453" s="58">
        <v>330</v>
      </c>
      <c r="R453" s="21">
        <f t="shared" si="166"/>
        <v>82.696000000000197</v>
      </c>
      <c r="S453" s="21">
        <f t="shared" si="163"/>
        <v>116.80285225960768</v>
      </c>
      <c r="T453" s="21">
        <f t="shared" si="164"/>
        <v>3.7043540880112316</v>
      </c>
      <c r="U453" s="21">
        <f t="shared" si="165"/>
        <v>531.64178635151904</v>
      </c>
      <c r="AA453">
        <v>330</v>
      </c>
      <c r="AB453">
        <f t="shared" si="170"/>
        <v>5.7595865315812871</v>
      </c>
      <c r="AC453">
        <f t="shared" si="171"/>
        <v>0.250328227571116</v>
      </c>
      <c r="AD453">
        <f t="shared" si="172"/>
        <v>-0.50000000000000044</v>
      </c>
      <c r="AE453">
        <f t="shared" si="173"/>
        <v>-0.12516411378555811</v>
      </c>
      <c r="AF453" s="65">
        <f t="shared" si="174"/>
        <v>-0.12549324404035242</v>
      </c>
      <c r="AG453">
        <f t="shared" si="175"/>
        <v>-7.1902332409174647</v>
      </c>
      <c r="AJ453">
        <f t="shared" si="176"/>
        <v>78.539816339744831</v>
      </c>
      <c r="AL453">
        <f t="shared" si="167"/>
        <v>290.93928972978506</v>
      </c>
      <c r="AN453">
        <f t="shared" si="177"/>
        <v>296.75807552438079</v>
      </c>
      <c r="AP453">
        <f t="shared" si="178"/>
        <v>-1740.0162512649129</v>
      </c>
      <c r="AS453">
        <f t="shared" si="179"/>
        <v>-1753.8081079629155</v>
      </c>
      <c r="AU453">
        <f t="shared" si="168"/>
        <v>219.51383758310473</v>
      </c>
      <c r="AW453">
        <f t="shared" si="188"/>
        <v>5.7595865315812871</v>
      </c>
      <c r="AY453">
        <f t="shared" si="189"/>
        <v>-0.12549324404035242</v>
      </c>
      <c r="BA453">
        <f t="shared" si="190"/>
        <v>-0.60925447373895647</v>
      </c>
      <c r="BC453">
        <f t="shared" si="191"/>
        <v>1060.1126854616364</v>
      </c>
      <c r="BD453">
        <f t="shared" si="180"/>
        <v>2.86E-2</v>
      </c>
      <c r="BE453">
        <f t="shared" si="181"/>
        <v>30.319222804202802</v>
      </c>
    </row>
    <row r="454" spans="3:57">
      <c r="C454" s="11">
        <v>394</v>
      </c>
      <c r="D454" s="12">
        <f t="shared" si="187"/>
        <v>5.7101449275362313E-3</v>
      </c>
      <c r="E454" s="20">
        <f t="shared" si="182"/>
        <v>1204.2771838760873</v>
      </c>
      <c r="F454" s="4">
        <f t="shared" si="183"/>
        <v>6.8765972528576569</v>
      </c>
      <c r="G454" s="4"/>
      <c r="H454" s="4">
        <f t="shared" si="184"/>
        <v>23.256942206041334</v>
      </c>
      <c r="I454" s="11">
        <v>394</v>
      </c>
      <c r="J454" s="5">
        <f t="shared" si="169"/>
        <v>-38276.504178323448</v>
      </c>
      <c r="K454" s="11">
        <v>394</v>
      </c>
      <c r="L454" s="17">
        <f t="shared" si="185"/>
        <v>-18602.381030665194</v>
      </c>
      <c r="M454" s="11">
        <v>394</v>
      </c>
      <c r="N454">
        <f t="shared" si="186"/>
        <v>-1896.2671794765743</v>
      </c>
      <c r="Q454" s="58">
        <v>331</v>
      </c>
      <c r="R454" s="21">
        <f t="shared" si="166"/>
        <v>83.251000000000204</v>
      </c>
      <c r="S454" s="21">
        <f t="shared" si="163"/>
        <v>114.30952725008592</v>
      </c>
      <c r="T454" s="21">
        <f t="shared" si="164"/>
        <v>3.8179648009496332</v>
      </c>
      <c r="U454" s="21">
        <f t="shared" si="165"/>
        <v>536.25026077567998</v>
      </c>
      <c r="AA454">
        <v>331</v>
      </c>
      <c r="AB454">
        <f t="shared" si="170"/>
        <v>5.7770398241012311</v>
      </c>
      <c r="AC454">
        <f t="shared" si="171"/>
        <v>0.250328227571116</v>
      </c>
      <c r="AD454">
        <f t="shared" si="172"/>
        <v>-0.48480962024633689</v>
      </c>
      <c r="AE454">
        <f t="shared" si="173"/>
        <v>-0.12136153294569135</v>
      </c>
      <c r="AF454" s="65">
        <f t="shared" si="174"/>
        <v>-0.12166143965889446</v>
      </c>
      <c r="AG454">
        <f t="shared" si="175"/>
        <v>-6.9706870219401864</v>
      </c>
      <c r="AJ454">
        <f t="shared" si="176"/>
        <v>78.539816339744831</v>
      </c>
      <c r="AL454">
        <f t="shared" si="167"/>
        <v>299.86225425819464</v>
      </c>
      <c r="AN454">
        <f t="shared" si="177"/>
        <v>305.85949934335855</v>
      </c>
      <c r="AP454">
        <f t="shared" si="178"/>
        <v>-1763.9653742452697</v>
      </c>
      <c r="AS454">
        <f t="shared" si="179"/>
        <v>-1777.1010457439882</v>
      </c>
      <c r="AU454">
        <f t="shared" si="168"/>
        <v>215.67170711088158</v>
      </c>
      <c r="AW454">
        <f t="shared" si="188"/>
        <v>5.7770398241012311</v>
      </c>
      <c r="AY454">
        <f t="shared" si="189"/>
        <v>-0.12166143965889446</v>
      </c>
      <c r="BA454">
        <f t="shared" si="190"/>
        <v>-0.59174523704793125</v>
      </c>
      <c r="BC454">
        <f t="shared" si="191"/>
        <v>1043.8181085271099</v>
      </c>
      <c r="BD454">
        <f t="shared" si="180"/>
        <v>2.86E-2</v>
      </c>
      <c r="BE454">
        <f t="shared" si="181"/>
        <v>29.853197903875344</v>
      </c>
    </row>
    <row r="455" spans="3:57">
      <c r="C455" s="11">
        <v>395</v>
      </c>
      <c r="D455" s="12">
        <f t="shared" si="187"/>
        <v>5.72463768115942E-3</v>
      </c>
      <c r="E455" s="20">
        <f t="shared" si="182"/>
        <v>1204.2771838760873</v>
      </c>
      <c r="F455" s="4">
        <f t="shared" si="183"/>
        <v>6.8940505453776009</v>
      </c>
      <c r="G455" s="4"/>
      <c r="H455" s="4">
        <f t="shared" si="184"/>
        <v>23.806269138607995</v>
      </c>
      <c r="I455" s="11">
        <v>395</v>
      </c>
      <c r="J455" s="5">
        <f t="shared" si="169"/>
        <v>-37528.121434685308</v>
      </c>
      <c r="K455" s="11">
        <v>395</v>
      </c>
      <c r="L455" s="17">
        <f t="shared" si="185"/>
        <v>-18238.667017257059</v>
      </c>
      <c r="M455" s="11">
        <v>395</v>
      </c>
      <c r="N455">
        <f t="shared" si="186"/>
        <v>-1859.1913371311987</v>
      </c>
      <c r="Q455" s="58">
        <v>332</v>
      </c>
      <c r="R455" s="21">
        <f t="shared" si="166"/>
        <v>83.806000000000211</v>
      </c>
      <c r="S455" s="21">
        <f t="shared" si="163"/>
        <v>111.81620224056417</v>
      </c>
      <c r="T455" s="21">
        <f t="shared" si="164"/>
        <v>3.9376824275601927</v>
      </c>
      <c r="U455" s="21">
        <f t="shared" si="165"/>
        <v>541.00165388302651</v>
      </c>
      <c r="AA455">
        <v>332</v>
      </c>
      <c r="AB455">
        <f t="shared" si="170"/>
        <v>5.7944931166211742</v>
      </c>
      <c r="AC455">
        <f t="shared" si="171"/>
        <v>0.250328227571116</v>
      </c>
      <c r="AD455">
        <f t="shared" si="172"/>
        <v>-0.46947156278589081</v>
      </c>
      <c r="AE455">
        <f t="shared" si="173"/>
        <v>-0.11752198420723395</v>
      </c>
      <c r="AF455" s="65">
        <f t="shared" si="174"/>
        <v>-0.11779420368994038</v>
      </c>
      <c r="AG455">
        <f t="shared" si="175"/>
        <v>-6.7491107225379325</v>
      </c>
      <c r="AJ455">
        <f t="shared" si="176"/>
        <v>78.539816339744831</v>
      </c>
      <c r="AL455">
        <f t="shared" si="167"/>
        <v>309.26485466481813</v>
      </c>
      <c r="AN455">
        <f t="shared" si="177"/>
        <v>315.45015175811449</v>
      </c>
      <c r="AP455">
        <f t="shared" si="178"/>
        <v>-1786.5457069463093</v>
      </c>
      <c r="AS455">
        <f t="shared" si="179"/>
        <v>-1799.0123568552385</v>
      </c>
      <c r="AU455">
        <f t="shared" si="168"/>
        <v>211.42350179096007</v>
      </c>
      <c r="AW455">
        <f t="shared" si="188"/>
        <v>5.7944931166211742</v>
      </c>
      <c r="AY455">
        <f t="shared" si="189"/>
        <v>-0.11779420368994038</v>
      </c>
      <c r="BA455">
        <f t="shared" si="190"/>
        <v>-0.57396140105552729</v>
      </c>
      <c r="BC455">
        <f t="shared" si="191"/>
        <v>1025.4082770086411</v>
      </c>
      <c r="BD455">
        <f t="shared" si="180"/>
        <v>2.86E-2</v>
      </c>
      <c r="BE455">
        <f t="shared" si="181"/>
        <v>29.326676722447136</v>
      </c>
    </row>
    <row r="456" spans="3:57">
      <c r="C456" s="11">
        <v>396</v>
      </c>
      <c r="D456" s="12">
        <f t="shared" si="187"/>
        <v>5.7391304347826086E-3</v>
      </c>
      <c r="E456" s="20">
        <f t="shared" si="182"/>
        <v>1204.2771838760873</v>
      </c>
      <c r="F456" s="4">
        <f t="shared" si="183"/>
        <v>6.911503837897544</v>
      </c>
      <c r="G456" s="4"/>
      <c r="H456" s="4">
        <f t="shared" si="184"/>
        <v>24.34464294033069</v>
      </c>
      <c r="I456" s="11">
        <v>396</v>
      </c>
      <c r="J456" s="5">
        <f t="shared" si="169"/>
        <v>-36765.062361657023</v>
      </c>
      <c r="K456" s="11">
        <v>396</v>
      </c>
      <c r="L456" s="17">
        <f t="shared" si="185"/>
        <v>-17867.820307765312</v>
      </c>
      <c r="M456" s="11">
        <v>396</v>
      </c>
      <c r="N456">
        <f t="shared" si="186"/>
        <v>-1821.3884105775037</v>
      </c>
      <c r="Q456" s="58">
        <v>333</v>
      </c>
      <c r="R456" s="21">
        <f t="shared" si="166"/>
        <v>84.361000000000217</v>
      </c>
      <c r="S456" s="21">
        <f t="shared" si="163"/>
        <v>109.32287723104241</v>
      </c>
      <c r="T456" s="21">
        <f t="shared" si="164"/>
        <v>4.0639826554807028</v>
      </c>
      <c r="U456" s="21">
        <f t="shared" si="165"/>
        <v>545.90373607789491</v>
      </c>
      <c r="AA456">
        <v>333</v>
      </c>
      <c r="AB456">
        <f t="shared" si="170"/>
        <v>5.8119464091411173</v>
      </c>
      <c r="AC456">
        <f t="shared" si="171"/>
        <v>0.250328227571116</v>
      </c>
      <c r="AD456">
        <f t="shared" si="172"/>
        <v>-0.45399049973954697</v>
      </c>
      <c r="AE456">
        <f t="shared" si="173"/>
        <v>-0.11364663713392599</v>
      </c>
      <c r="AF456" s="65">
        <f t="shared" si="174"/>
        <v>-0.11389270493835581</v>
      </c>
      <c r="AG456">
        <f t="shared" si="175"/>
        <v>-6.5255713102965762</v>
      </c>
      <c r="AJ456">
        <f t="shared" si="176"/>
        <v>78.539816339744831</v>
      </c>
      <c r="AL456">
        <f t="shared" si="167"/>
        <v>319.18445136936288</v>
      </c>
      <c r="AN456">
        <f t="shared" si="177"/>
        <v>325.56814039675015</v>
      </c>
      <c r="AP456">
        <f t="shared" si="178"/>
        <v>-1807.695582932422</v>
      </c>
      <c r="AS456">
        <f t="shared" si="179"/>
        <v>-1819.4835918600579</v>
      </c>
      <c r="AU456">
        <f t="shared" si="168"/>
        <v>206.77819153525232</v>
      </c>
      <c r="AW456">
        <f t="shared" si="188"/>
        <v>5.8119464091411173</v>
      </c>
      <c r="AY456">
        <f t="shared" si="189"/>
        <v>-0.11389270493835581</v>
      </c>
      <c r="BA456">
        <f t="shared" si="190"/>
        <v>-0.5559107121123118</v>
      </c>
      <c r="BC456">
        <f t="shared" si="191"/>
        <v>1004.9173387902433</v>
      </c>
      <c r="BD456">
        <f t="shared" si="180"/>
        <v>2.86E-2</v>
      </c>
      <c r="BE456">
        <f t="shared" si="181"/>
        <v>28.740635889400959</v>
      </c>
    </row>
    <row r="457" spans="3:57">
      <c r="C457" s="11">
        <v>397</v>
      </c>
      <c r="D457" s="12">
        <f t="shared" si="187"/>
        <v>5.7536231884057964E-3</v>
      </c>
      <c r="E457" s="20">
        <f t="shared" si="182"/>
        <v>1204.2771838760873</v>
      </c>
      <c r="F457" s="4">
        <f t="shared" si="183"/>
        <v>6.9289571304174871</v>
      </c>
      <c r="G457" s="4"/>
      <c r="H457" s="4">
        <f t="shared" si="184"/>
        <v>24.87185485420699</v>
      </c>
      <c r="I457" s="11">
        <v>397</v>
      </c>
      <c r="J457" s="5">
        <f t="shared" si="169"/>
        <v>-35987.872510250854</v>
      </c>
      <c r="K457" s="11">
        <v>397</v>
      </c>
      <c r="L457" s="17">
        <f t="shared" si="185"/>
        <v>-17490.106039981914</v>
      </c>
      <c r="M457" s="11">
        <v>397</v>
      </c>
      <c r="N457">
        <f t="shared" si="186"/>
        <v>-1782.8854271133448</v>
      </c>
      <c r="Q457" s="58">
        <v>334</v>
      </c>
      <c r="R457" s="21">
        <f t="shared" si="166"/>
        <v>84.916000000000224</v>
      </c>
      <c r="S457" s="21">
        <f t="shared" si="163"/>
        <v>106.82955222152071</v>
      </c>
      <c r="T457" s="21">
        <f t="shared" si="164"/>
        <v>4.1973902465341508</v>
      </c>
      <c r="U457" s="21">
        <f t="shared" si="165"/>
        <v>550.96489015617476</v>
      </c>
      <c r="AA457">
        <v>334</v>
      </c>
      <c r="AB457">
        <f t="shared" si="170"/>
        <v>5.8293997016610613</v>
      </c>
      <c r="AC457">
        <f t="shared" si="171"/>
        <v>0.250328227571116</v>
      </c>
      <c r="AD457">
        <f t="shared" si="172"/>
        <v>-0.43837114678907702</v>
      </c>
      <c r="AE457">
        <f t="shared" si="173"/>
        <v>-0.10973667219402716</v>
      </c>
      <c r="AF457" s="65">
        <f t="shared" si="174"/>
        <v>-0.10995811832437498</v>
      </c>
      <c r="AG457">
        <f t="shared" si="175"/>
        <v>-6.3001361031868059</v>
      </c>
      <c r="AJ457">
        <f t="shared" si="176"/>
        <v>78.539816339744831</v>
      </c>
      <c r="AL457">
        <f t="shared" si="167"/>
        <v>329.66225906902849</v>
      </c>
      <c r="AN457">
        <f t="shared" si="177"/>
        <v>336.25550425040905</v>
      </c>
      <c r="AP457">
        <f t="shared" si="178"/>
        <v>-1827.3499997247495</v>
      </c>
      <c r="AS457">
        <f t="shared" si="179"/>
        <v>-1838.4529783862213</v>
      </c>
      <c r="AU457">
        <f t="shared" si="168"/>
        <v>201.74571183330167</v>
      </c>
      <c r="AW457">
        <f t="shared" si="188"/>
        <v>5.8293997016610613</v>
      </c>
      <c r="AY457">
        <f t="shared" si="189"/>
        <v>-0.10995811832437498</v>
      </c>
      <c r="BA457">
        <f t="shared" si="190"/>
        <v>-0.537601094357672</v>
      </c>
      <c r="BC457">
        <f t="shared" si="191"/>
        <v>982.38535962651702</v>
      </c>
      <c r="BD457">
        <f t="shared" si="180"/>
        <v>2.86E-2</v>
      </c>
      <c r="BE457">
        <f t="shared" si="181"/>
        <v>28.096221285318386</v>
      </c>
    </row>
    <row r="458" spans="3:57">
      <c r="C458" s="11">
        <v>398</v>
      </c>
      <c r="D458" s="12">
        <f t="shared" si="187"/>
        <v>5.7681159420289851E-3</v>
      </c>
      <c r="E458" s="20">
        <f t="shared" si="182"/>
        <v>1204.2771838760873</v>
      </c>
      <c r="F458" s="4">
        <f t="shared" si="183"/>
        <v>6.9464104229374302</v>
      </c>
      <c r="G458" s="4"/>
      <c r="H458" s="4">
        <f t="shared" si="184"/>
        <v>25.387704087511125</v>
      </c>
      <c r="I458" s="11">
        <v>398</v>
      </c>
      <c r="J458" s="5">
        <f t="shared" si="169"/>
        <v>-35197.105307778605</v>
      </c>
      <c r="K458" s="11">
        <v>398</v>
      </c>
      <c r="L458" s="17">
        <f t="shared" si="185"/>
        <v>-17105.793179580403</v>
      </c>
      <c r="M458" s="11">
        <v>398</v>
      </c>
      <c r="N458">
        <f t="shared" si="186"/>
        <v>-1743.709804238573</v>
      </c>
      <c r="Q458" s="58">
        <v>335</v>
      </c>
      <c r="R458" s="21">
        <f t="shared" si="166"/>
        <v>85.471000000000231</v>
      </c>
      <c r="S458" s="21">
        <f t="shared" si="163"/>
        <v>104.33622721199896</v>
      </c>
      <c r="T458" s="21">
        <f t="shared" si="164"/>
        <v>4.3384853991299241</v>
      </c>
      <c r="U458" s="21">
        <f t="shared" si="165"/>
        <v>556.1941752472826</v>
      </c>
      <c r="AA458">
        <v>335</v>
      </c>
      <c r="AB458">
        <f t="shared" si="170"/>
        <v>5.8468529941810035</v>
      </c>
      <c r="AC458">
        <f t="shared" si="171"/>
        <v>0.250328227571116</v>
      </c>
      <c r="AD458">
        <f t="shared" si="172"/>
        <v>-0.4226182617407</v>
      </c>
      <c r="AE458">
        <f t="shared" si="173"/>
        <v>-0.10579328040073542</v>
      </c>
      <c r="AF458" s="65">
        <f t="shared" si="174"/>
        <v>-0.10599162457303625</v>
      </c>
      <c r="AG458">
        <f t="shared" si="175"/>
        <v>-6.0728727517700829</v>
      </c>
      <c r="AJ458">
        <f t="shared" si="176"/>
        <v>78.539816339744831</v>
      </c>
      <c r="AL458">
        <f t="shared" si="167"/>
        <v>340.74384644032881</v>
      </c>
      <c r="AN458">
        <f t="shared" si="177"/>
        <v>347.55872336913541</v>
      </c>
      <c r="AP458">
        <f t="shared" si="178"/>
        <v>-1845.4401324735577</v>
      </c>
      <c r="AS458">
        <f t="shared" si="179"/>
        <v>-1855.8549222194279</v>
      </c>
      <c r="AU458">
        <f t="shared" si="168"/>
        <v>196.33698016944496</v>
      </c>
      <c r="AW458">
        <f t="shared" si="188"/>
        <v>5.8468529941810035</v>
      </c>
      <c r="AY458">
        <f t="shared" si="189"/>
        <v>-0.10599162457303625</v>
      </c>
      <c r="BA458">
        <f t="shared" si="190"/>
        <v>-0.51904064406546391</v>
      </c>
      <c r="BC458">
        <f t="shared" si="191"/>
        <v>957.85843494333039</v>
      </c>
      <c r="BD458">
        <f t="shared" si="180"/>
        <v>2.86E-2</v>
      </c>
      <c r="BE458">
        <f t="shared" si="181"/>
        <v>27.39475123937925</v>
      </c>
    </row>
    <row r="459" spans="3:57">
      <c r="C459" s="11">
        <v>399</v>
      </c>
      <c r="D459" s="12">
        <f t="shared" si="187"/>
        <v>5.7826086956521737E-3</v>
      </c>
      <c r="E459" s="20">
        <f t="shared" si="182"/>
        <v>1204.2771838760873</v>
      </c>
      <c r="F459" s="4">
        <f t="shared" si="183"/>
        <v>6.9638637154573741</v>
      </c>
      <c r="G459" s="4"/>
      <c r="H459" s="4">
        <f t="shared" si="184"/>
        <v>25.891997921933587</v>
      </c>
      <c r="I459" s="11">
        <v>399</v>
      </c>
      <c r="J459" s="5">
        <f t="shared" si="169"/>
        <v>-34393.321503436935</v>
      </c>
      <c r="K459" s="11">
        <v>399</v>
      </c>
      <c r="L459" s="17">
        <f t="shared" si="185"/>
        <v>-16715.154250670352</v>
      </c>
      <c r="M459" s="11">
        <v>399</v>
      </c>
      <c r="N459">
        <f t="shared" si="186"/>
        <v>-1703.889322188619</v>
      </c>
      <c r="Q459" s="58">
        <v>336</v>
      </c>
      <c r="R459" s="21">
        <f t="shared" si="166"/>
        <v>86.026000000000238</v>
      </c>
      <c r="S459" s="21">
        <f t="shared" si="163"/>
        <v>101.84290220247726</v>
      </c>
      <c r="T459" s="21">
        <f t="shared" si="164"/>
        <v>4.4879111123257616</v>
      </c>
      <c r="U459" s="21">
        <f t="shared" si="165"/>
        <v>561.60139914932472</v>
      </c>
      <c r="AA459">
        <v>336</v>
      </c>
      <c r="AB459">
        <f t="shared" si="170"/>
        <v>5.8643062867009474</v>
      </c>
      <c r="AC459">
        <f t="shared" si="171"/>
        <v>0.250328227571116</v>
      </c>
      <c r="AD459">
        <f t="shared" si="172"/>
        <v>-0.40673664307580015</v>
      </c>
      <c r="AE459">
        <f t="shared" si="173"/>
        <v>-0.10181766294939068</v>
      </c>
      <c r="AF459" s="65">
        <f t="shared" si="174"/>
        <v>-0.10199440991260475</v>
      </c>
      <c r="AG459">
        <f t="shared" si="175"/>
        <v>-5.8438492219195393</v>
      </c>
      <c r="AJ459">
        <f t="shared" si="176"/>
        <v>78.539816339744831</v>
      </c>
      <c r="AL459">
        <f t="shared" si="167"/>
        <v>352.47971451116524</v>
      </c>
      <c r="AN459">
        <f t="shared" si="177"/>
        <v>359.52930880138854</v>
      </c>
      <c r="AP459">
        <f t="shared" si="178"/>
        <v>-1861.8927667884309</v>
      </c>
      <c r="AS459">
        <f t="shared" si="179"/>
        <v>-1871.6194274243246</v>
      </c>
      <c r="AU459">
        <f t="shared" si="168"/>
        <v>190.56391603102145</v>
      </c>
      <c r="AW459">
        <f t="shared" si="188"/>
        <v>5.8643062867009474</v>
      </c>
      <c r="AY459">
        <f t="shared" si="189"/>
        <v>-0.10199440991260475</v>
      </c>
      <c r="BA459">
        <f t="shared" si="190"/>
        <v>-0.50023762389813309</v>
      </c>
      <c r="BC459">
        <f t="shared" si="191"/>
        <v>931.38881361136555</v>
      </c>
      <c r="BD459">
        <f t="shared" si="180"/>
        <v>2.86E-2</v>
      </c>
      <c r="BE459">
        <f t="shared" si="181"/>
        <v>26.637720069285056</v>
      </c>
    </row>
    <row r="460" spans="3:57">
      <c r="C460" s="11">
        <v>400</v>
      </c>
      <c r="D460" s="12">
        <f t="shared" si="187"/>
        <v>5.7971014492753624E-3</v>
      </c>
      <c r="E460" s="20">
        <f t="shared" si="182"/>
        <v>1204.2771838760873</v>
      </c>
      <c r="F460" s="4">
        <f t="shared" si="183"/>
        <v>6.9813170079773181</v>
      </c>
      <c r="G460" s="4"/>
      <c r="H460" s="4">
        <f t="shared" si="184"/>
        <v>26.384551815640517</v>
      </c>
      <c r="I460" s="11">
        <v>400</v>
      </c>
      <c r="J460" s="5">
        <f t="shared" si="169"/>
        <v>-33577.088607780795</v>
      </c>
      <c r="K460" s="11">
        <v>400</v>
      </c>
      <c r="L460" s="17">
        <f t="shared" si="185"/>
        <v>-16318.465063381465</v>
      </c>
      <c r="M460" s="11">
        <v>400</v>
      </c>
      <c r="N460">
        <f t="shared" si="186"/>
        <v>-1663.452096165287</v>
      </c>
      <c r="Q460" s="58">
        <v>337</v>
      </c>
      <c r="R460" s="21">
        <f t="shared" si="166"/>
        <v>86.581000000000245</v>
      </c>
      <c r="S460" s="21">
        <f t="shared" si="163"/>
        <v>99.349577192955564</v>
      </c>
      <c r="T460" s="21">
        <f t="shared" si="164"/>
        <v>4.6463817384808195</v>
      </c>
      <c r="U460" s="21">
        <f t="shared" si="165"/>
        <v>567.19720039575463</v>
      </c>
      <c r="AA460">
        <v>337</v>
      </c>
      <c r="AB460">
        <f t="shared" si="170"/>
        <v>5.8817595792208897</v>
      </c>
      <c r="AC460">
        <f t="shared" si="171"/>
        <v>0.250328227571116</v>
      </c>
      <c r="AD460">
        <f t="shared" si="172"/>
        <v>-0.39073112848927471</v>
      </c>
      <c r="AE460">
        <f t="shared" si="173"/>
        <v>-9.7811030851582131E-2</v>
      </c>
      <c r="AF460" s="65">
        <f t="shared" si="174"/>
        <v>-9.7967665781858421E-2</v>
      </c>
      <c r="AG460">
        <f t="shared" si="175"/>
        <v>-5.6131337780486996</v>
      </c>
      <c r="AJ460">
        <f t="shared" si="176"/>
        <v>78.539816339744831</v>
      </c>
      <c r="AL460">
        <f t="shared" si="167"/>
        <v>364.92596838462788</v>
      </c>
      <c r="AN460">
        <f t="shared" si="177"/>
        <v>372.22448775232044</v>
      </c>
      <c r="AP460">
        <f t="shared" si="178"/>
        <v>-1876.6296357247575</v>
      </c>
      <c r="AS460">
        <f t="shared" si="179"/>
        <v>-1885.6714205050555</v>
      </c>
      <c r="AU460">
        <f t="shared" si="168"/>
        <v>184.4394654869667</v>
      </c>
      <c r="AW460">
        <f t="shared" si="188"/>
        <v>5.8817595792208897</v>
      </c>
      <c r="AY460">
        <f t="shared" si="189"/>
        <v>-9.7967665781858421E-2</v>
      </c>
      <c r="BA460">
        <f t="shared" si="190"/>
        <v>-0.4812004570754444</v>
      </c>
      <c r="BC460">
        <f t="shared" si="191"/>
        <v>903.03503847207799</v>
      </c>
      <c r="BD460">
        <f t="shared" si="180"/>
        <v>2.86E-2</v>
      </c>
      <c r="BE460">
        <f t="shared" si="181"/>
        <v>25.826802100301432</v>
      </c>
    </row>
    <row r="461" spans="3:57">
      <c r="C461" s="11">
        <v>401</v>
      </c>
      <c r="D461" s="12">
        <f t="shared" si="187"/>
        <v>5.8115942028985502E-3</v>
      </c>
      <c r="E461" s="20">
        <f t="shared" si="182"/>
        <v>1204.2771838760873</v>
      </c>
      <c r="F461" s="4">
        <f t="shared" si="183"/>
        <v>6.9987703004972603</v>
      </c>
      <c r="G461" s="4"/>
      <c r="H461" s="4">
        <f t="shared" si="184"/>
        <v>26.865189497169268</v>
      </c>
      <c r="I461" s="11">
        <v>401</v>
      </c>
      <c r="J461" s="5">
        <f t="shared" si="169"/>
        <v>-32748.980326730296</v>
      </c>
      <c r="K461" s="11">
        <v>401</v>
      </c>
      <c r="L461" s="17">
        <f t="shared" si="185"/>
        <v>-15916.004438790924</v>
      </c>
      <c r="M461" s="11">
        <v>401</v>
      </c>
      <c r="N461">
        <f t="shared" si="186"/>
        <v>-1622.4265482967301</v>
      </c>
      <c r="Q461" s="58">
        <v>338</v>
      </c>
      <c r="R461" s="21">
        <f t="shared" si="166"/>
        <v>87.136000000000251</v>
      </c>
      <c r="S461" s="21">
        <f t="shared" si="163"/>
        <v>96.856252183433753</v>
      </c>
      <c r="T461" s="21">
        <f t="shared" si="164"/>
        <v>4.814692952052817</v>
      </c>
      <c r="U461" s="21">
        <f t="shared" si="165"/>
        <v>572.99314164487362</v>
      </c>
      <c r="AA461">
        <v>338</v>
      </c>
      <c r="AB461">
        <f t="shared" si="170"/>
        <v>5.8992128717408336</v>
      </c>
      <c r="AC461">
        <f t="shared" si="171"/>
        <v>0.250328227571116</v>
      </c>
      <c r="AD461">
        <f t="shared" si="172"/>
        <v>-0.37460659341591235</v>
      </c>
      <c r="AE461">
        <f t="shared" si="173"/>
        <v>-9.3774604566259037E-2</v>
      </c>
      <c r="AF461" s="65">
        <f t="shared" si="174"/>
        <v>-9.3912588546071402E-2</v>
      </c>
      <c r="AG461">
        <f t="shared" si="175"/>
        <v>-5.3807949668385273</v>
      </c>
      <c r="AJ461">
        <f t="shared" si="176"/>
        <v>78.539816339744831</v>
      </c>
      <c r="AL461">
        <f t="shared" si="167"/>
        <v>378.14510018649213</v>
      </c>
      <c r="AN461">
        <f t="shared" si="177"/>
        <v>385.70800219022198</v>
      </c>
      <c r="AP461">
        <f t="shared" si="178"/>
        <v>-1889.5666426714479</v>
      </c>
      <c r="AS461">
        <f t="shared" si="179"/>
        <v>-1897.929960356963</v>
      </c>
      <c r="AU461">
        <f t="shared" si="168"/>
        <v>177.97763152692988</v>
      </c>
      <c r="AW461">
        <f t="shared" si="188"/>
        <v>5.8992128717408336</v>
      </c>
      <c r="AY461">
        <f t="shared" si="189"/>
        <v>-9.3912588546071402E-2</v>
      </c>
      <c r="BA461">
        <f t="shared" si="190"/>
        <v>-0.46193772146361373</v>
      </c>
      <c r="BC461">
        <f t="shared" si="191"/>
        <v>872.86210946929907</v>
      </c>
      <c r="BD461">
        <f t="shared" si="180"/>
        <v>2.86E-2</v>
      </c>
      <c r="BE461">
        <f t="shared" si="181"/>
        <v>24.963856330821955</v>
      </c>
    </row>
    <row r="462" spans="3:57">
      <c r="C462" s="11">
        <v>402</v>
      </c>
      <c r="D462" s="12">
        <f t="shared" si="187"/>
        <v>5.8260869565217388E-3</v>
      </c>
      <c r="E462" s="20">
        <f t="shared" si="182"/>
        <v>1204.2771838760873</v>
      </c>
      <c r="F462" s="4">
        <f t="shared" si="183"/>
        <v>7.0162235930172034</v>
      </c>
      <c r="G462" s="4"/>
      <c r="H462" s="4">
        <f t="shared" si="184"/>
        <v>27.333743051085559</v>
      </c>
      <c r="I462" s="11">
        <v>402</v>
      </c>
      <c r="J462" s="5">
        <f t="shared" si="169"/>
        <v>-31909.575990762041</v>
      </c>
      <c r="K462" s="11">
        <v>402</v>
      </c>
      <c r="L462" s="17">
        <f t="shared" si="185"/>
        <v>-15508.053931510352</v>
      </c>
      <c r="M462" s="11">
        <v>402</v>
      </c>
      <c r="N462">
        <f t="shared" si="186"/>
        <v>-1580.8413793588534</v>
      </c>
      <c r="Q462" s="58">
        <v>339</v>
      </c>
      <c r="R462" s="21">
        <f t="shared" si="166"/>
        <v>87.691000000000258</v>
      </c>
      <c r="S462" s="21">
        <f t="shared" si="163"/>
        <v>94.362927173911999</v>
      </c>
      <c r="T462" s="21">
        <f t="shared" si="164"/>
        <v>4.9937334128562112</v>
      </c>
      <c r="U462" s="21">
        <f t="shared" si="165"/>
        <v>579.00181629232691</v>
      </c>
      <c r="AA462">
        <v>339</v>
      </c>
      <c r="AB462">
        <f t="shared" si="170"/>
        <v>5.9166661642607767</v>
      </c>
      <c r="AC462">
        <f t="shared" si="171"/>
        <v>0.250328227571116</v>
      </c>
      <c r="AD462">
        <f t="shared" si="172"/>
        <v>-0.35836794954530077</v>
      </c>
      <c r="AE462">
        <f t="shared" si="173"/>
        <v>-8.9709613627970267E-2</v>
      </c>
      <c r="AF462" s="65">
        <f t="shared" si="174"/>
        <v>-8.9830379221529186E-2</v>
      </c>
      <c r="AG462">
        <f t="shared" si="175"/>
        <v>-5.1469016014533073</v>
      </c>
      <c r="AJ462">
        <f t="shared" si="176"/>
        <v>78.539816339744831</v>
      </c>
      <c r="AL462">
        <f t="shared" si="167"/>
        <v>392.206905095374</v>
      </c>
      <c r="AN462">
        <f t="shared" si="177"/>
        <v>400.0510431972815</v>
      </c>
      <c r="AP462">
        <f t="shared" si="178"/>
        <v>-1900.6129478188095</v>
      </c>
      <c r="AS462">
        <f t="shared" si="179"/>
        <v>-1908.307311686332</v>
      </c>
      <c r="AU462">
        <f t="shared" si="168"/>
        <v>171.19351161481146</v>
      </c>
      <c r="AW462">
        <f t="shared" si="188"/>
        <v>5.9166661642607767</v>
      </c>
      <c r="AY462">
        <f t="shared" si="189"/>
        <v>-8.9830379221529186E-2</v>
      </c>
      <c r="BA462">
        <f t="shared" si="190"/>
        <v>-0.44245814359050373</v>
      </c>
      <c r="BC462">
        <f t="shared" si="191"/>
        <v>840.94167657598541</v>
      </c>
      <c r="BD462">
        <f t="shared" si="180"/>
        <v>2.86E-2</v>
      </c>
      <c r="BE462">
        <f t="shared" si="181"/>
        <v>24.050931950073185</v>
      </c>
    </row>
    <row r="463" spans="3:57">
      <c r="C463" s="11">
        <v>403</v>
      </c>
      <c r="D463" s="12">
        <f t="shared" si="187"/>
        <v>5.8405797101449275E-3</v>
      </c>
      <c r="E463" s="20">
        <f t="shared" si="182"/>
        <v>1204.2771838760873</v>
      </c>
      <c r="F463" s="4">
        <f t="shared" si="183"/>
        <v>7.0336768855371474</v>
      </c>
      <c r="G463" s="4"/>
      <c r="H463" s="4">
        <f t="shared" si="184"/>
        <v>27.790052995336779</v>
      </c>
      <c r="I463" s="11">
        <v>403</v>
      </c>
      <c r="J463" s="5">
        <f t="shared" si="169"/>
        <v>-31059.459979942432</v>
      </c>
      <c r="K463" s="11">
        <v>403</v>
      </c>
      <c r="L463" s="17">
        <f t="shared" si="185"/>
        <v>-15094.897550252022</v>
      </c>
      <c r="M463" s="11">
        <v>403</v>
      </c>
      <c r="N463">
        <f t="shared" si="186"/>
        <v>-1538.725540290726</v>
      </c>
      <c r="Q463" s="58">
        <v>340</v>
      </c>
      <c r="R463" s="21">
        <f t="shared" si="166"/>
        <v>88.246000000000265</v>
      </c>
      <c r="S463" s="21">
        <f t="shared" si="163"/>
        <v>91.869602164390301</v>
      </c>
      <c r="T463" s="21">
        <f t="shared" si="164"/>
        <v>5.1844984658802407</v>
      </c>
      <c r="U463" s="21">
        <f t="shared" si="165"/>
        <v>585.23697058536311</v>
      </c>
      <c r="AA463">
        <v>340</v>
      </c>
      <c r="AB463">
        <f t="shared" si="170"/>
        <v>5.9341194567807207</v>
      </c>
      <c r="AC463">
        <f t="shared" si="171"/>
        <v>0.250328227571116</v>
      </c>
      <c r="AD463">
        <f t="shared" si="172"/>
        <v>-0.3420201433256686</v>
      </c>
      <c r="AE463">
        <f t="shared" si="173"/>
        <v>-8.5617296272333679E-2</v>
      </c>
      <c r="AF463" s="65">
        <f t="shared" si="174"/>
        <v>-8.5722243208364038E-2</v>
      </c>
      <c r="AG463">
        <f t="shared" si="175"/>
        <v>-4.9115227462332447</v>
      </c>
      <c r="AJ463">
        <f t="shared" si="176"/>
        <v>78.539816339744831</v>
      </c>
      <c r="AL463">
        <f t="shared" si="167"/>
        <v>407.18955732392294</v>
      </c>
      <c r="AN463">
        <f t="shared" si="177"/>
        <v>415.3333484704014</v>
      </c>
      <c r="AP463">
        <f t="shared" si="178"/>
        <v>-1909.669890776702</v>
      </c>
      <c r="AS463">
        <f t="shared" si="179"/>
        <v>-1916.707854455301</v>
      </c>
      <c r="AU463">
        <f t="shared" si="168"/>
        <v>164.10334424240855</v>
      </c>
      <c r="AW463">
        <f t="shared" si="188"/>
        <v>5.9341194567807207</v>
      </c>
      <c r="AY463">
        <f t="shared" si="189"/>
        <v>-8.5722243208364038E-2</v>
      </c>
      <c r="BA463">
        <f t="shared" si="190"/>
        <v>-0.42277059259214478</v>
      </c>
      <c r="BC463">
        <f t="shared" si="191"/>
        <v>807.35227137904269</v>
      </c>
      <c r="BD463">
        <f t="shared" si="180"/>
        <v>2.86E-2</v>
      </c>
      <c r="BE463">
        <f t="shared" si="181"/>
        <v>23.09027496144062</v>
      </c>
    </row>
    <row r="464" spans="3:57">
      <c r="C464" s="11">
        <v>404</v>
      </c>
      <c r="D464" s="12">
        <f t="shared" si="187"/>
        <v>5.8550724637681153E-3</v>
      </c>
      <c r="E464" s="20">
        <f t="shared" si="182"/>
        <v>1204.2771838760873</v>
      </c>
      <c r="F464" s="4">
        <f t="shared" si="183"/>
        <v>7.0511301780570896</v>
      </c>
      <c r="G464" s="4"/>
      <c r="H464" s="4">
        <f t="shared" si="184"/>
        <v>28.233968350246535</v>
      </c>
      <c r="I464" s="11">
        <v>404</v>
      </c>
      <c r="J464" s="5">
        <f t="shared" si="169"/>
        <v>-30199.221145462438</v>
      </c>
      <c r="K464" s="11">
        <v>404</v>
      </c>
      <c r="L464" s="17">
        <f t="shared" si="185"/>
        <v>-14676.821476694744</v>
      </c>
      <c r="M464" s="11">
        <v>404</v>
      </c>
      <c r="N464">
        <f t="shared" si="186"/>
        <v>-1496.108203536671</v>
      </c>
      <c r="Q464" s="58">
        <v>341</v>
      </c>
      <c r="R464" s="21">
        <f t="shared" si="166"/>
        <v>88.801000000000272</v>
      </c>
      <c r="S464" s="21">
        <f t="shared" si="163"/>
        <v>89.376277154868603</v>
      </c>
      <c r="T464" s="21">
        <f t="shared" si="164"/>
        <v>5.3881063003632557</v>
      </c>
      <c r="U464" s="21">
        <f t="shared" si="165"/>
        <v>591.71364398430842</v>
      </c>
      <c r="AA464">
        <v>341</v>
      </c>
      <c r="AB464">
        <f t="shared" si="170"/>
        <v>5.9515727493006629</v>
      </c>
      <c r="AC464">
        <f t="shared" si="171"/>
        <v>0.250328227571116</v>
      </c>
      <c r="AD464">
        <f t="shared" si="172"/>
        <v>-0.32556815445715753</v>
      </c>
      <c r="AE464">
        <f t="shared" si="173"/>
        <v>-8.149889905885957E-2</v>
      </c>
      <c r="AF464" s="65">
        <f t="shared" si="174"/>
        <v>-8.1589390031500036E-2</v>
      </c>
      <c r="AG464">
        <f t="shared" si="175"/>
        <v>-4.6747277018517028</v>
      </c>
      <c r="AJ464">
        <f t="shared" si="176"/>
        <v>78.539816339744831</v>
      </c>
      <c r="AL464">
        <f t="shared" si="167"/>
        <v>423.18087924955211</v>
      </c>
      <c r="AN464">
        <f t="shared" si="177"/>
        <v>431.64449683454313</v>
      </c>
      <c r="AP464">
        <f t="shared" si="178"/>
        <v>-1916.6297154570993</v>
      </c>
      <c r="AS464">
        <f t="shared" si="179"/>
        <v>-1923.0267954391611</v>
      </c>
      <c r="AU464">
        <f t="shared" si="168"/>
        <v>156.7245666889784</v>
      </c>
      <c r="AW464">
        <f t="shared" si="188"/>
        <v>5.9515727493006629</v>
      </c>
      <c r="AY464">
        <f t="shared" si="189"/>
        <v>-8.1589390031500036E-2</v>
      </c>
      <c r="BA464">
        <f t="shared" si="190"/>
        <v>-0.40288407409573063</v>
      </c>
      <c r="BC464">
        <f t="shared" si="191"/>
        <v>772.17958829629708</v>
      </c>
      <c r="BD464">
        <f t="shared" si="180"/>
        <v>2.86E-2</v>
      </c>
      <c r="BE464">
        <f t="shared" si="181"/>
        <v>22.084336225274097</v>
      </c>
    </row>
    <row r="465" spans="3:57">
      <c r="C465" s="11">
        <v>405</v>
      </c>
      <c r="D465" s="12">
        <f t="shared" si="187"/>
        <v>5.8695652173913039E-3</v>
      </c>
      <c r="E465" s="20">
        <f t="shared" si="182"/>
        <v>1204.2771838760873</v>
      </c>
      <c r="F465" s="4">
        <f t="shared" si="183"/>
        <v>7.0685834705770336</v>
      </c>
      <c r="G465" s="4"/>
      <c r="H465" s="4">
        <f t="shared" si="184"/>
        <v>28.665346699104461</v>
      </c>
      <c r="I465" s="11">
        <v>405</v>
      </c>
      <c r="J465" s="5">
        <f t="shared" si="169"/>
        <v>-29329.452228337963</v>
      </c>
      <c r="K465" s="11">
        <v>405</v>
      </c>
      <c r="L465" s="17">
        <f t="shared" si="185"/>
        <v>-14254.11378297225</v>
      </c>
      <c r="M465" s="11">
        <v>405</v>
      </c>
      <c r="N465">
        <f t="shared" si="186"/>
        <v>-1453.0187342479358</v>
      </c>
      <c r="Q465" s="58">
        <v>342</v>
      </c>
      <c r="R465" s="21">
        <f t="shared" si="166"/>
        <v>89.356000000000279</v>
      </c>
      <c r="S465" s="21">
        <f t="shared" si="163"/>
        <v>86.882952145346849</v>
      </c>
      <c r="T465" s="21">
        <f t="shared" si="164"/>
        <v>5.605817093278711</v>
      </c>
      <c r="U465" s="21">
        <f t="shared" si="165"/>
        <v>598.44833109490912</v>
      </c>
      <c r="AA465">
        <v>342</v>
      </c>
      <c r="AB465">
        <f t="shared" si="170"/>
        <v>5.9690260418206069</v>
      </c>
      <c r="AC465">
        <f t="shared" si="171"/>
        <v>0.250328227571116</v>
      </c>
      <c r="AD465">
        <f t="shared" si="172"/>
        <v>-0.30901699437494762</v>
      </c>
      <c r="AE465">
        <f t="shared" si="173"/>
        <v>-7.7355676491234163E-2</v>
      </c>
      <c r="AF465" s="65">
        <f t="shared" si="174"/>
        <v>-7.7433033089459188E-2</v>
      </c>
      <c r="AG465">
        <f t="shared" si="175"/>
        <v>-4.4365859909228611</v>
      </c>
      <c r="AJ465">
        <f t="shared" si="176"/>
        <v>78.539816339744831</v>
      </c>
      <c r="AL465">
        <f t="shared" si="167"/>
        <v>440.27984494031216</v>
      </c>
      <c r="AN465">
        <f t="shared" si="177"/>
        <v>449.0854418391184</v>
      </c>
      <c r="AP465">
        <f t="shared" si="178"/>
        <v>-1921.3740551281005</v>
      </c>
      <c r="AS465">
        <f t="shared" si="179"/>
        <v>-1927.1486397585022</v>
      </c>
      <c r="AU465">
        <f t="shared" si="168"/>
        <v>149.07588672768065</v>
      </c>
      <c r="AW465">
        <f t="shared" si="188"/>
        <v>5.9690260418206069</v>
      </c>
      <c r="AY465">
        <f t="shared" si="189"/>
        <v>-7.7433033089459188E-2</v>
      </c>
      <c r="BA465">
        <f t="shared" si="190"/>
        <v>-0.38280772404387009</v>
      </c>
      <c r="BC465">
        <f t="shared" si="191"/>
        <v>735.51682908052953</v>
      </c>
      <c r="BD465">
        <f t="shared" si="180"/>
        <v>2.86E-2</v>
      </c>
      <c r="BE465">
        <f t="shared" si="181"/>
        <v>21.035781311703143</v>
      </c>
    </row>
    <row r="466" spans="3:57">
      <c r="C466" s="11">
        <v>406</v>
      </c>
      <c r="D466" s="12">
        <f t="shared" si="187"/>
        <v>5.8840579710144926E-3</v>
      </c>
      <c r="E466" s="20">
        <f t="shared" si="182"/>
        <v>1204.2771838760873</v>
      </c>
      <c r="F466" s="4">
        <f t="shared" si="183"/>
        <v>7.0860367630969776</v>
      </c>
      <c r="G466" s="4"/>
      <c r="H466" s="4">
        <f t="shared" si="184"/>
        <v>29.084054240314408</v>
      </c>
      <c r="I466" s="11">
        <v>406</v>
      </c>
      <c r="J466" s="5">
        <f t="shared" si="169"/>
        <v>-28450.749275943945</v>
      </c>
      <c r="K466" s="11">
        <v>406</v>
      </c>
      <c r="L466" s="17">
        <f t="shared" si="185"/>
        <v>-13827.064148108757</v>
      </c>
      <c r="M466" s="11">
        <v>406</v>
      </c>
      <c r="N466">
        <f t="shared" si="186"/>
        <v>-1409.4866613770394</v>
      </c>
      <c r="Q466" s="58">
        <v>343</v>
      </c>
      <c r="R466" s="21">
        <f t="shared" si="166"/>
        <v>89.911000000000286</v>
      </c>
      <c r="S466" s="21">
        <f t="shared" si="163"/>
        <v>84.389627135825151</v>
      </c>
      <c r="T466" s="21">
        <f t="shared" si="164"/>
        <v>5.8390557934644818</v>
      </c>
      <c r="U466" s="21">
        <f t="shared" si="165"/>
        <v>605.45916921573894</v>
      </c>
      <c r="AA466">
        <v>343</v>
      </c>
      <c r="AB466">
        <f t="shared" si="170"/>
        <v>5.9864793343405509</v>
      </c>
      <c r="AC466">
        <f t="shared" si="171"/>
        <v>0.250328227571116</v>
      </c>
      <c r="AD466">
        <f t="shared" si="172"/>
        <v>-0.29237170472273627</v>
      </c>
      <c r="AE466">
        <f t="shared" si="173"/>
        <v>-7.3188890635188256E-2</v>
      </c>
      <c r="AF466" s="65">
        <f t="shared" si="174"/>
        <v>-7.3254389410778831E-2</v>
      </c>
      <c r="AG466">
        <f t="shared" si="175"/>
        <v>-4.1971673440454564</v>
      </c>
      <c r="AJ466">
        <f t="shared" si="176"/>
        <v>78.539816339744831</v>
      </c>
      <c r="AL466">
        <f t="shared" si="167"/>
        <v>458.59836961622341</v>
      </c>
      <c r="AN466">
        <f t="shared" si="177"/>
        <v>467.77033700854787</v>
      </c>
      <c r="AP466">
        <f t="shared" si="178"/>
        <v>-1923.7721250465438</v>
      </c>
      <c r="AS466">
        <f t="shared" si="179"/>
        <v>-1928.9453697261488</v>
      </c>
      <c r="AU466">
        <f t="shared" si="168"/>
        <v>141.17737170613987</v>
      </c>
      <c r="AW466">
        <f t="shared" si="188"/>
        <v>5.9864793343405509</v>
      </c>
      <c r="AY466">
        <f t="shared" si="189"/>
        <v>-7.3254389410778831E-2</v>
      </c>
      <c r="BA466">
        <f t="shared" si="190"/>
        <v>-0.36255080246471866</v>
      </c>
      <c r="BC466">
        <f t="shared" si="191"/>
        <v>697.46512769488152</v>
      </c>
      <c r="BD466">
        <f t="shared" si="180"/>
        <v>2.86E-2</v>
      </c>
      <c r="BE466">
        <f t="shared" si="181"/>
        <v>19.947502652073613</v>
      </c>
    </row>
    <row r="467" spans="3:57">
      <c r="C467" s="11">
        <v>407</v>
      </c>
      <c r="D467" s="12">
        <f t="shared" si="187"/>
        <v>5.8985507246376813E-3</v>
      </c>
      <c r="E467" s="20">
        <f t="shared" si="182"/>
        <v>1204.2771838760873</v>
      </c>
      <c r="F467" s="4">
        <f t="shared" si="183"/>
        <v>7.1034900556169207</v>
      </c>
      <c r="G467" s="4"/>
      <c r="H467" s="4">
        <f t="shared" si="184"/>
        <v>29.489965831075367</v>
      </c>
      <c r="I467" s="11">
        <v>407</v>
      </c>
      <c r="J467" s="5">
        <f t="shared" si="169"/>
        <v>-27563.711057048993</v>
      </c>
      <c r="K467" s="11">
        <v>407</v>
      </c>
      <c r="L467" s="17">
        <f t="shared" si="185"/>
        <v>-13395.96357372581</v>
      </c>
      <c r="M467" s="11">
        <v>407</v>
      </c>
      <c r="N467">
        <f t="shared" si="186"/>
        <v>-1365.5416486978399</v>
      </c>
      <c r="Q467" s="58">
        <v>344</v>
      </c>
      <c r="R467" s="21">
        <f t="shared" si="166"/>
        <v>90.466000000000292</v>
      </c>
      <c r="S467" s="21">
        <f t="shared" si="163"/>
        <v>81.89630212630334</v>
      </c>
      <c r="T467" s="21">
        <f t="shared" si="164"/>
        <v>6.0894393714339587</v>
      </c>
      <c r="U467" s="21">
        <f t="shared" si="165"/>
        <v>612.7661564480477</v>
      </c>
      <c r="AA467">
        <v>344</v>
      </c>
      <c r="AB467">
        <f t="shared" si="170"/>
        <v>6.0039326268604931</v>
      </c>
      <c r="AC467">
        <f t="shared" si="171"/>
        <v>0.250328227571116</v>
      </c>
      <c r="AD467">
        <f t="shared" si="172"/>
        <v>-0.27563735581699977</v>
      </c>
      <c r="AE467">
        <f t="shared" si="173"/>
        <v>-6.89998107340586E-2</v>
      </c>
      <c r="AF467" s="65">
        <f t="shared" si="174"/>
        <v>-6.9054679417755629E-2</v>
      </c>
      <c r="AG467">
        <f t="shared" si="175"/>
        <v>-3.956541686266311</v>
      </c>
      <c r="AJ467">
        <f t="shared" si="176"/>
        <v>78.539816339744831</v>
      </c>
      <c r="AL467">
        <f t="shared" si="167"/>
        <v>478.26344984443432</v>
      </c>
      <c r="AN467">
        <f t="shared" si="177"/>
        <v>487.828718841323</v>
      </c>
      <c r="AP467">
        <f t="shared" si="178"/>
        <v>-1923.6785565541566</v>
      </c>
      <c r="AS467">
        <f t="shared" si="179"/>
        <v>-1928.2742647974517</v>
      </c>
      <c r="AU467">
        <f t="shared" si="168"/>
        <v>133.05055931438017</v>
      </c>
      <c r="AW467">
        <f t="shared" si="188"/>
        <v>6.0039326268604931</v>
      </c>
      <c r="AY467">
        <f t="shared" si="189"/>
        <v>-6.9054679417755629E-2</v>
      </c>
      <c r="BA467">
        <f t="shared" si="190"/>
        <v>-0.34212268719231043</v>
      </c>
      <c r="BC467">
        <f t="shared" si="191"/>
        <v>658.13407706253292</v>
      </c>
      <c r="BD467">
        <f t="shared" si="180"/>
        <v>2.86E-2</v>
      </c>
      <c r="BE467">
        <f t="shared" si="181"/>
        <v>18.82263460398844</v>
      </c>
    </row>
    <row r="468" spans="3:57">
      <c r="C468" s="11">
        <v>408</v>
      </c>
      <c r="D468" s="12">
        <f t="shared" si="187"/>
        <v>5.913043478260869E-3</v>
      </c>
      <c r="E468" s="20">
        <f t="shared" si="182"/>
        <v>1204.2771838760873</v>
      </c>
      <c r="F468" s="4">
        <f t="shared" si="183"/>
        <v>7.1209433481368638</v>
      </c>
      <c r="G468" s="4"/>
      <c r="H468" s="4">
        <f t="shared" si="184"/>
        <v>29.882965022577721</v>
      </c>
      <c r="I468" s="11">
        <v>408</v>
      </c>
      <c r="J468" s="5">
        <f t="shared" si="169"/>
        <v>-26668.938476021234</v>
      </c>
      <c r="K468" s="11">
        <v>408</v>
      </c>
      <c r="L468" s="17">
        <f t="shared" si="185"/>
        <v>-12961.104099346319</v>
      </c>
      <c r="M468" s="11">
        <v>408</v>
      </c>
      <c r="N468">
        <f t="shared" si="186"/>
        <v>-1321.2134657845381</v>
      </c>
      <c r="Q468" s="58">
        <v>345</v>
      </c>
      <c r="R468" s="21">
        <f t="shared" si="166"/>
        <v>91.021000000000299</v>
      </c>
      <c r="S468" s="21">
        <f t="shared" si="163"/>
        <v>79.402977116781585</v>
      </c>
      <c r="T468" s="21">
        <f t="shared" si="164"/>
        <v>6.3588095788402024</v>
      </c>
      <c r="U468" s="21">
        <f t="shared" si="165"/>
        <v>620.39140645472105</v>
      </c>
      <c r="AA468">
        <v>345</v>
      </c>
      <c r="AB468">
        <f t="shared" si="170"/>
        <v>6.0213859193804371</v>
      </c>
      <c r="AC468">
        <f t="shared" si="171"/>
        <v>0.250328227571116</v>
      </c>
      <c r="AD468">
        <f t="shared" si="172"/>
        <v>-0.25881904510252068</v>
      </c>
      <c r="AE468">
        <f t="shared" si="173"/>
        <v>-6.478971282216274E-2</v>
      </c>
      <c r="AF468" s="65">
        <f t="shared" si="174"/>
        <v>-6.4835126697226422E-2</v>
      </c>
      <c r="AG468">
        <f t="shared" si="175"/>
        <v>-3.7147791239470425</v>
      </c>
      <c r="AJ468">
        <f t="shared" si="176"/>
        <v>78.539816339744831</v>
      </c>
      <c r="AL468">
        <f t="shared" si="167"/>
        <v>499.41973646151968</v>
      </c>
      <c r="AN468">
        <f t="shared" si="177"/>
        <v>509.40813119075005</v>
      </c>
      <c r="AP468">
        <f t="shared" si="178"/>
        <v>-1920.9307889841682</v>
      </c>
      <c r="AS468">
        <f t="shared" si="179"/>
        <v>-1924.9752788366468</v>
      </c>
      <c r="AU468">
        <f t="shared" si="168"/>
        <v>124.71859550558899</v>
      </c>
      <c r="AW468">
        <f t="shared" si="188"/>
        <v>6.0213859193804371</v>
      </c>
      <c r="AY468">
        <f t="shared" si="189"/>
        <v>-6.4835126697226422E-2</v>
      </c>
      <c r="BA468">
        <f t="shared" si="190"/>
        <v>-0.32153286754120158</v>
      </c>
      <c r="BC468">
        <f t="shared" si="191"/>
        <v>617.64238493026244</v>
      </c>
      <c r="BD468">
        <f t="shared" si="180"/>
        <v>2.86E-2</v>
      </c>
      <c r="BE468">
        <f t="shared" si="181"/>
        <v>17.664572209005506</v>
      </c>
    </row>
    <row r="469" spans="3:57">
      <c r="C469" s="11">
        <v>409</v>
      </c>
      <c r="D469" s="12">
        <f t="shared" si="187"/>
        <v>5.9275362318840577E-3</v>
      </c>
      <c r="E469" s="20">
        <f t="shared" si="182"/>
        <v>1204.2771838760873</v>
      </c>
      <c r="F469" s="4">
        <f t="shared" si="183"/>
        <v>7.1383966406568069</v>
      </c>
      <c r="G469" s="4"/>
      <c r="H469" s="4">
        <f t="shared" si="184"/>
        <v>30.262944086707602</v>
      </c>
      <c r="I469" s="11">
        <v>409</v>
      </c>
      <c r="J469" s="5">
        <f t="shared" si="169"/>
        <v>-25767.033986875391</v>
      </c>
      <c r="K469" s="11">
        <v>409</v>
      </c>
      <c r="L469" s="17">
        <f t="shared" si="185"/>
        <v>-12522.77851762144</v>
      </c>
      <c r="M469" s="11">
        <v>409</v>
      </c>
      <c r="N469">
        <f t="shared" si="186"/>
        <v>-1276.5319589828175</v>
      </c>
      <c r="Q469" s="58">
        <v>346</v>
      </c>
      <c r="R469" s="21">
        <f t="shared" si="166"/>
        <v>91.576000000000306</v>
      </c>
      <c r="S469" s="21">
        <f t="shared" si="163"/>
        <v>76.909652107259888</v>
      </c>
      <c r="T469" s="21">
        <f t="shared" si="164"/>
        <v>6.6492725476286507</v>
      </c>
      <c r="U469" s="21">
        <f t="shared" si="165"/>
        <v>628.35944740171908</v>
      </c>
      <c r="AA469">
        <v>346</v>
      </c>
      <c r="AB469">
        <f t="shared" si="170"/>
        <v>6.0388392119003802</v>
      </c>
      <c r="AC469">
        <f t="shared" si="171"/>
        <v>0.250328227571116</v>
      </c>
      <c r="AD469">
        <f t="shared" si="172"/>
        <v>-0.24192189559966787</v>
      </c>
      <c r="AE469">
        <f t="shared" si="173"/>
        <v>-6.0559879336109422E-2</v>
      </c>
      <c r="AF469" s="65">
        <f t="shared" si="174"/>
        <v>-6.0596957778082265E-2</v>
      </c>
      <c r="AG469">
        <f t="shared" si="175"/>
        <v>-3.4719499320165603</v>
      </c>
      <c r="AJ469">
        <f t="shared" si="176"/>
        <v>78.539816339744831</v>
      </c>
      <c r="AL469">
        <f t="shared" si="167"/>
        <v>522.23264468366142</v>
      </c>
      <c r="AN469">
        <f t="shared" si="177"/>
        <v>532.67729757733468</v>
      </c>
      <c r="AP469">
        <f t="shared" si="178"/>
        <v>-1915.3459128095392</v>
      </c>
      <c r="AS469">
        <f t="shared" si="179"/>
        <v>-1918.8678679466857</v>
      </c>
      <c r="AU469">
        <f t="shared" si="168"/>
        <v>116.20640654478883</v>
      </c>
      <c r="AW469">
        <f t="shared" si="188"/>
        <v>6.0388392119003802</v>
      </c>
      <c r="AY469">
        <f t="shared" si="189"/>
        <v>-6.0596957778082265E-2</v>
      </c>
      <c r="BA469">
        <f t="shared" si="190"/>
        <v>-0.30079093793933809</v>
      </c>
      <c r="BC469">
        <f t="shared" si="191"/>
        <v>576.11869359225898</v>
      </c>
      <c r="BD469">
        <f t="shared" si="180"/>
        <v>2.86E-2</v>
      </c>
      <c r="BE469">
        <f t="shared" si="181"/>
        <v>16.476994636738606</v>
      </c>
    </row>
    <row r="470" spans="3:57">
      <c r="C470" s="11">
        <v>410</v>
      </c>
      <c r="D470" s="12">
        <f t="shared" si="187"/>
        <v>5.9420289855072464E-3</v>
      </c>
      <c r="E470" s="20">
        <f t="shared" si="182"/>
        <v>1204.2771838760873</v>
      </c>
      <c r="F470" s="4">
        <f t="shared" si="183"/>
        <v>7.1558499331767509</v>
      </c>
      <c r="G470" s="4"/>
      <c r="H470" s="4">
        <f t="shared" si="184"/>
        <v>30.62980403426225</v>
      </c>
      <c r="I470" s="11">
        <v>410</v>
      </c>
      <c r="J470" s="5">
        <f t="shared" si="169"/>
        <v>-24858.60100782993</v>
      </c>
      <c r="K470" s="11">
        <v>410</v>
      </c>
      <c r="L470" s="17">
        <f t="shared" si="185"/>
        <v>-12081.280089805345</v>
      </c>
      <c r="M470" s="11">
        <v>410</v>
      </c>
      <c r="N470">
        <f t="shared" si="186"/>
        <v>-1231.5270224062533</v>
      </c>
      <c r="Q470" s="58">
        <v>347</v>
      </c>
      <c r="R470" s="21">
        <f t="shared" si="166"/>
        <v>92.131000000000313</v>
      </c>
      <c r="S470" s="21">
        <f t="shared" si="163"/>
        <v>74.41632709773819</v>
      </c>
      <c r="T470" s="21">
        <f t="shared" si="164"/>
        <v>6.963246935649412</v>
      </c>
      <c r="U470" s="21">
        <f t="shared" si="165"/>
        <v>636.6975744653314</v>
      </c>
      <c r="AA470">
        <v>347</v>
      </c>
      <c r="AB470">
        <f t="shared" si="170"/>
        <v>6.0562925044203233</v>
      </c>
      <c r="AC470">
        <f t="shared" si="171"/>
        <v>0.250328227571116</v>
      </c>
      <c r="AD470">
        <f t="shared" si="172"/>
        <v>-0.22495105434386534</v>
      </c>
      <c r="AE470">
        <f t="shared" si="173"/>
        <v>-5.6311598724153603E-2</v>
      </c>
      <c r="AF470" s="65">
        <f t="shared" si="174"/>
        <v>-5.6341401915182894E-2</v>
      </c>
      <c r="AG470">
        <f t="shared" si="175"/>
        <v>-3.2281245415902733</v>
      </c>
      <c r="AJ470">
        <f t="shared" si="176"/>
        <v>78.539816339744831</v>
      </c>
      <c r="AL470">
        <f t="shared" si="167"/>
        <v>546.8921354541958</v>
      </c>
      <c r="AN470">
        <f t="shared" si="177"/>
        <v>557.82997816327975</v>
      </c>
      <c r="AP470">
        <f t="shared" si="178"/>
        <v>-1906.716827284313</v>
      </c>
      <c r="AS470">
        <f t="shared" si="179"/>
        <v>-1909.7471318649161</v>
      </c>
      <c r="AU470">
        <f t="shared" si="168"/>
        <v>107.54091415418041</v>
      </c>
      <c r="AW470">
        <f t="shared" si="188"/>
        <v>6.0562925044203233</v>
      </c>
      <c r="AY470">
        <f t="shared" si="189"/>
        <v>-5.6341401915182894E-2</v>
      </c>
      <c r="BA470">
        <f t="shared" si="190"/>
        <v>-0.27990659152277286</v>
      </c>
      <c r="BC470">
        <f t="shared" si="191"/>
        <v>533.70260812426761</v>
      </c>
      <c r="BD470">
        <f t="shared" si="180"/>
        <v>2.86E-2</v>
      </c>
      <c r="BE470">
        <f t="shared" si="181"/>
        <v>15.263894592354054</v>
      </c>
    </row>
    <row r="471" spans="3:57">
      <c r="C471" s="11">
        <v>411</v>
      </c>
      <c r="D471" s="12">
        <f t="shared" si="187"/>
        <v>5.9565217391304342E-3</v>
      </c>
      <c r="E471" s="20">
        <f t="shared" si="182"/>
        <v>1204.2771838760873</v>
      </c>
      <c r="F471" s="4">
        <f t="shared" si="183"/>
        <v>7.1733032256966931</v>
      </c>
      <c r="G471" s="4"/>
      <c r="H471" s="4">
        <f t="shared" si="184"/>
        <v>30.98345462468826</v>
      </c>
      <c r="I471" s="11">
        <v>411</v>
      </c>
      <c r="J471" s="5">
        <f t="shared" si="169"/>
        <v>-23944.243337042863</v>
      </c>
      <c r="K471" s="11">
        <v>411</v>
      </c>
      <c r="L471" s="17">
        <f t="shared" si="185"/>
        <v>-11636.90226180283</v>
      </c>
      <c r="M471" s="11">
        <v>411</v>
      </c>
      <c r="N471">
        <f t="shared" si="186"/>
        <v>-1186.2285689911141</v>
      </c>
      <c r="Q471" s="58">
        <v>348</v>
      </c>
      <c r="R471" s="21">
        <f t="shared" si="166"/>
        <v>92.68600000000032</v>
      </c>
      <c r="S471" s="21">
        <f t="shared" si="163"/>
        <v>71.923002088216435</v>
      </c>
      <c r="T471" s="21">
        <f t="shared" si="164"/>
        <v>7.303522825813471</v>
      </c>
      <c r="U471" s="21">
        <f t="shared" si="165"/>
        <v>645.43626767199237</v>
      </c>
      <c r="AA471">
        <v>348</v>
      </c>
      <c r="AB471">
        <f t="shared" si="170"/>
        <v>6.0737457969402664</v>
      </c>
      <c r="AC471">
        <f t="shared" si="171"/>
        <v>0.250328227571116</v>
      </c>
      <c r="AD471">
        <f t="shared" si="172"/>
        <v>-0.20791169081775987</v>
      </c>
      <c r="AE471">
        <f t="shared" si="173"/>
        <v>-5.2046165053723704E-2</v>
      </c>
      <c r="AF471" s="65">
        <f t="shared" si="174"/>
        <v>-5.2069690879343544E-2</v>
      </c>
      <c r="AG471">
        <f t="shared" si="175"/>
        <v>-2.9833735279372213</v>
      </c>
      <c r="AJ471">
        <f t="shared" si="176"/>
        <v>78.539816339744831</v>
      </c>
      <c r="AL471">
        <f t="shared" si="167"/>
        <v>573.61734137252415</v>
      </c>
      <c r="AN471">
        <f t="shared" si="177"/>
        <v>585.0896881999746</v>
      </c>
      <c r="AP471">
        <f t="shared" si="178"/>
        <v>-1894.8075357502548</v>
      </c>
      <c r="AS471">
        <f t="shared" si="179"/>
        <v>-1897.379091760542</v>
      </c>
      <c r="AU471">
        <f t="shared" si="168"/>
        <v>98.751305379253552</v>
      </c>
      <c r="AW471">
        <f t="shared" si="188"/>
        <v>6.0737457969402664</v>
      </c>
      <c r="AY471">
        <f t="shared" si="189"/>
        <v>-5.2069690879343544E-2</v>
      </c>
      <c r="BA471">
        <f t="shared" si="190"/>
        <v>-0.25888961369571672</v>
      </c>
      <c r="BC471">
        <f t="shared" si="191"/>
        <v>490.54599095811642</v>
      </c>
      <c r="BD471">
        <f t="shared" si="180"/>
        <v>2.86E-2</v>
      </c>
      <c r="BE471">
        <f t="shared" si="181"/>
        <v>14.029615341402129</v>
      </c>
    </row>
    <row r="472" spans="3:57">
      <c r="C472" s="11">
        <v>412</v>
      </c>
      <c r="D472" s="12">
        <f t="shared" si="187"/>
        <v>5.9710144927536228E-3</v>
      </c>
      <c r="E472" s="20">
        <f t="shared" si="182"/>
        <v>1204.2771838760873</v>
      </c>
      <c r="F472" s="4">
        <f t="shared" si="183"/>
        <v>7.1907565182166371</v>
      </c>
      <c r="G472" s="4"/>
      <c r="H472" s="4">
        <f t="shared" si="184"/>
        <v>31.323814367365067</v>
      </c>
      <c r="I472" s="11">
        <v>412</v>
      </c>
      <c r="J472" s="5">
        <f t="shared" si="169"/>
        <v>-23024.564570191065</v>
      </c>
      <c r="K472" s="11">
        <v>412</v>
      </c>
      <c r="L472" s="17">
        <f t="shared" si="185"/>
        <v>-11189.938381112857</v>
      </c>
      <c r="M472" s="11">
        <v>412</v>
      </c>
      <c r="N472">
        <f t="shared" si="186"/>
        <v>-1140.6665016424931</v>
      </c>
      <c r="Q472" s="58">
        <v>349</v>
      </c>
      <c r="R472" s="21">
        <f t="shared" si="166"/>
        <v>93.241000000000327</v>
      </c>
      <c r="S472" s="21">
        <f t="shared" si="163"/>
        <v>69.429677078694738</v>
      </c>
      <c r="T472" s="21">
        <f t="shared" si="164"/>
        <v>7.673334256235921</v>
      </c>
      <c r="U472" s="21">
        <f t="shared" si="165"/>
        <v>654.60968993251117</v>
      </c>
      <c r="AA472">
        <v>349</v>
      </c>
      <c r="AB472">
        <f t="shared" si="170"/>
        <v>6.0911990894602104</v>
      </c>
      <c r="AC472">
        <f t="shared" si="171"/>
        <v>0.250328227571116</v>
      </c>
      <c r="AD472">
        <f t="shared" si="172"/>
        <v>-0.19080899537654467</v>
      </c>
      <c r="AE472">
        <f t="shared" si="173"/>
        <v>-4.7764877617235697E-2</v>
      </c>
      <c r="AF472" s="65">
        <f t="shared" si="174"/>
        <v>-4.7783058753040231E-2</v>
      </c>
      <c r="AG472">
        <f t="shared" si="175"/>
        <v>-2.7377675987748513</v>
      </c>
      <c r="AJ472">
        <f t="shared" si="176"/>
        <v>78.539816339744831</v>
      </c>
      <c r="AL472">
        <f t="shared" si="167"/>
        <v>602.6622631982417</v>
      </c>
      <c r="AN472">
        <f t="shared" si="177"/>
        <v>614.71550846220657</v>
      </c>
      <c r="AP472">
        <f t="shared" si="178"/>
        <v>-1879.3473480790265</v>
      </c>
      <c r="AS472">
        <f t="shared" si="179"/>
        <v>-1881.4948734507509</v>
      </c>
      <c r="AU472">
        <f t="shared" si="168"/>
        <v>89.869372367831474</v>
      </c>
      <c r="AW472">
        <f t="shared" si="188"/>
        <v>6.0911990894602104</v>
      </c>
      <c r="AY472">
        <f t="shared" si="189"/>
        <v>-4.7783058753040231E-2</v>
      </c>
      <c r="BA472">
        <f t="shared" si="190"/>
        <v>-0.23774987565916858</v>
      </c>
      <c r="BC472">
        <f t="shared" si="191"/>
        <v>446.81459832617674</v>
      </c>
      <c r="BD472">
        <f t="shared" si="180"/>
        <v>2.86E-2</v>
      </c>
      <c r="BE472">
        <f t="shared" si="181"/>
        <v>12.778897512128655</v>
      </c>
    </row>
    <row r="473" spans="3:57">
      <c r="C473" s="11">
        <v>413</v>
      </c>
      <c r="D473" s="12">
        <f t="shared" si="187"/>
        <v>5.9855072463768115E-3</v>
      </c>
      <c r="E473" s="20">
        <f t="shared" si="182"/>
        <v>1204.2771838760873</v>
      </c>
      <c r="F473" s="4">
        <f t="shared" si="183"/>
        <v>7.2082098107365802</v>
      </c>
      <c r="G473" s="4"/>
      <c r="H473" s="4">
        <f t="shared" si="184"/>
        <v>31.650810514464524</v>
      </c>
      <c r="I473" s="11">
        <v>413</v>
      </c>
      <c r="J473" s="5">
        <f t="shared" si="169"/>
        <v>-22100.167520557901</v>
      </c>
      <c r="K473" s="11">
        <v>413</v>
      </c>
      <c r="L473" s="17">
        <f t="shared" si="185"/>
        <v>-10740.681414991141</v>
      </c>
      <c r="M473" s="11">
        <v>413</v>
      </c>
      <c r="N473">
        <f t="shared" si="186"/>
        <v>-1094.8706845047034</v>
      </c>
      <c r="Q473" s="58">
        <v>350</v>
      </c>
      <c r="R473" s="21">
        <f t="shared" si="166"/>
        <v>93.796000000000333</v>
      </c>
      <c r="S473" s="21">
        <f t="shared" si="163"/>
        <v>66.936352069172983</v>
      </c>
      <c r="T473" s="21">
        <f t="shared" si="164"/>
        <v>8.0764491655516029</v>
      </c>
      <c r="U473" s="21">
        <f t="shared" si="165"/>
        <v>664.25628418587598</v>
      </c>
      <c r="AA473">
        <v>350</v>
      </c>
      <c r="AB473">
        <f t="shared" si="170"/>
        <v>6.1086523819801526</v>
      </c>
      <c r="AC473">
        <f t="shared" si="171"/>
        <v>0.250328227571116</v>
      </c>
      <c r="AD473">
        <f t="shared" si="172"/>
        <v>-0.17364817766693127</v>
      </c>
      <c r="AE473">
        <f t="shared" si="173"/>
        <v>-4.3469040536317158E-2</v>
      </c>
      <c r="AF473" s="65">
        <f t="shared" si="174"/>
        <v>-4.3482741731475108E-2</v>
      </c>
      <c r="AG473">
        <f t="shared" si="175"/>
        <v>-2.4913775828709013</v>
      </c>
      <c r="AJ473">
        <f t="shared" si="176"/>
        <v>78.539816339744831</v>
      </c>
      <c r="AL473">
        <f t="shared" si="167"/>
        <v>634.32283413970833</v>
      </c>
      <c r="AN473">
        <f t="shared" si="177"/>
        <v>647.00929082250252</v>
      </c>
      <c r="AP473">
        <f t="shared" si="178"/>
        <v>-1860.0236870815411</v>
      </c>
      <c r="AS473">
        <f t="shared" si="179"/>
        <v>-1861.7834922546326</v>
      </c>
      <c r="AU473">
        <f t="shared" si="168"/>
        <v>80.929942094662749</v>
      </c>
      <c r="AW473">
        <f t="shared" si="188"/>
        <v>6.1086523819801526</v>
      </c>
      <c r="AY473">
        <f t="shared" si="189"/>
        <v>-4.3482741731475108E-2</v>
      </c>
      <c r="BA473">
        <f t="shared" si="190"/>
        <v>-0.21649732791119877</v>
      </c>
      <c r="BC473">
        <f t="shared" si="191"/>
        <v>402.69015810468937</v>
      </c>
      <c r="BD473">
        <f t="shared" si="180"/>
        <v>2.86E-2</v>
      </c>
      <c r="BE473">
        <f t="shared" si="181"/>
        <v>11.516938521794117</v>
      </c>
    </row>
    <row r="474" spans="3:57">
      <c r="C474" s="11">
        <v>414</v>
      </c>
      <c r="D474" s="12">
        <f t="shared" si="187"/>
        <v>6.0000000000000001E-3</v>
      </c>
      <c r="E474" s="20">
        <f t="shared" si="182"/>
        <v>1204.2771838760873</v>
      </c>
      <c r="F474" s="4">
        <f t="shared" si="183"/>
        <v>7.2256631032565242</v>
      </c>
      <c r="G474" s="4"/>
      <c r="H474" s="4">
        <f t="shared" si="184"/>
        <v>31.964379045428494</v>
      </c>
      <c r="I474" s="11">
        <v>414</v>
      </c>
      <c r="J474" s="5">
        <f t="shared" si="169"/>
        <v>-21171.653642285906</v>
      </c>
      <c r="K474" s="11">
        <v>414</v>
      </c>
      <c r="L474" s="17">
        <f t="shared" si="185"/>
        <v>-10289.423670150951</v>
      </c>
      <c r="M474" s="11">
        <v>414</v>
      </c>
      <c r="N474">
        <f t="shared" si="186"/>
        <v>-1048.870914388476</v>
      </c>
      <c r="Q474" s="58">
        <v>351</v>
      </c>
      <c r="R474" s="21">
        <f t="shared" si="166"/>
        <v>94.35100000000034</v>
      </c>
      <c r="S474" s="21">
        <f t="shared" si="163"/>
        <v>64.443027059651229</v>
      </c>
      <c r="T474" s="21">
        <f t="shared" si="164"/>
        <v>8.5172817765267226</v>
      </c>
      <c r="U474" s="21">
        <f t="shared" si="165"/>
        <v>674.41949392417587</v>
      </c>
      <c r="AA474">
        <v>351</v>
      </c>
      <c r="AB474">
        <f t="shared" si="170"/>
        <v>6.1261056745000966</v>
      </c>
      <c r="AC474">
        <f t="shared" si="171"/>
        <v>0.250328227571116</v>
      </c>
      <c r="AD474">
        <f t="shared" si="172"/>
        <v>-0.15643446504023112</v>
      </c>
      <c r="AE474">
        <f t="shared" si="173"/>
        <v>-3.9159962364556766E-2</v>
      </c>
      <c r="AF474" s="65">
        <f t="shared" si="174"/>
        <v>-3.9169977928625227E-2</v>
      </c>
      <c r="AG474">
        <f t="shared" si="175"/>
        <v>-2.2442744189308121</v>
      </c>
      <c r="AJ474">
        <f t="shared" si="176"/>
        <v>78.539816339744831</v>
      </c>
      <c r="AL474">
        <f t="shared" si="167"/>
        <v>668.94574644226441</v>
      </c>
      <c r="AN474">
        <f t="shared" si="177"/>
        <v>682.32466137110976</v>
      </c>
      <c r="AP474">
        <f t="shared" si="178"/>
        <v>-1836.4730964649998</v>
      </c>
      <c r="AS474">
        <f t="shared" si="179"/>
        <v>-1837.8828362343538</v>
      </c>
      <c r="AU474">
        <f t="shared" si="168"/>
        <v>71.971422697402147</v>
      </c>
      <c r="AW474">
        <f t="shared" si="188"/>
        <v>6.1261056745000966</v>
      </c>
      <c r="AY474">
        <f t="shared" si="189"/>
        <v>-3.9169977928625227E-2</v>
      </c>
      <c r="BA474">
        <f t="shared" si="190"/>
        <v>-0.19514199372175647</v>
      </c>
      <c r="BC474">
        <f t="shared" si="191"/>
        <v>358.37302146054765</v>
      </c>
      <c r="BD474">
        <f t="shared" si="180"/>
        <v>2.86E-2</v>
      </c>
      <c r="BE474">
        <f t="shared" si="181"/>
        <v>10.249468413771663</v>
      </c>
    </row>
    <row r="475" spans="3:57">
      <c r="C475" s="11">
        <v>415</v>
      </c>
      <c r="D475" s="12">
        <f t="shared" si="187"/>
        <v>6.0144927536231879E-3</v>
      </c>
      <c r="E475" s="20">
        <f t="shared" si="182"/>
        <v>1204.2771838760873</v>
      </c>
      <c r="F475" s="4">
        <f t="shared" si="183"/>
        <v>7.2431163957764664</v>
      </c>
      <c r="G475" s="4"/>
      <c r="H475" s="4">
        <f t="shared" si="184"/>
        <v>32.264464643114394</v>
      </c>
      <c r="I475" s="11">
        <v>415</v>
      </c>
      <c r="J475" s="5">
        <f t="shared" si="169"/>
        <v>-20239.622457451504</v>
      </c>
      <c r="K475" s="11">
        <v>415</v>
      </c>
      <c r="L475" s="17">
        <f t="shared" si="185"/>
        <v>-9836.4565143214313</v>
      </c>
      <c r="M475" s="11">
        <v>415</v>
      </c>
      <c r="N475">
        <f t="shared" si="186"/>
        <v>-1002.6968923875057</v>
      </c>
      <c r="Q475" s="58">
        <v>352</v>
      </c>
      <c r="R475" s="21">
        <f t="shared" si="166"/>
        <v>94.906000000000347</v>
      </c>
      <c r="S475" s="21">
        <f t="shared" si="163"/>
        <v>61.949702050129474</v>
      </c>
      <c r="T475" s="21">
        <f t="shared" si="164"/>
        <v>9.0010341523276569</v>
      </c>
      <c r="U475" s="21">
        <f t="shared" si="165"/>
        <v>685.14863851691337</v>
      </c>
      <c r="AA475">
        <v>352</v>
      </c>
      <c r="AB475">
        <f t="shared" si="170"/>
        <v>6.1435589670200397</v>
      </c>
      <c r="AC475">
        <f t="shared" si="171"/>
        <v>0.250328227571116</v>
      </c>
      <c r="AD475">
        <f t="shared" si="172"/>
        <v>-0.13917310096006588</v>
      </c>
      <c r="AE475">
        <f t="shared" si="173"/>
        <v>-3.4838955688909275E-2</v>
      </c>
      <c r="AF475" s="65">
        <f t="shared" si="174"/>
        <v>-3.4846007187902123E-2</v>
      </c>
      <c r="AG475">
        <f t="shared" si="175"/>
        <v>-1.9965291447493219</v>
      </c>
      <c r="AJ475">
        <f t="shared" si="176"/>
        <v>78.539816339744831</v>
      </c>
      <c r="AL475">
        <f t="shared" si="167"/>
        <v>706.93956919158495</v>
      </c>
      <c r="AN475">
        <f t="shared" si="177"/>
        <v>721.0783605754167</v>
      </c>
      <c r="AP475">
        <f t="shared" si="178"/>
        <v>-1808.269910830973</v>
      </c>
      <c r="AS475">
        <f t="shared" si="179"/>
        <v>-1809.3683071824282</v>
      </c>
      <c r="AU475">
        <f t="shared" si="168"/>
        <v>63.036502278845404</v>
      </c>
      <c r="AW475">
        <f t="shared" si="188"/>
        <v>6.1435589670200397</v>
      </c>
      <c r="AY475">
        <f t="shared" si="189"/>
        <v>-3.4846007187902123E-2</v>
      </c>
      <c r="BA475">
        <f t="shared" si="190"/>
        <v>-0.17369396258476066</v>
      </c>
      <c r="BC475">
        <f t="shared" si="191"/>
        <v>314.08556623502352</v>
      </c>
      <c r="BD475">
        <f t="shared" si="180"/>
        <v>2.86E-2</v>
      </c>
      <c r="BE475">
        <f t="shared" si="181"/>
        <v>8.982847194321673</v>
      </c>
    </row>
    <row r="476" spans="3:57">
      <c r="C476" s="11">
        <v>416</v>
      </c>
      <c r="D476" s="12">
        <f t="shared" si="187"/>
        <v>6.0289855072463766E-3</v>
      </c>
      <c r="E476" s="20">
        <f t="shared" si="182"/>
        <v>1204.2771838760873</v>
      </c>
      <c r="F476" s="4">
        <f t="shared" si="183"/>
        <v>7.2605696882964104</v>
      </c>
      <c r="G476" s="4"/>
      <c r="H476" s="4">
        <f t="shared" si="184"/>
        <v>32.551020661669327</v>
      </c>
      <c r="I476" s="11">
        <v>416</v>
      </c>
      <c r="J476" s="5">
        <f t="shared" si="169"/>
        <v>-19304.670987608948</v>
      </c>
      <c r="K476" s="11">
        <v>416</v>
      </c>
      <c r="L476" s="17">
        <f t="shared" si="185"/>
        <v>-9382.0700999779492</v>
      </c>
      <c r="M476" s="11">
        <v>416</v>
      </c>
      <c r="N476">
        <f t="shared" si="186"/>
        <v>-956.37819571640659</v>
      </c>
      <c r="Q476" s="58">
        <v>353</v>
      </c>
      <c r="R476" s="21">
        <f t="shared" si="166"/>
        <v>95.461000000000354</v>
      </c>
      <c r="S476" s="21">
        <f t="shared" si="163"/>
        <v>59.456377040607777</v>
      </c>
      <c r="T476" s="21">
        <f t="shared" si="164"/>
        <v>9.5338760509535732</v>
      </c>
      <c r="U476" s="21">
        <f t="shared" si="165"/>
        <v>696.49998438768932</v>
      </c>
      <c r="AA476">
        <v>353</v>
      </c>
      <c r="AB476">
        <f t="shared" si="170"/>
        <v>6.1610122595399828</v>
      </c>
      <c r="AC476">
        <f t="shared" si="171"/>
        <v>0.250328227571116</v>
      </c>
      <c r="AD476">
        <f t="shared" si="172"/>
        <v>-0.12186934340514811</v>
      </c>
      <c r="AE476">
        <f t="shared" si="173"/>
        <v>-3.0507336729866403E-2</v>
      </c>
      <c r="AF476" s="65">
        <f t="shared" si="174"/>
        <v>-3.051207089702038E-2</v>
      </c>
      <c r="AG476">
        <f t="shared" si="175"/>
        <v>-1.7482128866032156</v>
      </c>
      <c r="AJ476">
        <f t="shared" si="176"/>
        <v>78.539816339744831</v>
      </c>
      <c r="AL476">
        <f t="shared" si="167"/>
        <v>748.78887404778538</v>
      </c>
      <c r="AN476">
        <f t="shared" si="177"/>
        <v>763.76465152874107</v>
      </c>
      <c r="AP476">
        <f t="shared" si="178"/>
        <v>-1774.9118566527345</v>
      </c>
      <c r="AS476">
        <f t="shared" si="179"/>
        <v>-1775.7383867322535</v>
      </c>
      <c r="AU476">
        <f t="shared" si="168"/>
        <v>54.173048908190587</v>
      </c>
      <c r="AW476">
        <f t="shared" si="188"/>
        <v>6.1610122595399828</v>
      </c>
      <c r="AY476">
        <f t="shared" si="189"/>
        <v>-3.051207089702038E-2</v>
      </c>
      <c r="BA476">
        <f t="shared" si="190"/>
        <v>-0.1521633836499996</v>
      </c>
      <c r="BC476">
        <f t="shared" si="191"/>
        <v>270.0765937887831</v>
      </c>
      <c r="BD476">
        <f t="shared" si="180"/>
        <v>2.86E-2</v>
      </c>
      <c r="BE476">
        <f t="shared" si="181"/>
        <v>7.7241905823591965</v>
      </c>
    </row>
    <row r="477" spans="3:57">
      <c r="C477" s="11">
        <v>417</v>
      </c>
      <c r="D477" s="12">
        <f t="shared" si="187"/>
        <v>6.0434782608695652E-3</v>
      </c>
      <c r="E477" s="20">
        <f t="shared" si="182"/>
        <v>1204.2771838760873</v>
      </c>
      <c r="F477" s="4">
        <f t="shared" si="183"/>
        <v>7.2780229808163535</v>
      </c>
      <c r="G477" s="4"/>
      <c r="H477" s="4">
        <f t="shared" si="184"/>
        <v>32.824009086201734</v>
      </c>
      <c r="I477" s="11">
        <v>417</v>
      </c>
      <c r="J477" s="5">
        <f t="shared" si="169"/>
        <v>-18367.393190449082</v>
      </c>
      <c r="K477" s="11">
        <v>417</v>
      </c>
      <c r="L477" s="17">
        <f t="shared" si="185"/>
        <v>-8926.5530905582527</v>
      </c>
      <c r="M477" s="11">
        <v>417</v>
      </c>
      <c r="N477">
        <f t="shared" si="186"/>
        <v>-909.94424980206441</v>
      </c>
      <c r="Q477" s="58">
        <v>354</v>
      </c>
      <c r="R477" s="21">
        <f t="shared" si="166"/>
        <v>96.016000000000361</v>
      </c>
      <c r="S477" s="21">
        <f t="shared" si="163"/>
        <v>56.963052031086022</v>
      </c>
      <c r="T477" s="21">
        <f t="shared" si="164"/>
        <v>10.123175586442613</v>
      </c>
      <c r="U477" s="21">
        <f t="shared" si="165"/>
        <v>708.5380662300837</v>
      </c>
      <c r="AA477">
        <v>354</v>
      </c>
      <c r="AB477">
        <f t="shared" si="170"/>
        <v>6.1784655520599268</v>
      </c>
      <c r="AC477">
        <f t="shared" si="171"/>
        <v>0.250328227571116</v>
      </c>
      <c r="AD477">
        <f t="shared" si="172"/>
        <v>-0.10452846326765342</v>
      </c>
      <c r="AE477">
        <f t="shared" si="173"/>
        <v>-2.6166424940524183E-2</v>
      </c>
      <c r="AF477" s="65">
        <f t="shared" si="174"/>
        <v>-2.6169411806685399E-2</v>
      </c>
      <c r="AG477">
        <f t="shared" si="175"/>
        <v>-1.4993968488628999</v>
      </c>
      <c r="AJ477">
        <f t="shared" si="176"/>
        <v>78.539816339744831</v>
      </c>
      <c r="AL477">
        <f t="shared" si="167"/>
        <v>795.07235133419158</v>
      </c>
      <c r="AN477">
        <f t="shared" si="177"/>
        <v>810.97379836087543</v>
      </c>
      <c r="AP477">
        <f t="shared" si="178"/>
        <v>-1735.8015821487504</v>
      </c>
      <c r="AS477">
        <f t="shared" si="179"/>
        <v>-1736.3961233406162</v>
      </c>
      <c r="AU477">
        <f t="shared" si="168"/>
        <v>45.435278828409409</v>
      </c>
      <c r="AW477">
        <f t="shared" si="188"/>
        <v>6.1784655520599268</v>
      </c>
      <c r="AY477">
        <f t="shared" si="189"/>
        <v>-2.6169411806685399E-2</v>
      </c>
      <c r="BA477">
        <f t="shared" si="190"/>
        <v>-0.13056045913729591</v>
      </c>
      <c r="BC477">
        <f t="shared" si="191"/>
        <v>226.62705153658553</v>
      </c>
      <c r="BD477">
        <f t="shared" si="180"/>
        <v>2.86E-2</v>
      </c>
      <c r="BE477">
        <f t="shared" si="181"/>
        <v>6.4815336739463465</v>
      </c>
    </row>
    <row r="478" spans="3:57">
      <c r="C478" s="11">
        <v>418</v>
      </c>
      <c r="D478" s="12">
        <f t="shared" si="187"/>
        <v>6.057971014492753E-3</v>
      </c>
      <c r="E478" s="20">
        <f t="shared" si="182"/>
        <v>1204.2771838760873</v>
      </c>
      <c r="F478" s="4">
        <f t="shared" si="183"/>
        <v>7.2954762733362966</v>
      </c>
      <c r="G478" s="4"/>
      <c r="H478" s="4">
        <f t="shared" si="184"/>
        <v>33.083400484329843</v>
      </c>
      <c r="I478" s="11">
        <v>418</v>
      </c>
      <c r="J478" s="5">
        <f t="shared" si="169"/>
        <v>-17428.379402206687</v>
      </c>
      <c r="K478" s="11">
        <v>418</v>
      </c>
      <c r="L478" s="17">
        <f t="shared" si="185"/>
        <v>-8470.1923894724496</v>
      </c>
      <c r="M478" s="11">
        <v>418</v>
      </c>
      <c r="N478">
        <f t="shared" si="186"/>
        <v>-863.42430065978078</v>
      </c>
      <c r="Q478" s="58">
        <v>355</v>
      </c>
      <c r="R478" s="21">
        <f t="shared" si="166"/>
        <v>96.571000000000367</v>
      </c>
      <c r="S478" s="21">
        <f t="shared" si="163"/>
        <v>54.469727021564324</v>
      </c>
      <c r="T478" s="21">
        <f t="shared" si="164"/>
        <v>10.777798056796229</v>
      </c>
      <c r="U478" s="21">
        <f t="shared" si="165"/>
        <v>721.33733056908136</v>
      </c>
      <c r="AA478">
        <v>355</v>
      </c>
      <c r="AB478">
        <f t="shared" si="170"/>
        <v>6.1959188445798699</v>
      </c>
      <c r="AC478">
        <f t="shared" si="171"/>
        <v>0.250328227571116</v>
      </c>
      <c r="AD478">
        <f t="shared" si="172"/>
        <v>-8.7155742747658319E-2</v>
      </c>
      <c r="AE478">
        <f t="shared" si="173"/>
        <v>-2.1817542604665455E-2</v>
      </c>
      <c r="AF478" s="65">
        <f t="shared" si="174"/>
        <v>-2.1819273852690804E-2</v>
      </c>
      <c r="AG478">
        <f t="shared" si="175"/>
        <v>-1.2501523037993345</v>
      </c>
      <c r="AJ478">
        <f t="shared" si="176"/>
        <v>78.539816339744831</v>
      </c>
      <c r="AL478">
        <f t="shared" si="167"/>
        <v>846.48627992763454</v>
      </c>
      <c r="AN478">
        <f t="shared" si="177"/>
        <v>863.41600552618729</v>
      </c>
      <c r="AP478">
        <f t="shared" si="178"/>
        <v>-1690.2227253268579</v>
      </c>
      <c r="AS478">
        <f t="shared" si="179"/>
        <v>-1690.6251463723172</v>
      </c>
      <c r="AU478">
        <f t="shared" si="168"/>
        <v>36.8852861594968</v>
      </c>
      <c r="AW478">
        <f t="shared" si="188"/>
        <v>6.1959188445798699</v>
      </c>
      <c r="AY478">
        <f t="shared" si="189"/>
        <v>-2.1819273852690804E-2</v>
      </c>
      <c r="BA478">
        <f t="shared" si="190"/>
        <v>-0.1088954377352413</v>
      </c>
      <c r="BC478">
        <f t="shared" si="191"/>
        <v>184.05754354452071</v>
      </c>
      <c r="BD478">
        <f t="shared" si="180"/>
        <v>2.86E-2</v>
      </c>
      <c r="BE478">
        <f t="shared" si="181"/>
        <v>5.2640457453732923</v>
      </c>
    </row>
    <row r="479" spans="3:57">
      <c r="C479" s="11">
        <v>419</v>
      </c>
      <c r="D479" s="12">
        <f t="shared" si="187"/>
        <v>6.0724637681159417E-3</v>
      </c>
      <c r="E479" s="20">
        <f t="shared" si="182"/>
        <v>1204.2771838760873</v>
      </c>
      <c r="F479" s="4">
        <f t="shared" si="183"/>
        <v>7.3129295658562397</v>
      </c>
      <c r="G479" s="4"/>
      <c r="H479" s="4">
        <f t="shared" si="184"/>
        <v>33.329173949694393</v>
      </c>
      <c r="I479" s="11">
        <v>419</v>
      </c>
      <c r="J479" s="5">
        <f t="shared" si="169"/>
        <v>-16488.215786447414</v>
      </c>
      <c r="K479" s="11">
        <v>419</v>
      </c>
      <c r="L479" s="17">
        <f t="shared" si="185"/>
        <v>-8013.2728722134425</v>
      </c>
      <c r="M479" s="11">
        <v>419</v>
      </c>
      <c r="N479">
        <f t="shared" si="186"/>
        <v>-816.84738758546814</v>
      </c>
      <c r="Q479" s="58">
        <v>356</v>
      </c>
      <c r="R479" s="21">
        <f t="shared" si="166"/>
        <v>97.126000000000374</v>
      </c>
      <c r="S479" s="21">
        <f t="shared" si="163"/>
        <v>51.97640201204257</v>
      </c>
      <c r="T479" s="21">
        <f t="shared" si="164"/>
        <v>11.508497357185172</v>
      </c>
      <c r="U479" s="21">
        <f t="shared" si="165"/>
        <v>734.98419929798195</v>
      </c>
      <c r="AA479">
        <v>356</v>
      </c>
      <c r="AB479">
        <f t="shared" si="170"/>
        <v>6.2133721370998138</v>
      </c>
      <c r="AC479">
        <f t="shared" si="171"/>
        <v>0.250328227571116</v>
      </c>
      <c r="AD479">
        <f t="shared" si="172"/>
        <v>-6.9756473744124761E-2</v>
      </c>
      <c r="AE479">
        <f t="shared" si="173"/>
        <v>-1.7462014433977841E-2</v>
      </c>
      <c r="AF479" s="65">
        <f t="shared" si="174"/>
        <v>-1.7462901981011029E-2</v>
      </c>
      <c r="AG479">
        <f t="shared" si="175"/>
        <v>-1.0005505815625764</v>
      </c>
      <c r="AJ479">
        <f t="shared" si="176"/>
        <v>78.539816339744831</v>
      </c>
      <c r="AL479">
        <f t="shared" si="167"/>
        <v>903.87526877976222</v>
      </c>
      <c r="AN479">
        <f t="shared" si="177"/>
        <v>921.95277415535747</v>
      </c>
      <c r="AP479">
        <f t="shared" si="178"/>
        <v>-1637.3085640045329</v>
      </c>
      <c r="AS479">
        <f t="shared" si="179"/>
        <v>-1637.5582467647816</v>
      </c>
      <c r="AU479">
        <f t="shared" si="168"/>
        <v>28.595065741486064</v>
      </c>
      <c r="AW479">
        <f t="shared" si="188"/>
        <v>6.2133721370998138</v>
      </c>
      <c r="AY479">
        <f t="shared" si="189"/>
        <v>-1.7462901981011029E-2</v>
      </c>
      <c r="BA479">
        <f t="shared" si="190"/>
        <v>-8.7178607986649559E-2</v>
      </c>
      <c r="BC479">
        <f t="shared" si="191"/>
        <v>142.7382814545353</v>
      </c>
      <c r="BD479">
        <f t="shared" si="180"/>
        <v>2.86E-2</v>
      </c>
      <c r="BE479">
        <f t="shared" si="181"/>
        <v>4.0823148495997099</v>
      </c>
    </row>
    <row r="480" spans="3:57">
      <c r="C480" s="11">
        <v>420</v>
      </c>
      <c r="D480" s="12">
        <f t="shared" si="187"/>
        <v>6.0869565217391303E-3</v>
      </c>
      <c r="E480" s="20">
        <f t="shared" si="182"/>
        <v>1204.2771838760873</v>
      </c>
      <c r="F480" s="4">
        <f t="shared" si="183"/>
        <v>7.3303828583761836</v>
      </c>
      <c r="G480" s="4"/>
      <c r="H480" s="4">
        <f t="shared" si="184"/>
        <v>33.561317037532739</v>
      </c>
      <c r="I480" s="11">
        <v>420</v>
      </c>
      <c r="J480" s="5">
        <f t="shared" si="169"/>
        <v>-15547.483789853313</v>
      </c>
      <c r="K480" s="11">
        <v>420</v>
      </c>
      <c r="L480" s="17">
        <f t="shared" si="185"/>
        <v>-7556.0771218687105</v>
      </c>
      <c r="M480" s="11">
        <v>420</v>
      </c>
      <c r="N480">
        <f t="shared" si="186"/>
        <v>-770.24231619456782</v>
      </c>
      <c r="Q480" s="58">
        <v>357</v>
      </c>
      <c r="R480" s="21">
        <f t="shared" si="166"/>
        <v>97.681000000000381</v>
      </c>
      <c r="S480" s="21">
        <f t="shared" si="163"/>
        <v>49.483077002520815</v>
      </c>
      <c r="T480" s="21">
        <f t="shared" si="164"/>
        <v>12.328434830438539</v>
      </c>
      <c r="U480" s="21">
        <f t="shared" si="165"/>
        <v>749.5796867132882</v>
      </c>
      <c r="AA480">
        <v>357</v>
      </c>
      <c r="AB480">
        <f t="shared" si="170"/>
        <v>6.2308254296197561</v>
      </c>
      <c r="AC480">
        <f t="shared" si="171"/>
        <v>0.250328227571116</v>
      </c>
      <c r="AD480">
        <f t="shared" si="172"/>
        <v>-5.2335956242944369E-2</v>
      </c>
      <c r="AE480">
        <f t="shared" si="173"/>
        <v>-1.3101167164535747E-2</v>
      </c>
      <c r="AF480" s="65">
        <f t="shared" si="174"/>
        <v>-1.3101541975477022E-2</v>
      </c>
      <c r="AG480">
        <f t="shared" si="175"/>
        <v>-0.75066306030832441</v>
      </c>
      <c r="AJ480">
        <f t="shared" si="176"/>
        <v>78.539816339744831</v>
      </c>
      <c r="AL480">
        <f t="shared" si="167"/>
        <v>968.27300733915604</v>
      </c>
      <c r="AN480">
        <f t="shared" si="177"/>
        <v>987.63846748593915</v>
      </c>
      <c r="AP480">
        <f t="shared" si="178"/>
        <v>-1576.0004557826369</v>
      </c>
      <c r="AS480">
        <f t="shared" si="179"/>
        <v>-1576.1357260132827</v>
      </c>
      <c r="AU480">
        <f t="shared" si="168"/>
        <v>20.649217620496927</v>
      </c>
      <c r="AW480">
        <f t="shared" si="188"/>
        <v>6.2308254296197561</v>
      </c>
      <c r="AY480">
        <f t="shared" si="189"/>
        <v>-1.3101541975477022E-2</v>
      </c>
      <c r="BA480">
        <f t="shared" si="190"/>
        <v>-6.5420291662861535E-2</v>
      </c>
      <c r="BC480">
        <f t="shared" si="191"/>
        <v>103.10240947810281</v>
      </c>
      <c r="BD480">
        <f t="shared" si="180"/>
        <v>2.86E-2</v>
      </c>
      <c r="BE480">
        <f t="shared" si="181"/>
        <v>2.9487289110737405</v>
      </c>
    </row>
    <row r="481" spans="3:57">
      <c r="C481" s="11">
        <v>421</v>
      </c>
      <c r="D481" s="12">
        <f t="shared" si="187"/>
        <v>6.1014492753623181E-3</v>
      </c>
      <c r="E481" s="20">
        <f t="shared" si="182"/>
        <v>1204.2771838760873</v>
      </c>
      <c r="F481" s="4">
        <f t="shared" si="183"/>
        <v>7.3478361508961259</v>
      </c>
      <c r="G481" s="4"/>
      <c r="H481" s="4">
        <f t="shared" si="184"/>
        <v>33.779825692420204</v>
      </c>
      <c r="I481" s="11">
        <v>421</v>
      </c>
      <c r="J481" s="5">
        <f t="shared" si="169"/>
        <v>-14606.759605619065</v>
      </c>
      <c r="K481" s="11">
        <v>421</v>
      </c>
      <c r="L481" s="17">
        <f t="shared" si="185"/>
        <v>-7098.8851683308658</v>
      </c>
      <c r="M481" s="11">
        <v>421</v>
      </c>
      <c r="N481">
        <f t="shared" si="186"/>
        <v>-723.6376318380087</v>
      </c>
      <c r="Q481" s="58">
        <v>358</v>
      </c>
      <c r="R481" s="21">
        <f t="shared" si="166"/>
        <v>98.236000000000388</v>
      </c>
      <c r="S481" s="21">
        <f t="shared" si="163"/>
        <v>46.989751992999061</v>
      </c>
      <c r="T481" s="21">
        <f t="shared" si="164"/>
        <v>13.253876095764415</v>
      </c>
      <c r="U481" s="21">
        <f t="shared" si="165"/>
        <v>765.24275522642836</v>
      </c>
      <c r="AA481">
        <v>358</v>
      </c>
      <c r="AB481">
        <f t="shared" si="170"/>
        <v>6.2482787221397</v>
      </c>
      <c r="AC481">
        <f t="shared" si="171"/>
        <v>0.250328227571116</v>
      </c>
      <c r="AD481">
        <f t="shared" si="172"/>
        <v>-3.4899496702500823E-2</v>
      </c>
      <c r="AE481">
        <f t="shared" si="173"/>
        <v>-8.7363291526610393E-3</v>
      </c>
      <c r="AF481" s="65">
        <f t="shared" si="174"/>
        <v>-8.7364402876040081E-3</v>
      </c>
      <c r="AG481">
        <f t="shared" si="175"/>
        <v>-0.50056115644776877</v>
      </c>
      <c r="AJ481">
        <f t="shared" si="176"/>
        <v>78.539816339744831</v>
      </c>
      <c r="AL481">
        <f t="shared" si="167"/>
        <v>1040.9569943510714</v>
      </c>
      <c r="AN481">
        <f t="shared" si="177"/>
        <v>1061.7761342380929</v>
      </c>
      <c r="AP481">
        <f t="shared" si="178"/>
        <v>-1504.9920190999876</v>
      </c>
      <c r="AS481">
        <f t="shared" si="179"/>
        <v>-1505.0494554771658</v>
      </c>
      <c r="AU481">
        <f t="shared" si="168"/>
        <v>13.148607434081788</v>
      </c>
      <c r="AW481">
        <f t="shared" si="188"/>
        <v>6.2482787221397</v>
      </c>
      <c r="AY481">
        <f t="shared" si="189"/>
        <v>-8.7364402876040081E-3</v>
      </c>
      <c r="BA481">
        <f t="shared" si="190"/>
        <v>-4.3630837128847674E-2</v>
      </c>
      <c r="BC481">
        <f t="shared" si="191"/>
        <v>65.664061665567161</v>
      </c>
      <c r="BD481">
        <f t="shared" si="180"/>
        <v>2.86E-2</v>
      </c>
      <c r="BE481">
        <f t="shared" si="181"/>
        <v>1.8779921636352208</v>
      </c>
    </row>
    <row r="482" spans="3:57">
      <c r="C482" s="11">
        <v>422</v>
      </c>
      <c r="D482" s="12">
        <f t="shared" si="187"/>
        <v>6.1159420289855068E-3</v>
      </c>
      <c r="E482" s="20">
        <f t="shared" si="182"/>
        <v>1204.2771838760873</v>
      </c>
      <c r="F482" s="4">
        <f t="shared" si="183"/>
        <v>7.3652894434160698</v>
      </c>
      <c r="G482" s="4"/>
      <c r="H482" s="4">
        <f t="shared" si="184"/>
        <v>33.984704168293483</v>
      </c>
      <c r="I482" s="11">
        <v>422</v>
      </c>
      <c r="J482" s="5">
        <f t="shared" si="169"/>
        <v>-13666.613645059242</v>
      </c>
      <c r="K482" s="11">
        <v>422</v>
      </c>
      <c r="L482" s="17">
        <f t="shared" si="185"/>
        <v>-6641.9742314987916</v>
      </c>
      <c r="M482" s="11">
        <v>422</v>
      </c>
      <c r="N482">
        <f t="shared" si="186"/>
        <v>-677.06159342495323</v>
      </c>
      <c r="Q482" s="58">
        <v>359</v>
      </c>
      <c r="R482" s="21">
        <f t="shared" si="166"/>
        <v>98.791000000000395</v>
      </c>
      <c r="S482" s="21">
        <f t="shared" si="163"/>
        <v>44.496426983477363</v>
      </c>
      <c r="T482" s="21">
        <f t="shared" si="164"/>
        <v>14.305140435539967</v>
      </c>
      <c r="U482" s="21">
        <f t="shared" si="165"/>
        <v>782.11467052774208</v>
      </c>
      <c r="AA482">
        <v>359</v>
      </c>
      <c r="AB482">
        <f t="shared" si="170"/>
        <v>6.2657320146596422</v>
      </c>
      <c r="AC482">
        <f t="shared" si="171"/>
        <v>0.250328227571116</v>
      </c>
      <c r="AD482">
        <f t="shared" si="172"/>
        <v>-1.7452406437284448E-2</v>
      </c>
      <c r="AE482">
        <f t="shared" si="173"/>
        <v>-4.368829970296151E-3</v>
      </c>
      <c r="AF482" s="65">
        <f t="shared" si="174"/>
        <v>-4.3688438681553747E-3</v>
      </c>
      <c r="AG482">
        <f t="shared" si="175"/>
        <v>-0.25031631499691204</v>
      </c>
      <c r="AJ482">
        <f t="shared" si="176"/>
        <v>78.539816339744831</v>
      </c>
      <c r="AL482">
        <f t="shared" si="167"/>
        <v>1123.5231025215664</v>
      </c>
      <c r="AN482">
        <f t="shared" si="177"/>
        <v>1145.9935645719977</v>
      </c>
      <c r="AP482">
        <f t="shared" si="178"/>
        <v>-1422.6530807271158</v>
      </c>
      <c r="AS482">
        <f t="shared" si="179"/>
        <v>-1422.6666577801866</v>
      </c>
      <c r="AU482">
        <f t="shared" si="168"/>
        <v>6.215388732251137</v>
      </c>
      <c r="AW482">
        <f t="shared" si="188"/>
        <v>6.2657320146596422</v>
      </c>
      <c r="AY482">
        <f t="shared" si="189"/>
        <v>-4.3688438681553747E-3</v>
      </c>
      <c r="BA482">
        <f t="shared" si="190"/>
        <v>-2.182061270108137E-2</v>
      </c>
      <c r="BC482">
        <f t="shared" si="191"/>
        <v>31.043161882546642</v>
      </c>
      <c r="BD482">
        <f t="shared" si="180"/>
        <v>2.86E-2</v>
      </c>
      <c r="BE482">
        <f t="shared" si="181"/>
        <v>0.88783442984083394</v>
      </c>
    </row>
    <row r="483" spans="3:57">
      <c r="C483" s="11">
        <v>423</v>
      </c>
      <c r="D483" s="12">
        <f t="shared" si="187"/>
        <v>6.1304347826086954E-3</v>
      </c>
      <c r="E483" s="20">
        <f t="shared" si="182"/>
        <v>1204.2771838760873</v>
      </c>
      <c r="F483" s="4">
        <f t="shared" si="183"/>
        <v>7.3827427359360129</v>
      </c>
      <c r="G483" s="4"/>
      <c r="H483" s="4">
        <f t="shared" si="184"/>
        <v>34.175964940879005</v>
      </c>
      <c r="I483" s="11">
        <v>423</v>
      </c>
      <c r="J483" s="5">
        <f t="shared" si="169"/>
        <v>-12727.61001801937</v>
      </c>
      <c r="K483" s="11">
        <v>423</v>
      </c>
      <c r="L483" s="17">
        <f t="shared" si="185"/>
        <v>-6185.6184687574132</v>
      </c>
      <c r="M483" s="11">
        <v>423</v>
      </c>
      <c r="N483">
        <f t="shared" si="186"/>
        <v>-630.54214768169345</v>
      </c>
      <c r="Q483" s="58">
        <v>360</v>
      </c>
      <c r="R483" s="21">
        <v>100</v>
      </c>
      <c r="S483" s="21">
        <f t="shared" si="163"/>
        <v>39.065021692466985</v>
      </c>
      <c r="T483" s="21">
        <f t="shared" si="164"/>
        <v>17.165008489158065</v>
      </c>
      <c r="U483" s="21">
        <f t="shared" si="165"/>
        <v>823.92040747958765</v>
      </c>
      <c r="AA483">
        <v>360</v>
      </c>
      <c r="AB483">
        <f t="shared" si="170"/>
        <v>6.2831853071795862</v>
      </c>
      <c r="AC483">
        <f t="shared" si="171"/>
        <v>0.250328227571116</v>
      </c>
      <c r="AD483">
        <f t="shared" si="172"/>
        <v>-2.45029690981724E-16</v>
      </c>
      <c r="AE483">
        <f t="shared" si="173"/>
        <v>-6.1337848245753238E-17</v>
      </c>
      <c r="AF483" s="65">
        <f t="shared" si="174"/>
        <v>-6.1337848245753238E-17</v>
      </c>
      <c r="AG483">
        <f t="shared" si="175"/>
        <v>-3.514399828895581E-15</v>
      </c>
      <c r="AJ483">
        <f t="shared" si="176"/>
        <v>78.539816339744831</v>
      </c>
      <c r="AL483">
        <f t="shared" si="167"/>
        <v>1348.1366142086354</v>
      </c>
      <c r="AN483">
        <f t="shared" si="177"/>
        <v>1375.0993464928081</v>
      </c>
      <c r="AP483">
        <f t="shared" si="178"/>
        <v>-1194.1736218292879</v>
      </c>
      <c r="AS483">
        <f t="shared" si="179"/>
        <v>-1194.1736218292879</v>
      </c>
      <c r="AU483">
        <f t="shared" si="168"/>
        <v>7.3248040394846381E-14</v>
      </c>
      <c r="AW483">
        <f t="shared" si="188"/>
        <v>6.2831853071795862</v>
      </c>
      <c r="AY483">
        <f t="shared" si="189"/>
        <v>-6.1337848245753238E-17</v>
      </c>
      <c r="BA483">
        <f t="shared" si="190"/>
        <v>-2.45029690981724E-16</v>
      </c>
      <c r="BC483">
        <f t="shared" si="191"/>
        <v>2.9260799353535653E-13</v>
      </c>
      <c r="BD483">
        <f t="shared" si="180"/>
        <v>2.86E-2</v>
      </c>
      <c r="BE483">
        <f t="shared" si="181"/>
        <v>8.3685886151111971E-15</v>
      </c>
    </row>
    <row r="484" spans="3:57">
      <c r="C484" s="11">
        <v>424</v>
      </c>
      <c r="D484" s="12">
        <f t="shared" si="187"/>
        <v>6.1449275362318841E-3</v>
      </c>
      <c r="E484" s="20">
        <f t="shared" si="182"/>
        <v>1204.2771838760873</v>
      </c>
      <c r="F484" s="4">
        <f t="shared" si="183"/>
        <v>7.4001960284559569</v>
      </c>
      <c r="G484" s="4"/>
      <c r="H484" s="4">
        <f t="shared" si="184"/>
        <v>34.353628612658603</v>
      </c>
      <c r="I484" s="11">
        <v>424</v>
      </c>
      <c r="J484" s="5">
        <f t="shared" si="169"/>
        <v>-11790.306022668028</v>
      </c>
      <c r="K484" s="11">
        <v>424</v>
      </c>
      <c r="L484" s="17">
        <f t="shared" si="185"/>
        <v>-5730.0887270166613</v>
      </c>
      <c r="M484" s="11">
        <v>424</v>
      </c>
      <c r="N484">
        <f t="shared" si="186"/>
        <v>-584.10690387529678</v>
      </c>
      <c r="Q484" s="56">
        <v>361</v>
      </c>
      <c r="R484" s="57">
        <v>0</v>
      </c>
      <c r="S484" s="57">
        <f>$AB$64</f>
        <v>39.065021692466964</v>
      </c>
      <c r="T484" s="57">
        <f>$AB$73*$V$68*U484/($AB$64*100)</f>
        <v>17.165008489158094</v>
      </c>
      <c r="U484" s="57">
        <f>$AB$89*R484/100/($AB$73/1000*$AB$69)+$AB$84</f>
        <v>823.92040747958833</v>
      </c>
      <c r="V484" s="54" t="s">
        <v>100</v>
      </c>
      <c r="AA484">
        <v>361</v>
      </c>
      <c r="AB484">
        <f t="shared" si="170"/>
        <v>6.3006385996995293</v>
      </c>
      <c r="AC484">
        <f t="shared" si="171"/>
        <v>0.250328227571116</v>
      </c>
      <c r="AD484">
        <f t="shared" si="172"/>
        <v>1.7452406437283071E-2</v>
      </c>
      <c r="AE484">
        <f t="shared" si="173"/>
        <v>4.3688299702958067E-3</v>
      </c>
      <c r="AF484" s="65">
        <f t="shared" si="174"/>
        <v>4.3688438681550304E-3</v>
      </c>
      <c r="AG484">
        <f t="shared" si="175"/>
        <v>0.25031631499689233</v>
      </c>
      <c r="AJ484">
        <f t="shared" si="176"/>
        <v>78.539816339744831</v>
      </c>
      <c r="AL484">
        <f t="shared" si="167"/>
        <v>1348.1366142086376</v>
      </c>
      <c r="AN484">
        <f t="shared" si="177"/>
        <v>1375.0993464928104</v>
      </c>
      <c r="AP484">
        <f t="shared" si="178"/>
        <v>-1193.5472988063032</v>
      </c>
      <c r="AS484">
        <f t="shared" si="179"/>
        <v>-1193.5586893942391</v>
      </c>
      <c r="AU484">
        <f t="shared" si="168"/>
        <v>-5.2144549735325354</v>
      </c>
      <c r="AW484">
        <f t="shared" si="188"/>
        <v>6.3006385996995293</v>
      </c>
      <c r="AY484">
        <f t="shared" si="189"/>
        <v>4.3688438681550304E-3</v>
      </c>
      <c r="BA484">
        <f t="shared" si="190"/>
        <v>2.1820612701079989E-2</v>
      </c>
      <c r="BC484">
        <f t="shared" si="191"/>
        <v>-26.043933347672532</v>
      </c>
      <c r="BD484">
        <f t="shared" si="180"/>
        <v>2.86E-2</v>
      </c>
      <c r="BE484">
        <f t="shared" si="181"/>
        <v>-0.74485649374343443</v>
      </c>
    </row>
    <row r="485" spans="3:57">
      <c r="C485" s="11">
        <v>425</v>
      </c>
      <c r="D485" s="12">
        <f t="shared" si="187"/>
        <v>6.1594202898550719E-3</v>
      </c>
      <c r="E485" s="20">
        <f t="shared" si="182"/>
        <v>1204.2771838760873</v>
      </c>
      <c r="F485" s="4">
        <f t="shared" si="183"/>
        <v>7.4176493209758991</v>
      </c>
      <c r="G485" s="4"/>
      <c r="H485" s="4">
        <f t="shared" si="184"/>
        <v>34.517723810512003</v>
      </c>
      <c r="I485" s="11">
        <v>425</v>
      </c>
      <c r="J485" s="5">
        <f t="shared" si="169"/>
        <v>-10855.25164523996</v>
      </c>
      <c r="K485" s="11">
        <v>425</v>
      </c>
      <c r="L485" s="17">
        <f t="shared" si="185"/>
        <v>-5275.6522995866198</v>
      </c>
      <c r="M485" s="11">
        <v>425</v>
      </c>
      <c r="N485">
        <f t="shared" si="186"/>
        <v>-537.78310903023646</v>
      </c>
      <c r="Q485" s="56">
        <v>362</v>
      </c>
      <c r="R485" s="57">
        <f>R484+5.263</f>
        <v>5.2629999999999999</v>
      </c>
      <c r="S485" s="57">
        <f t="shared" ref="S485:S503" si="192">$AB$64</f>
        <v>39.065021692466964</v>
      </c>
      <c r="T485" s="57">
        <f t="shared" ref="T485:T503" si="193">$AB$73*$V$68*U485/($AB$64*100)</f>
        <v>20.909539507620984</v>
      </c>
      <c r="U485" s="57">
        <f t="shared" ref="U485:U503" si="194">$AB$89*R485/100/($AB$73/1000*$AB$69)+$AB$84</f>
        <v>1003.6578963658072</v>
      </c>
      <c r="V485" t="s">
        <v>94</v>
      </c>
      <c r="W485" t="s">
        <v>95</v>
      </c>
      <c r="X485" t="s">
        <v>96</v>
      </c>
      <c r="Y485" t="s">
        <v>97</v>
      </c>
      <c r="AA485">
        <v>362</v>
      </c>
      <c r="AB485">
        <f t="shared" si="170"/>
        <v>6.3180918922194724</v>
      </c>
      <c r="AC485">
        <f t="shared" si="171"/>
        <v>0.250328227571116</v>
      </c>
      <c r="AD485">
        <f t="shared" si="172"/>
        <v>3.4899496702500331E-2</v>
      </c>
      <c r="AE485">
        <f t="shared" si="173"/>
        <v>8.7363291526609162E-3</v>
      </c>
      <c r="AF485" s="65">
        <f t="shared" si="174"/>
        <v>8.736440287603885E-3</v>
      </c>
      <c r="AG485">
        <f t="shared" si="175"/>
        <v>0.50056115644776167</v>
      </c>
      <c r="AJ485">
        <f t="shared" si="176"/>
        <v>78.539816339744831</v>
      </c>
      <c r="AL485">
        <f t="shared" si="167"/>
        <v>1642.2313926771906</v>
      </c>
      <c r="AN485">
        <f t="shared" si="177"/>
        <v>1675.0760205307345</v>
      </c>
      <c r="AP485">
        <f t="shared" si="178"/>
        <v>-891.69213280734698</v>
      </c>
      <c r="AS485">
        <f t="shared" si="179"/>
        <v>-891.72616326399839</v>
      </c>
      <c r="AU485">
        <f t="shared" si="168"/>
        <v>-7.7904132763137373</v>
      </c>
      <c r="AW485">
        <f t="shared" si="188"/>
        <v>6.3180918922194724</v>
      </c>
      <c r="AY485">
        <f t="shared" si="189"/>
        <v>8.736440287603885E-3</v>
      </c>
      <c r="BA485">
        <f t="shared" si="190"/>
        <v>4.36308371288463E-2</v>
      </c>
      <c r="BC485">
        <f t="shared" si="191"/>
        <v>-38.905274215590943</v>
      </c>
      <c r="BD485">
        <f t="shared" si="180"/>
        <v>2.86E-2</v>
      </c>
      <c r="BE485">
        <f t="shared" si="181"/>
        <v>-1.112690842565901</v>
      </c>
    </row>
    <row r="486" spans="3:57">
      <c r="C486" s="11">
        <v>426</v>
      </c>
      <c r="D486" s="12">
        <f t="shared" si="187"/>
        <v>6.1739130434782605E-3</v>
      </c>
      <c r="E486" s="20">
        <f t="shared" si="182"/>
        <v>1204.2771838760873</v>
      </c>
      <c r="F486" s="4">
        <f t="shared" si="183"/>
        <v>7.4351026134958431</v>
      </c>
      <c r="G486" s="4"/>
      <c r="H486" s="4">
        <f t="shared" si="184"/>
        <v>34.668287076185017</v>
      </c>
      <c r="I486" s="11">
        <v>426</v>
      </c>
      <c r="J486" s="5">
        <f t="shared" si="169"/>
        <v>-9922.9890702830744</v>
      </c>
      <c r="K486" s="11">
        <v>426</v>
      </c>
      <c r="L486" s="17">
        <f t="shared" si="185"/>
        <v>-4822.5726881575738</v>
      </c>
      <c r="M486" s="11">
        <v>426</v>
      </c>
      <c r="N486">
        <f t="shared" si="186"/>
        <v>-491.59762366539996</v>
      </c>
      <c r="Q486" s="56">
        <v>363</v>
      </c>
      <c r="R486" s="57">
        <f t="shared" ref="R486:R502" si="195">R485+5.263</f>
        <v>10.526</v>
      </c>
      <c r="S486" s="57">
        <f t="shared" si="192"/>
        <v>39.065021692466964</v>
      </c>
      <c r="T486" s="57">
        <f t="shared" si="193"/>
        <v>24.654070526083881</v>
      </c>
      <c r="U486" s="57">
        <f t="shared" si="194"/>
        <v>1183.3953852520262</v>
      </c>
      <c r="AA486">
        <v>363</v>
      </c>
      <c r="AB486">
        <f t="shared" si="170"/>
        <v>6.3355451847394164</v>
      </c>
      <c r="AC486">
        <f t="shared" si="171"/>
        <v>0.250328227571116</v>
      </c>
      <c r="AD486">
        <f t="shared" si="172"/>
        <v>5.2335956242943883E-2</v>
      </c>
      <c r="AE486">
        <f t="shared" si="173"/>
        <v>1.3101167164535625E-2</v>
      </c>
      <c r="AF486" s="65">
        <f t="shared" si="174"/>
        <v>1.31015419754769E-2</v>
      </c>
      <c r="AG486">
        <f t="shared" si="175"/>
        <v>0.75066306030831742</v>
      </c>
      <c r="AJ486">
        <f t="shared" si="176"/>
        <v>78.539816339744831</v>
      </c>
      <c r="AL486">
        <f t="shared" si="167"/>
        <v>1936.3261711457442</v>
      </c>
      <c r="AN486">
        <f t="shared" si="177"/>
        <v>1975.052694568659</v>
      </c>
      <c r="AP486">
        <f t="shared" si="178"/>
        <v>-588.586228699917</v>
      </c>
      <c r="AS486">
        <f t="shared" si="179"/>
        <v>-588.63674784451439</v>
      </c>
      <c r="AU486">
        <f t="shared" si="168"/>
        <v>-7.7118284326995878</v>
      </c>
      <c r="AW486">
        <f t="shared" si="188"/>
        <v>6.3355451847394164</v>
      </c>
      <c r="AY486">
        <f t="shared" si="189"/>
        <v>1.31015419754769E-2</v>
      </c>
      <c r="BA486">
        <f t="shared" si="190"/>
        <v>6.5420291662861049E-2</v>
      </c>
      <c r="BC486">
        <f t="shared" si="191"/>
        <v>-38.505482750292011</v>
      </c>
      <c r="BD486">
        <f t="shared" si="180"/>
        <v>2.86E-2</v>
      </c>
      <c r="BE486">
        <f t="shared" si="181"/>
        <v>-1.1012568066583515</v>
      </c>
    </row>
    <row r="487" spans="3:57">
      <c r="C487" s="11">
        <v>427</v>
      </c>
      <c r="D487" s="12">
        <f t="shared" si="187"/>
        <v>6.1884057971014492E-3</v>
      </c>
      <c r="E487" s="20">
        <f t="shared" si="182"/>
        <v>1204.2771838760873</v>
      </c>
      <c r="F487" s="4">
        <f t="shared" si="183"/>
        <v>7.4525559060157862</v>
      </c>
      <c r="G487" s="4"/>
      <c r="H487" s="4">
        <f t="shared" si="184"/>
        <v>34.805362749738862</v>
      </c>
      <c r="I487" s="11">
        <v>427</v>
      </c>
      <c r="J487" s="5">
        <f t="shared" si="169"/>
        <v>-8994.0522019534747</v>
      </c>
      <c r="K487" s="11">
        <v>427</v>
      </c>
      <c r="L487" s="17">
        <f t="shared" si="185"/>
        <v>-4371.1093701493883</v>
      </c>
      <c r="M487" s="11">
        <v>427</v>
      </c>
      <c r="N487">
        <f t="shared" si="186"/>
        <v>-445.57689807842894</v>
      </c>
      <c r="Q487" s="56">
        <v>364</v>
      </c>
      <c r="R487" s="57">
        <f t="shared" si="195"/>
        <v>15.789</v>
      </c>
      <c r="S487" s="57">
        <f t="shared" si="192"/>
        <v>39.065021692466964</v>
      </c>
      <c r="T487" s="57">
        <f t="shared" si="193"/>
        <v>28.398601544546771</v>
      </c>
      <c r="U487" s="57">
        <f t="shared" si="194"/>
        <v>1363.1328741382449</v>
      </c>
      <c r="AA487">
        <v>364</v>
      </c>
      <c r="AB487">
        <f t="shared" si="170"/>
        <v>6.3529984772593595</v>
      </c>
      <c r="AC487">
        <f t="shared" si="171"/>
        <v>0.250328227571116</v>
      </c>
      <c r="AD487">
        <f t="shared" si="172"/>
        <v>6.975647374412515E-2</v>
      </c>
      <c r="AE487">
        <f t="shared" si="173"/>
        <v>1.7462014433977938E-2</v>
      </c>
      <c r="AF487" s="65">
        <f t="shared" si="174"/>
        <v>1.7462901981011126E-2</v>
      </c>
      <c r="AG487">
        <f t="shared" si="175"/>
        <v>1.0005505815625819</v>
      </c>
      <c r="AJ487">
        <f t="shared" si="176"/>
        <v>78.539816339744831</v>
      </c>
      <c r="AL487">
        <f t="shared" si="167"/>
        <v>2230.4209496142971</v>
      </c>
      <c r="AN487">
        <f t="shared" si="177"/>
        <v>2275.0293686065829</v>
      </c>
      <c r="AP487">
        <f t="shared" si="178"/>
        <v>-284.23196955330786</v>
      </c>
      <c r="AS487">
        <f t="shared" si="179"/>
        <v>-284.27531374894039</v>
      </c>
      <c r="AU487">
        <f t="shared" si="168"/>
        <v>-4.964019631907604</v>
      </c>
      <c r="AW487">
        <f t="shared" si="188"/>
        <v>6.3529984772593595</v>
      </c>
      <c r="AY487">
        <f t="shared" si="189"/>
        <v>1.7462901981011126E-2</v>
      </c>
      <c r="BA487">
        <f t="shared" si="190"/>
        <v>8.7178607986649961E-2</v>
      </c>
      <c r="BC487">
        <f t="shared" si="191"/>
        <v>-24.778947450961255</v>
      </c>
      <c r="BD487">
        <f t="shared" si="180"/>
        <v>2.86E-2</v>
      </c>
      <c r="BE487">
        <f t="shared" si="181"/>
        <v>-0.70867789709749185</v>
      </c>
    </row>
    <row r="488" spans="3:57">
      <c r="C488" s="11">
        <v>428</v>
      </c>
      <c r="D488" s="12">
        <f t="shared" si="187"/>
        <v>6.202898550724637E-3</v>
      </c>
      <c r="E488" s="20">
        <f t="shared" si="182"/>
        <v>1204.2771838760873</v>
      </c>
      <c r="F488" s="4">
        <f t="shared" si="183"/>
        <v>7.4700091985357293</v>
      </c>
      <c r="G488" s="4"/>
      <c r="H488" s="4">
        <f t="shared" si="184"/>
        <v>34.929002846145316</v>
      </c>
      <c r="I488" s="11">
        <v>428</v>
      </c>
      <c r="J488" s="5">
        <f t="shared" si="169"/>
        <v>-8068.9661968838545</v>
      </c>
      <c r="K488" s="11">
        <v>428</v>
      </c>
      <c r="L488" s="17">
        <f t="shared" si="185"/>
        <v>-3921.5175716855533</v>
      </c>
      <c r="M488" s="11">
        <v>428</v>
      </c>
      <c r="N488">
        <f t="shared" si="186"/>
        <v>-399.74694920342029</v>
      </c>
      <c r="Q488" s="56">
        <v>365</v>
      </c>
      <c r="R488" s="57">
        <f t="shared" si="195"/>
        <v>21.052</v>
      </c>
      <c r="S488" s="57">
        <f t="shared" si="192"/>
        <v>39.065021692466964</v>
      </c>
      <c r="T488" s="57">
        <f t="shared" si="193"/>
        <v>32.143132563009672</v>
      </c>
      <c r="U488" s="57">
        <f t="shared" si="194"/>
        <v>1542.870363024464</v>
      </c>
      <c r="AA488">
        <v>365</v>
      </c>
      <c r="AB488">
        <f t="shared" si="170"/>
        <v>6.3704517697793035</v>
      </c>
      <c r="AC488">
        <f t="shared" si="171"/>
        <v>0.250328227571116</v>
      </c>
      <c r="AD488">
        <f t="shared" si="172"/>
        <v>8.7155742747658707E-2</v>
      </c>
      <c r="AE488">
        <f t="shared" si="173"/>
        <v>2.1817542604665553E-2</v>
      </c>
      <c r="AF488" s="65">
        <f t="shared" si="174"/>
        <v>2.1819273852690901E-2</v>
      </c>
      <c r="AG488">
        <f t="shared" si="175"/>
        <v>1.2501523037993401</v>
      </c>
      <c r="AJ488">
        <f t="shared" si="176"/>
        <v>78.539816339744831</v>
      </c>
      <c r="AL488">
        <f t="shared" si="167"/>
        <v>2524.5157280828512</v>
      </c>
      <c r="AN488">
        <f t="shared" si="177"/>
        <v>2575.0060426445084</v>
      </c>
      <c r="AP488">
        <f t="shared" si="178"/>
        <v>21.36731179146318</v>
      </c>
      <c r="AS488">
        <f t="shared" si="179"/>
        <v>21.372399083108789</v>
      </c>
      <c r="AU488">
        <f t="shared" si="168"/>
        <v>0.46629322755964103</v>
      </c>
      <c r="AW488">
        <f t="shared" si="188"/>
        <v>6.3704517697793035</v>
      </c>
      <c r="AY488">
        <f t="shared" si="189"/>
        <v>2.1819273852690901E-2</v>
      </c>
      <c r="BA488">
        <f t="shared" si="190"/>
        <v>0.10889543773524168</v>
      </c>
      <c r="BC488">
        <f t="shared" si="191"/>
        <v>2.3268027707567742</v>
      </c>
      <c r="BD488">
        <f t="shared" si="180"/>
        <v>2.86E-2</v>
      </c>
      <c r="BE488">
        <f t="shared" si="181"/>
        <v>6.6546559243643749E-2</v>
      </c>
    </row>
    <row r="489" spans="3:57">
      <c r="C489" s="11">
        <v>429</v>
      </c>
      <c r="D489" s="12">
        <f t="shared" si="187"/>
        <v>6.2173913043478257E-3</v>
      </c>
      <c r="E489" s="20">
        <f t="shared" si="182"/>
        <v>1204.2771838760873</v>
      </c>
      <c r="F489" s="4">
        <f t="shared" si="183"/>
        <v>7.4874624910556724</v>
      </c>
      <c r="G489" s="4"/>
      <c r="H489" s="4">
        <f t="shared" si="184"/>
        <v>35.039266925198675</v>
      </c>
      <c r="I489" s="11">
        <v>429</v>
      </c>
      <c r="J489" s="5">
        <f t="shared" si="169"/>
        <v>-7148.2470091405021</v>
      </c>
      <c r="K489" s="11">
        <v>429</v>
      </c>
      <c r="L489" s="17">
        <f t="shared" si="185"/>
        <v>-3474.048046442284</v>
      </c>
      <c r="M489" s="11">
        <v>429</v>
      </c>
      <c r="N489">
        <f t="shared" si="186"/>
        <v>-354.13333806751109</v>
      </c>
      <c r="Q489" s="56">
        <v>366</v>
      </c>
      <c r="R489" s="57">
        <f t="shared" si="195"/>
        <v>26.314999999999998</v>
      </c>
      <c r="S489" s="57">
        <f t="shared" si="192"/>
        <v>39.065021692466964</v>
      </c>
      <c r="T489" s="57">
        <f t="shared" si="193"/>
        <v>35.887663581472559</v>
      </c>
      <c r="U489" s="57">
        <f t="shared" si="194"/>
        <v>1722.6078519106827</v>
      </c>
      <c r="AA489">
        <v>366</v>
      </c>
      <c r="AB489">
        <f t="shared" si="170"/>
        <v>6.3879050622992457</v>
      </c>
      <c r="AC489">
        <f t="shared" si="171"/>
        <v>0.250328227571116</v>
      </c>
      <c r="AD489">
        <f t="shared" si="172"/>
        <v>0.10452846326765293</v>
      </c>
      <c r="AE489">
        <f t="shared" si="173"/>
        <v>2.6166424940524062E-2</v>
      </c>
      <c r="AF489" s="65">
        <f t="shared" si="174"/>
        <v>2.6169411806685278E-2</v>
      </c>
      <c r="AG489">
        <f t="shared" si="175"/>
        <v>1.4993968488628928</v>
      </c>
      <c r="AJ489">
        <f t="shared" si="176"/>
        <v>78.539816339744831</v>
      </c>
      <c r="AL489">
        <f t="shared" si="167"/>
        <v>2818.6105065514039</v>
      </c>
      <c r="AN489">
        <f t="shared" si="177"/>
        <v>2874.9827166824321</v>
      </c>
      <c r="AP489">
        <f t="shared" si="178"/>
        <v>328.2073361728053</v>
      </c>
      <c r="AS489">
        <f t="shared" si="179"/>
        <v>328.31975269715582</v>
      </c>
      <c r="AU489">
        <f t="shared" si="168"/>
        <v>8.5909541654415502</v>
      </c>
      <c r="AW489">
        <f t="shared" si="188"/>
        <v>6.3879050622992457</v>
      </c>
      <c r="AY489">
        <f t="shared" si="189"/>
        <v>2.6169411806685278E-2</v>
      </c>
      <c r="BA489">
        <f t="shared" si="190"/>
        <v>0.13056045913729541</v>
      </c>
      <c r="BC489">
        <f t="shared" si="191"/>
        <v>42.850900502950125</v>
      </c>
      <c r="BD489">
        <f t="shared" si="180"/>
        <v>2.86E-2</v>
      </c>
      <c r="BE489">
        <f t="shared" si="181"/>
        <v>1.2255357543843737</v>
      </c>
    </row>
    <row r="490" spans="3:57">
      <c r="C490" s="11">
        <v>430</v>
      </c>
      <c r="D490" s="12">
        <f t="shared" si="187"/>
        <v>6.2318840579710143E-3</v>
      </c>
      <c r="E490" s="20">
        <f t="shared" si="182"/>
        <v>1204.2771838760873</v>
      </c>
      <c r="F490" s="4">
        <f t="shared" si="183"/>
        <v>7.5049157835756164</v>
      </c>
      <c r="G490" s="4"/>
      <c r="H490" s="4">
        <f t="shared" si="184"/>
        <v>35.136221954923478</v>
      </c>
      <c r="I490" s="11">
        <v>430</v>
      </c>
      <c r="J490" s="5">
        <f t="shared" si="169"/>
        <v>-6232.400947765952</v>
      </c>
      <c r="K490" s="11">
        <v>430</v>
      </c>
      <c r="L490" s="17">
        <f t="shared" si="185"/>
        <v>-3028.9468606142527</v>
      </c>
      <c r="M490" s="11">
        <v>430</v>
      </c>
      <c r="N490">
        <f t="shared" si="186"/>
        <v>-308.76114787097379</v>
      </c>
      <c r="Q490" s="56">
        <v>367</v>
      </c>
      <c r="R490" s="57">
        <f t="shared" si="195"/>
        <v>31.577999999999996</v>
      </c>
      <c r="S490" s="57">
        <f t="shared" si="192"/>
        <v>39.065021692466964</v>
      </c>
      <c r="T490" s="57">
        <f t="shared" si="193"/>
        <v>39.632194599935453</v>
      </c>
      <c r="U490" s="57">
        <f t="shared" si="194"/>
        <v>1902.3453407969018</v>
      </c>
      <c r="AA490">
        <v>367</v>
      </c>
      <c r="AB490">
        <f t="shared" si="170"/>
        <v>6.4053583548191897</v>
      </c>
      <c r="AC490">
        <f t="shared" si="171"/>
        <v>0.250328227571116</v>
      </c>
      <c r="AD490">
        <f t="shared" si="172"/>
        <v>0.12186934340514763</v>
      </c>
      <c r="AE490">
        <f t="shared" si="173"/>
        <v>3.0507336729866281E-2</v>
      </c>
      <c r="AF490" s="65">
        <f t="shared" si="174"/>
        <v>3.0512070897020259E-2</v>
      </c>
      <c r="AG490">
        <f t="shared" si="175"/>
        <v>1.7482128866032087</v>
      </c>
      <c r="AJ490">
        <f t="shared" si="176"/>
        <v>78.539816339744831</v>
      </c>
      <c r="AL490">
        <f t="shared" si="167"/>
        <v>3112.7052850199575</v>
      </c>
      <c r="AN490">
        <f t="shared" si="177"/>
        <v>3174.9593907203566</v>
      </c>
      <c r="AP490">
        <f t="shared" si="178"/>
        <v>636.28288253888013</v>
      </c>
      <c r="AS490">
        <f t="shared" si="179"/>
        <v>636.57918285347341</v>
      </c>
      <c r="AU490">
        <f t="shared" si="168"/>
        <v>19.420335486534032</v>
      </c>
      <c r="AW490">
        <f t="shared" si="188"/>
        <v>6.4053583548191897</v>
      </c>
      <c r="AY490">
        <f t="shared" si="189"/>
        <v>3.0512070897020259E-2</v>
      </c>
      <c r="BA490">
        <f t="shared" si="190"/>
        <v>0.15216338364999912</v>
      </c>
      <c r="BC490">
        <f t="shared" si="191"/>
        <v>96.818956365690951</v>
      </c>
      <c r="BD490">
        <f t="shared" si="180"/>
        <v>2.86E-2</v>
      </c>
      <c r="BE490">
        <f t="shared" si="181"/>
        <v>2.7690221520587612</v>
      </c>
    </row>
    <row r="491" spans="3:57">
      <c r="C491" s="11">
        <v>431</v>
      </c>
      <c r="D491" s="12">
        <f t="shared" si="187"/>
        <v>6.246376811594203E-3</v>
      </c>
      <c r="E491" s="20">
        <f t="shared" si="182"/>
        <v>1204.2771838760873</v>
      </c>
      <c r="F491" s="4">
        <f t="shared" si="183"/>
        <v>7.5223690760955595</v>
      </c>
      <c r="G491" s="4"/>
      <c r="H491" s="4">
        <f t="shared" si="184"/>
        <v>35.219942168664019</v>
      </c>
      <c r="I491" s="11">
        <v>431</v>
      </c>
      <c r="J491" s="5">
        <f t="shared" si="169"/>
        <v>-5321.9242473902386</v>
      </c>
      <c r="K491" s="11">
        <v>431</v>
      </c>
      <c r="L491" s="17">
        <f t="shared" si="185"/>
        <v>-2586.4551842316559</v>
      </c>
      <c r="M491" s="11">
        <v>431</v>
      </c>
      <c r="N491">
        <f t="shared" si="186"/>
        <v>-263.65496271474575</v>
      </c>
      <c r="Q491" s="56">
        <v>368</v>
      </c>
      <c r="R491" s="57">
        <f t="shared" si="195"/>
        <v>36.840999999999994</v>
      </c>
      <c r="S491" s="57">
        <f t="shared" si="192"/>
        <v>39.065021692466964</v>
      </c>
      <c r="T491" s="57">
        <f t="shared" si="193"/>
        <v>43.376725618398346</v>
      </c>
      <c r="U491" s="57">
        <f t="shared" si="194"/>
        <v>2082.0828296831205</v>
      </c>
      <c r="AA491">
        <v>368</v>
      </c>
      <c r="AB491">
        <f t="shared" si="170"/>
        <v>6.4228116473391319</v>
      </c>
      <c r="AC491">
        <f t="shared" si="171"/>
        <v>0.250328227571116</v>
      </c>
      <c r="AD491">
        <f t="shared" si="172"/>
        <v>0.13917310096006452</v>
      </c>
      <c r="AE491">
        <f t="shared" si="173"/>
        <v>3.4838955688908935E-2</v>
      </c>
      <c r="AF491" s="65">
        <f t="shared" si="174"/>
        <v>3.4846007187901776E-2</v>
      </c>
      <c r="AG491">
        <f t="shared" si="175"/>
        <v>1.9965291447493021</v>
      </c>
      <c r="AJ491">
        <f t="shared" si="176"/>
        <v>78.539816339744831</v>
      </c>
      <c r="AL491">
        <f t="shared" si="167"/>
        <v>3406.8000634885107</v>
      </c>
      <c r="AN491">
        <f t="shared" si="177"/>
        <v>3474.9360647582807</v>
      </c>
      <c r="AP491">
        <f t="shared" si="178"/>
        <v>945.58779335189047</v>
      </c>
      <c r="AS491">
        <f t="shared" si="179"/>
        <v>946.16217120111378</v>
      </c>
      <c r="AU491">
        <f t="shared" si="168"/>
        <v>32.963301956997469</v>
      </c>
      <c r="AW491">
        <f t="shared" si="188"/>
        <v>6.4228116473391319</v>
      </c>
      <c r="AY491">
        <f t="shared" si="189"/>
        <v>3.4846007187901776E-2</v>
      </c>
      <c r="BA491">
        <f t="shared" si="190"/>
        <v>0.1736939625847593</v>
      </c>
      <c r="BC491">
        <f t="shared" si="191"/>
        <v>164.24289079906836</v>
      </c>
      <c r="BD491">
        <f t="shared" si="180"/>
        <v>2.86E-2</v>
      </c>
      <c r="BE491">
        <f t="shared" si="181"/>
        <v>4.6973466768533552</v>
      </c>
    </row>
    <row r="492" spans="3:57">
      <c r="C492" s="11">
        <v>432</v>
      </c>
      <c r="D492" s="12">
        <f t="shared" si="187"/>
        <v>6.2608695652173908E-3</v>
      </c>
      <c r="E492" s="20">
        <f t="shared" si="182"/>
        <v>1204.2771838760873</v>
      </c>
      <c r="F492" s="4">
        <f t="shared" si="183"/>
        <v>7.5398223686155026</v>
      </c>
      <c r="G492" s="4"/>
      <c r="H492" s="4">
        <f t="shared" si="184"/>
        <v>35.290508916048267</v>
      </c>
      <c r="I492" s="11">
        <v>432</v>
      </c>
      <c r="J492" s="5">
        <f t="shared" si="169"/>
        <v>-4417.3026523760691</v>
      </c>
      <c r="K492" s="11">
        <v>432</v>
      </c>
      <c r="L492" s="17">
        <f t="shared" si="185"/>
        <v>-2146.8090890547696</v>
      </c>
      <c r="M492" s="11">
        <v>432</v>
      </c>
      <c r="N492">
        <f t="shared" si="186"/>
        <v>-218.83884699844745</v>
      </c>
      <c r="Q492" s="56">
        <v>369</v>
      </c>
      <c r="R492" s="57">
        <f t="shared" si="195"/>
        <v>42.103999999999992</v>
      </c>
      <c r="S492" s="57">
        <f t="shared" si="192"/>
        <v>39.065021692466964</v>
      </c>
      <c r="T492" s="57">
        <f t="shared" si="193"/>
        <v>47.12125663686124</v>
      </c>
      <c r="U492" s="57">
        <f t="shared" si="194"/>
        <v>2261.8203185693392</v>
      </c>
      <c r="AA492">
        <v>369</v>
      </c>
      <c r="AB492">
        <f t="shared" si="170"/>
        <v>6.4402649398590759</v>
      </c>
      <c r="AC492">
        <f t="shared" si="171"/>
        <v>0.250328227571116</v>
      </c>
      <c r="AD492">
        <f t="shared" si="172"/>
        <v>0.15643446504023062</v>
      </c>
      <c r="AE492">
        <f t="shared" si="173"/>
        <v>3.9159962364556641E-2</v>
      </c>
      <c r="AF492" s="65">
        <f t="shared" si="174"/>
        <v>3.9169977928625102E-2</v>
      </c>
      <c r="AG492">
        <f t="shared" si="175"/>
        <v>2.2442744189308046</v>
      </c>
      <c r="AJ492">
        <f t="shared" si="176"/>
        <v>78.539816339744831</v>
      </c>
      <c r="AL492">
        <f t="shared" si="167"/>
        <v>3700.8948419570638</v>
      </c>
      <c r="AN492">
        <f t="shared" si="177"/>
        <v>3774.9127387962053</v>
      </c>
      <c r="AP492">
        <f t="shared" si="178"/>
        <v>1256.1149809600947</v>
      </c>
      <c r="AS492">
        <f t="shared" si="179"/>
        <v>1257.0792179243874</v>
      </c>
      <c r="AU492">
        <f t="shared" si="168"/>
        <v>49.227174863185311</v>
      </c>
      <c r="AW492">
        <f t="shared" si="188"/>
        <v>6.4402649398590759</v>
      </c>
      <c r="AY492">
        <f t="shared" si="189"/>
        <v>3.9169977928625102E-2</v>
      </c>
      <c r="BA492">
        <f t="shared" si="190"/>
        <v>0.195141993721756</v>
      </c>
      <c r="BC492">
        <f t="shared" si="191"/>
        <v>245.12078172831846</v>
      </c>
      <c r="BD492">
        <f t="shared" si="180"/>
        <v>2.86E-2</v>
      </c>
      <c r="BE492">
        <f t="shared" si="181"/>
        <v>7.0104543574299081</v>
      </c>
    </row>
    <row r="493" spans="3:57">
      <c r="C493" s="11">
        <v>433</v>
      </c>
      <c r="D493" s="12">
        <f t="shared" si="187"/>
        <v>6.2753623188405794E-3</v>
      </c>
      <c r="E493" s="20">
        <f t="shared" si="182"/>
        <v>1204.2771838760873</v>
      </c>
      <c r="F493" s="4">
        <f t="shared" si="183"/>
        <v>7.5572756611354457</v>
      </c>
      <c r="G493" s="4"/>
      <c r="H493" s="4">
        <f t="shared" si="184"/>
        <v>35.348010508025794</v>
      </c>
      <c r="I493" s="11">
        <v>433</v>
      </c>
      <c r="J493" s="5">
        <f t="shared" si="169"/>
        <v>-3519.0110149479751</v>
      </c>
      <c r="K493" s="11">
        <v>433</v>
      </c>
      <c r="L493" s="17">
        <f t="shared" si="185"/>
        <v>-1710.2393532647159</v>
      </c>
      <c r="M493" s="11">
        <v>433</v>
      </c>
      <c r="N493">
        <f t="shared" si="186"/>
        <v>-174.33632551118407</v>
      </c>
      <c r="Q493" s="56">
        <v>370</v>
      </c>
      <c r="R493" s="57">
        <f t="shared" si="195"/>
        <v>47.36699999999999</v>
      </c>
      <c r="S493" s="57">
        <f t="shared" si="192"/>
        <v>39.065021692466964</v>
      </c>
      <c r="T493" s="57">
        <f t="shared" si="193"/>
        <v>50.865787655324119</v>
      </c>
      <c r="U493" s="57">
        <f t="shared" si="194"/>
        <v>2441.5578074555578</v>
      </c>
      <c r="AA493">
        <v>370</v>
      </c>
      <c r="AB493">
        <f t="shared" si="170"/>
        <v>6.457718232379019</v>
      </c>
      <c r="AC493">
        <f t="shared" si="171"/>
        <v>0.250328227571116</v>
      </c>
      <c r="AD493">
        <f t="shared" si="172"/>
        <v>0.17364817766692991</v>
      </c>
      <c r="AE493">
        <f t="shared" si="173"/>
        <v>4.3469040536316818E-2</v>
      </c>
      <c r="AF493" s="65">
        <f t="shared" si="174"/>
        <v>4.3482741731474768E-2</v>
      </c>
      <c r="AG493">
        <f t="shared" si="175"/>
        <v>2.4913775828708817</v>
      </c>
      <c r="AJ493">
        <f t="shared" si="176"/>
        <v>78.539816339744831</v>
      </c>
      <c r="AL493">
        <f t="shared" si="167"/>
        <v>3994.9896204256161</v>
      </c>
      <c r="AN493">
        <f t="shared" si="177"/>
        <v>4074.8894128341285</v>
      </c>
      <c r="AP493">
        <f t="shared" si="178"/>
        <v>1567.8564349300832</v>
      </c>
      <c r="AS493">
        <f t="shared" si="179"/>
        <v>1569.3398148913266</v>
      </c>
      <c r="AU493">
        <f t="shared" si="168"/>
        <v>68.217696028767008</v>
      </c>
      <c r="AW493">
        <f t="shared" si="188"/>
        <v>6.457718232379019</v>
      </c>
      <c r="AY493">
        <f t="shared" si="189"/>
        <v>4.3482741731474768E-2</v>
      </c>
      <c r="BA493">
        <f t="shared" si="190"/>
        <v>0.21649732791119655</v>
      </c>
      <c r="BC493">
        <f t="shared" si="191"/>
        <v>339.43672871073784</v>
      </c>
      <c r="BD493">
        <f t="shared" si="180"/>
        <v>2.86E-2</v>
      </c>
      <c r="BE493">
        <f t="shared" si="181"/>
        <v>9.7078904411271019</v>
      </c>
    </row>
    <row r="494" spans="3:57">
      <c r="C494" s="11">
        <v>434</v>
      </c>
      <c r="D494" s="12">
        <f t="shared" si="187"/>
        <v>6.2898550724637681E-3</v>
      </c>
      <c r="E494" s="20">
        <f t="shared" si="182"/>
        <v>1204.2771838760873</v>
      </c>
      <c r="F494" s="4">
        <f t="shared" si="183"/>
        <v>7.5747289536553897</v>
      </c>
      <c r="G494" s="4"/>
      <c r="H494" s="4">
        <f t="shared" si="184"/>
        <v>35.392542056185334</v>
      </c>
      <c r="I494" s="11">
        <v>434</v>
      </c>
      <c r="J494" s="5">
        <f t="shared" si="169"/>
        <v>-2627.5129077364909</v>
      </c>
      <c r="K494" s="11">
        <v>434</v>
      </c>
      <c r="L494" s="17">
        <f t="shared" si="185"/>
        <v>-1276.9712731599345</v>
      </c>
      <c r="M494" s="11">
        <v>434</v>
      </c>
      <c r="N494">
        <f t="shared" si="186"/>
        <v>-130.17036423648671</v>
      </c>
      <c r="Q494" s="56">
        <v>371</v>
      </c>
      <c r="R494" s="57">
        <f t="shared" si="195"/>
        <v>52.629999999999988</v>
      </c>
      <c r="S494" s="57">
        <f t="shared" si="192"/>
        <v>39.065021692466964</v>
      </c>
      <c r="T494" s="57">
        <f t="shared" si="193"/>
        <v>54.61031867378702</v>
      </c>
      <c r="U494" s="57">
        <f t="shared" si="194"/>
        <v>2621.295296341777</v>
      </c>
      <c r="AA494">
        <v>371</v>
      </c>
      <c r="AB494">
        <f t="shared" si="170"/>
        <v>6.475171524898963</v>
      </c>
      <c r="AC494">
        <f t="shared" si="171"/>
        <v>0.250328227571116</v>
      </c>
      <c r="AD494">
        <f t="shared" si="172"/>
        <v>0.19080899537654505</v>
      </c>
      <c r="AE494">
        <f t="shared" si="173"/>
        <v>4.7764877617235794E-2</v>
      </c>
      <c r="AF494" s="65">
        <f t="shared" si="174"/>
        <v>4.7783058753040335E-2</v>
      </c>
      <c r="AG494">
        <f t="shared" si="175"/>
        <v>2.7377675987748575</v>
      </c>
      <c r="AJ494">
        <f t="shared" si="176"/>
        <v>78.539816339744831</v>
      </c>
      <c r="AL494">
        <f t="shared" si="167"/>
        <v>4289.0843988941697</v>
      </c>
      <c r="AN494">
        <f t="shared" si="177"/>
        <v>4374.8660868720535</v>
      </c>
      <c r="AP494">
        <f t="shared" si="178"/>
        <v>1880.8032303308182</v>
      </c>
      <c r="AS494">
        <f t="shared" si="179"/>
        <v>1882.9524193354403</v>
      </c>
      <c r="AU494">
        <f t="shared" si="168"/>
        <v>89.938991868635355</v>
      </c>
      <c r="AW494">
        <f t="shared" si="188"/>
        <v>6.475171524898963</v>
      </c>
      <c r="AY494">
        <f t="shared" si="189"/>
        <v>4.7783058753040335E-2</v>
      </c>
      <c r="BA494">
        <f t="shared" si="190"/>
        <v>0.23774987565916897</v>
      </c>
      <c r="BC494">
        <f t="shared" si="191"/>
        <v>447.1607341505154</v>
      </c>
      <c r="BD494">
        <f t="shared" si="180"/>
        <v>2.86E-2</v>
      </c>
      <c r="BE494">
        <f t="shared" si="181"/>
        <v>12.78879699670474</v>
      </c>
    </row>
    <row r="495" spans="3:57">
      <c r="C495" s="11">
        <v>435</v>
      </c>
      <c r="D495" s="12">
        <f t="shared" si="187"/>
        <v>6.3043478260869559E-3</v>
      </c>
      <c r="E495" s="20">
        <f t="shared" si="182"/>
        <v>1204.2771838760873</v>
      </c>
      <c r="F495" s="4">
        <f t="shared" si="183"/>
        <v>7.5921822461753319</v>
      </c>
      <c r="G495" s="4"/>
      <c r="H495" s="4">
        <f t="shared" si="184"/>
        <v>35.424205306564097</v>
      </c>
      <c r="I495" s="11">
        <v>435</v>
      </c>
      <c r="J495" s="5">
        <f t="shared" si="169"/>
        <v>-1743.2602511518198</v>
      </c>
      <c r="K495" s="11">
        <v>435</v>
      </c>
      <c r="L495" s="17">
        <f t="shared" si="185"/>
        <v>-847.22448205978446</v>
      </c>
      <c r="M495" s="11">
        <v>435</v>
      </c>
      <c r="N495">
        <f t="shared" si="186"/>
        <v>-86.363351891925021</v>
      </c>
      <c r="Q495" s="56">
        <v>372</v>
      </c>
      <c r="R495" s="57">
        <f t="shared" si="195"/>
        <v>57.892999999999986</v>
      </c>
      <c r="S495" s="57">
        <f t="shared" si="192"/>
        <v>39.065021692466964</v>
      </c>
      <c r="T495" s="57">
        <f t="shared" si="193"/>
        <v>58.354849692249914</v>
      </c>
      <c r="U495" s="57">
        <f t="shared" si="194"/>
        <v>2801.0327852279956</v>
      </c>
      <c r="AA495">
        <v>372</v>
      </c>
      <c r="AB495">
        <f t="shared" si="170"/>
        <v>6.4926248174189052</v>
      </c>
      <c r="AC495">
        <f t="shared" si="171"/>
        <v>0.250328227571116</v>
      </c>
      <c r="AD495">
        <f t="shared" si="172"/>
        <v>0.20791169081775851</v>
      </c>
      <c r="AE495">
        <f t="shared" si="173"/>
        <v>5.2046165053723364E-2</v>
      </c>
      <c r="AF495" s="65">
        <f t="shared" si="174"/>
        <v>5.2069690879343204E-2</v>
      </c>
      <c r="AG495">
        <f t="shared" si="175"/>
        <v>2.9833735279372018</v>
      </c>
      <c r="AJ495">
        <f t="shared" si="176"/>
        <v>78.539816339744831</v>
      </c>
      <c r="AL495">
        <f t="shared" si="167"/>
        <v>4583.1791773627237</v>
      </c>
      <c r="AN495">
        <f t="shared" si="177"/>
        <v>4674.8427609099781</v>
      </c>
      <c r="AP495">
        <f t="shared" si="178"/>
        <v>2194.9455369597481</v>
      </c>
      <c r="AS495">
        <f t="shared" si="179"/>
        <v>2197.9244281037436</v>
      </c>
      <c r="AU495">
        <f t="shared" si="168"/>
        <v>114.39353756069796</v>
      </c>
      <c r="AW495">
        <f t="shared" si="188"/>
        <v>6.4926248174189052</v>
      </c>
      <c r="AY495">
        <f t="shared" si="189"/>
        <v>5.2069690879343204E-2</v>
      </c>
      <c r="BA495">
        <f t="shared" si="190"/>
        <v>0.25888961369571539</v>
      </c>
      <c r="BC495">
        <f t="shared" si="191"/>
        <v>568.24860214664375</v>
      </c>
      <c r="BD495">
        <f t="shared" si="180"/>
        <v>2.86E-2</v>
      </c>
      <c r="BE495">
        <f t="shared" si="181"/>
        <v>16.251910021394011</v>
      </c>
    </row>
    <row r="496" spans="3:57">
      <c r="C496" s="11">
        <v>436</v>
      </c>
      <c r="D496" s="12">
        <f t="shared" si="187"/>
        <v>6.3188405797101445E-3</v>
      </c>
      <c r="E496" s="20">
        <f t="shared" si="182"/>
        <v>1204.2771838760873</v>
      </c>
      <c r="F496" s="4">
        <f t="shared" si="183"/>
        <v>7.6096355386952759</v>
      </c>
      <c r="G496" s="4"/>
      <c r="H496" s="4">
        <f t="shared" si="184"/>
        <v>35.443108468166507</v>
      </c>
      <c r="I496" s="11">
        <v>436</v>
      </c>
      <c r="J496" s="5">
        <f t="shared" si="169"/>
        <v>-866.69295598132885</v>
      </c>
      <c r="K496" s="11">
        <v>436</v>
      </c>
      <c r="L496" s="17">
        <f t="shared" si="185"/>
        <v>-421.21277660692579</v>
      </c>
      <c r="M496" s="11">
        <v>436</v>
      </c>
      <c r="N496">
        <f t="shared" si="186"/>
        <v>-42.937082222928211</v>
      </c>
      <c r="Q496" s="56">
        <v>373</v>
      </c>
      <c r="R496" s="57">
        <f t="shared" si="195"/>
        <v>63.155999999999985</v>
      </c>
      <c r="S496" s="57">
        <f t="shared" si="192"/>
        <v>39.065021692466964</v>
      </c>
      <c r="T496" s="57">
        <f t="shared" si="193"/>
        <v>62.099380710712801</v>
      </c>
      <c r="U496" s="57">
        <f t="shared" si="194"/>
        <v>2980.7702741142143</v>
      </c>
      <c r="AA496">
        <v>373</v>
      </c>
      <c r="AB496">
        <f t="shared" si="170"/>
        <v>6.5100781099388492</v>
      </c>
      <c r="AC496">
        <f t="shared" si="171"/>
        <v>0.250328227571116</v>
      </c>
      <c r="AD496">
        <f t="shared" si="172"/>
        <v>0.22495105434386484</v>
      </c>
      <c r="AE496">
        <f t="shared" si="173"/>
        <v>5.6311598724153478E-2</v>
      </c>
      <c r="AF496" s="65">
        <f t="shared" si="174"/>
        <v>5.6341401915182769E-2</v>
      </c>
      <c r="AG496">
        <f t="shared" si="175"/>
        <v>3.2281245415902662</v>
      </c>
      <c r="AJ496">
        <f t="shared" si="176"/>
        <v>78.539816339744831</v>
      </c>
      <c r="AL496">
        <f t="shared" si="167"/>
        <v>4877.273955831276</v>
      </c>
      <c r="AN496">
        <f t="shared" si="177"/>
        <v>4974.8194349479018</v>
      </c>
      <c r="AP496">
        <f t="shared" si="178"/>
        <v>2510.2726295003067</v>
      </c>
      <c r="AS496">
        <f t="shared" si="179"/>
        <v>2514.2621525059708</v>
      </c>
      <c r="AU496">
        <f t="shared" si="168"/>
        <v>141.58212141924261</v>
      </c>
      <c r="AW496">
        <f t="shared" si="188"/>
        <v>6.5100781099388492</v>
      </c>
      <c r="AY496">
        <f t="shared" si="189"/>
        <v>5.6341401915182769E-2</v>
      </c>
      <c r="BA496">
        <f t="shared" si="190"/>
        <v>0.27990659152277242</v>
      </c>
      <c r="BC496">
        <f t="shared" si="191"/>
        <v>702.64185551633818</v>
      </c>
      <c r="BD496">
        <f t="shared" si="180"/>
        <v>2.86E-2</v>
      </c>
      <c r="BE496">
        <f t="shared" si="181"/>
        <v>20.095557067767274</v>
      </c>
    </row>
    <row r="497" spans="3:57">
      <c r="C497" s="11">
        <v>437</v>
      </c>
      <c r="D497" s="12">
        <f t="shared" si="187"/>
        <v>6.3333333333333332E-3</v>
      </c>
      <c r="E497" s="20">
        <f t="shared" si="182"/>
        <v>1204.2771838760873</v>
      </c>
      <c r="F497" s="4">
        <f t="shared" si="183"/>
        <v>7.627088831215219</v>
      </c>
      <c r="G497" s="4"/>
      <c r="H497" s="4">
        <f t="shared" si="184"/>
        <v>35.449366036415825</v>
      </c>
      <c r="I497" s="11">
        <v>437</v>
      </c>
      <c r="J497" s="5">
        <f t="shared" si="169"/>
        <v>1.7614184105841559</v>
      </c>
      <c r="K497" s="11">
        <v>437</v>
      </c>
      <c r="L497" s="17">
        <f t="shared" si="185"/>
        <v>0.85604934754389972</v>
      </c>
      <c r="M497" s="11">
        <v>437</v>
      </c>
      <c r="N497">
        <f t="shared" si="186"/>
        <v>8.7262930432609548E-2</v>
      </c>
      <c r="Q497" s="56">
        <v>374</v>
      </c>
      <c r="R497" s="57">
        <f t="shared" si="195"/>
        <v>68.418999999999983</v>
      </c>
      <c r="S497" s="57">
        <f t="shared" si="192"/>
        <v>39.065021692466964</v>
      </c>
      <c r="T497" s="57">
        <f t="shared" si="193"/>
        <v>65.843911729175701</v>
      </c>
      <c r="U497" s="57">
        <f t="shared" si="194"/>
        <v>3160.5077630004334</v>
      </c>
      <c r="AA497">
        <v>374</v>
      </c>
      <c r="AB497">
        <f t="shared" si="170"/>
        <v>6.5275314024587932</v>
      </c>
      <c r="AC497">
        <f t="shared" si="171"/>
        <v>0.250328227571116</v>
      </c>
      <c r="AD497">
        <f t="shared" si="172"/>
        <v>0.24192189559966823</v>
      </c>
      <c r="AE497">
        <f t="shared" si="173"/>
        <v>6.0559879336109512E-2</v>
      </c>
      <c r="AF497" s="65">
        <f t="shared" si="174"/>
        <v>6.0596957778082355E-2</v>
      </c>
      <c r="AG497">
        <f t="shared" si="175"/>
        <v>3.4719499320165657</v>
      </c>
      <c r="AJ497">
        <f t="shared" si="176"/>
        <v>78.539816339744831</v>
      </c>
      <c r="AL497">
        <f t="shared" si="167"/>
        <v>5171.3687342998301</v>
      </c>
      <c r="AN497">
        <f t="shared" si="177"/>
        <v>5274.7961089858263</v>
      </c>
      <c r="AP497">
        <f t="shared" si="178"/>
        <v>2826.7728985989502</v>
      </c>
      <c r="AS497">
        <f t="shared" si="179"/>
        <v>2831.9707938016836</v>
      </c>
      <c r="AU497">
        <f t="shared" si="168"/>
        <v>171.50380955601622</v>
      </c>
      <c r="AW497">
        <f t="shared" si="188"/>
        <v>6.5275314024587932</v>
      </c>
      <c r="AY497">
        <f t="shared" si="189"/>
        <v>6.0596957778082355E-2</v>
      </c>
      <c r="BA497">
        <f t="shared" si="190"/>
        <v>0.30079093793933848</v>
      </c>
      <c r="BC497">
        <f t="shared" si="191"/>
        <v>850.26767151108072</v>
      </c>
      <c r="BD497">
        <f t="shared" si="180"/>
        <v>2.86E-2</v>
      </c>
      <c r="BE497">
        <f t="shared" si="181"/>
        <v>24.317655405216907</v>
      </c>
    </row>
    <row r="498" spans="3:57">
      <c r="C498" s="11">
        <v>438</v>
      </c>
      <c r="D498" s="12">
        <f t="shared" si="187"/>
        <v>6.3478260869565218E-3</v>
      </c>
      <c r="E498" s="20">
        <f t="shared" si="182"/>
        <v>1204.2771838760873</v>
      </c>
      <c r="F498" s="4">
        <f t="shared" si="183"/>
        <v>7.644542123735163</v>
      </c>
      <c r="G498" s="4"/>
      <c r="H498" s="4">
        <f t="shared" si="184"/>
        <v>35.44309861176734</v>
      </c>
      <c r="I498" s="11">
        <v>438</v>
      </c>
      <c r="J498" s="5">
        <f t="shared" si="169"/>
        <v>861.68798992535631</v>
      </c>
      <c r="K498" s="11">
        <v>438</v>
      </c>
      <c r="L498" s="17">
        <f t="shared" si="185"/>
        <v>418.78036310372318</v>
      </c>
      <c r="M498" s="11">
        <v>438</v>
      </c>
      <c r="N498">
        <f t="shared" si="186"/>
        <v>42.68912977611857</v>
      </c>
      <c r="Q498" s="56">
        <v>375</v>
      </c>
      <c r="R498" s="57">
        <f t="shared" si="195"/>
        <v>73.681999999999988</v>
      </c>
      <c r="S498" s="57">
        <f t="shared" si="192"/>
        <v>39.065021692466964</v>
      </c>
      <c r="T498" s="57">
        <f t="shared" si="193"/>
        <v>69.588442747638595</v>
      </c>
      <c r="U498" s="57">
        <f t="shared" si="194"/>
        <v>3340.2452518866526</v>
      </c>
      <c r="AA498">
        <v>375</v>
      </c>
      <c r="AB498">
        <f t="shared" si="170"/>
        <v>6.5449846949787354</v>
      </c>
      <c r="AC498">
        <f t="shared" si="171"/>
        <v>0.250328227571116</v>
      </c>
      <c r="AD498">
        <f t="shared" si="172"/>
        <v>0.25881904510252024</v>
      </c>
      <c r="AE498">
        <f t="shared" si="173"/>
        <v>6.4789712822162629E-2</v>
      </c>
      <c r="AF498" s="65">
        <f t="shared" si="174"/>
        <v>6.4835126697226297E-2</v>
      </c>
      <c r="AG498">
        <f t="shared" si="175"/>
        <v>3.7147791239470354</v>
      </c>
      <c r="AJ498">
        <f t="shared" si="176"/>
        <v>78.539816339744831</v>
      </c>
      <c r="AL498">
        <f t="shared" si="167"/>
        <v>5465.4635127683832</v>
      </c>
      <c r="AN498">
        <f t="shared" si="177"/>
        <v>5574.7727830237509</v>
      </c>
      <c r="AP498">
        <f t="shared" si="178"/>
        <v>3144.4338628488313</v>
      </c>
      <c r="AS498">
        <f t="shared" si="179"/>
        <v>3151.0544193639398</v>
      </c>
      <c r="AU498">
        <f t="shared" si="168"/>
        <v>204.15591091759606</v>
      </c>
      <c r="AW498">
        <f t="shared" si="188"/>
        <v>6.5449846949787354</v>
      </c>
      <c r="AY498">
        <f t="shared" si="189"/>
        <v>6.4835126697226297E-2</v>
      </c>
      <c r="BA498">
        <f t="shared" si="190"/>
        <v>0.32153286754120114</v>
      </c>
      <c r="BC498">
        <f t="shared" si="191"/>
        <v>1011.0388367154407</v>
      </c>
      <c r="BD498">
        <f t="shared" si="180"/>
        <v>2.86E-2</v>
      </c>
      <c r="BE498">
        <f t="shared" si="181"/>
        <v>28.915710730061605</v>
      </c>
    </row>
    <row r="499" spans="3:57">
      <c r="C499" s="11">
        <v>439</v>
      </c>
      <c r="D499" s="12">
        <f t="shared" si="187"/>
        <v>6.3623188405797096E-3</v>
      </c>
      <c r="E499" s="20">
        <f t="shared" si="182"/>
        <v>1204.2771838760873</v>
      </c>
      <c r="F499" s="4">
        <f t="shared" si="183"/>
        <v>7.6619954162551052</v>
      </c>
      <c r="G499" s="4"/>
      <c r="H499" s="4">
        <f t="shared" si="184"/>
        <v>35.424432713716975</v>
      </c>
      <c r="I499" s="11">
        <v>439</v>
      </c>
      <c r="J499" s="5">
        <f t="shared" si="169"/>
        <v>1712.6848632760675</v>
      </c>
      <c r="K499" s="11">
        <v>439</v>
      </c>
      <c r="L499" s="17">
        <f t="shared" si="185"/>
        <v>832.36484355216874</v>
      </c>
      <c r="M499" s="11">
        <v>439</v>
      </c>
      <c r="N499">
        <f t="shared" si="186"/>
        <v>84.84860790541984</v>
      </c>
      <c r="Q499" s="56">
        <v>376</v>
      </c>
      <c r="R499" s="57">
        <f t="shared" si="195"/>
        <v>78.944999999999993</v>
      </c>
      <c r="S499" s="57">
        <f t="shared" si="192"/>
        <v>39.065021692466964</v>
      </c>
      <c r="T499" s="57">
        <f t="shared" si="193"/>
        <v>73.332973766101489</v>
      </c>
      <c r="U499" s="57">
        <f t="shared" si="194"/>
        <v>3519.9827407728717</v>
      </c>
      <c r="AA499">
        <v>376</v>
      </c>
      <c r="AB499">
        <f t="shared" si="170"/>
        <v>6.5624379874986793</v>
      </c>
      <c r="AC499">
        <f t="shared" si="171"/>
        <v>0.250328227571116</v>
      </c>
      <c r="AD499">
        <f t="shared" si="172"/>
        <v>0.27563735581699933</v>
      </c>
      <c r="AE499">
        <f t="shared" si="173"/>
        <v>6.8999810734058489E-2</v>
      </c>
      <c r="AF499" s="65">
        <f t="shared" si="174"/>
        <v>6.9054679417755518E-2</v>
      </c>
      <c r="AG499">
        <f t="shared" si="175"/>
        <v>3.9565416862663039</v>
      </c>
      <c r="AJ499">
        <f t="shared" si="176"/>
        <v>78.539816339744831</v>
      </c>
      <c r="AL499">
        <f t="shared" si="167"/>
        <v>5759.5582912369364</v>
      </c>
      <c r="AN499">
        <f t="shared" si="177"/>
        <v>5874.7494570616755</v>
      </c>
      <c r="AP499">
        <f t="shared" si="178"/>
        <v>3463.2421816661945</v>
      </c>
      <c r="AS499">
        <f t="shared" si="179"/>
        <v>3471.5159395601954</v>
      </c>
      <c r="AU499">
        <f t="shared" si="168"/>
        <v>239.53394278992073</v>
      </c>
      <c r="AW499">
        <f t="shared" si="188"/>
        <v>6.5624379874986793</v>
      </c>
      <c r="AY499">
        <f t="shared" si="189"/>
        <v>6.9054679417755518E-2</v>
      </c>
      <c r="BA499">
        <f t="shared" si="190"/>
        <v>0.34212268719230998</v>
      </c>
      <c r="BC499">
        <f t="shared" si="191"/>
        <v>1184.8537215893966</v>
      </c>
      <c r="BD499">
        <f t="shared" si="180"/>
        <v>2.86E-2</v>
      </c>
      <c r="BE499">
        <f t="shared" si="181"/>
        <v>33.886816437456744</v>
      </c>
    </row>
    <row r="500" spans="3:57">
      <c r="C500" s="11">
        <v>440</v>
      </c>
      <c r="D500" s="12">
        <f t="shared" si="187"/>
        <v>6.3768115942028983E-3</v>
      </c>
      <c r="E500" s="20">
        <f t="shared" si="182"/>
        <v>1204.2771838760873</v>
      </c>
      <c r="F500" s="4">
        <f t="shared" si="183"/>
        <v>7.6794487087750491</v>
      </c>
      <c r="G500" s="4"/>
      <c r="H500" s="4">
        <f t="shared" si="184"/>
        <v>35.393500590443566</v>
      </c>
      <c r="I500" s="11">
        <v>440</v>
      </c>
      <c r="J500" s="5">
        <f t="shared" si="169"/>
        <v>2554.3634229207355</v>
      </c>
      <c r="K500" s="11">
        <v>440</v>
      </c>
      <c r="L500" s="17">
        <f t="shared" si="185"/>
        <v>1241.4206235394774</v>
      </c>
      <c r="M500" s="11">
        <v>440</v>
      </c>
      <c r="N500">
        <f t="shared" si="186"/>
        <v>126.54644480524745</v>
      </c>
      <c r="Q500" s="56">
        <v>377</v>
      </c>
      <c r="R500" s="57">
        <f t="shared" si="195"/>
        <v>84.207999999999998</v>
      </c>
      <c r="S500" s="57">
        <f t="shared" si="192"/>
        <v>39.065021692466964</v>
      </c>
      <c r="T500" s="57">
        <f t="shared" si="193"/>
        <v>77.077504784564397</v>
      </c>
      <c r="U500" s="57">
        <f t="shared" si="194"/>
        <v>3699.7202296590908</v>
      </c>
      <c r="AA500">
        <v>377</v>
      </c>
      <c r="AB500">
        <f t="shared" si="170"/>
        <v>6.5798912800186224</v>
      </c>
      <c r="AC500">
        <f t="shared" si="171"/>
        <v>0.250328227571116</v>
      </c>
      <c r="AD500">
        <f t="shared" si="172"/>
        <v>0.29237170472273666</v>
      </c>
      <c r="AE500">
        <f t="shared" si="173"/>
        <v>7.3188890635188353E-2</v>
      </c>
      <c r="AF500" s="65">
        <f t="shared" si="174"/>
        <v>7.3254389410778928E-2</v>
      </c>
      <c r="AG500">
        <f t="shared" si="175"/>
        <v>4.1971673440454618</v>
      </c>
      <c r="AJ500">
        <f t="shared" si="176"/>
        <v>78.539816339744831</v>
      </c>
      <c r="AL500">
        <f t="shared" si="167"/>
        <v>6053.6530697054914</v>
      </c>
      <c r="AN500">
        <f t="shared" si="177"/>
        <v>6174.7261310996009</v>
      </c>
      <c r="AP500">
        <f t="shared" si="178"/>
        <v>3783.1836690445061</v>
      </c>
      <c r="AS500">
        <f t="shared" si="179"/>
        <v>3793.357085393066</v>
      </c>
      <c r="AU500">
        <f t="shared" si="168"/>
        <v>277.63159686304994</v>
      </c>
      <c r="AW500">
        <f t="shared" si="188"/>
        <v>6.5798912800186224</v>
      </c>
      <c r="AY500">
        <f t="shared" si="189"/>
        <v>7.3254389410778928E-2</v>
      </c>
      <c r="BA500">
        <f t="shared" si="190"/>
        <v>0.36255080246471899</v>
      </c>
      <c r="BC500">
        <f t="shared" si="191"/>
        <v>1371.5962750835056</v>
      </c>
      <c r="BD500">
        <f t="shared" si="180"/>
        <v>2.86E-2</v>
      </c>
      <c r="BE500">
        <f t="shared" si="181"/>
        <v>39.227653467388258</v>
      </c>
    </row>
    <row r="501" spans="3:57">
      <c r="C501" s="11">
        <v>441</v>
      </c>
      <c r="D501" s="12">
        <f t="shared" si="187"/>
        <v>6.3913043478260869E-3</v>
      </c>
      <c r="E501" s="20">
        <f t="shared" si="182"/>
        <v>1204.2771838760873</v>
      </c>
      <c r="F501" s="4">
        <f t="shared" si="183"/>
        <v>7.6969020012949922</v>
      </c>
      <c r="G501" s="4"/>
      <c r="H501" s="4">
        <f t="shared" si="184"/>
        <v>35.350440024328137</v>
      </c>
      <c r="I501" s="11">
        <v>441</v>
      </c>
      <c r="J501" s="5">
        <f t="shared" si="169"/>
        <v>3386.3486090839979</v>
      </c>
      <c r="K501" s="11">
        <v>441</v>
      </c>
      <c r="L501" s="17">
        <f t="shared" si="185"/>
        <v>1645.7654240148229</v>
      </c>
      <c r="M501" s="11">
        <v>441</v>
      </c>
      <c r="N501">
        <f t="shared" si="186"/>
        <v>167.76405953260172</v>
      </c>
      <c r="Q501" s="56">
        <v>378</v>
      </c>
      <c r="R501" s="57">
        <f t="shared" si="195"/>
        <v>89.471000000000004</v>
      </c>
      <c r="S501" s="57">
        <f t="shared" si="192"/>
        <v>39.065021692466964</v>
      </c>
      <c r="T501" s="57">
        <f t="shared" si="193"/>
        <v>80.822035803027291</v>
      </c>
      <c r="U501" s="57">
        <f t="shared" si="194"/>
        <v>3879.4577185453099</v>
      </c>
      <c r="AA501">
        <v>378</v>
      </c>
      <c r="AB501">
        <f t="shared" si="170"/>
        <v>6.5973445725385655</v>
      </c>
      <c r="AC501">
        <f t="shared" si="171"/>
        <v>0.250328227571116</v>
      </c>
      <c r="AD501">
        <f t="shared" si="172"/>
        <v>0.30901699437494717</v>
      </c>
      <c r="AE501">
        <f t="shared" si="173"/>
        <v>7.7355676491234052E-2</v>
      </c>
      <c r="AF501" s="65">
        <f t="shared" si="174"/>
        <v>7.7433033089459077E-2</v>
      </c>
      <c r="AG501">
        <f t="shared" si="175"/>
        <v>4.4365859909228549</v>
      </c>
      <c r="AJ501">
        <f t="shared" si="176"/>
        <v>78.539816339744831</v>
      </c>
      <c r="AL501">
        <f t="shared" si="167"/>
        <v>6347.7478481740445</v>
      </c>
      <c r="AN501">
        <f t="shared" si="177"/>
        <v>6474.7028051375255</v>
      </c>
      <c r="AP501">
        <f t="shared" si="178"/>
        <v>4104.2433081703039</v>
      </c>
      <c r="AS501">
        <f t="shared" si="179"/>
        <v>4116.5783869455863</v>
      </c>
      <c r="AU501">
        <f t="shared" si="168"/>
        <v>318.4407059513689</v>
      </c>
      <c r="AW501">
        <f t="shared" si="188"/>
        <v>6.5973445725385655</v>
      </c>
      <c r="AY501">
        <f t="shared" si="189"/>
        <v>7.7433033089459077E-2</v>
      </c>
      <c r="BA501">
        <f t="shared" si="190"/>
        <v>0.38280772404386965</v>
      </c>
      <c r="BC501">
        <f t="shared" si="191"/>
        <v>1571.1360397229564</v>
      </c>
      <c r="BD501">
        <f t="shared" si="180"/>
        <v>2.86E-2</v>
      </c>
      <c r="BE501">
        <f t="shared" si="181"/>
        <v>44.934490736076555</v>
      </c>
    </row>
    <row r="502" spans="3:57">
      <c r="C502" s="11">
        <v>442</v>
      </c>
      <c r="D502" s="12">
        <f t="shared" si="187"/>
        <v>6.4057971014492747E-3</v>
      </c>
      <c r="E502" s="20">
        <f t="shared" si="182"/>
        <v>1204.2771838760873</v>
      </c>
      <c r="F502" s="4">
        <f t="shared" si="183"/>
        <v>7.7143552938149353</v>
      </c>
      <c r="G502" s="4"/>
      <c r="H502" s="4">
        <f t="shared" si="184"/>
        <v>35.295394133596957</v>
      </c>
      <c r="I502" s="11">
        <v>442</v>
      </c>
      <c r="J502" s="5">
        <f t="shared" si="169"/>
        <v>4208.2791765932598</v>
      </c>
      <c r="K502" s="11">
        <v>442</v>
      </c>
      <c r="L502" s="17">
        <f t="shared" si="185"/>
        <v>2045.2236798243241</v>
      </c>
      <c r="M502" s="11">
        <v>442</v>
      </c>
      <c r="N502">
        <f t="shared" si="186"/>
        <v>208.4835555376477</v>
      </c>
      <c r="Q502" s="56">
        <v>379</v>
      </c>
      <c r="R502" s="57">
        <f t="shared" si="195"/>
        <v>94.734000000000009</v>
      </c>
      <c r="S502" s="57">
        <f t="shared" si="192"/>
        <v>39.065021692466964</v>
      </c>
      <c r="T502" s="57">
        <f t="shared" si="193"/>
        <v>84.566566821490184</v>
      </c>
      <c r="U502" s="57">
        <f t="shared" si="194"/>
        <v>4059.1952074315291</v>
      </c>
      <c r="AA502">
        <v>379</v>
      </c>
      <c r="AB502">
        <f t="shared" si="170"/>
        <v>6.6147978650585086</v>
      </c>
      <c r="AC502">
        <f t="shared" si="171"/>
        <v>0.250328227571116</v>
      </c>
      <c r="AD502">
        <f t="shared" si="172"/>
        <v>0.32556815445715626</v>
      </c>
      <c r="AE502">
        <f t="shared" si="173"/>
        <v>8.149889905885925E-2</v>
      </c>
      <c r="AF502" s="65">
        <f t="shared" si="174"/>
        <v>8.1589390031499717E-2</v>
      </c>
      <c r="AG502">
        <f t="shared" si="175"/>
        <v>4.6747277018516842</v>
      </c>
      <c r="AJ502">
        <f t="shared" si="176"/>
        <v>78.539816339744831</v>
      </c>
      <c r="AL502">
        <f t="shared" si="167"/>
        <v>6641.8426266425977</v>
      </c>
      <c r="AN502">
        <f t="shared" si="177"/>
        <v>6774.6794791754501</v>
      </c>
      <c r="AP502">
        <f t="shared" si="178"/>
        <v>4426.4052668838058</v>
      </c>
      <c r="AS502">
        <f t="shared" si="179"/>
        <v>4441.1791526776624</v>
      </c>
      <c r="AU502">
        <f t="shared" si="168"/>
        <v>361.95121146638689</v>
      </c>
      <c r="AW502">
        <f t="shared" si="188"/>
        <v>6.6147978650585086</v>
      </c>
      <c r="AY502">
        <f t="shared" si="189"/>
        <v>8.1589390031499717E-2</v>
      </c>
      <c r="BA502">
        <f t="shared" si="190"/>
        <v>0.40288407409572935</v>
      </c>
      <c r="BC502">
        <f t="shared" si="191"/>
        <v>1783.3281875209418</v>
      </c>
      <c r="BD502">
        <f t="shared" si="180"/>
        <v>2.86E-2</v>
      </c>
      <c r="BE502">
        <f t="shared" si="181"/>
        <v>51.003186163098938</v>
      </c>
    </row>
    <row r="503" spans="3:57">
      <c r="C503" s="11">
        <v>443</v>
      </c>
      <c r="D503" s="12">
        <f t="shared" si="187"/>
        <v>6.4202898550724634E-3</v>
      </c>
      <c r="E503" s="20">
        <f t="shared" si="182"/>
        <v>1204.2771838760873</v>
      </c>
      <c r="F503" s="4">
        <f t="shared" si="183"/>
        <v>7.7318085863348784</v>
      </c>
      <c r="G503" s="4"/>
      <c r="H503" s="4">
        <f t="shared" si="184"/>
        <v>35.228511170339402</v>
      </c>
      <c r="I503" s="11">
        <v>443</v>
      </c>
      <c r="J503" s="5">
        <f t="shared" si="169"/>
        <v>5019.8079362725157</v>
      </c>
      <c r="K503" s="11">
        <v>443</v>
      </c>
      <c r="L503" s="17">
        <f t="shared" si="185"/>
        <v>2439.6266570284424</v>
      </c>
      <c r="M503" s="11">
        <v>443</v>
      </c>
      <c r="N503">
        <f t="shared" si="186"/>
        <v>248.68773262267504</v>
      </c>
      <c r="Q503" s="56">
        <v>380</v>
      </c>
      <c r="R503" s="57">
        <v>100</v>
      </c>
      <c r="S503" s="57">
        <f t="shared" si="192"/>
        <v>39.065021692466964</v>
      </c>
      <c r="T503" s="57">
        <f t="shared" si="193"/>
        <v>88.313232286667002</v>
      </c>
      <c r="U503" s="57">
        <f t="shared" si="194"/>
        <v>4239.0351497600159</v>
      </c>
      <c r="AA503">
        <v>380</v>
      </c>
      <c r="AB503">
        <f t="shared" si="170"/>
        <v>6.6322511575784526</v>
      </c>
      <c r="AC503">
        <f t="shared" si="171"/>
        <v>0.250328227571116</v>
      </c>
      <c r="AD503">
        <f t="shared" si="172"/>
        <v>0.34202014332566893</v>
      </c>
      <c r="AE503">
        <f t="shared" si="173"/>
        <v>8.5617296272333762E-2</v>
      </c>
      <c r="AF503" s="65">
        <f t="shared" si="174"/>
        <v>8.5722243208364107E-2</v>
      </c>
      <c r="AG503">
        <f t="shared" si="175"/>
        <v>4.9115227462332491</v>
      </c>
      <c r="AJ503">
        <f t="shared" si="176"/>
        <v>78.539816339744831</v>
      </c>
      <c r="AL503">
        <f t="shared" si="167"/>
        <v>6936.10504416405</v>
      </c>
      <c r="AN503">
        <f t="shared" si="177"/>
        <v>7074.8271450473312</v>
      </c>
      <c r="AP503">
        <f t="shared" si="178"/>
        <v>4749.8239058002246</v>
      </c>
      <c r="AS503">
        <f t="shared" si="179"/>
        <v>4767.329071635545</v>
      </c>
      <c r="AU503">
        <f t="shared" si="168"/>
        <v>408.16582555393023</v>
      </c>
      <c r="AW503">
        <f t="shared" si="188"/>
        <v>6.6322511575784526</v>
      </c>
      <c r="AY503">
        <f t="shared" si="189"/>
        <v>8.5722243208364107E-2</v>
      </c>
      <c r="BA503">
        <f t="shared" si="190"/>
        <v>0.42277059259214517</v>
      </c>
      <c r="BC503">
        <f t="shared" si="191"/>
        <v>2008.0858673634984</v>
      </c>
      <c r="BD503">
        <f t="shared" si="180"/>
        <v>2.86E-2</v>
      </c>
      <c r="BE503">
        <f t="shared" si="181"/>
        <v>57.431255806596056</v>
      </c>
    </row>
    <row r="504" spans="3:57">
      <c r="C504" s="11">
        <v>444</v>
      </c>
      <c r="D504" s="12">
        <f t="shared" si="187"/>
        <v>6.434782608695652E-3</v>
      </c>
      <c r="E504" s="20">
        <f t="shared" si="182"/>
        <v>1204.2771838760873</v>
      </c>
      <c r="F504" s="4">
        <f t="shared" si="183"/>
        <v>7.7492618788548224</v>
      </c>
      <c r="G504" s="4"/>
      <c r="H504" s="4">
        <f t="shared" si="184"/>
        <v>35.149944315155309</v>
      </c>
      <c r="I504" s="11">
        <v>444</v>
      </c>
      <c r="J504" s="5">
        <f t="shared" si="169"/>
        <v>5820.6019786613133</v>
      </c>
      <c r="K504" s="11">
        <v>444</v>
      </c>
      <c r="L504" s="17">
        <f t="shared" si="185"/>
        <v>2828.8125616293983</v>
      </c>
      <c r="M504" s="11">
        <v>444</v>
      </c>
      <c r="N504">
        <f t="shared" si="186"/>
        <v>288.36009802542287</v>
      </c>
      <c r="Q504" s="59">
        <v>381</v>
      </c>
      <c r="R504" s="60">
        <v>0</v>
      </c>
      <c r="S504" s="60">
        <f>$AB$64+($AB$63-$AB$64)*R504/100</f>
        <v>39.065021692466964</v>
      </c>
      <c r="T504" s="60">
        <f t="shared" ref="T504:T522" si="196">$AB$87*POWER($S$504/S504,$V$69)</f>
        <v>88.313232286667002</v>
      </c>
      <c r="U504" s="60">
        <f>T504*S504/($V$68*$AB$73/100)</f>
        <v>4239.0351497600159</v>
      </c>
      <c r="V504" s="54" t="s">
        <v>101</v>
      </c>
      <c r="AA504">
        <v>381</v>
      </c>
      <c r="AB504">
        <f t="shared" si="170"/>
        <v>6.6497044500983948</v>
      </c>
      <c r="AC504">
        <f t="shared" si="171"/>
        <v>0.250328227571116</v>
      </c>
      <c r="AD504">
        <f t="shared" si="172"/>
        <v>0.35836794954529949</v>
      </c>
      <c r="AE504">
        <f t="shared" si="173"/>
        <v>8.9709613627969947E-2</v>
      </c>
      <c r="AF504" s="65">
        <f t="shared" si="174"/>
        <v>8.983037922152888E-2</v>
      </c>
      <c r="AG504">
        <f t="shared" si="175"/>
        <v>5.1469016014532905</v>
      </c>
      <c r="AJ504">
        <f t="shared" si="176"/>
        <v>78.539816339744831</v>
      </c>
      <c r="AL504">
        <f t="shared" si="167"/>
        <v>6936.10504416405</v>
      </c>
      <c r="AN504">
        <f t="shared" si="177"/>
        <v>7074.8271450473312</v>
      </c>
      <c r="AP504">
        <f t="shared" si="178"/>
        <v>4774.1631540312374</v>
      </c>
      <c r="AS504">
        <f t="shared" si="179"/>
        <v>4793.4906812440722</v>
      </c>
      <c r="AU504">
        <f t="shared" si="168"/>
        <v>430.02219694368017</v>
      </c>
      <c r="AW504">
        <f t="shared" si="188"/>
        <v>6.6497044500983948</v>
      </c>
      <c r="AY504">
        <f t="shared" si="189"/>
        <v>8.983037922152888E-2</v>
      </c>
      <c r="BA504">
        <f t="shared" si="190"/>
        <v>0.44245814359050251</v>
      </c>
      <c r="BC504">
        <f t="shared" si="191"/>
        <v>2112.3673663308396</v>
      </c>
      <c r="BD504">
        <f t="shared" si="180"/>
        <v>2.86E-2</v>
      </c>
      <c r="BE504">
        <f t="shared" si="181"/>
        <v>60.413706677062009</v>
      </c>
    </row>
    <row r="505" spans="3:57">
      <c r="C505" s="11">
        <v>445</v>
      </c>
      <c r="D505" s="12">
        <f t="shared" si="187"/>
        <v>6.4492753623188398E-3</v>
      </c>
      <c r="E505" s="20">
        <f t="shared" si="182"/>
        <v>1204.2771838760873</v>
      </c>
      <c r="F505" s="4">
        <f t="shared" si="183"/>
        <v>7.7667151713747646</v>
      </c>
      <c r="G505" s="4"/>
      <c r="H505" s="4">
        <f t="shared" si="184"/>
        <v>35.05985146868926</v>
      </c>
      <c r="I505" s="11">
        <v>445</v>
      </c>
      <c r="J505" s="5">
        <f t="shared" si="169"/>
        <v>6610.342879846341</v>
      </c>
      <c r="K505" s="11">
        <v>445</v>
      </c>
      <c r="L505" s="17">
        <f t="shared" si="185"/>
        <v>3212.6266396053215</v>
      </c>
      <c r="M505" s="11">
        <v>445</v>
      </c>
      <c r="N505">
        <f t="shared" si="186"/>
        <v>327.48487661624068</v>
      </c>
      <c r="Q505" s="59">
        <v>382</v>
      </c>
      <c r="R505" s="60">
        <f>R504+0.6289</f>
        <v>0.62890000000000001</v>
      </c>
      <c r="S505" s="60">
        <f t="shared" ref="S505:S568" si="197">$AB$64+($AB$63-$AB$64)*R505/100</f>
        <v>41.890340788842096</v>
      </c>
      <c r="T505" s="60">
        <f t="shared" si="196"/>
        <v>80.088401800023263</v>
      </c>
      <c r="U505" s="60">
        <f t="shared" ref="U505:U568" si="198">T505*S505/($V$68*$AB$73/100)</f>
        <v>4122.2724157251478</v>
      </c>
      <c r="V505" t="s">
        <v>94</v>
      </c>
      <c r="W505" t="s">
        <v>95</v>
      </c>
      <c r="X505" t="s">
        <v>96</v>
      </c>
      <c r="Y505" t="s">
        <v>97</v>
      </c>
      <c r="AA505">
        <v>382</v>
      </c>
      <c r="AB505">
        <f t="shared" si="170"/>
        <v>6.6671577426183388</v>
      </c>
      <c r="AC505">
        <f t="shared" si="171"/>
        <v>0.250328227571116</v>
      </c>
      <c r="AD505">
        <f t="shared" si="172"/>
        <v>0.3746065934159119</v>
      </c>
      <c r="AE505">
        <f t="shared" si="173"/>
        <v>9.3774604566258926E-2</v>
      </c>
      <c r="AF505" s="65">
        <f t="shared" si="174"/>
        <v>9.3912588546071291E-2</v>
      </c>
      <c r="AG505">
        <f t="shared" si="175"/>
        <v>5.3807949668385202</v>
      </c>
      <c r="AJ505">
        <f t="shared" si="176"/>
        <v>78.539816339744831</v>
      </c>
      <c r="AL505">
        <f t="shared" si="167"/>
        <v>6290.1283683175161</v>
      </c>
      <c r="AN505">
        <f t="shared" si="177"/>
        <v>6415.9309356838667</v>
      </c>
      <c r="AP505">
        <f t="shared" si="178"/>
        <v>4140.6562908221949</v>
      </c>
      <c r="AS505">
        <f t="shared" si="179"/>
        <v>4158.9830453301565</v>
      </c>
      <c r="AU505">
        <f t="shared" si="168"/>
        <v>390.0069904736107</v>
      </c>
      <c r="AW505">
        <f t="shared" si="188"/>
        <v>6.6671577426183388</v>
      </c>
      <c r="AY505">
        <f t="shared" si="189"/>
        <v>9.3912588546071291E-2</v>
      </c>
      <c r="BA505">
        <f t="shared" si="190"/>
        <v>0.46193772146361328</v>
      </c>
      <c r="BC505">
        <f t="shared" si="191"/>
        <v>1912.7253323463813</v>
      </c>
      <c r="BD505">
        <f t="shared" si="180"/>
        <v>2.86E-2</v>
      </c>
      <c r="BE505">
        <f t="shared" si="181"/>
        <v>54.703944505106506</v>
      </c>
    </row>
    <row r="506" spans="3:57">
      <c r="C506" s="11">
        <v>446</v>
      </c>
      <c r="D506" s="12">
        <f t="shared" si="187"/>
        <v>6.4637681159420285E-3</v>
      </c>
      <c r="E506" s="20">
        <f t="shared" si="182"/>
        <v>1204.2771838760873</v>
      </c>
      <c r="F506" s="4">
        <f t="shared" si="183"/>
        <v>7.7841684638947086</v>
      </c>
      <c r="G506" s="4"/>
      <c r="H506" s="4">
        <f t="shared" si="184"/>
        <v>34.958395040312652</v>
      </c>
      <c r="I506" s="11">
        <v>446</v>
      </c>
      <c r="J506" s="5">
        <f t="shared" si="169"/>
        <v>7388.7268892166949</v>
      </c>
      <c r="K506" s="11">
        <v>446</v>
      </c>
      <c r="L506" s="17">
        <f t="shared" si="185"/>
        <v>3590.9212681593135</v>
      </c>
      <c r="M506" s="11">
        <v>446</v>
      </c>
      <c r="N506">
        <f t="shared" si="186"/>
        <v>366.04702019972615</v>
      </c>
      <c r="Q506" s="59">
        <v>383</v>
      </c>
      <c r="R506" s="60">
        <f t="shared" ref="R506:R569" si="199">R505+0.6289</f>
        <v>1.2578</v>
      </c>
      <c r="S506" s="60">
        <f t="shared" si="197"/>
        <v>44.715659885217235</v>
      </c>
      <c r="T506" s="60">
        <f t="shared" si="196"/>
        <v>73.094647529348592</v>
      </c>
      <c r="U506" s="60">
        <f t="shared" si="198"/>
        <v>4016.0433125052618</v>
      </c>
      <c r="AA506">
        <v>383</v>
      </c>
      <c r="AB506">
        <f t="shared" si="170"/>
        <v>6.684611035138281</v>
      </c>
      <c r="AC506">
        <f t="shared" si="171"/>
        <v>0.250328227571116</v>
      </c>
      <c r="AD506">
        <f t="shared" si="172"/>
        <v>0.39073112848927261</v>
      </c>
      <c r="AE506">
        <f t="shared" si="173"/>
        <v>9.7811030851581604E-2</v>
      </c>
      <c r="AF506" s="65">
        <f t="shared" si="174"/>
        <v>9.7967665781857893E-2</v>
      </c>
      <c r="AG506">
        <f t="shared" si="175"/>
        <v>5.6131337780486703</v>
      </c>
      <c r="AJ506">
        <f t="shared" si="176"/>
        <v>78.539816339744831</v>
      </c>
      <c r="AL506">
        <f t="shared" si="167"/>
        <v>5740.8401923734218</v>
      </c>
      <c r="AN506">
        <f t="shared" si="177"/>
        <v>5855.6569962208905</v>
      </c>
      <c r="AP506">
        <f t="shared" si="178"/>
        <v>3606.8028727438104</v>
      </c>
      <c r="AS506">
        <f t="shared" si="179"/>
        <v>3624.180801078463</v>
      </c>
      <c r="AU506">
        <f t="shared" si="168"/>
        <v>354.4848601459953</v>
      </c>
      <c r="AW506">
        <f t="shared" si="188"/>
        <v>6.684611035138281</v>
      </c>
      <c r="AY506">
        <f t="shared" si="189"/>
        <v>9.7967665781857893E-2</v>
      </c>
      <c r="BA506">
        <f t="shared" si="190"/>
        <v>0.48120045707544162</v>
      </c>
      <c r="BC506">
        <f t="shared" si="191"/>
        <v>1735.5951909453374</v>
      </c>
      <c r="BD506">
        <f t="shared" si="180"/>
        <v>2.86E-2</v>
      </c>
      <c r="BE506">
        <f t="shared" si="181"/>
        <v>49.638022461036648</v>
      </c>
    </row>
    <row r="507" spans="3:57">
      <c r="C507" s="11">
        <v>447</v>
      </c>
      <c r="D507" s="12">
        <f t="shared" si="187"/>
        <v>6.4782608695652171E-3</v>
      </c>
      <c r="E507" s="20">
        <f t="shared" si="182"/>
        <v>1204.2771838760873</v>
      </c>
      <c r="F507" s="4">
        <f t="shared" si="183"/>
        <v>7.8016217564146526</v>
      </c>
      <c r="G507" s="4"/>
      <c r="H507" s="4">
        <f t="shared" si="184"/>
        <v>34.845741734216709</v>
      </c>
      <c r="I507" s="11">
        <v>447</v>
      </c>
      <c r="J507" s="5">
        <f t="shared" si="169"/>
        <v>8155.4650989734473</v>
      </c>
      <c r="K507" s="11">
        <v>447</v>
      </c>
      <c r="L507" s="17">
        <f t="shared" si="185"/>
        <v>3963.5560381010955</v>
      </c>
      <c r="M507" s="11">
        <v>447</v>
      </c>
      <c r="N507">
        <f t="shared" si="186"/>
        <v>404.03221591244602</v>
      </c>
      <c r="Q507" s="59">
        <v>384</v>
      </c>
      <c r="R507" s="60">
        <f t="shared" si="199"/>
        <v>1.8867</v>
      </c>
      <c r="S507" s="60">
        <f t="shared" si="197"/>
        <v>47.540978981592367</v>
      </c>
      <c r="T507" s="60">
        <f t="shared" si="196"/>
        <v>67.086279797653873</v>
      </c>
      <c r="U507" s="60">
        <f t="shared" si="198"/>
        <v>3918.8171264875555</v>
      </c>
      <c r="AA507">
        <v>384</v>
      </c>
      <c r="AB507">
        <f t="shared" si="170"/>
        <v>6.702064327658225</v>
      </c>
      <c r="AC507">
        <f t="shared" si="171"/>
        <v>0.250328227571116</v>
      </c>
      <c r="AD507">
        <f t="shared" si="172"/>
        <v>0.40673664307579971</v>
      </c>
      <c r="AE507">
        <f t="shared" si="173"/>
        <v>0.10181766294939057</v>
      </c>
      <c r="AF507" s="65">
        <f t="shared" si="174"/>
        <v>0.10199440991260464</v>
      </c>
      <c r="AG507">
        <f t="shared" si="175"/>
        <v>5.8438492219195339</v>
      </c>
      <c r="AJ507">
        <f t="shared" si="176"/>
        <v>78.539816339744831</v>
      </c>
      <c r="AL507">
        <f t="shared" ref="AL507:AL570" si="200">T507*AJ507</f>
        <v>5268.9440942244692</v>
      </c>
      <c r="AN507">
        <f t="shared" si="177"/>
        <v>5374.3229761089588</v>
      </c>
      <c r="AP507">
        <f t="shared" si="178"/>
        <v>3152.9009005191351</v>
      </c>
      <c r="AS507">
        <f t="shared" si="179"/>
        <v>3169.3718797425254</v>
      </c>
      <c r="AU507">
        <f t="shared" ref="AU507:AU570" si="201">AP507*TAN(AF507)</f>
        <v>322.69803781290085</v>
      </c>
      <c r="AW507">
        <f t="shared" si="188"/>
        <v>6.702064327658225</v>
      </c>
      <c r="AY507">
        <f t="shared" si="189"/>
        <v>0.10199440991260464</v>
      </c>
      <c r="BA507">
        <f t="shared" si="190"/>
        <v>0.50023762389813264</v>
      </c>
      <c r="BC507">
        <f t="shared" si="191"/>
        <v>1577.1996548619748</v>
      </c>
      <c r="BD507">
        <f t="shared" si="180"/>
        <v>2.86E-2</v>
      </c>
      <c r="BE507">
        <f t="shared" si="181"/>
        <v>45.107910129052478</v>
      </c>
    </row>
    <row r="508" spans="3:57">
      <c r="C508" s="11">
        <v>448</v>
      </c>
      <c r="D508" s="12">
        <f t="shared" si="187"/>
        <v>6.4927536231884058E-3</v>
      </c>
      <c r="E508" s="20">
        <f t="shared" si="182"/>
        <v>1204.2771838760873</v>
      </c>
      <c r="F508" s="4">
        <f t="shared" si="183"/>
        <v>7.8190750489345957</v>
      </c>
      <c r="G508" s="4"/>
      <c r="H508" s="4">
        <f t="shared" si="184"/>
        <v>34.722062333181881</v>
      </c>
      <c r="I508" s="11">
        <v>448</v>
      </c>
      <c r="J508" s="5">
        <f t="shared" ref="J508:J571" si="202">((((($F$6/1000)/2)*(E508*E508))*COS(F508))+((((($F$6/1000)/2)*($F$6/1000)/2))*(E508*E508)*COS(2*F508)/($F$10/1000)))*-1</f>
        <v>8910.2835952498299</v>
      </c>
      <c r="K508" s="11">
        <v>448</v>
      </c>
      <c r="L508" s="17">
        <f t="shared" si="185"/>
        <v>4330.3978272914173</v>
      </c>
      <c r="M508" s="11">
        <v>448</v>
      </c>
      <c r="N508">
        <f t="shared" si="186"/>
        <v>441.42689370962461</v>
      </c>
      <c r="Q508" s="59">
        <v>385</v>
      </c>
      <c r="R508" s="60">
        <f t="shared" si="199"/>
        <v>2.5156000000000001</v>
      </c>
      <c r="S508" s="60">
        <f t="shared" si="197"/>
        <v>50.3662980779675</v>
      </c>
      <c r="T508" s="60">
        <f t="shared" si="196"/>
        <v>61.87753922172412</v>
      </c>
      <c r="U508" s="60">
        <f t="shared" si="198"/>
        <v>3829.3603225600118</v>
      </c>
      <c r="AA508">
        <v>385</v>
      </c>
      <c r="AB508">
        <f t="shared" ref="AB508:AB571" si="203">PI()*AA508/180</f>
        <v>6.719517620178169</v>
      </c>
      <c r="AC508">
        <f t="shared" ref="AC508:AC571" si="204">($F$6/2)/$F$10</f>
        <v>0.250328227571116</v>
      </c>
      <c r="AD508">
        <f t="shared" ref="AD508:AD571" si="205">SIN(AB508)</f>
        <v>0.42261826174069955</v>
      </c>
      <c r="AE508">
        <f t="shared" ref="AE508:AE571" si="206">AC508*AD508</f>
        <v>0.10579328040073531</v>
      </c>
      <c r="AF508" s="65">
        <f t="shared" ref="AF508:AF571" si="207">ASIN(AE508)</f>
        <v>0.10599162457303614</v>
      </c>
      <c r="AG508">
        <f t="shared" ref="AG508:AG571" si="208">AF508*180/PI()</f>
        <v>6.0728727517700767</v>
      </c>
      <c r="AJ508">
        <f t="shared" ref="AJ508:AJ571" si="209">PI()*(($F$5/10)*($F$5/10))/4</f>
        <v>78.539816339744831</v>
      </c>
      <c r="AL508">
        <f t="shared" si="200"/>
        <v>4859.8505660295696</v>
      </c>
      <c r="AN508">
        <f t="shared" ref="AN508:AN571" si="210">AL508*1.02</f>
        <v>4957.0475773501612</v>
      </c>
      <c r="AP508">
        <f t="shared" ref="AP508:AP571" si="211">N445+AN508</f>
        <v>2764.0487215074659</v>
      </c>
      <c r="AS508">
        <f t="shared" ref="AS508:AS571" si="212">AP508/(COS(AF508))</f>
        <v>2779.6477028969389</v>
      </c>
      <c r="AU508">
        <f t="shared" si="201"/>
        <v>294.06804884783566</v>
      </c>
      <c r="AW508">
        <f t="shared" si="188"/>
        <v>6.719517620178169</v>
      </c>
      <c r="AY508">
        <f t="shared" si="189"/>
        <v>0.10599162457303614</v>
      </c>
      <c r="BA508">
        <f t="shared" si="190"/>
        <v>0.51904064406546357</v>
      </c>
      <c r="BC508">
        <f t="shared" si="191"/>
        <v>1434.6536286395562</v>
      </c>
      <c r="BD508">
        <f t="shared" ref="BD508:BD571" si="213">($F$6/2)/1000</f>
        <v>2.86E-2</v>
      </c>
      <c r="BE508">
        <f t="shared" ref="BE508:BE571" si="214">BC508*BD508</f>
        <v>41.031093779091307</v>
      </c>
    </row>
    <row r="509" spans="3:57">
      <c r="C509" s="11">
        <v>449</v>
      </c>
      <c r="D509" s="12">
        <f t="shared" si="187"/>
        <v>6.5072463768115936E-3</v>
      </c>
      <c r="E509" s="20">
        <f t="shared" ref="E509:E572" si="215">(2*PI()/60)*$F$13</f>
        <v>1204.2771838760873</v>
      </c>
      <c r="F509" s="4">
        <f t="shared" ref="F509:F572" si="216">E509*D509</f>
        <v>7.8365283414545379</v>
      </c>
      <c r="G509" s="4"/>
      <c r="H509" s="4">
        <f t="shared" ref="H509:H572" si="217">(($F$6/1000)/2)*E509*SIN(F509)+((($F$6/1000)/2)*(($F$6/1000)/2)*E509*SIN(2*F509))/(2*($F$10/1000))</f>
        <v>34.587531480291119</v>
      </c>
      <c r="I509" s="11">
        <v>449</v>
      </c>
      <c r="J509" s="5">
        <f t="shared" si="202"/>
        <v>9652.9235907180264</v>
      </c>
      <c r="K509" s="11">
        <v>449</v>
      </c>
      <c r="L509" s="17">
        <f t="shared" ref="L509:L572" si="218">$J$21*J509</f>
        <v>4691.320865088961</v>
      </c>
      <c r="M509" s="11">
        <v>449</v>
      </c>
      <c r="N509">
        <f t="shared" ref="N509:N572" si="219">L509/9.81</f>
        <v>478.21823293465451</v>
      </c>
      <c r="Q509" s="59">
        <v>386</v>
      </c>
      <c r="R509" s="60">
        <f t="shared" si="199"/>
        <v>3.1444999999999999</v>
      </c>
      <c r="S509" s="60">
        <f t="shared" si="197"/>
        <v>53.191617174342632</v>
      </c>
      <c r="T509" s="60">
        <f t="shared" si="196"/>
        <v>57.325599614991738</v>
      </c>
      <c r="U509" s="60">
        <f t="shared" si="198"/>
        <v>3746.6659024207684</v>
      </c>
      <c r="AA509">
        <v>386</v>
      </c>
      <c r="AB509">
        <f t="shared" si="203"/>
        <v>6.7369709126981121</v>
      </c>
      <c r="AC509">
        <f t="shared" si="204"/>
        <v>0.250328227571116</v>
      </c>
      <c r="AD509">
        <f t="shared" si="205"/>
        <v>0.43837114678907735</v>
      </c>
      <c r="AE509">
        <f t="shared" si="206"/>
        <v>0.10973667219402725</v>
      </c>
      <c r="AF509" s="65">
        <f t="shared" si="207"/>
        <v>0.10995811832437506</v>
      </c>
      <c r="AG509">
        <f t="shared" si="208"/>
        <v>6.3001361031868104</v>
      </c>
      <c r="AJ509">
        <f t="shared" si="209"/>
        <v>78.539816339744831</v>
      </c>
      <c r="AL509">
        <f t="shared" si="200"/>
        <v>4502.3420653271978</v>
      </c>
      <c r="AN509">
        <f t="shared" si="210"/>
        <v>4592.3889066337415</v>
      </c>
      <c r="AP509">
        <f t="shared" si="211"/>
        <v>2428.7834026585801</v>
      </c>
      <c r="AS509">
        <f t="shared" si="212"/>
        <v>2443.5406906970602</v>
      </c>
      <c r="AU509">
        <f t="shared" si="201"/>
        <v>268.14602376779027</v>
      </c>
      <c r="AW509">
        <f t="shared" si="188"/>
        <v>6.7369709126981121</v>
      </c>
      <c r="AY509">
        <f t="shared" si="189"/>
        <v>0.10995811832437506</v>
      </c>
      <c r="BA509">
        <f t="shared" si="190"/>
        <v>0.53760109435767234</v>
      </c>
      <c r="BC509">
        <f t="shared" si="191"/>
        <v>1305.7166152270038</v>
      </c>
      <c r="BD509">
        <f t="shared" si="213"/>
        <v>2.86E-2</v>
      </c>
      <c r="BE509">
        <f t="shared" si="214"/>
        <v>37.343495195492309</v>
      </c>
    </row>
    <row r="510" spans="3:57">
      <c r="C510" s="11">
        <v>450</v>
      </c>
      <c r="D510" s="12">
        <f t="shared" ref="D510:D573" si="220">(60/($F$13*360))*C510</f>
        <v>6.5217391304347823E-3</v>
      </c>
      <c r="E510" s="20">
        <f t="shared" si="215"/>
        <v>1204.2771838760873</v>
      </c>
      <c r="F510" s="4">
        <f t="shared" si="216"/>
        <v>7.8539816339744819</v>
      </c>
      <c r="G510" s="4"/>
      <c r="H510" s="4">
        <f t="shared" si="217"/>
        <v>34.442327458856106</v>
      </c>
      <c r="I510" s="11">
        <v>450</v>
      </c>
      <c r="J510" s="5">
        <f t="shared" si="202"/>
        <v>10383.141538582644</v>
      </c>
      <c r="K510" s="11">
        <v>450</v>
      </c>
      <c r="L510" s="17">
        <f t="shared" si="218"/>
        <v>5046.2067877511645</v>
      </c>
      <c r="M510" s="11">
        <v>450</v>
      </c>
      <c r="N510">
        <f t="shared" si="219"/>
        <v>514.39416796647959</v>
      </c>
      <c r="Q510" s="59">
        <v>387</v>
      </c>
      <c r="R510" s="60">
        <f t="shared" si="199"/>
        <v>3.7733999999999996</v>
      </c>
      <c r="S510" s="60">
        <f t="shared" si="197"/>
        <v>56.016936270717764</v>
      </c>
      <c r="T510" s="60">
        <f t="shared" si="196"/>
        <v>53.318998678230258</v>
      </c>
      <c r="U510" s="60">
        <f t="shared" si="198"/>
        <v>3669.9023176156879</v>
      </c>
      <c r="AA510">
        <v>387</v>
      </c>
      <c r="AB510">
        <f t="shared" si="203"/>
        <v>6.7544242052180561</v>
      </c>
      <c r="AC510">
        <f t="shared" si="204"/>
        <v>0.250328227571116</v>
      </c>
      <c r="AD510">
        <f t="shared" si="205"/>
        <v>0.45399049973954736</v>
      </c>
      <c r="AE510">
        <f t="shared" si="206"/>
        <v>0.11364663713392609</v>
      </c>
      <c r="AF510" s="65">
        <f t="shared" si="207"/>
        <v>0.1138927049383559</v>
      </c>
      <c r="AG510">
        <f t="shared" si="208"/>
        <v>6.5255713102965824</v>
      </c>
      <c r="AJ510">
        <f t="shared" si="209"/>
        <v>78.539816339744831</v>
      </c>
      <c r="AL510">
        <f t="shared" si="200"/>
        <v>4187.6643636073022</v>
      </c>
      <c r="AN510">
        <f t="shared" si="210"/>
        <v>4271.417650879448</v>
      </c>
      <c r="AP510">
        <f t="shared" si="211"/>
        <v>2138.1539275502714</v>
      </c>
      <c r="AS510">
        <f t="shared" si="212"/>
        <v>2152.0968601018553</v>
      </c>
      <c r="AU510">
        <f t="shared" si="201"/>
        <v>244.57857093705724</v>
      </c>
      <c r="AW510">
        <f t="shared" si="188"/>
        <v>6.7544242052180561</v>
      </c>
      <c r="AY510">
        <f t="shared" si="189"/>
        <v>0.1138927049383559</v>
      </c>
      <c r="BA510">
        <f t="shared" si="190"/>
        <v>0.55591071211231224</v>
      </c>
      <c r="BC510">
        <f t="shared" si="191"/>
        <v>1188.6226724702087</v>
      </c>
      <c r="BD510">
        <f t="shared" si="213"/>
        <v>2.86E-2</v>
      </c>
      <c r="BE510">
        <f t="shared" si="214"/>
        <v>33.994608432647972</v>
      </c>
    </row>
    <row r="511" spans="3:57">
      <c r="C511" s="11">
        <v>451</v>
      </c>
      <c r="D511" s="12">
        <f t="shared" si="220"/>
        <v>6.5362318840579709E-3</v>
      </c>
      <c r="E511" s="20">
        <f t="shared" si="215"/>
        <v>1204.2771838760873</v>
      </c>
      <c r="F511" s="4">
        <f t="shared" si="216"/>
        <v>7.8714349264944259</v>
      </c>
      <c r="G511" s="4"/>
      <c r="H511" s="4">
        <f t="shared" si="217"/>
        <v>34.286631970826804</v>
      </c>
      <c r="I511" s="11">
        <v>451</v>
      </c>
      <c r="J511" s="5">
        <f t="shared" si="202"/>
        <v>11100.709227882842</v>
      </c>
      <c r="K511" s="11">
        <v>451</v>
      </c>
      <c r="L511" s="17">
        <f t="shared" si="218"/>
        <v>5394.9446847510608</v>
      </c>
      <c r="M511" s="11">
        <v>451</v>
      </c>
      <c r="N511">
        <f t="shared" si="219"/>
        <v>549.94339294098472</v>
      </c>
      <c r="Q511" s="59">
        <v>388</v>
      </c>
      <c r="R511" s="60">
        <f t="shared" si="199"/>
        <v>4.4022999999999994</v>
      </c>
      <c r="S511" s="60">
        <f t="shared" si="197"/>
        <v>58.842255367092903</v>
      </c>
      <c r="T511" s="60">
        <f t="shared" si="196"/>
        <v>49.769587749839019</v>
      </c>
      <c r="U511" s="60">
        <f t="shared" si="198"/>
        <v>3598.3758339464348</v>
      </c>
      <c r="AA511">
        <v>388</v>
      </c>
      <c r="AB511">
        <f t="shared" si="203"/>
        <v>6.7718774977379983</v>
      </c>
      <c r="AC511">
        <f t="shared" si="204"/>
        <v>0.250328227571116</v>
      </c>
      <c r="AD511">
        <f t="shared" si="205"/>
        <v>0.46947156278589036</v>
      </c>
      <c r="AE511">
        <f t="shared" si="206"/>
        <v>0.11752198420723384</v>
      </c>
      <c r="AF511" s="65">
        <f t="shared" si="207"/>
        <v>0.11779420368994027</v>
      </c>
      <c r="AG511">
        <f t="shared" si="208"/>
        <v>6.7491107225379254</v>
      </c>
      <c r="AJ511">
        <f t="shared" si="209"/>
        <v>78.539816339744831</v>
      </c>
      <c r="AL511">
        <f t="shared" si="200"/>
        <v>3908.8942811771708</v>
      </c>
      <c r="AN511">
        <f t="shared" si="210"/>
        <v>3987.0721668007141</v>
      </c>
      <c r="AP511">
        <f t="shared" si="211"/>
        <v>1885.0763080962861</v>
      </c>
      <c r="AS511">
        <f t="shared" si="212"/>
        <v>1898.2305119284524</v>
      </c>
      <c r="AU511">
        <f t="shared" si="201"/>
        <v>223.08381624454498</v>
      </c>
      <c r="AW511">
        <f t="shared" si="188"/>
        <v>6.7718774977379983</v>
      </c>
      <c r="AY511">
        <f t="shared" si="189"/>
        <v>0.11779420368994027</v>
      </c>
      <c r="BA511">
        <f t="shared" si="190"/>
        <v>0.57396140105552695</v>
      </c>
      <c r="BC511">
        <f t="shared" si="191"/>
        <v>1081.9610388915246</v>
      </c>
      <c r="BD511">
        <f t="shared" si="213"/>
        <v>2.86E-2</v>
      </c>
      <c r="BE511">
        <f t="shared" si="214"/>
        <v>30.944085712297603</v>
      </c>
    </row>
    <row r="512" spans="3:57">
      <c r="C512" s="11">
        <v>452</v>
      </c>
      <c r="D512" s="12">
        <f t="shared" si="220"/>
        <v>6.5507246376811587E-3</v>
      </c>
      <c r="E512" s="20">
        <f t="shared" si="215"/>
        <v>1204.2771838760873</v>
      </c>
      <c r="F512" s="4">
        <f t="shared" si="216"/>
        <v>7.8888882190143681</v>
      </c>
      <c r="G512" s="4"/>
      <c r="H512" s="4">
        <f t="shared" si="217"/>
        <v>34.120629913955554</v>
      </c>
      <c r="I512" s="11">
        <v>452</v>
      </c>
      <c r="J512" s="5">
        <f t="shared" si="202"/>
        <v>11805.413860049222</v>
      </c>
      <c r="K512" s="11">
        <v>452</v>
      </c>
      <c r="L512" s="17">
        <f t="shared" si="218"/>
        <v>5737.4311359839221</v>
      </c>
      <c r="M512" s="11">
        <v>452</v>
      </c>
      <c r="N512">
        <f t="shared" si="219"/>
        <v>584.85536554372288</v>
      </c>
      <c r="Q512" s="59">
        <v>389</v>
      </c>
      <c r="R512" s="60">
        <f t="shared" si="199"/>
        <v>5.0311999999999992</v>
      </c>
      <c r="S512" s="60">
        <f t="shared" si="197"/>
        <v>61.667574463468029</v>
      </c>
      <c r="T512" s="60">
        <f t="shared" si="196"/>
        <v>46.606819199386614</v>
      </c>
      <c r="U512" s="60">
        <f t="shared" si="198"/>
        <v>3531.5023443034229</v>
      </c>
      <c r="AA512">
        <v>389</v>
      </c>
      <c r="AB512">
        <f t="shared" si="203"/>
        <v>6.7893307902579423</v>
      </c>
      <c r="AC512">
        <f t="shared" si="204"/>
        <v>0.250328227571116</v>
      </c>
      <c r="AD512">
        <f t="shared" si="205"/>
        <v>0.48480962024633723</v>
      </c>
      <c r="AE512">
        <f t="shared" si="206"/>
        <v>0.12136153294569144</v>
      </c>
      <c r="AF512" s="65">
        <f t="shared" si="207"/>
        <v>0.12166143965889455</v>
      </c>
      <c r="AG512">
        <f t="shared" si="208"/>
        <v>6.9706870219401917</v>
      </c>
      <c r="AJ512">
        <f t="shared" si="209"/>
        <v>78.539816339744831</v>
      </c>
      <c r="AL512">
        <f t="shared" si="200"/>
        <v>3660.4910200995178</v>
      </c>
      <c r="AN512">
        <f t="shared" si="210"/>
        <v>3733.7008405015081</v>
      </c>
      <c r="AP512">
        <f t="shared" si="211"/>
        <v>1663.8759669128767</v>
      </c>
      <c r="AS512">
        <f t="shared" si="212"/>
        <v>1676.2663054280708</v>
      </c>
      <c r="AU512">
        <f t="shared" si="201"/>
        <v>203.43424845196128</v>
      </c>
      <c r="AW512">
        <f t="shared" si="188"/>
        <v>6.7893307902579423</v>
      </c>
      <c r="AY512">
        <f t="shared" si="189"/>
        <v>0.12166143965889455</v>
      </c>
      <c r="BA512">
        <f t="shared" si="190"/>
        <v>0.59174523704793158</v>
      </c>
      <c r="BC512">
        <f t="shared" si="191"/>
        <v>984.59067845921663</v>
      </c>
      <c r="BD512">
        <f t="shared" si="213"/>
        <v>2.86E-2</v>
      </c>
      <c r="BE512">
        <f t="shared" si="214"/>
        <v>28.159293403933596</v>
      </c>
    </row>
    <row r="513" spans="3:57">
      <c r="C513" s="11">
        <v>453</v>
      </c>
      <c r="D513" s="12">
        <f t="shared" si="220"/>
        <v>6.5652173913043474E-3</v>
      </c>
      <c r="E513" s="20">
        <f t="shared" si="215"/>
        <v>1204.2771838760873</v>
      </c>
      <c r="F513" s="4">
        <f t="shared" si="216"/>
        <v>7.9063415115343121</v>
      </c>
      <c r="G513" s="4"/>
      <c r="H513" s="4">
        <f t="shared" si="217"/>
        <v>33.944509157987611</v>
      </c>
      <c r="I513" s="11">
        <v>453</v>
      </c>
      <c r="J513" s="5">
        <f t="shared" si="202"/>
        <v>12497.058106683111</v>
      </c>
      <c r="K513" s="11">
        <v>453</v>
      </c>
      <c r="L513" s="17">
        <f t="shared" si="218"/>
        <v>6073.5702398479916</v>
      </c>
      <c r="M513" s="11">
        <v>453</v>
      </c>
      <c r="N513">
        <f t="shared" si="219"/>
        <v>619.12030987237426</v>
      </c>
      <c r="Q513" s="59">
        <v>390</v>
      </c>
      <c r="R513" s="60">
        <f t="shared" si="199"/>
        <v>5.660099999999999</v>
      </c>
      <c r="S513" s="60">
        <f t="shared" si="197"/>
        <v>64.492893559843168</v>
      </c>
      <c r="T513" s="60">
        <f t="shared" si="196"/>
        <v>43.773620704622978</v>
      </c>
      <c r="U513" s="60">
        <f t="shared" si="198"/>
        <v>3468.7859432592086</v>
      </c>
      <c r="AA513">
        <v>390</v>
      </c>
      <c r="AB513">
        <f t="shared" si="203"/>
        <v>6.8067840827778845</v>
      </c>
      <c r="AC513">
        <f t="shared" si="204"/>
        <v>0.250328227571116</v>
      </c>
      <c r="AD513">
        <f t="shared" si="205"/>
        <v>0.49999999999999928</v>
      </c>
      <c r="AE513">
        <f t="shared" si="206"/>
        <v>0.12516411378555781</v>
      </c>
      <c r="AF513" s="65">
        <f t="shared" si="207"/>
        <v>0.12549324404035217</v>
      </c>
      <c r="AG513">
        <f t="shared" si="208"/>
        <v>7.1902332409174496</v>
      </c>
      <c r="AJ513">
        <f t="shared" si="209"/>
        <v>78.539816339744831</v>
      </c>
      <c r="AL513">
        <f t="shared" si="200"/>
        <v>3437.9721306667402</v>
      </c>
      <c r="AN513">
        <f t="shared" si="210"/>
        <v>3506.7315732800753</v>
      </c>
      <c r="AP513">
        <f t="shared" si="211"/>
        <v>1469.9572464907787</v>
      </c>
      <c r="AS513">
        <f t="shared" si="212"/>
        <v>1481.6085397939612</v>
      </c>
      <c r="AU513">
        <f t="shared" si="201"/>
        <v>185.44421986042553</v>
      </c>
      <c r="AW513">
        <f t="shared" si="188"/>
        <v>6.8067840827778845</v>
      </c>
      <c r="AY513">
        <f t="shared" si="189"/>
        <v>0.12549324404035217</v>
      </c>
      <c r="BA513">
        <f t="shared" si="190"/>
        <v>0.60925447373895536</v>
      </c>
      <c r="BC513">
        <f t="shared" si="191"/>
        <v>895.57802862950325</v>
      </c>
      <c r="BD513">
        <f t="shared" si="213"/>
        <v>2.86E-2</v>
      </c>
      <c r="BE513">
        <f t="shared" si="214"/>
        <v>25.613531618803794</v>
      </c>
    </row>
    <row r="514" spans="3:57">
      <c r="C514" s="11">
        <v>454</v>
      </c>
      <c r="D514" s="12">
        <f t="shared" si="220"/>
        <v>6.579710144927536E-3</v>
      </c>
      <c r="E514" s="20">
        <f t="shared" si="215"/>
        <v>1204.2771838760873</v>
      </c>
      <c r="F514" s="4">
        <f t="shared" si="216"/>
        <v>7.9237948040542552</v>
      </c>
      <c r="G514" s="4"/>
      <c r="H514" s="4">
        <f t="shared" si="217"/>
        <v>33.758460320150668</v>
      </c>
      <c r="I514" s="11">
        <v>454</v>
      </c>
      <c r="J514" s="5">
        <f t="shared" si="202"/>
        <v>13175.460148548525</v>
      </c>
      <c r="K514" s="11">
        <v>454</v>
      </c>
      <c r="L514" s="17">
        <f t="shared" si="218"/>
        <v>6403.2736321945831</v>
      </c>
      <c r="M514" s="11">
        <v>454</v>
      </c>
      <c r="N514">
        <f t="shared" si="219"/>
        <v>652.72921836845899</v>
      </c>
      <c r="Q514" s="59">
        <v>391</v>
      </c>
      <c r="R514" s="60">
        <f t="shared" si="199"/>
        <v>6.2889999999999988</v>
      </c>
      <c r="S514" s="60">
        <f t="shared" si="197"/>
        <v>67.318212656218293</v>
      </c>
      <c r="T514" s="60">
        <f t="shared" si="196"/>
        <v>41.223367950634071</v>
      </c>
      <c r="U514" s="60">
        <f t="shared" si="198"/>
        <v>3409.8024225797226</v>
      </c>
      <c r="AA514">
        <v>391</v>
      </c>
      <c r="AB514">
        <f t="shared" si="203"/>
        <v>6.8242373752978285</v>
      </c>
      <c r="AC514">
        <f t="shared" si="204"/>
        <v>0.250328227571116</v>
      </c>
      <c r="AD514">
        <f t="shared" si="205"/>
        <v>0.51503807491005404</v>
      </c>
      <c r="AE514">
        <f t="shared" si="206"/>
        <v>0.12892856842387351</v>
      </c>
      <c r="AF514" s="65">
        <f t="shared" si="207"/>
        <v>0.12928845446447809</v>
      </c>
      <c r="AG514">
        <f t="shared" si="208"/>
        <v>7.4076827805839205</v>
      </c>
      <c r="AJ514">
        <f t="shared" si="209"/>
        <v>78.539816339744831</v>
      </c>
      <c r="AL514">
        <f t="shared" si="200"/>
        <v>3237.675747748523</v>
      </c>
      <c r="AN514">
        <f t="shared" si="210"/>
        <v>3302.4292627034934</v>
      </c>
      <c r="AP514">
        <f t="shared" si="211"/>
        <v>1299.5609142095022</v>
      </c>
      <c r="AS514">
        <f t="shared" si="212"/>
        <v>1310.4984875347234</v>
      </c>
      <c r="AU514">
        <f t="shared" si="201"/>
        <v>168.96069391950331</v>
      </c>
      <c r="AW514">
        <f t="shared" ref="AW514:AW577" si="221">AB514</f>
        <v>6.8242373752978285</v>
      </c>
      <c r="AY514">
        <f t="shared" ref="AY514:AY577" si="222">AF514</f>
        <v>0.12928845446447809</v>
      </c>
      <c r="BA514">
        <f t="shared" ref="BA514:BA577" si="223">(SIN(AW514+AY514))/(COS(AY514))</f>
        <v>0.62648154812333745</v>
      </c>
      <c r="BC514">
        <f t="shared" ref="BC514:BC577" si="224">AP514*BA514</f>
        <v>814.15093341454872</v>
      </c>
      <c r="BD514">
        <f t="shared" si="213"/>
        <v>2.86E-2</v>
      </c>
      <c r="BE514">
        <f t="shared" si="214"/>
        <v>23.284716695656094</v>
      </c>
    </row>
    <row r="515" spans="3:57">
      <c r="C515" s="11">
        <v>455</v>
      </c>
      <c r="D515" s="12">
        <f t="shared" si="220"/>
        <v>6.5942028985507247E-3</v>
      </c>
      <c r="E515" s="20">
        <f t="shared" si="215"/>
        <v>1204.2771838760873</v>
      </c>
      <c r="F515" s="4">
        <f t="shared" si="216"/>
        <v>7.9412480965741992</v>
      </c>
      <c r="G515" s="4"/>
      <c r="H515" s="4">
        <f t="shared" si="217"/>
        <v>33.562676540215136</v>
      </c>
      <c r="I515" s="11">
        <v>455</v>
      </c>
      <c r="J515" s="5">
        <f t="shared" si="202"/>
        <v>13840.453695792239</v>
      </c>
      <c r="K515" s="11">
        <v>455</v>
      </c>
      <c r="L515" s="17">
        <f t="shared" si="218"/>
        <v>6726.4604961550276</v>
      </c>
      <c r="M515" s="11">
        <v>455</v>
      </c>
      <c r="N515">
        <f t="shared" si="219"/>
        <v>685.6738528190649</v>
      </c>
      <c r="Q515" s="59">
        <v>392</v>
      </c>
      <c r="R515" s="60">
        <f t="shared" si="199"/>
        <v>6.9178999999999986</v>
      </c>
      <c r="S515" s="60">
        <f t="shared" si="197"/>
        <v>70.143531752593432</v>
      </c>
      <c r="T515" s="60">
        <f t="shared" si="196"/>
        <v>38.917631137651711</v>
      </c>
      <c r="U515" s="60">
        <f t="shared" si="198"/>
        <v>3354.1864026756089</v>
      </c>
      <c r="AA515">
        <v>392</v>
      </c>
      <c r="AB515">
        <f t="shared" si="203"/>
        <v>6.8416906678177716</v>
      </c>
      <c r="AC515">
        <f t="shared" si="204"/>
        <v>0.250328227571116</v>
      </c>
      <c r="AD515">
        <f t="shared" si="205"/>
        <v>0.52991926423320468</v>
      </c>
      <c r="AE515">
        <f t="shared" si="206"/>
        <v>0.13265375017128803</v>
      </c>
      <c r="AF515" s="65">
        <f t="shared" si="207"/>
        <v>0.13304591532530413</v>
      </c>
      <c r="AG515">
        <f t="shared" si="208"/>
        <v>7.6229694295948454</v>
      </c>
      <c r="AJ515">
        <f t="shared" si="209"/>
        <v>78.539816339744831</v>
      </c>
      <c r="AL515">
        <f t="shared" si="200"/>
        <v>3056.5836019291</v>
      </c>
      <c r="AN515">
        <f t="shared" si="210"/>
        <v>3117.7152739676822</v>
      </c>
      <c r="AP515">
        <f t="shared" si="211"/>
        <v>1149.5836581808198</v>
      </c>
      <c r="AS515">
        <f t="shared" si="212"/>
        <v>1159.8337585542974</v>
      </c>
      <c r="AU515">
        <f t="shared" si="201"/>
        <v>153.85629764748776</v>
      </c>
      <c r="AW515">
        <f t="shared" si="221"/>
        <v>6.8416906678177716</v>
      </c>
      <c r="AY515">
        <f t="shared" si="222"/>
        <v>0.13304591532530413</v>
      </c>
      <c r="BA515">
        <f t="shared" si="223"/>
        <v>0.64341908599311504</v>
      </c>
      <c r="BC515">
        <f t="shared" si="224"/>
        <v>739.66406661932467</v>
      </c>
      <c r="BD515">
        <f t="shared" si="213"/>
        <v>2.86E-2</v>
      </c>
      <c r="BE515">
        <f t="shared" si="214"/>
        <v>21.154392305312687</v>
      </c>
    </row>
    <row r="516" spans="3:57">
      <c r="C516" s="11">
        <v>456</v>
      </c>
      <c r="D516" s="12">
        <f t="shared" si="220"/>
        <v>6.6086956521739125E-3</v>
      </c>
      <c r="E516" s="20">
        <f t="shared" si="215"/>
        <v>1204.2771838760873</v>
      </c>
      <c r="F516" s="4">
        <f t="shared" si="216"/>
        <v>7.9587013890941414</v>
      </c>
      <c r="G516" s="4"/>
      <c r="H516" s="4">
        <f t="shared" si="217"/>
        <v>33.3573532553973</v>
      </c>
      <c r="I516" s="11">
        <v>456</v>
      </c>
      <c r="J516" s="5">
        <f t="shared" si="202"/>
        <v>14491.887989426945</v>
      </c>
      <c r="K516" s="11">
        <v>456</v>
      </c>
      <c r="L516" s="17">
        <f t="shared" si="218"/>
        <v>7043.0575628614952</v>
      </c>
      <c r="M516" s="11">
        <v>456</v>
      </c>
      <c r="N516">
        <f t="shared" si="219"/>
        <v>717.94674443032568</v>
      </c>
      <c r="Q516" s="59">
        <v>393</v>
      </c>
      <c r="R516" s="60">
        <f t="shared" si="199"/>
        <v>7.5467999999999984</v>
      </c>
      <c r="S516" s="60">
        <f t="shared" si="197"/>
        <v>72.968850848968572</v>
      </c>
      <c r="T516" s="60">
        <f t="shared" si="196"/>
        <v>36.824475392943867</v>
      </c>
      <c r="U516" s="60">
        <f t="shared" si="198"/>
        <v>3301.6211878042932</v>
      </c>
      <c r="AA516">
        <v>393</v>
      </c>
      <c r="AB516">
        <f t="shared" si="203"/>
        <v>6.8591439603377147</v>
      </c>
      <c r="AC516">
        <f t="shared" si="204"/>
        <v>0.250328227571116</v>
      </c>
      <c r="AD516">
        <f t="shared" si="205"/>
        <v>0.54463903501502664</v>
      </c>
      <c r="AE516">
        <f t="shared" si="206"/>
        <v>0.1363385243013546</v>
      </c>
      <c r="AF516" s="65">
        <f t="shared" si="207"/>
        <v>0.13676447811879894</v>
      </c>
      <c r="AG516">
        <f t="shared" si="208"/>
        <v>7.836027383516476</v>
      </c>
      <c r="AJ516">
        <f t="shared" si="209"/>
        <v>78.539816339744831</v>
      </c>
      <c r="AL516">
        <f t="shared" si="200"/>
        <v>2892.1875341692644</v>
      </c>
      <c r="AN516">
        <f t="shared" si="210"/>
        <v>2950.0312848526496</v>
      </c>
      <c r="AP516">
        <f t="shared" si="211"/>
        <v>1017.4419572029374</v>
      </c>
      <c r="AS516">
        <f t="shared" si="212"/>
        <v>1027.0320672020887</v>
      </c>
      <c r="AU516">
        <f t="shared" si="201"/>
        <v>140.0240364525024</v>
      </c>
      <c r="AW516">
        <f t="shared" si="221"/>
        <v>6.8591439603377147</v>
      </c>
      <c r="AY516">
        <f t="shared" si="222"/>
        <v>0.13676447811879894</v>
      </c>
      <c r="BA516">
        <f t="shared" si="223"/>
        <v>0.66005990727831565</v>
      </c>
      <c r="BC516">
        <f t="shared" si="224"/>
        <v>671.57264393243884</v>
      </c>
      <c r="BD516">
        <f t="shared" si="213"/>
        <v>2.86E-2</v>
      </c>
      <c r="BE516">
        <f t="shared" si="214"/>
        <v>19.20697761646775</v>
      </c>
    </row>
    <row r="517" spans="3:57">
      <c r="C517" s="11">
        <v>457</v>
      </c>
      <c r="D517" s="12">
        <f t="shared" si="220"/>
        <v>6.6231884057971011E-3</v>
      </c>
      <c r="E517" s="20">
        <f t="shared" si="215"/>
        <v>1204.2771838760873</v>
      </c>
      <c r="F517" s="4">
        <f t="shared" si="216"/>
        <v>7.9761546816140854</v>
      </c>
      <c r="G517" s="4"/>
      <c r="H517" s="4">
        <f t="shared" si="217"/>
        <v>33.142687975376319</v>
      </c>
      <c r="I517" s="11">
        <v>457</v>
      </c>
      <c r="J517" s="5">
        <f t="shared" si="202"/>
        <v>15129.627784138504</v>
      </c>
      <c r="K517" s="11">
        <v>457</v>
      </c>
      <c r="L517" s="17">
        <f t="shared" si="218"/>
        <v>7352.9991030913125</v>
      </c>
      <c r="M517" s="11">
        <v>457</v>
      </c>
      <c r="N517">
        <f t="shared" si="219"/>
        <v>749.54119297566888</v>
      </c>
      <c r="Q517" s="59">
        <v>394</v>
      </c>
      <c r="R517" s="60">
        <f t="shared" si="199"/>
        <v>8.1756999999999991</v>
      </c>
      <c r="S517" s="60">
        <f t="shared" si="197"/>
        <v>75.794169945343697</v>
      </c>
      <c r="T517" s="60">
        <f t="shared" si="196"/>
        <v>34.917163494184656</v>
      </c>
      <c r="U517" s="60">
        <f t="shared" si="198"/>
        <v>3251.8306874791815</v>
      </c>
      <c r="AA517">
        <v>394</v>
      </c>
      <c r="AB517">
        <f t="shared" si="203"/>
        <v>6.8765972528576578</v>
      </c>
      <c r="AC517">
        <f t="shared" si="204"/>
        <v>0.250328227571116</v>
      </c>
      <c r="AD517">
        <f t="shared" si="205"/>
        <v>0.55919290347074624</v>
      </c>
      <c r="AE517">
        <f t="shared" si="206"/>
        <v>0.13998176839617807</v>
      </c>
      <c r="AF517" s="65">
        <f t="shared" si="207"/>
        <v>0.14044300179019154</v>
      </c>
      <c r="AG517">
        <f t="shared" si="208"/>
        <v>8.0467912647262398</v>
      </c>
      <c r="AJ517">
        <f t="shared" si="209"/>
        <v>78.539816339744831</v>
      </c>
      <c r="AL517">
        <f t="shared" si="200"/>
        <v>2742.3876079381057</v>
      </c>
      <c r="AN517">
        <f t="shared" si="210"/>
        <v>2797.2353600968677</v>
      </c>
      <c r="AP517">
        <f t="shared" si="211"/>
        <v>900.96818062029342</v>
      </c>
      <c r="AS517">
        <f t="shared" si="212"/>
        <v>909.9272504422097</v>
      </c>
      <c r="AU517">
        <f t="shared" si="201"/>
        <v>127.37322562877252</v>
      </c>
      <c r="AW517">
        <f t="shared" si="221"/>
        <v>6.8765972528576578</v>
      </c>
      <c r="AY517">
        <f t="shared" si="222"/>
        <v>0.14044300179019154</v>
      </c>
      <c r="BA517">
        <f t="shared" si="223"/>
        <v>0.67639703126922424</v>
      </c>
      <c r="BC517">
        <f t="shared" si="224"/>
        <v>609.41220263960065</v>
      </c>
      <c r="BD517">
        <f t="shared" si="213"/>
        <v>2.86E-2</v>
      </c>
      <c r="BE517">
        <f t="shared" si="214"/>
        <v>17.429188995492577</v>
      </c>
    </row>
    <row r="518" spans="3:57">
      <c r="C518" s="11">
        <v>458</v>
      </c>
      <c r="D518" s="12">
        <f t="shared" si="220"/>
        <v>6.6376811594202898E-3</v>
      </c>
      <c r="E518" s="20">
        <f t="shared" si="215"/>
        <v>1204.2771838760873</v>
      </c>
      <c r="F518" s="4">
        <f t="shared" si="216"/>
        <v>7.9936079741340285</v>
      </c>
      <c r="G518" s="4"/>
      <c r="H518" s="4">
        <f t="shared" si="217"/>
        <v>32.918880057695432</v>
      </c>
      <c r="I518" s="11">
        <v>458</v>
      </c>
      <c r="J518" s="5">
        <f t="shared" si="202"/>
        <v>15753.55331249785</v>
      </c>
      <c r="K518" s="11">
        <v>458</v>
      </c>
      <c r="L518" s="17">
        <f t="shared" si="218"/>
        <v>7656.2269098739553</v>
      </c>
      <c r="M518" s="11">
        <v>458</v>
      </c>
      <c r="N518">
        <f t="shared" si="219"/>
        <v>780.45126502282926</v>
      </c>
      <c r="Q518" s="59">
        <v>395</v>
      </c>
      <c r="R518" s="60">
        <f t="shared" si="199"/>
        <v>8.8045999999999989</v>
      </c>
      <c r="S518" s="60">
        <f t="shared" si="197"/>
        <v>78.619489041718836</v>
      </c>
      <c r="T518" s="60">
        <f t="shared" si="196"/>
        <v>33.173154724556944</v>
      </c>
      <c r="U518" s="60">
        <f t="shared" si="198"/>
        <v>3204.5729234235769</v>
      </c>
      <c r="AA518">
        <v>395</v>
      </c>
      <c r="AB518">
        <f t="shared" si="203"/>
        <v>6.8940505453776018</v>
      </c>
      <c r="AC518">
        <f t="shared" si="204"/>
        <v>0.250328227571116</v>
      </c>
      <c r="AD518">
        <f t="shared" si="205"/>
        <v>0.57357643635104605</v>
      </c>
      <c r="AE518">
        <f t="shared" si="206"/>
        <v>0.14358237268831439</v>
      </c>
      <c r="AF518" s="65">
        <f t="shared" si="207"/>
        <v>0.14408035309054801</v>
      </c>
      <c r="AG518">
        <f t="shared" si="208"/>
        <v>8.2551961428430882</v>
      </c>
      <c r="AJ518">
        <f t="shared" si="209"/>
        <v>78.539816339744831</v>
      </c>
      <c r="AL518">
        <f t="shared" si="200"/>
        <v>2605.413479476641</v>
      </c>
      <c r="AN518">
        <f t="shared" si="210"/>
        <v>2657.5217490661739</v>
      </c>
      <c r="AP518">
        <f t="shared" si="211"/>
        <v>798.33041193497525</v>
      </c>
      <c r="AS518">
        <f t="shared" si="212"/>
        <v>806.68902560103777</v>
      </c>
      <c r="AU518">
        <f t="shared" si="201"/>
        <v>115.8263243174214</v>
      </c>
      <c r="AW518">
        <f t="shared" si="221"/>
        <v>6.8940505453776018</v>
      </c>
      <c r="AY518">
        <f t="shared" si="222"/>
        <v>0.14408035309054801</v>
      </c>
      <c r="BA518">
        <f t="shared" si="223"/>
        <v>0.69242368171293689</v>
      </c>
      <c r="BC518">
        <f t="shared" si="224"/>
        <v>552.78288305542105</v>
      </c>
      <c r="BD518">
        <f t="shared" si="213"/>
        <v>2.86E-2</v>
      </c>
      <c r="BE518">
        <f t="shared" si="214"/>
        <v>15.809590455385042</v>
      </c>
    </row>
    <row r="519" spans="3:57">
      <c r="C519" s="11">
        <v>459</v>
      </c>
      <c r="D519" s="12">
        <f t="shared" si="220"/>
        <v>6.6521739130434776E-3</v>
      </c>
      <c r="E519" s="20">
        <f t="shared" si="215"/>
        <v>1204.2771838760873</v>
      </c>
      <c r="F519" s="4">
        <f t="shared" si="216"/>
        <v>8.0110612666539716</v>
      </c>
      <c r="G519" s="4"/>
      <c r="H519" s="4">
        <f t="shared" si="217"/>
        <v>32.686130483815731</v>
      </c>
      <c r="I519" s="11">
        <v>459</v>
      </c>
      <c r="J519" s="5">
        <f t="shared" si="202"/>
        <v>16363.560230683817</v>
      </c>
      <c r="K519" s="11">
        <v>459</v>
      </c>
      <c r="L519" s="17">
        <f t="shared" si="218"/>
        <v>7952.6902721123352</v>
      </c>
      <c r="M519" s="11">
        <v>459</v>
      </c>
      <c r="N519">
        <f t="shared" si="219"/>
        <v>810.67179124488632</v>
      </c>
      <c r="Q519" s="59">
        <v>396</v>
      </c>
      <c r="R519" s="60">
        <f t="shared" si="199"/>
        <v>9.4334999999999987</v>
      </c>
      <c r="S519" s="60">
        <f t="shared" si="197"/>
        <v>81.444808138093975</v>
      </c>
      <c r="T519" s="60">
        <f t="shared" si="196"/>
        <v>31.57332439353161</v>
      </c>
      <c r="U519" s="60">
        <f t="shared" si="198"/>
        <v>3159.6347661679374</v>
      </c>
      <c r="AA519">
        <v>396</v>
      </c>
      <c r="AB519">
        <f t="shared" si="203"/>
        <v>6.9115038378975457</v>
      </c>
      <c r="AC519">
        <f t="shared" si="204"/>
        <v>0.250328227571116</v>
      </c>
      <c r="AD519">
        <f t="shared" si="205"/>
        <v>0.58778525229247358</v>
      </c>
      <c r="AE519">
        <f t="shared" si="206"/>
        <v>0.14713924039881615</v>
      </c>
      <c r="AF519" s="65">
        <f t="shared" si="207"/>
        <v>0.14767540694256717</v>
      </c>
      <c r="AG519">
        <f t="shared" si="208"/>
        <v>8.4611775556860351</v>
      </c>
      <c r="AJ519">
        <f t="shared" si="209"/>
        <v>78.539816339744831</v>
      </c>
      <c r="AL519">
        <f t="shared" si="200"/>
        <v>2479.7630991031579</v>
      </c>
      <c r="AN519">
        <f t="shared" si="210"/>
        <v>2529.3583610852211</v>
      </c>
      <c r="AP519">
        <f t="shared" si="211"/>
        <v>707.96995050771739</v>
      </c>
      <c r="AS519">
        <f t="shared" si="212"/>
        <v>715.76043818369283</v>
      </c>
      <c r="AU519">
        <f t="shared" si="201"/>
        <v>105.31644718187236</v>
      </c>
      <c r="AW519">
        <f t="shared" si="221"/>
        <v>6.9115038378975457</v>
      </c>
      <c r="AY519">
        <f t="shared" si="222"/>
        <v>0.14767540694256717</v>
      </c>
      <c r="BA519">
        <f t="shared" si="223"/>
        <v>0.70813329177666851</v>
      </c>
      <c r="BC519">
        <f t="shared" si="224"/>
        <v>501.33709153199499</v>
      </c>
      <c r="BD519">
        <f t="shared" si="213"/>
        <v>2.86E-2</v>
      </c>
      <c r="BE519">
        <f t="shared" si="214"/>
        <v>14.338240817815057</v>
      </c>
    </row>
    <row r="520" spans="3:57">
      <c r="C520" s="11">
        <v>460</v>
      </c>
      <c r="D520" s="12">
        <f t="shared" si="220"/>
        <v>6.6666666666666662E-3</v>
      </c>
      <c r="E520" s="20">
        <f t="shared" si="215"/>
        <v>1204.2771838760873</v>
      </c>
      <c r="F520" s="4">
        <f t="shared" si="216"/>
        <v>8.0285145591739155</v>
      </c>
      <c r="G520" s="4"/>
      <c r="H520" s="4">
        <f t="shared" si="217"/>
        <v>32.444641636089948</v>
      </c>
      <c r="I520" s="11">
        <v>460</v>
      </c>
      <c r="J520" s="5">
        <f t="shared" si="202"/>
        <v>16959.5595458428</v>
      </c>
      <c r="K520" s="11">
        <v>460</v>
      </c>
      <c r="L520" s="17">
        <f t="shared" si="218"/>
        <v>8242.3459392796012</v>
      </c>
      <c r="M520" s="11">
        <v>460</v>
      </c>
      <c r="N520">
        <f t="shared" si="219"/>
        <v>840.19836282156996</v>
      </c>
      <c r="Q520" s="59">
        <v>397</v>
      </c>
      <c r="R520" s="60">
        <f t="shared" si="199"/>
        <v>10.062399999999998</v>
      </c>
      <c r="S520" s="60">
        <f t="shared" si="197"/>
        <v>84.270127234469101</v>
      </c>
      <c r="T520" s="60">
        <f t="shared" si="196"/>
        <v>30.101349660337128</v>
      </c>
      <c r="U520" s="60">
        <f t="shared" si="198"/>
        <v>3116.8276346345947</v>
      </c>
      <c r="AA520">
        <v>397</v>
      </c>
      <c r="AB520">
        <f t="shared" si="203"/>
        <v>6.928957130417488</v>
      </c>
      <c r="AC520">
        <f t="shared" si="204"/>
        <v>0.250328227571116</v>
      </c>
      <c r="AD520">
        <f t="shared" si="205"/>
        <v>0.60181502315204793</v>
      </c>
      <c r="AE520">
        <f t="shared" si="206"/>
        <v>0.1506512880713223</v>
      </c>
      <c r="AF520" s="65">
        <f t="shared" si="207"/>
        <v>0.15122704681553314</v>
      </c>
      <c r="AG520">
        <f t="shared" si="208"/>
        <v>8.6646715307573654</v>
      </c>
      <c r="AJ520">
        <f t="shared" si="209"/>
        <v>78.539816339744831</v>
      </c>
      <c r="AL520">
        <f t="shared" si="200"/>
        <v>2364.1544739013184</v>
      </c>
      <c r="AN520">
        <f t="shared" si="210"/>
        <v>2411.4375633793447</v>
      </c>
      <c r="AP520">
        <f t="shared" si="211"/>
        <v>628.55213626599993</v>
      </c>
      <c r="AS520">
        <f t="shared" si="212"/>
        <v>635.8086418949938</v>
      </c>
      <c r="AU520">
        <f t="shared" si="201"/>
        <v>95.785390868358931</v>
      </c>
      <c r="AW520">
        <f t="shared" si="221"/>
        <v>6.928957130417488</v>
      </c>
      <c r="AY520">
        <f t="shared" si="222"/>
        <v>0.15122704681553314</v>
      </c>
      <c r="BA520">
        <f t="shared" si="223"/>
        <v>0.72351950887009153</v>
      </c>
      <c r="BC520">
        <f t="shared" si="224"/>
        <v>454.76973293042312</v>
      </c>
      <c r="BD520">
        <f t="shared" si="213"/>
        <v>2.86E-2</v>
      </c>
      <c r="BE520">
        <f t="shared" si="214"/>
        <v>13.006414361810101</v>
      </c>
    </row>
    <row r="521" spans="3:57">
      <c r="C521" s="11">
        <v>461</v>
      </c>
      <c r="D521" s="12">
        <f t="shared" si="220"/>
        <v>6.6811594202898549E-3</v>
      </c>
      <c r="E521" s="20">
        <f t="shared" si="215"/>
        <v>1204.2771838760873</v>
      </c>
      <c r="F521" s="4">
        <f t="shared" si="216"/>
        <v>8.0459678516938578</v>
      </c>
      <c r="G521" s="4"/>
      <c r="H521" s="4">
        <f t="shared" si="217"/>
        <v>32.194617075921158</v>
      </c>
      <c r="I521" s="11">
        <v>461</v>
      </c>
      <c r="J521" s="5">
        <f t="shared" si="202"/>
        <v>17541.477525235048</v>
      </c>
      <c r="K521" s="11">
        <v>461</v>
      </c>
      <c r="L521" s="17">
        <f t="shared" si="218"/>
        <v>8525.1580772642337</v>
      </c>
      <c r="M521" s="11">
        <v>461</v>
      </c>
      <c r="N521">
        <f t="shared" si="219"/>
        <v>869.0273269382501</v>
      </c>
      <c r="Q521" s="59">
        <v>398</v>
      </c>
      <c r="R521" s="60">
        <f t="shared" si="199"/>
        <v>10.691299999999998</v>
      </c>
      <c r="S521" s="60">
        <f t="shared" si="197"/>
        <v>87.095446330844226</v>
      </c>
      <c r="T521" s="60">
        <f t="shared" si="196"/>
        <v>28.74322200946542</v>
      </c>
      <c r="U521" s="60">
        <f t="shared" si="198"/>
        <v>3075.9839567276222</v>
      </c>
      <c r="AA521">
        <v>398</v>
      </c>
      <c r="AB521">
        <f t="shared" si="203"/>
        <v>6.9464104229374319</v>
      </c>
      <c r="AC521">
        <f t="shared" si="204"/>
        <v>0.250328227571116</v>
      </c>
      <c r="AD521">
        <f t="shared" si="205"/>
        <v>0.6156614753256584</v>
      </c>
      <c r="AE521">
        <f t="shared" si="206"/>
        <v>0.15411744590209045</v>
      </c>
      <c r="AF521" s="65">
        <f t="shared" si="207"/>
        <v>0.15473416510932861</v>
      </c>
      <c r="AG521">
        <f t="shared" si="208"/>
        <v>8.865614607244968</v>
      </c>
      <c r="AJ521">
        <f t="shared" si="209"/>
        <v>78.539816339744831</v>
      </c>
      <c r="AL521">
        <f t="shared" si="200"/>
        <v>2257.4873776359254</v>
      </c>
      <c r="AN521">
        <f t="shared" si="210"/>
        <v>2302.6371251886439</v>
      </c>
      <c r="AP521">
        <f t="shared" si="211"/>
        <v>558.92732095007091</v>
      </c>
      <c r="AS521">
        <f t="shared" si="212"/>
        <v>565.68583236163249</v>
      </c>
      <c r="AU521">
        <f t="shared" si="201"/>
        <v>87.182055666572907</v>
      </c>
      <c r="AW521">
        <f t="shared" si="221"/>
        <v>6.9464104229374319</v>
      </c>
      <c r="AY521">
        <f t="shared" si="222"/>
        <v>0.15473416510932861</v>
      </c>
      <c r="BA521">
        <f t="shared" si="223"/>
        <v>0.73857619931879148</v>
      </c>
      <c r="BC521">
        <f t="shared" si="224"/>
        <v>412.8104164027377</v>
      </c>
      <c r="BD521">
        <f t="shared" si="213"/>
        <v>2.86E-2</v>
      </c>
      <c r="BE521">
        <f t="shared" si="214"/>
        <v>11.806377909118298</v>
      </c>
    </row>
    <row r="522" spans="3:57">
      <c r="C522" s="11">
        <v>462</v>
      </c>
      <c r="D522" s="12">
        <f t="shared" si="220"/>
        <v>6.6956521739130435E-3</v>
      </c>
      <c r="E522" s="20">
        <f t="shared" si="215"/>
        <v>1204.2771838760873</v>
      </c>
      <c r="F522" s="4">
        <f t="shared" si="216"/>
        <v>8.0634211442138017</v>
      </c>
      <c r="G522" s="4"/>
      <c r="H522" s="4">
        <f t="shared" si="217"/>
        <v>31.936261323368999</v>
      </c>
      <c r="I522" s="11">
        <v>462</v>
      </c>
      <c r="J522" s="5">
        <f t="shared" si="202"/>
        <v>18109.255587339438</v>
      </c>
      <c r="K522" s="11">
        <v>462</v>
      </c>
      <c r="L522" s="17">
        <f t="shared" si="218"/>
        <v>8801.0982154469657</v>
      </c>
      <c r="M522" s="11">
        <v>462</v>
      </c>
      <c r="N522">
        <f t="shared" si="219"/>
        <v>897.1557813911279</v>
      </c>
      <c r="Q522" s="59">
        <v>399</v>
      </c>
      <c r="R522" s="60">
        <f t="shared" si="199"/>
        <v>11.320199999999998</v>
      </c>
      <c r="S522" s="60">
        <f t="shared" si="197"/>
        <v>89.920765427219365</v>
      </c>
      <c r="T522" s="60">
        <f t="shared" si="196"/>
        <v>27.486857123479144</v>
      </c>
      <c r="U522" s="60">
        <f t="shared" si="198"/>
        <v>3036.9542363778301</v>
      </c>
      <c r="AA522">
        <v>399</v>
      </c>
      <c r="AB522">
        <f t="shared" si="203"/>
        <v>6.9638637154573741</v>
      </c>
      <c r="AC522">
        <f t="shared" si="204"/>
        <v>0.250328227571116</v>
      </c>
      <c r="AD522">
        <f t="shared" si="205"/>
        <v>0.62932039104983684</v>
      </c>
      <c r="AE522">
        <f t="shared" si="206"/>
        <v>0.15753665806586728</v>
      </c>
      <c r="AF522" s="65">
        <f t="shared" si="207"/>
        <v>0.15819566354737902</v>
      </c>
      <c r="AG522">
        <f t="shared" si="208"/>
        <v>9.0639438585363834</v>
      </c>
      <c r="AJ522">
        <f t="shared" si="209"/>
        <v>78.539816339744831</v>
      </c>
      <c r="AL522">
        <f t="shared" si="200"/>
        <v>2158.812710234859</v>
      </c>
      <c r="AN522">
        <f t="shared" si="210"/>
        <v>2201.9889644395562</v>
      </c>
      <c r="AP522">
        <f t="shared" si="211"/>
        <v>498.09964225093722</v>
      </c>
      <c r="AS522">
        <f t="shared" si="212"/>
        <v>504.39798940740968</v>
      </c>
      <c r="AU522">
        <f t="shared" si="201"/>
        <v>79.461173586386053</v>
      </c>
      <c r="AW522">
        <f t="shared" si="221"/>
        <v>6.9638637154573741</v>
      </c>
      <c r="AY522">
        <f t="shared" si="222"/>
        <v>0.15819566354737902</v>
      </c>
      <c r="BA522">
        <f t="shared" si="223"/>
        <v>0.75329745288073191</v>
      </c>
      <c r="BC522">
        <f t="shared" si="224"/>
        <v>375.21719178843483</v>
      </c>
      <c r="BD522">
        <f t="shared" si="213"/>
        <v>2.86E-2</v>
      </c>
      <c r="BE522">
        <f t="shared" si="214"/>
        <v>10.731211685149237</v>
      </c>
    </row>
    <row r="523" spans="3:57">
      <c r="C523" s="11">
        <v>463</v>
      </c>
      <c r="D523" s="12">
        <f t="shared" si="220"/>
        <v>6.7101449275362313E-3</v>
      </c>
      <c r="E523" s="20">
        <f t="shared" si="215"/>
        <v>1204.2771838760873</v>
      </c>
      <c r="F523" s="4">
        <f t="shared" si="216"/>
        <v>8.0808744367337439</v>
      </c>
      <c r="G523" s="4"/>
      <c r="H523" s="4">
        <f t="shared" si="217"/>
        <v>31.669779638464014</v>
      </c>
      <c r="I523" s="11">
        <v>463</v>
      </c>
      <c r="J523" s="5">
        <f t="shared" si="202"/>
        <v>18662.850175108684</v>
      </c>
      <c r="K523" s="11">
        <v>463</v>
      </c>
      <c r="L523" s="17">
        <f t="shared" si="218"/>
        <v>9070.1451851028196</v>
      </c>
      <c r="M523" s="11">
        <v>463</v>
      </c>
      <c r="N523">
        <f t="shared" si="219"/>
        <v>924.58156830813653</v>
      </c>
      <c r="Q523" s="59">
        <v>400</v>
      </c>
      <c r="R523" s="60">
        <f t="shared" si="199"/>
        <v>11.949099999999998</v>
      </c>
      <c r="S523" s="60">
        <f t="shared" si="197"/>
        <v>92.746084523594504</v>
      </c>
      <c r="T523" s="60">
        <f>$AB$87*POWER($S$504/S523,$V$69)</f>
        <v>26.321780336548272</v>
      </c>
      <c r="U523" s="60">
        <f t="shared" si="198"/>
        <v>2999.6046076696748</v>
      </c>
      <c r="AA523">
        <v>400</v>
      </c>
      <c r="AB523">
        <f t="shared" si="203"/>
        <v>6.9813170079773181</v>
      </c>
      <c r="AC523">
        <f t="shared" si="204"/>
        <v>0.250328227571116</v>
      </c>
      <c r="AD523">
        <f t="shared" si="205"/>
        <v>0.64278760968653914</v>
      </c>
      <c r="AE523">
        <f t="shared" si="206"/>
        <v>0.16090788303750567</v>
      </c>
      <c r="AF523" s="65">
        <f t="shared" si="207"/>
        <v>0.16161045357837353</v>
      </c>
      <c r="AG523">
        <f t="shared" si="208"/>
        <v>9.2595969152357167</v>
      </c>
      <c r="AJ523">
        <f t="shared" si="209"/>
        <v>78.539816339744831</v>
      </c>
      <c r="AL523">
        <f t="shared" si="200"/>
        <v>2067.3077933676082</v>
      </c>
      <c r="AN523">
        <f t="shared" si="210"/>
        <v>2108.6539492349602</v>
      </c>
      <c r="AP523">
        <f t="shared" si="211"/>
        <v>445.20185306967323</v>
      </c>
      <c r="AS523">
        <f t="shared" si="212"/>
        <v>451.07967899149895</v>
      </c>
      <c r="AU523">
        <f t="shared" si="201"/>
        <v>72.582276227759706</v>
      </c>
      <c r="AW523">
        <f t="shared" si="221"/>
        <v>6.9813170079773181</v>
      </c>
      <c r="AY523">
        <f t="shared" si="222"/>
        <v>0.16161045357837353</v>
      </c>
      <c r="BA523">
        <f t="shared" si="223"/>
        <v>0.76767758709752842</v>
      </c>
      <c r="BC523">
        <f t="shared" si="224"/>
        <v>341.77148433587513</v>
      </c>
      <c r="BD523">
        <f t="shared" si="213"/>
        <v>2.86E-2</v>
      </c>
      <c r="BE523">
        <f t="shared" si="214"/>
        <v>9.7746644520060286</v>
      </c>
    </row>
    <row r="524" spans="3:57">
      <c r="C524" s="11">
        <v>464</v>
      </c>
      <c r="D524" s="12">
        <f t="shared" si="220"/>
        <v>6.72463768115942E-3</v>
      </c>
      <c r="E524" s="20">
        <f t="shared" si="215"/>
        <v>1204.2771838760873</v>
      </c>
      <c r="F524" s="4">
        <f t="shared" si="216"/>
        <v>8.0983277292536879</v>
      </c>
      <c r="G524" s="4"/>
      <c r="H524" s="4">
        <f t="shared" si="217"/>
        <v>31.395377804486465</v>
      </c>
      <c r="I524" s="11">
        <v>464</v>
      </c>
      <c r="J524" s="5">
        <f t="shared" si="202"/>
        <v>19202.232611591484</v>
      </c>
      <c r="K524" s="11">
        <v>464</v>
      </c>
      <c r="L524" s="17">
        <f t="shared" si="218"/>
        <v>9332.2850492334601</v>
      </c>
      <c r="M524" s="11">
        <v>464</v>
      </c>
      <c r="N524">
        <f t="shared" si="219"/>
        <v>951.30326699627517</v>
      </c>
      <c r="Q524" s="59">
        <v>401</v>
      </c>
      <c r="R524" s="60">
        <f>R523+0.6289</f>
        <v>12.577999999999998</v>
      </c>
      <c r="S524" s="60">
        <f t="shared" si="197"/>
        <v>95.57140361996963</v>
      </c>
      <c r="T524" s="60">
        <f t="shared" ref="T524:T555" si="225">$AB$87*POWER($S$504/S524,$V$69)</f>
        <v>25.238871236209125</v>
      </c>
      <c r="U524" s="60">
        <f t="shared" si="198"/>
        <v>2963.8147830359289</v>
      </c>
      <c r="AA524">
        <v>401</v>
      </c>
      <c r="AB524">
        <f t="shared" si="203"/>
        <v>6.9987703004972612</v>
      </c>
      <c r="AC524">
        <f t="shared" si="204"/>
        <v>0.250328227571116</v>
      </c>
      <c r="AD524">
        <f t="shared" si="205"/>
        <v>0.65605902899050705</v>
      </c>
      <c r="AE524">
        <f t="shared" si="206"/>
        <v>0.16423009390922105</v>
      </c>
      <c r="AF524" s="65">
        <f t="shared" si="207"/>
        <v>0.16497745678656012</v>
      </c>
      <c r="AG524">
        <f t="shared" si="208"/>
        <v>9.4525119886718159</v>
      </c>
      <c r="AJ524">
        <f t="shared" si="209"/>
        <v>78.539816339744831</v>
      </c>
      <c r="AL524">
        <f t="shared" si="200"/>
        <v>1982.2563115143332</v>
      </c>
      <c r="AN524">
        <f t="shared" si="210"/>
        <v>2021.9014377446199</v>
      </c>
      <c r="AP524">
        <f t="shared" si="211"/>
        <v>399.47488944788984</v>
      </c>
      <c r="AS524">
        <f t="shared" si="212"/>
        <v>404.97359751874978</v>
      </c>
      <c r="AU524">
        <f t="shared" si="201"/>
        <v>66.508851951259359</v>
      </c>
      <c r="AW524">
        <f t="shared" si="221"/>
        <v>6.9987703004972612</v>
      </c>
      <c r="AY524">
        <f t="shared" si="222"/>
        <v>0.16497745678656012</v>
      </c>
      <c r="BA524">
        <f t="shared" si="223"/>
        <v>0.78171115147211589</v>
      </c>
      <c r="BC524">
        <f t="shared" si="224"/>
        <v>312.27397581450617</v>
      </c>
      <c r="BD524">
        <f t="shared" si="213"/>
        <v>2.86E-2</v>
      </c>
      <c r="BE524">
        <f t="shared" si="214"/>
        <v>8.9310357082948766</v>
      </c>
    </row>
    <row r="525" spans="3:57">
      <c r="C525" s="11">
        <v>465</v>
      </c>
      <c r="D525" s="12">
        <f t="shared" si="220"/>
        <v>6.7391304347826086E-3</v>
      </c>
      <c r="E525" s="20">
        <f t="shared" si="215"/>
        <v>1204.2771838760873</v>
      </c>
      <c r="F525" s="4">
        <f t="shared" si="216"/>
        <v>8.1157810217736319</v>
      </c>
      <c r="G525" s="4"/>
      <c r="H525" s="4">
        <f t="shared" si="217"/>
        <v>31.113261913464392</v>
      </c>
      <c r="I525" s="11">
        <v>465</v>
      </c>
      <c r="J525" s="5">
        <f t="shared" si="202"/>
        <v>19727.388938155818</v>
      </c>
      <c r="K525" s="11">
        <v>465</v>
      </c>
      <c r="L525" s="17">
        <f t="shared" si="218"/>
        <v>9587.5110239437272</v>
      </c>
      <c r="M525" s="11">
        <v>465</v>
      </c>
      <c r="N525">
        <f t="shared" si="219"/>
        <v>977.32018592698535</v>
      </c>
      <c r="Q525" s="59">
        <v>402</v>
      </c>
      <c r="R525" s="60">
        <f t="shared" si="199"/>
        <v>13.206899999999997</v>
      </c>
      <c r="S525" s="60">
        <f t="shared" si="197"/>
        <v>98.396722716344769</v>
      </c>
      <c r="T525" s="60">
        <f t="shared" si="225"/>
        <v>24.230154920477936</v>
      </c>
      <c r="U525" s="60">
        <f t="shared" si="198"/>
        <v>2929.4763224492563</v>
      </c>
      <c r="AA525">
        <v>402</v>
      </c>
      <c r="AB525">
        <f t="shared" si="203"/>
        <v>7.0162235930172052</v>
      </c>
      <c r="AC525">
        <f t="shared" si="204"/>
        <v>0.250328227571116</v>
      </c>
      <c r="AD525">
        <f t="shared" si="205"/>
        <v>0.66913060635885846</v>
      </c>
      <c r="AE525">
        <f t="shared" si="206"/>
        <v>0.16750227870339915</v>
      </c>
      <c r="AF525" s="65">
        <f t="shared" si="207"/>
        <v>0.16829560531039514</v>
      </c>
      <c r="AG525">
        <f t="shared" si="208"/>
        <v>9.6426278948851269</v>
      </c>
      <c r="AJ525">
        <f t="shared" si="209"/>
        <v>78.539816339744831</v>
      </c>
      <c r="AL525">
        <f t="shared" si="200"/>
        <v>1903.0319173379016</v>
      </c>
      <c r="AN525">
        <f t="shared" si="210"/>
        <v>1941.0925556846596</v>
      </c>
      <c r="AP525">
        <f t="shared" si="211"/>
        <v>360.25117632580623</v>
      </c>
      <c r="AS525">
        <f t="shared" si="212"/>
        <v>365.41385704235728</v>
      </c>
      <c r="AU525">
        <f t="shared" si="201"/>
        <v>61.207653724392983</v>
      </c>
      <c r="AW525">
        <f t="shared" si="221"/>
        <v>7.0162235930172052</v>
      </c>
      <c r="AY525">
        <f t="shared" si="222"/>
        <v>0.16829560531039514</v>
      </c>
      <c r="BA525">
        <f t="shared" si="223"/>
        <v>0.79539293146437806</v>
      </c>
      <c r="BC525">
        <f t="shared" si="224"/>
        <v>286.54123920127358</v>
      </c>
      <c r="BD525">
        <f t="shared" si="213"/>
        <v>2.86E-2</v>
      </c>
      <c r="BE525">
        <f t="shared" si="214"/>
        <v>8.1950794411564249</v>
      </c>
    </row>
    <row r="526" spans="3:57">
      <c r="C526" s="11">
        <v>466</v>
      </c>
      <c r="D526" s="12">
        <f t="shared" si="220"/>
        <v>6.7536231884057964E-3</v>
      </c>
      <c r="E526" s="20">
        <f t="shared" si="215"/>
        <v>1204.2771838760873</v>
      </c>
      <c r="F526" s="4">
        <f t="shared" si="216"/>
        <v>8.1332343142935741</v>
      </c>
      <c r="G526" s="4"/>
      <c r="H526" s="4">
        <f t="shared" si="217"/>
        <v>30.823638154140575</v>
      </c>
      <c r="I526" s="11">
        <v>466</v>
      </c>
      <c r="J526" s="5">
        <f t="shared" si="202"/>
        <v>20238.31973557192</v>
      </c>
      <c r="K526" s="11">
        <v>466</v>
      </c>
      <c r="L526" s="17">
        <f t="shared" si="218"/>
        <v>9835.8233914879529</v>
      </c>
      <c r="M526" s="11">
        <v>466</v>
      </c>
      <c r="N526">
        <f t="shared" si="219"/>
        <v>1002.6323538723702</v>
      </c>
      <c r="Q526" s="59">
        <v>403</v>
      </c>
      <c r="R526" s="60">
        <f t="shared" si="199"/>
        <v>13.835799999999997</v>
      </c>
      <c r="S526" s="60">
        <f t="shared" si="197"/>
        <v>101.22204181271991</v>
      </c>
      <c r="T526" s="60">
        <f t="shared" si="225"/>
        <v>23.28863032948831</v>
      </c>
      <c r="U526" s="60">
        <f t="shared" si="198"/>
        <v>2896.4911657657321</v>
      </c>
      <c r="AA526">
        <v>403</v>
      </c>
      <c r="AB526">
        <f t="shared" si="203"/>
        <v>7.0336768855371474</v>
      </c>
      <c r="AC526">
        <f t="shared" si="204"/>
        <v>0.250328227571116</v>
      </c>
      <c r="AD526">
        <f t="shared" si="205"/>
        <v>0.68199836006249792</v>
      </c>
      <c r="AE526">
        <f t="shared" si="206"/>
        <v>0.17072344068085288</v>
      </c>
      <c r="AF526" s="65">
        <f t="shared" si="207"/>
        <v>0.17156384226927718</v>
      </c>
      <c r="AG526">
        <f t="shared" si="208"/>
        <v>9.8298840790777398</v>
      </c>
      <c r="AJ526">
        <f t="shared" si="209"/>
        <v>78.539816339744831</v>
      </c>
      <c r="AL526">
        <f t="shared" si="200"/>
        <v>1829.084748882223</v>
      </c>
      <c r="AN526">
        <f t="shared" si="210"/>
        <v>1865.6664438598675</v>
      </c>
      <c r="AP526">
        <f t="shared" si="211"/>
        <v>326.94090356914148</v>
      </c>
      <c r="AS526">
        <f t="shared" si="212"/>
        <v>331.81224331579381</v>
      </c>
      <c r="AU526">
        <f t="shared" si="201"/>
        <v>56.648127838904657</v>
      </c>
      <c r="AW526">
        <f t="shared" si="221"/>
        <v>7.0336768855371474</v>
      </c>
      <c r="AY526">
        <f t="shared" si="222"/>
        <v>0.17156384226927718</v>
      </c>
      <c r="BA526">
        <f t="shared" si="223"/>
        <v>0.80871795229613652</v>
      </c>
      <c r="BC526">
        <f t="shared" si="224"/>
        <v>264.40297805628472</v>
      </c>
      <c r="BD526">
        <f t="shared" si="213"/>
        <v>2.86E-2</v>
      </c>
      <c r="BE526">
        <f t="shared" si="214"/>
        <v>7.5619251724097429</v>
      </c>
    </row>
    <row r="527" spans="3:57">
      <c r="C527" s="11">
        <v>467</v>
      </c>
      <c r="D527" s="12">
        <f t="shared" si="220"/>
        <v>6.7681159420289851E-3</v>
      </c>
      <c r="E527" s="20">
        <f t="shared" si="215"/>
        <v>1204.2771838760873</v>
      </c>
      <c r="F527" s="4">
        <f t="shared" si="216"/>
        <v>8.1506876068135181</v>
      </c>
      <c r="G527" s="4"/>
      <c r="H527" s="4">
        <f t="shared" si="217"/>
        <v>30.526712602654889</v>
      </c>
      <c r="I527" s="11">
        <v>467</v>
      </c>
      <c r="J527" s="5">
        <f t="shared" si="202"/>
        <v>20735.039928231909</v>
      </c>
      <c r="K527" s="11">
        <v>467</v>
      </c>
      <c r="L527" s="17">
        <f t="shared" si="218"/>
        <v>10077.229405120708</v>
      </c>
      <c r="M527" s="11">
        <v>467</v>
      </c>
      <c r="N527">
        <f t="shared" si="219"/>
        <v>1027.2405102059845</v>
      </c>
      <c r="Q527" s="59">
        <v>404</v>
      </c>
      <c r="R527" s="60">
        <f t="shared" si="199"/>
        <v>14.464699999999997</v>
      </c>
      <c r="S527" s="60">
        <f t="shared" si="197"/>
        <v>104.04736090909503</v>
      </c>
      <c r="T527" s="60">
        <f t="shared" si="225"/>
        <v>22.408128243794273</v>
      </c>
      <c r="U527" s="60">
        <f t="shared" si="198"/>
        <v>2864.7703820983456</v>
      </c>
      <c r="AA527">
        <v>404</v>
      </c>
      <c r="AB527">
        <f t="shared" si="203"/>
        <v>7.0511301780570914</v>
      </c>
      <c r="AC527">
        <f t="shared" si="204"/>
        <v>0.250328227571116</v>
      </c>
      <c r="AD527">
        <f t="shared" si="205"/>
        <v>0.69465837045899725</v>
      </c>
      <c r="AE527">
        <f t="shared" si="206"/>
        <v>0.17389259864444048</v>
      </c>
      <c r="AF527" s="65">
        <f t="shared" si="207"/>
        <v>0.1747811221980734</v>
      </c>
      <c r="AG527">
        <f t="shared" si="208"/>
        <v>10.014220640509912</v>
      </c>
      <c r="AJ527">
        <f t="shared" si="209"/>
        <v>78.539816339744831</v>
      </c>
      <c r="AL527">
        <f t="shared" si="200"/>
        <v>1759.9302767850511</v>
      </c>
      <c r="AN527">
        <f t="shared" si="210"/>
        <v>1795.1288823207522</v>
      </c>
      <c r="AP527">
        <f t="shared" si="211"/>
        <v>299.02067878408116</v>
      </c>
      <c r="AS527">
        <f t="shared" si="212"/>
        <v>303.64685284240318</v>
      </c>
      <c r="AU527">
        <f t="shared" si="201"/>
        <v>52.801940310971503</v>
      </c>
      <c r="AW527">
        <f t="shared" si="221"/>
        <v>7.0511301780570914</v>
      </c>
      <c r="AY527">
        <f t="shared" si="222"/>
        <v>0.1747811221980734</v>
      </c>
      <c r="BA527">
        <f t="shared" si="223"/>
        <v>0.82168148255692097</v>
      </c>
      <c r="BC527">
        <f t="shared" si="224"/>
        <v>245.69975465848066</v>
      </c>
      <c r="BD527">
        <f t="shared" si="213"/>
        <v>2.86E-2</v>
      </c>
      <c r="BE527">
        <f t="shared" si="214"/>
        <v>7.027012983232547</v>
      </c>
    </row>
    <row r="528" spans="3:57">
      <c r="C528" s="11">
        <v>468</v>
      </c>
      <c r="D528" s="12">
        <f t="shared" si="220"/>
        <v>6.7826086956521738E-3</v>
      </c>
      <c r="E528" s="20">
        <f t="shared" si="215"/>
        <v>1204.2771838760873</v>
      </c>
      <c r="F528" s="4">
        <f t="shared" si="216"/>
        <v>8.1681408993334621</v>
      </c>
      <c r="G528" s="4"/>
      <c r="H528" s="4">
        <f t="shared" si="217"/>
        <v>30.222691016184914</v>
      </c>
      <c r="I528" s="11">
        <v>468</v>
      </c>
      <c r="J528" s="5">
        <f t="shared" si="202"/>
        <v>21217.578571803671</v>
      </c>
      <c r="K528" s="11">
        <v>468</v>
      </c>
      <c r="L528" s="17">
        <f t="shared" si="218"/>
        <v>10311.743185896585</v>
      </c>
      <c r="M528" s="11">
        <v>468</v>
      </c>
      <c r="N528">
        <f t="shared" si="219"/>
        <v>1051.1460943829343</v>
      </c>
      <c r="Q528" s="59">
        <v>405</v>
      </c>
      <c r="R528" s="60">
        <f t="shared" si="199"/>
        <v>15.093599999999997</v>
      </c>
      <c r="S528" s="60">
        <f t="shared" si="197"/>
        <v>106.87268000547016</v>
      </c>
      <c r="T528" s="60">
        <f t="shared" si="225"/>
        <v>21.583193177454582</v>
      </c>
      <c r="U528" s="60">
        <f t="shared" si="198"/>
        <v>2834.2330991964404</v>
      </c>
      <c r="AA528">
        <v>405</v>
      </c>
      <c r="AB528">
        <f t="shared" si="203"/>
        <v>7.0685834705770336</v>
      </c>
      <c r="AC528">
        <f t="shared" si="204"/>
        <v>0.250328227571116</v>
      </c>
      <c r="AD528">
        <f t="shared" si="205"/>
        <v>0.70710678118654668</v>
      </c>
      <c r="AE528">
        <f t="shared" si="206"/>
        <v>0.17700878723794519</v>
      </c>
      <c r="AF528" s="65">
        <f t="shared" si="207"/>
        <v>0.17794641148909765</v>
      </c>
      <c r="AG528">
        <f t="shared" si="208"/>
        <v>10.195578357823557</v>
      </c>
      <c r="AJ528">
        <f t="shared" si="209"/>
        <v>78.539816339744831</v>
      </c>
      <c r="AL528">
        <f t="shared" si="200"/>
        <v>1695.1400281825165</v>
      </c>
      <c r="AN528">
        <f t="shared" si="210"/>
        <v>1729.0428287461668</v>
      </c>
      <c r="AP528">
        <f t="shared" si="211"/>
        <v>276.02409449823108</v>
      </c>
      <c r="AS528">
        <f t="shared" si="212"/>
        <v>280.45264621510597</v>
      </c>
      <c r="AU528">
        <f t="shared" si="201"/>
        <v>49.642582784208408</v>
      </c>
      <c r="AW528">
        <f t="shared" si="221"/>
        <v>7.0685834705770336</v>
      </c>
      <c r="AY528">
        <f t="shared" si="222"/>
        <v>0.17794641148909765</v>
      </c>
      <c r="BA528">
        <f t="shared" si="223"/>
        <v>0.83427903760184052</v>
      </c>
      <c r="BC528">
        <f t="shared" si="224"/>
        <v>230.28111591290372</v>
      </c>
      <c r="BD528">
        <f t="shared" si="213"/>
        <v>2.86E-2</v>
      </c>
      <c r="BE528">
        <f t="shared" si="214"/>
        <v>6.5860399151090467</v>
      </c>
    </row>
    <row r="529" spans="3:57">
      <c r="C529" s="11">
        <v>469</v>
      </c>
      <c r="D529" s="12">
        <f t="shared" si="220"/>
        <v>6.7971014492753624E-3</v>
      </c>
      <c r="E529" s="20">
        <f t="shared" si="215"/>
        <v>1204.2771838760873</v>
      </c>
      <c r="F529" s="4">
        <f t="shared" si="216"/>
        <v>8.1855941918534043</v>
      </c>
      <c r="G529" s="4"/>
      <c r="H529" s="4">
        <f t="shared" si="217"/>
        <v>29.911778629781711</v>
      </c>
      <c r="I529" s="11">
        <v>469</v>
      </c>
      <c r="J529" s="5">
        <f t="shared" si="202"/>
        <v>21685.978624637763</v>
      </c>
      <c r="K529" s="11">
        <v>469</v>
      </c>
      <c r="L529" s="17">
        <f t="shared" si="218"/>
        <v>10539.385611573953</v>
      </c>
      <c r="M529" s="11">
        <v>469</v>
      </c>
      <c r="N529">
        <f t="shared" si="219"/>
        <v>1074.3512346150817</v>
      </c>
      <c r="Q529" s="59">
        <v>406</v>
      </c>
      <c r="R529" s="60">
        <f t="shared" si="199"/>
        <v>15.722499999999997</v>
      </c>
      <c r="S529" s="60">
        <f t="shared" si="197"/>
        <v>109.69799910184531</v>
      </c>
      <c r="T529" s="60">
        <f t="shared" si="225"/>
        <v>20.808984636048802</v>
      </c>
      <c r="U529" s="60">
        <f t="shared" si="198"/>
        <v>2804.8055829206728</v>
      </c>
      <c r="AA529">
        <v>406</v>
      </c>
      <c r="AB529">
        <f t="shared" si="203"/>
        <v>7.0860367630969776</v>
      </c>
      <c r="AC529">
        <f t="shared" si="204"/>
        <v>0.250328227571116</v>
      </c>
      <c r="AD529">
        <f t="shared" si="205"/>
        <v>0.71933980033865086</v>
      </c>
      <c r="AE529">
        <f t="shared" si="206"/>
        <v>0.18007105724013495</v>
      </c>
      <c r="AF529" s="65">
        <f t="shared" si="207"/>
        <v>0.18105868884118093</v>
      </c>
      <c r="AG529">
        <f t="shared" si="208"/>
        <v>10.37389871477208</v>
      </c>
      <c r="AJ529">
        <f t="shared" si="209"/>
        <v>78.539816339744831</v>
      </c>
      <c r="AL529">
        <f t="shared" si="200"/>
        <v>1634.3338315318449</v>
      </c>
      <c r="AN529">
        <f t="shared" si="210"/>
        <v>1667.0205081624817</v>
      </c>
      <c r="AP529">
        <f t="shared" si="211"/>
        <v>257.53384678544239</v>
      </c>
      <c r="AS529">
        <f t="shared" si="212"/>
        <v>261.81355460328018</v>
      </c>
      <c r="AU529">
        <f t="shared" si="201"/>
        <v>47.145043577210465</v>
      </c>
      <c r="AW529">
        <f t="shared" si="221"/>
        <v>7.0860367630969776</v>
      </c>
      <c r="AY529">
        <f t="shared" si="222"/>
        <v>0.18105868884118093</v>
      </c>
      <c r="BA529">
        <f t="shared" si="223"/>
        <v>0.84650638273295631</v>
      </c>
      <c r="BC529">
        <f t="shared" si="224"/>
        <v>218.00404507364823</v>
      </c>
      <c r="BD529">
        <f t="shared" si="213"/>
        <v>2.86E-2</v>
      </c>
      <c r="BE529">
        <f t="shared" si="214"/>
        <v>6.2349156891063391</v>
      </c>
    </row>
    <row r="530" spans="3:57">
      <c r="C530" s="11">
        <v>470</v>
      </c>
      <c r="D530" s="12">
        <f t="shared" si="220"/>
        <v>6.8115942028985502E-3</v>
      </c>
      <c r="E530" s="20">
        <f t="shared" si="215"/>
        <v>1204.2771838760873</v>
      </c>
      <c r="F530" s="4">
        <f t="shared" si="216"/>
        <v>8.2030474843733483</v>
      </c>
      <c r="G530" s="4"/>
      <c r="H530" s="4">
        <f t="shared" si="217"/>
        <v>29.594179956634413</v>
      </c>
      <c r="I530" s="11">
        <v>470</v>
      </c>
      <c r="J530" s="5">
        <f t="shared" si="202"/>
        <v>22140.296703264106</v>
      </c>
      <c r="K530" s="11">
        <v>470</v>
      </c>
      <c r="L530" s="17">
        <f t="shared" si="218"/>
        <v>10760.184197786355</v>
      </c>
      <c r="M530" s="11">
        <v>470</v>
      </c>
      <c r="N530">
        <f t="shared" si="219"/>
        <v>1096.8587357580382</v>
      </c>
      <c r="Q530" s="59">
        <v>407</v>
      </c>
      <c r="R530" s="60">
        <f t="shared" si="199"/>
        <v>16.351399999999998</v>
      </c>
      <c r="S530" s="60">
        <f t="shared" si="197"/>
        <v>112.52331819822044</v>
      </c>
      <c r="T530" s="60">
        <f t="shared" si="225"/>
        <v>20.081194160199658</v>
      </c>
      <c r="U530" s="60">
        <f t="shared" si="198"/>
        <v>2776.4204425043927</v>
      </c>
      <c r="AA530">
        <v>407</v>
      </c>
      <c r="AB530">
        <f t="shared" si="203"/>
        <v>7.1034900556169216</v>
      </c>
      <c r="AC530">
        <f t="shared" si="204"/>
        <v>0.250328227571116</v>
      </c>
      <c r="AD530">
        <f t="shared" si="205"/>
        <v>0.73135370161917068</v>
      </c>
      <c r="AE530">
        <f t="shared" si="206"/>
        <v>0.18307847585390183</v>
      </c>
      <c r="AF530" s="65">
        <f t="shared" si="207"/>
        <v>0.18411694571541873</v>
      </c>
      <c r="AG530">
        <f t="shared" si="208"/>
        <v>10.549123926332777</v>
      </c>
      <c r="AJ530">
        <f t="shared" si="209"/>
        <v>78.539816339744831</v>
      </c>
      <c r="AL530">
        <f t="shared" si="200"/>
        <v>1577.1733012248376</v>
      </c>
      <c r="AN530">
        <f t="shared" si="210"/>
        <v>1608.7167672493345</v>
      </c>
      <c r="AP530">
        <f t="shared" si="211"/>
        <v>243.17511855149451</v>
      </c>
      <c r="AS530">
        <f t="shared" si="212"/>
        <v>247.35585243214081</v>
      </c>
      <c r="AU530">
        <f t="shared" si="201"/>
        <v>45.285532456818991</v>
      </c>
      <c r="AW530">
        <f t="shared" si="221"/>
        <v>7.1034900556169216</v>
      </c>
      <c r="AY530">
        <f t="shared" si="222"/>
        <v>0.18411694571541873</v>
      </c>
      <c r="BA530">
        <f t="shared" si="223"/>
        <v>0.85835953615551708</v>
      </c>
      <c r="BC530">
        <f t="shared" si="224"/>
        <v>208.7316819644237</v>
      </c>
      <c r="BD530">
        <f t="shared" si="213"/>
        <v>2.86E-2</v>
      </c>
      <c r="BE530">
        <f t="shared" si="214"/>
        <v>5.9697261041825183</v>
      </c>
    </row>
    <row r="531" spans="3:57">
      <c r="C531" s="11">
        <v>471</v>
      </c>
      <c r="D531" s="12">
        <f t="shared" si="220"/>
        <v>6.8260869565217389E-3</v>
      </c>
      <c r="E531" s="20">
        <f t="shared" si="215"/>
        <v>1204.2771838760873</v>
      </c>
      <c r="F531" s="4">
        <f t="shared" si="216"/>
        <v>8.2205007768932905</v>
      </c>
      <c r="G531" s="4"/>
      <c r="H531" s="4">
        <f t="shared" si="217"/>
        <v>29.270098591991665</v>
      </c>
      <c r="I531" s="11">
        <v>471</v>
      </c>
      <c r="J531" s="5">
        <f t="shared" si="202"/>
        <v>22580.602822334618</v>
      </c>
      <c r="K531" s="11">
        <v>471</v>
      </c>
      <c r="L531" s="17">
        <f t="shared" si="218"/>
        <v>10974.172971654625</v>
      </c>
      <c r="M531" s="11">
        <v>471</v>
      </c>
      <c r="N531">
        <f t="shared" si="219"/>
        <v>1118.6720664275865</v>
      </c>
      <c r="Q531" s="59">
        <v>408</v>
      </c>
      <c r="R531" s="60">
        <f t="shared" si="199"/>
        <v>16.9803</v>
      </c>
      <c r="S531" s="60">
        <f t="shared" si="197"/>
        <v>115.34863729459559</v>
      </c>
      <c r="T531" s="60">
        <f t="shared" si="225"/>
        <v>19.395975307890726</v>
      </c>
      <c r="U531" s="60">
        <f t="shared" si="198"/>
        <v>2749.0159417323393</v>
      </c>
      <c r="AA531">
        <v>408</v>
      </c>
      <c r="AB531">
        <f t="shared" si="203"/>
        <v>7.1209433481368638</v>
      </c>
      <c r="AC531">
        <f t="shared" si="204"/>
        <v>0.250328227571116</v>
      </c>
      <c r="AD531">
        <f t="shared" si="205"/>
        <v>0.74314482547739369</v>
      </c>
      <c r="AE531">
        <f t="shared" si="206"/>
        <v>0.18603012699040231</v>
      </c>
      <c r="AF531" s="65">
        <f t="shared" si="207"/>
        <v>0.18712018679716416</v>
      </c>
      <c r="AG531">
        <f t="shared" si="208"/>
        <v>10.721196965177095</v>
      </c>
      <c r="AJ531">
        <f t="shared" si="209"/>
        <v>78.539816339744831</v>
      </c>
      <c r="AL531">
        <f t="shared" si="200"/>
        <v>1523.3563384119634</v>
      </c>
      <c r="AN531">
        <f t="shared" si="210"/>
        <v>1553.8234651802027</v>
      </c>
      <c r="AP531">
        <f t="shared" si="211"/>
        <v>232.60999939566454</v>
      </c>
      <c r="AS531">
        <f t="shared" si="212"/>
        <v>236.74256803547706</v>
      </c>
      <c r="AU531">
        <f t="shared" si="201"/>
        <v>44.041249995673759</v>
      </c>
      <c r="AW531">
        <f t="shared" si="221"/>
        <v>7.1209433481368638</v>
      </c>
      <c r="AY531">
        <f t="shared" si="222"/>
        <v>0.18712018679716416</v>
      </c>
      <c r="BA531">
        <f t="shared" si="223"/>
        <v>0.86983477170055923</v>
      </c>
      <c r="BC531">
        <f t="shared" si="224"/>
        <v>202.33226571959509</v>
      </c>
      <c r="BD531">
        <f t="shared" si="213"/>
        <v>2.86E-2</v>
      </c>
      <c r="BE531">
        <f t="shared" si="214"/>
        <v>5.7867027995804197</v>
      </c>
    </row>
    <row r="532" spans="3:57">
      <c r="C532" s="11">
        <v>472</v>
      </c>
      <c r="D532" s="12">
        <f t="shared" si="220"/>
        <v>6.8405797101449275E-3</v>
      </c>
      <c r="E532" s="20">
        <f t="shared" si="215"/>
        <v>1204.2771838760873</v>
      </c>
      <c r="F532" s="4">
        <f t="shared" si="216"/>
        <v>8.2379540694132345</v>
      </c>
      <c r="G532" s="4"/>
      <c r="H532" s="4">
        <f t="shared" si="217"/>
        <v>28.939737020962099</v>
      </c>
      <c r="I532" s="11">
        <v>472</v>
      </c>
      <c r="J532" s="5">
        <f t="shared" si="202"/>
        <v>23006.980119387823</v>
      </c>
      <c r="K532" s="11">
        <v>472</v>
      </c>
      <c r="L532" s="17">
        <f t="shared" si="218"/>
        <v>11181.392338022482</v>
      </c>
      <c r="M532" s="11">
        <v>472</v>
      </c>
      <c r="N532">
        <f t="shared" si="219"/>
        <v>1139.7953453641674</v>
      </c>
      <c r="Q532" s="59">
        <v>409</v>
      </c>
      <c r="R532" s="60">
        <f t="shared" si="199"/>
        <v>17.609200000000001</v>
      </c>
      <c r="S532" s="60">
        <f t="shared" si="197"/>
        <v>118.17395639097072</v>
      </c>
      <c r="T532" s="60">
        <f t="shared" si="225"/>
        <v>18.749884297736003</v>
      </c>
      <c r="U532" s="60">
        <f t="shared" si="198"/>
        <v>2722.5353997091524</v>
      </c>
      <c r="AA532">
        <v>409</v>
      </c>
      <c r="AB532">
        <f t="shared" si="203"/>
        <v>7.1383966406568078</v>
      </c>
      <c r="AC532">
        <f t="shared" si="204"/>
        <v>0.250328227571116</v>
      </c>
      <c r="AD532">
        <f t="shared" si="205"/>
        <v>0.7547095802227719</v>
      </c>
      <c r="AE532">
        <f t="shared" si="206"/>
        <v>0.18892511154810748</v>
      </c>
      <c r="AF532" s="65">
        <f t="shared" si="207"/>
        <v>0.19006743046378752</v>
      </c>
      <c r="AG532">
        <f t="shared" si="208"/>
        <v>10.890061588471276</v>
      </c>
      <c r="AJ532">
        <f t="shared" si="209"/>
        <v>78.539816339744831</v>
      </c>
      <c r="AL532">
        <f t="shared" si="200"/>
        <v>1472.6124691356511</v>
      </c>
      <c r="AN532">
        <f t="shared" si="210"/>
        <v>1502.0647185183641</v>
      </c>
      <c r="AP532">
        <f t="shared" si="211"/>
        <v>225.53275953554657</v>
      </c>
      <c r="AS532">
        <f t="shared" si="212"/>
        <v>229.66874966358222</v>
      </c>
      <c r="AU532">
        <f t="shared" si="201"/>
        <v>43.390194149306645</v>
      </c>
      <c r="AW532">
        <f t="shared" si="221"/>
        <v>7.1383966406568078</v>
      </c>
      <c r="AY532">
        <f t="shared" si="222"/>
        <v>0.19006743046378752</v>
      </c>
      <c r="BA532">
        <f t="shared" si="223"/>
        <v>0.8809286213054357</v>
      </c>
      <c r="BC532">
        <f t="shared" si="224"/>
        <v>198.67826291685941</v>
      </c>
      <c r="BD532">
        <f t="shared" si="213"/>
        <v>2.86E-2</v>
      </c>
      <c r="BE532">
        <f t="shared" si="214"/>
        <v>5.682198319422179</v>
      </c>
    </row>
    <row r="533" spans="3:57">
      <c r="C533" s="11">
        <v>473</v>
      </c>
      <c r="D533" s="12">
        <f t="shared" si="220"/>
        <v>6.8550724637681153E-3</v>
      </c>
      <c r="E533" s="20">
        <f t="shared" si="215"/>
        <v>1204.2771838760873</v>
      </c>
      <c r="F533" s="4">
        <f t="shared" si="216"/>
        <v>8.2554073619331767</v>
      </c>
      <c r="G533" s="4"/>
      <c r="H533" s="4">
        <f t="shared" si="217"/>
        <v>28.60329643041176</v>
      </c>
      <c r="I533" s="11">
        <v>473</v>
      </c>
      <c r="J533" s="5">
        <f t="shared" si="202"/>
        <v>23419.524564827327</v>
      </c>
      <c r="K533" s="11">
        <v>473</v>
      </c>
      <c r="L533" s="17">
        <f t="shared" si="218"/>
        <v>11381.888938506081</v>
      </c>
      <c r="M533" s="11">
        <v>473</v>
      </c>
      <c r="N533">
        <f t="shared" si="219"/>
        <v>1160.2333270648401</v>
      </c>
      <c r="Q533" s="59">
        <v>410</v>
      </c>
      <c r="R533" s="60">
        <f t="shared" si="199"/>
        <v>18.238100000000003</v>
      </c>
      <c r="S533" s="60">
        <f t="shared" si="197"/>
        <v>120.99927548734587</v>
      </c>
      <c r="T533" s="60">
        <f t="shared" si="225"/>
        <v>18.139829479970995</v>
      </c>
      <c r="U533" s="60">
        <f t="shared" si="198"/>
        <v>2696.9266677320056</v>
      </c>
      <c r="AA533">
        <v>410</v>
      </c>
      <c r="AB533">
        <f t="shared" si="203"/>
        <v>7.1558499331767509</v>
      </c>
      <c r="AC533">
        <f t="shared" si="204"/>
        <v>0.250328227571116</v>
      </c>
      <c r="AD533">
        <f t="shared" si="205"/>
        <v>0.76604444311897779</v>
      </c>
      <c r="AE533">
        <f t="shared" si="206"/>
        <v>0.1917625476866763</v>
      </c>
      <c r="AF533" s="65">
        <f t="shared" si="207"/>
        <v>0.1929577092576886</v>
      </c>
      <c r="AG533">
        <f t="shared" si="208"/>
        <v>11.055662364977971</v>
      </c>
      <c r="AJ533">
        <f t="shared" si="209"/>
        <v>78.539816339744831</v>
      </c>
      <c r="AL533">
        <f t="shared" si="200"/>
        <v>1424.6988757912109</v>
      </c>
      <c r="AN533">
        <f t="shared" si="210"/>
        <v>1453.1928533070352</v>
      </c>
      <c r="AP533">
        <f t="shared" si="211"/>
        <v>221.66583090078188</v>
      </c>
      <c r="AS533">
        <f t="shared" si="212"/>
        <v>225.85743986836582</v>
      </c>
      <c r="AU533">
        <f t="shared" si="201"/>
        <v>43.310998083148135</v>
      </c>
      <c r="AW533">
        <f t="shared" si="221"/>
        <v>7.1558499331767509</v>
      </c>
      <c r="AY533">
        <f t="shared" si="222"/>
        <v>0.1929577092576886</v>
      </c>
      <c r="BA533">
        <f t="shared" si="223"/>
        <v>0.89163787724399757</v>
      </c>
      <c r="BC533">
        <f t="shared" si="224"/>
        <v>197.64565092190008</v>
      </c>
      <c r="BD533">
        <f t="shared" si="213"/>
        <v>2.86E-2</v>
      </c>
      <c r="BE533">
        <f t="shared" si="214"/>
        <v>5.6526656163663427</v>
      </c>
    </row>
    <row r="534" spans="3:57">
      <c r="C534" s="11">
        <v>474</v>
      </c>
      <c r="D534" s="12">
        <f t="shared" si="220"/>
        <v>6.869565217391304E-3</v>
      </c>
      <c r="E534" s="20">
        <f t="shared" si="215"/>
        <v>1204.2771838760873</v>
      </c>
      <c r="F534" s="4">
        <f t="shared" si="216"/>
        <v>8.2728606544531207</v>
      </c>
      <c r="G534" s="4"/>
      <c r="H534" s="4">
        <f t="shared" si="217"/>
        <v>28.260976525169035</v>
      </c>
      <c r="I534" s="11">
        <v>474</v>
      </c>
      <c r="J534" s="5">
        <f t="shared" si="202"/>
        <v>23818.344657526366</v>
      </c>
      <c r="K534" s="11">
        <v>474</v>
      </c>
      <c r="L534" s="17">
        <f t="shared" si="218"/>
        <v>11575.715503557814</v>
      </c>
      <c r="M534" s="11">
        <v>474</v>
      </c>
      <c r="N534">
        <f t="shared" si="219"/>
        <v>1179.991386703141</v>
      </c>
      <c r="Q534" s="59">
        <v>411</v>
      </c>
      <c r="R534" s="60">
        <f t="shared" si="199"/>
        <v>18.867000000000004</v>
      </c>
      <c r="S534" s="60">
        <f t="shared" si="197"/>
        <v>123.82459458372102</v>
      </c>
      <c r="T534" s="60">
        <f t="shared" si="225"/>
        <v>17.563028151640346</v>
      </c>
      <c r="U534" s="60">
        <f t="shared" si="198"/>
        <v>2672.1416710749681</v>
      </c>
      <c r="AA534">
        <v>411</v>
      </c>
      <c r="AB534">
        <f t="shared" si="203"/>
        <v>7.1733032256966949</v>
      </c>
      <c r="AC534">
        <f t="shared" si="204"/>
        <v>0.250328227571116</v>
      </c>
      <c r="AD534">
        <f t="shared" si="205"/>
        <v>0.77714596145697112</v>
      </c>
      <c r="AE534">
        <f t="shared" si="206"/>
        <v>0.19454157109557441</v>
      </c>
      <c r="AF534" s="65">
        <f t="shared" si="207"/>
        <v>0.19579007036402346</v>
      </c>
      <c r="AG534">
        <f t="shared" si="208"/>
        <v>11.21794470242796</v>
      </c>
      <c r="AJ534">
        <f t="shared" si="209"/>
        <v>78.539816339744831</v>
      </c>
      <c r="AL534">
        <f t="shared" si="200"/>
        <v>1379.3970053996009</v>
      </c>
      <c r="AN534">
        <f t="shared" si="210"/>
        <v>1406.984945507593</v>
      </c>
      <c r="AP534">
        <f t="shared" si="211"/>
        <v>220.75637651647889</v>
      </c>
      <c r="AS534">
        <f t="shared" si="212"/>
        <v>225.0562393193905</v>
      </c>
      <c r="AU534">
        <f t="shared" si="201"/>
        <v>43.782794382055819</v>
      </c>
      <c r="AW534">
        <f t="shared" si="221"/>
        <v>7.1733032256966949</v>
      </c>
      <c r="AY534">
        <f t="shared" si="222"/>
        <v>0.19579007036402346</v>
      </c>
      <c r="BA534">
        <f t="shared" si="223"/>
        <v>0.90195959409835136</v>
      </c>
      <c r="BC534">
        <f t="shared" si="224"/>
        <v>199.11333175742612</v>
      </c>
      <c r="BD534">
        <f t="shared" si="213"/>
        <v>2.86E-2</v>
      </c>
      <c r="BE534">
        <f t="shared" si="214"/>
        <v>5.6946412882623871</v>
      </c>
    </row>
    <row r="535" spans="3:57">
      <c r="C535" s="11">
        <v>475</v>
      </c>
      <c r="D535" s="12">
        <f t="shared" si="220"/>
        <v>6.8840579710144926E-3</v>
      </c>
      <c r="E535" s="20">
        <f t="shared" si="215"/>
        <v>1204.2771838760873</v>
      </c>
      <c r="F535" s="4">
        <f t="shared" si="216"/>
        <v>8.2903139469730647</v>
      </c>
      <c r="G535" s="4"/>
      <c r="H535" s="4">
        <f t="shared" si="217"/>
        <v>27.912975348743021</v>
      </c>
      <c r="I535" s="11">
        <v>475</v>
      </c>
      <c r="J535" s="5">
        <f t="shared" si="202"/>
        <v>24203.561106485031</v>
      </c>
      <c r="K535" s="11">
        <v>475</v>
      </c>
      <c r="L535" s="17">
        <f t="shared" si="218"/>
        <v>11762.930697751724</v>
      </c>
      <c r="M535" s="11">
        <v>475</v>
      </c>
      <c r="N535">
        <f t="shared" si="219"/>
        <v>1199.0755043579738</v>
      </c>
      <c r="Q535" s="59">
        <v>412</v>
      </c>
      <c r="R535" s="60">
        <f t="shared" si="199"/>
        <v>19.495900000000006</v>
      </c>
      <c r="S535" s="60">
        <f t="shared" si="197"/>
        <v>126.64991368009615</v>
      </c>
      <c r="T535" s="60">
        <f t="shared" si="225"/>
        <v>17.01696950916951</v>
      </c>
      <c r="U535" s="60">
        <f t="shared" si="198"/>
        <v>2648.1360063532115</v>
      </c>
      <c r="AA535">
        <v>412</v>
      </c>
      <c r="AB535">
        <f t="shared" si="203"/>
        <v>7.1907565182166371</v>
      </c>
      <c r="AC535">
        <f t="shared" si="204"/>
        <v>0.250328227571116</v>
      </c>
      <c r="AD535">
        <f t="shared" si="205"/>
        <v>0.78801075360672146</v>
      </c>
      <c r="AE535">
        <f t="shared" si="206"/>
        <v>0.19726133525734998</v>
      </c>
      <c r="AF535" s="65">
        <f t="shared" si="207"/>
        <v>0.19856357609255879</v>
      </c>
      <c r="AG535">
        <f t="shared" si="208"/>
        <v>11.376854875128393</v>
      </c>
      <c r="AJ535">
        <f t="shared" si="209"/>
        <v>78.539816339744831</v>
      </c>
      <c r="AL535">
        <f t="shared" si="200"/>
        <v>1336.509659909211</v>
      </c>
      <c r="AN535">
        <f t="shared" si="210"/>
        <v>1363.2398531073952</v>
      </c>
      <c r="AP535">
        <f t="shared" si="211"/>
        <v>222.57335146490209</v>
      </c>
      <c r="AS535">
        <f t="shared" si="212"/>
        <v>227.03436328494283</v>
      </c>
      <c r="AU535">
        <f t="shared" si="201"/>
        <v>44.785101650890098</v>
      </c>
      <c r="AW535">
        <f t="shared" si="221"/>
        <v>7.1907565182166371</v>
      </c>
      <c r="AY535">
        <f t="shared" si="222"/>
        <v>0.19856357609255879</v>
      </c>
      <c r="BA535">
        <f t="shared" si="223"/>
        <v>0.91189109046431926</v>
      </c>
      <c r="BC535">
        <f t="shared" si="224"/>
        <v>202.96265617562776</v>
      </c>
      <c r="BD535">
        <f t="shared" si="213"/>
        <v>2.86E-2</v>
      </c>
      <c r="BE535">
        <f t="shared" si="214"/>
        <v>5.8047319666229535</v>
      </c>
    </row>
    <row r="536" spans="3:57">
      <c r="C536" s="11">
        <v>476</v>
      </c>
      <c r="D536" s="12">
        <f t="shared" si="220"/>
        <v>6.8985507246376804E-3</v>
      </c>
      <c r="E536" s="20">
        <f t="shared" si="215"/>
        <v>1204.2771838760873</v>
      </c>
      <c r="F536" s="4">
        <f t="shared" si="216"/>
        <v>8.3077672394930069</v>
      </c>
      <c r="G536" s="4"/>
      <c r="H536" s="4">
        <f t="shared" si="217"/>
        <v>27.559489108753795</v>
      </c>
      <c r="I536" s="11">
        <v>476</v>
      </c>
      <c r="J536" s="5">
        <f t="shared" si="202"/>
        <v>24575.306498985854</v>
      </c>
      <c r="K536" s="11">
        <v>476</v>
      </c>
      <c r="L536" s="17">
        <f t="shared" si="218"/>
        <v>11943.598958507124</v>
      </c>
      <c r="M536" s="11">
        <v>476</v>
      </c>
      <c r="N536">
        <f t="shared" si="219"/>
        <v>1217.4922485736108</v>
      </c>
      <c r="Q536" s="59">
        <v>413</v>
      </c>
      <c r="R536" s="60">
        <f t="shared" si="199"/>
        <v>20.124800000000008</v>
      </c>
      <c r="S536" s="60">
        <f t="shared" si="197"/>
        <v>129.4752327764713</v>
      </c>
      <c r="T536" s="60">
        <f t="shared" si="225"/>
        <v>16.499382751718286</v>
      </c>
      <c r="U536" s="60">
        <f t="shared" si="198"/>
        <v>2624.8685866523051</v>
      </c>
      <c r="AA536">
        <v>413</v>
      </c>
      <c r="AB536">
        <f t="shared" si="203"/>
        <v>7.2082098107365811</v>
      </c>
      <c r="AC536">
        <f t="shared" si="204"/>
        <v>0.250328227571116</v>
      </c>
      <c r="AD536">
        <f t="shared" si="205"/>
        <v>0.79863551004729283</v>
      </c>
      <c r="AE536">
        <f t="shared" si="206"/>
        <v>0.19992101170549301</v>
      </c>
      <c r="AF536" s="65">
        <f t="shared" si="207"/>
        <v>0.20127730436304786</v>
      </c>
      <c r="AG536">
        <f t="shared" si="208"/>
        <v>11.532340051772753</v>
      </c>
      <c r="AJ536">
        <f t="shared" si="209"/>
        <v>78.539816339744831</v>
      </c>
      <c r="AL536">
        <f t="shared" si="200"/>
        <v>1295.858491039108</v>
      </c>
      <c r="AN536">
        <f t="shared" si="210"/>
        <v>1321.7756608598902</v>
      </c>
      <c r="AP536">
        <f t="shared" si="211"/>
        <v>226.90497635518682</v>
      </c>
      <c r="AS536">
        <f t="shared" si="212"/>
        <v>231.58011166281668</v>
      </c>
      <c r="AU536">
        <f t="shared" si="201"/>
        <v>46.297730214501343</v>
      </c>
      <c r="AW536">
        <f t="shared" si="221"/>
        <v>7.2082098107365811</v>
      </c>
      <c r="AY536">
        <f t="shared" si="222"/>
        <v>0.20127730436304786</v>
      </c>
      <c r="BA536">
        <f t="shared" si="223"/>
        <v>0.92142995038302355</v>
      </c>
      <c r="BC536">
        <f t="shared" si="224"/>
        <v>209.07704110462092</v>
      </c>
      <c r="BD536">
        <f t="shared" si="213"/>
        <v>2.86E-2</v>
      </c>
      <c r="BE536">
        <f t="shared" si="214"/>
        <v>5.9796033755921583</v>
      </c>
    </row>
    <row r="537" spans="3:57">
      <c r="C537" s="11">
        <v>477</v>
      </c>
      <c r="D537" s="12">
        <f t="shared" si="220"/>
        <v>6.9130434782608691E-3</v>
      </c>
      <c r="E537" s="20">
        <f t="shared" si="215"/>
        <v>1204.2771838760873</v>
      </c>
      <c r="F537" s="4">
        <f t="shared" si="216"/>
        <v>8.3252205320129509</v>
      </c>
      <c r="G537" s="4"/>
      <c r="H537" s="4">
        <f t="shared" si="217"/>
        <v>27.200712007266915</v>
      </c>
      <c r="I537" s="11">
        <v>477</v>
      </c>
      <c r="J537" s="5">
        <f t="shared" si="202"/>
        <v>24933.724955707854</v>
      </c>
      <c r="K537" s="11">
        <v>477</v>
      </c>
      <c r="L537" s="17">
        <f t="shared" si="218"/>
        <v>12117.790328474017</v>
      </c>
      <c r="M537" s="11">
        <v>477</v>
      </c>
      <c r="N537">
        <f t="shared" si="219"/>
        <v>1235.2487592735999</v>
      </c>
      <c r="Q537" s="59">
        <v>414</v>
      </c>
      <c r="R537" s="60">
        <f t="shared" si="199"/>
        <v>20.753700000000009</v>
      </c>
      <c r="S537" s="60">
        <f t="shared" si="197"/>
        <v>132.30055187284643</v>
      </c>
      <c r="T537" s="60">
        <f t="shared" si="225"/>
        <v>16.008209524915433</v>
      </c>
      <c r="U537" s="60">
        <f t="shared" si="198"/>
        <v>2602.3013278510916</v>
      </c>
      <c r="AA537">
        <v>414</v>
      </c>
      <c r="AB537">
        <f t="shared" si="203"/>
        <v>7.2256631032565233</v>
      </c>
      <c r="AC537">
        <f t="shared" si="204"/>
        <v>0.250328227571116</v>
      </c>
      <c r="AD537">
        <f t="shared" si="205"/>
        <v>0.80901699437494679</v>
      </c>
      <c r="AE537">
        <f t="shared" si="206"/>
        <v>0.20251979027679196</v>
      </c>
      <c r="AF537" s="65">
        <f t="shared" si="207"/>
        <v>0.20393034919347622</v>
      </c>
      <c r="AG537">
        <f t="shared" si="208"/>
        <v>11.6843483234153</v>
      </c>
      <c r="AJ537">
        <f t="shared" si="209"/>
        <v>78.539816339744831</v>
      </c>
      <c r="AL537">
        <f t="shared" si="200"/>
        <v>1257.281836015012</v>
      </c>
      <c r="AN537">
        <f t="shared" si="210"/>
        <v>1282.4274727353122</v>
      </c>
      <c r="AP537">
        <f t="shared" si="211"/>
        <v>233.55655834683625</v>
      </c>
      <c r="AS537">
        <f t="shared" si="212"/>
        <v>238.49868756838248</v>
      </c>
      <c r="AU537">
        <f t="shared" si="201"/>
        <v>48.300704187638949</v>
      </c>
      <c r="AW537">
        <f t="shared" si="221"/>
        <v>7.2256631032565233</v>
      </c>
      <c r="AY537">
        <f t="shared" si="222"/>
        <v>0.20393034919347622</v>
      </c>
      <c r="BA537">
        <f t="shared" si="223"/>
        <v>0.93057402449128857</v>
      </c>
      <c r="BC537">
        <f t="shared" si="224"/>
        <v>217.34166644714986</v>
      </c>
      <c r="BD537">
        <f t="shared" si="213"/>
        <v>2.86E-2</v>
      </c>
      <c r="BE537">
        <f t="shared" si="214"/>
        <v>6.2159716603884858</v>
      </c>
    </row>
    <row r="538" spans="3:57">
      <c r="C538" s="11">
        <v>478</v>
      </c>
      <c r="D538" s="12">
        <f t="shared" si="220"/>
        <v>6.9275362318840577E-3</v>
      </c>
      <c r="E538" s="20">
        <f t="shared" si="215"/>
        <v>1204.2771838760873</v>
      </c>
      <c r="F538" s="4">
        <f t="shared" si="216"/>
        <v>8.3426738245328949</v>
      </c>
      <c r="G538" s="4"/>
      <c r="H538" s="4">
        <f t="shared" si="217"/>
        <v>26.836836076218344</v>
      </c>
      <c r="I538" s="11">
        <v>478</v>
      </c>
      <c r="J538" s="5">
        <f t="shared" si="202"/>
        <v>25278.971773274727</v>
      </c>
      <c r="K538" s="11">
        <v>478</v>
      </c>
      <c r="L538" s="17">
        <f t="shared" si="218"/>
        <v>12285.580281811517</v>
      </c>
      <c r="M538" s="11">
        <v>478</v>
      </c>
      <c r="N538">
        <f t="shared" si="219"/>
        <v>1252.3527300521423</v>
      </c>
      <c r="Q538" s="59">
        <v>415</v>
      </c>
      <c r="R538" s="60">
        <f t="shared" si="199"/>
        <v>21.382600000000011</v>
      </c>
      <c r="S538" s="60">
        <f t="shared" si="197"/>
        <v>135.12587096922158</v>
      </c>
      <c r="T538" s="60">
        <f t="shared" si="225"/>
        <v>15.541580036293004</v>
      </c>
      <c r="U538" s="60">
        <f t="shared" si="198"/>
        <v>2580.3988705899592</v>
      </c>
      <c r="AA538">
        <v>415</v>
      </c>
      <c r="AB538">
        <f t="shared" si="203"/>
        <v>7.2431163957764673</v>
      </c>
      <c r="AC538">
        <f t="shared" si="204"/>
        <v>0.250328227571116</v>
      </c>
      <c r="AD538">
        <f t="shared" si="205"/>
        <v>0.81915204428899147</v>
      </c>
      <c r="AE538">
        <f t="shared" si="206"/>
        <v>0.20505687935811956</v>
      </c>
      <c r="AF538" s="65">
        <f t="shared" si="207"/>
        <v>0.20652182119050783</v>
      </c>
      <c r="AG538">
        <f t="shared" si="208"/>
        <v>11.832828731571549</v>
      </c>
      <c r="AJ538">
        <f t="shared" si="209"/>
        <v>78.539816339744831</v>
      </c>
      <c r="AL538">
        <f t="shared" si="200"/>
        <v>1220.6328416798974</v>
      </c>
      <c r="AN538">
        <f t="shared" si="210"/>
        <v>1245.0454985134954</v>
      </c>
      <c r="AP538">
        <f t="shared" si="211"/>
        <v>242.3486061259897</v>
      </c>
      <c r="AS538">
        <f t="shared" si="212"/>
        <v>247.61031084566065</v>
      </c>
      <c r="AU538">
        <f t="shared" si="201"/>
        <v>50.774197638905122</v>
      </c>
      <c r="AW538">
        <f t="shared" si="221"/>
        <v>7.2431163957764673</v>
      </c>
      <c r="AY538">
        <f t="shared" si="222"/>
        <v>0.20652182119050783</v>
      </c>
      <c r="BA538">
        <f t="shared" si="223"/>
        <v>0.93932143088396469</v>
      </c>
      <c r="BC538">
        <f t="shared" si="224"/>
        <v>227.64323947899902</v>
      </c>
      <c r="BD538">
        <f t="shared" si="213"/>
        <v>2.86E-2</v>
      </c>
      <c r="BE538">
        <f t="shared" si="214"/>
        <v>6.5105966490993721</v>
      </c>
    </row>
    <row r="539" spans="3:57">
      <c r="C539" s="11">
        <v>479</v>
      </c>
      <c r="D539" s="12">
        <f t="shared" si="220"/>
        <v>6.9420289855072464E-3</v>
      </c>
      <c r="E539" s="20">
        <f t="shared" si="215"/>
        <v>1204.2771838760873</v>
      </c>
      <c r="F539" s="4">
        <f t="shared" si="216"/>
        <v>8.3601271170528371</v>
      </c>
      <c r="G539" s="4"/>
      <c r="H539" s="4">
        <f t="shared" si="217"/>
        <v>26.468051018107595</v>
      </c>
      <c r="I539" s="11">
        <v>479</v>
      </c>
      <c r="J539" s="5">
        <f t="shared" si="202"/>
        <v>25611.21305472888</v>
      </c>
      <c r="K539" s="11">
        <v>479</v>
      </c>
      <c r="L539" s="17">
        <f t="shared" si="218"/>
        <v>12447.049544598236</v>
      </c>
      <c r="M539" s="11">
        <v>479</v>
      </c>
      <c r="N539">
        <f t="shared" si="219"/>
        <v>1268.8123898673023</v>
      </c>
      <c r="Q539" s="59">
        <v>416</v>
      </c>
      <c r="R539" s="60">
        <f t="shared" si="199"/>
        <v>22.011500000000012</v>
      </c>
      <c r="S539" s="60">
        <f t="shared" si="197"/>
        <v>137.95119006559671</v>
      </c>
      <c r="T539" s="60">
        <f t="shared" si="225"/>
        <v>15.097792288291757</v>
      </c>
      <c r="U539" s="60">
        <f t="shared" si="198"/>
        <v>2559.1283331826166</v>
      </c>
      <c r="AA539">
        <v>416</v>
      </c>
      <c r="AB539">
        <f t="shared" si="203"/>
        <v>7.2605696882964113</v>
      </c>
      <c r="AC539">
        <f t="shared" si="204"/>
        <v>0.250328227571116</v>
      </c>
      <c r="AD539">
        <f t="shared" si="205"/>
        <v>0.82903757255504185</v>
      </c>
      <c r="AE539">
        <f t="shared" si="206"/>
        <v>0.2075315061275641</v>
      </c>
      <c r="AF539" s="65">
        <f t="shared" si="207"/>
        <v>0.20905084804141832</v>
      </c>
      <c r="AG539">
        <f t="shared" si="208"/>
        <v>11.977731296403983</v>
      </c>
      <c r="AJ539">
        <f t="shared" si="209"/>
        <v>78.539816339744831</v>
      </c>
      <c r="AL539">
        <f t="shared" si="200"/>
        <v>1185.7778334580505</v>
      </c>
      <c r="AN539">
        <f t="shared" si="210"/>
        <v>1209.4933901272116</v>
      </c>
      <c r="AP539">
        <f t="shared" si="211"/>
        <v>253.11519441080497</v>
      </c>
      <c r="AS539">
        <f t="shared" si="212"/>
        <v>258.74858204782157</v>
      </c>
      <c r="AU539">
        <f t="shared" si="201"/>
        <v>53.698482940756008</v>
      </c>
      <c r="AW539">
        <f t="shared" si="221"/>
        <v>7.2605696882964113</v>
      </c>
      <c r="AY539">
        <f t="shared" si="222"/>
        <v>0.20905084804141832</v>
      </c>
      <c r="BA539">
        <f t="shared" si="223"/>
        <v>0.94767055568161251</v>
      </c>
      <c r="BC539">
        <f t="shared" si="224"/>
        <v>239.86981693874694</v>
      </c>
      <c r="BD539">
        <f t="shared" si="213"/>
        <v>2.86E-2</v>
      </c>
      <c r="BE539">
        <f t="shared" si="214"/>
        <v>6.8602767644481624</v>
      </c>
    </row>
    <row r="540" spans="3:57">
      <c r="C540" s="11">
        <v>480</v>
      </c>
      <c r="D540" s="12">
        <f t="shared" si="220"/>
        <v>6.9565217391304342E-3</v>
      </c>
      <c r="E540" s="20">
        <f t="shared" si="215"/>
        <v>1204.2771838760873</v>
      </c>
      <c r="F540" s="4">
        <f t="shared" si="216"/>
        <v>8.3775804095727811</v>
      </c>
      <c r="G540" s="4"/>
      <c r="H540" s="4">
        <f t="shared" si="217"/>
        <v>26.094544052130697</v>
      </c>
      <c r="I540" s="11">
        <v>480</v>
      </c>
      <c r="J540" s="5">
        <f t="shared" si="202"/>
        <v>25930.625328435959</v>
      </c>
      <c r="K540" s="11">
        <v>480</v>
      </c>
      <c r="L540" s="17">
        <f t="shared" si="218"/>
        <v>12602.283909619875</v>
      </c>
      <c r="M540" s="11">
        <v>480</v>
      </c>
      <c r="N540">
        <f t="shared" si="219"/>
        <v>1284.6364841610473</v>
      </c>
      <c r="Q540" s="59">
        <v>417</v>
      </c>
      <c r="R540" s="60">
        <f t="shared" si="199"/>
        <v>22.640400000000014</v>
      </c>
      <c r="S540" s="60">
        <f t="shared" si="197"/>
        <v>140.77650916197186</v>
      </c>
      <c r="T540" s="60">
        <f t="shared" si="225"/>
        <v>14.675293967739561</v>
      </c>
      <c r="U540" s="60">
        <f t="shared" si="198"/>
        <v>2538.459091472103</v>
      </c>
      <c r="AA540">
        <v>417</v>
      </c>
      <c r="AB540">
        <f t="shared" si="203"/>
        <v>7.2780229808163543</v>
      </c>
      <c r="AC540">
        <f t="shared" si="204"/>
        <v>0.250328227571116</v>
      </c>
      <c r="AD540">
        <f t="shared" si="205"/>
        <v>0.83867056794542405</v>
      </c>
      <c r="AE540">
        <f t="shared" si="206"/>
        <v>0.20994291678983923</v>
      </c>
      <c r="AF540" s="65">
        <f t="shared" si="207"/>
        <v>0.21151657500678572</v>
      </c>
      <c r="AG540">
        <f t="shared" si="208"/>
        <v>12.119007044951134</v>
      </c>
      <c r="AJ540">
        <f t="shared" si="209"/>
        <v>78.539816339744831</v>
      </c>
      <c r="AL540">
        <f t="shared" si="200"/>
        <v>1152.5948929580304</v>
      </c>
      <c r="AN540">
        <f t="shared" si="210"/>
        <v>1175.646790817191</v>
      </c>
      <c r="AP540">
        <f t="shared" si="211"/>
        <v>265.7025410151266</v>
      </c>
      <c r="AS540">
        <f t="shared" si="212"/>
        <v>271.75905988845682</v>
      </c>
      <c r="AU540">
        <f t="shared" si="201"/>
        <v>57.053889697047232</v>
      </c>
      <c r="AW540">
        <f t="shared" si="221"/>
        <v>7.2780229808163543</v>
      </c>
      <c r="AY540">
        <f t="shared" si="222"/>
        <v>0.21151657500678572</v>
      </c>
      <c r="BA540">
        <f t="shared" si="223"/>
        <v>0.95562005329748378</v>
      </c>
      <c r="BC540">
        <f t="shared" si="224"/>
        <v>253.91067640615216</v>
      </c>
      <c r="BD540">
        <f t="shared" si="213"/>
        <v>2.86E-2</v>
      </c>
      <c r="BE540">
        <f t="shared" si="214"/>
        <v>7.2618453452159519</v>
      </c>
    </row>
    <row r="541" spans="3:57">
      <c r="C541" s="11">
        <v>481</v>
      </c>
      <c r="D541" s="12">
        <f t="shared" si="220"/>
        <v>6.9710144927536228E-3</v>
      </c>
      <c r="E541" s="20">
        <f t="shared" si="215"/>
        <v>1204.2771838760873</v>
      </c>
      <c r="F541" s="4">
        <f t="shared" si="216"/>
        <v>8.3950337020927233</v>
      </c>
      <c r="G541" s="4"/>
      <c r="H541" s="4">
        <f t="shared" si="217"/>
        <v>25.716499765917483</v>
      </c>
      <c r="I541" s="11">
        <v>481</v>
      </c>
      <c r="J541" s="5">
        <f t="shared" si="202"/>
        <v>26237.395155938346</v>
      </c>
      <c r="K541" s="11">
        <v>481</v>
      </c>
      <c r="L541" s="17">
        <f t="shared" si="218"/>
        <v>12751.374045786035</v>
      </c>
      <c r="M541" s="11">
        <v>481</v>
      </c>
      <c r="N541">
        <f t="shared" si="219"/>
        <v>1299.8342554318078</v>
      </c>
      <c r="Q541" s="59">
        <v>418</v>
      </c>
      <c r="R541" s="60">
        <f t="shared" si="199"/>
        <v>23.269300000000015</v>
      </c>
      <c r="S541" s="60">
        <f t="shared" si="197"/>
        <v>143.60182825834698</v>
      </c>
      <c r="T541" s="60">
        <f t="shared" si="225"/>
        <v>14.272666606600875</v>
      </c>
      <c r="U541" s="60">
        <f t="shared" si="198"/>
        <v>2518.3625822176</v>
      </c>
      <c r="AA541">
        <v>418</v>
      </c>
      <c r="AB541">
        <f t="shared" si="203"/>
        <v>7.2954762733362974</v>
      </c>
      <c r="AC541">
        <f t="shared" si="204"/>
        <v>0.250328227571116</v>
      </c>
      <c r="AD541">
        <f t="shared" si="205"/>
        <v>0.84804809615642585</v>
      </c>
      <c r="AE541">
        <f t="shared" si="206"/>
        <v>0.21229037680589743</v>
      </c>
      <c r="AF541" s="65">
        <f t="shared" si="207"/>
        <v>0.21391816541317324</v>
      </c>
      <c r="AG541">
        <f t="shared" si="208"/>
        <v>12.256608039356248</v>
      </c>
      <c r="AJ541">
        <f t="shared" si="209"/>
        <v>78.539816339744831</v>
      </c>
      <c r="AL541">
        <f t="shared" si="200"/>
        <v>1120.972613960842</v>
      </c>
      <c r="AN541">
        <f t="shared" si="210"/>
        <v>1143.3920662400587</v>
      </c>
      <c r="AP541">
        <f t="shared" si="211"/>
        <v>279.96776558027796</v>
      </c>
      <c r="AS541">
        <f t="shared" si="212"/>
        <v>286.49802124673602</v>
      </c>
      <c r="AU541">
        <f t="shared" si="201"/>
        <v>60.820772884613604</v>
      </c>
      <c r="AW541">
        <f t="shared" si="221"/>
        <v>7.2954762733362974</v>
      </c>
      <c r="AY541">
        <f t="shared" si="222"/>
        <v>0.21391816541317324</v>
      </c>
      <c r="BA541">
        <f t="shared" si="223"/>
        <v>0.96316884639818057</v>
      </c>
      <c r="BC541">
        <f t="shared" si="224"/>
        <v>269.65622980263254</v>
      </c>
      <c r="BD541">
        <f t="shared" si="213"/>
        <v>2.86E-2</v>
      </c>
      <c r="BE541">
        <f t="shared" si="214"/>
        <v>7.7121681723552911</v>
      </c>
    </row>
    <row r="542" spans="3:57">
      <c r="C542" s="11">
        <v>482</v>
      </c>
      <c r="D542" s="12">
        <f t="shared" si="220"/>
        <v>6.9855072463768115E-3</v>
      </c>
      <c r="E542" s="20">
        <f t="shared" si="215"/>
        <v>1204.2771838760873</v>
      </c>
      <c r="F542" s="4">
        <f t="shared" si="216"/>
        <v>8.4124869946126672</v>
      </c>
      <c r="G542" s="4"/>
      <c r="H542" s="4">
        <f t="shared" si="217"/>
        <v>25.334099973028383</v>
      </c>
      <c r="I542" s="11">
        <v>482</v>
      </c>
      <c r="J542" s="5">
        <f t="shared" si="202"/>
        <v>26531.718729290209</v>
      </c>
      <c r="K542" s="11">
        <v>482</v>
      </c>
      <c r="L542" s="17">
        <f t="shared" si="218"/>
        <v>12894.415302435042</v>
      </c>
      <c r="M542" s="11">
        <v>482</v>
      </c>
      <c r="N542">
        <f t="shared" si="219"/>
        <v>1314.4154232859369</v>
      </c>
      <c r="Q542" s="59">
        <v>419</v>
      </c>
      <c r="R542" s="60">
        <f t="shared" si="199"/>
        <v>23.898200000000017</v>
      </c>
      <c r="S542" s="60">
        <f t="shared" si="197"/>
        <v>146.42714735472214</v>
      </c>
      <c r="T542" s="60">
        <f t="shared" si="225"/>
        <v>13.888611690980067</v>
      </c>
      <c r="U542" s="60">
        <f t="shared" si="198"/>
        <v>2498.812127088901</v>
      </c>
      <c r="AA542">
        <v>419</v>
      </c>
      <c r="AB542">
        <f t="shared" si="203"/>
        <v>7.3129295658562405</v>
      </c>
      <c r="AC542">
        <f t="shared" si="204"/>
        <v>0.250328227571116</v>
      </c>
      <c r="AD542">
        <f t="shared" si="205"/>
        <v>0.85716730070211211</v>
      </c>
      <c r="AE542">
        <f t="shared" si="206"/>
        <v>0.21457317111667754</v>
      </c>
      <c r="AF542" s="65">
        <f t="shared" si="207"/>
        <v>0.21625480114501686</v>
      </c>
      <c r="AG542">
        <f t="shared" si="208"/>
        <v>12.390487405050349</v>
      </c>
      <c r="AJ542">
        <f t="shared" si="209"/>
        <v>78.539816339744831</v>
      </c>
      <c r="AL542">
        <f t="shared" si="200"/>
        <v>1090.8090114236074</v>
      </c>
      <c r="AN542">
        <f t="shared" si="210"/>
        <v>1112.6251916520796</v>
      </c>
      <c r="AP542">
        <f t="shared" si="211"/>
        <v>295.77780406661145</v>
      </c>
      <c r="AS542">
        <f t="shared" si="212"/>
        <v>302.83137779166259</v>
      </c>
      <c r="AU542">
        <f t="shared" si="201"/>
        <v>64.979489046389645</v>
      </c>
      <c r="AW542">
        <f t="shared" si="221"/>
        <v>7.3129295658562405</v>
      </c>
      <c r="AY542">
        <f t="shared" si="222"/>
        <v>0.21625480114501686</v>
      </c>
      <c r="BA542">
        <f t="shared" si="223"/>
        <v>0.97031612555292646</v>
      </c>
      <c r="BC542">
        <f t="shared" si="224"/>
        <v>286.99797286646702</v>
      </c>
      <c r="BD542">
        <f t="shared" si="213"/>
        <v>2.86E-2</v>
      </c>
      <c r="BE542">
        <f t="shared" si="214"/>
        <v>8.2081420239809564</v>
      </c>
    </row>
    <row r="543" spans="3:57">
      <c r="C543" s="11">
        <v>483</v>
      </c>
      <c r="D543" s="12">
        <f t="shared" si="220"/>
        <v>6.9999999999999993E-3</v>
      </c>
      <c r="E543" s="20">
        <f t="shared" si="215"/>
        <v>1204.2771838760873</v>
      </c>
      <c r="F543" s="4">
        <f t="shared" si="216"/>
        <v>8.4299402871326095</v>
      </c>
      <c r="G543" s="4"/>
      <c r="H543" s="4">
        <f t="shared" si="217"/>
        <v>24.947523576360549</v>
      </c>
      <c r="I543" s="11">
        <v>483</v>
      </c>
      <c r="J543" s="5">
        <f t="shared" si="202"/>
        <v>26813.801458417041</v>
      </c>
      <c r="K543" s="11">
        <v>483</v>
      </c>
      <c r="L543" s="17">
        <f t="shared" si="218"/>
        <v>13031.507508790683</v>
      </c>
      <c r="M543" s="11">
        <v>483</v>
      </c>
      <c r="N543">
        <f t="shared" si="219"/>
        <v>1328.3901639949727</v>
      </c>
      <c r="Q543" s="59">
        <v>420</v>
      </c>
      <c r="R543" s="60">
        <f t="shared" si="199"/>
        <v>24.527100000000019</v>
      </c>
      <c r="S543" s="60">
        <f t="shared" si="197"/>
        <v>149.25246645109729</v>
      </c>
      <c r="T543" s="60">
        <f t="shared" si="225"/>
        <v>13.521938446524857</v>
      </c>
      <c r="U543" s="60">
        <f t="shared" si="198"/>
        <v>2479.7827747573087</v>
      </c>
      <c r="AA543">
        <v>420</v>
      </c>
      <c r="AB543">
        <f t="shared" si="203"/>
        <v>7.3303828583761845</v>
      </c>
      <c r="AC543">
        <f t="shared" si="204"/>
        <v>0.250328227571116</v>
      </c>
      <c r="AD543">
        <f t="shared" si="205"/>
        <v>0.86602540378443882</v>
      </c>
      <c r="AE543">
        <f t="shared" si="206"/>
        <v>0.21679060436091863</v>
      </c>
      <c r="AF543" s="65">
        <f t="shared" si="207"/>
        <v>0.21852568313490689</v>
      </c>
      <c r="AG543">
        <f t="shared" si="208"/>
        <v>12.520599358843318</v>
      </c>
      <c r="AJ543">
        <f t="shared" si="209"/>
        <v>78.539816339744831</v>
      </c>
      <c r="AL543">
        <f t="shared" si="200"/>
        <v>1062.0105621473967</v>
      </c>
      <c r="AN543">
        <f t="shared" si="210"/>
        <v>1083.2507733903446</v>
      </c>
      <c r="AP543">
        <f t="shared" si="211"/>
        <v>313.00845719577683</v>
      </c>
      <c r="AS543">
        <f t="shared" si="212"/>
        <v>320.63372738964523</v>
      </c>
      <c r="AU543">
        <f t="shared" si="201"/>
        <v>69.510379539295215</v>
      </c>
      <c r="AW543">
        <f t="shared" si="221"/>
        <v>7.3303828583761845</v>
      </c>
      <c r="AY543">
        <f t="shared" si="222"/>
        <v>0.21852568313490689</v>
      </c>
      <c r="BA543">
        <f t="shared" si="223"/>
        <v>0.97706134856694449</v>
      </c>
      <c r="BC543">
        <f t="shared" si="224"/>
        <v>305.8284653005644</v>
      </c>
      <c r="BD543">
        <f t="shared" si="213"/>
        <v>2.86E-2</v>
      </c>
      <c r="BE543">
        <f t="shared" si="214"/>
        <v>8.7466941075961415</v>
      </c>
    </row>
    <row r="544" spans="3:57">
      <c r="C544" s="11">
        <v>484</v>
      </c>
      <c r="D544" s="12">
        <f t="shared" si="220"/>
        <v>7.0144927536231879E-3</v>
      </c>
      <c r="E544" s="20">
        <f t="shared" si="215"/>
        <v>1204.2771838760873</v>
      </c>
      <c r="F544" s="4">
        <f t="shared" si="216"/>
        <v>8.4473935796525534</v>
      </c>
      <c r="G544" s="4"/>
      <c r="H544" s="4">
        <f t="shared" si="217"/>
        <v>24.556946437602537</v>
      </c>
      <c r="I544" s="11">
        <v>484</v>
      </c>
      <c r="J544" s="5">
        <f t="shared" si="202"/>
        <v>27083.85754905632</v>
      </c>
      <c r="K544" s="11">
        <v>484</v>
      </c>
      <c r="L544" s="17">
        <f t="shared" si="218"/>
        <v>13162.754768841371</v>
      </c>
      <c r="M544" s="11">
        <v>484</v>
      </c>
      <c r="N544">
        <f t="shared" si="219"/>
        <v>1341.7690895862763</v>
      </c>
      <c r="Q544" s="59">
        <v>421</v>
      </c>
      <c r="R544" s="60">
        <f t="shared" si="199"/>
        <v>25.15600000000002</v>
      </c>
      <c r="S544" s="60">
        <f t="shared" si="197"/>
        <v>152.07778554747242</v>
      </c>
      <c r="T544" s="60">
        <f t="shared" si="225"/>
        <v>13.171553070638364</v>
      </c>
      <c r="U544" s="60">
        <f t="shared" si="198"/>
        <v>2461.2511589189253</v>
      </c>
      <c r="AA544">
        <v>421</v>
      </c>
      <c r="AB544">
        <f t="shared" si="203"/>
        <v>7.3478361508961267</v>
      </c>
      <c r="AC544">
        <f t="shared" si="204"/>
        <v>0.250328227571116</v>
      </c>
      <c r="AD544">
        <f t="shared" si="205"/>
        <v>0.87461970713939541</v>
      </c>
      <c r="AE544">
        <f t="shared" si="206"/>
        <v>0.2189420010869734</v>
      </c>
      <c r="AF544" s="65">
        <f t="shared" si="207"/>
        <v>0.22073003185142995</v>
      </c>
      <c r="AG544">
        <f t="shared" si="208"/>
        <v>12.646899236875168</v>
      </c>
      <c r="AJ544">
        <f t="shared" si="209"/>
        <v>78.539816339744831</v>
      </c>
      <c r="AL544">
        <f t="shared" si="200"/>
        <v>1034.4913590771391</v>
      </c>
      <c r="AN544">
        <f t="shared" si="210"/>
        <v>1055.1811862586819</v>
      </c>
      <c r="AP544">
        <f t="shared" si="211"/>
        <v>331.54355442067322</v>
      </c>
      <c r="AS544">
        <f t="shared" si="212"/>
        <v>339.78752184478685</v>
      </c>
      <c r="AU544">
        <f t="shared" si="201"/>
        <v>74.393759977081316</v>
      </c>
      <c r="AW544">
        <f t="shared" si="221"/>
        <v>7.3478361508961267</v>
      </c>
      <c r="AY544">
        <f t="shared" si="222"/>
        <v>0.22073003185142995</v>
      </c>
      <c r="BA544">
        <f t="shared" si="223"/>
        <v>0.98340423949505462</v>
      </c>
      <c r="BC544">
        <f t="shared" si="224"/>
        <v>326.0413369945494</v>
      </c>
      <c r="BD544">
        <f t="shared" si="213"/>
        <v>2.86E-2</v>
      </c>
      <c r="BE544">
        <f t="shared" si="214"/>
        <v>9.3247822380441132</v>
      </c>
    </row>
    <row r="545" spans="3:57">
      <c r="C545" s="11">
        <v>485</v>
      </c>
      <c r="D545" s="12">
        <f t="shared" si="220"/>
        <v>7.0289855072463766E-3</v>
      </c>
      <c r="E545" s="20">
        <f t="shared" si="215"/>
        <v>1204.2771838760873</v>
      </c>
      <c r="F545" s="4">
        <f t="shared" si="216"/>
        <v>8.4648468721724974</v>
      </c>
      <c r="G545" s="4"/>
      <c r="H545" s="4">
        <f t="shared" si="217"/>
        <v>24.162541252871307</v>
      </c>
      <c r="I545" s="11">
        <v>485</v>
      </c>
      <c r="J545" s="5">
        <f t="shared" si="202"/>
        <v>27342.109571844925</v>
      </c>
      <c r="K545" s="11">
        <v>485</v>
      </c>
      <c r="L545" s="17">
        <f t="shared" si="218"/>
        <v>13288.265251916633</v>
      </c>
      <c r="M545" s="11">
        <v>485</v>
      </c>
      <c r="N545">
        <f t="shared" si="219"/>
        <v>1354.5632264950696</v>
      </c>
      <c r="Q545" s="59">
        <v>422</v>
      </c>
      <c r="R545" s="60">
        <f t="shared" si="199"/>
        <v>25.784900000000022</v>
      </c>
      <c r="S545" s="60">
        <f t="shared" si="197"/>
        <v>154.90310464384757</v>
      </c>
      <c r="T545" s="60">
        <f t="shared" si="225"/>
        <v>12.836449216952177</v>
      </c>
      <c r="U545" s="60">
        <f t="shared" si="198"/>
        <v>2443.1953703800359</v>
      </c>
      <c r="AA545">
        <v>422</v>
      </c>
      <c r="AB545">
        <f t="shared" si="203"/>
        <v>7.3652894434160707</v>
      </c>
      <c r="AC545">
        <f t="shared" si="204"/>
        <v>0.250328227571116</v>
      </c>
      <c r="AD545">
        <f t="shared" si="205"/>
        <v>0.88294759285892688</v>
      </c>
      <c r="AE545">
        <f t="shared" si="206"/>
        <v>0.22102670595855853</v>
      </c>
      <c r="AF545" s="65">
        <f t="shared" si="207"/>
        <v>0.22286708778372144</v>
      </c>
      <c r="AG545">
        <f t="shared" si="208"/>
        <v>12.769343522378866</v>
      </c>
      <c r="AJ545">
        <f t="shared" si="209"/>
        <v>78.539816339744831</v>
      </c>
      <c r="AL545">
        <f t="shared" si="200"/>
        <v>1008.1723639538853</v>
      </c>
      <c r="AN545">
        <f t="shared" si="210"/>
        <v>1028.3358112329631</v>
      </c>
      <c r="AP545">
        <f t="shared" si="211"/>
        <v>351.27421780800989</v>
      </c>
      <c r="AS545">
        <f t="shared" si="212"/>
        <v>360.18233532804493</v>
      </c>
      <c r="AU545">
        <f t="shared" si="201"/>
        <v>79.60991512201872</v>
      </c>
      <c r="AW545">
        <f t="shared" si="221"/>
        <v>7.3652894434160707</v>
      </c>
      <c r="AY545">
        <f t="shared" si="222"/>
        <v>0.22286708778372144</v>
      </c>
      <c r="BA545">
        <f t="shared" si="223"/>
        <v>0.98934478733225839</v>
      </c>
      <c r="BC545">
        <f t="shared" si="224"/>
        <v>347.53131631257094</v>
      </c>
      <c r="BD545">
        <f t="shared" si="213"/>
        <v>2.86E-2</v>
      </c>
      <c r="BE545">
        <f t="shared" si="214"/>
        <v>9.9393956465395288</v>
      </c>
    </row>
    <row r="546" spans="3:57">
      <c r="C546" s="11">
        <v>486</v>
      </c>
      <c r="D546" s="12">
        <f t="shared" si="220"/>
        <v>7.0434782608695653E-3</v>
      </c>
      <c r="E546" s="20">
        <f t="shared" si="215"/>
        <v>1204.2771838760873</v>
      </c>
      <c r="F546" s="4">
        <f t="shared" si="216"/>
        <v>8.4823001646924414</v>
      </c>
      <c r="G546" s="4"/>
      <c r="H546" s="4">
        <f t="shared" si="217"/>
        <v>23.76447743465447</v>
      </c>
      <c r="I546" s="11">
        <v>486</v>
      </c>
      <c r="J546" s="5">
        <f t="shared" si="202"/>
        <v>27588.78802313087</v>
      </c>
      <c r="K546" s="11">
        <v>486</v>
      </c>
      <c r="L546" s="17">
        <f t="shared" si="218"/>
        <v>13408.150979241602</v>
      </c>
      <c r="M546" s="11">
        <v>486</v>
      </c>
      <c r="N546">
        <f t="shared" si="219"/>
        <v>1366.7839938064833</v>
      </c>
      <c r="Q546" s="59">
        <v>423</v>
      </c>
      <c r="R546" s="60">
        <f t="shared" si="199"/>
        <v>26.413800000000023</v>
      </c>
      <c r="S546" s="60">
        <f t="shared" si="197"/>
        <v>157.72842374022269</v>
      </c>
      <c r="T546" s="60">
        <f t="shared" si="225"/>
        <v>12.515699566678176</v>
      </c>
      <c r="U546" s="60">
        <f t="shared" si="198"/>
        <v>2425.5948415836224</v>
      </c>
      <c r="AA546">
        <v>423</v>
      </c>
      <c r="AB546">
        <f t="shared" si="203"/>
        <v>7.3827427359360138</v>
      </c>
      <c r="AC546">
        <f t="shared" si="204"/>
        <v>0.250328227571116</v>
      </c>
      <c r="AD546">
        <f t="shared" si="205"/>
        <v>0.89100652418836768</v>
      </c>
      <c r="AE546">
        <f t="shared" si="206"/>
        <v>0.22304408395437478</v>
      </c>
      <c r="AF546" s="65">
        <f t="shared" si="207"/>
        <v>0.22493611192185478</v>
      </c>
      <c r="AG546">
        <f t="shared" si="208"/>
        <v>12.8878898732046</v>
      </c>
      <c r="AJ546">
        <f t="shared" si="209"/>
        <v>78.539816339744831</v>
      </c>
      <c r="AL546">
        <f t="shared" si="200"/>
        <v>982.98074533032786</v>
      </c>
      <c r="AN546">
        <f t="shared" si="210"/>
        <v>1002.6403602369344</v>
      </c>
      <c r="AP546">
        <f t="shared" si="211"/>
        <v>372.09821255524093</v>
      </c>
      <c r="AS546">
        <f t="shared" si="212"/>
        <v>381.71422018675679</v>
      </c>
      <c r="AU546">
        <f t="shared" si="201"/>
        <v>85.139098573913685</v>
      </c>
      <c r="AW546">
        <f t="shared" si="221"/>
        <v>7.3827427359360138</v>
      </c>
      <c r="AY546">
        <f t="shared" si="222"/>
        <v>0.22493611192185478</v>
      </c>
      <c r="BA546">
        <f t="shared" si="223"/>
        <v>0.99488324437875919</v>
      </c>
      <c r="BC546">
        <f t="shared" si="224"/>
        <v>370.19427693449524</v>
      </c>
      <c r="BD546">
        <f t="shared" si="213"/>
        <v>2.86E-2</v>
      </c>
      <c r="BE546">
        <f t="shared" si="214"/>
        <v>10.587556320326565</v>
      </c>
    </row>
    <row r="547" spans="3:57">
      <c r="C547" s="11">
        <v>487</v>
      </c>
      <c r="D547" s="12">
        <f t="shared" si="220"/>
        <v>7.057971014492753E-3</v>
      </c>
      <c r="E547" s="20">
        <f t="shared" si="215"/>
        <v>1204.2771838760873</v>
      </c>
      <c r="F547" s="4">
        <f t="shared" si="216"/>
        <v>8.4997534572123836</v>
      </c>
      <c r="G547" s="4"/>
      <c r="H547" s="4">
        <f t="shared" si="217"/>
        <v>23.362921000174332</v>
      </c>
      <c r="I547" s="11">
        <v>487</v>
      </c>
      <c r="J547" s="5">
        <f t="shared" si="202"/>
        <v>27824.130878094998</v>
      </c>
      <c r="K547" s="11">
        <v>487</v>
      </c>
      <c r="L547" s="17">
        <f t="shared" si="218"/>
        <v>13522.527606754169</v>
      </c>
      <c r="M547" s="11">
        <v>487</v>
      </c>
      <c r="N547">
        <f t="shared" si="219"/>
        <v>1378.4431811166328</v>
      </c>
      <c r="Q547" s="59">
        <v>424</v>
      </c>
      <c r="R547" s="60">
        <f t="shared" si="199"/>
        <v>27.042700000000025</v>
      </c>
      <c r="S547" s="60">
        <f t="shared" si="197"/>
        <v>160.55374283659785</v>
      </c>
      <c r="T547" s="60">
        <f t="shared" si="225"/>
        <v>12.208448345814489</v>
      </c>
      <c r="U547" s="60">
        <f t="shared" si="198"/>
        <v>2408.43024216819</v>
      </c>
      <c r="AA547">
        <v>424</v>
      </c>
      <c r="AB547">
        <f t="shared" si="203"/>
        <v>7.4001960284559569</v>
      </c>
      <c r="AC547">
        <f t="shared" si="204"/>
        <v>0.250328227571116</v>
      </c>
      <c r="AD547">
        <f t="shared" si="205"/>
        <v>0.89879404629916682</v>
      </c>
      <c r="AE547">
        <f t="shared" si="206"/>
        <v>0.22499352056154201</v>
      </c>
      <c r="AF547" s="65">
        <f t="shared" si="207"/>
        <v>0.22693638623219031</v>
      </c>
      <c r="AG547">
        <f t="shared" si="208"/>
        <v>13.002497149055266</v>
      </c>
      <c r="AJ547">
        <f t="shared" si="209"/>
        <v>78.539816339744831</v>
      </c>
      <c r="AL547">
        <f t="shared" si="200"/>
        <v>958.84929087353157</v>
      </c>
      <c r="AN547">
        <f t="shared" si="210"/>
        <v>978.02627669100218</v>
      </c>
      <c r="AP547">
        <f t="shared" si="211"/>
        <v>393.9193728157054</v>
      </c>
      <c r="AS547">
        <f t="shared" si="212"/>
        <v>404.28513877637772</v>
      </c>
      <c r="AU547">
        <f t="shared" si="201"/>
        <v>90.961536684008806</v>
      </c>
      <c r="AW547">
        <f t="shared" si="221"/>
        <v>7.4001960284559569</v>
      </c>
      <c r="AY547">
        <f t="shared" si="222"/>
        <v>0.22693638623219031</v>
      </c>
      <c r="BA547">
        <f t="shared" si="223"/>
        <v>1.0000201242776194</v>
      </c>
      <c r="BC547">
        <f t="shared" si="224"/>
        <v>393.92730015852362</v>
      </c>
      <c r="BD547">
        <f t="shared" si="213"/>
        <v>2.86E-2</v>
      </c>
      <c r="BE547">
        <f t="shared" si="214"/>
        <v>11.266320784533775</v>
      </c>
    </row>
    <row r="548" spans="3:57">
      <c r="C548" s="11">
        <v>488</v>
      </c>
      <c r="D548" s="12">
        <f t="shared" si="220"/>
        <v>7.0724637681159417E-3</v>
      </c>
      <c r="E548" s="20">
        <f t="shared" si="215"/>
        <v>1204.2771838760873</v>
      </c>
      <c r="F548" s="4">
        <f t="shared" si="216"/>
        <v>8.5172067497323276</v>
      </c>
      <c r="G548" s="4"/>
      <c r="H548" s="4">
        <f t="shared" si="217"/>
        <v>22.95803446628031</v>
      </c>
      <c r="I548" s="11">
        <v>488</v>
      </c>
      <c r="J548" s="5">
        <f t="shared" si="202"/>
        <v>28048.383136778168</v>
      </c>
      <c r="K548" s="11">
        <v>488</v>
      </c>
      <c r="L548" s="17">
        <f t="shared" si="218"/>
        <v>13631.51420447419</v>
      </c>
      <c r="M548" s="11">
        <v>488</v>
      </c>
      <c r="N548">
        <f t="shared" si="219"/>
        <v>1389.5529260422211</v>
      </c>
      <c r="Q548" s="59">
        <v>425</v>
      </c>
      <c r="R548" s="60">
        <f t="shared" si="199"/>
        <v>27.671600000000026</v>
      </c>
      <c r="S548" s="60">
        <f t="shared" si="197"/>
        <v>163.37906193297297</v>
      </c>
      <c r="T548" s="60">
        <f t="shared" si="225"/>
        <v>11.913904667594316</v>
      </c>
      <c r="U548" s="60">
        <f t="shared" si="198"/>
        <v>2391.6833843314407</v>
      </c>
      <c r="AA548">
        <v>425</v>
      </c>
      <c r="AB548">
        <f t="shared" si="203"/>
        <v>7.4176493209759</v>
      </c>
      <c r="AC548">
        <f t="shared" si="204"/>
        <v>0.250328227571116</v>
      </c>
      <c r="AD548">
        <f t="shared" si="205"/>
        <v>0.90630778703664971</v>
      </c>
      <c r="AE548">
        <f t="shared" si="206"/>
        <v>0.22687442196278498</v>
      </c>
      <c r="AF548" s="65">
        <f t="shared" si="207"/>
        <v>0.22886721412678224</v>
      </c>
      <c r="AG548">
        <f t="shared" si="208"/>
        <v>13.113125438381516</v>
      </c>
      <c r="AJ548">
        <f t="shared" si="209"/>
        <v>78.539816339744831</v>
      </c>
      <c r="AL548">
        <f t="shared" si="200"/>
        <v>935.71588448208627</v>
      </c>
      <c r="AN548">
        <f t="shared" si="210"/>
        <v>954.43020217172796</v>
      </c>
      <c r="AP548">
        <f t="shared" si="211"/>
        <v>416.6470931414915</v>
      </c>
      <c r="AS548">
        <f t="shared" si="212"/>
        <v>427.80246159009801</v>
      </c>
      <c r="AU548">
        <f t="shared" si="201"/>
        <v>97.057436187510021</v>
      </c>
      <c r="AW548">
        <f t="shared" si="221"/>
        <v>7.4176493209759</v>
      </c>
      <c r="AY548">
        <f t="shared" si="222"/>
        <v>0.22886721412678224</v>
      </c>
      <c r="BA548">
        <f t="shared" si="223"/>
        <v>1.0047561997239902</v>
      </c>
      <c r="BC548">
        <f t="shared" si="224"/>
        <v>418.62874993089241</v>
      </c>
      <c r="BD548">
        <f t="shared" si="213"/>
        <v>2.86E-2</v>
      </c>
      <c r="BE548">
        <f t="shared" si="214"/>
        <v>11.972782248023524</v>
      </c>
    </row>
    <row r="549" spans="3:57">
      <c r="C549" s="11">
        <v>489</v>
      </c>
      <c r="D549" s="12">
        <f t="shared" si="220"/>
        <v>7.0869565217391304E-3</v>
      </c>
      <c r="E549" s="20">
        <f t="shared" si="215"/>
        <v>1204.2771838760873</v>
      </c>
      <c r="F549" s="4">
        <f t="shared" si="216"/>
        <v>8.5346600422522716</v>
      </c>
      <c r="G549" s="4"/>
      <c r="H549" s="4">
        <f t="shared" si="217"/>
        <v>22.549976750968817</v>
      </c>
      <c r="I549" s="11">
        <v>489</v>
      </c>
      <c r="J549" s="5">
        <f t="shared" si="202"/>
        <v>28261.79636361646</v>
      </c>
      <c r="K549" s="11">
        <v>489</v>
      </c>
      <c r="L549" s="17">
        <f t="shared" si="218"/>
        <v>13735.233032717599</v>
      </c>
      <c r="M549" s="11">
        <v>489</v>
      </c>
      <c r="N549">
        <f t="shared" si="219"/>
        <v>1400.1256914085218</v>
      </c>
      <c r="Q549" s="59">
        <v>426</v>
      </c>
      <c r="R549" s="60">
        <f t="shared" si="199"/>
        <v>28.300500000000028</v>
      </c>
      <c r="S549" s="60">
        <f t="shared" si="197"/>
        <v>166.20438102934813</v>
      </c>
      <c r="T549" s="60">
        <f t="shared" si="225"/>
        <v>11.631336596728145</v>
      </c>
      <c r="U549" s="60">
        <f t="shared" si="198"/>
        <v>2375.3371369264437</v>
      </c>
      <c r="AA549">
        <v>426</v>
      </c>
      <c r="AB549">
        <f t="shared" si="203"/>
        <v>7.435102613495844</v>
      </c>
      <c r="AC549">
        <f t="shared" si="204"/>
        <v>0.250328227571116</v>
      </c>
      <c r="AD549">
        <f t="shared" si="205"/>
        <v>0.91354545764260087</v>
      </c>
      <c r="AE549">
        <f t="shared" si="206"/>
        <v>0.2286862152173163</v>
      </c>
      <c r="AF549" s="65">
        <f t="shared" si="207"/>
        <v>0.23072792092594424</v>
      </c>
      <c r="AG549">
        <f t="shared" si="208"/>
        <v>13.219736084884794</v>
      </c>
      <c r="AJ549">
        <f t="shared" si="209"/>
        <v>78.539816339744831</v>
      </c>
      <c r="AL549">
        <f t="shared" si="200"/>
        <v>913.52304009278123</v>
      </c>
      <c r="AN549">
        <f t="shared" si="210"/>
        <v>931.79350089463685</v>
      </c>
      <c r="AP549">
        <f t="shared" si="211"/>
        <v>440.19587722923688</v>
      </c>
      <c r="AS549">
        <f t="shared" si="212"/>
        <v>452.17852333574956</v>
      </c>
      <c r="AU549">
        <f t="shared" si="201"/>
        <v>103.40699510420751</v>
      </c>
      <c r="AW549">
        <f t="shared" si="221"/>
        <v>7.435102613495844</v>
      </c>
      <c r="AY549">
        <f t="shared" si="222"/>
        <v>0.23072792092594424</v>
      </c>
      <c r="BA549">
        <f t="shared" si="223"/>
        <v>1.009092499845675</v>
      </c>
      <c r="BC549">
        <f t="shared" si="224"/>
        <v>444.19835817501047</v>
      </c>
      <c r="BD549">
        <f t="shared" si="213"/>
        <v>2.86E-2</v>
      </c>
      <c r="BE549">
        <f t="shared" si="214"/>
        <v>12.7040730438053</v>
      </c>
    </row>
    <row r="550" spans="3:57">
      <c r="C550" s="11">
        <v>490</v>
      </c>
      <c r="D550" s="12">
        <f t="shared" si="220"/>
        <v>7.1014492753623181E-3</v>
      </c>
      <c r="E550" s="20">
        <f t="shared" si="215"/>
        <v>1204.2771838760873</v>
      </c>
      <c r="F550" s="4">
        <f t="shared" si="216"/>
        <v>8.5521133347722138</v>
      </c>
      <c r="G550" s="4"/>
      <c r="H550" s="4">
        <f t="shared" si="217"/>
        <v>22.138903081619581</v>
      </c>
      <c r="I550" s="11">
        <v>490</v>
      </c>
      <c r="J550" s="5">
        <f t="shared" si="202"/>
        <v>28464.628221095281</v>
      </c>
      <c r="K550" s="11">
        <v>490</v>
      </c>
      <c r="L550" s="17">
        <f t="shared" si="218"/>
        <v>13833.809315452307</v>
      </c>
      <c r="M550" s="11">
        <v>490</v>
      </c>
      <c r="N550">
        <f t="shared" si="219"/>
        <v>1410.1742421460046</v>
      </c>
      <c r="Q550" s="59">
        <v>427</v>
      </c>
      <c r="R550" s="60">
        <f t="shared" si="199"/>
        <v>28.92940000000003</v>
      </c>
      <c r="S550" s="60">
        <f t="shared" si="197"/>
        <v>169.02970012572325</v>
      </c>
      <c r="T550" s="60">
        <f t="shared" si="225"/>
        <v>11.360065846465423</v>
      </c>
      <c r="U550" s="60">
        <f t="shared" si="198"/>
        <v>2359.3753473513689</v>
      </c>
      <c r="AA550">
        <v>427</v>
      </c>
      <c r="AB550">
        <f t="shared" si="203"/>
        <v>7.452555906015788</v>
      </c>
      <c r="AC550">
        <f t="shared" si="204"/>
        <v>0.250328227571116</v>
      </c>
      <c r="AD550">
        <f t="shared" si="205"/>
        <v>0.9205048534524406</v>
      </c>
      <c r="AE550">
        <f t="shared" si="206"/>
        <v>0.23042834843535934</v>
      </c>
      <c r="AF550" s="65">
        <f t="shared" si="207"/>
        <v>0.23251785431305955</v>
      </c>
      <c r="AG550">
        <f t="shared" si="208"/>
        <v>13.322291713576059</v>
      </c>
      <c r="AJ550">
        <f t="shared" si="209"/>
        <v>78.539816339744831</v>
      </c>
      <c r="AL550">
        <f t="shared" si="200"/>
        <v>892.21748518880224</v>
      </c>
      <c r="AN550">
        <f t="shared" si="210"/>
        <v>910.0618348925783</v>
      </c>
      <c r="AP550">
        <f t="shared" si="211"/>
        <v>464.48493681414936</v>
      </c>
      <c r="AS550">
        <f t="shared" si="212"/>
        <v>477.33022976748276</v>
      </c>
      <c r="AU550">
        <f t="shared" si="201"/>
        <v>109.99041650359165</v>
      </c>
      <c r="AW550">
        <f t="shared" si="221"/>
        <v>7.452555906015788</v>
      </c>
      <c r="AY550">
        <f t="shared" si="222"/>
        <v>0.23251785431305955</v>
      </c>
      <c r="BA550">
        <f t="shared" si="223"/>
        <v>1.013030307255584</v>
      </c>
      <c r="BC550">
        <f t="shared" si="224"/>
        <v>470.53731825642825</v>
      </c>
      <c r="BD550">
        <f t="shared" si="213"/>
        <v>2.86E-2</v>
      </c>
      <c r="BE550">
        <f t="shared" si="214"/>
        <v>13.457367302133848</v>
      </c>
    </row>
    <row r="551" spans="3:57">
      <c r="C551" s="11">
        <v>491</v>
      </c>
      <c r="D551" s="12">
        <f t="shared" si="220"/>
        <v>7.1159420289855068E-3</v>
      </c>
      <c r="E551" s="20">
        <f t="shared" si="215"/>
        <v>1204.2771838760873</v>
      </c>
      <c r="F551" s="4">
        <f t="shared" si="216"/>
        <v>8.569566627292156</v>
      </c>
      <c r="G551" s="4"/>
      <c r="H551" s="4">
        <f t="shared" si="217"/>
        <v>21.724964910029509</v>
      </c>
      <c r="I551" s="11">
        <v>491</v>
      </c>
      <c r="J551" s="5">
        <f t="shared" si="202"/>
        <v>28657.141998138952</v>
      </c>
      <c r="K551" s="11">
        <v>491</v>
      </c>
      <c r="L551" s="17">
        <f t="shared" si="218"/>
        <v>13927.371011095531</v>
      </c>
      <c r="M551" s="11">
        <v>491</v>
      </c>
      <c r="N551">
        <f t="shared" si="219"/>
        <v>1419.7116219261497</v>
      </c>
      <c r="Q551" s="59">
        <v>428</v>
      </c>
      <c r="R551" s="60">
        <f t="shared" si="199"/>
        <v>29.558300000000031</v>
      </c>
      <c r="S551" s="60">
        <f t="shared" si="197"/>
        <v>171.85501922209841</v>
      </c>
      <c r="T551" s="60">
        <f t="shared" si="225"/>
        <v>11.099463031747177</v>
      </c>
      <c r="U551" s="60">
        <f t="shared" si="198"/>
        <v>2343.7827704086012</v>
      </c>
      <c r="AA551">
        <v>428</v>
      </c>
      <c r="AB551">
        <f t="shared" si="203"/>
        <v>7.4700091985357302</v>
      </c>
      <c r="AC551">
        <f t="shared" si="204"/>
        <v>0.250328227571116</v>
      </c>
      <c r="AD551">
        <f t="shared" si="205"/>
        <v>0.9271838545667872</v>
      </c>
      <c r="AE551">
        <f t="shared" si="206"/>
        <v>0.23210029094625922</v>
      </c>
      <c r="AF551" s="65">
        <f t="shared" si="207"/>
        <v>0.23423638478072445</v>
      </c>
      <c r="AG551">
        <f t="shared" si="208"/>
        <v>13.420756256337899</v>
      </c>
      <c r="AJ551">
        <f t="shared" si="209"/>
        <v>78.539816339744831</v>
      </c>
      <c r="AL551">
        <f t="shared" si="200"/>
        <v>871.74978798321069</v>
      </c>
      <c r="AN551">
        <f t="shared" si="210"/>
        <v>889.18478374287497</v>
      </c>
      <c r="AP551">
        <f t="shared" si="211"/>
        <v>489.43783453945468</v>
      </c>
      <c r="AS551">
        <f t="shared" si="212"/>
        <v>503.17870905963241</v>
      </c>
      <c r="AU551">
        <f t="shared" si="201"/>
        <v>116.78792477070381</v>
      </c>
      <c r="AW551">
        <f t="shared" si="221"/>
        <v>7.4700091985357302</v>
      </c>
      <c r="AY551">
        <f t="shared" si="222"/>
        <v>0.23423638478072445</v>
      </c>
      <c r="BA551">
        <f t="shared" si="223"/>
        <v>1.016571154777516</v>
      </c>
      <c r="BC551">
        <f t="shared" si="224"/>
        <v>497.54838464958027</v>
      </c>
      <c r="BD551">
        <f t="shared" si="213"/>
        <v>2.86E-2</v>
      </c>
      <c r="BE551">
        <f t="shared" si="214"/>
        <v>14.229883800977996</v>
      </c>
    </row>
    <row r="552" spans="3:57">
      <c r="C552" s="11">
        <v>492</v>
      </c>
      <c r="D552" s="12">
        <f t="shared" si="220"/>
        <v>7.1304347826086955E-3</v>
      </c>
      <c r="E552" s="20">
        <f t="shared" si="215"/>
        <v>1204.2771838760873</v>
      </c>
      <c r="F552" s="4">
        <f t="shared" si="216"/>
        <v>8.5870199198121</v>
      </c>
      <c r="G552" s="4"/>
      <c r="H552" s="4">
        <f t="shared" si="217"/>
        <v>21.308309834316052</v>
      </c>
      <c r="I552" s="11">
        <v>492</v>
      </c>
      <c r="J552" s="5">
        <f t="shared" si="202"/>
        <v>28839.606133858353</v>
      </c>
      <c r="K552" s="11">
        <v>492</v>
      </c>
      <c r="L552" s="17">
        <f t="shared" si="218"/>
        <v>14016.04858105516</v>
      </c>
      <c r="M552" s="11">
        <v>492</v>
      </c>
      <c r="N552">
        <f t="shared" si="219"/>
        <v>1428.7511295672946</v>
      </c>
      <c r="Q552" s="59">
        <v>429</v>
      </c>
      <c r="R552" s="60">
        <f t="shared" si="199"/>
        <v>30.187200000000033</v>
      </c>
      <c r="S552" s="60">
        <f t="shared" si="197"/>
        <v>174.68033831847353</v>
      </c>
      <c r="T552" s="60">
        <f t="shared" si="225"/>
        <v>10.848943412111188</v>
      </c>
      <c r="U552" s="60">
        <f t="shared" si="198"/>
        <v>2328.545003408196</v>
      </c>
      <c r="AA552">
        <v>429</v>
      </c>
      <c r="AB552">
        <f t="shared" si="203"/>
        <v>7.4874624910556742</v>
      </c>
      <c r="AC552">
        <f t="shared" si="204"/>
        <v>0.250328227571116</v>
      </c>
      <c r="AD552">
        <f t="shared" si="205"/>
        <v>0.93358042649720185</v>
      </c>
      <c r="AE552">
        <f t="shared" si="206"/>
        <v>0.23370153346013109</v>
      </c>
      <c r="AF552" s="65">
        <f t="shared" si="207"/>
        <v>0.23588290606731036</v>
      </c>
      <c r="AG552">
        <f t="shared" si="208"/>
        <v>13.515094976937723</v>
      </c>
      <c r="AJ552">
        <f t="shared" si="209"/>
        <v>78.539816339744831</v>
      </c>
      <c r="AL552">
        <f t="shared" si="200"/>
        <v>852.07402306749736</v>
      </c>
      <c r="AN552">
        <f t="shared" si="210"/>
        <v>869.11550352884728</v>
      </c>
      <c r="AP552">
        <f t="shared" si="211"/>
        <v>514.98216546133619</v>
      </c>
      <c r="AS552">
        <f t="shared" si="212"/>
        <v>529.6490023410928</v>
      </c>
      <c r="AU552">
        <f t="shared" si="201"/>
        <v>123.77978404274195</v>
      </c>
      <c r="AW552">
        <f t="shared" si="221"/>
        <v>7.4874624910556742</v>
      </c>
      <c r="AY552">
        <f t="shared" si="222"/>
        <v>0.23588290606731036</v>
      </c>
      <c r="BA552">
        <f t="shared" si="223"/>
        <v>1.0197168218475527</v>
      </c>
      <c r="BC552">
        <f t="shared" si="224"/>
        <v>525.13597707240433</v>
      </c>
      <c r="BD552">
        <f t="shared" si="213"/>
        <v>2.86E-2</v>
      </c>
      <c r="BE552">
        <f t="shared" si="214"/>
        <v>15.018888944270763</v>
      </c>
    </row>
    <row r="553" spans="3:57">
      <c r="C553" s="11">
        <v>493</v>
      </c>
      <c r="D553" s="12">
        <f t="shared" si="220"/>
        <v>7.1449275362318841E-3</v>
      </c>
      <c r="E553" s="20">
        <f t="shared" si="215"/>
        <v>1204.2771838760873</v>
      </c>
      <c r="F553" s="4">
        <f t="shared" si="216"/>
        <v>8.604473212332044</v>
      </c>
      <c r="G553" s="4"/>
      <c r="H553" s="4">
        <f t="shared" si="217"/>
        <v>20.889081527752644</v>
      </c>
      <c r="I553" s="11">
        <v>493</v>
      </c>
      <c r="J553" s="5">
        <f t="shared" si="202"/>
        <v>29012.293737284315</v>
      </c>
      <c r="K553" s="11">
        <v>493</v>
      </c>
      <c r="L553" s="17">
        <f t="shared" si="218"/>
        <v>14099.974756320176</v>
      </c>
      <c r="M553" s="11">
        <v>493</v>
      </c>
      <c r="N553">
        <f t="shared" si="219"/>
        <v>1437.306295241608</v>
      </c>
      <c r="Q553" s="59">
        <v>430</v>
      </c>
      <c r="R553" s="60">
        <f t="shared" si="199"/>
        <v>30.816100000000034</v>
      </c>
      <c r="S553" s="60">
        <f t="shared" si="197"/>
        <v>177.50565741484868</v>
      </c>
      <c r="T553" s="60">
        <f t="shared" si="225"/>
        <v>10.607963066851978</v>
      </c>
      <c r="U553" s="60">
        <f t="shared" si="198"/>
        <v>2313.6484268764798</v>
      </c>
      <c r="AA553">
        <v>430</v>
      </c>
      <c r="AB553">
        <f t="shared" si="203"/>
        <v>7.5049157835756164</v>
      </c>
      <c r="AC553">
        <f t="shared" si="204"/>
        <v>0.250328227571116</v>
      </c>
      <c r="AD553">
        <f t="shared" si="205"/>
        <v>0.93969262078590809</v>
      </c>
      <c r="AE553">
        <f t="shared" si="206"/>
        <v>0.23523158822299323</v>
      </c>
      <c r="AF553" s="65">
        <f t="shared" si="207"/>
        <v>0.23745683558303243</v>
      </c>
      <c r="AG553">
        <f t="shared" si="208"/>
        <v>13.605274495439666</v>
      </c>
      <c r="AJ553">
        <f t="shared" si="209"/>
        <v>78.539816339744831</v>
      </c>
      <c r="AL553">
        <f t="shared" si="200"/>
        <v>833.14747100935062</v>
      </c>
      <c r="AN553">
        <f t="shared" si="210"/>
        <v>849.81042042953766</v>
      </c>
      <c r="AP553">
        <f t="shared" si="211"/>
        <v>541.04927255856387</v>
      </c>
      <c r="AS553">
        <f t="shared" si="212"/>
        <v>556.66978871578863</v>
      </c>
      <c r="AU553">
        <f t="shared" si="201"/>
        <v>130.94631851537301</v>
      </c>
      <c r="AW553">
        <f t="shared" si="221"/>
        <v>7.5049157835756164</v>
      </c>
      <c r="AY553">
        <f t="shared" si="222"/>
        <v>0.23745683558303243</v>
      </c>
      <c r="BA553">
        <f t="shared" si="223"/>
        <v>1.0224693305942538</v>
      </c>
      <c r="BC553">
        <f t="shared" si="224"/>
        <v>553.20628753146275</v>
      </c>
      <c r="BD553">
        <f t="shared" si="213"/>
        <v>2.86E-2</v>
      </c>
      <c r="BE553">
        <f t="shared" si="214"/>
        <v>15.821699823399834</v>
      </c>
    </row>
    <row r="554" spans="3:57">
      <c r="C554" s="11">
        <v>494</v>
      </c>
      <c r="D554" s="12">
        <f t="shared" si="220"/>
        <v>7.1594202898550719E-3</v>
      </c>
      <c r="E554" s="20">
        <f t="shared" si="215"/>
        <v>1204.2771838760873</v>
      </c>
      <c r="F554" s="4">
        <f t="shared" si="216"/>
        <v>8.6219265048519862</v>
      </c>
      <c r="G554" s="4"/>
      <c r="H554" s="4">
        <f t="shared" si="217"/>
        <v>20.467419674589607</v>
      </c>
      <c r="I554" s="11">
        <v>494</v>
      </c>
      <c r="J554" s="5">
        <f t="shared" si="202"/>
        <v>29175.482103718641</v>
      </c>
      <c r="K554" s="11">
        <v>494</v>
      </c>
      <c r="L554" s="17">
        <f t="shared" si="218"/>
        <v>14179.284302407259</v>
      </c>
      <c r="M554" s="11">
        <v>494</v>
      </c>
      <c r="N554">
        <f t="shared" si="219"/>
        <v>1445.3908565145014</v>
      </c>
      <c r="Q554" s="59">
        <v>431</v>
      </c>
      <c r="R554" s="60">
        <f t="shared" si="199"/>
        <v>31.445000000000036</v>
      </c>
      <c r="S554" s="60">
        <f t="shared" si="197"/>
        <v>180.33097651122384</v>
      </c>
      <c r="T554" s="60">
        <f t="shared" si="225"/>
        <v>10.376015452480747</v>
      </c>
      <c r="U554" s="60">
        <f t="shared" si="198"/>
        <v>2299.080150305057</v>
      </c>
      <c r="AA554">
        <v>431</v>
      </c>
      <c r="AB554">
        <f t="shared" si="203"/>
        <v>7.5223690760955604</v>
      </c>
      <c r="AC554">
        <f t="shared" si="204"/>
        <v>0.250328227571116</v>
      </c>
      <c r="AD554">
        <f t="shared" si="205"/>
        <v>0.94551857559931674</v>
      </c>
      <c r="AE554">
        <f t="shared" si="206"/>
        <v>0.2366899891653432</v>
      </c>
      <c r="AF554" s="65">
        <f t="shared" si="207"/>
        <v>0.23895761482462427</v>
      </c>
      <c r="AG554">
        <f t="shared" si="208"/>
        <v>13.691262811963723</v>
      </c>
      <c r="AJ554">
        <f t="shared" si="209"/>
        <v>78.539816339744831</v>
      </c>
      <c r="AL554">
        <f t="shared" si="200"/>
        <v>814.93034797619225</v>
      </c>
      <c r="AN554">
        <f t="shared" si="210"/>
        <v>831.22895493571616</v>
      </c>
      <c r="AP554">
        <f t="shared" si="211"/>
        <v>567.57399222097047</v>
      </c>
      <c r="AS554">
        <f t="shared" si="212"/>
        <v>584.17314069802285</v>
      </c>
      <c r="AU554">
        <f t="shared" si="201"/>
        <v>138.26793434249956</v>
      </c>
      <c r="AW554">
        <f t="shared" si="221"/>
        <v>7.5223690760955604</v>
      </c>
      <c r="AY554">
        <f t="shared" si="222"/>
        <v>0.23895761482462427</v>
      </c>
      <c r="BA554">
        <f t="shared" si="223"/>
        <v>1.0248309416017485</v>
      </c>
      <c r="BC554">
        <f t="shared" si="224"/>
        <v>581.66738887648069</v>
      </c>
      <c r="BD554">
        <f t="shared" si="213"/>
        <v>2.86E-2</v>
      </c>
      <c r="BE554">
        <f t="shared" si="214"/>
        <v>16.635687321867348</v>
      </c>
    </row>
    <row r="555" spans="3:57">
      <c r="C555" s="11">
        <v>495</v>
      </c>
      <c r="D555" s="12">
        <f t="shared" si="220"/>
        <v>7.1739130434782606E-3</v>
      </c>
      <c r="E555" s="20">
        <f t="shared" si="215"/>
        <v>1204.2771838760873</v>
      </c>
      <c r="F555" s="4">
        <f t="shared" si="216"/>
        <v>8.6393797973719302</v>
      </c>
      <c r="G555" s="4"/>
      <c r="H555" s="4">
        <f t="shared" si="217"/>
        <v>20.043459912905092</v>
      </c>
      <c r="I555" s="11">
        <v>495</v>
      </c>
      <c r="J555" s="5">
        <f t="shared" si="202"/>
        <v>29329.452228337894</v>
      </c>
      <c r="K555" s="11">
        <v>495</v>
      </c>
      <c r="L555" s="17">
        <f t="shared" si="218"/>
        <v>14254.113782972216</v>
      </c>
      <c r="M555" s="11">
        <v>495</v>
      </c>
      <c r="N555">
        <f t="shared" si="219"/>
        <v>1453.0187342479321</v>
      </c>
      <c r="Q555" s="59">
        <v>432</v>
      </c>
      <c r="R555" s="60">
        <f t="shared" si="199"/>
        <v>32.073900000000037</v>
      </c>
      <c r="S555" s="60">
        <f t="shared" si="197"/>
        <v>183.15629560759896</v>
      </c>
      <c r="T555" s="60">
        <f t="shared" si="225"/>
        <v>10.152628298982709</v>
      </c>
      <c r="U555" s="60">
        <f t="shared" si="198"/>
        <v>2284.8279624402248</v>
      </c>
      <c r="AA555">
        <v>432</v>
      </c>
      <c r="AB555">
        <f t="shared" si="203"/>
        <v>7.5398223686155035</v>
      </c>
      <c r="AC555">
        <f t="shared" si="204"/>
        <v>0.250328227571116</v>
      </c>
      <c r="AD555">
        <f t="shared" si="205"/>
        <v>0.95105651629515353</v>
      </c>
      <c r="AE555">
        <f t="shared" si="206"/>
        <v>0.23807629204412598</v>
      </c>
      <c r="AF555" s="65">
        <f t="shared" si="207"/>
        <v>0.2403847097777185</v>
      </c>
      <c r="AG555">
        <f t="shared" si="208"/>
        <v>13.773029329740444</v>
      </c>
      <c r="AJ555">
        <f t="shared" si="209"/>
        <v>78.539816339744831</v>
      </c>
      <c r="AL555">
        <f t="shared" si="200"/>
        <v>797.38556196779791</v>
      </c>
      <c r="AN555">
        <f t="shared" si="210"/>
        <v>813.33327320715387</v>
      </c>
      <c r="AP555">
        <f t="shared" si="211"/>
        <v>594.49442620870639</v>
      </c>
      <c r="AS555">
        <f t="shared" si="212"/>
        <v>612.09430650763159</v>
      </c>
      <c r="AU555">
        <f t="shared" si="201"/>
        <v>145.72514287465765</v>
      </c>
      <c r="AW555">
        <f t="shared" si="221"/>
        <v>7.5398223686155035</v>
      </c>
      <c r="AY555">
        <f t="shared" si="222"/>
        <v>0.2403847097777185</v>
      </c>
      <c r="BA555">
        <f t="shared" si="223"/>
        <v>1.0268041493607281</v>
      </c>
      <c r="BC555">
        <f t="shared" si="224"/>
        <v>610.42934360292486</v>
      </c>
      <c r="BD555">
        <f t="shared" si="213"/>
        <v>2.86E-2</v>
      </c>
      <c r="BE555">
        <f t="shared" si="214"/>
        <v>17.458279227043651</v>
      </c>
    </row>
    <row r="556" spans="3:57">
      <c r="C556" s="11">
        <v>496</v>
      </c>
      <c r="D556" s="12">
        <f t="shared" si="220"/>
        <v>7.1884057971014492E-3</v>
      </c>
      <c r="E556" s="20">
        <f t="shared" si="215"/>
        <v>1204.2771838760873</v>
      </c>
      <c r="F556" s="4">
        <f t="shared" si="216"/>
        <v>8.6568330898918742</v>
      </c>
      <c r="G556" s="4"/>
      <c r="H556" s="4">
        <f t="shared" si="217"/>
        <v>19.61733378452174</v>
      </c>
      <c r="I556" s="11">
        <v>496</v>
      </c>
      <c r="J556" s="5">
        <f t="shared" si="202"/>
        <v>29474.488317687606</v>
      </c>
      <c r="K556" s="11">
        <v>496</v>
      </c>
      <c r="L556" s="17">
        <f t="shared" si="218"/>
        <v>14324.601322396176</v>
      </c>
      <c r="M556" s="11">
        <v>496</v>
      </c>
      <c r="N556">
        <f t="shared" si="219"/>
        <v>1460.2040083992024</v>
      </c>
      <c r="Q556" s="59">
        <v>433</v>
      </c>
      <c r="R556" s="60">
        <f t="shared" si="199"/>
        <v>32.702800000000039</v>
      </c>
      <c r="S556" s="60">
        <f t="shared" si="197"/>
        <v>185.98161470397412</v>
      </c>
      <c r="T556" s="60">
        <f t="shared" ref="T556:T587" si="226">$AB$87*POWER($S$504/S556,$V$69)</f>
        <v>9.9373608069035608</v>
      </c>
      <c r="U556" s="60">
        <f t="shared" si="198"/>
        <v>2270.8802856693251</v>
      </c>
      <c r="AA556">
        <v>433</v>
      </c>
      <c r="AB556">
        <f t="shared" si="203"/>
        <v>7.5572756611354475</v>
      </c>
      <c r="AC556">
        <f t="shared" si="204"/>
        <v>0.250328227571116</v>
      </c>
      <c r="AD556">
        <f t="shared" si="205"/>
        <v>0.95630475596303555</v>
      </c>
      <c r="AE556">
        <f t="shared" si="206"/>
        <v>0.23939007457805531</v>
      </c>
      <c r="AF556" s="65">
        <f t="shared" si="207"/>
        <v>0.24173761130605706</v>
      </c>
      <c r="AG556">
        <f t="shared" si="208"/>
        <v>13.850544877411041</v>
      </c>
      <c r="AJ556">
        <f t="shared" si="209"/>
        <v>78.539816339744831</v>
      </c>
      <c r="AL556">
        <f t="shared" si="200"/>
        <v>780.47849267598417</v>
      </c>
      <c r="AN556">
        <f t="shared" si="210"/>
        <v>796.08806252950387</v>
      </c>
      <c r="AP556">
        <f t="shared" si="211"/>
        <v>621.75173701831977</v>
      </c>
      <c r="AS556">
        <f t="shared" si="212"/>
        <v>640.37151611252261</v>
      </c>
      <c r="AU556">
        <f t="shared" si="201"/>
        <v>153.29858499983911</v>
      </c>
      <c r="AW556">
        <f t="shared" si="221"/>
        <v>7.5572756611354475</v>
      </c>
      <c r="AY556">
        <f t="shared" si="222"/>
        <v>0.24173761130605706</v>
      </c>
      <c r="BA556">
        <f t="shared" si="223"/>
        <v>1.0283916774132698</v>
      </c>
      <c r="BC556">
        <f t="shared" si="224"/>
        <v>639.40431176688401</v>
      </c>
      <c r="BD556">
        <f t="shared" si="213"/>
        <v>2.86E-2</v>
      </c>
      <c r="BE556">
        <f t="shared" si="214"/>
        <v>18.286963316532884</v>
      </c>
    </row>
    <row r="557" spans="3:57">
      <c r="C557" s="11">
        <v>497</v>
      </c>
      <c r="D557" s="12">
        <f t="shared" si="220"/>
        <v>7.202898550724637E-3</v>
      </c>
      <c r="E557" s="20">
        <f t="shared" si="215"/>
        <v>1204.2771838760873</v>
      </c>
      <c r="F557" s="4">
        <f t="shared" si="216"/>
        <v>8.6742863824118164</v>
      </c>
      <c r="G557" s="4"/>
      <c r="H557" s="4">
        <f t="shared" si="217"/>
        <v>19.189168692014082</v>
      </c>
      <c r="I557" s="11">
        <v>497</v>
      </c>
      <c r="J557" s="5">
        <f t="shared" si="202"/>
        <v>29610.877299707019</v>
      </c>
      <c r="K557" s="11">
        <v>497</v>
      </c>
      <c r="L557" s="17">
        <f t="shared" si="218"/>
        <v>14390.886367657611</v>
      </c>
      <c r="M557" s="11">
        <v>497</v>
      </c>
      <c r="N557">
        <f t="shared" si="219"/>
        <v>1466.9608937469532</v>
      </c>
      <c r="Q557" s="59">
        <v>434</v>
      </c>
      <c r="R557" s="60">
        <f t="shared" si="199"/>
        <v>33.331700000000041</v>
      </c>
      <c r="S557" s="60">
        <f t="shared" si="197"/>
        <v>188.80693380034924</v>
      </c>
      <c r="T557" s="60">
        <f t="shared" si="226"/>
        <v>9.7298011120545809</v>
      </c>
      <c r="U557" s="60">
        <f t="shared" si="198"/>
        <v>2257.2261341098383</v>
      </c>
      <c r="AA557">
        <v>434</v>
      </c>
      <c r="AB557">
        <f t="shared" si="203"/>
        <v>7.5747289536553897</v>
      </c>
      <c r="AC557">
        <f t="shared" si="204"/>
        <v>0.250328227571116</v>
      </c>
      <c r="AD557">
        <f t="shared" si="205"/>
        <v>0.96126169593831867</v>
      </c>
      <c r="AE557">
        <f t="shared" si="206"/>
        <v>0.24063093657624435</v>
      </c>
      <c r="AF557" s="65">
        <f t="shared" si="207"/>
        <v>0.24301583552666142</v>
      </c>
      <c r="AG557">
        <f t="shared" si="208"/>
        <v>13.923781730523071</v>
      </c>
      <c r="AJ557">
        <f t="shared" si="209"/>
        <v>78.539816339744831</v>
      </c>
      <c r="AL557">
        <f t="shared" si="200"/>
        <v>764.17679236301183</v>
      </c>
      <c r="AN557">
        <f t="shared" si="210"/>
        <v>779.46032821027211</v>
      </c>
      <c r="AP557">
        <f t="shared" si="211"/>
        <v>649.28996397378546</v>
      </c>
      <c r="AS557">
        <f t="shared" si="212"/>
        <v>668.94580828697394</v>
      </c>
      <c r="AU557">
        <f t="shared" si="201"/>
        <v>160.96905636684733</v>
      </c>
      <c r="AW557">
        <f t="shared" si="221"/>
        <v>7.5747289536553897</v>
      </c>
      <c r="AY557">
        <f t="shared" si="222"/>
        <v>0.24301583552666142</v>
      </c>
      <c r="BA557">
        <f t="shared" si="223"/>
        <v>1.0295964731983394</v>
      </c>
      <c r="BC557">
        <f t="shared" si="224"/>
        <v>668.50665699048636</v>
      </c>
      <c r="BD557">
        <f t="shared" si="213"/>
        <v>2.86E-2</v>
      </c>
      <c r="BE557">
        <f t="shared" si="214"/>
        <v>19.119290389927912</v>
      </c>
    </row>
    <row r="558" spans="3:57">
      <c r="C558" s="11">
        <v>498</v>
      </c>
      <c r="D558" s="12">
        <f t="shared" si="220"/>
        <v>7.2173913043478257E-3</v>
      </c>
      <c r="E558" s="20">
        <f t="shared" si="215"/>
        <v>1204.2771838760873</v>
      </c>
      <c r="F558" s="4">
        <f t="shared" si="216"/>
        <v>8.6917396749317604</v>
      </c>
      <c r="G558" s="4"/>
      <c r="H558" s="4">
        <f t="shared" si="217"/>
        <v>18.759087862823897</v>
      </c>
      <c r="I558" s="11">
        <v>498</v>
      </c>
      <c r="J558" s="5">
        <f t="shared" si="202"/>
        <v>29738.908332924788</v>
      </c>
      <c r="K558" s="11">
        <v>498</v>
      </c>
      <c r="L558" s="17">
        <f t="shared" si="218"/>
        <v>14453.109449801446</v>
      </c>
      <c r="M558" s="11">
        <v>498</v>
      </c>
      <c r="N558">
        <f t="shared" si="219"/>
        <v>1473.3037155760903</v>
      </c>
      <c r="Q558" s="59">
        <v>435</v>
      </c>
      <c r="R558" s="60">
        <f t="shared" si="199"/>
        <v>33.960600000000042</v>
      </c>
      <c r="S558" s="60">
        <f t="shared" si="197"/>
        <v>191.6322528967244</v>
      </c>
      <c r="T558" s="60">
        <f t="shared" si="226"/>
        <v>9.529563988726478</v>
      </c>
      <c r="U558" s="60">
        <f t="shared" si="198"/>
        <v>2243.8550750502782</v>
      </c>
      <c r="AA558">
        <v>435</v>
      </c>
      <c r="AB558">
        <f t="shared" si="203"/>
        <v>7.5921822461753337</v>
      </c>
      <c r="AC558">
        <f t="shared" si="204"/>
        <v>0.250328227571116</v>
      </c>
      <c r="AD558">
        <f t="shared" si="205"/>
        <v>0.96592582628906831</v>
      </c>
      <c r="AE558">
        <f t="shared" si="206"/>
        <v>0.24179850006010817</v>
      </c>
      <c r="AF558" s="65">
        <f t="shared" si="207"/>
        <v>0.24421892417011976</v>
      </c>
      <c r="AG558">
        <f t="shared" si="208"/>
        <v>13.992713632173352</v>
      </c>
      <c r="AJ558">
        <f t="shared" si="209"/>
        <v>78.539816339744831</v>
      </c>
      <c r="AL558">
        <f t="shared" si="200"/>
        <v>748.45020547242382</v>
      </c>
      <c r="AN558">
        <f t="shared" si="210"/>
        <v>763.41920958187234</v>
      </c>
      <c r="AP558">
        <f t="shared" si="211"/>
        <v>677.05585768994729</v>
      </c>
      <c r="AS558">
        <f t="shared" si="212"/>
        <v>697.76087628232574</v>
      </c>
      <c r="AU558">
        <f t="shared" si="201"/>
        <v>168.71753328569307</v>
      </c>
      <c r="AW558">
        <f t="shared" si="221"/>
        <v>7.5921822461753337</v>
      </c>
      <c r="AY558">
        <f t="shared" si="222"/>
        <v>0.24421892417011976</v>
      </c>
      <c r="BA558">
        <f t="shared" si="223"/>
        <v>1.0304217026057503</v>
      </c>
      <c r="BC558">
        <f t="shared" si="224"/>
        <v>697.65304964007203</v>
      </c>
      <c r="BD558">
        <f t="shared" si="213"/>
        <v>2.86E-2</v>
      </c>
      <c r="BE558">
        <f t="shared" si="214"/>
        <v>19.95287721970606</v>
      </c>
    </row>
    <row r="559" spans="3:57">
      <c r="C559" s="11">
        <v>499</v>
      </c>
      <c r="D559" s="12">
        <f t="shared" si="220"/>
        <v>7.2318840579710143E-3</v>
      </c>
      <c r="E559" s="20">
        <f t="shared" si="215"/>
        <v>1204.2771838760873</v>
      </c>
      <c r="F559" s="4">
        <f t="shared" si="216"/>
        <v>8.7091929674517043</v>
      </c>
      <c r="G559" s="4"/>
      <c r="H559" s="4">
        <f t="shared" si="217"/>
        <v>18.32721032049114</v>
      </c>
      <c r="I559" s="11">
        <v>499</v>
      </c>
      <c r="J559" s="5">
        <f t="shared" si="202"/>
        <v>29858.872315466593</v>
      </c>
      <c r="K559" s="11">
        <v>499</v>
      </c>
      <c r="L559" s="17">
        <f t="shared" si="218"/>
        <v>14511.411945316764</v>
      </c>
      <c r="M559" s="11">
        <v>499</v>
      </c>
      <c r="N559">
        <f t="shared" si="219"/>
        <v>1479.2468853533908</v>
      </c>
      <c r="Q559" s="59">
        <v>436</v>
      </c>
      <c r="R559" s="60">
        <f t="shared" si="199"/>
        <v>34.589500000000044</v>
      </c>
      <c r="S559" s="60">
        <f t="shared" si="197"/>
        <v>194.45757199309952</v>
      </c>
      <c r="T559" s="60">
        <f t="shared" si="226"/>
        <v>9.3362887658443139</v>
      </c>
      <c r="U559" s="60">
        <f t="shared" si="198"/>
        <v>2230.757193429798</v>
      </c>
      <c r="AA559">
        <v>436</v>
      </c>
      <c r="AB559">
        <f t="shared" si="203"/>
        <v>7.6096355386952759</v>
      </c>
      <c r="AC559">
        <f t="shared" si="204"/>
        <v>0.250328227571116</v>
      </c>
      <c r="AD559">
        <f t="shared" si="205"/>
        <v>0.97029572627599625</v>
      </c>
      <c r="AE559">
        <f t="shared" si="206"/>
        <v>0.24289240937849887</v>
      </c>
      <c r="AF559" s="65">
        <f t="shared" si="207"/>
        <v>0.24534644492516572</v>
      </c>
      <c r="AG559">
        <f t="shared" si="208"/>
        <v>14.057315812750891</v>
      </c>
      <c r="AJ559">
        <f t="shared" si="209"/>
        <v>78.539816339744831</v>
      </c>
      <c r="AL559">
        <f t="shared" si="200"/>
        <v>733.27040496423535</v>
      </c>
      <c r="AN559">
        <f t="shared" si="210"/>
        <v>747.93581306352007</v>
      </c>
      <c r="AP559">
        <f t="shared" si="211"/>
        <v>704.99873084059186</v>
      </c>
      <c r="AS559">
        <f t="shared" si="212"/>
        <v>726.76292999059558</v>
      </c>
      <c r="AU559">
        <f t="shared" si="201"/>
        <v>176.52519911239304</v>
      </c>
      <c r="AW559">
        <f t="shared" si="221"/>
        <v>7.6096355386952759</v>
      </c>
      <c r="AY559">
        <f t="shared" si="222"/>
        <v>0.24534644492516572</v>
      </c>
      <c r="BA559">
        <f t="shared" si="223"/>
        <v>1.0308707442472487</v>
      </c>
      <c r="BC559">
        <f t="shared" si="224"/>
        <v>726.7625663550067</v>
      </c>
      <c r="BD559">
        <f t="shared" si="213"/>
        <v>2.86E-2</v>
      </c>
      <c r="BE559">
        <f t="shared" si="214"/>
        <v>20.785409397753192</v>
      </c>
    </row>
    <row r="560" spans="3:57">
      <c r="C560" s="11">
        <v>500</v>
      </c>
      <c r="D560" s="12">
        <f t="shared" si="220"/>
        <v>7.2463768115942021E-3</v>
      </c>
      <c r="E560" s="20">
        <f t="shared" si="215"/>
        <v>1204.2771838760873</v>
      </c>
      <c r="F560" s="4">
        <f t="shared" si="216"/>
        <v>8.7266462599716466</v>
      </c>
      <c r="G560" s="4"/>
      <c r="H560" s="4">
        <f t="shared" si="217"/>
        <v>17.893650862997852</v>
      </c>
      <c r="I560" s="11">
        <v>500</v>
      </c>
      <c r="J560" s="5">
        <f t="shared" si="202"/>
        <v>29971.061394515404</v>
      </c>
      <c r="K560" s="11">
        <v>500</v>
      </c>
      <c r="L560" s="17">
        <f t="shared" si="218"/>
        <v>14565.935837734485</v>
      </c>
      <c r="M560" s="11">
        <v>500</v>
      </c>
      <c r="N560">
        <f t="shared" si="219"/>
        <v>1484.8048764255336</v>
      </c>
      <c r="Q560" s="59">
        <v>437</v>
      </c>
      <c r="R560" s="60">
        <f t="shared" si="199"/>
        <v>35.218400000000045</v>
      </c>
      <c r="S560" s="60">
        <f t="shared" si="197"/>
        <v>197.28289108947467</v>
      </c>
      <c r="T560" s="60">
        <f t="shared" si="226"/>
        <v>9.1496374335625461</v>
      </c>
      <c r="U560" s="60">
        <f t="shared" si="198"/>
        <v>2217.9230590767934</v>
      </c>
      <c r="AA560">
        <v>437</v>
      </c>
      <c r="AB560">
        <f t="shared" si="203"/>
        <v>7.6270888312152199</v>
      </c>
      <c r="AC560">
        <f t="shared" si="204"/>
        <v>0.250328227571116</v>
      </c>
      <c r="AD560">
        <f t="shared" si="205"/>
        <v>0.97437006478523513</v>
      </c>
      <c r="AE560">
        <f t="shared" si="206"/>
        <v>0.24391233131604137</v>
      </c>
      <c r="AF560" s="65">
        <f t="shared" si="207"/>
        <v>0.24639799176675567</v>
      </c>
      <c r="AG560">
        <f t="shared" si="208"/>
        <v>14.117565008734305</v>
      </c>
      <c r="AJ560">
        <f t="shared" si="209"/>
        <v>78.539816339744831</v>
      </c>
      <c r="AL560">
        <f t="shared" si="200"/>
        <v>718.61084360725658</v>
      </c>
      <c r="AN560">
        <f t="shared" si="210"/>
        <v>732.98306047940173</v>
      </c>
      <c r="AP560">
        <f t="shared" si="211"/>
        <v>733.07032340983437</v>
      </c>
      <c r="AS560">
        <f t="shared" si="212"/>
        <v>755.90057272737943</v>
      </c>
      <c r="AU560">
        <f t="shared" si="201"/>
        <v>184.373470937066</v>
      </c>
      <c r="AW560">
        <f t="shared" si="221"/>
        <v>7.6270888312152199</v>
      </c>
      <c r="AY560">
        <f t="shared" si="222"/>
        <v>0.24639799176675567</v>
      </c>
      <c r="BA560">
        <f t="shared" si="223"/>
        <v>1.030947183454304</v>
      </c>
      <c r="BC560">
        <f t="shared" si="224"/>
        <v>755.75678519330449</v>
      </c>
      <c r="BD560">
        <f t="shared" si="213"/>
        <v>2.86E-2</v>
      </c>
      <c r="BE560">
        <f t="shared" si="214"/>
        <v>21.614644056528508</v>
      </c>
    </row>
    <row r="561" spans="3:57">
      <c r="C561" s="11">
        <v>501</v>
      </c>
      <c r="D561" s="12">
        <f t="shared" si="220"/>
        <v>7.2608695652173908E-3</v>
      </c>
      <c r="E561" s="20">
        <f t="shared" si="215"/>
        <v>1204.2771838760873</v>
      </c>
      <c r="F561" s="4">
        <f t="shared" si="216"/>
        <v>8.7440995524915905</v>
      </c>
      <c r="G561" s="4"/>
      <c r="H561" s="4">
        <f t="shared" si="217"/>
        <v>17.458520048214154</v>
      </c>
      <c r="I561" s="11">
        <v>501</v>
      </c>
      <c r="J561" s="5">
        <f t="shared" si="202"/>
        <v>30075.76847686321</v>
      </c>
      <c r="K561" s="11">
        <v>501</v>
      </c>
      <c r="L561" s="17">
        <f t="shared" si="218"/>
        <v>14616.82347975552</v>
      </c>
      <c r="M561" s="11">
        <v>501</v>
      </c>
      <c r="N561">
        <f t="shared" si="219"/>
        <v>1489.9921997712047</v>
      </c>
      <c r="Q561" s="59">
        <v>438</v>
      </c>
      <c r="R561" s="60">
        <f t="shared" si="199"/>
        <v>35.847300000000047</v>
      </c>
      <c r="S561" s="60">
        <f t="shared" si="197"/>
        <v>200.10821018584983</v>
      </c>
      <c r="T561" s="60">
        <f t="shared" si="226"/>
        <v>8.9692929204601413</v>
      </c>
      <c r="U561" s="60">
        <f t="shared" si="198"/>
        <v>2205.3436964561006</v>
      </c>
      <c r="AA561">
        <v>438</v>
      </c>
      <c r="AB561">
        <f t="shared" si="203"/>
        <v>7.6445421237351638</v>
      </c>
      <c r="AC561">
        <f t="shared" si="204"/>
        <v>0.250328227571116</v>
      </c>
      <c r="AD561">
        <f t="shared" si="205"/>
        <v>0.97814760073380569</v>
      </c>
      <c r="AE561">
        <f t="shared" si="206"/>
        <v>0.24485795519463321</v>
      </c>
      <c r="AF561" s="65">
        <f t="shared" si="207"/>
        <v>0.24737318526687299</v>
      </c>
      <c r="AG561">
        <f t="shared" si="208"/>
        <v>14.173439480499619</v>
      </c>
      <c r="AJ561">
        <f t="shared" si="209"/>
        <v>78.539816339744831</v>
      </c>
      <c r="AL561">
        <f t="shared" si="200"/>
        <v>704.446618670313</v>
      </c>
      <c r="AN561">
        <f t="shared" si="210"/>
        <v>718.53555104371924</v>
      </c>
      <c r="AP561">
        <f t="shared" si="211"/>
        <v>761.22468081983777</v>
      </c>
      <c r="AS561">
        <f t="shared" si="212"/>
        <v>785.1246909743661</v>
      </c>
      <c r="AU561">
        <f t="shared" si="201"/>
        <v>192.24402640480159</v>
      </c>
      <c r="AW561">
        <f t="shared" si="221"/>
        <v>7.6445421237351638</v>
      </c>
      <c r="AY561">
        <f t="shared" si="222"/>
        <v>0.24737318526687299</v>
      </c>
      <c r="BA561">
        <f t="shared" si="223"/>
        <v>1.0306548060130523</v>
      </c>
      <c r="BC561">
        <f t="shared" si="224"/>
        <v>784.55987574271751</v>
      </c>
      <c r="BD561">
        <f t="shared" si="213"/>
        <v>2.86E-2</v>
      </c>
      <c r="BE561">
        <f t="shared" si="214"/>
        <v>22.43841244624172</v>
      </c>
    </row>
    <row r="562" spans="3:57">
      <c r="C562" s="11">
        <v>502</v>
      </c>
      <c r="D562" s="12">
        <f t="shared" si="220"/>
        <v>7.2753623188405794E-3</v>
      </c>
      <c r="E562" s="20">
        <f t="shared" si="215"/>
        <v>1204.2771838760873</v>
      </c>
      <c r="F562" s="4">
        <f t="shared" si="216"/>
        <v>8.7615528450115328</v>
      </c>
      <c r="G562" s="4"/>
      <c r="H562" s="4">
        <f t="shared" si="217"/>
        <v>17.021924186426425</v>
      </c>
      <c r="I562" s="11">
        <v>502</v>
      </c>
      <c r="J562" s="5">
        <f t="shared" si="202"/>
        <v>30173.286741191376</v>
      </c>
      <c r="K562" s="11">
        <v>502</v>
      </c>
      <c r="L562" s="17">
        <f t="shared" si="218"/>
        <v>14664.217356219007</v>
      </c>
      <c r="M562" s="11">
        <v>502</v>
      </c>
      <c r="N562">
        <f t="shared" si="219"/>
        <v>1494.8233798388385</v>
      </c>
      <c r="Q562" s="59">
        <v>439</v>
      </c>
      <c r="R562" s="60">
        <f t="shared" si="199"/>
        <v>36.476200000000048</v>
      </c>
      <c r="S562" s="60">
        <f t="shared" si="197"/>
        <v>202.93352928222495</v>
      </c>
      <c r="T562" s="60">
        <f t="shared" si="226"/>
        <v>8.7949575238093498</v>
      </c>
      <c r="U562" s="60">
        <f t="shared" si="198"/>
        <v>2193.0105567003106</v>
      </c>
      <c r="AA562">
        <v>439</v>
      </c>
      <c r="AB562">
        <f t="shared" si="203"/>
        <v>7.6619954162551061</v>
      </c>
      <c r="AC562">
        <f t="shared" si="204"/>
        <v>0.250328227571116</v>
      </c>
      <c r="AD562">
        <f t="shared" si="205"/>
        <v>0.98162718344766375</v>
      </c>
      <c r="AE562">
        <f t="shared" si="206"/>
        <v>0.2457289929680804</v>
      </c>
      <c r="AF562" s="65">
        <f t="shared" si="207"/>
        <v>0.24827167288732874</v>
      </c>
      <c r="AG562">
        <f t="shared" si="208"/>
        <v>14.224919029096485</v>
      </c>
      <c r="AJ562">
        <f t="shared" si="209"/>
        <v>78.539816339744831</v>
      </c>
      <c r="AL562">
        <f t="shared" si="200"/>
        <v>690.75434863584337</v>
      </c>
      <c r="AN562">
        <f t="shared" si="210"/>
        <v>704.5694356085603</v>
      </c>
      <c r="AP562">
        <f t="shared" si="211"/>
        <v>789.41804351398014</v>
      </c>
      <c r="AS562">
        <f t="shared" si="212"/>
        <v>814.38835560775271</v>
      </c>
      <c r="AU562">
        <f t="shared" si="201"/>
        <v>200.11883050842403</v>
      </c>
      <c r="AW562">
        <f t="shared" si="221"/>
        <v>7.6619954162551061</v>
      </c>
      <c r="AY562">
        <f t="shared" si="222"/>
        <v>0.24827167288732874</v>
      </c>
      <c r="BA562">
        <f t="shared" si="223"/>
        <v>1.0299975916476953</v>
      </c>
      <c r="BC562">
        <f t="shared" si="224"/>
        <v>813.09868362263512</v>
      </c>
      <c r="BD562">
        <f t="shared" si="213"/>
        <v>2.86E-2</v>
      </c>
      <c r="BE562">
        <f t="shared" si="214"/>
        <v>23.254622351607363</v>
      </c>
    </row>
    <row r="563" spans="3:57">
      <c r="C563" s="11">
        <v>503</v>
      </c>
      <c r="D563" s="12">
        <f t="shared" si="220"/>
        <v>7.2898550724637681E-3</v>
      </c>
      <c r="E563" s="20">
        <f t="shared" si="215"/>
        <v>1204.2771838760873</v>
      </c>
      <c r="F563" s="4">
        <f t="shared" si="216"/>
        <v>8.7790061375314767</v>
      </c>
      <c r="G563" s="4"/>
      <c r="H563" s="4">
        <f t="shared" si="217"/>
        <v>16.583965339916816</v>
      </c>
      <c r="I563" s="11">
        <v>503</v>
      </c>
      <c r="J563" s="5">
        <f t="shared" si="202"/>
        <v>30263.909152713619</v>
      </c>
      <c r="K563" s="11">
        <v>503</v>
      </c>
      <c r="L563" s="17">
        <f t="shared" si="218"/>
        <v>14708.259848218819</v>
      </c>
      <c r="M563" s="11">
        <v>503</v>
      </c>
      <c r="N563">
        <f t="shared" si="219"/>
        <v>1499.3129305014086</v>
      </c>
      <c r="Q563" s="59">
        <v>440</v>
      </c>
      <c r="R563" s="60">
        <f t="shared" si="199"/>
        <v>37.10510000000005</v>
      </c>
      <c r="S563" s="60">
        <f t="shared" si="197"/>
        <v>205.75884837860011</v>
      </c>
      <c r="T563" s="60">
        <f t="shared" si="226"/>
        <v>8.6263514774076882</v>
      </c>
      <c r="U563" s="60">
        <f t="shared" si="198"/>
        <v>2180.9154917236383</v>
      </c>
      <c r="AA563">
        <v>440</v>
      </c>
      <c r="AB563">
        <f t="shared" si="203"/>
        <v>7.67944870877505</v>
      </c>
      <c r="AC563">
        <f t="shared" si="204"/>
        <v>0.250328227571116</v>
      </c>
      <c r="AD563">
        <f t="shared" si="205"/>
        <v>0.98480775301220802</v>
      </c>
      <c r="AE563">
        <f t="shared" si="206"/>
        <v>0.24652517930983942</v>
      </c>
      <c r="AF563" s="65">
        <f t="shared" si="207"/>
        <v>0.24909312925385879</v>
      </c>
      <c r="AG563">
        <f t="shared" si="208"/>
        <v>14.271985011952811</v>
      </c>
      <c r="AJ563">
        <f t="shared" si="209"/>
        <v>78.539816339744831</v>
      </c>
      <c r="AL563">
        <f t="shared" si="200"/>
        <v>677.51206071768627</v>
      </c>
      <c r="AN563">
        <f t="shared" si="210"/>
        <v>691.06230193203999</v>
      </c>
      <c r="AP563">
        <f t="shared" si="211"/>
        <v>817.60874673728745</v>
      </c>
      <c r="AS563">
        <f t="shared" si="212"/>
        <v>843.64673330169546</v>
      </c>
      <c r="AU563">
        <f t="shared" si="201"/>
        <v>207.98016220136074</v>
      </c>
      <c r="AW563">
        <f t="shared" si="221"/>
        <v>7.67944870877505</v>
      </c>
      <c r="AY563">
        <f t="shared" si="222"/>
        <v>0.24909312925385879</v>
      </c>
      <c r="BA563">
        <f t="shared" si="223"/>
        <v>1.0289797072644826</v>
      </c>
      <c r="BC563">
        <f t="shared" si="224"/>
        <v>841.30280887461458</v>
      </c>
      <c r="BD563">
        <f t="shared" si="213"/>
        <v>2.86E-2</v>
      </c>
      <c r="BE563">
        <f t="shared" si="214"/>
        <v>24.061260333813976</v>
      </c>
    </row>
    <row r="564" spans="3:57">
      <c r="C564" s="11">
        <v>504</v>
      </c>
      <c r="D564" s="12">
        <f t="shared" si="220"/>
        <v>7.3043478260869559E-3</v>
      </c>
      <c r="E564" s="20">
        <f t="shared" si="215"/>
        <v>1204.2771838760873</v>
      </c>
      <c r="F564" s="4">
        <f t="shared" si="216"/>
        <v>8.7964594300514189</v>
      </c>
      <c r="G564" s="4"/>
      <c r="H564" s="4">
        <f t="shared" si="217"/>
        <v>16.144741329556737</v>
      </c>
      <c r="I564" s="11">
        <v>504</v>
      </c>
      <c r="J564" s="5">
        <f t="shared" si="202"/>
        <v>30347.927980811975</v>
      </c>
      <c r="K564" s="11">
        <v>504</v>
      </c>
      <c r="L564" s="17">
        <f t="shared" si="218"/>
        <v>14749.09299867462</v>
      </c>
      <c r="M564" s="11">
        <v>504</v>
      </c>
      <c r="N564">
        <f t="shared" si="219"/>
        <v>1503.4753311594923</v>
      </c>
      <c r="Q564" s="59">
        <v>441</v>
      </c>
      <c r="R564" s="60">
        <f t="shared" si="199"/>
        <v>37.734000000000052</v>
      </c>
      <c r="S564" s="60">
        <f t="shared" si="197"/>
        <v>208.58416747497523</v>
      </c>
      <c r="T564" s="60">
        <f t="shared" si="226"/>
        <v>8.4632116432224809</v>
      </c>
      <c r="U564" s="60">
        <f t="shared" si="198"/>
        <v>2169.0507302370524</v>
      </c>
      <c r="AA564">
        <v>441</v>
      </c>
      <c r="AB564">
        <f t="shared" si="203"/>
        <v>7.6969020012949931</v>
      </c>
      <c r="AC564">
        <f t="shared" si="204"/>
        <v>0.250328227571116</v>
      </c>
      <c r="AD564">
        <f t="shared" si="205"/>
        <v>0.98768834059513766</v>
      </c>
      <c r="AE564">
        <f t="shared" si="206"/>
        <v>0.24724627169383756</v>
      </c>
      <c r="AF564" s="65">
        <f t="shared" si="207"/>
        <v>0.24983725641085575</v>
      </c>
      <c r="AG564">
        <f t="shared" si="208"/>
        <v>14.314620357469803</v>
      </c>
      <c r="AJ564">
        <f t="shared" si="209"/>
        <v>78.539816339744831</v>
      </c>
      <c r="AL564">
        <f t="shared" si="200"/>
        <v>664.69908810308368</v>
      </c>
      <c r="AN564">
        <f t="shared" si="210"/>
        <v>677.99306986514534</v>
      </c>
      <c r="AP564">
        <f t="shared" si="211"/>
        <v>845.75712939774712</v>
      </c>
      <c r="AS564">
        <f t="shared" si="212"/>
        <v>872.85700693812237</v>
      </c>
      <c r="AU564">
        <f t="shared" si="201"/>
        <v>215.81064068729287</v>
      </c>
      <c r="AW564">
        <f t="shared" si="221"/>
        <v>7.6969020012949931</v>
      </c>
      <c r="AY564">
        <f t="shared" si="222"/>
        <v>0.24983725641085575</v>
      </c>
      <c r="BA564">
        <f t="shared" si="223"/>
        <v>1.0276054999691846</v>
      </c>
      <c r="BC564">
        <f t="shared" si="224"/>
        <v>869.10467780727424</v>
      </c>
      <c r="BD564">
        <f t="shared" si="213"/>
        <v>2.86E-2</v>
      </c>
      <c r="BE564">
        <f t="shared" si="214"/>
        <v>24.856393785288045</v>
      </c>
    </row>
    <row r="565" spans="3:57">
      <c r="C565" s="11">
        <v>505</v>
      </c>
      <c r="D565" s="12">
        <f t="shared" si="220"/>
        <v>7.3188405797101445E-3</v>
      </c>
      <c r="E565" s="20">
        <f t="shared" si="215"/>
        <v>1204.2771838760873</v>
      </c>
      <c r="F565" s="4">
        <f t="shared" si="216"/>
        <v>8.8139127225713629</v>
      </c>
      <c r="G565" s="4"/>
      <c r="H565" s="4">
        <f t="shared" si="217"/>
        <v>15.704345748364933</v>
      </c>
      <c r="I565" s="11">
        <v>505</v>
      </c>
      <c r="J565" s="5">
        <f t="shared" si="202"/>
        <v>30425.634320291756</v>
      </c>
      <c r="K565" s="11">
        <v>505</v>
      </c>
      <c r="L565" s="17">
        <f t="shared" si="218"/>
        <v>14786.858279661794</v>
      </c>
      <c r="M565" s="11">
        <v>505</v>
      </c>
      <c r="N565">
        <f t="shared" si="219"/>
        <v>1507.3250030236281</v>
      </c>
      <c r="Q565" s="59">
        <v>442</v>
      </c>
      <c r="R565" s="60">
        <f t="shared" si="199"/>
        <v>38.362900000000053</v>
      </c>
      <c r="S565" s="60">
        <f t="shared" si="197"/>
        <v>211.40948657135036</v>
      </c>
      <c r="T565" s="60">
        <f t="shared" si="226"/>
        <v>8.3052903146367747</v>
      </c>
      <c r="U565" s="60">
        <f t="shared" si="198"/>
        <v>2157.40885550138</v>
      </c>
      <c r="AA565">
        <v>442</v>
      </c>
      <c r="AB565">
        <f t="shared" si="203"/>
        <v>7.7143552938149371</v>
      </c>
      <c r="AC565">
        <f t="shared" si="204"/>
        <v>0.250328227571116</v>
      </c>
      <c r="AD565">
        <f t="shared" si="205"/>
        <v>0.99026806874157036</v>
      </c>
      <c r="AE565">
        <f t="shared" si="206"/>
        <v>0.24789205046834936</v>
      </c>
      <c r="AF565" s="65">
        <f t="shared" si="207"/>
        <v>0.25050378405612023</v>
      </c>
      <c r="AG565">
        <f t="shared" si="208"/>
        <v>14.352809578472252</v>
      </c>
      <c r="AJ565">
        <f t="shared" si="209"/>
        <v>78.539816339744831</v>
      </c>
      <c r="AL565">
        <f t="shared" si="200"/>
        <v>652.29597595983387</v>
      </c>
      <c r="AN565">
        <f t="shared" si="210"/>
        <v>665.34189547903054</v>
      </c>
      <c r="AP565">
        <f t="shared" si="211"/>
        <v>873.82545101667824</v>
      </c>
      <c r="AS565">
        <f t="shared" si="212"/>
        <v>901.97830397947428</v>
      </c>
      <c r="AU565">
        <f t="shared" si="201"/>
        <v>223.59325125143602</v>
      </c>
      <c r="AW565">
        <f t="shared" si="221"/>
        <v>7.7143552938149371</v>
      </c>
      <c r="AY565">
        <f t="shared" si="222"/>
        <v>0.25050378405612023</v>
      </c>
      <c r="BA565">
        <f t="shared" si="223"/>
        <v>1.0258794898717285</v>
      </c>
      <c r="BC565">
        <f t="shared" si="224"/>
        <v>896.43960792592293</v>
      </c>
      <c r="BD565">
        <f t="shared" si="213"/>
        <v>2.86E-2</v>
      </c>
      <c r="BE565">
        <f t="shared" si="214"/>
        <v>25.638172786681395</v>
      </c>
    </row>
    <row r="566" spans="3:57">
      <c r="C566" s="11">
        <v>506</v>
      </c>
      <c r="D566" s="12">
        <f t="shared" si="220"/>
        <v>7.3333333333333332E-3</v>
      </c>
      <c r="E566" s="20">
        <f t="shared" si="215"/>
        <v>1204.2771838760873</v>
      </c>
      <c r="F566" s="4">
        <f t="shared" si="216"/>
        <v>8.8313660150913069</v>
      </c>
      <c r="G566" s="4"/>
      <c r="H566" s="4">
        <f t="shared" si="217"/>
        <v>15.262867981974575</v>
      </c>
      <c r="I566" s="11">
        <v>506</v>
      </c>
      <c r="J566" s="5">
        <f t="shared" si="202"/>
        <v>30497.317616875949</v>
      </c>
      <c r="K566" s="11">
        <v>506</v>
      </c>
      <c r="L566" s="17">
        <f t="shared" si="218"/>
        <v>14821.696361801711</v>
      </c>
      <c r="M566" s="11">
        <v>506</v>
      </c>
      <c r="N566">
        <f t="shared" si="219"/>
        <v>1510.8762856066983</v>
      </c>
      <c r="Q566" s="59">
        <v>443</v>
      </c>
      <c r="R566" s="60">
        <f t="shared" si="199"/>
        <v>38.991800000000055</v>
      </c>
      <c r="S566" s="60">
        <f t="shared" si="197"/>
        <v>214.23480566772554</v>
      </c>
      <c r="T566" s="60">
        <f t="shared" si="226"/>
        <v>8.1523541204346053</v>
      </c>
      <c r="U566" s="60">
        <f t="shared" si="198"/>
        <v>2145.9827846711182</v>
      </c>
      <c r="AA566">
        <v>443</v>
      </c>
      <c r="AB566">
        <f t="shared" si="203"/>
        <v>7.7318085863348793</v>
      </c>
      <c r="AC566">
        <f t="shared" si="204"/>
        <v>0.250328227571116</v>
      </c>
      <c r="AD566">
        <f t="shared" si="205"/>
        <v>0.99254615164132198</v>
      </c>
      <c r="AE566">
        <f t="shared" si="206"/>
        <v>0.24846231892290427</v>
      </c>
      <c r="AF566" s="65">
        <f t="shared" si="207"/>
        <v>0.25109246975505489</v>
      </c>
      <c r="AG566">
        <f t="shared" si="208"/>
        <v>14.386538784480916</v>
      </c>
      <c r="AJ566">
        <f t="shared" si="209"/>
        <v>78.539816339744831</v>
      </c>
      <c r="AL566">
        <f t="shared" si="200"/>
        <v>640.28439535549592</v>
      </c>
      <c r="AN566">
        <f t="shared" si="210"/>
        <v>653.09008326260584</v>
      </c>
      <c r="AP566">
        <f t="shared" si="211"/>
        <v>901.77781588528092</v>
      </c>
      <c r="AS566">
        <f t="shared" si="212"/>
        <v>930.97163187082219</v>
      </c>
      <c r="AU566">
        <f t="shared" si="201"/>
        <v>231.31137050606483</v>
      </c>
      <c r="AW566">
        <f t="shared" si="221"/>
        <v>7.7318085863348793</v>
      </c>
      <c r="AY566">
        <f t="shared" si="222"/>
        <v>0.25109246975505489</v>
      </c>
      <c r="BA566">
        <f t="shared" si="223"/>
        <v>1.0238063626923612</v>
      </c>
      <c r="BC566">
        <f t="shared" si="224"/>
        <v>923.24586563817127</v>
      </c>
      <c r="BD566">
        <f t="shared" si="213"/>
        <v>2.86E-2</v>
      </c>
      <c r="BE566">
        <f t="shared" si="214"/>
        <v>26.404831757251699</v>
      </c>
    </row>
    <row r="567" spans="3:57">
      <c r="C567" s="11">
        <v>507</v>
      </c>
      <c r="D567" s="12">
        <f t="shared" si="220"/>
        <v>7.347826086956521E-3</v>
      </c>
      <c r="E567" s="20">
        <f t="shared" si="215"/>
        <v>1204.2771838760873</v>
      </c>
      <c r="F567" s="4">
        <f t="shared" si="216"/>
        <v>8.8488193076112491</v>
      </c>
      <c r="G567" s="4"/>
      <c r="H567" s="4">
        <f t="shared" si="217"/>
        <v>14.82039323594238</v>
      </c>
      <c r="I567" s="11">
        <v>507</v>
      </c>
      <c r="J567" s="5">
        <f t="shared" si="202"/>
        <v>30563.265197553894</v>
      </c>
      <c r="K567" s="11">
        <v>507</v>
      </c>
      <c r="L567" s="17">
        <f t="shared" si="218"/>
        <v>14853.746886011191</v>
      </c>
      <c r="M567" s="11">
        <v>507</v>
      </c>
      <c r="N567">
        <f t="shared" si="219"/>
        <v>1514.1434134567983</v>
      </c>
      <c r="Q567" s="59">
        <v>444</v>
      </c>
      <c r="R567" s="60">
        <f t="shared" si="199"/>
        <v>39.620700000000056</v>
      </c>
      <c r="S567" s="60">
        <f t="shared" si="197"/>
        <v>217.06012476410066</v>
      </c>
      <c r="T567" s="60">
        <f t="shared" si="226"/>
        <v>8.0041830198479769</v>
      </c>
      <c r="U567" s="60">
        <f t="shared" si="198"/>
        <v>2134.7657495958942</v>
      </c>
      <c r="AA567">
        <v>444</v>
      </c>
      <c r="AB567">
        <f t="shared" si="203"/>
        <v>7.7492618788548233</v>
      </c>
      <c r="AC567">
        <f t="shared" si="204"/>
        <v>0.250328227571116</v>
      </c>
      <c r="AD567">
        <f t="shared" si="205"/>
        <v>0.99452189536827329</v>
      </c>
      <c r="AE567">
        <f t="shared" si="206"/>
        <v>0.24895690334820672</v>
      </c>
      <c r="AF567" s="65">
        <f t="shared" si="207"/>
        <v>0.25160309913377438</v>
      </c>
      <c r="AG567">
        <f t="shared" si="208"/>
        <v>14.41579569277693</v>
      </c>
      <c r="AJ567">
        <f t="shared" si="209"/>
        <v>78.539816339744831</v>
      </c>
      <c r="AL567">
        <f t="shared" si="200"/>
        <v>628.64706432856428</v>
      </c>
      <c r="AN567">
        <f t="shared" si="210"/>
        <v>641.22000561513562</v>
      </c>
      <c r="AP567">
        <f t="shared" si="211"/>
        <v>929.58010364055849</v>
      </c>
      <c r="AS567">
        <f t="shared" si="212"/>
        <v>959.79981963508851</v>
      </c>
      <c r="AU567">
        <f t="shared" si="201"/>
        <v>238.94879093051895</v>
      </c>
      <c r="AW567">
        <f t="shared" si="221"/>
        <v>7.7492618788548233</v>
      </c>
      <c r="AY567">
        <f t="shared" si="222"/>
        <v>0.25160309913377438</v>
      </c>
      <c r="BA567">
        <f t="shared" si="223"/>
        <v>1.0213909621843684</v>
      </c>
      <c r="BC567">
        <f t="shared" si="224"/>
        <v>949.464716484875</v>
      </c>
      <c r="BD567">
        <f t="shared" si="213"/>
        <v>2.86E-2</v>
      </c>
      <c r="BE567">
        <f t="shared" si="214"/>
        <v>27.154690891467425</v>
      </c>
    </row>
    <row r="568" spans="3:57">
      <c r="C568" s="11">
        <v>508</v>
      </c>
      <c r="D568" s="12">
        <f t="shared" si="220"/>
        <v>7.3623188405797096E-3</v>
      </c>
      <c r="E568" s="20">
        <f t="shared" si="215"/>
        <v>1204.2771838760873</v>
      </c>
      <c r="F568" s="4">
        <f t="shared" si="216"/>
        <v>8.8662726001311931</v>
      </c>
      <c r="G568" s="4"/>
      <c r="H568" s="4">
        <f t="shared" si="217"/>
        <v>14.377002569825411</v>
      </c>
      <c r="I568" s="11">
        <v>508</v>
      </c>
      <c r="J568" s="5">
        <f t="shared" si="202"/>
        <v>30623.761806391896</v>
      </c>
      <c r="K568" s="11">
        <v>508</v>
      </c>
      <c r="L568" s="17">
        <f t="shared" si="218"/>
        <v>14883.148237906462</v>
      </c>
      <c r="M568" s="11">
        <v>508</v>
      </c>
      <c r="N568">
        <f t="shared" si="219"/>
        <v>1517.1404931606994</v>
      </c>
      <c r="Q568" s="59">
        <v>445</v>
      </c>
      <c r="R568" s="60">
        <f t="shared" si="199"/>
        <v>40.249600000000058</v>
      </c>
      <c r="S568" s="60">
        <f t="shared" si="197"/>
        <v>219.88544386047579</v>
      </c>
      <c r="T568" s="60">
        <f t="shared" si="226"/>
        <v>7.8605693800297338</v>
      </c>
      <c r="U568" s="60">
        <f t="shared" si="198"/>
        <v>2123.7512789592447</v>
      </c>
      <c r="AA568">
        <v>445</v>
      </c>
      <c r="AB568">
        <f t="shared" si="203"/>
        <v>7.7667151713747655</v>
      </c>
      <c r="AC568">
        <f t="shared" si="204"/>
        <v>0.250328227571116</v>
      </c>
      <c r="AD568">
        <f t="shared" si="205"/>
        <v>0.99619469809174543</v>
      </c>
      <c r="AE568">
        <f t="shared" si="206"/>
        <v>0.24937565308904966</v>
      </c>
      <c r="AF568" s="65">
        <f t="shared" si="207"/>
        <v>0.25203548605065268</v>
      </c>
      <c r="AG568">
        <f t="shared" si="208"/>
        <v>14.440569638230732</v>
      </c>
      <c r="AJ568">
        <f t="shared" si="209"/>
        <v>78.539816339744831</v>
      </c>
      <c r="AL568">
        <f t="shared" si="200"/>
        <v>617.36767543335714</v>
      </c>
      <c r="AN568">
        <f t="shared" si="210"/>
        <v>629.71502894202433</v>
      </c>
      <c r="AP568">
        <f t="shared" si="211"/>
        <v>957.19990555826507</v>
      </c>
      <c r="AS568">
        <f t="shared" si="212"/>
        <v>988.42746491102844</v>
      </c>
      <c r="AU568">
        <f t="shared" si="201"/>
        <v>246.48974459334144</v>
      </c>
      <c r="AW568">
        <f t="shared" si="221"/>
        <v>7.7667151713747655</v>
      </c>
      <c r="AY568">
        <f t="shared" si="222"/>
        <v>0.25203548605065268</v>
      </c>
      <c r="BA568">
        <f t="shared" si="223"/>
        <v>1.0186382823889921</v>
      </c>
      <c r="BC568">
        <f t="shared" si="224"/>
        <v>975.04046770077662</v>
      </c>
      <c r="BD568">
        <f t="shared" si="213"/>
        <v>2.86E-2</v>
      </c>
      <c r="BE568">
        <f t="shared" si="214"/>
        <v>27.886157376242213</v>
      </c>
    </row>
    <row r="569" spans="3:57">
      <c r="C569" s="11">
        <v>509</v>
      </c>
      <c r="D569" s="12">
        <f t="shared" si="220"/>
        <v>7.3768115942028983E-3</v>
      </c>
      <c r="E569" s="20">
        <f t="shared" si="215"/>
        <v>1204.2771838760873</v>
      </c>
      <c r="F569" s="4">
        <f t="shared" si="216"/>
        <v>8.8837258926511371</v>
      </c>
      <c r="G569" s="4"/>
      <c r="H569" s="4">
        <f t="shared" si="217"/>
        <v>13.93277293794247</v>
      </c>
      <c r="I569" s="11">
        <v>509</v>
      </c>
      <c r="J569" s="5">
        <f t="shared" si="202"/>
        <v>30679.089146406157</v>
      </c>
      <c r="K569" s="11">
        <v>509</v>
      </c>
      <c r="L569" s="17">
        <f t="shared" si="218"/>
        <v>14910.037325153391</v>
      </c>
      <c r="M569" s="11">
        <v>509</v>
      </c>
      <c r="N569">
        <f t="shared" si="219"/>
        <v>1519.8814806476444</v>
      </c>
      <c r="Q569" s="59">
        <v>446</v>
      </c>
      <c r="R569" s="60">
        <f t="shared" si="199"/>
        <v>40.878500000000059</v>
      </c>
      <c r="S569" s="60">
        <f t="shared" ref="S569:S632" si="227">$AB$64+($AB$63-$AB$64)*R569/100</f>
        <v>222.71076295685094</v>
      </c>
      <c r="T569" s="60">
        <f t="shared" si="226"/>
        <v>7.7213171282344621</v>
      </c>
      <c r="U569" s="60">
        <f t="shared" ref="U569:U632" si="228">T569*S569/($V$68*$AB$73/100)</f>
        <v>2112.9331816457156</v>
      </c>
      <c r="AA569">
        <v>446</v>
      </c>
      <c r="AB569">
        <f t="shared" si="203"/>
        <v>7.7841684638947095</v>
      </c>
      <c r="AC569">
        <f t="shared" si="204"/>
        <v>0.250328227571116</v>
      </c>
      <c r="AD569">
        <f t="shared" si="205"/>
        <v>0.9975640502598242</v>
      </c>
      <c r="AE569">
        <f t="shared" si="206"/>
        <v>0.24971844059020548</v>
      </c>
      <c r="AF569" s="65">
        <f t="shared" si="207"/>
        <v>0.25238947274587986</v>
      </c>
      <c r="AG569">
        <f t="shared" si="208"/>
        <v>14.460851581871031</v>
      </c>
      <c r="AJ569">
        <f t="shared" si="209"/>
        <v>78.539816339744831</v>
      </c>
      <c r="AL569">
        <f t="shared" si="200"/>
        <v>606.43082915246066</v>
      </c>
      <c r="AN569">
        <f t="shared" si="210"/>
        <v>618.55944573550994</v>
      </c>
      <c r="AP569">
        <f t="shared" si="211"/>
        <v>984.60646593523609</v>
      </c>
      <c r="AS569">
        <f t="shared" si="212"/>
        <v>1016.8208857600563</v>
      </c>
      <c r="AU569">
        <f t="shared" si="201"/>
        <v>253.91892595155272</v>
      </c>
      <c r="AW569">
        <f t="shared" si="221"/>
        <v>7.7841684638947095</v>
      </c>
      <c r="AY569">
        <f t="shared" si="222"/>
        <v>0.25238947274587986</v>
      </c>
      <c r="BA569">
        <f t="shared" si="223"/>
        <v>1.0155534597387188</v>
      </c>
      <c r="BC569">
        <f t="shared" si="224"/>
        <v>999.920502961642</v>
      </c>
      <c r="BD569">
        <f t="shared" si="213"/>
        <v>2.86E-2</v>
      </c>
      <c r="BE569">
        <f t="shared" si="214"/>
        <v>28.597726384702963</v>
      </c>
    </row>
    <row r="570" spans="3:57">
      <c r="C570" s="11">
        <v>510</v>
      </c>
      <c r="D570" s="12">
        <f t="shared" si="220"/>
        <v>7.391304347826087E-3</v>
      </c>
      <c r="E570" s="20">
        <f t="shared" si="215"/>
        <v>1204.2771838760873</v>
      </c>
      <c r="F570" s="4">
        <f t="shared" si="216"/>
        <v>8.9011791851710793</v>
      </c>
      <c r="G570" s="4"/>
      <c r="H570" s="4">
        <f t="shared" si="217"/>
        <v>13.487777236727052</v>
      </c>
      <c r="I570" s="11">
        <v>510</v>
      </c>
      <c r="J570" s="5">
        <f t="shared" si="202"/>
        <v>30729.525428090106</v>
      </c>
      <c r="K570" s="11">
        <v>510</v>
      </c>
      <c r="L570" s="17">
        <f t="shared" si="218"/>
        <v>14934.54935805179</v>
      </c>
      <c r="M570" s="11">
        <v>510</v>
      </c>
      <c r="N570">
        <f t="shared" si="219"/>
        <v>1522.3801588228125</v>
      </c>
      <c r="Q570" s="59">
        <v>447</v>
      </c>
      <c r="R570" s="60">
        <f t="shared" ref="R570:R633" si="229">R569+0.6289</f>
        <v>41.507400000000061</v>
      </c>
      <c r="S570" s="60">
        <f t="shared" si="227"/>
        <v>225.5360820532261</v>
      </c>
      <c r="T570" s="60">
        <f t="shared" si="226"/>
        <v>7.5862409717994757</v>
      </c>
      <c r="U570" s="60">
        <f t="shared" si="228"/>
        <v>2102.3055312374172</v>
      </c>
      <c r="AA570">
        <v>447</v>
      </c>
      <c r="AB570">
        <f t="shared" si="203"/>
        <v>7.8016217564146526</v>
      </c>
      <c r="AC570">
        <f t="shared" si="204"/>
        <v>0.250328227571116</v>
      </c>
      <c r="AD570">
        <f t="shared" si="205"/>
        <v>0.99862953475457383</v>
      </c>
      <c r="AE570">
        <f t="shared" si="206"/>
        <v>0.24998516143528066</v>
      </c>
      <c r="AF570" s="65">
        <f t="shared" si="207"/>
        <v>0.25266492996865453</v>
      </c>
      <c r="AG570">
        <f t="shared" si="208"/>
        <v>14.476634118172417</v>
      </c>
      <c r="AJ570">
        <f t="shared" si="209"/>
        <v>78.539816339744831</v>
      </c>
      <c r="AL570">
        <f t="shared" si="200"/>
        <v>595.82197263417822</v>
      </c>
      <c r="AN570">
        <f t="shared" si="210"/>
        <v>607.73841208686179</v>
      </c>
      <c r="AP570">
        <f t="shared" si="211"/>
        <v>1011.7706279993079</v>
      </c>
      <c r="AS570">
        <f t="shared" si="212"/>
        <v>1044.9480766358161</v>
      </c>
      <c r="AU570">
        <f t="shared" si="201"/>
        <v>261.22151362929043</v>
      </c>
      <c r="AW570">
        <f t="shared" si="221"/>
        <v>7.8016217564146526</v>
      </c>
      <c r="AY570">
        <f t="shared" si="222"/>
        <v>0.25266492996865453</v>
      </c>
      <c r="BA570">
        <f t="shared" si="223"/>
        <v>1.0121417650256306</v>
      </c>
      <c r="BC570">
        <f t="shared" si="224"/>
        <v>1024.0553092243101</v>
      </c>
      <c r="BD570">
        <f t="shared" si="213"/>
        <v>2.86E-2</v>
      </c>
      <c r="BE570">
        <f t="shared" si="214"/>
        <v>29.28798184381527</v>
      </c>
    </row>
    <row r="571" spans="3:57">
      <c r="C571" s="11">
        <v>511</v>
      </c>
      <c r="D571" s="12">
        <f t="shared" si="220"/>
        <v>7.4057971014492747E-3</v>
      </c>
      <c r="E571" s="20">
        <f t="shared" si="215"/>
        <v>1204.2771838760873</v>
      </c>
      <c r="F571" s="4">
        <f t="shared" si="216"/>
        <v>8.9186324776910233</v>
      </c>
      <c r="G571" s="4"/>
      <c r="H571" s="4">
        <f t="shared" si="217"/>
        <v>13.042084358571698</v>
      </c>
      <c r="I571" s="11">
        <v>511</v>
      </c>
      <c r="J571" s="5">
        <f t="shared" si="202"/>
        <v>30775.344925179081</v>
      </c>
      <c r="K571" s="11">
        <v>511</v>
      </c>
      <c r="L571" s="17">
        <f t="shared" si="218"/>
        <v>14956.817633637032</v>
      </c>
      <c r="M571" s="11">
        <v>511</v>
      </c>
      <c r="N571">
        <f t="shared" si="219"/>
        <v>1524.6501155593305</v>
      </c>
      <c r="Q571" s="59">
        <v>448</v>
      </c>
      <c r="R571" s="60">
        <f t="shared" si="229"/>
        <v>42.136300000000062</v>
      </c>
      <c r="S571" s="60">
        <f t="shared" si="227"/>
        <v>228.36140114960125</v>
      </c>
      <c r="T571" s="60">
        <f t="shared" si="226"/>
        <v>7.4551656797341872</v>
      </c>
      <c r="U571" s="60">
        <f t="shared" si="228"/>
        <v>2091.8626515502733</v>
      </c>
      <c r="AA571">
        <v>448</v>
      </c>
      <c r="AB571">
        <f t="shared" si="203"/>
        <v>7.8190750489345966</v>
      </c>
      <c r="AC571">
        <f t="shared" si="204"/>
        <v>0.250328227571116</v>
      </c>
      <c r="AD571">
        <f t="shared" si="205"/>
        <v>0.99939082701909576</v>
      </c>
      <c r="AE571">
        <f t="shared" si="206"/>
        <v>0.25017573437852203</v>
      </c>
      <c r="AF571" s="65">
        <f t="shared" si="207"/>
        <v>0.25286175708169145</v>
      </c>
      <c r="AG571">
        <f t="shared" si="208"/>
        <v>14.487911481043175</v>
      </c>
      <c r="AJ571">
        <f t="shared" si="209"/>
        <v>78.539816339744831</v>
      </c>
      <c r="AL571">
        <f t="shared" ref="AL571:AL634" si="230">T571*AJ571</f>
        <v>585.52734326869199</v>
      </c>
      <c r="AN571">
        <f t="shared" si="210"/>
        <v>597.23789013406588</v>
      </c>
      <c r="AP571">
        <f t="shared" si="211"/>
        <v>1038.6647838436904</v>
      </c>
      <c r="AS571">
        <f t="shared" si="212"/>
        <v>1072.7786679712649</v>
      </c>
      <c r="AU571">
        <f t="shared" ref="AU571:AU634" si="231">AP571*TAN(AF571)</f>
        <v>268.38319108532386</v>
      </c>
      <c r="AW571">
        <f t="shared" si="221"/>
        <v>7.8190750489345966</v>
      </c>
      <c r="AY571">
        <f t="shared" si="222"/>
        <v>0.25286175708169145</v>
      </c>
      <c r="BA571">
        <f t="shared" si="223"/>
        <v>1.0084085952519106</v>
      </c>
      <c r="BC571">
        <f t="shared" si="224"/>
        <v>1047.3984956134452</v>
      </c>
      <c r="BD571">
        <f t="shared" si="213"/>
        <v>2.86E-2</v>
      </c>
      <c r="BE571">
        <f t="shared" si="214"/>
        <v>29.955596974544534</v>
      </c>
    </row>
    <row r="572" spans="3:57">
      <c r="C572" s="11">
        <v>512</v>
      </c>
      <c r="D572" s="12">
        <f t="shared" si="220"/>
        <v>7.4202898550724634E-3</v>
      </c>
      <c r="E572" s="20">
        <f t="shared" si="215"/>
        <v>1204.2771838760873</v>
      </c>
      <c r="F572" s="4">
        <f t="shared" si="216"/>
        <v>8.9360857702109655</v>
      </c>
      <c r="G572" s="4"/>
      <c r="H572" s="4">
        <f t="shared" si="217"/>
        <v>12.595759252055039</v>
      </c>
      <c r="I572" s="11">
        <v>512</v>
      </c>
      <c r="J572" s="5">
        <f t="shared" ref="J572:J635" si="232">((((($F$6/1000)/2)*(E572*E572))*COS(F572))+((((($F$6/1000)/2)*($F$6/1000)/2))*(E572*E572)*COS(2*F572)/($F$10/1000)))*-1</f>
        <v>30816.817538225627</v>
      </c>
      <c r="K572" s="11">
        <v>512</v>
      </c>
      <c r="L572" s="17">
        <f t="shared" si="218"/>
        <v>14976.973323577655</v>
      </c>
      <c r="M572" s="11">
        <v>512</v>
      </c>
      <c r="N572">
        <f t="shared" si="219"/>
        <v>1526.7047220772329</v>
      </c>
      <c r="Q572" s="59">
        <v>449</v>
      </c>
      <c r="R572" s="60">
        <f t="shared" si="229"/>
        <v>42.765200000000064</v>
      </c>
      <c r="S572" s="60">
        <f t="shared" si="227"/>
        <v>231.18672024597637</v>
      </c>
      <c r="T572" s="60">
        <f t="shared" si="226"/>
        <v>7.3279254203601116</v>
      </c>
      <c r="U572" s="60">
        <f t="shared" si="228"/>
        <v>2081.599103128337</v>
      </c>
      <c r="AA572">
        <v>449</v>
      </c>
      <c r="AB572">
        <f t="shared" ref="AB572:AB635" si="233">PI()*AA572/180</f>
        <v>7.8365283414545397</v>
      </c>
      <c r="AC572">
        <f t="shared" ref="AC572:AC635" si="234">($F$6/2)/$F$10</f>
        <v>0.250328227571116</v>
      </c>
      <c r="AD572">
        <f t="shared" ref="AD572:AD635" si="235">SIN(AB572)</f>
        <v>0.99984769515639127</v>
      </c>
      <c r="AE572">
        <f t="shared" ref="AE572:AE635" si="236">AC572*AD572</f>
        <v>0.25029010136956492</v>
      </c>
      <c r="AF572" s="65">
        <f t="shared" ref="AF572:AF635" si="237">ASIN(AE572)</f>
        <v>0.25297988214278061</v>
      </c>
      <c r="AG572">
        <f t="shared" ref="AG572:AG635" si="238">AF572*180/PI()</f>
        <v>14.49467954849831</v>
      </c>
      <c r="AJ572">
        <f t="shared" ref="AJ572:AJ635" si="239">PI()*(($F$5/10)*($F$5/10))/4</f>
        <v>78.539816339744831</v>
      </c>
      <c r="AL572">
        <f t="shared" si="230"/>
        <v>575.53391666643063</v>
      </c>
      <c r="AN572">
        <f t="shared" ref="AN572:AN635" si="240">AL572*1.02</f>
        <v>587.04459499975928</v>
      </c>
      <c r="AP572">
        <f t="shared" ref="AP572:AP635" si="241">N509+AN572</f>
        <v>1065.2628279344137</v>
      </c>
      <c r="AS572">
        <f t="shared" ref="AS572:AS635" si="242">AP572/(COS(AF572))</f>
        <v>1100.2838888922129</v>
      </c>
      <c r="AU572">
        <f t="shared" si="231"/>
        <v>275.39016608613105</v>
      </c>
      <c r="AW572">
        <f t="shared" si="221"/>
        <v>7.8365283414545397</v>
      </c>
      <c r="AY572">
        <f t="shared" si="222"/>
        <v>0.25297988214278061</v>
      </c>
      <c r="BA572">
        <f t="shared" si="223"/>
        <v>1.0043594653799759</v>
      </c>
      <c r="BC572">
        <f t="shared" si="224"/>
        <v>1069.9068043533691</v>
      </c>
      <c r="BD572">
        <f t="shared" ref="BD572:BD635" si="243">($F$6/2)/1000</f>
        <v>2.86E-2</v>
      </c>
      <c r="BE572">
        <f t="shared" ref="BE572:BE635" si="244">BC572*BD572</f>
        <v>30.599334604506357</v>
      </c>
    </row>
    <row r="573" spans="3:57">
      <c r="C573" s="11">
        <v>513</v>
      </c>
      <c r="D573" s="12">
        <f t="shared" si="220"/>
        <v>7.4347826086956521E-3</v>
      </c>
      <c r="E573" s="20">
        <f t="shared" ref="E573:E636" si="245">(2*PI()/60)*$F$13</f>
        <v>1204.2771838760873</v>
      </c>
      <c r="F573" s="4">
        <f t="shared" ref="F573:F636" si="246">E573*D573</f>
        <v>8.9535390627309095</v>
      </c>
      <c r="G573" s="4"/>
      <c r="H573" s="4">
        <f t="shared" ref="H573:H636" si="247">(($F$6/1000)/2)*E573*SIN(F573)+((($F$6/1000)/2)*(($F$6/1000)/2)*E573*SIN(2*F573))/(2*($F$10/1000))</f>
        <v>12.14886298843316</v>
      </c>
      <c r="I573" s="11">
        <v>513</v>
      </c>
      <c r="J573" s="5">
        <f t="shared" si="232"/>
        <v>30854.208366548468</v>
      </c>
      <c r="K573" s="11">
        <v>513</v>
      </c>
      <c r="L573" s="17">
        <f t="shared" ref="L573:L636" si="248">$J$21*J573</f>
        <v>14995.145266142556</v>
      </c>
      <c r="M573" s="11">
        <v>513</v>
      </c>
      <c r="N573">
        <f t="shared" ref="N573:N636" si="249">L573/9.81</f>
        <v>1528.5571117372635</v>
      </c>
      <c r="Q573" s="59">
        <v>450</v>
      </c>
      <c r="R573" s="60">
        <f t="shared" si="229"/>
        <v>43.394100000000066</v>
      </c>
      <c r="S573" s="60">
        <f t="shared" si="227"/>
        <v>234.0120393423515</v>
      </c>
      <c r="T573" s="60">
        <f t="shared" si="226"/>
        <v>7.2043631500060394</v>
      </c>
      <c r="U573" s="60">
        <f t="shared" si="228"/>
        <v>2071.5096706218696</v>
      </c>
      <c r="AA573">
        <v>450</v>
      </c>
      <c r="AB573">
        <f t="shared" si="233"/>
        <v>7.8539816339744828</v>
      </c>
      <c r="AC573">
        <f t="shared" si="234"/>
        <v>0.250328227571116</v>
      </c>
      <c r="AD573">
        <f t="shared" si="235"/>
        <v>1</v>
      </c>
      <c r="AE573">
        <f t="shared" si="236"/>
        <v>0.250328227571116</v>
      </c>
      <c r="AF573" s="65">
        <f t="shared" si="237"/>
        <v>0.25301926196319258</v>
      </c>
      <c r="AG573">
        <f t="shared" si="238"/>
        <v>14.496935846005899</v>
      </c>
      <c r="AJ573">
        <f t="shared" si="239"/>
        <v>78.539816339744831</v>
      </c>
      <c r="AL573">
        <f t="shared" si="230"/>
        <v>565.82935864629985</v>
      </c>
      <c r="AN573">
        <f t="shared" si="240"/>
        <v>577.14594581922586</v>
      </c>
      <c r="AP573">
        <f t="shared" si="241"/>
        <v>1091.5401137857054</v>
      </c>
      <c r="AS573">
        <f t="shared" si="242"/>
        <v>1127.436532615138</v>
      </c>
      <c r="AU573">
        <f t="shared" si="231"/>
        <v>282.22918890847222</v>
      </c>
      <c r="AW573">
        <f t="shared" si="221"/>
        <v>7.8539816339744828</v>
      </c>
      <c r="AY573">
        <f t="shared" si="222"/>
        <v>0.25301926196319258</v>
      </c>
      <c r="BA573">
        <f t="shared" si="223"/>
        <v>1.0000000000000002</v>
      </c>
      <c r="BC573">
        <f t="shared" si="224"/>
        <v>1091.5401137857057</v>
      </c>
      <c r="BD573">
        <f t="shared" si="243"/>
        <v>2.86E-2</v>
      </c>
      <c r="BE573">
        <f t="shared" si="244"/>
        <v>31.218047254271184</v>
      </c>
    </row>
    <row r="574" spans="3:57">
      <c r="C574" s="11">
        <v>514</v>
      </c>
      <c r="D574" s="12">
        <f t="shared" ref="D574:D637" si="250">(60/($F$13*360))*C574</f>
        <v>7.4492753623188399E-3</v>
      </c>
      <c r="E574" s="20">
        <f t="shared" si="245"/>
        <v>1204.2771838760873</v>
      </c>
      <c r="F574" s="4">
        <f t="shared" si="246"/>
        <v>8.9709923552508517</v>
      </c>
      <c r="G574" s="4"/>
      <c r="H574" s="4">
        <f t="shared" si="247"/>
        <v>11.701452834271315</v>
      </c>
      <c r="I574" s="11">
        <v>514</v>
      </c>
      <c r="J574" s="5">
        <f t="shared" si="232"/>
        <v>30887.77728910662</v>
      </c>
      <c r="K574" s="11">
        <v>514</v>
      </c>
      <c r="L574" s="17">
        <f t="shared" si="248"/>
        <v>15011.459762505818</v>
      </c>
      <c r="M574" s="11">
        <v>514</v>
      </c>
      <c r="N574">
        <f t="shared" si="249"/>
        <v>1530.2201592768417</v>
      </c>
      <c r="Q574" s="59">
        <v>451</v>
      </c>
      <c r="R574" s="60">
        <f t="shared" si="229"/>
        <v>44.023000000000067</v>
      </c>
      <c r="S574" s="60">
        <f t="shared" si="227"/>
        <v>236.83735843872662</v>
      </c>
      <c r="T574" s="60">
        <f t="shared" si="226"/>
        <v>7.0843300482623013</v>
      </c>
      <c r="U574" s="60">
        <f t="shared" si="228"/>
        <v>2061.5893509814678</v>
      </c>
      <c r="AA574">
        <v>451</v>
      </c>
      <c r="AB574">
        <f t="shared" si="233"/>
        <v>7.8714349264944268</v>
      </c>
      <c r="AC574">
        <f t="shared" si="234"/>
        <v>0.250328227571116</v>
      </c>
      <c r="AD574">
        <f t="shared" si="235"/>
        <v>0.99984769515639127</v>
      </c>
      <c r="AE574">
        <f t="shared" si="236"/>
        <v>0.25029010136956492</v>
      </c>
      <c r="AF574" s="65">
        <f t="shared" si="237"/>
        <v>0.25297988214278061</v>
      </c>
      <c r="AG574">
        <f t="shared" si="238"/>
        <v>14.49467954849831</v>
      </c>
      <c r="AJ574">
        <f t="shared" si="239"/>
        <v>78.539816339744831</v>
      </c>
      <c r="AL574">
        <f t="shared" si="230"/>
        <v>556.40198088065677</v>
      </c>
      <c r="AN574">
        <f t="shared" si="240"/>
        <v>567.53002049826989</v>
      </c>
      <c r="AP574">
        <f t="shared" si="241"/>
        <v>1117.4734134392547</v>
      </c>
      <c r="AS574">
        <f t="shared" si="242"/>
        <v>1154.2109241310156</v>
      </c>
      <c r="AU574">
        <f t="shared" si="231"/>
        <v>288.88756920261108</v>
      </c>
      <c r="AW574">
        <f t="shared" si="221"/>
        <v>7.8714349264944268</v>
      </c>
      <c r="AY574">
        <f t="shared" si="222"/>
        <v>0.25297988214278061</v>
      </c>
      <c r="BA574">
        <f t="shared" si="223"/>
        <v>0.99533592493280665</v>
      </c>
      <c r="BC574">
        <f t="shared" si="224"/>
        <v>1112.2614335533813</v>
      </c>
      <c r="BD574">
        <f t="shared" si="243"/>
        <v>2.86E-2</v>
      </c>
      <c r="BE574">
        <f t="shared" si="244"/>
        <v>31.810676999626704</v>
      </c>
    </row>
    <row r="575" spans="3:57">
      <c r="C575" s="11">
        <v>515</v>
      </c>
      <c r="D575" s="12">
        <f t="shared" si="250"/>
        <v>7.4637681159420285E-3</v>
      </c>
      <c r="E575" s="20">
        <f t="shared" si="245"/>
        <v>1204.2771838760873</v>
      </c>
      <c r="F575" s="4">
        <f t="shared" si="246"/>
        <v>8.9884456477707957</v>
      </c>
      <c r="G575" s="4"/>
      <c r="H575" s="4">
        <f t="shared" si="247"/>
        <v>11.253582330081262</v>
      </c>
      <c r="I575" s="11">
        <v>515</v>
      </c>
      <c r="J575" s="5">
        <f t="shared" si="232"/>
        <v>30917.778554838838</v>
      </c>
      <c r="K575" s="11">
        <v>515</v>
      </c>
      <c r="L575" s="17">
        <f t="shared" si="248"/>
        <v>15026.040377651674</v>
      </c>
      <c r="M575" s="11">
        <v>515</v>
      </c>
      <c r="N575">
        <f t="shared" si="249"/>
        <v>1531.7064605149515</v>
      </c>
      <c r="Q575" s="59">
        <v>452</v>
      </c>
      <c r="R575" s="60">
        <f t="shared" si="229"/>
        <v>44.651900000000069</v>
      </c>
      <c r="S575" s="60">
        <f t="shared" si="227"/>
        <v>239.66267753510181</v>
      </c>
      <c r="T575" s="60">
        <f t="shared" si="226"/>
        <v>6.9676849957421547</v>
      </c>
      <c r="U575" s="60">
        <f t="shared" si="228"/>
        <v>2051.833342406439</v>
      </c>
      <c r="AA575">
        <v>452</v>
      </c>
      <c r="AB575">
        <f t="shared" si="233"/>
        <v>7.888888219014369</v>
      </c>
      <c r="AC575">
        <f t="shared" si="234"/>
        <v>0.250328227571116</v>
      </c>
      <c r="AD575">
        <f t="shared" si="235"/>
        <v>0.99939082701909576</v>
      </c>
      <c r="AE575">
        <f t="shared" si="236"/>
        <v>0.25017573437852203</v>
      </c>
      <c r="AF575" s="65">
        <f t="shared" si="237"/>
        <v>0.25286175708169145</v>
      </c>
      <c r="AG575">
        <f t="shared" si="238"/>
        <v>14.487911481043175</v>
      </c>
      <c r="AJ575">
        <f t="shared" si="239"/>
        <v>78.539816339744831</v>
      </c>
      <c r="AL575">
        <f t="shared" si="230"/>
        <v>547.24069987878454</v>
      </c>
      <c r="AN575">
        <f t="shared" si="240"/>
        <v>558.18551387636023</v>
      </c>
      <c r="AP575">
        <f t="shared" si="241"/>
        <v>1143.040879420083</v>
      </c>
      <c r="AS575">
        <f t="shared" si="242"/>
        <v>1180.5828898166594</v>
      </c>
      <c r="AU575">
        <f t="shared" si="231"/>
        <v>295.35319145460051</v>
      </c>
      <c r="AW575">
        <f t="shared" si="221"/>
        <v>7.888888219014369</v>
      </c>
      <c r="AY575">
        <f t="shared" si="222"/>
        <v>0.25286175708169145</v>
      </c>
      <c r="BA575">
        <f t="shared" si="223"/>
        <v>0.99037305878628146</v>
      </c>
      <c r="BC575">
        <f t="shared" si="224"/>
        <v>1132.0368920690287</v>
      </c>
      <c r="BD575">
        <f t="shared" si="243"/>
        <v>2.86E-2</v>
      </c>
      <c r="BE575">
        <f t="shared" si="244"/>
        <v>32.376255113174224</v>
      </c>
    </row>
    <row r="576" spans="3:57">
      <c r="C576" s="11">
        <v>516</v>
      </c>
      <c r="D576" s="12">
        <f t="shared" si="250"/>
        <v>7.4782608695652172E-3</v>
      </c>
      <c r="E576" s="20">
        <f t="shared" si="245"/>
        <v>1204.2771838760873</v>
      </c>
      <c r="F576" s="4">
        <f t="shared" si="246"/>
        <v>9.0058989402907397</v>
      </c>
      <c r="G576" s="4"/>
      <c r="H576" s="4">
        <f t="shared" si="247"/>
        <v>10.805301374824598</v>
      </c>
      <c r="I576" s="11">
        <v>516</v>
      </c>
      <c r="J576" s="5">
        <f t="shared" si="232"/>
        <v>30944.460382995607</v>
      </c>
      <c r="K576" s="11">
        <v>516</v>
      </c>
      <c r="L576" s="17">
        <f t="shared" si="248"/>
        <v>15039.007746135865</v>
      </c>
      <c r="M576" s="11">
        <v>516</v>
      </c>
      <c r="N576">
        <f t="shared" si="249"/>
        <v>1533.0283125520759</v>
      </c>
      <c r="Q576" s="59">
        <v>453</v>
      </c>
      <c r="R576" s="60">
        <f t="shared" si="229"/>
        <v>45.28080000000007</v>
      </c>
      <c r="S576" s="60">
        <f t="shared" si="227"/>
        <v>242.48799663147693</v>
      </c>
      <c r="T576" s="60">
        <f t="shared" si="226"/>
        <v>6.8542940906940411</v>
      </c>
      <c r="U576" s="60">
        <f t="shared" si="228"/>
        <v>2042.2370339909974</v>
      </c>
      <c r="AA576">
        <v>453</v>
      </c>
      <c r="AB576">
        <f t="shared" si="233"/>
        <v>7.906341511534313</v>
      </c>
      <c r="AC576">
        <f t="shared" si="234"/>
        <v>0.250328227571116</v>
      </c>
      <c r="AD576">
        <f t="shared" si="235"/>
        <v>0.99862953475457383</v>
      </c>
      <c r="AE576">
        <f t="shared" si="236"/>
        <v>0.24998516143528066</v>
      </c>
      <c r="AF576" s="65">
        <f t="shared" si="237"/>
        <v>0.25266492996865453</v>
      </c>
      <c r="AG576">
        <f t="shared" si="238"/>
        <v>14.476634118172417</v>
      </c>
      <c r="AJ576">
        <f t="shared" si="239"/>
        <v>78.539816339744831</v>
      </c>
      <c r="AL576">
        <f t="shared" si="230"/>
        <v>538.33499902170831</v>
      </c>
      <c r="AN576">
        <f t="shared" si="240"/>
        <v>549.10169900214248</v>
      </c>
      <c r="AP576">
        <f t="shared" si="241"/>
        <v>1168.2220088745166</v>
      </c>
      <c r="AS576">
        <f t="shared" si="242"/>
        <v>1206.5297286509985</v>
      </c>
      <c r="AU576">
        <f t="shared" si="231"/>
        <v>301.61452899328521</v>
      </c>
      <c r="AW576">
        <f t="shared" si="221"/>
        <v>7.906341511534313</v>
      </c>
      <c r="AY576">
        <f t="shared" si="222"/>
        <v>0.25266492996865453</v>
      </c>
      <c r="BA576">
        <f t="shared" si="223"/>
        <v>0.98511730448351742</v>
      </c>
      <c r="BC576">
        <f t="shared" si="224"/>
        <v>1150.8357164207837</v>
      </c>
      <c r="BD576">
        <f t="shared" si="243"/>
        <v>2.86E-2</v>
      </c>
      <c r="BE576">
        <f t="shared" si="244"/>
        <v>32.913901489634412</v>
      </c>
    </row>
    <row r="577" spans="3:57">
      <c r="C577" s="11">
        <v>517</v>
      </c>
      <c r="D577" s="12">
        <f t="shared" si="250"/>
        <v>7.4927536231884058E-3</v>
      </c>
      <c r="E577" s="20">
        <f t="shared" si="245"/>
        <v>1204.2771838760873</v>
      </c>
      <c r="F577" s="4">
        <f t="shared" si="246"/>
        <v>9.0233522328106837</v>
      </c>
      <c r="G577" s="4"/>
      <c r="H577" s="4">
        <f t="shared" si="247"/>
        <v>10.356656316132376</v>
      </c>
      <c r="I577" s="11">
        <v>517</v>
      </c>
      <c r="J577" s="5">
        <f t="shared" si="232"/>
        <v>30968.064573978201</v>
      </c>
      <c r="K577" s="11">
        <v>517</v>
      </c>
      <c r="L577" s="17">
        <f t="shared" si="248"/>
        <v>15050.479382953405</v>
      </c>
      <c r="M577" s="11">
        <v>517</v>
      </c>
      <c r="N577">
        <f t="shared" si="249"/>
        <v>1534.197694490663</v>
      </c>
      <c r="Q577" s="59">
        <v>454</v>
      </c>
      <c r="R577" s="60">
        <f t="shared" si="229"/>
        <v>45.909700000000072</v>
      </c>
      <c r="S577" s="60">
        <f t="shared" si="227"/>
        <v>245.31331572785209</v>
      </c>
      <c r="T577" s="60">
        <f t="shared" si="226"/>
        <v>6.7440302011612019</v>
      </c>
      <c r="U577" s="60">
        <f t="shared" si="228"/>
        <v>2032.7959960166427</v>
      </c>
      <c r="AA577">
        <v>454</v>
      </c>
      <c r="AB577">
        <f t="shared" si="233"/>
        <v>7.9237948040542552</v>
      </c>
      <c r="AC577">
        <f t="shared" si="234"/>
        <v>0.250328227571116</v>
      </c>
      <c r="AD577">
        <f t="shared" si="235"/>
        <v>0.99756405025982431</v>
      </c>
      <c r="AE577">
        <f t="shared" si="236"/>
        <v>0.24971844059020551</v>
      </c>
      <c r="AF577" s="65">
        <f t="shared" si="237"/>
        <v>0.25238947274587986</v>
      </c>
      <c r="AG577">
        <f t="shared" si="238"/>
        <v>14.460851581871031</v>
      </c>
      <c r="AJ577">
        <f t="shared" si="239"/>
        <v>78.539816339744831</v>
      </c>
      <c r="AL577">
        <f t="shared" si="230"/>
        <v>529.67489338889322</v>
      </c>
      <c r="AN577">
        <f t="shared" si="240"/>
        <v>540.26839125667107</v>
      </c>
      <c r="AP577">
        <f t="shared" si="241"/>
        <v>1192.9976096251301</v>
      </c>
      <c r="AS577">
        <f t="shared" si="242"/>
        <v>1232.0301847463652</v>
      </c>
      <c r="AU577">
        <f t="shared" si="231"/>
        <v>307.66065649492509</v>
      </c>
      <c r="AW577">
        <f t="shared" si="221"/>
        <v>7.9237948040542552</v>
      </c>
      <c r="AY577">
        <f t="shared" si="222"/>
        <v>0.25238947274587986</v>
      </c>
      <c r="BA577">
        <f t="shared" si="223"/>
        <v>0.97957464078093004</v>
      </c>
      <c r="BC577">
        <f t="shared" si="224"/>
        <v>1168.6302049010451</v>
      </c>
      <c r="BD577">
        <f t="shared" si="243"/>
        <v>2.86E-2</v>
      </c>
      <c r="BE577">
        <f t="shared" si="244"/>
        <v>33.422823860169892</v>
      </c>
    </row>
    <row r="578" spans="3:57">
      <c r="C578" s="11">
        <v>518</v>
      </c>
      <c r="D578" s="12">
        <f t="shared" si="250"/>
        <v>7.5072463768115936E-3</v>
      </c>
      <c r="E578" s="20">
        <f t="shared" si="245"/>
        <v>1204.2771838760873</v>
      </c>
      <c r="F578" s="4">
        <f t="shared" si="246"/>
        <v>9.0408055253306259</v>
      </c>
      <c r="G578" s="4"/>
      <c r="H578" s="4">
        <f t="shared" si="247"/>
        <v>9.9076900460858166</v>
      </c>
      <c r="I578" s="11">
        <v>518</v>
      </c>
      <c r="J578" s="5">
        <f t="shared" si="232"/>
        <v>30988.826131185211</v>
      </c>
      <c r="K578" s="11">
        <v>518</v>
      </c>
      <c r="L578" s="17">
        <f t="shared" si="248"/>
        <v>15060.569499756013</v>
      </c>
      <c r="M578" s="11">
        <v>518</v>
      </c>
      <c r="N578">
        <f t="shared" si="249"/>
        <v>1535.2262487009186</v>
      </c>
      <c r="Q578" s="59">
        <v>455</v>
      </c>
      <c r="R578" s="60">
        <f t="shared" si="229"/>
        <v>46.538600000000073</v>
      </c>
      <c r="S578" s="60">
        <f t="shared" si="227"/>
        <v>248.13863482422721</v>
      </c>
      <c r="T578" s="60">
        <f t="shared" si="226"/>
        <v>6.6367725497005781</v>
      </c>
      <c r="U578" s="60">
        <f t="shared" si="228"/>
        <v>2023.5059708434842</v>
      </c>
      <c r="AA578">
        <v>455</v>
      </c>
      <c r="AB578">
        <f t="shared" si="233"/>
        <v>7.9412480965741992</v>
      </c>
      <c r="AC578">
        <f t="shared" si="234"/>
        <v>0.250328227571116</v>
      </c>
      <c r="AD578">
        <f t="shared" si="235"/>
        <v>0.99619469809174555</v>
      </c>
      <c r="AE578">
        <f t="shared" si="236"/>
        <v>0.24937565308904969</v>
      </c>
      <c r="AF578" s="65">
        <f t="shared" si="237"/>
        <v>0.25203548605065268</v>
      </c>
      <c r="AG578">
        <f t="shared" si="238"/>
        <v>14.440569638230732</v>
      </c>
      <c r="AJ578">
        <f t="shared" si="239"/>
        <v>78.539816339744831</v>
      </c>
      <c r="AL578">
        <f t="shared" si="230"/>
        <v>521.25089714214346</v>
      </c>
      <c r="AN578">
        <f t="shared" si="240"/>
        <v>531.67591508498629</v>
      </c>
      <c r="AP578">
        <f t="shared" si="241"/>
        <v>1217.3497679040511</v>
      </c>
      <c r="AS578">
        <f t="shared" si="242"/>
        <v>1257.0644209347836</v>
      </c>
      <c r="AU578">
        <f t="shared" si="231"/>
        <v>313.48126094561968</v>
      </c>
      <c r="AW578">
        <f t="shared" ref="AW578:AW641" si="251">AB578</f>
        <v>7.9412480965741992</v>
      </c>
      <c r="AY578">
        <f t="shared" ref="AY578:AY641" si="252">AF578</f>
        <v>0.25203548605065268</v>
      </c>
      <c r="BA578">
        <f t="shared" ref="BA578:BA641" si="253">(SIN(AW578+AY578))/(COS(AY578))</f>
        <v>0.97375111379449908</v>
      </c>
      <c r="BC578">
        <f t="shared" ref="BC578:BC641" si="254">AP578*BA578</f>
        <v>1185.3956923740448</v>
      </c>
      <c r="BD578">
        <f t="shared" si="243"/>
        <v>2.86E-2</v>
      </c>
      <c r="BE578">
        <f t="shared" si="244"/>
        <v>33.902316801897683</v>
      </c>
    </row>
    <row r="579" spans="3:57">
      <c r="C579" s="11">
        <v>519</v>
      </c>
      <c r="D579" s="12">
        <f t="shared" si="250"/>
        <v>7.5217391304347823E-3</v>
      </c>
      <c r="E579" s="20">
        <f t="shared" si="245"/>
        <v>1204.2771838760873</v>
      </c>
      <c r="F579" s="4">
        <f t="shared" si="246"/>
        <v>9.0582588178505699</v>
      </c>
      <c r="G579" s="4"/>
      <c r="H579" s="4">
        <f t="shared" si="247"/>
        <v>9.458442102394546</v>
      </c>
      <c r="I579" s="11">
        <v>519</v>
      </c>
      <c r="J579" s="5">
        <f t="shared" si="232"/>
        <v>31006.972894352835</v>
      </c>
      <c r="K579" s="11">
        <v>519</v>
      </c>
      <c r="L579" s="17">
        <f t="shared" si="248"/>
        <v>15069.388826655477</v>
      </c>
      <c r="M579" s="11">
        <v>519</v>
      </c>
      <c r="N579">
        <f t="shared" si="249"/>
        <v>1536.1252626560117</v>
      </c>
      <c r="Q579" s="59">
        <v>456</v>
      </c>
      <c r="R579" s="60">
        <f t="shared" si="229"/>
        <v>47.167500000000075</v>
      </c>
      <c r="S579" s="60">
        <f t="shared" si="227"/>
        <v>250.96395392060236</v>
      </c>
      <c r="T579" s="60">
        <f t="shared" si="226"/>
        <v>6.5324063279546509</v>
      </c>
      <c r="U579" s="60">
        <f t="shared" si="228"/>
        <v>2014.3628643572074</v>
      </c>
      <c r="AA579">
        <v>456</v>
      </c>
      <c r="AB579">
        <f t="shared" si="233"/>
        <v>7.9587013890941423</v>
      </c>
      <c r="AC579">
        <f t="shared" si="234"/>
        <v>0.250328227571116</v>
      </c>
      <c r="AD579">
        <f t="shared" si="235"/>
        <v>0.9945218953682734</v>
      </c>
      <c r="AE579">
        <f t="shared" si="236"/>
        <v>0.24895690334820675</v>
      </c>
      <c r="AF579" s="65">
        <f t="shared" si="237"/>
        <v>0.25160309913377443</v>
      </c>
      <c r="AG579">
        <f t="shared" si="238"/>
        <v>14.415795692776934</v>
      </c>
      <c r="AJ579">
        <f t="shared" si="239"/>
        <v>78.539816339744831</v>
      </c>
      <c r="AL579">
        <f t="shared" si="230"/>
        <v>513.05399325414521</v>
      </c>
      <c r="AN579">
        <f t="shared" si="240"/>
        <v>523.31507311922815</v>
      </c>
      <c r="AP579">
        <f t="shared" si="241"/>
        <v>1241.2618175495538</v>
      </c>
      <c r="AS579">
        <f t="shared" si="242"/>
        <v>1281.6139931762666</v>
      </c>
      <c r="AU579">
        <f t="shared" si="231"/>
        <v>319.06665102889309</v>
      </c>
      <c r="AW579">
        <f t="shared" si="251"/>
        <v>7.9587013890941423</v>
      </c>
      <c r="AY579">
        <f t="shared" si="252"/>
        <v>0.25160309913377443</v>
      </c>
      <c r="BA579">
        <f t="shared" si="253"/>
        <v>0.96765282855217805</v>
      </c>
      <c r="BC579">
        <f t="shared" si="254"/>
        <v>1201.1105087256433</v>
      </c>
      <c r="BD579">
        <f t="shared" si="243"/>
        <v>2.86E-2</v>
      </c>
      <c r="BE579">
        <f t="shared" si="244"/>
        <v>34.351760549553397</v>
      </c>
    </row>
    <row r="580" spans="3:57">
      <c r="C580" s="11">
        <v>520</v>
      </c>
      <c r="D580" s="12">
        <f t="shared" si="250"/>
        <v>7.5362318840579709E-3</v>
      </c>
      <c r="E580" s="20">
        <f t="shared" si="245"/>
        <v>1204.2771838760873</v>
      </c>
      <c r="F580" s="4">
        <f t="shared" si="246"/>
        <v>9.0757121103705121</v>
      </c>
      <c r="G580" s="4"/>
      <c r="H580" s="4">
        <f t="shared" si="247"/>
        <v>9.0089487748030805</v>
      </c>
      <c r="I580" s="11">
        <v>520</v>
      </c>
      <c r="J580" s="5">
        <f t="shared" si="232"/>
        <v>31022.725184860003</v>
      </c>
      <c r="K580" s="11">
        <v>520</v>
      </c>
      <c r="L580" s="17">
        <f t="shared" si="248"/>
        <v>15077.04443984196</v>
      </c>
      <c r="M580" s="11">
        <v>520</v>
      </c>
      <c r="N580">
        <f t="shared" si="249"/>
        <v>1536.9056513600367</v>
      </c>
      <c r="Q580" s="59">
        <v>457</v>
      </c>
      <c r="R580" s="60">
        <f t="shared" si="229"/>
        <v>47.796400000000077</v>
      </c>
      <c r="S580" s="60">
        <f t="shared" si="227"/>
        <v>253.78927301697752</v>
      </c>
      <c r="T580" s="60">
        <f t="shared" si="226"/>
        <v>6.4308223386225096</v>
      </c>
      <c r="U580" s="60">
        <f t="shared" si="228"/>
        <v>2005.3627379319507</v>
      </c>
      <c r="AA580">
        <v>457</v>
      </c>
      <c r="AB580">
        <f t="shared" si="233"/>
        <v>7.9761546816140863</v>
      </c>
      <c r="AC580">
        <f t="shared" si="234"/>
        <v>0.250328227571116</v>
      </c>
      <c r="AD580">
        <f t="shared" si="235"/>
        <v>0.99254615164132198</v>
      </c>
      <c r="AE580">
        <f t="shared" si="236"/>
        <v>0.24846231892290427</v>
      </c>
      <c r="AF580" s="65">
        <f t="shared" si="237"/>
        <v>0.25109246975505489</v>
      </c>
      <c r="AG580">
        <f t="shared" si="238"/>
        <v>14.386538784480916</v>
      </c>
      <c r="AJ580">
        <f t="shared" si="239"/>
        <v>78.539816339744831</v>
      </c>
      <c r="AL580">
        <f t="shared" si="230"/>
        <v>505.07560538894023</v>
      </c>
      <c r="AN580">
        <f t="shared" si="240"/>
        <v>515.17711749671901</v>
      </c>
      <c r="AP580">
        <f t="shared" si="241"/>
        <v>1264.7183104723879</v>
      </c>
      <c r="AS580">
        <f t="shared" si="242"/>
        <v>1305.6618255811834</v>
      </c>
      <c r="AU580">
        <f t="shared" si="231"/>
        <v>324.40776491301335</v>
      </c>
      <c r="AW580">
        <f t="shared" si="251"/>
        <v>7.9761546816140863</v>
      </c>
      <c r="AY580">
        <f t="shared" si="252"/>
        <v>0.25109246975505489</v>
      </c>
      <c r="BA580">
        <f t="shared" si="253"/>
        <v>0.96128594059028283</v>
      </c>
      <c r="BC580">
        <f t="shared" si="254"/>
        <v>1215.7559306642027</v>
      </c>
      <c r="BD580">
        <f t="shared" si="243"/>
        <v>2.86E-2</v>
      </c>
      <c r="BE580">
        <f t="shared" si="244"/>
        <v>34.7706196169962</v>
      </c>
    </row>
    <row r="581" spans="3:57">
      <c r="C581" s="11">
        <v>521</v>
      </c>
      <c r="D581" s="12">
        <f t="shared" si="250"/>
        <v>7.5507246376811587E-3</v>
      </c>
      <c r="E581" s="20">
        <f t="shared" si="245"/>
        <v>1204.2771838760873</v>
      </c>
      <c r="F581" s="4">
        <f t="shared" si="246"/>
        <v>9.0931654028904561</v>
      </c>
      <c r="G581" s="4"/>
      <c r="H581" s="4">
        <f t="shared" si="247"/>
        <v>8.5592432165476886</v>
      </c>
      <c r="I581" s="11">
        <v>521</v>
      </c>
      <c r="J581" s="5">
        <f t="shared" si="232"/>
        <v>31036.295463454084</v>
      </c>
      <c r="K581" s="11">
        <v>521</v>
      </c>
      <c r="L581" s="17">
        <f t="shared" si="248"/>
        <v>15083.639595238685</v>
      </c>
      <c r="M581" s="11">
        <v>521</v>
      </c>
      <c r="N581">
        <f t="shared" si="249"/>
        <v>1537.5779403913032</v>
      </c>
      <c r="Q581" s="59">
        <v>458</v>
      </c>
      <c r="R581" s="60">
        <f t="shared" si="229"/>
        <v>48.425300000000078</v>
      </c>
      <c r="S581" s="60">
        <f t="shared" si="227"/>
        <v>256.61459211335267</v>
      </c>
      <c r="T581" s="60">
        <f t="shared" si="226"/>
        <v>6.3319166626027865</v>
      </c>
      <c r="U581" s="60">
        <f t="shared" si="228"/>
        <v>1996.5018008726302</v>
      </c>
      <c r="AA581">
        <v>458</v>
      </c>
      <c r="AB581">
        <f t="shared" si="233"/>
        <v>7.9936079741340285</v>
      </c>
      <c r="AC581">
        <f t="shared" si="234"/>
        <v>0.250328227571116</v>
      </c>
      <c r="AD581">
        <f t="shared" si="235"/>
        <v>0.99026806874157047</v>
      </c>
      <c r="AE581">
        <f t="shared" si="236"/>
        <v>0.24789205046834939</v>
      </c>
      <c r="AF581" s="65">
        <f t="shared" si="237"/>
        <v>0.25050378405612023</v>
      </c>
      <c r="AG581">
        <f t="shared" si="238"/>
        <v>14.352809578472252</v>
      </c>
      <c r="AJ581">
        <f t="shared" si="239"/>
        <v>78.539816339744831</v>
      </c>
      <c r="AL581">
        <f t="shared" si="230"/>
        <v>497.30757175939289</v>
      </c>
      <c r="AN581">
        <f t="shared" si="240"/>
        <v>507.25372319458074</v>
      </c>
      <c r="AP581">
        <f t="shared" si="241"/>
        <v>1287.7049882174101</v>
      </c>
      <c r="AS581">
        <f t="shared" si="242"/>
        <v>1329.1921858614758</v>
      </c>
      <c r="AU581">
        <f t="shared" si="231"/>
        <v>329.4961764197086</v>
      </c>
      <c r="AW581">
        <f t="shared" si="251"/>
        <v>7.9936079741340285</v>
      </c>
      <c r="AY581">
        <f t="shared" si="252"/>
        <v>0.25050378405612023</v>
      </c>
      <c r="BA581">
        <f t="shared" si="253"/>
        <v>0.95465664761141233</v>
      </c>
      <c r="BC581">
        <f t="shared" si="254"/>
        <v>1229.3161271641259</v>
      </c>
      <c r="BD581">
        <f t="shared" si="243"/>
        <v>2.86E-2</v>
      </c>
      <c r="BE581">
        <f t="shared" si="244"/>
        <v>35.158441236893999</v>
      </c>
    </row>
    <row r="582" spans="3:57">
      <c r="C582" s="11">
        <v>522</v>
      </c>
      <c r="D582" s="12">
        <f t="shared" si="250"/>
        <v>7.5652173913043474E-3</v>
      </c>
      <c r="E582" s="20">
        <f t="shared" si="245"/>
        <v>1204.2771838760873</v>
      </c>
      <c r="F582" s="4">
        <f t="shared" si="246"/>
        <v>9.1106186954103983</v>
      </c>
      <c r="G582" s="4"/>
      <c r="H582" s="4">
        <f t="shared" si="247"/>
        <v>8.1093555606818022</v>
      </c>
      <c r="I582" s="11">
        <v>522</v>
      </c>
      <c r="J582" s="5">
        <f t="shared" si="232"/>
        <v>31047.888000836585</v>
      </c>
      <c r="K582" s="11">
        <v>522</v>
      </c>
      <c r="L582" s="17">
        <f t="shared" si="248"/>
        <v>15089.273568406579</v>
      </c>
      <c r="M582" s="11">
        <v>522</v>
      </c>
      <c r="N582">
        <f t="shared" si="249"/>
        <v>1538.1522495827296</v>
      </c>
      <c r="Q582" s="59">
        <v>459</v>
      </c>
      <c r="R582" s="60">
        <f t="shared" si="229"/>
        <v>49.05420000000008</v>
      </c>
      <c r="S582" s="60">
        <f t="shared" si="227"/>
        <v>259.43991120972777</v>
      </c>
      <c r="T582" s="60">
        <f t="shared" si="226"/>
        <v>6.235590349284422</v>
      </c>
      <c r="U582" s="60">
        <f t="shared" si="228"/>
        <v>1987.7764033031656</v>
      </c>
      <c r="AA582">
        <v>459</v>
      </c>
      <c r="AB582">
        <f t="shared" si="233"/>
        <v>8.0110612666539716</v>
      </c>
      <c r="AC582">
        <f t="shared" si="234"/>
        <v>0.250328227571116</v>
      </c>
      <c r="AD582">
        <f t="shared" si="235"/>
        <v>0.98768834059513788</v>
      </c>
      <c r="AE582">
        <f t="shared" si="236"/>
        <v>0.24724627169383762</v>
      </c>
      <c r="AF582" s="65">
        <f t="shared" si="237"/>
        <v>0.2498372564108558</v>
      </c>
      <c r="AG582">
        <f t="shared" si="238"/>
        <v>14.314620357469808</v>
      </c>
      <c r="AJ582">
        <f t="shared" si="239"/>
        <v>78.539816339744831</v>
      </c>
      <c r="AL582">
        <f t="shared" si="230"/>
        <v>489.74212080268381</v>
      </c>
      <c r="AN582">
        <f t="shared" si="240"/>
        <v>499.53696321873753</v>
      </c>
      <c r="AP582">
        <f t="shared" si="241"/>
        <v>1310.2087544636238</v>
      </c>
      <c r="AS582">
        <f t="shared" si="242"/>
        <v>1352.1906610466349</v>
      </c>
      <c r="AU582">
        <f t="shared" si="231"/>
        <v>334.3240995630062</v>
      </c>
      <c r="AW582">
        <f t="shared" si="251"/>
        <v>8.0110612666539716</v>
      </c>
      <c r="AY582">
        <f t="shared" si="252"/>
        <v>0.2498372564108558</v>
      </c>
      <c r="BA582">
        <f t="shared" si="253"/>
        <v>0.94777118122109116</v>
      </c>
      <c r="BC582">
        <f t="shared" si="254"/>
        <v>1241.7780988642032</v>
      </c>
      <c r="BD582">
        <f t="shared" si="243"/>
        <v>2.86E-2</v>
      </c>
      <c r="BE582">
        <f t="shared" si="244"/>
        <v>35.51485362751621</v>
      </c>
    </row>
    <row r="583" spans="3:57">
      <c r="C583" s="11">
        <v>523</v>
      </c>
      <c r="D583" s="12">
        <f t="shared" si="250"/>
        <v>7.579710144927536E-3</v>
      </c>
      <c r="E583" s="20">
        <f t="shared" si="245"/>
        <v>1204.2771838760873</v>
      </c>
      <c r="F583" s="4">
        <f t="shared" si="246"/>
        <v>9.1280719879303422</v>
      </c>
      <c r="G583" s="4"/>
      <c r="H583" s="4">
        <f t="shared" si="247"/>
        <v>7.6593130410790575</v>
      </c>
      <c r="I583" s="11">
        <v>523</v>
      </c>
      <c r="J583" s="5">
        <f t="shared" si="232"/>
        <v>31057.698561531746</v>
      </c>
      <c r="K583" s="11">
        <v>523</v>
      </c>
      <c r="L583" s="17">
        <f t="shared" si="248"/>
        <v>15094.041500904428</v>
      </c>
      <c r="M583" s="11">
        <v>523</v>
      </c>
      <c r="N583">
        <f t="shared" si="249"/>
        <v>1538.6382773602882</v>
      </c>
      <c r="Q583" s="59">
        <v>460</v>
      </c>
      <c r="R583" s="60">
        <f t="shared" si="229"/>
        <v>49.683100000000081</v>
      </c>
      <c r="S583" s="60">
        <f t="shared" si="227"/>
        <v>262.26523030610292</v>
      </c>
      <c r="T583" s="60">
        <f t="shared" si="226"/>
        <v>6.1417491281440206</v>
      </c>
      <c r="U583" s="60">
        <f t="shared" si="228"/>
        <v>1979.1830294697925</v>
      </c>
      <c r="AA583">
        <v>460</v>
      </c>
      <c r="AB583">
        <f t="shared" si="233"/>
        <v>8.0285145591739155</v>
      </c>
      <c r="AC583">
        <f t="shared" si="234"/>
        <v>0.250328227571116</v>
      </c>
      <c r="AD583">
        <f t="shared" si="235"/>
        <v>0.98480775301220813</v>
      </c>
      <c r="AE583">
        <f t="shared" si="236"/>
        <v>0.24652517930983944</v>
      </c>
      <c r="AF583" s="65">
        <f t="shared" si="237"/>
        <v>0.24909312925385885</v>
      </c>
      <c r="AG583">
        <f t="shared" si="238"/>
        <v>14.271985011952813</v>
      </c>
      <c r="AJ583">
        <f t="shared" si="239"/>
        <v>78.539816339744831</v>
      </c>
      <c r="AL583">
        <f t="shared" si="230"/>
        <v>482.37184852921933</v>
      </c>
      <c r="AN583">
        <f t="shared" si="240"/>
        <v>492.01928549980374</v>
      </c>
      <c r="AP583">
        <f t="shared" si="241"/>
        <v>1332.2176483213736</v>
      </c>
      <c r="AS583">
        <f t="shared" si="242"/>
        <v>1374.6441333195892</v>
      </c>
      <c r="AU583">
        <f t="shared" si="231"/>
        <v>338.88439145383052</v>
      </c>
      <c r="AW583">
        <f t="shared" si="251"/>
        <v>8.0285145591739155</v>
      </c>
      <c r="AY583">
        <f t="shared" si="252"/>
        <v>0.24909312925385885</v>
      </c>
      <c r="BA583">
        <f t="shared" si="253"/>
        <v>0.94063579875993364</v>
      </c>
      <c r="BC583">
        <f t="shared" si="254"/>
        <v>1253.1316117508557</v>
      </c>
      <c r="BD583">
        <f t="shared" si="243"/>
        <v>2.86E-2</v>
      </c>
      <c r="BE583">
        <f t="shared" si="244"/>
        <v>35.839564096074476</v>
      </c>
    </row>
    <row r="584" spans="3:57">
      <c r="C584" s="11">
        <v>524</v>
      </c>
      <c r="D584" s="12">
        <f t="shared" si="250"/>
        <v>7.5942028985507247E-3</v>
      </c>
      <c r="E584" s="20">
        <f t="shared" si="245"/>
        <v>1204.2771838760873</v>
      </c>
      <c r="F584" s="4">
        <f t="shared" si="246"/>
        <v>9.1455252804502862</v>
      </c>
      <c r="G584" s="4"/>
      <c r="H584" s="4">
        <f t="shared" si="247"/>
        <v>7.2091401179199437</v>
      </c>
      <c r="I584" s="11">
        <v>524</v>
      </c>
      <c r="J584" s="5">
        <f t="shared" si="232"/>
        <v>31065.914101443621</v>
      </c>
      <c r="K584" s="11">
        <v>524</v>
      </c>
      <c r="L584" s="17">
        <f t="shared" si="248"/>
        <v>15098.034253301599</v>
      </c>
      <c r="M584" s="11">
        <v>524</v>
      </c>
      <c r="N584">
        <f t="shared" si="249"/>
        <v>1539.0452857595922</v>
      </c>
      <c r="Q584" s="59">
        <v>461</v>
      </c>
      <c r="R584" s="60">
        <f t="shared" si="229"/>
        <v>50.312000000000083</v>
      </c>
      <c r="S584" s="60">
        <f t="shared" si="227"/>
        <v>265.09054940247808</v>
      </c>
      <c r="T584" s="60">
        <f t="shared" si="226"/>
        <v>6.0503031399729466</v>
      </c>
      <c r="U584" s="60">
        <f t="shared" si="228"/>
        <v>1970.7182914310245</v>
      </c>
      <c r="AA584">
        <v>461</v>
      </c>
      <c r="AB584">
        <f t="shared" si="233"/>
        <v>8.0459678516938595</v>
      </c>
      <c r="AC584">
        <f t="shared" si="234"/>
        <v>0.250328227571116</v>
      </c>
      <c r="AD584">
        <f t="shared" si="235"/>
        <v>0.98162718344766386</v>
      </c>
      <c r="AE584">
        <f t="shared" si="236"/>
        <v>0.24572899296808043</v>
      </c>
      <c r="AF584" s="65">
        <f t="shared" si="237"/>
        <v>0.24827167288732879</v>
      </c>
      <c r="AG584">
        <f t="shared" si="238"/>
        <v>14.224919029096489</v>
      </c>
      <c r="AJ584">
        <f t="shared" si="239"/>
        <v>78.539816339744831</v>
      </c>
      <c r="AL584">
        <f t="shared" si="230"/>
        <v>475.18969741325668</v>
      </c>
      <c r="AN584">
        <f t="shared" si="240"/>
        <v>484.69349136152181</v>
      </c>
      <c r="AP584">
        <f t="shared" si="241"/>
        <v>1353.720818299772</v>
      </c>
      <c r="AS584">
        <f t="shared" si="242"/>
        <v>1396.5407558455547</v>
      </c>
      <c r="AU584">
        <f t="shared" si="231"/>
        <v>343.17055357281004</v>
      </c>
      <c r="AW584">
        <f t="shared" si="251"/>
        <v>8.0459678516938595</v>
      </c>
      <c r="AY584">
        <f t="shared" si="252"/>
        <v>0.24827167288732879</v>
      </c>
      <c r="BA584">
        <f t="shared" si="253"/>
        <v>0.93325677524763229</v>
      </c>
      <c r="BC584">
        <f t="shared" si="254"/>
        <v>1263.3691254720311</v>
      </c>
      <c r="BD584">
        <f t="shared" si="243"/>
        <v>2.86E-2</v>
      </c>
      <c r="BE584">
        <f t="shared" si="244"/>
        <v>36.132356988500092</v>
      </c>
    </row>
    <row r="585" spans="3:57">
      <c r="C585" s="11">
        <v>525</v>
      </c>
      <c r="D585" s="12">
        <f t="shared" si="250"/>
        <v>7.6086956521739125E-3</v>
      </c>
      <c r="E585" s="20">
        <f t="shared" si="245"/>
        <v>1204.2771838760873</v>
      </c>
      <c r="F585" s="4">
        <f t="shared" si="246"/>
        <v>9.1629785729702284</v>
      </c>
      <c r="G585" s="4"/>
      <c r="H585" s="4">
        <f t="shared" si="247"/>
        <v>6.7588586074596559</v>
      </c>
      <c r="I585" s="11">
        <v>525</v>
      </c>
      <c r="J585" s="5">
        <f t="shared" si="232"/>
        <v>31072.712479489626</v>
      </c>
      <c r="K585" s="11">
        <v>525</v>
      </c>
      <c r="L585" s="17">
        <f t="shared" si="248"/>
        <v>15101.338265031958</v>
      </c>
      <c r="M585" s="11">
        <v>525</v>
      </c>
      <c r="N585">
        <f t="shared" si="249"/>
        <v>1539.3820861398528</v>
      </c>
      <c r="Q585" s="59">
        <v>462</v>
      </c>
      <c r="R585" s="60">
        <f t="shared" si="229"/>
        <v>50.940900000000084</v>
      </c>
      <c r="S585" s="60">
        <f t="shared" si="227"/>
        <v>267.91586849885323</v>
      </c>
      <c r="T585" s="60">
        <f t="shared" si="226"/>
        <v>5.9611666862056412</v>
      </c>
      <c r="U585" s="60">
        <f t="shared" si="228"/>
        <v>1962.3789231081114</v>
      </c>
      <c r="AA585">
        <v>462</v>
      </c>
      <c r="AB585">
        <f t="shared" si="233"/>
        <v>8.0634211442138035</v>
      </c>
      <c r="AC585">
        <f t="shared" si="234"/>
        <v>0.250328227571116</v>
      </c>
      <c r="AD585">
        <f t="shared" si="235"/>
        <v>0.97814760073380547</v>
      </c>
      <c r="AE585">
        <f t="shared" si="236"/>
        <v>0.24485795519463316</v>
      </c>
      <c r="AF585" s="65">
        <f t="shared" si="237"/>
        <v>0.24737318526687294</v>
      </c>
      <c r="AG585">
        <f t="shared" si="238"/>
        <v>14.173439480499617</v>
      </c>
      <c r="AJ585">
        <f t="shared" si="239"/>
        <v>78.539816339744831</v>
      </c>
      <c r="AL585">
        <f t="shared" si="230"/>
        <v>468.18893670519634</v>
      </c>
      <c r="AN585">
        <f t="shared" si="240"/>
        <v>477.5527154393003</v>
      </c>
      <c r="AP585">
        <f t="shared" si="241"/>
        <v>1374.7084968304282</v>
      </c>
      <c r="AS585">
        <f t="shared" si="242"/>
        <v>1417.8699284834038</v>
      </c>
      <c r="AU585">
        <f t="shared" si="231"/>
        <v>347.17673142040707</v>
      </c>
      <c r="AW585">
        <f t="shared" si="251"/>
        <v>8.0634211442138035</v>
      </c>
      <c r="AY585">
        <f t="shared" si="252"/>
        <v>0.24737318526687294</v>
      </c>
      <c r="BA585">
        <f t="shared" si="253"/>
        <v>0.92564039545455834</v>
      </c>
      <c r="BC585">
        <f t="shared" si="254"/>
        <v>1272.485716640859</v>
      </c>
      <c r="BD585">
        <f t="shared" si="243"/>
        <v>2.86E-2</v>
      </c>
      <c r="BE585">
        <f t="shared" si="244"/>
        <v>36.393091495928566</v>
      </c>
    </row>
    <row r="586" spans="3:57">
      <c r="C586" s="11">
        <v>526</v>
      </c>
      <c r="D586" s="12">
        <f t="shared" si="250"/>
        <v>7.6231884057971011E-3</v>
      </c>
      <c r="E586" s="20">
        <f t="shared" si="245"/>
        <v>1204.2771838760873</v>
      </c>
      <c r="F586" s="4">
        <f t="shared" si="246"/>
        <v>9.1804318654901724</v>
      </c>
      <c r="G586" s="4"/>
      <c r="H586" s="4">
        <f t="shared" si="247"/>
        <v>6.3084878158709516</v>
      </c>
      <c r="I586" s="11">
        <v>526</v>
      </c>
      <c r="J586" s="5">
        <f t="shared" si="232"/>
        <v>31078.262183680377</v>
      </c>
      <c r="K586" s="11">
        <v>526</v>
      </c>
      <c r="L586" s="17">
        <f t="shared" si="248"/>
        <v>15104.035421268663</v>
      </c>
      <c r="M586" s="11">
        <v>526</v>
      </c>
      <c r="N586">
        <f t="shared" si="249"/>
        <v>1539.6570256135233</v>
      </c>
      <c r="Q586" s="59">
        <v>463</v>
      </c>
      <c r="R586" s="60">
        <f t="shared" si="229"/>
        <v>51.569800000000086</v>
      </c>
      <c r="S586" s="60">
        <f t="shared" si="227"/>
        <v>270.74118759522838</v>
      </c>
      <c r="T586" s="60">
        <f t="shared" si="226"/>
        <v>5.8742579949542382</v>
      </c>
      <c r="U586" s="60">
        <f t="shared" si="228"/>
        <v>1954.1617746718209</v>
      </c>
      <c r="AA586">
        <v>463</v>
      </c>
      <c r="AB586">
        <f t="shared" si="233"/>
        <v>8.0808744367337457</v>
      </c>
      <c r="AC586">
        <f t="shared" si="234"/>
        <v>0.250328227571116</v>
      </c>
      <c r="AD586">
        <f t="shared" si="235"/>
        <v>0.97437006478523525</v>
      </c>
      <c r="AE586">
        <f t="shared" si="236"/>
        <v>0.2439123313160414</v>
      </c>
      <c r="AF586" s="65">
        <f t="shared" si="237"/>
        <v>0.24639799176675573</v>
      </c>
      <c r="AG586">
        <f t="shared" si="238"/>
        <v>14.11756500873431</v>
      </c>
      <c r="AJ586">
        <f t="shared" si="239"/>
        <v>78.539816339744831</v>
      </c>
      <c r="AL586">
        <f t="shared" si="230"/>
        <v>461.36314405598358</v>
      </c>
      <c r="AN586">
        <f t="shared" si="240"/>
        <v>470.59040693710324</v>
      </c>
      <c r="AP586">
        <f t="shared" si="241"/>
        <v>1395.1719752452398</v>
      </c>
      <c r="AS586">
        <f t="shared" si="242"/>
        <v>1438.6222732842359</v>
      </c>
      <c r="AU586">
        <f t="shared" si="231"/>
        <v>350.89771255994128</v>
      </c>
      <c r="AW586">
        <f t="shared" si="251"/>
        <v>8.0808744367337457</v>
      </c>
      <c r="AY586">
        <f t="shared" si="252"/>
        <v>0.24639799176675573</v>
      </c>
      <c r="BA586">
        <f t="shared" si="253"/>
        <v>0.91779294611616635</v>
      </c>
      <c r="BC586">
        <f t="shared" si="254"/>
        <v>1280.4789974990397</v>
      </c>
      <c r="BD586">
        <f t="shared" si="243"/>
        <v>2.86E-2</v>
      </c>
      <c r="BE586">
        <f t="shared" si="244"/>
        <v>36.621699328472538</v>
      </c>
    </row>
    <row r="587" spans="3:57">
      <c r="C587" s="11">
        <v>527</v>
      </c>
      <c r="D587" s="12">
        <f t="shared" si="250"/>
        <v>7.6376811594202898E-3</v>
      </c>
      <c r="E587" s="20">
        <f t="shared" si="245"/>
        <v>1204.2771838760873</v>
      </c>
      <c r="F587" s="4">
        <f t="shared" si="246"/>
        <v>9.1978851580101164</v>
      </c>
      <c r="G587" s="4"/>
      <c r="H587" s="4">
        <f t="shared" si="247"/>
        <v>5.858044676950426</v>
      </c>
      <c r="I587" s="11">
        <v>527</v>
      </c>
      <c r="J587" s="5">
        <f t="shared" si="232"/>
        <v>31082.722071996857</v>
      </c>
      <c r="K587" s="11">
        <v>527</v>
      </c>
      <c r="L587" s="17">
        <f t="shared" si="248"/>
        <v>15106.202926990472</v>
      </c>
      <c r="M587" s="11">
        <v>527</v>
      </c>
      <c r="N587">
        <f t="shared" si="249"/>
        <v>1539.8779742090185</v>
      </c>
      <c r="Q587" s="59">
        <v>464</v>
      </c>
      <c r="R587" s="60">
        <f t="shared" si="229"/>
        <v>52.198700000000088</v>
      </c>
      <c r="S587" s="60">
        <f t="shared" si="227"/>
        <v>273.56650669160348</v>
      </c>
      <c r="T587" s="60">
        <f t="shared" si="226"/>
        <v>5.7894990024754032</v>
      </c>
      <c r="U587" s="60">
        <f t="shared" si="228"/>
        <v>1946.0638072432528</v>
      </c>
      <c r="AA587">
        <v>464</v>
      </c>
      <c r="AB587">
        <f t="shared" si="233"/>
        <v>8.0983277292536897</v>
      </c>
      <c r="AC587">
        <f t="shared" si="234"/>
        <v>0.250328227571116</v>
      </c>
      <c r="AD587">
        <f t="shared" si="235"/>
        <v>0.97029572627599636</v>
      </c>
      <c r="AE587">
        <f t="shared" si="236"/>
        <v>0.2428924093784989</v>
      </c>
      <c r="AF587" s="65">
        <f t="shared" si="237"/>
        <v>0.24534644492516575</v>
      </c>
      <c r="AG587">
        <f t="shared" si="238"/>
        <v>14.057315812750893</v>
      </c>
      <c r="AJ587">
        <f t="shared" si="239"/>
        <v>78.539816339744831</v>
      </c>
      <c r="AL587">
        <f t="shared" si="230"/>
        <v>454.70618835355407</v>
      </c>
      <c r="AN587">
        <f t="shared" si="240"/>
        <v>463.80031212062516</v>
      </c>
      <c r="AP587">
        <f t="shared" si="241"/>
        <v>1415.1035791169004</v>
      </c>
      <c r="AS587">
        <f t="shared" si="242"/>
        <v>1458.7896096960776</v>
      </c>
      <c r="AU587">
        <f t="shared" si="231"/>
        <v>354.32892307540033</v>
      </c>
      <c r="AW587">
        <f t="shared" si="251"/>
        <v>8.0983277292536897</v>
      </c>
      <c r="AY587">
        <f t="shared" si="252"/>
        <v>0.24534644492516575</v>
      </c>
      <c r="BA587">
        <f t="shared" si="253"/>
        <v>0.90972070830474361</v>
      </c>
      <c r="BC587">
        <f t="shared" si="254"/>
        <v>1287.3490303188044</v>
      </c>
      <c r="BD587">
        <f t="shared" si="243"/>
        <v>2.86E-2</v>
      </c>
      <c r="BE587">
        <f t="shared" si="244"/>
        <v>36.818182267117805</v>
      </c>
    </row>
    <row r="588" spans="3:57">
      <c r="C588" s="11">
        <v>528</v>
      </c>
      <c r="D588" s="12">
        <f t="shared" si="250"/>
        <v>7.6521739130434776E-3</v>
      </c>
      <c r="E588" s="20">
        <f t="shared" si="245"/>
        <v>1204.2771838760873</v>
      </c>
      <c r="F588" s="4">
        <f t="shared" si="246"/>
        <v>9.2153384505300586</v>
      </c>
      <c r="G588" s="4"/>
      <c r="H588" s="4">
        <f t="shared" si="247"/>
        <v>5.4075438934705744</v>
      </c>
      <c r="I588" s="11">
        <v>528</v>
      </c>
      <c r="J588" s="5">
        <f t="shared" si="232"/>
        <v>31086.241128397196</v>
      </c>
      <c r="K588" s="11">
        <v>528</v>
      </c>
      <c r="L588" s="17">
        <f t="shared" si="248"/>
        <v>15107.913188401037</v>
      </c>
      <c r="M588" s="11">
        <v>528</v>
      </c>
      <c r="N588">
        <f t="shared" si="249"/>
        <v>1540.0523127829802</v>
      </c>
      <c r="Q588" s="59">
        <v>465</v>
      </c>
      <c r="R588" s="60">
        <f t="shared" si="229"/>
        <v>52.827600000000089</v>
      </c>
      <c r="S588" s="60">
        <f t="shared" si="227"/>
        <v>276.39182578797863</v>
      </c>
      <c r="T588" s="60">
        <f t="shared" ref="T588:T619" si="255">$AB$87*POWER($S$504/S588,$V$69)</f>
        <v>5.7068151489044672</v>
      </c>
      <c r="U588" s="60">
        <f t="shared" si="228"/>
        <v>1938.0820878880832</v>
      </c>
      <c r="AA588">
        <v>465</v>
      </c>
      <c r="AB588">
        <f t="shared" si="233"/>
        <v>8.1157810217736319</v>
      </c>
      <c r="AC588">
        <f t="shared" si="234"/>
        <v>0.250328227571116</v>
      </c>
      <c r="AD588">
        <f t="shared" si="235"/>
        <v>0.96592582628906842</v>
      </c>
      <c r="AE588">
        <f t="shared" si="236"/>
        <v>0.2417985000601082</v>
      </c>
      <c r="AF588" s="65">
        <f t="shared" si="237"/>
        <v>0.24421892417011978</v>
      </c>
      <c r="AG588">
        <f t="shared" si="238"/>
        <v>13.992713632173356</v>
      </c>
      <c r="AJ588">
        <f t="shared" si="239"/>
        <v>78.539816339744831</v>
      </c>
      <c r="AL588">
        <f t="shared" si="230"/>
        <v>448.21221367983043</v>
      </c>
      <c r="AN588">
        <f t="shared" si="240"/>
        <v>457.17645795342702</v>
      </c>
      <c r="AP588">
        <f t="shared" si="241"/>
        <v>1434.4966438804124</v>
      </c>
      <c r="AS588">
        <f t="shared" si="242"/>
        <v>1478.3649294064937</v>
      </c>
      <c r="AU588">
        <f t="shared" si="231"/>
        <v>357.46642247195791</v>
      </c>
      <c r="AW588">
        <f t="shared" si="251"/>
        <v>8.1157810217736319</v>
      </c>
      <c r="AY588">
        <f t="shared" si="252"/>
        <v>0.24421892417011978</v>
      </c>
      <c r="BA588">
        <f t="shared" si="253"/>
        <v>0.90142994997238657</v>
      </c>
      <c r="BC588">
        <f t="shared" si="254"/>
        <v>1293.0982379286766</v>
      </c>
      <c r="BD588">
        <f t="shared" si="243"/>
        <v>2.86E-2</v>
      </c>
      <c r="BE588">
        <f t="shared" si="244"/>
        <v>36.98260960476015</v>
      </c>
    </row>
    <row r="589" spans="3:57">
      <c r="C589" s="11">
        <v>529</v>
      </c>
      <c r="D589" s="12">
        <f t="shared" si="250"/>
        <v>7.6666666666666662E-3</v>
      </c>
      <c r="E589" s="20">
        <f t="shared" si="245"/>
        <v>1204.2771838760873</v>
      </c>
      <c r="F589" s="4">
        <f t="shared" si="246"/>
        <v>9.2327917430500026</v>
      </c>
      <c r="G589" s="4"/>
      <c r="H589" s="4">
        <f t="shared" si="247"/>
        <v>4.9569980819564208</v>
      </c>
      <c r="I589" s="11">
        <v>529</v>
      </c>
      <c r="J589" s="5">
        <f t="shared" si="232"/>
        <v>31088.958234265527</v>
      </c>
      <c r="K589" s="11">
        <v>529</v>
      </c>
      <c r="L589" s="17">
        <f t="shared" si="248"/>
        <v>15109.233701853045</v>
      </c>
      <c r="M589" s="11">
        <v>529</v>
      </c>
      <c r="N589">
        <f t="shared" si="249"/>
        <v>1540.1869216975581</v>
      </c>
      <c r="Q589" s="59">
        <v>466</v>
      </c>
      <c r="R589" s="60">
        <f t="shared" si="229"/>
        <v>53.456500000000091</v>
      </c>
      <c r="S589" s="60">
        <f t="shared" si="227"/>
        <v>279.21714488435379</v>
      </c>
      <c r="T589" s="60">
        <f t="shared" si="255"/>
        <v>5.6261351871906946</v>
      </c>
      <c r="U589" s="60">
        <f t="shared" si="228"/>
        <v>1930.2137848851637</v>
      </c>
      <c r="AA589">
        <v>466</v>
      </c>
      <c r="AB589">
        <f t="shared" si="233"/>
        <v>8.1332343142935759</v>
      </c>
      <c r="AC589">
        <f t="shared" si="234"/>
        <v>0.250328227571116</v>
      </c>
      <c r="AD589">
        <f t="shared" si="235"/>
        <v>0.96126169593831889</v>
      </c>
      <c r="AE589">
        <f t="shared" si="236"/>
        <v>0.2406309365762444</v>
      </c>
      <c r="AF589" s="65">
        <f t="shared" si="237"/>
        <v>0.24301583552666148</v>
      </c>
      <c r="AG589">
        <f t="shared" si="238"/>
        <v>13.923781730523073</v>
      </c>
      <c r="AJ589">
        <f t="shared" si="239"/>
        <v>78.539816339744831</v>
      </c>
      <c r="AL589">
        <f t="shared" si="230"/>
        <v>441.87562430453306</v>
      </c>
      <c r="AN589">
        <f t="shared" si="240"/>
        <v>450.71313679062371</v>
      </c>
      <c r="AP589">
        <f t="shared" si="241"/>
        <v>1453.3454906629941</v>
      </c>
      <c r="AS589">
        <f t="shared" si="242"/>
        <v>1497.3423707670884</v>
      </c>
      <c r="AU589">
        <f t="shared" si="231"/>
        <v>360.30689705297863</v>
      </c>
      <c r="AW589">
        <f t="shared" si="251"/>
        <v>8.1332343142935759</v>
      </c>
      <c r="AY589">
        <f t="shared" si="252"/>
        <v>0.24301583552666148</v>
      </c>
      <c r="BA589">
        <f t="shared" si="253"/>
        <v>0.89292691867829865</v>
      </c>
      <c r="BC589">
        <f t="shared" si="254"/>
        <v>1297.7313107527073</v>
      </c>
      <c r="BD589">
        <f t="shared" si="243"/>
        <v>2.86E-2</v>
      </c>
      <c r="BE589">
        <f t="shared" si="244"/>
        <v>37.115115487527426</v>
      </c>
    </row>
    <row r="590" spans="3:57">
      <c r="C590" s="11">
        <v>530</v>
      </c>
      <c r="D590" s="12">
        <f t="shared" si="250"/>
        <v>7.6811594202898549E-3</v>
      </c>
      <c r="E590" s="20">
        <f t="shared" si="245"/>
        <v>1204.2771838760873</v>
      </c>
      <c r="F590" s="4">
        <f t="shared" si="246"/>
        <v>9.2502450355699448</v>
      </c>
      <c r="G590" s="4"/>
      <c r="H590" s="4">
        <f t="shared" si="247"/>
        <v>4.5064179206612787</v>
      </c>
      <c r="I590" s="11">
        <v>530</v>
      </c>
      <c r="J590" s="5">
        <f t="shared" si="232"/>
        <v>31091.001955595817</v>
      </c>
      <c r="K590" s="11">
        <v>530</v>
      </c>
      <c r="L590" s="17">
        <f t="shared" si="248"/>
        <v>15110.226950419566</v>
      </c>
      <c r="M590" s="11">
        <v>530</v>
      </c>
      <c r="N590">
        <f t="shared" si="249"/>
        <v>1540.2881702772238</v>
      </c>
      <c r="Q590" s="59">
        <v>467</v>
      </c>
      <c r="R590" s="60">
        <f t="shared" si="229"/>
        <v>54.085400000000092</v>
      </c>
      <c r="S590" s="60">
        <f t="shared" si="227"/>
        <v>282.04246398072894</v>
      </c>
      <c r="T590" s="60">
        <f t="shared" si="255"/>
        <v>5.5473910042571184</v>
      </c>
      <c r="U590" s="60">
        <f t="shared" si="228"/>
        <v>1922.4561632518414</v>
      </c>
      <c r="AA590">
        <v>467</v>
      </c>
      <c r="AB590">
        <f t="shared" si="233"/>
        <v>8.1506876068135181</v>
      </c>
      <c r="AC590">
        <f t="shared" si="234"/>
        <v>0.250328227571116</v>
      </c>
      <c r="AD590">
        <f t="shared" si="235"/>
        <v>0.95630475596303577</v>
      </c>
      <c r="AE590">
        <f t="shared" si="236"/>
        <v>0.23939007457805536</v>
      </c>
      <c r="AF590" s="65">
        <f t="shared" si="237"/>
        <v>0.24173761130605712</v>
      </c>
      <c r="AG590">
        <f t="shared" si="238"/>
        <v>13.850544877411046</v>
      </c>
      <c r="AJ590">
        <f t="shared" si="239"/>
        <v>78.539816339744831</v>
      </c>
      <c r="AL590">
        <f t="shared" si="230"/>
        <v>435.69107063910673</v>
      </c>
      <c r="AN590">
        <f t="shared" si="240"/>
        <v>444.40489205188885</v>
      </c>
      <c r="AP590">
        <f t="shared" si="241"/>
        <v>1471.6454022578732</v>
      </c>
      <c r="AS590">
        <f t="shared" si="242"/>
        <v>1515.7171927549111</v>
      </c>
      <c r="AU590">
        <f t="shared" si="231"/>
        <v>362.84765181283888</v>
      </c>
      <c r="AW590">
        <f t="shared" si="251"/>
        <v>8.1506876068135181</v>
      </c>
      <c r="AY590">
        <f t="shared" si="252"/>
        <v>0.24173761130605712</v>
      </c>
      <c r="BA590">
        <f t="shared" si="253"/>
        <v>0.88421783451280178</v>
      </c>
      <c r="BC590">
        <f t="shared" si="254"/>
        <v>1301.2551107551778</v>
      </c>
      <c r="BD590">
        <f t="shared" si="243"/>
        <v>2.86E-2</v>
      </c>
      <c r="BE590">
        <f t="shared" si="244"/>
        <v>37.215896167598089</v>
      </c>
    </row>
    <row r="591" spans="3:57">
      <c r="C591" s="11">
        <v>531</v>
      </c>
      <c r="D591" s="12">
        <f t="shared" si="250"/>
        <v>7.6956521739130427E-3</v>
      </c>
      <c r="E591" s="20">
        <f t="shared" si="245"/>
        <v>1204.2771838760873</v>
      </c>
      <c r="F591" s="4">
        <f t="shared" si="246"/>
        <v>9.2676983280898888</v>
      </c>
      <c r="G591" s="4"/>
      <c r="H591" s="4">
        <f t="shared" si="247"/>
        <v>4.0558123005104294</v>
      </c>
      <c r="I591" s="11">
        <v>531</v>
      </c>
      <c r="J591" s="5">
        <f t="shared" si="232"/>
        <v>31092.490346183207</v>
      </c>
      <c r="K591" s="11">
        <v>531</v>
      </c>
      <c r="L591" s="17">
        <f t="shared" si="248"/>
        <v>15110.950308245039</v>
      </c>
      <c r="M591" s="11">
        <v>531</v>
      </c>
      <c r="N591">
        <f t="shared" si="249"/>
        <v>1540.3619070586176</v>
      </c>
      <c r="Q591" s="59">
        <v>468</v>
      </c>
      <c r="R591" s="60">
        <f t="shared" si="229"/>
        <v>54.714300000000094</v>
      </c>
      <c r="S591" s="60">
        <f t="shared" si="227"/>
        <v>284.86778307710404</v>
      </c>
      <c r="T591" s="60">
        <f t="shared" si="255"/>
        <v>5.4705174534895331</v>
      </c>
      <c r="U591" s="60">
        <f t="shared" si="228"/>
        <v>1914.8065805096523</v>
      </c>
      <c r="AA591">
        <v>468</v>
      </c>
      <c r="AB591">
        <f t="shared" si="233"/>
        <v>8.1681408993334621</v>
      </c>
      <c r="AC591">
        <f t="shared" si="234"/>
        <v>0.250328227571116</v>
      </c>
      <c r="AD591">
        <f t="shared" si="235"/>
        <v>0.95105651629515364</v>
      </c>
      <c r="AE591">
        <f t="shared" si="236"/>
        <v>0.238076292044126</v>
      </c>
      <c r="AF591" s="65">
        <f t="shared" si="237"/>
        <v>0.24038470977771853</v>
      </c>
      <c r="AG591">
        <f t="shared" si="238"/>
        <v>13.773029329740444</v>
      </c>
      <c r="AJ591">
        <f t="shared" si="239"/>
        <v>78.539816339744831</v>
      </c>
      <c r="AL591">
        <f t="shared" si="230"/>
        <v>429.65343608043651</v>
      </c>
      <c r="AN591">
        <f t="shared" si="240"/>
        <v>438.24650480204525</v>
      </c>
      <c r="AP591">
        <f t="shared" si="241"/>
        <v>1489.3925991849796</v>
      </c>
      <c r="AS591">
        <f t="shared" si="242"/>
        <v>1533.4857484360682</v>
      </c>
      <c r="AU591">
        <f t="shared" si="231"/>
        <v>365.08660089017047</v>
      </c>
      <c r="AW591">
        <f t="shared" si="251"/>
        <v>8.1681408993334621</v>
      </c>
      <c r="AY591">
        <f t="shared" si="252"/>
        <v>0.24038470977771853</v>
      </c>
      <c r="BA591">
        <f t="shared" si="253"/>
        <v>0.87530888322957923</v>
      </c>
      <c r="BC591">
        <f t="shared" si="254"/>
        <v>1303.6785726830049</v>
      </c>
      <c r="BD591">
        <f t="shared" si="243"/>
        <v>2.86E-2</v>
      </c>
      <c r="BE591">
        <f t="shared" si="244"/>
        <v>37.285207178733941</v>
      </c>
    </row>
    <row r="592" spans="3:57">
      <c r="C592" s="11">
        <v>532</v>
      </c>
      <c r="D592" s="12">
        <f t="shared" si="250"/>
        <v>7.7101449275362314E-3</v>
      </c>
      <c r="E592" s="20">
        <f t="shared" si="245"/>
        <v>1204.2771838760873</v>
      </c>
      <c r="F592" s="4">
        <f t="shared" si="246"/>
        <v>9.285151620609831</v>
      </c>
      <c r="G592" s="4"/>
      <c r="H592" s="4">
        <f t="shared" si="247"/>
        <v>3.6051884787803079</v>
      </c>
      <c r="I592" s="11">
        <v>532</v>
      </c>
      <c r="J592" s="5">
        <f t="shared" si="232"/>
        <v>31093.530767074819</v>
      </c>
      <c r="K592" s="11">
        <v>532</v>
      </c>
      <c r="L592" s="17">
        <f t="shared" si="248"/>
        <v>15111.455952798362</v>
      </c>
      <c r="M592" s="11">
        <v>532</v>
      </c>
      <c r="N592">
        <f t="shared" si="249"/>
        <v>1540.4134508459083</v>
      </c>
      <c r="Q592" s="59">
        <v>469</v>
      </c>
      <c r="R592" s="60">
        <f t="shared" si="229"/>
        <v>55.343200000000095</v>
      </c>
      <c r="S592" s="60">
        <f t="shared" si="227"/>
        <v>287.69310217347919</v>
      </c>
      <c r="T592" s="60">
        <f t="shared" si="255"/>
        <v>5.3954521977329728</v>
      </c>
      <c r="U592" s="60">
        <f t="shared" si="228"/>
        <v>1907.2624826752419</v>
      </c>
      <c r="AA592">
        <v>469</v>
      </c>
      <c r="AB592">
        <f t="shared" si="233"/>
        <v>8.1855941918534043</v>
      </c>
      <c r="AC592">
        <f t="shared" si="234"/>
        <v>0.250328227571116</v>
      </c>
      <c r="AD592">
        <f t="shared" si="235"/>
        <v>0.94551857559931729</v>
      </c>
      <c r="AE592">
        <f t="shared" si="236"/>
        <v>0.23668998916534334</v>
      </c>
      <c r="AF592" s="65">
        <f t="shared" si="237"/>
        <v>0.23895761482462438</v>
      </c>
      <c r="AG592">
        <f t="shared" si="238"/>
        <v>13.69126281196373</v>
      </c>
      <c r="AJ592">
        <f t="shared" si="239"/>
        <v>78.539816339744831</v>
      </c>
      <c r="AL592">
        <f t="shared" si="230"/>
        <v>423.75782467982032</v>
      </c>
      <c r="AN592">
        <f t="shared" si="240"/>
        <v>432.2329811734167</v>
      </c>
      <c r="AP592">
        <f t="shared" si="241"/>
        <v>1506.5842157884983</v>
      </c>
      <c r="AS592">
        <f t="shared" si="242"/>
        <v>1550.6454579063729</v>
      </c>
      <c r="AU592">
        <f t="shared" si="231"/>
        <v>367.02225663114825</v>
      </c>
      <c r="AW592">
        <f t="shared" si="251"/>
        <v>8.1855941918534043</v>
      </c>
      <c r="AY592">
        <f t="shared" si="252"/>
        <v>0.23895761482462438</v>
      </c>
      <c r="BA592">
        <f t="shared" si="253"/>
        <v>0.86620620959688599</v>
      </c>
      <c r="BC592">
        <f t="shared" si="254"/>
        <v>1305.012602996652</v>
      </c>
      <c r="BD592">
        <f t="shared" si="243"/>
        <v>2.86E-2</v>
      </c>
      <c r="BE592">
        <f t="shared" si="244"/>
        <v>37.323360445704246</v>
      </c>
    </row>
    <row r="593" spans="3:57">
      <c r="C593" s="11">
        <v>533</v>
      </c>
      <c r="D593" s="12">
        <f t="shared" si="250"/>
        <v>7.72463768115942E-3</v>
      </c>
      <c r="E593" s="20">
        <f t="shared" si="245"/>
        <v>1204.2771838760873</v>
      </c>
      <c r="F593" s="4">
        <f t="shared" si="246"/>
        <v>9.302604913129775</v>
      </c>
      <c r="G593" s="4"/>
      <c r="H593" s="4">
        <f t="shared" si="247"/>
        <v>3.1545522352743713</v>
      </c>
      <c r="I593" s="11">
        <v>533</v>
      </c>
      <c r="J593" s="5">
        <f t="shared" si="232"/>
        <v>31094.219722511272</v>
      </c>
      <c r="K593" s="11">
        <v>533</v>
      </c>
      <c r="L593" s="17">
        <f t="shared" si="248"/>
        <v>15111.790785140478</v>
      </c>
      <c r="M593" s="11">
        <v>533</v>
      </c>
      <c r="N593">
        <f t="shared" si="249"/>
        <v>1540.4475825831271</v>
      </c>
      <c r="Q593" s="59">
        <v>470</v>
      </c>
      <c r="R593" s="60">
        <f t="shared" si="229"/>
        <v>55.972100000000097</v>
      </c>
      <c r="S593" s="60">
        <f t="shared" si="227"/>
        <v>290.51842126985434</v>
      </c>
      <c r="T593" s="60">
        <f t="shared" si="255"/>
        <v>5.3221355620409776</v>
      </c>
      <c r="U593" s="60">
        <f t="shared" si="228"/>
        <v>1899.8214004624379</v>
      </c>
      <c r="AA593">
        <v>470</v>
      </c>
      <c r="AB593">
        <f t="shared" si="233"/>
        <v>8.2030474843733483</v>
      </c>
      <c r="AC593">
        <f t="shared" si="234"/>
        <v>0.250328227571116</v>
      </c>
      <c r="AD593">
        <f t="shared" si="235"/>
        <v>0.93969262078590865</v>
      </c>
      <c r="AE593">
        <f t="shared" si="236"/>
        <v>0.23523158822299337</v>
      </c>
      <c r="AF593" s="65">
        <f t="shared" si="237"/>
        <v>0.23745683558303257</v>
      </c>
      <c r="AG593">
        <f t="shared" si="238"/>
        <v>13.605274495439676</v>
      </c>
      <c r="AJ593">
        <f t="shared" si="239"/>
        <v>78.539816339744831</v>
      </c>
      <c r="AL593">
        <f t="shared" si="230"/>
        <v>417.99954957792301</v>
      </c>
      <c r="AN593">
        <f t="shared" si="240"/>
        <v>426.35954056948145</v>
      </c>
      <c r="AP593">
        <f t="shared" si="241"/>
        <v>1523.2182763275196</v>
      </c>
      <c r="AS593">
        <f t="shared" si="242"/>
        <v>1567.1947806925236</v>
      </c>
      <c r="AU593">
        <f t="shared" si="231"/>
        <v>368.65371731708808</v>
      </c>
      <c r="AW593">
        <f t="shared" si="251"/>
        <v>8.2030474843733483</v>
      </c>
      <c r="AY593">
        <f t="shared" si="252"/>
        <v>0.23745683558303257</v>
      </c>
      <c r="BA593">
        <f t="shared" si="253"/>
        <v>0.85691591097756381</v>
      </c>
      <c r="BC593">
        <f t="shared" si="254"/>
        <v>1305.2699768768709</v>
      </c>
      <c r="BD593">
        <f t="shared" si="243"/>
        <v>2.86E-2</v>
      </c>
      <c r="BE593">
        <f t="shared" si="244"/>
        <v>37.330721338678508</v>
      </c>
    </row>
    <row r="594" spans="3:57">
      <c r="C594" s="11">
        <v>534</v>
      </c>
      <c r="D594" s="12">
        <f t="shared" si="250"/>
        <v>7.7391304347826087E-3</v>
      </c>
      <c r="E594" s="20">
        <f t="shared" si="245"/>
        <v>1204.2771838760873</v>
      </c>
      <c r="F594" s="4">
        <f t="shared" si="246"/>
        <v>9.320058205649719</v>
      </c>
      <c r="G594" s="4"/>
      <c r="H594" s="4">
        <f t="shared" si="247"/>
        <v>2.7039080307565473</v>
      </c>
      <c r="I594" s="11">
        <v>534</v>
      </c>
      <c r="J594" s="5">
        <f t="shared" si="232"/>
        <v>31094.642712568922</v>
      </c>
      <c r="K594" s="11">
        <v>534</v>
      </c>
      <c r="L594" s="17">
        <f t="shared" si="248"/>
        <v>15111.996358308495</v>
      </c>
      <c r="M594" s="11">
        <v>534</v>
      </c>
      <c r="N594">
        <f t="shared" si="249"/>
        <v>1540.4685380538731</v>
      </c>
      <c r="Q594" s="59">
        <v>471</v>
      </c>
      <c r="R594" s="60">
        <f t="shared" si="229"/>
        <v>56.601000000000099</v>
      </c>
      <c r="S594" s="60">
        <f t="shared" si="227"/>
        <v>293.3437403662295</v>
      </c>
      <c r="T594" s="60">
        <f t="shared" si="255"/>
        <v>5.2505103954838921</v>
      </c>
      <c r="U594" s="60">
        <f t="shared" si="228"/>
        <v>1892.4809456824362</v>
      </c>
      <c r="AA594">
        <v>471</v>
      </c>
      <c r="AB594">
        <f t="shared" si="233"/>
        <v>8.2205007768932923</v>
      </c>
      <c r="AC594">
        <f t="shared" si="234"/>
        <v>0.250328227571116</v>
      </c>
      <c r="AD594">
        <f t="shared" si="235"/>
        <v>0.93358042649720174</v>
      </c>
      <c r="AE594">
        <f t="shared" si="236"/>
        <v>0.23370153346013106</v>
      </c>
      <c r="AF594" s="65">
        <f t="shared" si="237"/>
        <v>0.23588290606731033</v>
      </c>
      <c r="AG594">
        <f t="shared" si="238"/>
        <v>13.515094976937721</v>
      </c>
      <c r="AJ594">
        <f t="shared" si="239"/>
        <v>78.539816339744831</v>
      </c>
      <c r="AL594">
        <f t="shared" si="230"/>
        <v>412.37412215122589</v>
      </c>
      <c r="AN594">
        <f t="shared" si="240"/>
        <v>420.62160459425041</v>
      </c>
      <c r="AP594">
        <f t="shared" si="241"/>
        <v>1539.2936710218369</v>
      </c>
      <c r="AS594">
        <f t="shared" si="242"/>
        <v>1583.1331876052784</v>
      </c>
      <c r="AU594">
        <f t="shared" si="231"/>
        <v>369.98065361497902</v>
      </c>
      <c r="AW594">
        <f t="shared" si="251"/>
        <v>8.2205007768932923</v>
      </c>
      <c r="AY594">
        <f t="shared" si="252"/>
        <v>0.23588290606731033</v>
      </c>
      <c r="BA594">
        <f t="shared" si="253"/>
        <v>0.84744403114685085</v>
      </c>
      <c r="BC594">
        <f t="shared" si="254"/>
        <v>1304.4652336895799</v>
      </c>
      <c r="BD594">
        <f t="shared" si="243"/>
        <v>2.86E-2</v>
      </c>
      <c r="BE594">
        <f t="shared" si="244"/>
        <v>37.307705683521988</v>
      </c>
    </row>
    <row r="595" spans="3:57">
      <c r="C595" s="11">
        <v>535</v>
      </c>
      <c r="D595" s="12">
        <f t="shared" si="250"/>
        <v>7.7536231884057965E-3</v>
      </c>
      <c r="E595" s="20">
        <f t="shared" si="245"/>
        <v>1204.2771838760873</v>
      </c>
      <c r="F595" s="4">
        <f t="shared" si="246"/>
        <v>9.3375114981696612</v>
      </c>
      <c r="G595" s="4"/>
      <c r="H595" s="4">
        <f t="shared" si="247"/>
        <v>2.2532591673976592</v>
      </c>
      <c r="I595" s="11">
        <v>535</v>
      </c>
      <c r="J595" s="5">
        <f t="shared" si="232"/>
        <v>31094.874102691298</v>
      </c>
      <c r="K595" s="11">
        <v>535</v>
      </c>
      <c r="L595" s="17">
        <f t="shared" si="248"/>
        <v>15112.108813907971</v>
      </c>
      <c r="M595" s="11">
        <v>535</v>
      </c>
      <c r="N595">
        <f t="shared" si="249"/>
        <v>1540.480001417734</v>
      </c>
      <c r="Q595" s="59">
        <v>472</v>
      </c>
      <c r="R595" s="60">
        <f t="shared" si="229"/>
        <v>57.2299000000001</v>
      </c>
      <c r="S595" s="60">
        <f t="shared" si="227"/>
        <v>296.16905946260465</v>
      </c>
      <c r="T595" s="60">
        <f t="shared" si="255"/>
        <v>5.1805219413779557</v>
      </c>
      <c r="U595" s="60">
        <f t="shared" si="228"/>
        <v>1885.2388078299666</v>
      </c>
      <c r="AA595">
        <v>472</v>
      </c>
      <c r="AB595">
        <f t="shared" si="233"/>
        <v>8.2379540694132345</v>
      </c>
      <c r="AC595">
        <f t="shared" si="234"/>
        <v>0.250328227571116</v>
      </c>
      <c r="AD595">
        <f t="shared" si="235"/>
        <v>0.92718385456678787</v>
      </c>
      <c r="AE595">
        <f t="shared" si="236"/>
        <v>0.23210029094625939</v>
      </c>
      <c r="AF595" s="65">
        <f t="shared" si="237"/>
        <v>0.23423638478072459</v>
      </c>
      <c r="AG595">
        <f t="shared" si="238"/>
        <v>13.420756256337908</v>
      </c>
      <c r="AJ595">
        <f t="shared" si="239"/>
        <v>78.539816339744831</v>
      </c>
      <c r="AL595">
        <f t="shared" si="230"/>
        <v>406.87724181984299</v>
      </c>
      <c r="AN595">
        <f t="shared" si="240"/>
        <v>415.01478665623983</v>
      </c>
      <c r="AP595">
        <f t="shared" si="241"/>
        <v>1554.8101320204073</v>
      </c>
      <c r="AS595">
        <f t="shared" si="242"/>
        <v>1598.461132043519</v>
      </c>
      <c r="AU595">
        <f t="shared" si="231"/>
        <v>371.00329381358785</v>
      </c>
      <c r="AW595">
        <f t="shared" si="251"/>
        <v>8.2379540694132345</v>
      </c>
      <c r="AY595">
        <f t="shared" si="252"/>
        <v>0.23423638478072459</v>
      </c>
      <c r="BA595">
        <f t="shared" si="253"/>
        <v>0.83779655435605982</v>
      </c>
      <c r="BC595">
        <f t="shared" si="254"/>
        <v>1302.6145712845878</v>
      </c>
      <c r="BD595">
        <f t="shared" si="243"/>
        <v>2.86E-2</v>
      </c>
      <c r="BE595">
        <f t="shared" si="244"/>
        <v>37.25477673873921</v>
      </c>
    </row>
    <row r="596" spans="3:57">
      <c r="C596" s="11">
        <v>536</v>
      </c>
      <c r="D596" s="12">
        <f t="shared" si="250"/>
        <v>7.7681159420289851E-3</v>
      </c>
      <c r="E596" s="20">
        <f t="shared" si="245"/>
        <v>1204.2771838760873</v>
      </c>
      <c r="F596" s="4">
        <f t="shared" si="246"/>
        <v>9.3549647906896052</v>
      </c>
      <c r="G596" s="4"/>
      <c r="H596" s="4">
        <f t="shared" si="247"/>
        <v>1.8026079509893029</v>
      </c>
      <c r="I596" s="11">
        <v>536</v>
      </c>
      <c r="J596" s="5">
        <f t="shared" si="232"/>
        <v>31094.977010276918</v>
      </c>
      <c r="K596" s="11">
        <v>536</v>
      </c>
      <c r="L596" s="17">
        <f t="shared" si="248"/>
        <v>15112.158826994582</v>
      </c>
      <c r="M596" s="11">
        <v>536</v>
      </c>
      <c r="N596">
        <f t="shared" si="249"/>
        <v>1540.4850995917004</v>
      </c>
      <c r="Q596" s="59">
        <v>473</v>
      </c>
      <c r="R596" s="60">
        <f t="shared" si="229"/>
        <v>57.858800000000102</v>
      </c>
      <c r="S596" s="60">
        <f t="shared" si="227"/>
        <v>298.99437855897975</v>
      </c>
      <c r="T596" s="60">
        <f t="shared" si="255"/>
        <v>5.1121177153474289</v>
      </c>
      <c r="U596" s="60">
        <f t="shared" si="228"/>
        <v>1878.092750844145</v>
      </c>
      <c r="AA596">
        <v>473</v>
      </c>
      <c r="AB596">
        <f t="shared" si="233"/>
        <v>8.2554073619331785</v>
      </c>
      <c r="AC596">
        <f t="shared" si="234"/>
        <v>0.250328227571116</v>
      </c>
      <c r="AD596">
        <f t="shared" si="235"/>
        <v>0.92050485345244049</v>
      </c>
      <c r="AE596">
        <f t="shared" si="236"/>
        <v>0.23042834843535931</v>
      </c>
      <c r="AF596" s="65">
        <f t="shared" si="237"/>
        <v>0.23251785431305952</v>
      </c>
      <c r="AG596">
        <f t="shared" si="238"/>
        <v>13.322291713576057</v>
      </c>
      <c r="AJ596">
        <f t="shared" si="239"/>
        <v>78.539816339744831</v>
      </c>
      <c r="AL596">
        <f t="shared" si="230"/>
        <v>401.50478647054302</v>
      </c>
      <c r="AN596">
        <f t="shared" si="240"/>
        <v>409.53488219995387</v>
      </c>
      <c r="AP596">
        <f t="shared" si="241"/>
        <v>1569.768209264794</v>
      </c>
      <c r="AS596">
        <f t="shared" si="242"/>
        <v>1613.1800207546119</v>
      </c>
      <c r="AU596">
        <f t="shared" si="231"/>
        <v>371.72240791140382</v>
      </c>
      <c r="AW596">
        <f t="shared" si="251"/>
        <v>8.2554073619331785</v>
      </c>
      <c r="AY596">
        <f t="shared" si="252"/>
        <v>0.23251785431305952</v>
      </c>
      <c r="BA596">
        <f t="shared" si="253"/>
        <v>0.82797939964929734</v>
      </c>
      <c r="BC596">
        <f t="shared" si="254"/>
        <v>1299.7357394956166</v>
      </c>
      <c r="BD596">
        <f t="shared" si="243"/>
        <v>2.86E-2</v>
      </c>
      <c r="BE596">
        <f t="shared" si="244"/>
        <v>37.172442149574636</v>
      </c>
    </row>
    <row r="597" spans="3:57">
      <c r="C597" s="11">
        <v>537</v>
      </c>
      <c r="D597" s="12">
        <f t="shared" si="250"/>
        <v>7.7826086956521738E-3</v>
      </c>
      <c r="E597" s="20">
        <f t="shared" si="245"/>
        <v>1204.2771838760873</v>
      </c>
      <c r="F597" s="4">
        <f t="shared" si="246"/>
        <v>9.3724180832095492</v>
      </c>
      <c r="G597" s="4"/>
      <c r="H597" s="4">
        <f t="shared" si="247"/>
        <v>1.3519558546772958</v>
      </c>
      <c r="I597" s="11">
        <v>537</v>
      </c>
      <c r="J597" s="5">
        <f t="shared" si="232"/>
        <v>31095.003208468341</v>
      </c>
      <c r="K597" s="11">
        <v>537</v>
      </c>
      <c r="L597" s="17">
        <f t="shared" si="248"/>
        <v>15112.171559315613</v>
      </c>
      <c r="M597" s="11">
        <v>537</v>
      </c>
      <c r="N597">
        <f t="shared" si="249"/>
        <v>1540.4863974837526</v>
      </c>
      <c r="Q597" s="59">
        <v>474</v>
      </c>
      <c r="R597" s="60">
        <f t="shared" si="229"/>
        <v>58.487700000000103</v>
      </c>
      <c r="S597" s="60">
        <f t="shared" si="227"/>
        <v>301.81969765535496</v>
      </c>
      <c r="T597" s="60">
        <f t="shared" si="255"/>
        <v>5.0452473906782549</v>
      </c>
      <c r="U597" s="60">
        <f t="shared" si="228"/>
        <v>1871.040610033544</v>
      </c>
      <c r="AA597">
        <v>474</v>
      </c>
      <c r="AB597">
        <f t="shared" si="233"/>
        <v>8.2728606544531225</v>
      </c>
      <c r="AC597">
        <f t="shared" si="234"/>
        <v>0.250328227571116</v>
      </c>
      <c r="AD597">
        <f t="shared" si="235"/>
        <v>0.91354545764260076</v>
      </c>
      <c r="AE597">
        <f t="shared" si="236"/>
        <v>0.22868621521731627</v>
      </c>
      <c r="AF597" s="65">
        <f t="shared" si="237"/>
        <v>0.23072792092594421</v>
      </c>
      <c r="AG597">
        <f t="shared" si="238"/>
        <v>13.219736084884792</v>
      </c>
      <c r="AJ597">
        <f t="shared" si="239"/>
        <v>78.539816339744831</v>
      </c>
      <c r="AL597">
        <f t="shared" si="230"/>
        <v>396.25280345244698</v>
      </c>
      <c r="AN597">
        <f t="shared" si="240"/>
        <v>404.17785952149592</v>
      </c>
      <c r="AP597">
        <f t="shared" si="241"/>
        <v>1584.1692462246369</v>
      </c>
      <c r="AS597">
        <f t="shared" si="242"/>
        <v>1627.2921840627062</v>
      </c>
      <c r="AU597">
        <f t="shared" si="231"/>
        <v>372.13929062602068</v>
      </c>
      <c r="AW597">
        <f t="shared" si="251"/>
        <v>8.2728606544531225</v>
      </c>
      <c r="AY597">
        <f t="shared" si="252"/>
        <v>0.23072792092594421</v>
      </c>
      <c r="BA597">
        <f t="shared" si="253"/>
        <v>0.81799841543952734</v>
      </c>
      <c r="BC597">
        <f t="shared" si="254"/>
        <v>1295.8479331997835</v>
      </c>
      <c r="BD597">
        <f t="shared" si="243"/>
        <v>2.86E-2</v>
      </c>
      <c r="BE597">
        <f t="shared" si="244"/>
        <v>37.061250889513808</v>
      </c>
    </row>
    <row r="598" spans="3:57">
      <c r="C598" s="11">
        <v>538</v>
      </c>
      <c r="D598" s="12">
        <f t="shared" si="250"/>
        <v>7.7971014492753616E-3</v>
      </c>
      <c r="E598" s="20">
        <f t="shared" si="245"/>
        <v>1204.2771838760873</v>
      </c>
      <c r="F598" s="4">
        <f t="shared" si="246"/>
        <v>9.3898713757294914</v>
      </c>
      <c r="G598" s="4"/>
      <c r="H598" s="4">
        <f t="shared" si="247"/>
        <v>0.90130368396368155</v>
      </c>
      <c r="I598" s="11">
        <v>538</v>
      </c>
      <c r="J598" s="5">
        <f t="shared" si="232"/>
        <v>31094.993047265816</v>
      </c>
      <c r="K598" s="11">
        <v>538</v>
      </c>
      <c r="L598" s="17">
        <f t="shared" si="248"/>
        <v>15112.166620971186</v>
      </c>
      <c r="M598" s="11">
        <v>538</v>
      </c>
      <c r="N598">
        <f t="shared" si="249"/>
        <v>1540.4858940847284</v>
      </c>
      <c r="Q598" s="59">
        <v>475</v>
      </c>
      <c r="R598" s="60">
        <f t="shared" si="229"/>
        <v>59.116600000000105</v>
      </c>
      <c r="S598" s="60">
        <f t="shared" si="227"/>
        <v>304.64501675173005</v>
      </c>
      <c r="T598" s="60">
        <f t="shared" si="255"/>
        <v>4.979862690463726</v>
      </c>
      <c r="U598" s="60">
        <f t="shared" si="228"/>
        <v>1864.0802891556764</v>
      </c>
      <c r="AA598">
        <v>475</v>
      </c>
      <c r="AB598">
        <f t="shared" si="233"/>
        <v>8.2903139469730647</v>
      </c>
      <c r="AC598">
        <f t="shared" si="234"/>
        <v>0.250328227571116</v>
      </c>
      <c r="AD598">
        <f t="shared" si="235"/>
        <v>0.90630778703665027</v>
      </c>
      <c r="AE598">
        <f t="shared" si="236"/>
        <v>0.22687442196278512</v>
      </c>
      <c r="AF598" s="65">
        <f t="shared" si="237"/>
        <v>0.22886721412678238</v>
      </c>
      <c r="AG598">
        <f t="shared" si="238"/>
        <v>13.113125438381523</v>
      </c>
      <c r="AJ598">
        <f t="shared" si="239"/>
        <v>78.539816339744831</v>
      </c>
      <c r="AL598">
        <f t="shared" si="230"/>
        <v>391.11750110616862</v>
      </c>
      <c r="AN598">
        <f t="shared" si="240"/>
        <v>398.93985112829199</v>
      </c>
      <c r="AP598">
        <f t="shared" si="241"/>
        <v>1598.0153554862659</v>
      </c>
      <c r="AS598">
        <f t="shared" si="242"/>
        <v>1640.8008455819004</v>
      </c>
      <c r="AU598">
        <f t="shared" si="231"/>
        <v>372.2557433974427</v>
      </c>
      <c r="AW598">
        <f t="shared" si="251"/>
        <v>8.2903139469730647</v>
      </c>
      <c r="AY598">
        <f t="shared" si="252"/>
        <v>0.22886721412678238</v>
      </c>
      <c r="BA598">
        <f t="shared" si="253"/>
        <v>0.80785937434930943</v>
      </c>
      <c r="BC598">
        <f t="shared" si="254"/>
        <v>1290.9716852837241</v>
      </c>
      <c r="BD598">
        <f t="shared" si="243"/>
        <v>2.86E-2</v>
      </c>
      <c r="BE598">
        <f t="shared" si="244"/>
        <v>36.921790199114511</v>
      </c>
    </row>
    <row r="599" spans="3:57">
      <c r="C599" s="11">
        <v>539</v>
      </c>
      <c r="D599" s="12">
        <f t="shared" si="250"/>
        <v>7.8115942028985502E-3</v>
      </c>
      <c r="E599" s="20">
        <f t="shared" si="245"/>
        <v>1204.2771838760873</v>
      </c>
      <c r="F599" s="4">
        <f t="shared" si="246"/>
        <v>9.4073246682494354</v>
      </c>
      <c r="G599" s="4"/>
      <c r="H599" s="4">
        <f t="shared" si="247"/>
        <v>0.4506517427258423</v>
      </c>
      <c r="I599" s="11">
        <v>539</v>
      </c>
      <c r="J599" s="5">
        <f t="shared" si="232"/>
        <v>31094.975392066328</v>
      </c>
      <c r="K599" s="11">
        <v>539</v>
      </c>
      <c r="L599" s="17">
        <f t="shared" si="248"/>
        <v>15112.158040544235</v>
      </c>
      <c r="M599" s="11">
        <v>539</v>
      </c>
      <c r="N599">
        <f t="shared" si="249"/>
        <v>1540.4850194234693</v>
      </c>
      <c r="Q599" s="59">
        <v>476</v>
      </c>
      <c r="R599" s="60">
        <f t="shared" si="229"/>
        <v>59.745500000000106</v>
      </c>
      <c r="S599" s="60">
        <f t="shared" si="227"/>
        <v>307.47033584810521</v>
      </c>
      <c r="T599" s="60">
        <f t="shared" si="255"/>
        <v>4.9159172860811635</v>
      </c>
      <c r="U599" s="60">
        <f t="shared" si="228"/>
        <v>1857.2097576418018</v>
      </c>
      <c r="AA599">
        <v>476</v>
      </c>
      <c r="AB599">
        <f t="shared" si="233"/>
        <v>8.3077672394930087</v>
      </c>
      <c r="AC599">
        <f t="shared" si="234"/>
        <v>0.250328227571116</v>
      </c>
      <c r="AD599">
        <f t="shared" si="235"/>
        <v>0.89879404629916704</v>
      </c>
      <c r="AE599">
        <f t="shared" si="236"/>
        <v>0.22499352056154207</v>
      </c>
      <c r="AF599" s="65">
        <f t="shared" si="237"/>
        <v>0.22693638623219034</v>
      </c>
      <c r="AG599">
        <f t="shared" si="238"/>
        <v>13.002497149055269</v>
      </c>
      <c r="AJ599">
        <f t="shared" si="239"/>
        <v>78.539816339744831</v>
      </c>
      <c r="AL599">
        <f t="shared" si="230"/>
        <v>386.09524079019144</v>
      </c>
      <c r="AN599">
        <f t="shared" si="240"/>
        <v>393.81714560599528</v>
      </c>
      <c r="AP599">
        <f t="shared" si="241"/>
        <v>1611.309394179606</v>
      </c>
      <c r="AS599">
        <f t="shared" si="242"/>
        <v>1653.710091436282</v>
      </c>
      <c r="AU599">
        <f t="shared" si="231"/>
        <v>372.07405546039877</v>
      </c>
      <c r="AW599">
        <f t="shared" si="251"/>
        <v>8.3077672394930087</v>
      </c>
      <c r="AY599">
        <f t="shared" si="252"/>
        <v>0.22693638623219034</v>
      </c>
      <c r="BA599">
        <f t="shared" si="253"/>
        <v>0.79756796832071497</v>
      </c>
      <c r="BC599">
        <f t="shared" si="254"/>
        <v>1285.1287598519104</v>
      </c>
      <c r="BD599">
        <f t="shared" si="243"/>
        <v>2.86E-2</v>
      </c>
      <c r="BE599">
        <f t="shared" si="244"/>
        <v>36.754682531764637</v>
      </c>
    </row>
    <row r="600" spans="3:57">
      <c r="C600" s="11">
        <v>540</v>
      </c>
      <c r="D600" s="12">
        <f t="shared" si="250"/>
        <v>7.826086956521738E-3</v>
      </c>
      <c r="E600" s="20">
        <f t="shared" si="245"/>
        <v>1204.2771838760873</v>
      </c>
      <c r="F600" s="4">
        <f t="shared" si="246"/>
        <v>9.4247779607693776</v>
      </c>
      <c r="G600" s="4"/>
      <c r="H600" s="4">
        <f t="shared" si="247"/>
        <v>5.5356478283751589E-14</v>
      </c>
      <c r="I600" s="11">
        <v>540</v>
      </c>
      <c r="J600" s="5">
        <f t="shared" si="232"/>
        <v>31094.967579706565</v>
      </c>
      <c r="K600" s="11">
        <v>540</v>
      </c>
      <c r="L600" s="17">
        <f t="shared" si="248"/>
        <v>15112.15424373739</v>
      </c>
      <c r="M600" s="11">
        <v>540</v>
      </c>
      <c r="N600">
        <f t="shared" si="249"/>
        <v>1540.4846323891325</v>
      </c>
      <c r="Q600" s="59">
        <v>477</v>
      </c>
      <c r="R600" s="60">
        <f t="shared" si="229"/>
        <v>60.374400000000108</v>
      </c>
      <c r="S600" s="60">
        <f t="shared" si="227"/>
        <v>310.29565494448036</v>
      </c>
      <c r="T600" s="60">
        <f t="shared" si="255"/>
        <v>4.8533667015739201</v>
      </c>
      <c r="U600" s="60">
        <f t="shared" si="228"/>
        <v>1850.4270479585757</v>
      </c>
      <c r="AA600">
        <v>477</v>
      </c>
      <c r="AB600">
        <f t="shared" si="233"/>
        <v>8.3252205320129526</v>
      </c>
      <c r="AC600">
        <f t="shared" si="234"/>
        <v>0.250328227571116</v>
      </c>
      <c r="AD600">
        <f t="shared" si="235"/>
        <v>0.89100652418836757</v>
      </c>
      <c r="AE600">
        <f t="shared" si="236"/>
        <v>0.22304408395437475</v>
      </c>
      <c r="AF600" s="65">
        <f t="shared" si="237"/>
        <v>0.22493611192185475</v>
      </c>
      <c r="AG600">
        <f t="shared" si="238"/>
        <v>12.887889873204598</v>
      </c>
      <c r="AJ600">
        <f t="shared" si="239"/>
        <v>78.539816339744831</v>
      </c>
      <c r="AL600">
        <f t="shared" si="230"/>
        <v>381.18252937104887</v>
      </c>
      <c r="AN600">
        <f t="shared" si="240"/>
        <v>388.80617995846984</v>
      </c>
      <c r="AP600">
        <f t="shared" si="241"/>
        <v>1624.0549392320697</v>
      </c>
      <c r="AS600">
        <f t="shared" si="242"/>
        <v>1666.0248390131339</v>
      </c>
      <c r="AU600">
        <f t="shared" si="231"/>
        <v>371.59698406291915</v>
      </c>
      <c r="AW600">
        <f t="shared" si="251"/>
        <v>8.3252205320129526</v>
      </c>
      <c r="AY600">
        <f t="shared" si="252"/>
        <v>0.22493611192185475</v>
      </c>
      <c r="BA600">
        <f t="shared" si="253"/>
        <v>0.78712980399797605</v>
      </c>
      <c r="BC600">
        <f t="shared" si="254"/>
        <v>1278.3420459996839</v>
      </c>
      <c r="BD600">
        <f t="shared" si="243"/>
        <v>2.86E-2</v>
      </c>
      <c r="BE600">
        <f t="shared" si="244"/>
        <v>36.560582515590959</v>
      </c>
    </row>
    <row r="601" spans="3:57">
      <c r="C601" s="11">
        <v>541</v>
      </c>
      <c r="D601" s="12">
        <f t="shared" si="250"/>
        <v>7.8405797101449275E-3</v>
      </c>
      <c r="E601" s="20">
        <f t="shared" si="245"/>
        <v>1204.2771838760873</v>
      </c>
      <c r="F601" s="4">
        <f t="shared" si="246"/>
        <v>9.4422312532893216</v>
      </c>
      <c r="G601" s="4"/>
      <c r="H601" s="4">
        <f t="shared" si="247"/>
        <v>-0.45065174272577746</v>
      </c>
      <c r="I601" s="11">
        <v>541</v>
      </c>
      <c r="J601" s="5">
        <f t="shared" si="232"/>
        <v>31094.975392066324</v>
      </c>
      <c r="K601" s="11">
        <v>541</v>
      </c>
      <c r="L601" s="17">
        <f t="shared" si="248"/>
        <v>15112.158040544233</v>
      </c>
      <c r="M601" s="11">
        <v>541</v>
      </c>
      <c r="N601">
        <f t="shared" si="249"/>
        <v>1540.4850194234691</v>
      </c>
      <c r="Q601" s="59">
        <v>478</v>
      </c>
      <c r="R601" s="60">
        <f t="shared" si="229"/>
        <v>61.00330000000011</v>
      </c>
      <c r="S601" s="60">
        <f t="shared" si="227"/>
        <v>313.12097404085546</v>
      </c>
      <c r="T601" s="60">
        <f t="shared" si="255"/>
        <v>4.7921682235449712</v>
      </c>
      <c r="U601" s="60">
        <f t="shared" si="228"/>
        <v>1843.7302530985842</v>
      </c>
      <c r="AA601">
        <v>478</v>
      </c>
      <c r="AB601">
        <f t="shared" si="233"/>
        <v>8.3426738245328949</v>
      </c>
      <c r="AC601">
        <f t="shared" si="234"/>
        <v>0.250328227571116</v>
      </c>
      <c r="AD601">
        <f t="shared" si="235"/>
        <v>0.88294759285892721</v>
      </c>
      <c r="AE601">
        <f t="shared" si="236"/>
        <v>0.22102670595855861</v>
      </c>
      <c r="AF601" s="65">
        <f t="shared" si="237"/>
        <v>0.2228670877837215</v>
      </c>
      <c r="AG601">
        <f t="shared" si="238"/>
        <v>12.76934352237887</v>
      </c>
      <c r="AJ601">
        <f t="shared" si="239"/>
        <v>78.539816339744831</v>
      </c>
      <c r="AL601">
        <f t="shared" si="230"/>
        <v>376.37601214638329</v>
      </c>
      <c r="AN601">
        <f t="shared" si="240"/>
        <v>383.90353238931095</v>
      </c>
      <c r="AP601">
        <f t="shared" si="241"/>
        <v>1636.2562624414531</v>
      </c>
      <c r="AS601">
        <f t="shared" si="242"/>
        <v>1677.7508052794597</v>
      </c>
      <c r="AU601">
        <f t="shared" si="231"/>
        <v>370.82773391023807</v>
      </c>
      <c r="AW601">
        <f t="shared" si="251"/>
        <v>8.3426738245328949</v>
      </c>
      <c r="AY601">
        <f t="shared" si="252"/>
        <v>0.2228670877837215</v>
      </c>
      <c r="BA601">
        <f t="shared" si="253"/>
        <v>0.77655039838559625</v>
      </c>
      <c r="BC601">
        <f t="shared" si="254"/>
        <v>1270.6354524598371</v>
      </c>
      <c r="BD601">
        <f t="shared" si="243"/>
        <v>2.86E-2</v>
      </c>
      <c r="BE601">
        <f t="shared" si="244"/>
        <v>36.340173940351342</v>
      </c>
    </row>
    <row r="602" spans="3:57">
      <c r="C602" s="11">
        <v>542</v>
      </c>
      <c r="D602" s="12">
        <f t="shared" si="250"/>
        <v>7.8550724637681153E-3</v>
      </c>
      <c r="E602" s="20">
        <f t="shared" si="245"/>
        <v>1204.2771838760873</v>
      </c>
      <c r="F602" s="4">
        <f t="shared" si="246"/>
        <v>9.4596845458092655</v>
      </c>
      <c r="G602" s="4"/>
      <c r="H602" s="4">
        <f t="shared" si="247"/>
        <v>-0.90130368396361682</v>
      </c>
      <c r="I602" s="11">
        <v>542</v>
      </c>
      <c r="J602" s="5">
        <f t="shared" si="232"/>
        <v>31094.99304726582</v>
      </c>
      <c r="K602" s="11">
        <v>542</v>
      </c>
      <c r="L602" s="17">
        <f t="shared" si="248"/>
        <v>15112.166620971188</v>
      </c>
      <c r="M602" s="11">
        <v>542</v>
      </c>
      <c r="N602">
        <f t="shared" si="249"/>
        <v>1540.4858940847284</v>
      </c>
      <c r="Q602" s="59">
        <v>479</v>
      </c>
      <c r="R602" s="60">
        <f t="shared" si="229"/>
        <v>61.632200000000111</v>
      </c>
      <c r="S602" s="60">
        <f t="shared" si="227"/>
        <v>315.94629313723067</v>
      </c>
      <c r="T602" s="60">
        <f t="shared" si="255"/>
        <v>4.7322808161981706</v>
      </c>
      <c r="U602" s="60">
        <f t="shared" si="228"/>
        <v>1837.1175241924059</v>
      </c>
      <c r="AA602">
        <v>479</v>
      </c>
      <c r="AB602">
        <f t="shared" si="233"/>
        <v>8.3601271170528388</v>
      </c>
      <c r="AC602">
        <f t="shared" si="234"/>
        <v>0.250328227571116</v>
      </c>
      <c r="AD602">
        <f t="shared" si="235"/>
        <v>0.87461970713939574</v>
      </c>
      <c r="AE602">
        <f t="shared" si="236"/>
        <v>0.21894200108697348</v>
      </c>
      <c r="AF602" s="65">
        <f t="shared" si="237"/>
        <v>0.22073003185143003</v>
      </c>
      <c r="AG602">
        <f t="shared" si="238"/>
        <v>12.646899236875173</v>
      </c>
      <c r="AJ602">
        <f t="shared" si="239"/>
        <v>78.539816339744831</v>
      </c>
      <c r="AL602">
        <f t="shared" si="230"/>
        <v>371.67246617230211</v>
      </c>
      <c r="AN602">
        <f t="shared" si="240"/>
        <v>379.10591549574815</v>
      </c>
      <c r="AP602">
        <f t="shared" si="241"/>
        <v>1647.9183053630504</v>
      </c>
      <c r="AS602">
        <f t="shared" si="242"/>
        <v>1688.8944746954692</v>
      </c>
      <c r="AU602">
        <f t="shared" si="231"/>
        <v>369.76993591455897</v>
      </c>
      <c r="AW602">
        <f t="shared" si="251"/>
        <v>8.3601271170528388</v>
      </c>
      <c r="AY602">
        <f t="shared" si="252"/>
        <v>0.22073003185143003</v>
      </c>
      <c r="BA602">
        <f t="shared" si="253"/>
        <v>0.76583517478373697</v>
      </c>
      <c r="BC602">
        <f t="shared" si="254"/>
        <v>1262.0338034170313</v>
      </c>
      <c r="BD602">
        <f t="shared" si="243"/>
        <v>2.86E-2</v>
      </c>
      <c r="BE602">
        <f t="shared" si="244"/>
        <v>36.094166777727096</v>
      </c>
    </row>
    <row r="603" spans="3:57">
      <c r="C603" s="11">
        <v>543</v>
      </c>
      <c r="D603" s="12">
        <f t="shared" si="250"/>
        <v>7.8695652173913031E-3</v>
      </c>
      <c r="E603" s="20">
        <f t="shared" si="245"/>
        <v>1204.2771838760873</v>
      </c>
      <c r="F603" s="4">
        <f t="shared" si="246"/>
        <v>9.4771378383292078</v>
      </c>
      <c r="G603" s="4"/>
      <c r="H603" s="4">
        <f t="shared" si="247"/>
        <v>-1.351955854677231</v>
      </c>
      <c r="I603" s="11">
        <v>543</v>
      </c>
      <c r="J603" s="5">
        <f t="shared" si="232"/>
        <v>31095.003208468333</v>
      </c>
      <c r="K603" s="11">
        <v>543</v>
      </c>
      <c r="L603" s="17">
        <f t="shared" si="248"/>
        <v>15112.17155931561</v>
      </c>
      <c r="M603" s="11">
        <v>543</v>
      </c>
      <c r="N603">
        <f t="shared" si="249"/>
        <v>1540.4863974837522</v>
      </c>
      <c r="Q603" s="59">
        <v>480</v>
      </c>
      <c r="R603" s="60">
        <f t="shared" si="229"/>
        <v>62.261100000000113</v>
      </c>
      <c r="S603" s="60">
        <f t="shared" si="227"/>
        <v>318.77161223360577</v>
      </c>
      <c r="T603" s="60">
        <f t="shared" si="255"/>
        <v>4.6736650411900449</v>
      </c>
      <c r="U603" s="60">
        <f t="shared" si="228"/>
        <v>1830.587068235252</v>
      </c>
      <c r="AA603">
        <v>480</v>
      </c>
      <c r="AB603">
        <f t="shared" si="233"/>
        <v>8.3775804095727811</v>
      </c>
      <c r="AC603">
        <f t="shared" si="234"/>
        <v>0.250328227571116</v>
      </c>
      <c r="AD603">
        <f t="shared" si="235"/>
        <v>0.86602540378443915</v>
      </c>
      <c r="AE603">
        <f t="shared" si="236"/>
        <v>0.21679060436091871</v>
      </c>
      <c r="AF603" s="65">
        <f t="shared" si="237"/>
        <v>0.21852568313490697</v>
      </c>
      <c r="AG603">
        <f t="shared" si="238"/>
        <v>12.520599358843322</v>
      </c>
      <c r="AJ603">
        <f t="shared" si="239"/>
        <v>78.539816339744831</v>
      </c>
      <c r="AL603">
        <f t="shared" si="230"/>
        <v>367.06879396855209</v>
      </c>
      <c r="AN603">
        <f t="shared" si="240"/>
        <v>374.41016984792316</v>
      </c>
      <c r="AP603">
        <f t="shared" si="241"/>
        <v>1659.0466540089706</v>
      </c>
      <c r="AS603">
        <f t="shared" si="242"/>
        <v>1699.4630667614833</v>
      </c>
      <c r="AU603">
        <f t="shared" si="231"/>
        <v>368.42762533228228</v>
      </c>
      <c r="AW603">
        <f t="shared" si="251"/>
        <v>8.3775804095727811</v>
      </c>
      <c r="AY603">
        <f t="shared" si="252"/>
        <v>0.21852568313490697</v>
      </c>
      <c r="BA603">
        <f t="shared" si="253"/>
        <v>0.75498945900193382</v>
      </c>
      <c r="BC603">
        <f t="shared" si="254"/>
        <v>1252.5627357692013</v>
      </c>
      <c r="BD603">
        <f t="shared" si="243"/>
        <v>2.86E-2</v>
      </c>
      <c r="BE603">
        <f t="shared" si="244"/>
        <v>35.823294242999154</v>
      </c>
    </row>
    <row r="604" spans="3:57">
      <c r="C604" s="11">
        <v>544</v>
      </c>
      <c r="D604" s="12">
        <f t="shared" si="250"/>
        <v>7.8840579710144926E-3</v>
      </c>
      <c r="E604" s="20">
        <f t="shared" si="245"/>
        <v>1204.2771838760873</v>
      </c>
      <c r="F604" s="4">
        <f t="shared" si="246"/>
        <v>9.4945911308491517</v>
      </c>
      <c r="G604" s="4"/>
      <c r="H604" s="4">
        <f t="shared" si="247"/>
        <v>-1.8026079509892383</v>
      </c>
      <c r="I604" s="11">
        <v>544</v>
      </c>
      <c r="J604" s="5">
        <f t="shared" si="232"/>
        <v>31094.977010276918</v>
      </c>
      <c r="K604" s="11">
        <v>544</v>
      </c>
      <c r="L604" s="17">
        <f t="shared" si="248"/>
        <v>15112.158826994582</v>
      </c>
      <c r="M604" s="11">
        <v>544</v>
      </c>
      <c r="N604">
        <f t="shared" si="249"/>
        <v>1540.4850995917004</v>
      </c>
      <c r="Q604" s="59">
        <v>481</v>
      </c>
      <c r="R604" s="60">
        <f t="shared" si="229"/>
        <v>62.890000000000114</v>
      </c>
      <c r="S604" s="60">
        <f t="shared" si="227"/>
        <v>321.59693132998092</v>
      </c>
      <c r="T604" s="60">
        <f t="shared" si="255"/>
        <v>4.6162829819800288</v>
      </c>
      <c r="U604" s="60">
        <f t="shared" si="228"/>
        <v>1824.137145921761</v>
      </c>
      <c r="AA604">
        <v>481</v>
      </c>
      <c r="AB604">
        <f t="shared" si="233"/>
        <v>8.395033702092725</v>
      </c>
      <c r="AC604">
        <f t="shared" si="234"/>
        <v>0.250328227571116</v>
      </c>
      <c r="AD604">
        <f t="shared" si="235"/>
        <v>0.85716730070211244</v>
      </c>
      <c r="AE604">
        <f t="shared" si="236"/>
        <v>0.21457317111667762</v>
      </c>
      <c r="AF604" s="65">
        <f t="shared" si="237"/>
        <v>0.21625480114501694</v>
      </c>
      <c r="AG604">
        <f t="shared" si="238"/>
        <v>12.390487405050354</v>
      </c>
      <c r="AJ604">
        <f t="shared" si="239"/>
        <v>78.539816339744831</v>
      </c>
      <c r="AL604">
        <f t="shared" si="230"/>
        <v>362.56201757700109</v>
      </c>
      <c r="AN604">
        <f t="shared" si="240"/>
        <v>369.81325792854113</v>
      </c>
      <c r="AP604">
        <f t="shared" si="241"/>
        <v>1669.647513360349</v>
      </c>
      <c r="AS604">
        <f t="shared" si="242"/>
        <v>1709.4645032372609</v>
      </c>
      <c r="AU604">
        <f t="shared" si="231"/>
        <v>366.80521937101508</v>
      </c>
      <c r="AW604">
        <f t="shared" si="251"/>
        <v>8.395033702092725</v>
      </c>
      <c r="AY604">
        <f t="shared" si="252"/>
        <v>0.21625480114501694</v>
      </c>
      <c r="BA604">
        <f t="shared" si="253"/>
        <v>0.74401847585129866</v>
      </c>
      <c r="BC604">
        <f t="shared" si="254"/>
        <v>1242.2485980992776</v>
      </c>
      <c r="BD604">
        <f t="shared" si="243"/>
        <v>2.86E-2</v>
      </c>
      <c r="BE604">
        <f t="shared" si="244"/>
        <v>35.52830990563934</v>
      </c>
    </row>
    <row r="605" spans="3:57">
      <c r="C605" s="11">
        <v>545</v>
      </c>
      <c r="D605" s="12">
        <f t="shared" si="250"/>
        <v>7.8985507246376804E-3</v>
      </c>
      <c r="E605" s="20">
        <f t="shared" si="245"/>
        <v>1204.2771838760873</v>
      </c>
      <c r="F605" s="4">
        <f t="shared" si="246"/>
        <v>9.5120444233690939</v>
      </c>
      <c r="G605" s="4"/>
      <c r="H605" s="4">
        <f t="shared" si="247"/>
        <v>-2.2532591673975491</v>
      </c>
      <c r="I605" s="11">
        <v>545</v>
      </c>
      <c r="J605" s="5">
        <f t="shared" si="232"/>
        <v>31094.874102691305</v>
      </c>
      <c r="K605" s="11">
        <v>545</v>
      </c>
      <c r="L605" s="17">
        <f t="shared" si="248"/>
        <v>15112.108813907973</v>
      </c>
      <c r="M605" s="11">
        <v>545</v>
      </c>
      <c r="N605">
        <f t="shared" si="249"/>
        <v>1540.4800014177342</v>
      </c>
      <c r="Q605" s="59">
        <v>482</v>
      </c>
      <c r="R605" s="60">
        <f t="shared" si="229"/>
        <v>63.518900000000116</v>
      </c>
      <c r="S605" s="60">
        <f t="shared" si="227"/>
        <v>324.42225042635607</v>
      </c>
      <c r="T605" s="60">
        <f t="shared" si="255"/>
        <v>4.5600981723897052</v>
      </c>
      <c r="U605" s="60">
        <f t="shared" si="228"/>
        <v>1817.7660695828772</v>
      </c>
      <c r="AA605">
        <v>482</v>
      </c>
      <c r="AB605">
        <f t="shared" si="233"/>
        <v>8.412486994612669</v>
      </c>
      <c r="AC605">
        <f t="shared" si="234"/>
        <v>0.250328227571116</v>
      </c>
      <c r="AD605">
        <f t="shared" si="235"/>
        <v>0.84804809615642573</v>
      </c>
      <c r="AE605">
        <f t="shared" si="236"/>
        <v>0.21229037680589741</v>
      </c>
      <c r="AF605" s="65">
        <f t="shared" si="237"/>
        <v>0.21391816541317321</v>
      </c>
      <c r="AG605">
        <f t="shared" si="238"/>
        <v>12.256608039356246</v>
      </c>
      <c r="AJ605">
        <f t="shared" si="239"/>
        <v>78.539816339744831</v>
      </c>
      <c r="AL605">
        <f t="shared" si="230"/>
        <v>358.1492729506935</v>
      </c>
      <c r="AN605">
        <f t="shared" si="240"/>
        <v>365.3122584097074</v>
      </c>
      <c r="AP605">
        <f t="shared" si="241"/>
        <v>1679.7276816956442</v>
      </c>
      <c r="AS605">
        <f t="shared" si="242"/>
        <v>1718.9073750748601</v>
      </c>
      <c r="AU605">
        <f t="shared" si="231"/>
        <v>364.90749434907809</v>
      </c>
      <c r="AW605">
        <f t="shared" si="251"/>
        <v>8.412486994612669</v>
      </c>
      <c r="AY605">
        <f t="shared" si="252"/>
        <v>0.21391816541317321</v>
      </c>
      <c r="BA605">
        <f t="shared" si="253"/>
        <v>0.73292734591467146</v>
      </c>
      <c r="BC605">
        <f t="shared" si="254"/>
        <v>1231.1183516045926</v>
      </c>
      <c r="BD605">
        <f t="shared" si="243"/>
        <v>2.86E-2</v>
      </c>
      <c r="BE605">
        <f t="shared" si="244"/>
        <v>35.209984855891349</v>
      </c>
    </row>
    <row r="606" spans="3:57">
      <c r="C606" s="11">
        <v>546</v>
      </c>
      <c r="D606" s="12">
        <f t="shared" si="250"/>
        <v>7.91304347826087E-3</v>
      </c>
      <c r="E606" s="20">
        <f t="shared" si="245"/>
        <v>1204.2771838760873</v>
      </c>
      <c r="F606" s="4">
        <f t="shared" si="246"/>
        <v>9.5294977158890397</v>
      </c>
      <c r="G606" s="4"/>
      <c r="H606" s="4">
        <f t="shared" si="247"/>
        <v>-2.7039080307565282</v>
      </c>
      <c r="I606" s="11">
        <v>546</v>
      </c>
      <c r="J606" s="5">
        <f t="shared" si="232"/>
        <v>31094.642712568915</v>
      </c>
      <c r="K606" s="11">
        <v>546</v>
      </c>
      <c r="L606" s="17">
        <f t="shared" si="248"/>
        <v>15111.996358308492</v>
      </c>
      <c r="M606" s="11">
        <v>546</v>
      </c>
      <c r="N606">
        <f t="shared" si="249"/>
        <v>1540.4685380538726</v>
      </c>
      <c r="Q606" s="59">
        <v>483</v>
      </c>
      <c r="R606" s="60">
        <f t="shared" si="229"/>
        <v>64.147800000000117</v>
      </c>
      <c r="S606" s="60">
        <f t="shared" si="227"/>
        <v>327.24756952273123</v>
      </c>
      <c r="T606" s="60">
        <f t="shared" si="255"/>
        <v>4.5050755291025988</v>
      </c>
      <c r="U606" s="60">
        <f t="shared" si="228"/>
        <v>1811.4722012191655</v>
      </c>
      <c r="AA606">
        <v>483</v>
      </c>
      <c r="AB606">
        <f t="shared" si="233"/>
        <v>8.4299402871326112</v>
      </c>
      <c r="AC606">
        <f t="shared" si="234"/>
        <v>0.250328227571116</v>
      </c>
      <c r="AD606">
        <f t="shared" si="235"/>
        <v>0.83867056794542438</v>
      </c>
      <c r="AE606">
        <f t="shared" si="236"/>
        <v>0.20994291678983931</v>
      </c>
      <c r="AF606" s="65">
        <f t="shared" si="237"/>
        <v>0.21151657500678581</v>
      </c>
      <c r="AG606">
        <f t="shared" si="238"/>
        <v>12.119007044951138</v>
      </c>
      <c r="AJ606">
        <f t="shared" si="239"/>
        <v>78.539816339744831</v>
      </c>
      <c r="AL606">
        <f t="shared" si="230"/>
        <v>353.82780465239688</v>
      </c>
      <c r="AN606">
        <f t="shared" si="240"/>
        <v>360.90436074544482</v>
      </c>
      <c r="AP606">
        <f t="shared" si="241"/>
        <v>1689.2945247404175</v>
      </c>
      <c r="AS606">
        <f t="shared" si="242"/>
        <v>1727.8009091077438</v>
      </c>
      <c r="AU606">
        <f t="shared" si="231"/>
        <v>362.7395624902158</v>
      </c>
      <c r="AW606">
        <f t="shared" si="251"/>
        <v>8.4299402871326112</v>
      </c>
      <c r="AY606">
        <f t="shared" si="252"/>
        <v>0.21151657500678581</v>
      </c>
      <c r="BA606">
        <f t="shared" si="253"/>
        <v>0.72172108259336409</v>
      </c>
      <c r="BC606">
        <f t="shared" si="254"/>
        <v>1219.1994732146966</v>
      </c>
      <c r="BD606">
        <f t="shared" si="243"/>
        <v>2.86E-2</v>
      </c>
      <c r="BE606">
        <f t="shared" si="244"/>
        <v>34.869104933940321</v>
      </c>
    </row>
    <row r="607" spans="3:57">
      <c r="C607" s="11">
        <v>547</v>
      </c>
      <c r="D607" s="12">
        <f t="shared" si="250"/>
        <v>7.9275362318840577E-3</v>
      </c>
      <c r="E607" s="20">
        <f t="shared" si="245"/>
        <v>1204.2771838760873</v>
      </c>
      <c r="F607" s="4">
        <f t="shared" si="246"/>
        <v>9.5469510084089819</v>
      </c>
      <c r="G607" s="4"/>
      <c r="H607" s="4">
        <f t="shared" si="247"/>
        <v>-3.1545522352743056</v>
      </c>
      <c r="I607" s="11">
        <v>547</v>
      </c>
      <c r="J607" s="5">
        <f t="shared" si="232"/>
        <v>31094.219722511269</v>
      </c>
      <c r="K607" s="11">
        <v>547</v>
      </c>
      <c r="L607" s="17">
        <f t="shared" si="248"/>
        <v>15111.790785140476</v>
      </c>
      <c r="M607" s="11">
        <v>547</v>
      </c>
      <c r="N607">
        <f t="shared" si="249"/>
        <v>1540.4475825831269</v>
      </c>
      <c r="Q607" s="59">
        <v>484</v>
      </c>
      <c r="R607" s="60">
        <f t="shared" si="229"/>
        <v>64.776700000000119</v>
      </c>
      <c r="S607" s="60">
        <f t="shared" si="227"/>
        <v>330.07288861910632</v>
      </c>
      <c r="T607" s="60">
        <f t="shared" si="255"/>
        <v>4.4511812878554107</v>
      </c>
      <c r="U607" s="60">
        <f t="shared" si="228"/>
        <v>1805.2539506252729</v>
      </c>
      <c r="AA607">
        <v>484</v>
      </c>
      <c r="AB607">
        <f t="shared" si="233"/>
        <v>8.4473935796525552</v>
      </c>
      <c r="AC607">
        <f t="shared" si="234"/>
        <v>0.250328227571116</v>
      </c>
      <c r="AD607">
        <f t="shared" si="235"/>
        <v>0.82903757255504162</v>
      </c>
      <c r="AE607">
        <f t="shared" si="236"/>
        <v>0.20753150612756405</v>
      </c>
      <c r="AF607" s="65">
        <f t="shared" si="237"/>
        <v>0.20905084804141827</v>
      </c>
      <c r="AG607">
        <f t="shared" si="238"/>
        <v>11.977731296403977</v>
      </c>
      <c r="AJ607">
        <f t="shared" si="239"/>
        <v>78.539816339744831</v>
      </c>
      <c r="AL607">
        <f t="shared" si="230"/>
        <v>349.59496084307284</v>
      </c>
      <c r="AN607">
        <f t="shared" si="240"/>
        <v>356.58686005993428</v>
      </c>
      <c r="AP607">
        <f t="shared" si="241"/>
        <v>1698.3559496462105</v>
      </c>
      <c r="AS607">
        <f t="shared" si="242"/>
        <v>1736.1549345402686</v>
      </c>
      <c r="AU607">
        <f t="shared" si="231"/>
        <v>360.30684843594429</v>
      </c>
      <c r="AW607">
        <f t="shared" si="251"/>
        <v>8.4473935796525552</v>
      </c>
      <c r="AY607">
        <f t="shared" si="252"/>
        <v>0.20905084804141827</v>
      </c>
      <c r="BA607">
        <f t="shared" si="253"/>
        <v>0.71040458942847118</v>
      </c>
      <c r="BC607">
        <f t="shared" si="254"/>
        <v>1206.5198611118174</v>
      </c>
      <c r="BD607">
        <f t="shared" si="243"/>
        <v>2.86E-2</v>
      </c>
      <c r="BE607">
        <f t="shared" si="244"/>
        <v>34.506468027797979</v>
      </c>
    </row>
    <row r="608" spans="3:57">
      <c r="C608" s="11">
        <v>548</v>
      </c>
      <c r="D608" s="12">
        <f t="shared" si="250"/>
        <v>7.9420289855072455E-3</v>
      </c>
      <c r="E608" s="20">
        <f t="shared" si="245"/>
        <v>1204.2771838760873</v>
      </c>
      <c r="F608" s="4">
        <f t="shared" si="246"/>
        <v>9.5644043009289241</v>
      </c>
      <c r="G608" s="4"/>
      <c r="H608" s="4">
        <f t="shared" si="247"/>
        <v>-3.6051884787801969</v>
      </c>
      <c r="I608" s="11">
        <v>548</v>
      </c>
      <c r="J608" s="5">
        <f t="shared" si="232"/>
        <v>31093.530767074815</v>
      </c>
      <c r="K608" s="11">
        <v>548</v>
      </c>
      <c r="L608" s="17">
        <f t="shared" si="248"/>
        <v>15111.45595279836</v>
      </c>
      <c r="M608" s="11">
        <v>548</v>
      </c>
      <c r="N608">
        <f t="shared" si="249"/>
        <v>1540.4134508459083</v>
      </c>
      <c r="Q608" s="59">
        <v>485</v>
      </c>
      <c r="R608" s="60">
        <f t="shared" si="229"/>
        <v>65.405600000000121</v>
      </c>
      <c r="S608" s="60">
        <f t="shared" si="227"/>
        <v>332.89820771548148</v>
      </c>
      <c r="T608" s="60">
        <f t="shared" si="255"/>
        <v>4.3983829430891923</v>
      </c>
      <c r="U608" s="60">
        <f t="shared" si="228"/>
        <v>1799.109773600564</v>
      </c>
      <c r="AA608">
        <v>485</v>
      </c>
      <c r="AB608">
        <f t="shared" si="233"/>
        <v>8.4648468721724974</v>
      </c>
      <c r="AC608">
        <f t="shared" si="234"/>
        <v>0.250328227571116</v>
      </c>
      <c r="AD608">
        <f t="shared" si="235"/>
        <v>0.81915204428899235</v>
      </c>
      <c r="AE608">
        <f t="shared" si="236"/>
        <v>0.20505687935811978</v>
      </c>
      <c r="AF608" s="65">
        <f t="shared" si="237"/>
        <v>0.20652182119050805</v>
      </c>
      <c r="AG608">
        <f t="shared" si="238"/>
        <v>11.832828731571562</v>
      </c>
      <c r="AJ608">
        <f t="shared" si="239"/>
        <v>78.539816339744831</v>
      </c>
      <c r="AL608">
        <f t="shared" si="230"/>
        <v>345.44818854209149</v>
      </c>
      <c r="AN608">
        <f t="shared" si="240"/>
        <v>352.35715231293329</v>
      </c>
      <c r="AP608">
        <f t="shared" si="241"/>
        <v>1706.9203788080029</v>
      </c>
      <c r="AS608">
        <f t="shared" si="242"/>
        <v>1743.9798492825616</v>
      </c>
      <c r="AU608">
        <f t="shared" si="231"/>
        <v>357.61506555732615</v>
      </c>
      <c r="AW608">
        <f t="shared" si="251"/>
        <v>8.4648468721724974</v>
      </c>
      <c r="AY608">
        <f t="shared" si="252"/>
        <v>0.20652182119050805</v>
      </c>
      <c r="BA608">
        <f t="shared" si="253"/>
        <v>0.69898265769401946</v>
      </c>
      <c r="BC608">
        <f t="shared" si="254"/>
        <v>1193.1077428513004</v>
      </c>
      <c r="BD608">
        <f t="shared" si="243"/>
        <v>2.86E-2</v>
      </c>
      <c r="BE608">
        <f t="shared" si="244"/>
        <v>34.122881445547193</v>
      </c>
    </row>
    <row r="609" spans="3:57">
      <c r="C609" s="11">
        <v>549</v>
      </c>
      <c r="D609" s="12">
        <f t="shared" si="250"/>
        <v>7.9565217391304351E-3</v>
      </c>
      <c r="E609" s="20">
        <f t="shared" si="245"/>
        <v>1204.2771838760873</v>
      </c>
      <c r="F609" s="4">
        <f t="shared" si="246"/>
        <v>9.5818575934488681</v>
      </c>
      <c r="G609" s="4"/>
      <c r="H609" s="4">
        <f t="shared" si="247"/>
        <v>-4.0558123005103646</v>
      </c>
      <c r="I609" s="11">
        <v>549</v>
      </c>
      <c r="J609" s="5">
        <f t="shared" si="232"/>
        <v>31092.490346183207</v>
      </c>
      <c r="K609" s="11">
        <v>549</v>
      </c>
      <c r="L609" s="17">
        <f t="shared" si="248"/>
        <v>15110.950308245039</v>
      </c>
      <c r="M609" s="11">
        <v>549</v>
      </c>
      <c r="N609">
        <f t="shared" si="249"/>
        <v>1540.3619070586176</v>
      </c>
      <c r="Q609" s="59">
        <v>486</v>
      </c>
      <c r="R609" s="60">
        <f t="shared" si="229"/>
        <v>66.034500000000122</v>
      </c>
      <c r="S609" s="60">
        <f t="shared" si="227"/>
        <v>335.72352681185663</v>
      </c>
      <c r="T609" s="60">
        <f t="shared" si="255"/>
        <v>4.3466491908453966</v>
      </c>
      <c r="U609" s="60">
        <f t="shared" si="228"/>
        <v>1793.0381702412815</v>
      </c>
      <c r="AA609">
        <v>486</v>
      </c>
      <c r="AB609">
        <f t="shared" si="233"/>
        <v>8.4823001646924414</v>
      </c>
      <c r="AC609">
        <f t="shared" si="234"/>
        <v>0.250328227571116</v>
      </c>
      <c r="AD609">
        <f t="shared" si="235"/>
        <v>0.80901699437494767</v>
      </c>
      <c r="AE609">
        <f t="shared" si="236"/>
        <v>0.20251979027679218</v>
      </c>
      <c r="AF609" s="65">
        <f t="shared" si="237"/>
        <v>0.20393034919347647</v>
      </c>
      <c r="AG609">
        <f t="shared" si="238"/>
        <v>11.684348323415312</v>
      </c>
      <c r="AJ609">
        <f t="shared" si="239"/>
        <v>78.539816339744831</v>
      </c>
      <c r="AL609">
        <f t="shared" si="230"/>
        <v>341.38502914229792</v>
      </c>
      <c r="AN609">
        <f t="shared" si="240"/>
        <v>348.2127297251439</v>
      </c>
      <c r="AP609">
        <f t="shared" si="241"/>
        <v>1714.9967235316271</v>
      </c>
      <c r="AS609">
        <f t="shared" si="242"/>
        <v>1751.2865861765249</v>
      </c>
      <c r="AU609">
        <f t="shared" si="231"/>
        <v>354.67019214702918</v>
      </c>
      <c r="AW609">
        <f t="shared" si="251"/>
        <v>8.4823001646924414</v>
      </c>
      <c r="AY609">
        <f t="shared" si="252"/>
        <v>0.20393034919347647</v>
      </c>
      <c r="BA609">
        <f t="shared" si="253"/>
        <v>0.68745996425860656</v>
      </c>
      <c r="BC609">
        <f t="shared" si="254"/>
        <v>1178.9915862626797</v>
      </c>
      <c r="BD609">
        <f t="shared" si="243"/>
        <v>2.86E-2</v>
      </c>
      <c r="BE609">
        <f t="shared" si="244"/>
        <v>33.719159367112638</v>
      </c>
    </row>
    <row r="610" spans="3:57">
      <c r="C610" s="11">
        <v>550</v>
      </c>
      <c r="D610" s="12">
        <f t="shared" si="250"/>
        <v>7.9710144927536229E-3</v>
      </c>
      <c r="E610" s="20">
        <f t="shared" si="245"/>
        <v>1204.2771838760873</v>
      </c>
      <c r="F610" s="4">
        <f t="shared" si="246"/>
        <v>9.5993108859688121</v>
      </c>
      <c r="G610" s="4"/>
      <c r="H610" s="4">
        <f t="shared" si="247"/>
        <v>-4.5064179206612138</v>
      </c>
      <c r="I610" s="11">
        <v>550</v>
      </c>
      <c r="J610" s="5">
        <f t="shared" si="232"/>
        <v>31091.001955595821</v>
      </c>
      <c r="K610" s="11">
        <v>550</v>
      </c>
      <c r="L610" s="17">
        <f t="shared" si="248"/>
        <v>15110.226950419568</v>
      </c>
      <c r="M610" s="11">
        <v>550</v>
      </c>
      <c r="N610">
        <f t="shared" si="249"/>
        <v>1540.288170277224</v>
      </c>
      <c r="Q610" s="59">
        <v>487</v>
      </c>
      <c r="R610" s="60">
        <f t="shared" si="229"/>
        <v>66.663400000000124</v>
      </c>
      <c r="S610" s="60">
        <f t="shared" si="227"/>
        <v>338.54884590823173</v>
      </c>
      <c r="T610" s="60">
        <f t="shared" si="255"/>
        <v>4.2959498747067331</v>
      </c>
      <c r="U610" s="60">
        <f t="shared" si="228"/>
        <v>1787.037683309863</v>
      </c>
      <c r="AA610">
        <v>487</v>
      </c>
      <c r="AB610">
        <f t="shared" si="233"/>
        <v>8.4997534572123836</v>
      </c>
      <c r="AC610">
        <f t="shared" si="234"/>
        <v>0.250328227571116</v>
      </c>
      <c r="AD610">
        <f t="shared" si="235"/>
        <v>0.79863551004729372</v>
      </c>
      <c r="AE610">
        <f t="shared" si="236"/>
        <v>0.19992101170549323</v>
      </c>
      <c r="AF610" s="65">
        <f t="shared" si="237"/>
        <v>0.20127730436304811</v>
      </c>
      <c r="AG610">
        <f t="shared" si="238"/>
        <v>11.532340051772767</v>
      </c>
      <c r="AJ610">
        <f t="shared" si="239"/>
        <v>78.539816339744831</v>
      </c>
      <c r="AL610">
        <f t="shared" si="230"/>
        <v>337.40311416421662</v>
      </c>
      <c r="AN610">
        <f t="shared" si="240"/>
        <v>344.15117644750097</v>
      </c>
      <c r="AP610">
        <f t="shared" si="241"/>
        <v>1722.5943575641338</v>
      </c>
      <c r="AS610">
        <f t="shared" si="242"/>
        <v>1758.086579158982</v>
      </c>
      <c r="AU610">
        <f t="shared" si="231"/>
        <v>351.47844757131338</v>
      </c>
      <c r="AW610">
        <f t="shared" si="251"/>
        <v>8.4997534572123836</v>
      </c>
      <c r="AY610">
        <f t="shared" si="252"/>
        <v>0.20127730436304811</v>
      </c>
      <c r="BA610">
        <f t="shared" si="253"/>
        <v>0.67584106971156321</v>
      </c>
      <c r="BC610">
        <f t="shared" si="254"/>
        <v>1164.2000132952471</v>
      </c>
      <c r="BD610">
        <f t="shared" si="243"/>
        <v>2.86E-2</v>
      </c>
      <c r="BE610">
        <f t="shared" si="244"/>
        <v>33.296120380244069</v>
      </c>
    </row>
    <row r="611" spans="3:57">
      <c r="C611" s="11">
        <v>551</v>
      </c>
      <c r="D611" s="12">
        <f t="shared" si="250"/>
        <v>7.9855072463768106E-3</v>
      </c>
      <c r="E611" s="20">
        <f t="shared" si="245"/>
        <v>1204.2771838760873</v>
      </c>
      <c r="F611" s="4">
        <f t="shared" si="246"/>
        <v>9.6167641784887543</v>
      </c>
      <c r="G611" s="4"/>
      <c r="H611" s="4">
        <f t="shared" si="247"/>
        <v>-4.9569980819563568</v>
      </c>
      <c r="I611" s="11">
        <v>551</v>
      </c>
      <c r="J611" s="5">
        <f t="shared" si="232"/>
        <v>31088.958234265527</v>
      </c>
      <c r="K611" s="11">
        <v>551</v>
      </c>
      <c r="L611" s="17">
        <f t="shared" si="248"/>
        <v>15109.233701853045</v>
      </c>
      <c r="M611" s="11">
        <v>551</v>
      </c>
      <c r="N611">
        <f t="shared" si="249"/>
        <v>1540.1869216975581</v>
      </c>
      <c r="Q611" s="59">
        <v>488</v>
      </c>
      <c r="R611" s="60">
        <f t="shared" si="229"/>
        <v>67.292300000000125</v>
      </c>
      <c r="S611" s="60">
        <f t="shared" si="227"/>
        <v>341.37416500460694</v>
      </c>
      <c r="T611" s="60">
        <f t="shared" si="255"/>
        <v>4.2462559345966762</v>
      </c>
      <c r="U611" s="60">
        <f t="shared" si="228"/>
        <v>1781.1068966773262</v>
      </c>
      <c r="AA611">
        <v>488</v>
      </c>
      <c r="AB611">
        <f t="shared" si="233"/>
        <v>8.5172067497323276</v>
      </c>
      <c r="AC611">
        <f t="shared" si="234"/>
        <v>0.250328227571116</v>
      </c>
      <c r="AD611">
        <f t="shared" si="235"/>
        <v>0.78801075360672246</v>
      </c>
      <c r="AE611">
        <f t="shared" si="236"/>
        <v>0.19726133525735023</v>
      </c>
      <c r="AF611" s="65">
        <f t="shared" si="237"/>
        <v>0.19856357609255901</v>
      </c>
      <c r="AG611">
        <f t="shared" si="238"/>
        <v>11.376854875128407</v>
      </c>
      <c r="AJ611">
        <f t="shared" si="239"/>
        <v>78.539816339744831</v>
      </c>
      <c r="AL611">
        <f t="shared" si="230"/>
        <v>333.50016123477451</v>
      </c>
      <c r="AN611">
        <f t="shared" si="240"/>
        <v>340.17016445947002</v>
      </c>
      <c r="AP611">
        <f t="shared" si="241"/>
        <v>1729.7230905016911</v>
      </c>
      <c r="AS611">
        <f t="shared" si="242"/>
        <v>1764.3917294080979</v>
      </c>
      <c r="AU611">
        <f t="shared" si="231"/>
        <v>348.04626846006676</v>
      </c>
      <c r="AW611">
        <f t="shared" si="251"/>
        <v>8.5172067497323276</v>
      </c>
      <c r="AY611">
        <f t="shared" si="252"/>
        <v>0.19856357609255901</v>
      </c>
      <c r="BA611">
        <f t="shared" si="253"/>
        <v>0.66413041674912487</v>
      </c>
      <c r="BC611">
        <f t="shared" si="254"/>
        <v>1148.7617169554724</v>
      </c>
      <c r="BD611">
        <f t="shared" si="243"/>
        <v>2.86E-2</v>
      </c>
      <c r="BE611">
        <f t="shared" si="244"/>
        <v>32.854585104926507</v>
      </c>
    </row>
    <row r="612" spans="3:57">
      <c r="C612" s="11">
        <v>552</v>
      </c>
      <c r="D612" s="12">
        <f t="shared" si="250"/>
        <v>8.0000000000000002E-3</v>
      </c>
      <c r="E612" s="20">
        <f t="shared" si="245"/>
        <v>1204.2771838760873</v>
      </c>
      <c r="F612" s="4">
        <f t="shared" si="246"/>
        <v>9.6342174710086983</v>
      </c>
      <c r="G612" s="4"/>
      <c r="H612" s="4">
        <f t="shared" si="247"/>
        <v>-5.4075438934705096</v>
      </c>
      <c r="I612" s="11">
        <v>552</v>
      </c>
      <c r="J612" s="5">
        <f t="shared" si="232"/>
        <v>31086.2411283972</v>
      </c>
      <c r="K612" s="11">
        <v>552</v>
      </c>
      <c r="L612" s="17">
        <f t="shared" si="248"/>
        <v>15107.913188401038</v>
      </c>
      <c r="M612" s="11">
        <v>552</v>
      </c>
      <c r="N612">
        <f t="shared" si="249"/>
        <v>1540.0523127829804</v>
      </c>
      <c r="Q612" s="59">
        <v>489</v>
      </c>
      <c r="R612" s="60">
        <f t="shared" si="229"/>
        <v>67.921200000000127</v>
      </c>
      <c r="S612" s="60">
        <f t="shared" si="227"/>
        <v>344.19948410098203</v>
      </c>
      <c r="T612" s="60">
        <f t="shared" si="255"/>
        <v>4.1975393582642573</v>
      </c>
      <c r="U612" s="60">
        <f t="shared" si="228"/>
        <v>1775.2444338348587</v>
      </c>
      <c r="AA612">
        <v>489</v>
      </c>
      <c r="AB612">
        <f t="shared" si="233"/>
        <v>8.5346600422522716</v>
      </c>
      <c r="AC612">
        <f t="shared" si="234"/>
        <v>0.250328227571116</v>
      </c>
      <c r="AD612">
        <f t="shared" si="235"/>
        <v>0.7771459614569709</v>
      </c>
      <c r="AE612">
        <f t="shared" si="236"/>
        <v>0.19454157109557435</v>
      </c>
      <c r="AF612" s="65">
        <f t="shared" si="237"/>
        <v>0.19579007036402338</v>
      </c>
      <c r="AG612">
        <f t="shared" si="238"/>
        <v>11.217944702427957</v>
      </c>
      <c r="AJ612">
        <f t="shared" si="239"/>
        <v>78.539816339744831</v>
      </c>
      <c r="AL612">
        <f t="shared" si="230"/>
        <v>329.67397027692516</v>
      </c>
      <c r="AN612">
        <f t="shared" si="240"/>
        <v>336.26744968246368</v>
      </c>
      <c r="AP612">
        <f t="shared" si="241"/>
        <v>1736.3931410909854</v>
      </c>
      <c r="AS612">
        <f t="shared" si="242"/>
        <v>1770.2143715189575</v>
      </c>
      <c r="AU612">
        <f t="shared" si="231"/>
        <v>344.38028501126269</v>
      </c>
      <c r="AW612">
        <f t="shared" si="251"/>
        <v>8.5346600422522716</v>
      </c>
      <c r="AY612">
        <f t="shared" si="252"/>
        <v>0.19579007036402338</v>
      </c>
      <c r="BA612">
        <f t="shared" si="253"/>
        <v>0.65233232881559144</v>
      </c>
      <c r="BC612">
        <f t="shared" si="254"/>
        <v>1132.7053814673025</v>
      </c>
      <c r="BD612">
        <f t="shared" si="243"/>
        <v>2.86E-2</v>
      </c>
      <c r="BE612">
        <f t="shared" si="244"/>
        <v>32.395373909964853</v>
      </c>
    </row>
    <row r="613" spans="3:57">
      <c r="C613" s="11">
        <v>553</v>
      </c>
      <c r="D613" s="12">
        <f t="shared" si="250"/>
        <v>8.014492753623188E-3</v>
      </c>
      <c r="E613" s="20">
        <f t="shared" si="245"/>
        <v>1204.2771838760873</v>
      </c>
      <c r="F613" s="4">
        <f t="shared" si="246"/>
        <v>9.6516707635286405</v>
      </c>
      <c r="G613" s="4"/>
      <c r="H613" s="4">
        <f t="shared" si="247"/>
        <v>-5.858044676950362</v>
      </c>
      <c r="I613" s="11">
        <v>553</v>
      </c>
      <c r="J613" s="5">
        <f t="shared" si="232"/>
        <v>31082.722071996865</v>
      </c>
      <c r="K613" s="11">
        <v>553</v>
      </c>
      <c r="L613" s="17">
        <f t="shared" si="248"/>
        <v>15106.202926990476</v>
      </c>
      <c r="M613" s="11">
        <v>553</v>
      </c>
      <c r="N613">
        <f t="shared" si="249"/>
        <v>1539.8779742090189</v>
      </c>
      <c r="Q613" s="59">
        <v>490</v>
      </c>
      <c r="R613" s="60">
        <f t="shared" si="229"/>
        <v>68.550100000000128</v>
      </c>
      <c r="S613" s="60">
        <f t="shared" si="227"/>
        <v>347.02480319735719</v>
      </c>
      <c r="T613" s="60">
        <f t="shared" si="255"/>
        <v>4.1497731352926381</v>
      </c>
      <c r="U613" s="60">
        <f t="shared" si="228"/>
        <v>1769.4489564710132</v>
      </c>
      <c r="AA613">
        <v>490</v>
      </c>
      <c r="AB613">
        <f t="shared" si="233"/>
        <v>8.5521133347722138</v>
      </c>
      <c r="AC613">
        <f t="shared" si="234"/>
        <v>0.250328227571116</v>
      </c>
      <c r="AD613">
        <f t="shared" si="235"/>
        <v>0.76604444311897879</v>
      </c>
      <c r="AE613">
        <f t="shared" si="236"/>
        <v>0.19176254768667655</v>
      </c>
      <c r="AF613" s="65">
        <f t="shared" si="237"/>
        <v>0.19295770925768882</v>
      </c>
      <c r="AG613">
        <f t="shared" si="238"/>
        <v>11.055662364977982</v>
      </c>
      <c r="AJ613">
        <f t="shared" si="239"/>
        <v>78.539816339744831</v>
      </c>
      <c r="AL613">
        <f t="shared" si="230"/>
        <v>325.9224198974909</v>
      </c>
      <c r="AN613">
        <f t="shared" si="240"/>
        <v>332.44086829544074</v>
      </c>
      <c r="AP613">
        <f t="shared" si="241"/>
        <v>1742.6151104414453</v>
      </c>
      <c r="AS613">
        <f t="shared" si="242"/>
        <v>1775.5672397538026</v>
      </c>
      <c r="AU613">
        <f t="shared" si="231"/>
        <v>340.48729748418918</v>
      </c>
      <c r="AW613">
        <f t="shared" si="251"/>
        <v>8.5521133347722138</v>
      </c>
      <c r="AY613">
        <f t="shared" si="252"/>
        <v>0.19295770925768882</v>
      </c>
      <c r="BA613">
        <f t="shared" si="253"/>
        <v>0.64045100899395924</v>
      </c>
      <c r="BC613">
        <f t="shared" si="254"/>
        <v>1116.0596057703433</v>
      </c>
      <c r="BD613">
        <f t="shared" si="243"/>
        <v>2.86E-2</v>
      </c>
      <c r="BE613">
        <f t="shared" si="244"/>
        <v>31.919304725031818</v>
      </c>
    </row>
    <row r="614" spans="3:57">
      <c r="C614" s="11">
        <v>554</v>
      </c>
      <c r="D614" s="12">
        <f t="shared" si="250"/>
        <v>8.0289855072463757E-3</v>
      </c>
      <c r="E614" s="20">
        <f t="shared" si="245"/>
        <v>1204.2771838760873</v>
      </c>
      <c r="F614" s="4">
        <f t="shared" si="246"/>
        <v>9.6691240560485845</v>
      </c>
      <c r="G614" s="4"/>
      <c r="H614" s="4">
        <f t="shared" si="247"/>
        <v>-6.308487815870885</v>
      </c>
      <c r="I614" s="11">
        <v>554</v>
      </c>
      <c r="J614" s="5">
        <f t="shared" si="232"/>
        <v>31078.262183680381</v>
      </c>
      <c r="K614" s="11">
        <v>554</v>
      </c>
      <c r="L614" s="17">
        <f t="shared" si="248"/>
        <v>15104.035421268665</v>
      </c>
      <c r="M614" s="11">
        <v>554</v>
      </c>
      <c r="N614">
        <f t="shared" si="249"/>
        <v>1539.6570256135235</v>
      </c>
      <c r="Q614" s="59">
        <v>491</v>
      </c>
      <c r="R614" s="60">
        <f t="shared" si="229"/>
        <v>69.17900000000013</v>
      </c>
      <c r="S614" s="60">
        <f t="shared" si="227"/>
        <v>349.85012229373234</v>
      </c>
      <c r="T614" s="60">
        <f t="shared" si="255"/>
        <v>4.1029312134808826</v>
      </c>
      <c r="U614" s="60">
        <f t="shared" si="228"/>
        <v>1763.7191631111002</v>
      </c>
      <c r="AA614">
        <v>491</v>
      </c>
      <c r="AB614">
        <f t="shared" si="233"/>
        <v>8.5695666272921578</v>
      </c>
      <c r="AC614">
        <f t="shared" si="234"/>
        <v>0.250328227571116</v>
      </c>
      <c r="AD614">
        <f t="shared" si="235"/>
        <v>0.75470958022277224</v>
      </c>
      <c r="AE614">
        <f t="shared" si="236"/>
        <v>0.18892511154810757</v>
      </c>
      <c r="AF614" s="65">
        <f t="shared" si="237"/>
        <v>0.19006743046378763</v>
      </c>
      <c r="AG614">
        <f t="shared" si="238"/>
        <v>10.890061588471283</v>
      </c>
      <c r="AJ614">
        <f t="shared" si="239"/>
        <v>78.539816339744831</v>
      </c>
      <c r="AL614">
        <f t="shared" si="230"/>
        <v>322.24346396139492</v>
      </c>
      <c r="AN614">
        <f t="shared" si="240"/>
        <v>328.68833324062285</v>
      </c>
      <c r="AP614">
        <f t="shared" si="241"/>
        <v>1748.3999551667725</v>
      </c>
      <c r="AS614">
        <f t="shared" si="242"/>
        <v>1780.4634344117378</v>
      </c>
      <c r="AU614">
        <f t="shared" si="231"/>
        <v>336.37425295356428</v>
      </c>
      <c r="AW614">
        <f t="shared" si="251"/>
        <v>8.5695666272921578</v>
      </c>
      <c r="AY614">
        <f t="shared" si="252"/>
        <v>0.19006743046378763</v>
      </c>
      <c r="BA614">
        <f t="shared" si="253"/>
        <v>0.628490539140108</v>
      </c>
      <c r="BC614">
        <f t="shared" si="254"/>
        <v>1098.8528304553056</v>
      </c>
      <c r="BD614">
        <f t="shared" si="243"/>
        <v>2.86E-2</v>
      </c>
      <c r="BE614">
        <f t="shared" si="244"/>
        <v>31.427190951021739</v>
      </c>
    </row>
    <row r="615" spans="3:57">
      <c r="C615" s="11">
        <v>555</v>
      </c>
      <c r="D615" s="12">
        <f t="shared" si="250"/>
        <v>8.0434782608695653E-3</v>
      </c>
      <c r="E615" s="20">
        <f t="shared" si="245"/>
        <v>1204.2771838760873</v>
      </c>
      <c r="F615" s="4">
        <f t="shared" si="246"/>
        <v>9.6865773485685285</v>
      </c>
      <c r="G615" s="4"/>
      <c r="H615" s="4">
        <f t="shared" si="247"/>
        <v>-6.7588586074595938</v>
      </c>
      <c r="I615" s="11">
        <v>555</v>
      </c>
      <c r="J615" s="5">
        <f t="shared" si="232"/>
        <v>31072.71247948963</v>
      </c>
      <c r="K615" s="11">
        <v>555</v>
      </c>
      <c r="L615" s="17">
        <f t="shared" si="248"/>
        <v>15101.33826503196</v>
      </c>
      <c r="M615" s="11">
        <v>555</v>
      </c>
      <c r="N615">
        <f t="shared" si="249"/>
        <v>1539.3820861398531</v>
      </c>
      <c r="Q615" s="59">
        <v>492</v>
      </c>
      <c r="R615" s="60">
        <f t="shared" si="229"/>
        <v>69.807900000000132</v>
      </c>
      <c r="S615" s="60">
        <f t="shared" si="227"/>
        <v>352.67544139010749</v>
      </c>
      <c r="T615" s="60">
        <f t="shared" si="255"/>
        <v>4.0569884574584707</v>
      </c>
      <c r="U615" s="60">
        <f t="shared" si="228"/>
        <v>1758.0537878155815</v>
      </c>
      <c r="AA615">
        <v>492</v>
      </c>
      <c r="AB615">
        <f t="shared" si="233"/>
        <v>8.5870199198121018</v>
      </c>
      <c r="AC615">
        <f t="shared" si="234"/>
        <v>0.250328227571116</v>
      </c>
      <c r="AD615">
        <f t="shared" si="235"/>
        <v>0.74314482547739402</v>
      </c>
      <c r="AE615">
        <f t="shared" si="236"/>
        <v>0.18603012699040239</v>
      </c>
      <c r="AF615" s="65">
        <f t="shared" si="237"/>
        <v>0.18712018679716425</v>
      </c>
      <c r="AG615">
        <f t="shared" si="238"/>
        <v>10.721196965177102</v>
      </c>
      <c r="AJ615">
        <f t="shared" si="239"/>
        <v>78.539816339744831</v>
      </c>
      <c r="AL615">
        <f t="shared" si="230"/>
        <v>318.63512834125299</v>
      </c>
      <c r="AN615">
        <f t="shared" si="240"/>
        <v>325.00783090807806</v>
      </c>
      <c r="AP615">
        <f t="shared" si="241"/>
        <v>1753.7589604753725</v>
      </c>
      <c r="AS615">
        <f t="shared" si="242"/>
        <v>1784.9163883618792</v>
      </c>
      <c r="AU615">
        <f t="shared" si="231"/>
        <v>332.04822239421077</v>
      </c>
      <c r="AW615">
        <f t="shared" si="251"/>
        <v>8.5870199198121018</v>
      </c>
      <c r="AY615">
        <f t="shared" si="252"/>
        <v>0.18712018679716425</v>
      </c>
      <c r="BA615">
        <f t="shared" si="253"/>
        <v>0.61645487925422837</v>
      </c>
      <c r="BC615">
        <f t="shared" si="254"/>
        <v>1081.1132682208668</v>
      </c>
      <c r="BD615">
        <f t="shared" si="243"/>
        <v>2.86E-2</v>
      </c>
      <c r="BE615">
        <f t="shared" si="244"/>
        <v>30.919839471116791</v>
      </c>
    </row>
    <row r="616" spans="3:57">
      <c r="C616" s="11">
        <v>556</v>
      </c>
      <c r="D616" s="12">
        <f t="shared" si="250"/>
        <v>8.0579710144927531E-3</v>
      </c>
      <c r="E616" s="20">
        <f t="shared" si="245"/>
        <v>1204.2771838760873</v>
      </c>
      <c r="F616" s="4">
        <f t="shared" si="246"/>
        <v>9.7040306410884707</v>
      </c>
      <c r="G616" s="4"/>
      <c r="H616" s="4">
        <f t="shared" si="247"/>
        <v>-7.209140117919878</v>
      </c>
      <c r="I616" s="11">
        <v>556</v>
      </c>
      <c r="J616" s="5">
        <f t="shared" si="232"/>
        <v>31065.914101443625</v>
      </c>
      <c r="K616" s="11">
        <v>556</v>
      </c>
      <c r="L616" s="17">
        <f t="shared" si="248"/>
        <v>15098.034253301601</v>
      </c>
      <c r="M616" s="11">
        <v>556</v>
      </c>
      <c r="N616">
        <f t="shared" si="249"/>
        <v>1539.0452857595924</v>
      </c>
      <c r="Q616" s="59">
        <v>493</v>
      </c>
      <c r="R616" s="60">
        <f t="shared" si="229"/>
        <v>70.436800000000133</v>
      </c>
      <c r="S616" s="60">
        <f t="shared" si="227"/>
        <v>355.50076048648259</v>
      </c>
      <c r="T616" s="60">
        <f t="shared" si="255"/>
        <v>4.0119206094014563</v>
      </c>
      <c r="U616" s="60">
        <f t="shared" si="228"/>
        <v>1752.4515989344654</v>
      </c>
      <c r="AA616">
        <v>493</v>
      </c>
      <c r="AB616">
        <f t="shared" si="233"/>
        <v>8.6044732123320458</v>
      </c>
      <c r="AC616">
        <f t="shared" si="234"/>
        <v>0.250328227571116</v>
      </c>
      <c r="AD616">
        <f t="shared" si="235"/>
        <v>0.73135370161916979</v>
      </c>
      <c r="AE616">
        <f t="shared" si="236"/>
        <v>0.18307847585390161</v>
      </c>
      <c r="AF616" s="65">
        <f t="shared" si="237"/>
        <v>0.18411694571541851</v>
      </c>
      <c r="AG616">
        <f t="shared" si="238"/>
        <v>10.549123926332767</v>
      </c>
      <c r="AJ616">
        <f t="shared" si="239"/>
        <v>78.539816339744831</v>
      </c>
      <c r="AL616">
        <f t="shared" si="230"/>
        <v>315.09550783202752</v>
      </c>
      <c r="AN616">
        <f t="shared" si="240"/>
        <v>321.39741798866805</v>
      </c>
      <c r="AP616">
        <f t="shared" si="241"/>
        <v>1758.7037132302762</v>
      </c>
      <c r="AS616">
        <f t="shared" si="242"/>
        <v>1788.9398337828943</v>
      </c>
      <c r="AU616">
        <f t="shared" si="231"/>
        <v>327.51637816330441</v>
      </c>
      <c r="AW616">
        <f t="shared" si="251"/>
        <v>8.6044732123320458</v>
      </c>
      <c r="AY616">
        <f t="shared" si="252"/>
        <v>0.18411694571541851</v>
      </c>
      <c r="BA616">
        <f t="shared" si="253"/>
        <v>0.60434786708282329</v>
      </c>
      <c r="BC616">
        <f t="shared" si="254"/>
        <v>1062.8688379213588</v>
      </c>
      <c r="BD616">
        <f t="shared" si="243"/>
        <v>2.86E-2</v>
      </c>
      <c r="BE616">
        <f t="shared" si="244"/>
        <v>30.398048764550861</v>
      </c>
    </row>
    <row r="617" spans="3:57">
      <c r="C617" s="11">
        <v>557</v>
      </c>
      <c r="D617" s="12">
        <f t="shared" si="250"/>
        <v>8.0724637681159409E-3</v>
      </c>
      <c r="E617" s="20">
        <f t="shared" si="245"/>
        <v>1204.2771838760873</v>
      </c>
      <c r="F617" s="4">
        <f t="shared" si="246"/>
        <v>9.7214839336084129</v>
      </c>
      <c r="G617" s="4"/>
      <c r="H617" s="4">
        <f t="shared" si="247"/>
        <v>-7.6593130410789474</v>
      </c>
      <c r="I617" s="11">
        <v>557</v>
      </c>
      <c r="J617" s="5">
        <f t="shared" si="232"/>
        <v>31057.698561531746</v>
      </c>
      <c r="K617" s="11">
        <v>557</v>
      </c>
      <c r="L617" s="17">
        <f t="shared" si="248"/>
        <v>15094.041500904428</v>
      </c>
      <c r="M617" s="11">
        <v>557</v>
      </c>
      <c r="N617">
        <f t="shared" si="249"/>
        <v>1538.6382773602882</v>
      </c>
      <c r="Q617" s="59">
        <v>494</v>
      </c>
      <c r="R617" s="60">
        <f t="shared" si="229"/>
        <v>71.065700000000135</v>
      </c>
      <c r="S617" s="60">
        <f t="shared" si="227"/>
        <v>358.32607958285774</v>
      </c>
      <c r="T617" s="60">
        <f t="shared" si="255"/>
        <v>3.9677042517278127</v>
      </c>
      <c r="U617" s="60">
        <f t="shared" si="228"/>
        <v>1746.9113979148508</v>
      </c>
      <c r="AA617">
        <v>494</v>
      </c>
      <c r="AB617">
        <f t="shared" si="233"/>
        <v>8.621926504851988</v>
      </c>
      <c r="AC617">
        <f t="shared" si="234"/>
        <v>0.250328227571116</v>
      </c>
      <c r="AD617">
        <f t="shared" si="235"/>
        <v>0.71933980033865119</v>
      </c>
      <c r="AE617">
        <f t="shared" si="236"/>
        <v>0.18007105724013503</v>
      </c>
      <c r="AF617" s="65">
        <f t="shared" si="237"/>
        <v>0.18105868884118101</v>
      </c>
      <c r="AG617">
        <f t="shared" si="238"/>
        <v>10.373898714772086</v>
      </c>
      <c r="AJ617">
        <f t="shared" si="239"/>
        <v>78.539816339744831</v>
      </c>
      <c r="AL617">
        <f t="shared" si="230"/>
        <v>311.62276322112712</v>
      </c>
      <c r="AN617">
        <f t="shared" si="240"/>
        <v>317.85521848554964</v>
      </c>
      <c r="AP617">
        <f t="shared" si="241"/>
        <v>1763.246075000051</v>
      </c>
      <c r="AS617">
        <f t="shared" si="242"/>
        <v>1792.5477691507094</v>
      </c>
      <c r="AU617">
        <f t="shared" si="231"/>
        <v>322.78597194441375</v>
      </c>
      <c r="AW617">
        <f t="shared" si="251"/>
        <v>8.621926504851988</v>
      </c>
      <c r="AY617">
        <f t="shared" si="252"/>
        <v>0.18105868884118101</v>
      </c>
      <c r="BA617">
        <f t="shared" si="253"/>
        <v>0.59217321794434508</v>
      </c>
      <c r="BC617">
        <f t="shared" si="254"/>
        <v>1044.1471022605162</v>
      </c>
      <c r="BD617">
        <f t="shared" si="243"/>
        <v>2.86E-2</v>
      </c>
      <c r="BE617">
        <f t="shared" si="244"/>
        <v>29.862607124650765</v>
      </c>
    </row>
    <row r="618" spans="3:57">
      <c r="C618" s="11">
        <v>558</v>
      </c>
      <c r="D618" s="12">
        <f t="shared" si="250"/>
        <v>8.0869565217391304E-3</v>
      </c>
      <c r="E618" s="20">
        <f t="shared" si="245"/>
        <v>1204.2771838760873</v>
      </c>
      <c r="F618" s="4">
        <f t="shared" si="246"/>
        <v>9.7389372261283587</v>
      </c>
      <c r="G618" s="4"/>
      <c r="H618" s="4">
        <f t="shared" si="247"/>
        <v>-8.1093555606817382</v>
      </c>
      <c r="I618" s="11">
        <v>558</v>
      </c>
      <c r="J618" s="5">
        <f t="shared" si="232"/>
        <v>31047.888000836581</v>
      </c>
      <c r="K618" s="11">
        <v>558</v>
      </c>
      <c r="L618" s="17">
        <f t="shared" si="248"/>
        <v>15089.273568406577</v>
      </c>
      <c r="M618" s="11">
        <v>558</v>
      </c>
      <c r="N618">
        <f t="shared" si="249"/>
        <v>1538.1522495827296</v>
      </c>
      <c r="Q618" s="59">
        <v>495</v>
      </c>
      <c r="R618" s="60">
        <f t="shared" si="229"/>
        <v>71.694600000000136</v>
      </c>
      <c r="S618" s="60">
        <f t="shared" si="227"/>
        <v>361.1513986792329</v>
      </c>
      <c r="T618" s="60">
        <f t="shared" si="255"/>
        <v>3.9243167716576202</v>
      </c>
      <c r="U618" s="60">
        <f t="shared" si="228"/>
        <v>1741.4320181589787</v>
      </c>
      <c r="AA618">
        <v>495</v>
      </c>
      <c r="AB618">
        <f t="shared" si="233"/>
        <v>8.639379797371932</v>
      </c>
      <c r="AC618">
        <f t="shared" si="234"/>
        <v>0.250328227571116</v>
      </c>
      <c r="AD618">
        <f t="shared" si="235"/>
        <v>0.70710678118654713</v>
      </c>
      <c r="AE618">
        <f t="shared" si="236"/>
        <v>0.1770087872379453</v>
      </c>
      <c r="AF618" s="65">
        <f t="shared" si="237"/>
        <v>0.17794641148909773</v>
      </c>
      <c r="AG618">
        <f t="shared" si="238"/>
        <v>10.195578357823562</v>
      </c>
      <c r="AJ618">
        <f t="shared" si="239"/>
        <v>78.539816339744831</v>
      </c>
      <c r="AL618">
        <f t="shared" si="230"/>
        <v>308.21511850496984</v>
      </c>
      <c r="AN618">
        <f t="shared" si="240"/>
        <v>314.37942087506923</v>
      </c>
      <c r="AP618">
        <f t="shared" si="241"/>
        <v>1767.3981551230013</v>
      </c>
      <c r="AS618">
        <f t="shared" si="242"/>
        <v>1795.7544265148149</v>
      </c>
      <c r="AU618">
        <f t="shared" si="231"/>
        <v>317.86431321455933</v>
      </c>
      <c r="AW618">
        <f t="shared" si="251"/>
        <v>8.639379797371932</v>
      </c>
      <c r="AY618">
        <f t="shared" si="252"/>
        <v>0.17794641148909773</v>
      </c>
      <c r="BA618">
        <f t="shared" si="253"/>
        <v>0.57993452477125351</v>
      </c>
      <c r="BC618">
        <f t="shared" si="254"/>
        <v>1024.9752091728481</v>
      </c>
      <c r="BD618">
        <f t="shared" si="243"/>
        <v>2.86E-2</v>
      </c>
      <c r="BE618">
        <f t="shared" si="244"/>
        <v>29.314290982343454</v>
      </c>
    </row>
    <row r="619" spans="3:57">
      <c r="C619" s="11">
        <v>559</v>
      </c>
      <c r="D619" s="12">
        <f t="shared" si="250"/>
        <v>8.1014492753623182E-3</v>
      </c>
      <c r="E619" s="20">
        <f t="shared" si="245"/>
        <v>1204.2771838760873</v>
      </c>
      <c r="F619" s="4">
        <f t="shared" si="246"/>
        <v>9.7563905186483009</v>
      </c>
      <c r="G619" s="4"/>
      <c r="H619" s="4">
        <f t="shared" si="247"/>
        <v>-8.5592432165476247</v>
      </c>
      <c r="I619" s="11">
        <v>559</v>
      </c>
      <c r="J619" s="5">
        <f t="shared" si="232"/>
        <v>31036.295463454087</v>
      </c>
      <c r="K619" s="11">
        <v>559</v>
      </c>
      <c r="L619" s="17">
        <f t="shared" si="248"/>
        <v>15083.639595238687</v>
      </c>
      <c r="M619" s="11">
        <v>559</v>
      </c>
      <c r="N619">
        <f t="shared" si="249"/>
        <v>1537.5779403913034</v>
      </c>
      <c r="Q619" s="59">
        <v>496</v>
      </c>
      <c r="R619" s="60">
        <f t="shared" si="229"/>
        <v>72.323500000000138</v>
      </c>
      <c r="S619" s="60">
        <f t="shared" si="227"/>
        <v>363.97671777560805</v>
      </c>
      <c r="T619" s="60">
        <f t="shared" si="255"/>
        <v>3.8817363275311063</v>
      </c>
      <c r="U619" s="60">
        <f t="shared" si="228"/>
        <v>1736.0123239302577</v>
      </c>
      <c r="AA619">
        <v>496</v>
      </c>
      <c r="AB619">
        <f t="shared" si="233"/>
        <v>8.6568330898918742</v>
      </c>
      <c r="AC619">
        <f t="shared" si="234"/>
        <v>0.250328227571116</v>
      </c>
      <c r="AD619">
        <f t="shared" si="235"/>
        <v>0.6946583704589977</v>
      </c>
      <c r="AE619">
        <f t="shared" si="236"/>
        <v>0.17389259864444059</v>
      </c>
      <c r="AF619" s="65">
        <f t="shared" si="237"/>
        <v>0.17478112219807349</v>
      </c>
      <c r="AG619">
        <f t="shared" si="238"/>
        <v>10.014220640509917</v>
      </c>
      <c r="AJ619">
        <f t="shared" si="239"/>
        <v>78.539816339744831</v>
      </c>
      <c r="AL619">
        <f t="shared" si="230"/>
        <v>304.87085824360867</v>
      </c>
      <c r="AN619">
        <f t="shared" si="240"/>
        <v>310.96827540848085</v>
      </c>
      <c r="AP619">
        <f t="shared" si="241"/>
        <v>1771.1722838076832</v>
      </c>
      <c r="AS619">
        <f t="shared" si="242"/>
        <v>1798.5742391021752</v>
      </c>
      <c r="AU619">
        <f t="shared" si="231"/>
        <v>312.75874829242468</v>
      </c>
      <c r="AW619">
        <f t="shared" si="251"/>
        <v>8.6568330898918742</v>
      </c>
      <c r="AY619">
        <f t="shared" si="252"/>
        <v>0.17478112219807349</v>
      </c>
      <c r="BA619">
        <f t="shared" si="253"/>
        <v>0.56763525836107398</v>
      </c>
      <c r="BC619">
        <f t="shared" si="254"/>
        <v>1005.3798369211477</v>
      </c>
      <c r="BD619">
        <f t="shared" si="243"/>
        <v>2.86E-2</v>
      </c>
      <c r="BE619">
        <f t="shared" si="244"/>
        <v>28.753863335944825</v>
      </c>
    </row>
    <row r="620" spans="3:57">
      <c r="C620" s="11">
        <v>560</v>
      </c>
      <c r="D620" s="12">
        <f t="shared" si="250"/>
        <v>8.1159420289855077E-3</v>
      </c>
      <c r="E620" s="20">
        <f t="shared" si="245"/>
        <v>1204.2771838760873</v>
      </c>
      <c r="F620" s="4">
        <f t="shared" si="246"/>
        <v>9.7738438111682449</v>
      </c>
      <c r="G620" s="4"/>
      <c r="H620" s="4">
        <f t="shared" si="247"/>
        <v>-9.008948774803013</v>
      </c>
      <c r="I620" s="11">
        <v>560</v>
      </c>
      <c r="J620" s="5">
        <f t="shared" si="232"/>
        <v>31022.725184860006</v>
      </c>
      <c r="K620" s="11">
        <v>560</v>
      </c>
      <c r="L620" s="17">
        <f t="shared" si="248"/>
        <v>15077.044439841962</v>
      </c>
      <c r="M620" s="11">
        <v>560</v>
      </c>
      <c r="N620">
        <f t="shared" si="249"/>
        <v>1536.9056513600369</v>
      </c>
      <c r="Q620" s="59">
        <v>497</v>
      </c>
      <c r="R620" s="60">
        <f t="shared" si="229"/>
        <v>72.952400000000139</v>
      </c>
      <c r="S620" s="60">
        <f t="shared" si="227"/>
        <v>366.80203687198315</v>
      </c>
      <c r="T620" s="60">
        <f t="shared" ref="T620:T651" si="256">$AB$87*POWER($S$504/S620,$V$69)</f>
        <v>3.8399418167845023</v>
      </c>
      <c r="U620" s="60">
        <f t="shared" si="228"/>
        <v>1730.651209304898</v>
      </c>
      <c r="AA620">
        <v>497</v>
      </c>
      <c r="AB620">
        <f t="shared" si="233"/>
        <v>8.6742863824118182</v>
      </c>
      <c r="AC620">
        <f t="shared" si="234"/>
        <v>0.250328227571116</v>
      </c>
      <c r="AD620">
        <f t="shared" si="235"/>
        <v>0.68199836006249837</v>
      </c>
      <c r="AE620">
        <f t="shared" si="236"/>
        <v>0.17072344068085299</v>
      </c>
      <c r="AF620" s="65">
        <f t="shared" si="237"/>
        <v>0.17156384226927726</v>
      </c>
      <c r="AG620">
        <f t="shared" si="238"/>
        <v>9.8298840790777433</v>
      </c>
      <c r="AJ620">
        <f t="shared" si="239"/>
        <v>78.539816339744831</v>
      </c>
      <c r="AL620">
        <f t="shared" si="230"/>
        <v>301.58832504556091</v>
      </c>
      <c r="AN620">
        <f t="shared" si="240"/>
        <v>307.62009154647211</v>
      </c>
      <c r="AP620">
        <f t="shared" si="241"/>
        <v>1774.5809852934253</v>
      </c>
      <c r="AS620">
        <f t="shared" si="242"/>
        <v>1801.021809286209</v>
      </c>
      <c r="AU620">
        <f t="shared" si="231"/>
        <v>307.4766400225966</v>
      </c>
      <c r="AW620">
        <f t="shared" si="251"/>
        <v>8.6742863824118182</v>
      </c>
      <c r="AY620">
        <f t="shared" si="252"/>
        <v>0.17156384226927726</v>
      </c>
      <c r="BA620">
        <f t="shared" si="253"/>
        <v>0.55527876782885988</v>
      </c>
      <c r="BC620">
        <f t="shared" si="254"/>
        <v>985.3871429262573</v>
      </c>
      <c r="BD620">
        <f t="shared" si="243"/>
        <v>2.86E-2</v>
      </c>
      <c r="BE620">
        <f t="shared" si="244"/>
        <v>28.182072287690961</v>
      </c>
    </row>
    <row r="621" spans="3:57">
      <c r="C621" s="11">
        <v>561</v>
      </c>
      <c r="D621" s="12">
        <f t="shared" si="250"/>
        <v>8.1304347826086955E-3</v>
      </c>
      <c r="E621" s="20">
        <f t="shared" si="245"/>
        <v>1204.2771838760873</v>
      </c>
      <c r="F621" s="4">
        <f t="shared" si="246"/>
        <v>9.7912971036881871</v>
      </c>
      <c r="G621" s="4"/>
      <c r="H621" s="4">
        <f t="shared" si="247"/>
        <v>-9.458442102394482</v>
      </c>
      <c r="I621" s="11">
        <v>561</v>
      </c>
      <c r="J621" s="5">
        <f t="shared" si="232"/>
        <v>31006.972894352839</v>
      </c>
      <c r="K621" s="11">
        <v>561</v>
      </c>
      <c r="L621" s="17">
        <f t="shared" si="248"/>
        <v>15069.388826655479</v>
      </c>
      <c r="M621" s="11">
        <v>561</v>
      </c>
      <c r="N621">
        <f t="shared" si="249"/>
        <v>1536.125262656012</v>
      </c>
      <c r="Q621" s="59">
        <v>498</v>
      </c>
      <c r="R621" s="60">
        <f t="shared" si="229"/>
        <v>73.581300000000141</v>
      </c>
      <c r="S621" s="60">
        <f t="shared" si="227"/>
        <v>369.6273559683583</v>
      </c>
      <c r="T621" s="60">
        <f t="shared" si="256"/>
        <v>3.7989128454901007</v>
      </c>
      <c r="U621" s="60">
        <f t="shared" si="228"/>
        <v>1725.3475971669191</v>
      </c>
      <c r="AA621">
        <v>498</v>
      </c>
      <c r="AB621">
        <f t="shared" si="233"/>
        <v>8.6917396749317604</v>
      </c>
      <c r="AC621">
        <f t="shared" si="234"/>
        <v>0.250328227571116</v>
      </c>
      <c r="AD621">
        <f t="shared" si="235"/>
        <v>0.6691306063588589</v>
      </c>
      <c r="AE621">
        <f t="shared" si="236"/>
        <v>0.16750227870339926</v>
      </c>
      <c r="AF621" s="65">
        <f t="shared" si="237"/>
        <v>0.16829560531039525</v>
      </c>
      <c r="AG621">
        <f t="shared" si="238"/>
        <v>9.6426278948851323</v>
      </c>
      <c r="AJ621">
        <f t="shared" si="239"/>
        <v>78.539816339744831</v>
      </c>
      <c r="AL621">
        <f t="shared" si="230"/>
        <v>298.36591717548993</v>
      </c>
      <c r="AN621">
        <f t="shared" si="240"/>
        <v>304.33323551899974</v>
      </c>
      <c r="AP621">
        <f t="shared" si="241"/>
        <v>1777.6369510950901</v>
      </c>
      <c r="AS621">
        <f t="shared" si="242"/>
        <v>1803.1118769566713</v>
      </c>
      <c r="AU621">
        <f t="shared" si="231"/>
        <v>302.02534814740568</v>
      </c>
      <c r="AW621">
        <f t="shared" si="251"/>
        <v>8.6917396749317604</v>
      </c>
      <c r="AY621">
        <f t="shared" si="252"/>
        <v>0.16829560531039525</v>
      </c>
      <c r="BA621">
        <f t="shared" si="253"/>
        <v>0.54286828125333864</v>
      </c>
      <c r="BC621">
        <f t="shared" si="254"/>
        <v>965.02271633341672</v>
      </c>
      <c r="BD621">
        <f t="shared" si="243"/>
        <v>2.86E-2</v>
      </c>
      <c r="BE621">
        <f t="shared" si="244"/>
        <v>27.59964968713572</v>
      </c>
    </row>
    <row r="622" spans="3:57">
      <c r="C622" s="11">
        <v>562</v>
      </c>
      <c r="D622" s="12">
        <f t="shared" si="250"/>
        <v>8.1449275362318833E-3</v>
      </c>
      <c r="E622" s="20">
        <f t="shared" si="245"/>
        <v>1204.2771838760873</v>
      </c>
      <c r="F622" s="4">
        <f t="shared" si="246"/>
        <v>9.8087503962081311</v>
      </c>
      <c r="G622" s="4"/>
      <c r="H622" s="4">
        <f t="shared" si="247"/>
        <v>-9.9076900460857527</v>
      </c>
      <c r="I622" s="11">
        <v>562</v>
      </c>
      <c r="J622" s="5">
        <f t="shared" si="232"/>
        <v>30988.826131185218</v>
      </c>
      <c r="K622" s="11">
        <v>562</v>
      </c>
      <c r="L622" s="17">
        <f t="shared" si="248"/>
        <v>15060.569499756015</v>
      </c>
      <c r="M622" s="11">
        <v>562</v>
      </c>
      <c r="N622">
        <f t="shared" si="249"/>
        <v>1535.2262487009189</v>
      </c>
      <c r="Q622" s="59">
        <v>499</v>
      </c>
      <c r="R622" s="60">
        <f t="shared" si="229"/>
        <v>74.210200000000142</v>
      </c>
      <c r="S622" s="60">
        <f t="shared" si="227"/>
        <v>372.45267506473351</v>
      </c>
      <c r="T622" s="60">
        <f t="shared" si="256"/>
        <v>3.7586296993728334</v>
      </c>
      <c r="U622" s="60">
        <f t="shared" si="228"/>
        <v>1720.1004382444153</v>
      </c>
      <c r="AA622">
        <v>499</v>
      </c>
      <c r="AB622">
        <f t="shared" si="233"/>
        <v>8.7091929674517043</v>
      </c>
      <c r="AC622">
        <f t="shared" si="234"/>
        <v>0.250328227571116</v>
      </c>
      <c r="AD622">
        <f t="shared" si="235"/>
        <v>0.6560590289905075</v>
      </c>
      <c r="AE622">
        <f t="shared" si="236"/>
        <v>0.16423009390922116</v>
      </c>
      <c r="AF622" s="65">
        <f t="shared" si="237"/>
        <v>0.16497745678656023</v>
      </c>
      <c r="AG622">
        <f t="shared" si="238"/>
        <v>9.4525119886718212</v>
      </c>
      <c r="AJ622">
        <f t="shared" si="239"/>
        <v>78.539816339744831</v>
      </c>
      <c r="AL622">
        <f t="shared" si="230"/>
        <v>295.20208627785269</v>
      </c>
      <c r="AN622">
        <f t="shared" si="240"/>
        <v>301.10612800340976</v>
      </c>
      <c r="AP622">
        <f t="shared" si="241"/>
        <v>1780.3530133568006</v>
      </c>
      <c r="AS622">
        <f t="shared" si="242"/>
        <v>1804.859288324559</v>
      </c>
      <c r="AU622">
        <f t="shared" si="231"/>
        <v>296.41221041447238</v>
      </c>
      <c r="AW622">
        <f t="shared" si="251"/>
        <v>8.7091929674517043</v>
      </c>
      <c r="AY622">
        <f t="shared" si="252"/>
        <v>0.16497745678656023</v>
      </c>
      <c r="BA622">
        <f t="shared" si="253"/>
        <v>0.53040690650889777</v>
      </c>
      <c r="BC622">
        <f t="shared" si="254"/>
        <v>944.31153430837492</v>
      </c>
      <c r="BD622">
        <f t="shared" si="243"/>
        <v>2.86E-2</v>
      </c>
      <c r="BE622">
        <f t="shared" si="244"/>
        <v>27.007309881219523</v>
      </c>
    </row>
    <row r="623" spans="3:57">
      <c r="C623" s="11">
        <v>563</v>
      </c>
      <c r="D623" s="12">
        <f t="shared" si="250"/>
        <v>8.1594202898550728E-3</v>
      </c>
      <c r="E623" s="20">
        <f t="shared" si="245"/>
        <v>1204.2771838760873</v>
      </c>
      <c r="F623" s="4">
        <f t="shared" si="246"/>
        <v>9.826203688728075</v>
      </c>
      <c r="G623" s="4"/>
      <c r="H623" s="4">
        <f t="shared" si="247"/>
        <v>-10.356656316132357</v>
      </c>
      <c r="I623" s="11">
        <v>563</v>
      </c>
      <c r="J623" s="5">
        <f t="shared" si="232"/>
        <v>30968.064573978198</v>
      </c>
      <c r="K623" s="11">
        <v>563</v>
      </c>
      <c r="L623" s="17">
        <f t="shared" si="248"/>
        <v>15050.479382953403</v>
      </c>
      <c r="M623" s="11">
        <v>563</v>
      </c>
      <c r="N623">
        <f t="shared" si="249"/>
        <v>1534.1976944906628</v>
      </c>
      <c r="Q623" s="59">
        <v>500</v>
      </c>
      <c r="R623" s="60">
        <f t="shared" si="229"/>
        <v>74.839100000000144</v>
      </c>
      <c r="S623" s="60">
        <f t="shared" si="227"/>
        <v>375.27799416110861</v>
      </c>
      <c r="T623" s="60">
        <f t="shared" si="256"/>
        <v>3.7190733162212588</v>
      </c>
      <c r="U623" s="60">
        <f t="shared" si="228"/>
        <v>1714.908710185103</v>
      </c>
      <c r="AA623">
        <v>500</v>
      </c>
      <c r="AB623">
        <f t="shared" si="233"/>
        <v>8.7266462599716466</v>
      </c>
      <c r="AC623">
        <f t="shared" si="234"/>
        <v>0.250328227571116</v>
      </c>
      <c r="AD623">
        <f t="shared" si="235"/>
        <v>0.64278760968654036</v>
      </c>
      <c r="AE623">
        <f t="shared" si="236"/>
        <v>0.16090788303750597</v>
      </c>
      <c r="AF623" s="65">
        <f t="shared" si="237"/>
        <v>0.16161045357837386</v>
      </c>
      <c r="AG623">
        <f t="shared" si="238"/>
        <v>9.2595969152357345</v>
      </c>
      <c r="AJ623">
        <f t="shared" si="239"/>
        <v>78.539816339744831</v>
      </c>
      <c r="AL623">
        <f t="shared" si="230"/>
        <v>292.09533521006341</v>
      </c>
      <c r="AN623">
        <f t="shared" si="240"/>
        <v>297.93724191426469</v>
      </c>
      <c r="AP623">
        <f t="shared" si="241"/>
        <v>1782.7421183397983</v>
      </c>
      <c r="AS623">
        <f t="shared" si="242"/>
        <v>1806.2789651944502</v>
      </c>
      <c r="AU623">
        <f t="shared" si="231"/>
        <v>290.64452446461593</v>
      </c>
      <c r="AW623">
        <f t="shared" si="251"/>
        <v>8.7266462599716466</v>
      </c>
      <c r="AY623">
        <f t="shared" si="252"/>
        <v>0.16161045357837386</v>
      </c>
      <c r="BA623">
        <f t="shared" si="253"/>
        <v>0.51789763227555052</v>
      </c>
      <c r="BC623">
        <f t="shared" si="254"/>
        <v>923.27792204608079</v>
      </c>
      <c r="BD623">
        <f t="shared" si="243"/>
        <v>2.86E-2</v>
      </c>
      <c r="BE623">
        <f t="shared" si="244"/>
        <v>26.405748570517911</v>
      </c>
    </row>
    <row r="624" spans="3:57">
      <c r="C624" s="11">
        <v>564</v>
      </c>
      <c r="D624" s="12">
        <f t="shared" si="250"/>
        <v>8.1739130434782606E-3</v>
      </c>
      <c r="E624" s="20">
        <f t="shared" si="245"/>
        <v>1204.2771838760873</v>
      </c>
      <c r="F624" s="4">
        <f t="shared" si="246"/>
        <v>9.8436569812480172</v>
      </c>
      <c r="G624" s="4"/>
      <c r="H624" s="4">
        <f t="shared" si="247"/>
        <v>-10.805301374824534</v>
      </c>
      <c r="I624" s="11">
        <v>564</v>
      </c>
      <c r="J624" s="5">
        <f t="shared" si="232"/>
        <v>30944.46038299561</v>
      </c>
      <c r="K624" s="11">
        <v>564</v>
      </c>
      <c r="L624" s="17">
        <f t="shared" si="248"/>
        <v>15039.007746135867</v>
      </c>
      <c r="M624" s="11">
        <v>564</v>
      </c>
      <c r="N624">
        <f t="shared" si="249"/>
        <v>1533.0283125520762</v>
      </c>
      <c r="Q624" s="59">
        <v>501</v>
      </c>
      <c r="R624" s="60">
        <f t="shared" si="229"/>
        <v>75.468000000000146</v>
      </c>
      <c r="S624" s="60">
        <f t="shared" si="227"/>
        <v>378.10331325748376</v>
      </c>
      <c r="T624" s="60">
        <f t="shared" si="256"/>
        <v>3.6802252596159177</v>
      </c>
      <c r="U624" s="60">
        <f t="shared" si="228"/>
        <v>1709.7714166692383</v>
      </c>
      <c r="AA624">
        <v>501</v>
      </c>
      <c r="AB624">
        <f t="shared" si="233"/>
        <v>8.7440995524915905</v>
      </c>
      <c r="AC624">
        <f t="shared" si="234"/>
        <v>0.250328227571116</v>
      </c>
      <c r="AD624">
        <f t="shared" si="235"/>
        <v>0.62932039104983795</v>
      </c>
      <c r="AE624">
        <f t="shared" si="236"/>
        <v>0.15753665806586756</v>
      </c>
      <c r="AF624" s="65">
        <f t="shared" si="237"/>
        <v>0.15819566354737932</v>
      </c>
      <c r="AG624">
        <f t="shared" si="238"/>
        <v>9.0639438585363994</v>
      </c>
      <c r="AJ624">
        <f t="shared" si="239"/>
        <v>78.539816339744831</v>
      </c>
      <c r="AL624">
        <f t="shared" si="230"/>
        <v>289.04421597912392</v>
      </c>
      <c r="AN624">
        <f t="shared" si="240"/>
        <v>294.82510029870639</v>
      </c>
      <c r="AP624">
        <f t="shared" si="241"/>
        <v>1784.8173000699112</v>
      </c>
      <c r="AS624">
        <f t="shared" si="242"/>
        <v>1807.3858747348474</v>
      </c>
      <c r="AU624">
        <f t="shared" si="231"/>
        <v>284.72953054118261</v>
      </c>
      <c r="AW624">
        <f t="shared" si="251"/>
        <v>8.7440995524915905</v>
      </c>
      <c r="AY624">
        <f t="shared" si="252"/>
        <v>0.15819566354737932</v>
      </c>
      <c r="BA624">
        <f t="shared" si="253"/>
        <v>0.50534332921894209</v>
      </c>
      <c r="BC624">
        <f t="shared" si="254"/>
        <v>901.94551646489253</v>
      </c>
      <c r="BD624">
        <f t="shared" si="243"/>
        <v>2.86E-2</v>
      </c>
      <c r="BE624">
        <f t="shared" si="244"/>
        <v>25.795641770895926</v>
      </c>
    </row>
    <row r="625" spans="3:57">
      <c r="C625" s="11">
        <v>565</v>
      </c>
      <c r="D625" s="12">
        <f t="shared" si="250"/>
        <v>8.1884057971014484E-3</v>
      </c>
      <c r="E625" s="20">
        <f t="shared" si="245"/>
        <v>1204.2771838760873</v>
      </c>
      <c r="F625" s="4">
        <f t="shared" si="246"/>
        <v>9.8611102737679595</v>
      </c>
      <c r="G625" s="4"/>
      <c r="H625" s="4">
        <f t="shared" si="247"/>
        <v>-11.253582330081151</v>
      </c>
      <c r="I625" s="11">
        <v>565</v>
      </c>
      <c r="J625" s="5">
        <f t="shared" si="232"/>
        <v>30917.778554838842</v>
      </c>
      <c r="K625" s="11">
        <v>565</v>
      </c>
      <c r="L625" s="17">
        <f t="shared" si="248"/>
        <v>15026.040377651676</v>
      </c>
      <c r="M625" s="11">
        <v>565</v>
      </c>
      <c r="N625">
        <f t="shared" si="249"/>
        <v>1531.7064605149517</v>
      </c>
      <c r="Q625" s="59">
        <v>502</v>
      </c>
      <c r="R625" s="60">
        <f t="shared" si="229"/>
        <v>76.096900000000147</v>
      </c>
      <c r="S625" s="60">
        <f t="shared" si="227"/>
        <v>380.92863235385886</v>
      </c>
      <c r="T625" s="60">
        <f t="shared" si="256"/>
        <v>3.6420676939029275</v>
      </c>
      <c r="U625" s="60">
        <f t="shared" si="228"/>
        <v>1704.6875865581558</v>
      </c>
      <c r="AA625">
        <v>502</v>
      </c>
      <c r="AB625">
        <f t="shared" si="233"/>
        <v>8.7615528450115345</v>
      </c>
      <c r="AC625">
        <f t="shared" si="234"/>
        <v>0.250328227571116</v>
      </c>
      <c r="AD625">
        <f t="shared" si="235"/>
        <v>0.61566147532565829</v>
      </c>
      <c r="AE625">
        <f t="shared" si="236"/>
        <v>0.15411744590209042</v>
      </c>
      <c r="AF625" s="65">
        <f t="shared" si="237"/>
        <v>0.15473416510932858</v>
      </c>
      <c r="AG625">
        <f t="shared" si="238"/>
        <v>8.8656146072449662</v>
      </c>
      <c r="AJ625">
        <f t="shared" si="239"/>
        <v>78.539816339744831</v>
      </c>
      <c r="AL625">
        <f t="shared" si="230"/>
        <v>286.04732777605392</v>
      </c>
      <c r="AN625">
        <f t="shared" si="240"/>
        <v>291.76827433157501</v>
      </c>
      <c r="AP625">
        <f t="shared" si="241"/>
        <v>1786.5916541704134</v>
      </c>
      <c r="AS625">
        <f t="shared" si="242"/>
        <v>1808.1949997753245</v>
      </c>
      <c r="AU625">
        <f t="shared" si="231"/>
        <v>278.67439505830401</v>
      </c>
      <c r="AW625">
        <f t="shared" si="251"/>
        <v>8.7615528450115345</v>
      </c>
      <c r="AY625">
        <f t="shared" si="252"/>
        <v>0.15473416510932858</v>
      </c>
      <c r="BA625">
        <f t="shared" si="253"/>
        <v>0.49274675133252532</v>
      </c>
      <c r="BC625">
        <f t="shared" si="254"/>
        <v>880.33723355027382</v>
      </c>
      <c r="BD625">
        <f t="shared" si="243"/>
        <v>2.86E-2</v>
      </c>
      <c r="BE625">
        <f t="shared" si="244"/>
        <v>25.17764487953783</v>
      </c>
    </row>
    <row r="626" spans="3:57">
      <c r="C626" s="11">
        <v>566</v>
      </c>
      <c r="D626" s="12">
        <f t="shared" si="250"/>
        <v>8.2028985507246379E-3</v>
      </c>
      <c r="E626" s="20">
        <f t="shared" si="245"/>
        <v>1204.2771838760873</v>
      </c>
      <c r="F626" s="4">
        <f t="shared" si="246"/>
        <v>9.8785635662879052</v>
      </c>
      <c r="G626" s="4"/>
      <c r="H626" s="4">
        <f t="shared" si="247"/>
        <v>-11.701452834271251</v>
      </c>
      <c r="I626" s="11">
        <v>566</v>
      </c>
      <c r="J626" s="5">
        <f t="shared" si="232"/>
        <v>30887.777289106627</v>
      </c>
      <c r="K626" s="11">
        <v>566</v>
      </c>
      <c r="L626" s="17">
        <f t="shared" si="248"/>
        <v>15011.45976250582</v>
      </c>
      <c r="M626" s="11">
        <v>566</v>
      </c>
      <c r="N626">
        <f t="shared" si="249"/>
        <v>1530.220159276842</v>
      </c>
      <c r="Q626" s="59">
        <v>503</v>
      </c>
      <c r="R626" s="60">
        <f t="shared" si="229"/>
        <v>76.725800000000149</v>
      </c>
      <c r="S626" s="60">
        <f t="shared" si="227"/>
        <v>383.75395145023401</v>
      </c>
      <c r="T626" s="60">
        <f t="shared" si="256"/>
        <v>3.6045833603450199</v>
      </c>
      <c r="U626" s="60">
        <f t="shared" si="228"/>
        <v>1699.6562730767266</v>
      </c>
      <c r="AA626">
        <v>503</v>
      </c>
      <c r="AB626">
        <f t="shared" si="233"/>
        <v>8.7790061375314767</v>
      </c>
      <c r="AC626">
        <f t="shared" si="234"/>
        <v>0.250328227571116</v>
      </c>
      <c r="AD626">
        <f t="shared" si="235"/>
        <v>0.60181502315204916</v>
      </c>
      <c r="AE626">
        <f t="shared" si="236"/>
        <v>0.15065128807132261</v>
      </c>
      <c r="AF626" s="65">
        <f t="shared" si="237"/>
        <v>0.15122704681553342</v>
      </c>
      <c r="AG626">
        <f t="shared" si="238"/>
        <v>8.6646715307573814</v>
      </c>
      <c r="AJ626">
        <f t="shared" si="239"/>
        <v>78.539816339744831</v>
      </c>
      <c r="AL626">
        <f t="shared" si="230"/>
        <v>283.10331510279815</v>
      </c>
      <c r="AN626">
        <f t="shared" si="240"/>
        <v>288.76538140485411</v>
      </c>
      <c r="AP626">
        <f t="shared" si="241"/>
        <v>1788.0783119062626</v>
      </c>
      <c r="AS626">
        <f t="shared" si="242"/>
        <v>1808.7213096574285</v>
      </c>
      <c r="AU626">
        <f t="shared" si="231"/>
        <v>272.4861950619412</v>
      </c>
      <c r="AW626">
        <f t="shared" si="251"/>
        <v>8.7790061375314767</v>
      </c>
      <c r="AY626">
        <f t="shared" si="252"/>
        <v>0.15122704681553342</v>
      </c>
      <c r="BA626">
        <f t="shared" si="253"/>
        <v>0.48011053743400556</v>
      </c>
      <c r="BC626">
        <f t="shared" si="254"/>
        <v>858.47523930340515</v>
      </c>
      <c r="BD626">
        <f t="shared" si="243"/>
        <v>2.86E-2</v>
      </c>
      <c r="BE626">
        <f t="shared" si="244"/>
        <v>24.552391844077388</v>
      </c>
    </row>
    <row r="627" spans="3:57">
      <c r="C627" s="11">
        <v>567</v>
      </c>
      <c r="D627" s="12">
        <f t="shared" si="250"/>
        <v>8.2173913043478257E-3</v>
      </c>
      <c r="E627" s="20">
        <f t="shared" si="245"/>
        <v>1204.2771838760873</v>
      </c>
      <c r="F627" s="4">
        <f t="shared" si="246"/>
        <v>9.8960168588078474</v>
      </c>
      <c r="G627" s="4"/>
      <c r="H627" s="4">
        <f t="shared" si="247"/>
        <v>-12.148862988433095</v>
      </c>
      <c r="I627" s="11">
        <v>567</v>
      </c>
      <c r="J627" s="5">
        <f t="shared" si="232"/>
        <v>30854.208366548475</v>
      </c>
      <c r="K627" s="11">
        <v>567</v>
      </c>
      <c r="L627" s="17">
        <f t="shared" si="248"/>
        <v>14995.145266142559</v>
      </c>
      <c r="M627" s="11">
        <v>567</v>
      </c>
      <c r="N627">
        <f t="shared" si="249"/>
        <v>1528.5571117372638</v>
      </c>
      <c r="Q627" s="59">
        <v>504</v>
      </c>
      <c r="R627" s="60">
        <f t="shared" si="229"/>
        <v>77.35470000000015</v>
      </c>
      <c r="S627" s="60">
        <f t="shared" si="227"/>
        <v>386.57927054660917</v>
      </c>
      <c r="T627" s="60">
        <f t="shared" si="256"/>
        <v>3.5677555543864781</v>
      </c>
      <c r="U627" s="60">
        <f t="shared" si="228"/>
        <v>1694.6765530281602</v>
      </c>
      <c r="AA627">
        <v>504</v>
      </c>
      <c r="AB627">
        <f t="shared" si="233"/>
        <v>8.7964594300514207</v>
      </c>
      <c r="AC627">
        <f t="shared" si="234"/>
        <v>0.250328227571116</v>
      </c>
      <c r="AD627">
        <f t="shared" si="235"/>
        <v>0.58778525229247336</v>
      </c>
      <c r="AE627">
        <f t="shared" si="236"/>
        <v>0.1471392403988161</v>
      </c>
      <c r="AF627" s="65">
        <f t="shared" si="237"/>
        <v>0.14767540694256712</v>
      </c>
      <c r="AG627">
        <f t="shared" si="238"/>
        <v>8.4611775556860316</v>
      </c>
      <c r="AJ627">
        <f t="shared" si="239"/>
        <v>78.539816339744831</v>
      </c>
      <c r="AL627">
        <f t="shared" si="230"/>
        <v>280.2108659866185</v>
      </c>
      <c r="AN627">
        <f t="shared" si="240"/>
        <v>285.81508330635086</v>
      </c>
      <c r="AP627">
        <f t="shared" si="241"/>
        <v>1789.2904144658432</v>
      </c>
      <c r="AS627">
        <f t="shared" si="242"/>
        <v>1808.9797316644622</v>
      </c>
      <c r="AU627">
        <f t="shared" si="231"/>
        <v>266.17190361396314</v>
      </c>
      <c r="AW627">
        <f t="shared" si="251"/>
        <v>8.7964594300514207</v>
      </c>
      <c r="AY627">
        <f t="shared" si="252"/>
        <v>0.14767540694256712</v>
      </c>
      <c r="BA627">
        <f t="shared" si="253"/>
        <v>0.46743721280827932</v>
      </c>
      <c r="BC627">
        <f t="shared" si="254"/>
        <v>836.38092424248464</v>
      </c>
      <c r="BD627">
        <f t="shared" si="243"/>
        <v>2.86E-2</v>
      </c>
      <c r="BE627">
        <f t="shared" si="244"/>
        <v>23.920494433335062</v>
      </c>
    </row>
    <row r="628" spans="3:57">
      <c r="C628" s="11">
        <v>568</v>
      </c>
      <c r="D628" s="12">
        <f t="shared" si="250"/>
        <v>8.2318840579710135E-3</v>
      </c>
      <c r="E628" s="20">
        <f t="shared" si="245"/>
        <v>1204.2771838760873</v>
      </c>
      <c r="F628" s="4">
        <f t="shared" si="246"/>
        <v>9.9134701513277896</v>
      </c>
      <c r="G628" s="4"/>
      <c r="H628" s="4">
        <f t="shared" si="247"/>
        <v>-12.595759252054931</v>
      </c>
      <c r="I628" s="11">
        <v>568</v>
      </c>
      <c r="J628" s="5">
        <f t="shared" si="232"/>
        <v>30816.817538225641</v>
      </c>
      <c r="K628" s="11">
        <v>568</v>
      </c>
      <c r="L628" s="17">
        <f t="shared" si="248"/>
        <v>14976.973323577662</v>
      </c>
      <c r="M628" s="11">
        <v>568</v>
      </c>
      <c r="N628">
        <f t="shared" si="249"/>
        <v>1526.7047220772336</v>
      </c>
      <c r="Q628" s="59">
        <v>505</v>
      </c>
      <c r="R628" s="60">
        <f t="shared" si="229"/>
        <v>77.983600000000152</v>
      </c>
      <c r="S628" s="60">
        <f t="shared" si="227"/>
        <v>389.40458964298426</v>
      </c>
      <c r="T628" s="60">
        <f t="shared" si="256"/>
        <v>3.5315681039722122</v>
      </c>
      <c r="U628" s="60">
        <f t="shared" si="228"/>
        <v>1689.7475260396282</v>
      </c>
      <c r="AA628">
        <v>505</v>
      </c>
      <c r="AB628">
        <f t="shared" si="233"/>
        <v>8.8139127225713629</v>
      </c>
      <c r="AC628">
        <f t="shared" si="234"/>
        <v>0.250328227571116</v>
      </c>
      <c r="AD628">
        <f t="shared" si="235"/>
        <v>0.57357643635104727</v>
      </c>
      <c r="AE628">
        <f t="shared" si="236"/>
        <v>0.1435823726883147</v>
      </c>
      <c r="AF628" s="65">
        <f t="shared" si="237"/>
        <v>0.14408035309054829</v>
      </c>
      <c r="AG628">
        <f t="shared" si="238"/>
        <v>8.2551961428431042</v>
      </c>
      <c r="AJ628">
        <f t="shared" si="239"/>
        <v>78.539816339744831</v>
      </c>
      <c r="AL628">
        <f t="shared" si="230"/>
        <v>277.36871027727841</v>
      </c>
      <c r="AN628">
        <f t="shared" si="240"/>
        <v>282.91608448282398</v>
      </c>
      <c r="AP628">
        <f t="shared" si="241"/>
        <v>1790.241087506452</v>
      </c>
      <c r="AS628">
        <f t="shared" si="242"/>
        <v>1808.9851230534744</v>
      </c>
      <c r="AU628">
        <f t="shared" si="231"/>
        <v>259.73837612588073</v>
      </c>
      <c r="AW628">
        <f t="shared" si="251"/>
        <v>8.8139127225713629</v>
      </c>
      <c r="AY628">
        <f t="shared" si="252"/>
        <v>0.14408035309054829</v>
      </c>
      <c r="BA628">
        <f t="shared" si="253"/>
        <v>0.45472919098915671</v>
      </c>
      <c r="BC628">
        <f t="shared" si="254"/>
        <v>814.07488139735699</v>
      </c>
      <c r="BD628">
        <f t="shared" si="243"/>
        <v>2.86E-2</v>
      </c>
      <c r="BE628">
        <f t="shared" si="244"/>
        <v>23.282541607964411</v>
      </c>
    </row>
    <row r="629" spans="3:57">
      <c r="C629" s="11">
        <v>569</v>
      </c>
      <c r="D629" s="12">
        <f t="shared" si="250"/>
        <v>8.246376811594203E-3</v>
      </c>
      <c r="E629" s="20">
        <f t="shared" si="245"/>
        <v>1204.2771838760873</v>
      </c>
      <c r="F629" s="4">
        <f t="shared" si="246"/>
        <v>9.9309234438477336</v>
      </c>
      <c r="G629" s="4"/>
      <c r="H629" s="4">
        <f t="shared" si="247"/>
        <v>-13.042084358571636</v>
      </c>
      <c r="I629" s="11">
        <v>569</v>
      </c>
      <c r="J629" s="5">
        <f t="shared" si="232"/>
        <v>30775.344925179088</v>
      </c>
      <c r="K629" s="11">
        <v>569</v>
      </c>
      <c r="L629" s="17">
        <f t="shared" si="248"/>
        <v>14956.817633637036</v>
      </c>
      <c r="M629" s="11">
        <v>569</v>
      </c>
      <c r="N629">
        <f t="shared" si="249"/>
        <v>1524.6501155593307</v>
      </c>
      <c r="Q629" s="59">
        <v>506</v>
      </c>
      <c r="R629" s="60">
        <f t="shared" si="229"/>
        <v>78.612500000000153</v>
      </c>
      <c r="S629" s="60">
        <f t="shared" si="227"/>
        <v>392.22990873935947</v>
      </c>
      <c r="T629" s="60">
        <f t="shared" si="256"/>
        <v>3.4960053488649092</v>
      </c>
      <c r="U629" s="60">
        <f t="shared" si="228"/>
        <v>1684.8683138373062</v>
      </c>
      <c r="AA629">
        <v>506</v>
      </c>
      <c r="AB629">
        <f t="shared" si="233"/>
        <v>8.8313660150913069</v>
      </c>
      <c r="AC629">
        <f t="shared" si="234"/>
        <v>0.250328227571116</v>
      </c>
      <c r="AD629">
        <f t="shared" si="235"/>
        <v>0.55919290347074746</v>
      </c>
      <c r="AE629">
        <f t="shared" si="236"/>
        <v>0.13998176839617837</v>
      </c>
      <c r="AF629" s="65">
        <f t="shared" si="237"/>
        <v>0.14044300179019184</v>
      </c>
      <c r="AG629">
        <f t="shared" si="238"/>
        <v>8.0467912647262576</v>
      </c>
      <c r="AJ629">
        <f t="shared" si="239"/>
        <v>78.539816339744831</v>
      </c>
      <c r="AL629">
        <f t="shared" si="230"/>
        <v>274.57561802261552</v>
      </c>
      <c r="AN629">
        <f t="shared" si="240"/>
        <v>280.06713038306782</v>
      </c>
      <c r="AP629">
        <f t="shared" si="241"/>
        <v>1790.943415989766</v>
      </c>
      <c r="AS629">
        <f t="shared" si="242"/>
        <v>1808.7522437109701</v>
      </c>
      <c r="AU629">
        <f t="shared" si="231"/>
        <v>253.192337665217</v>
      </c>
      <c r="AW629">
        <f t="shared" si="251"/>
        <v>8.8313660150913069</v>
      </c>
      <c r="AY629">
        <f t="shared" si="252"/>
        <v>0.14044300179019184</v>
      </c>
      <c r="BA629">
        <f t="shared" si="253"/>
        <v>0.44198877567226863</v>
      </c>
      <c r="BC629">
        <f t="shared" si="254"/>
        <v>791.57688773162715</v>
      </c>
      <c r="BD629">
        <f t="shared" si="243"/>
        <v>2.86E-2</v>
      </c>
      <c r="BE629">
        <f t="shared" si="244"/>
        <v>22.639098989124538</v>
      </c>
    </row>
    <row r="630" spans="3:57">
      <c r="C630" s="11">
        <v>570</v>
      </c>
      <c r="D630" s="12">
        <f t="shared" si="250"/>
        <v>8.2608695652173908E-3</v>
      </c>
      <c r="E630" s="20">
        <f t="shared" si="245"/>
        <v>1204.2771838760873</v>
      </c>
      <c r="F630" s="4">
        <f t="shared" si="246"/>
        <v>9.9483767363676776</v>
      </c>
      <c r="G630" s="4"/>
      <c r="H630" s="4">
        <f t="shared" si="247"/>
        <v>-13.487777236726988</v>
      </c>
      <c r="I630" s="11">
        <v>570</v>
      </c>
      <c r="J630" s="5">
        <f t="shared" si="232"/>
        <v>30729.525428090114</v>
      </c>
      <c r="K630" s="11">
        <v>570</v>
      </c>
      <c r="L630" s="17">
        <f t="shared" si="248"/>
        <v>14934.549358051794</v>
      </c>
      <c r="M630" s="11">
        <v>570</v>
      </c>
      <c r="N630">
        <f t="shared" si="249"/>
        <v>1522.3801588228127</v>
      </c>
      <c r="Q630" s="59">
        <v>507</v>
      </c>
      <c r="R630" s="60">
        <f t="shared" si="229"/>
        <v>79.241400000000155</v>
      </c>
      <c r="S630" s="60">
        <f t="shared" si="227"/>
        <v>395.05522783573457</v>
      </c>
      <c r="T630" s="60">
        <f t="shared" si="256"/>
        <v>3.4610521209074818</v>
      </c>
      <c r="U630" s="60">
        <f t="shared" si="228"/>
        <v>1680.0380595494653</v>
      </c>
      <c r="AA630">
        <v>507</v>
      </c>
      <c r="AB630">
        <f t="shared" si="233"/>
        <v>8.8488193076112509</v>
      </c>
      <c r="AC630">
        <f t="shared" si="234"/>
        <v>0.250328227571116</v>
      </c>
      <c r="AD630">
        <f t="shared" si="235"/>
        <v>0.54463903501502708</v>
      </c>
      <c r="AE630">
        <f t="shared" si="236"/>
        <v>0.13633852430135471</v>
      </c>
      <c r="AF630" s="65">
        <f t="shared" si="237"/>
        <v>0.13676447811879908</v>
      </c>
      <c r="AG630">
        <f t="shared" si="238"/>
        <v>7.836027383516484</v>
      </c>
      <c r="AJ630">
        <f t="shared" si="239"/>
        <v>78.539816339744831</v>
      </c>
      <c r="AL630">
        <f t="shared" si="230"/>
        <v>271.83039791835796</v>
      </c>
      <c r="AN630">
        <f t="shared" si="240"/>
        <v>277.26700587672514</v>
      </c>
      <c r="AP630">
        <f t="shared" si="241"/>
        <v>1791.4104193335234</v>
      </c>
      <c r="AS630">
        <f t="shared" si="242"/>
        <v>1808.2957294521109</v>
      </c>
      <c r="AU630">
        <f t="shared" si="231"/>
        <v>246.5403712539426</v>
      </c>
      <c r="AW630">
        <f t="shared" si="251"/>
        <v>8.8488193076112509</v>
      </c>
      <c r="AY630">
        <f t="shared" si="252"/>
        <v>0.13676447811879908</v>
      </c>
      <c r="BA630">
        <f t="shared" si="253"/>
        <v>0.42921816275173802</v>
      </c>
      <c r="BC630">
        <f t="shared" si="254"/>
        <v>768.90588892065546</v>
      </c>
      <c r="BD630">
        <f t="shared" si="243"/>
        <v>2.86E-2</v>
      </c>
      <c r="BE630">
        <f t="shared" si="244"/>
        <v>21.990708423130748</v>
      </c>
    </row>
    <row r="631" spans="3:57">
      <c r="C631" s="11">
        <v>571</v>
      </c>
      <c r="D631" s="12">
        <f t="shared" si="250"/>
        <v>8.2753623188405786E-3</v>
      </c>
      <c r="E631" s="20">
        <f t="shared" si="245"/>
        <v>1204.2771838760873</v>
      </c>
      <c r="F631" s="4">
        <f t="shared" si="246"/>
        <v>9.9658300288876198</v>
      </c>
      <c r="G631" s="4"/>
      <c r="H631" s="4">
        <f t="shared" si="247"/>
        <v>-13.932772937942408</v>
      </c>
      <c r="I631" s="11">
        <v>571</v>
      </c>
      <c r="J631" s="5">
        <f t="shared" si="232"/>
        <v>30679.089146406164</v>
      </c>
      <c r="K631" s="11">
        <v>571</v>
      </c>
      <c r="L631" s="17">
        <f t="shared" si="248"/>
        <v>14910.037325153395</v>
      </c>
      <c r="M631" s="11">
        <v>571</v>
      </c>
      <c r="N631">
        <f t="shared" si="249"/>
        <v>1519.8814806476446</v>
      </c>
      <c r="Q631" s="59">
        <v>508</v>
      </c>
      <c r="R631" s="60">
        <f t="shared" si="229"/>
        <v>79.870300000000157</v>
      </c>
      <c r="S631" s="60">
        <f t="shared" si="227"/>
        <v>397.88054693210972</v>
      </c>
      <c r="T631" s="60">
        <f t="shared" si="256"/>
        <v>3.4266937251812153</v>
      </c>
      <c r="U631" s="60">
        <f t="shared" si="228"/>
        <v>1675.2559270363447</v>
      </c>
      <c r="AA631">
        <v>508</v>
      </c>
      <c r="AB631">
        <f t="shared" si="233"/>
        <v>8.8662726001311949</v>
      </c>
      <c r="AC631">
        <f t="shared" si="234"/>
        <v>0.250328227571116</v>
      </c>
      <c r="AD631">
        <f t="shared" si="235"/>
        <v>0.52991926423320446</v>
      </c>
      <c r="AE631">
        <f t="shared" si="236"/>
        <v>0.13265375017128797</v>
      </c>
      <c r="AF631" s="65">
        <f t="shared" si="237"/>
        <v>0.13304591532530408</v>
      </c>
      <c r="AG631">
        <f t="shared" si="238"/>
        <v>7.6229694295948436</v>
      </c>
      <c r="AJ631">
        <f t="shared" si="239"/>
        <v>78.539816339744831</v>
      </c>
      <c r="AL631">
        <f t="shared" si="230"/>
        <v>269.13189582828869</v>
      </c>
      <c r="AN631">
        <f t="shared" si="240"/>
        <v>274.51453374485448</v>
      </c>
      <c r="AP631">
        <f t="shared" si="241"/>
        <v>1791.6550269055538</v>
      </c>
      <c r="AS631">
        <f t="shared" si="242"/>
        <v>1807.6300659814303</v>
      </c>
      <c r="AU631">
        <f t="shared" si="231"/>
        <v>239.78890717480942</v>
      </c>
      <c r="AW631">
        <f t="shared" si="251"/>
        <v>8.8662726001311949</v>
      </c>
      <c r="AY631">
        <f t="shared" si="252"/>
        <v>0.13304591532530408</v>
      </c>
      <c r="BA631">
        <f t="shared" si="253"/>
        <v>0.41641944247329399</v>
      </c>
      <c r="BC631">
        <f t="shared" si="254"/>
        <v>746.07998740848529</v>
      </c>
      <c r="BD631">
        <f t="shared" si="243"/>
        <v>2.86E-2</v>
      </c>
      <c r="BE631">
        <f t="shared" si="244"/>
        <v>21.33788763988268</v>
      </c>
    </row>
    <row r="632" spans="3:57">
      <c r="C632" s="11">
        <v>572</v>
      </c>
      <c r="D632" s="12">
        <f t="shared" si="250"/>
        <v>8.2898550724637681E-3</v>
      </c>
      <c r="E632" s="20">
        <f t="shared" si="245"/>
        <v>1204.2771838760873</v>
      </c>
      <c r="F632" s="4">
        <f t="shared" si="246"/>
        <v>9.9832833214075638</v>
      </c>
      <c r="G632" s="4"/>
      <c r="H632" s="4">
        <f t="shared" si="247"/>
        <v>-14.377002569825351</v>
      </c>
      <c r="I632" s="11">
        <v>572</v>
      </c>
      <c r="J632" s="5">
        <f t="shared" si="232"/>
        <v>30623.7618063919</v>
      </c>
      <c r="K632" s="11">
        <v>572</v>
      </c>
      <c r="L632" s="17">
        <f t="shared" si="248"/>
        <v>14883.148237906464</v>
      </c>
      <c r="M632" s="11">
        <v>572</v>
      </c>
      <c r="N632">
        <f t="shared" si="249"/>
        <v>1517.1404931606996</v>
      </c>
      <c r="Q632" s="59">
        <v>509</v>
      </c>
      <c r="R632" s="60">
        <f t="shared" si="229"/>
        <v>80.499200000000158</v>
      </c>
      <c r="S632" s="60">
        <f t="shared" si="227"/>
        <v>400.70586602848488</v>
      </c>
      <c r="T632" s="60">
        <f t="shared" si="256"/>
        <v>3.3929159220129761</v>
      </c>
      <c r="U632" s="60">
        <f t="shared" si="228"/>
        <v>1670.5211002456003</v>
      </c>
      <c r="AA632">
        <v>509</v>
      </c>
      <c r="AB632">
        <f t="shared" si="233"/>
        <v>8.8837258926511371</v>
      </c>
      <c r="AC632">
        <f t="shared" si="234"/>
        <v>0.250328227571116</v>
      </c>
      <c r="AD632">
        <f t="shared" si="235"/>
        <v>0.5150380749100546</v>
      </c>
      <c r="AE632">
        <f t="shared" si="236"/>
        <v>0.12892856842387365</v>
      </c>
      <c r="AF632" s="65">
        <f t="shared" si="237"/>
        <v>0.12928845446447826</v>
      </c>
      <c r="AG632">
        <f t="shared" si="238"/>
        <v>7.4076827805839303</v>
      </c>
      <c r="AJ632">
        <f t="shared" si="239"/>
        <v>78.539816339744831</v>
      </c>
      <c r="AL632">
        <f t="shared" si="230"/>
        <v>266.47899337109516</v>
      </c>
      <c r="AN632">
        <f t="shared" si="240"/>
        <v>271.80857323851706</v>
      </c>
      <c r="AP632">
        <f t="shared" si="241"/>
        <v>1791.6900538861614</v>
      </c>
      <c r="AS632">
        <f t="shared" si="242"/>
        <v>1806.7695635314401</v>
      </c>
      <c r="AU632">
        <f t="shared" si="231"/>
        <v>232.94421329793562</v>
      </c>
      <c r="AW632">
        <f t="shared" si="251"/>
        <v>8.8837258926511371</v>
      </c>
      <c r="AY632">
        <f t="shared" si="252"/>
        <v>0.12928845446447826</v>
      </c>
      <c r="BA632">
        <f t="shared" si="253"/>
        <v>0.40359460169677208</v>
      </c>
      <c r="BC632">
        <f t="shared" si="254"/>
        <v>723.11643366225337</v>
      </c>
      <c r="BD632">
        <f t="shared" si="243"/>
        <v>2.86E-2</v>
      </c>
      <c r="BE632">
        <f t="shared" si="244"/>
        <v>20.681130002740446</v>
      </c>
    </row>
    <row r="633" spans="3:57">
      <c r="C633" s="11">
        <v>573</v>
      </c>
      <c r="D633" s="12">
        <f t="shared" si="250"/>
        <v>8.3043478260869559E-3</v>
      </c>
      <c r="E633" s="20">
        <f t="shared" si="245"/>
        <v>1204.2771838760873</v>
      </c>
      <c r="F633" s="4">
        <f t="shared" si="246"/>
        <v>10.000736613927506</v>
      </c>
      <c r="G633" s="4"/>
      <c r="H633" s="4">
        <f t="shared" si="247"/>
        <v>-14.820393235942266</v>
      </c>
      <c r="I633" s="11">
        <v>573</v>
      </c>
      <c r="J633" s="5">
        <f t="shared" si="232"/>
        <v>30563.265197553905</v>
      </c>
      <c r="K633" s="11">
        <v>573</v>
      </c>
      <c r="L633" s="17">
        <f t="shared" si="248"/>
        <v>14853.746886011197</v>
      </c>
      <c r="M633" s="11">
        <v>573</v>
      </c>
      <c r="N633">
        <f t="shared" si="249"/>
        <v>1514.1434134567987</v>
      </c>
      <c r="Q633" s="59">
        <v>510</v>
      </c>
      <c r="R633" s="60">
        <f t="shared" si="229"/>
        <v>81.12810000000016</v>
      </c>
      <c r="S633" s="60">
        <f t="shared" ref="S633:S663" si="257">$AB$64+($AB$63-$AB$64)*R633/100</f>
        <v>403.53118512485997</v>
      </c>
      <c r="T633" s="60">
        <f t="shared" si="256"/>
        <v>3.3597049097875153</v>
      </c>
      <c r="U633" s="60">
        <f t="shared" ref="U633:U663" si="258">T633*S633/($V$68*$AB$73/100)</f>
        <v>1665.8327825921672</v>
      </c>
      <c r="AA633">
        <v>510</v>
      </c>
      <c r="AB633">
        <f t="shared" si="233"/>
        <v>8.9011791851710811</v>
      </c>
      <c r="AC633">
        <f t="shared" si="234"/>
        <v>0.250328227571116</v>
      </c>
      <c r="AD633">
        <f t="shared" si="235"/>
        <v>0.49999999999999978</v>
      </c>
      <c r="AE633">
        <f t="shared" si="236"/>
        <v>0.12516411378555795</v>
      </c>
      <c r="AF633" s="65">
        <f t="shared" si="237"/>
        <v>0.12549324404035228</v>
      </c>
      <c r="AG633">
        <f t="shared" si="238"/>
        <v>7.1902332409174567</v>
      </c>
      <c r="AJ633">
        <f t="shared" si="239"/>
        <v>78.539816339744831</v>
      </c>
      <c r="AL633">
        <f t="shared" si="230"/>
        <v>263.87060657045043</v>
      </c>
      <c r="AN633">
        <f t="shared" si="240"/>
        <v>269.14801870185943</v>
      </c>
      <c r="AP633">
        <f t="shared" si="241"/>
        <v>1791.5281775246719</v>
      </c>
      <c r="AS633">
        <f t="shared" si="242"/>
        <v>1805.7283321938553</v>
      </c>
      <c r="AU633">
        <f t="shared" si="231"/>
        <v>226.01238643651746</v>
      </c>
      <c r="AW633">
        <f t="shared" si="251"/>
        <v>8.9011791851710811</v>
      </c>
      <c r="AY633">
        <f t="shared" si="252"/>
        <v>0.12549324404035228</v>
      </c>
      <c r="BA633">
        <f t="shared" si="253"/>
        <v>0.39074552626104281</v>
      </c>
      <c r="BC633">
        <f t="shared" si="254"/>
        <v>700.0316205383649</v>
      </c>
      <c r="BD633">
        <f t="shared" si="243"/>
        <v>2.86E-2</v>
      </c>
      <c r="BE633">
        <f t="shared" si="244"/>
        <v>20.020904347397238</v>
      </c>
    </row>
    <row r="634" spans="3:57">
      <c r="C634" s="11">
        <v>574</v>
      </c>
      <c r="D634" s="12">
        <f t="shared" si="250"/>
        <v>8.3188405797101437E-3</v>
      </c>
      <c r="E634" s="20">
        <f t="shared" si="245"/>
        <v>1204.2771838760873</v>
      </c>
      <c r="F634" s="4">
        <f t="shared" si="246"/>
        <v>10.01818990644745</v>
      </c>
      <c r="G634" s="4"/>
      <c r="H634" s="4">
        <f t="shared" si="247"/>
        <v>-15.262867981974509</v>
      </c>
      <c r="I634" s="11">
        <v>574</v>
      </c>
      <c r="J634" s="5">
        <f t="shared" si="232"/>
        <v>30497.31761687596</v>
      </c>
      <c r="K634" s="11">
        <v>574</v>
      </c>
      <c r="L634" s="17">
        <f t="shared" si="248"/>
        <v>14821.696361801716</v>
      </c>
      <c r="M634" s="11">
        <v>574</v>
      </c>
      <c r="N634">
        <f t="shared" si="249"/>
        <v>1510.8762856066987</v>
      </c>
      <c r="Q634" s="59">
        <v>511</v>
      </c>
      <c r="R634" s="60">
        <f t="shared" ref="R634:R662" si="259">R633+0.6289</f>
        <v>81.757000000000161</v>
      </c>
      <c r="S634" s="60">
        <f t="shared" si="257"/>
        <v>406.35650422123518</v>
      </c>
      <c r="T634" s="60">
        <f t="shared" si="256"/>
        <v>3.3270473085235213</v>
      </c>
      <c r="U634" s="60">
        <f t="shared" si="258"/>
        <v>1661.1901963614578</v>
      </c>
      <c r="AA634">
        <v>511</v>
      </c>
      <c r="AB634">
        <f t="shared" si="233"/>
        <v>8.9186324776910233</v>
      </c>
      <c r="AC634">
        <f t="shared" si="234"/>
        <v>0.250328227571116</v>
      </c>
      <c r="AD634">
        <f t="shared" si="235"/>
        <v>0.48480962024633778</v>
      </c>
      <c r="AE634">
        <f t="shared" si="236"/>
        <v>0.12136153294569157</v>
      </c>
      <c r="AF634" s="65">
        <f t="shared" si="237"/>
        <v>0.12166143965889467</v>
      </c>
      <c r="AG634">
        <f t="shared" si="238"/>
        <v>6.970687021940198</v>
      </c>
      <c r="AJ634">
        <f t="shared" si="239"/>
        <v>78.539816339744831</v>
      </c>
      <c r="AL634">
        <f t="shared" si="230"/>
        <v>261.30568456507973</v>
      </c>
      <c r="AN634">
        <f t="shared" si="240"/>
        <v>266.53179825638131</v>
      </c>
      <c r="AP634">
        <f t="shared" si="241"/>
        <v>1791.1819138157118</v>
      </c>
      <c r="AS634">
        <f t="shared" si="242"/>
        <v>1804.5202579566198</v>
      </c>
      <c r="AU634">
        <f t="shared" si="231"/>
        <v>218.99934473717019</v>
      </c>
      <c r="AW634">
        <f t="shared" si="251"/>
        <v>8.9186324776910233</v>
      </c>
      <c r="AY634">
        <f t="shared" si="252"/>
        <v>0.12166143965889467</v>
      </c>
      <c r="BA634">
        <f t="shared" si="253"/>
        <v>0.3778740034447427</v>
      </c>
      <c r="BC634">
        <f t="shared" si="254"/>
        <v>676.84108067135912</v>
      </c>
      <c r="BD634">
        <f t="shared" si="243"/>
        <v>2.86E-2</v>
      </c>
      <c r="BE634">
        <f t="shared" si="244"/>
        <v>19.357654907200871</v>
      </c>
    </row>
    <row r="635" spans="3:57">
      <c r="C635" s="11">
        <v>575</v>
      </c>
      <c r="D635" s="12">
        <f t="shared" si="250"/>
        <v>8.3333333333333332E-3</v>
      </c>
      <c r="E635" s="20">
        <f t="shared" si="245"/>
        <v>1204.2771838760873</v>
      </c>
      <c r="F635" s="4">
        <f t="shared" si="246"/>
        <v>10.035643198967394</v>
      </c>
      <c r="G635" s="4"/>
      <c r="H635" s="4">
        <f t="shared" si="247"/>
        <v>-15.704345748364869</v>
      </c>
      <c r="I635" s="11">
        <v>575</v>
      </c>
      <c r="J635" s="5">
        <f t="shared" si="232"/>
        <v>30425.634320291763</v>
      </c>
      <c r="K635" s="11">
        <v>575</v>
      </c>
      <c r="L635" s="17">
        <f t="shared" si="248"/>
        <v>14786.858279661796</v>
      </c>
      <c r="M635" s="11">
        <v>575</v>
      </c>
      <c r="N635">
        <f t="shared" si="249"/>
        <v>1507.3250030236284</v>
      </c>
      <c r="Q635" s="59">
        <v>512</v>
      </c>
      <c r="R635" s="60">
        <f t="shared" si="259"/>
        <v>82.385900000000163</v>
      </c>
      <c r="S635" s="60">
        <f t="shared" si="257"/>
        <v>409.18182331761034</v>
      </c>
      <c r="T635" s="60">
        <f t="shared" si="256"/>
        <v>3.2949301441744496</v>
      </c>
      <c r="U635" s="60">
        <f t="shared" si="258"/>
        <v>1656.5925821348553</v>
      </c>
      <c r="AA635">
        <v>512</v>
      </c>
      <c r="AB635">
        <f t="shared" si="233"/>
        <v>8.9360857702109673</v>
      </c>
      <c r="AC635">
        <f t="shared" si="234"/>
        <v>0.250328227571116</v>
      </c>
      <c r="AD635">
        <f t="shared" si="235"/>
        <v>0.46947156278589092</v>
      </c>
      <c r="AE635">
        <f t="shared" si="236"/>
        <v>0.11752198420723398</v>
      </c>
      <c r="AF635" s="65">
        <f t="shared" si="237"/>
        <v>0.11779420368994041</v>
      </c>
      <c r="AG635">
        <f t="shared" si="238"/>
        <v>6.7491107225379334</v>
      </c>
      <c r="AJ635">
        <f t="shared" si="239"/>
        <v>78.539816339744831</v>
      </c>
      <c r="AL635">
        <f t="shared" ref="AL635:AL698" si="260">T635*AJ635</f>
        <v>258.78320837575023</v>
      </c>
      <c r="AN635">
        <f t="shared" si="240"/>
        <v>263.95887254326527</v>
      </c>
      <c r="AP635">
        <f t="shared" si="241"/>
        <v>1790.6635946204981</v>
      </c>
      <c r="AS635">
        <f t="shared" si="242"/>
        <v>1803.1589794584017</v>
      </c>
      <c r="AU635">
        <f t="shared" ref="AU635:AU698" si="261">AP635*TAN(AF635)</f>
        <v>211.91082110704241</v>
      </c>
      <c r="AW635">
        <f t="shared" si="251"/>
        <v>8.9360857702109673</v>
      </c>
      <c r="AY635">
        <f t="shared" si="252"/>
        <v>0.11779420368994041</v>
      </c>
      <c r="BA635">
        <f t="shared" si="253"/>
        <v>0.36498172451625527</v>
      </c>
      <c r="BC635">
        <f t="shared" si="254"/>
        <v>653.55948679306607</v>
      </c>
      <c r="BD635">
        <f t="shared" si="243"/>
        <v>2.86E-2</v>
      </c>
      <c r="BE635">
        <f t="shared" si="244"/>
        <v>18.691801322281691</v>
      </c>
    </row>
    <row r="636" spans="3:57">
      <c r="C636" s="11">
        <v>576</v>
      </c>
      <c r="D636" s="12">
        <f t="shared" si="250"/>
        <v>8.347826086956521E-3</v>
      </c>
      <c r="E636" s="20">
        <f t="shared" si="245"/>
        <v>1204.2771838760873</v>
      </c>
      <c r="F636" s="4">
        <f t="shared" si="246"/>
        <v>10.053096491487336</v>
      </c>
      <c r="G636" s="4"/>
      <c r="H636" s="4">
        <f t="shared" si="247"/>
        <v>-16.144741329556631</v>
      </c>
      <c r="I636" s="11">
        <v>576</v>
      </c>
      <c r="J636" s="5">
        <f t="shared" ref="J636:J699" si="262">((((($F$6/1000)/2)*(E636*E636))*COS(F636))+((((($F$6/1000)/2)*($F$6/1000)/2))*(E636*E636)*COS(2*F636)/($F$10/1000)))*-1</f>
        <v>30347.927980811994</v>
      </c>
      <c r="K636" s="11">
        <v>576</v>
      </c>
      <c r="L636" s="17">
        <f t="shared" si="248"/>
        <v>14749.092998674629</v>
      </c>
      <c r="M636" s="11">
        <v>576</v>
      </c>
      <c r="N636">
        <f t="shared" si="249"/>
        <v>1503.4753311594932</v>
      </c>
      <c r="Q636" s="59">
        <v>513</v>
      </c>
      <c r="R636" s="60">
        <f t="shared" si="259"/>
        <v>83.014800000000164</v>
      </c>
      <c r="S636" s="60">
        <f t="shared" si="257"/>
        <v>412.00714241398543</v>
      </c>
      <c r="T636" s="60">
        <f t="shared" si="256"/>
        <v>3.2633408336174083</v>
      </c>
      <c r="U636" s="60">
        <f t="shared" si="258"/>
        <v>1652.0391982365336</v>
      </c>
      <c r="AA636">
        <v>513</v>
      </c>
      <c r="AB636">
        <f t="shared" ref="AB636:AB699" si="263">PI()*AA636/180</f>
        <v>8.9535390627309113</v>
      </c>
      <c r="AC636">
        <f t="shared" ref="AC636:AC699" si="264">($F$6/2)/$F$10</f>
        <v>0.250328227571116</v>
      </c>
      <c r="AD636">
        <f t="shared" ref="AD636:AD699" si="265">SIN(AB636)</f>
        <v>0.4539904997395463</v>
      </c>
      <c r="AE636">
        <f t="shared" ref="AE636:AE699" si="266">AC636*AD636</f>
        <v>0.11364663713392582</v>
      </c>
      <c r="AF636" s="65">
        <f t="shared" ref="AF636:AF699" si="267">ASIN(AE636)</f>
        <v>0.11389270493835565</v>
      </c>
      <c r="AG636">
        <f t="shared" ref="AG636:AG699" si="268">AF636*180/PI()</f>
        <v>6.5255713102965673</v>
      </c>
      <c r="AJ636">
        <f t="shared" ref="AJ636:AJ699" si="269">PI()*(($F$5/10)*($F$5/10))/4</f>
        <v>78.539816339744831</v>
      </c>
      <c r="AL636">
        <f t="shared" si="260"/>
        <v>256.30218972630104</v>
      </c>
      <c r="AN636">
        <f t="shared" ref="AN636:AN699" si="270">AL636*1.02</f>
        <v>261.42823352082706</v>
      </c>
      <c r="AP636">
        <f t="shared" ref="AP636:AP699" si="271">N573+AN636</f>
        <v>1789.9853452580905</v>
      </c>
      <c r="AS636">
        <f t="shared" ref="AS636:AS699" si="272">AP636/(COS(AF636))</f>
        <v>1801.6578654708198</v>
      </c>
      <c r="AU636">
        <f t="shared" si="261"/>
        <v>204.75235767664563</v>
      </c>
      <c r="AW636">
        <f t="shared" si="251"/>
        <v>8.9535390627309113</v>
      </c>
      <c r="AY636">
        <f t="shared" si="252"/>
        <v>0.11389270493835565</v>
      </c>
      <c r="BA636">
        <f t="shared" si="253"/>
        <v>0.35207028736678059</v>
      </c>
      <c r="BC636">
        <f t="shared" si="254"/>
        <v>630.2006548873419</v>
      </c>
      <c r="BD636">
        <f t="shared" ref="BD636:BD699" si="273">($F$6/2)/1000</f>
        <v>2.86E-2</v>
      </c>
      <c r="BE636">
        <f t="shared" ref="BE636:BE699" si="274">BC636*BD636</f>
        <v>18.023738729777978</v>
      </c>
    </row>
    <row r="637" spans="3:57">
      <c r="C637" s="11">
        <v>577</v>
      </c>
      <c r="D637" s="12">
        <f t="shared" si="250"/>
        <v>8.3623188405797105E-3</v>
      </c>
      <c r="E637" s="20">
        <f t="shared" ref="E637:E700" si="275">(2*PI()/60)*$F$13</f>
        <v>1204.2771838760873</v>
      </c>
      <c r="F637" s="4">
        <f t="shared" ref="F637:F700" si="276">E637*D637</f>
        <v>10.070549784007282</v>
      </c>
      <c r="G637" s="4"/>
      <c r="H637" s="4">
        <f t="shared" ref="H637:H700" si="277">(($F$6/1000)/2)*E637*SIN(F637)+((($F$6/1000)/2)*(($F$6/1000)/2)*E637*SIN(2*F637))/(2*($F$10/1000))</f>
        <v>-16.583965339916798</v>
      </c>
      <c r="I637" s="11">
        <v>577</v>
      </c>
      <c r="J637" s="5">
        <f t="shared" si="262"/>
        <v>30263.909152713626</v>
      </c>
      <c r="K637" s="11">
        <v>577</v>
      </c>
      <c r="L637" s="17">
        <f t="shared" ref="L637:L700" si="278">$J$21*J637</f>
        <v>14708.259848218822</v>
      </c>
      <c r="M637" s="11">
        <v>577</v>
      </c>
      <c r="N637">
        <f t="shared" ref="N637:N700" si="279">L637/9.81</f>
        <v>1499.312930501409</v>
      </c>
      <c r="Q637" s="59">
        <v>514</v>
      </c>
      <c r="R637" s="60">
        <f t="shared" si="259"/>
        <v>83.643700000000166</v>
      </c>
      <c r="S637" s="60">
        <f t="shared" si="257"/>
        <v>414.83246151036059</v>
      </c>
      <c r="T637" s="60">
        <f t="shared" si="256"/>
        <v>3.2322671702954491</v>
      </c>
      <c r="U637" s="60">
        <f t="shared" si="258"/>
        <v>1647.5293202006533</v>
      </c>
      <c r="AA637">
        <v>514</v>
      </c>
      <c r="AB637">
        <f t="shared" si="263"/>
        <v>8.9709923552508535</v>
      </c>
      <c r="AC637">
        <f t="shared" si="264"/>
        <v>0.250328227571116</v>
      </c>
      <c r="AD637">
        <f t="shared" si="265"/>
        <v>0.4383711467890779</v>
      </c>
      <c r="AE637">
        <f t="shared" si="266"/>
        <v>0.10973667219402738</v>
      </c>
      <c r="AF637" s="65">
        <f t="shared" si="267"/>
        <v>0.10995811832437519</v>
      </c>
      <c r="AG637">
        <f t="shared" si="268"/>
        <v>6.3001361031868175</v>
      </c>
      <c r="AJ637">
        <f t="shared" si="269"/>
        <v>78.539816339744831</v>
      </c>
      <c r="AL637">
        <f t="shared" si="260"/>
        <v>253.86166991599131</v>
      </c>
      <c r="AN637">
        <f t="shared" si="270"/>
        <v>258.93890331431112</v>
      </c>
      <c r="AP637">
        <f t="shared" si="271"/>
        <v>1789.1590625911529</v>
      </c>
      <c r="AS637">
        <f t="shared" si="272"/>
        <v>1800.0299931172813</v>
      </c>
      <c r="AU637">
        <f t="shared" si="261"/>
        <v>197.52930129412846</v>
      </c>
      <c r="AW637">
        <f t="shared" si="251"/>
        <v>8.9709923552508535</v>
      </c>
      <c r="AY637">
        <f t="shared" si="252"/>
        <v>0.10995811832437519</v>
      </c>
      <c r="BA637">
        <f t="shared" si="253"/>
        <v>0.33914119922048297</v>
      </c>
      <c r="BC637">
        <f t="shared" si="254"/>
        <v>606.77755008335873</v>
      </c>
      <c r="BD637">
        <f t="shared" si="273"/>
        <v>2.86E-2</v>
      </c>
      <c r="BE637">
        <f t="shared" si="274"/>
        <v>17.35383793238406</v>
      </c>
    </row>
    <row r="638" spans="3:57">
      <c r="C638" s="11">
        <v>578</v>
      </c>
      <c r="D638" s="12">
        <f t="shared" ref="D638:D701" si="280">(60/($F$13*360))*C638</f>
        <v>8.3768115942028983E-3</v>
      </c>
      <c r="E638" s="20">
        <f t="shared" si="275"/>
        <v>1204.2771838760873</v>
      </c>
      <c r="F638" s="4">
        <f t="shared" si="276"/>
        <v>10.088003076527224</v>
      </c>
      <c r="G638" s="4"/>
      <c r="H638" s="4">
        <f t="shared" si="277"/>
        <v>-17.021924186426361</v>
      </c>
      <c r="I638" s="11">
        <v>578</v>
      </c>
      <c r="J638" s="5">
        <f t="shared" si="262"/>
        <v>30173.28674119139</v>
      </c>
      <c r="K638" s="11">
        <v>578</v>
      </c>
      <c r="L638" s="17">
        <f t="shared" si="278"/>
        <v>14664.217356219015</v>
      </c>
      <c r="M638" s="11">
        <v>578</v>
      </c>
      <c r="N638">
        <f t="shared" si="279"/>
        <v>1494.8233798388394</v>
      </c>
      <c r="Q638" s="59">
        <v>515</v>
      </c>
      <c r="R638" s="60">
        <f t="shared" si="259"/>
        <v>84.272600000000168</v>
      </c>
      <c r="S638" s="60">
        <f t="shared" si="257"/>
        <v>417.65778060673568</v>
      </c>
      <c r="T638" s="60">
        <f t="shared" si="256"/>
        <v>3.2016973104806219</v>
      </c>
      <c r="U638" s="60">
        <f t="shared" si="258"/>
        <v>1643.0622402580677</v>
      </c>
      <c r="AA638">
        <v>515</v>
      </c>
      <c r="AB638">
        <f t="shared" si="263"/>
        <v>8.9884456477707975</v>
      </c>
      <c r="AC638">
        <f t="shared" si="264"/>
        <v>0.250328227571116</v>
      </c>
      <c r="AD638">
        <f t="shared" si="265"/>
        <v>0.42261826174069933</v>
      </c>
      <c r="AE638">
        <f t="shared" si="266"/>
        <v>0.10579328040073525</v>
      </c>
      <c r="AF638" s="65">
        <f t="shared" si="267"/>
        <v>0.10599162457303608</v>
      </c>
      <c r="AG638">
        <f t="shared" si="268"/>
        <v>6.072872751770074</v>
      </c>
      <c r="AJ638">
        <f t="shared" si="269"/>
        <v>78.539816339744831</v>
      </c>
      <c r="AL638">
        <f t="shared" si="260"/>
        <v>251.46071874060303</v>
      </c>
      <c r="AN638">
        <f t="shared" si="270"/>
        <v>256.48993311541511</v>
      </c>
      <c r="AP638">
        <f t="shared" si="271"/>
        <v>1788.1963936303666</v>
      </c>
      <c r="AS638">
        <f t="shared" si="272"/>
        <v>1798.2881268360497</v>
      </c>
      <c r="AU638">
        <f t="shared" si="261"/>
        <v>190.24680004367917</v>
      </c>
      <c r="AW638">
        <f t="shared" si="251"/>
        <v>8.9884456477707975</v>
      </c>
      <c r="AY638">
        <f t="shared" si="252"/>
        <v>0.10599162457303608</v>
      </c>
      <c r="BA638">
        <f t="shared" si="253"/>
        <v>0.32619587941593536</v>
      </c>
      <c r="BC638">
        <f t="shared" si="254"/>
        <v>583.30229518866156</v>
      </c>
      <c r="BD638">
        <f t="shared" si="273"/>
        <v>2.86E-2</v>
      </c>
      <c r="BE638">
        <f t="shared" si="274"/>
        <v>16.68244564239572</v>
      </c>
    </row>
    <row r="639" spans="3:57">
      <c r="C639" s="11">
        <v>579</v>
      </c>
      <c r="D639" s="12">
        <f t="shared" si="280"/>
        <v>8.3913043478260861E-3</v>
      </c>
      <c r="E639" s="20">
        <f t="shared" si="275"/>
        <v>1204.2771838760873</v>
      </c>
      <c r="F639" s="4">
        <f t="shared" si="276"/>
        <v>10.105456369047166</v>
      </c>
      <c r="G639" s="4"/>
      <c r="H639" s="4">
        <f t="shared" si="277"/>
        <v>-17.458520048214091</v>
      </c>
      <c r="I639" s="11">
        <v>579</v>
      </c>
      <c r="J639" s="5">
        <f t="shared" si="262"/>
        <v>30075.768476863224</v>
      </c>
      <c r="K639" s="11">
        <v>579</v>
      </c>
      <c r="L639" s="17">
        <f t="shared" si="278"/>
        <v>14616.823479755527</v>
      </c>
      <c r="M639" s="11">
        <v>579</v>
      </c>
      <c r="N639">
        <f t="shared" si="279"/>
        <v>1489.9921997712056</v>
      </c>
      <c r="Q639" s="59">
        <v>516</v>
      </c>
      <c r="R639" s="60">
        <f t="shared" si="259"/>
        <v>84.901500000000169</v>
      </c>
      <c r="S639" s="60">
        <f t="shared" si="257"/>
        <v>420.48309970311084</v>
      </c>
      <c r="T639" s="60">
        <f t="shared" si="256"/>
        <v>3.1716197601269593</v>
      </c>
      <c r="U639" s="60">
        <f t="shared" si="258"/>
        <v>1638.6372668416898</v>
      </c>
      <c r="AA639">
        <v>516</v>
      </c>
      <c r="AB639">
        <f t="shared" si="263"/>
        <v>9.0058989402907397</v>
      </c>
      <c r="AC639">
        <f t="shared" si="264"/>
        <v>0.250328227571116</v>
      </c>
      <c r="AD639">
        <f t="shared" si="265"/>
        <v>0.4067366430758011</v>
      </c>
      <c r="AE639">
        <f t="shared" si="266"/>
        <v>0.10181766294939092</v>
      </c>
      <c r="AF639" s="65">
        <f t="shared" si="267"/>
        <v>0.10199440991260499</v>
      </c>
      <c r="AG639">
        <f t="shared" si="268"/>
        <v>5.8438492219195535</v>
      </c>
      <c r="AJ639">
        <f t="shared" si="269"/>
        <v>78.539816339744831</v>
      </c>
      <c r="AL639">
        <f t="shared" si="260"/>
        <v>249.09843345987696</v>
      </c>
      <c r="AN639">
        <f t="shared" si="270"/>
        <v>254.08040212907451</v>
      </c>
      <c r="AP639">
        <f t="shared" si="271"/>
        <v>1787.1087146811506</v>
      </c>
      <c r="AS639">
        <f t="shared" si="272"/>
        <v>1796.444698093952</v>
      </c>
      <c r="AU639">
        <f t="shared" si="261"/>
        <v>182.90980077775032</v>
      </c>
      <c r="AW639">
        <f t="shared" si="251"/>
        <v>9.0058989402907397</v>
      </c>
      <c r="AY639">
        <f t="shared" si="252"/>
        <v>0.10199440991260499</v>
      </c>
      <c r="BA639">
        <f t="shared" si="253"/>
        <v>0.31323566225346816</v>
      </c>
      <c r="BC639">
        <f t="shared" si="254"/>
        <v>559.78618176209443</v>
      </c>
      <c r="BD639">
        <f t="shared" si="273"/>
        <v>2.86E-2</v>
      </c>
      <c r="BE639">
        <f t="shared" si="274"/>
        <v>16.009884798395902</v>
      </c>
    </row>
    <row r="640" spans="3:57">
      <c r="C640" s="11">
        <v>580</v>
      </c>
      <c r="D640" s="12">
        <f t="shared" si="280"/>
        <v>8.4057971014492756E-3</v>
      </c>
      <c r="E640" s="20">
        <f t="shared" si="275"/>
        <v>1204.2771838760873</v>
      </c>
      <c r="F640" s="4">
        <f t="shared" si="276"/>
        <v>10.12290966156711</v>
      </c>
      <c r="G640" s="4"/>
      <c r="H640" s="4">
        <f t="shared" si="277"/>
        <v>-17.893650862997788</v>
      </c>
      <c r="I640" s="11">
        <v>580</v>
      </c>
      <c r="J640" s="5">
        <f t="shared" si="262"/>
        <v>29971.061394515411</v>
      </c>
      <c r="K640" s="11">
        <v>580</v>
      </c>
      <c r="L640" s="17">
        <f t="shared" si="278"/>
        <v>14565.935837734489</v>
      </c>
      <c r="M640" s="11">
        <v>580</v>
      </c>
      <c r="N640">
        <f t="shared" si="279"/>
        <v>1484.8048764255338</v>
      </c>
      <c r="Q640" s="59">
        <v>517</v>
      </c>
      <c r="R640" s="60">
        <f t="shared" si="259"/>
        <v>85.530400000000171</v>
      </c>
      <c r="S640" s="60">
        <f t="shared" si="257"/>
        <v>423.30841879948605</v>
      </c>
      <c r="T640" s="60">
        <f t="shared" si="256"/>
        <v>3.1420233622842875</v>
      </c>
      <c r="U640" s="60">
        <f t="shared" si="258"/>
        <v>1634.2537241097195</v>
      </c>
      <c r="AA640">
        <v>517</v>
      </c>
      <c r="AB640">
        <f t="shared" si="263"/>
        <v>9.0233522328106837</v>
      </c>
      <c r="AC640">
        <f t="shared" si="264"/>
        <v>0.250328227571116</v>
      </c>
      <c r="AD640">
        <f t="shared" si="265"/>
        <v>0.39073112848927399</v>
      </c>
      <c r="AE640">
        <f t="shared" si="266"/>
        <v>9.7811030851581951E-2</v>
      </c>
      <c r="AF640" s="65">
        <f t="shared" si="267"/>
        <v>9.796766578185824E-2</v>
      </c>
      <c r="AG640">
        <f t="shared" si="268"/>
        <v>5.613133778048689</v>
      </c>
      <c r="AJ640">
        <f t="shared" si="269"/>
        <v>78.539816339744831</v>
      </c>
      <c r="AL640">
        <f t="shared" si="260"/>
        <v>246.77393780899547</v>
      </c>
      <c r="AN640">
        <f t="shared" si="270"/>
        <v>251.70941656517539</v>
      </c>
      <c r="AP640">
        <f t="shared" si="271"/>
        <v>1785.9071110558384</v>
      </c>
      <c r="AS640">
        <f t="shared" si="272"/>
        <v>1794.5117858560072</v>
      </c>
      <c r="AU640">
        <f t="shared" si="261"/>
        <v>175.52304764988935</v>
      </c>
      <c r="AW640">
        <f t="shared" si="251"/>
        <v>9.0233522328106837</v>
      </c>
      <c r="AY640">
        <f t="shared" si="252"/>
        <v>9.796766578185824E-2</v>
      </c>
      <c r="BA640">
        <f t="shared" si="253"/>
        <v>0.3002617999031042</v>
      </c>
      <c r="BC640">
        <f t="shared" si="254"/>
        <v>536.23968362537903</v>
      </c>
      <c r="BD640">
        <f t="shared" si="273"/>
        <v>2.86E-2</v>
      </c>
      <c r="BE640">
        <f t="shared" si="274"/>
        <v>15.336454951685841</v>
      </c>
    </row>
    <row r="641" spans="3:57">
      <c r="C641" s="11">
        <v>581</v>
      </c>
      <c r="D641" s="12">
        <f t="shared" si="280"/>
        <v>8.4202898550724634E-3</v>
      </c>
      <c r="E641" s="20">
        <f t="shared" si="275"/>
        <v>1204.2771838760873</v>
      </c>
      <c r="F641" s="4">
        <f t="shared" si="276"/>
        <v>10.140362954087053</v>
      </c>
      <c r="G641" s="4"/>
      <c r="H641" s="4">
        <f t="shared" si="277"/>
        <v>-18.32721032049108</v>
      </c>
      <c r="I641" s="11">
        <v>581</v>
      </c>
      <c r="J641" s="5">
        <f t="shared" si="262"/>
        <v>29858.872315466611</v>
      </c>
      <c r="K641" s="11">
        <v>581</v>
      </c>
      <c r="L641" s="17">
        <f t="shared" si="278"/>
        <v>14511.411945316773</v>
      </c>
      <c r="M641" s="11">
        <v>581</v>
      </c>
      <c r="N641">
        <f t="shared" si="279"/>
        <v>1479.2468853533917</v>
      </c>
      <c r="Q641" s="59">
        <v>518</v>
      </c>
      <c r="R641" s="60">
        <f t="shared" si="259"/>
        <v>86.159300000000172</v>
      </c>
      <c r="S641" s="60">
        <f t="shared" si="257"/>
        <v>426.13373789586115</v>
      </c>
      <c r="T641" s="60">
        <f t="shared" si="256"/>
        <v>3.1128972850454057</v>
      </c>
      <c r="U641" s="60">
        <f t="shared" si="258"/>
        <v>1629.9109514859801</v>
      </c>
      <c r="AA641">
        <v>518</v>
      </c>
      <c r="AB641">
        <f t="shared" si="263"/>
        <v>9.0408055253306259</v>
      </c>
      <c r="AC641">
        <f t="shared" si="264"/>
        <v>0.250328227571116</v>
      </c>
      <c r="AD641">
        <f t="shared" si="265"/>
        <v>0.37460659341591329</v>
      </c>
      <c r="AE641">
        <f t="shared" si="266"/>
        <v>9.3774604566259273E-2</v>
      </c>
      <c r="AF641" s="65">
        <f t="shared" si="267"/>
        <v>9.3912588546071624E-2</v>
      </c>
      <c r="AG641">
        <f t="shared" si="268"/>
        <v>5.3807949668385398</v>
      </c>
      <c r="AJ641">
        <f t="shared" si="269"/>
        <v>78.539816339744831</v>
      </c>
      <c r="AL641">
        <f t="shared" si="260"/>
        <v>244.48638105195647</v>
      </c>
      <c r="AN641">
        <f t="shared" si="270"/>
        <v>249.3761086729956</v>
      </c>
      <c r="AP641">
        <f t="shared" si="271"/>
        <v>1784.6023573739142</v>
      </c>
      <c r="AS641">
        <f t="shared" si="272"/>
        <v>1792.5010978152336</v>
      </c>
      <c r="AU641">
        <f t="shared" si="261"/>
        <v>168.09108163220915</v>
      </c>
      <c r="AW641">
        <f t="shared" si="251"/>
        <v>9.0408055253306259</v>
      </c>
      <c r="AY641">
        <f t="shared" si="252"/>
        <v>9.3912588546071624E-2</v>
      </c>
      <c r="BA641">
        <f t="shared" si="253"/>
        <v>0.28727546536821102</v>
      </c>
      <c r="BC641">
        <f t="shared" si="254"/>
        <v>512.67247271179758</v>
      </c>
      <c r="BD641">
        <f t="shared" si="273"/>
        <v>2.86E-2</v>
      </c>
      <c r="BE641">
        <f t="shared" si="274"/>
        <v>14.662432719557412</v>
      </c>
    </row>
    <row r="642" spans="3:57">
      <c r="C642" s="11">
        <v>582</v>
      </c>
      <c r="D642" s="12">
        <f t="shared" si="280"/>
        <v>8.4347826086956512E-3</v>
      </c>
      <c r="E642" s="20">
        <f t="shared" si="275"/>
        <v>1204.2771838760873</v>
      </c>
      <c r="F642" s="4">
        <f t="shared" si="276"/>
        <v>10.157816246606997</v>
      </c>
      <c r="G642" s="4"/>
      <c r="H642" s="4">
        <f t="shared" si="277"/>
        <v>-18.759087862823829</v>
      </c>
      <c r="I642" s="11">
        <v>582</v>
      </c>
      <c r="J642" s="5">
        <f t="shared" si="262"/>
        <v>29738.908332924802</v>
      </c>
      <c r="K642" s="11">
        <v>582</v>
      </c>
      <c r="L642" s="17">
        <f t="shared" si="278"/>
        <v>14453.109449801454</v>
      </c>
      <c r="M642" s="11">
        <v>582</v>
      </c>
      <c r="N642">
        <f t="shared" si="279"/>
        <v>1473.303715576091</v>
      </c>
      <c r="Q642" s="59">
        <v>519</v>
      </c>
      <c r="R642" s="60">
        <f t="shared" si="259"/>
        <v>86.788200000000174</v>
      </c>
      <c r="S642" s="60">
        <f t="shared" si="257"/>
        <v>428.9590569922363</v>
      </c>
      <c r="T642" s="60">
        <f t="shared" si="256"/>
        <v>3.084231010000638</v>
      </c>
      <c r="U642" s="60">
        <f t="shared" si="258"/>
        <v>1625.6083032166318</v>
      </c>
      <c r="AA642">
        <v>519</v>
      </c>
      <c r="AB642">
        <f t="shared" si="263"/>
        <v>9.0582588178505699</v>
      </c>
      <c r="AC642">
        <f t="shared" si="264"/>
        <v>0.250328227571116</v>
      </c>
      <c r="AD642">
        <f t="shared" si="265"/>
        <v>0.35836794954530088</v>
      </c>
      <c r="AE642">
        <f t="shared" si="266"/>
        <v>8.9709613627970294E-2</v>
      </c>
      <c r="AF642" s="65">
        <f t="shared" si="267"/>
        <v>8.9830379221529214E-2</v>
      </c>
      <c r="AG642">
        <f t="shared" si="268"/>
        <v>5.14690160145331</v>
      </c>
      <c r="AJ642">
        <f t="shared" si="269"/>
        <v>78.539816339744831</v>
      </c>
      <c r="AL642">
        <f t="shared" si="260"/>
        <v>242.23493707479582</v>
      </c>
      <c r="AN642">
        <f t="shared" si="270"/>
        <v>247.07963581629176</v>
      </c>
      <c r="AP642">
        <f t="shared" si="271"/>
        <v>1783.2048984723035</v>
      </c>
      <c r="AS642">
        <f t="shared" si="272"/>
        <v>1790.4239523859057</v>
      </c>
      <c r="AU642">
        <f t="shared" si="261"/>
        <v>160.61824099880309</v>
      </c>
      <c r="AW642">
        <f t="shared" ref="AW642:AW705" si="281">AB642</f>
        <v>9.0582588178505699</v>
      </c>
      <c r="AY642">
        <f t="shared" ref="AY642:AY705" si="282">AF642</f>
        <v>8.9830379221529214E-2</v>
      </c>
      <c r="BA642">
        <f t="shared" ref="BA642:BA705" si="283">(SIN(AW642+AY642))/(COS(AY642))</f>
        <v>0.27427775550009714</v>
      </c>
      <c r="BC642">
        <f t="shared" ref="BC642:BC705" si="284">AP642*BA642</f>
        <v>489.093437149762</v>
      </c>
      <c r="BD642">
        <f t="shared" si="273"/>
        <v>2.86E-2</v>
      </c>
      <c r="BE642">
        <f t="shared" si="274"/>
        <v>13.988072302483193</v>
      </c>
    </row>
    <row r="643" spans="3:57">
      <c r="C643" s="11">
        <v>583</v>
      </c>
      <c r="D643" s="12">
        <f t="shared" si="280"/>
        <v>8.4492753623188407E-3</v>
      </c>
      <c r="E643" s="20">
        <f t="shared" si="275"/>
        <v>1204.2771838760873</v>
      </c>
      <c r="F643" s="4">
        <f t="shared" si="276"/>
        <v>10.175269539126941</v>
      </c>
      <c r="G643" s="4"/>
      <c r="H643" s="4">
        <f t="shared" si="277"/>
        <v>-19.189168692014018</v>
      </c>
      <c r="I643" s="11">
        <v>583</v>
      </c>
      <c r="J643" s="5">
        <f t="shared" si="262"/>
        <v>29610.877299707041</v>
      </c>
      <c r="K643" s="11">
        <v>583</v>
      </c>
      <c r="L643" s="17">
        <f t="shared" si="278"/>
        <v>14390.886367657622</v>
      </c>
      <c r="M643" s="11">
        <v>583</v>
      </c>
      <c r="N643">
        <f t="shared" si="279"/>
        <v>1466.9608937469543</v>
      </c>
      <c r="Q643" s="59">
        <v>520</v>
      </c>
      <c r="R643" s="60">
        <f t="shared" si="259"/>
        <v>87.417100000000175</v>
      </c>
      <c r="S643" s="60">
        <f t="shared" si="257"/>
        <v>431.7843760886114</v>
      </c>
      <c r="T643" s="60">
        <f t="shared" si="256"/>
        <v>3.0560143211752582</v>
      </c>
      <c r="U643" s="60">
        <f t="shared" si="258"/>
        <v>1621.3451479425805</v>
      </c>
      <c r="AA643">
        <v>520</v>
      </c>
      <c r="AB643">
        <f t="shared" si="263"/>
        <v>9.0757121103705138</v>
      </c>
      <c r="AC643">
        <f t="shared" si="264"/>
        <v>0.250328227571116</v>
      </c>
      <c r="AD643">
        <f t="shared" si="265"/>
        <v>0.34202014332566871</v>
      </c>
      <c r="AE643">
        <f t="shared" si="266"/>
        <v>8.5617296272333707E-2</v>
      </c>
      <c r="AF643" s="65">
        <f t="shared" si="267"/>
        <v>8.5722243208364052E-2</v>
      </c>
      <c r="AG643">
        <f t="shared" si="268"/>
        <v>4.9115227462332456</v>
      </c>
      <c r="AJ643">
        <f t="shared" si="269"/>
        <v>78.539816339744831</v>
      </c>
      <c r="AL643">
        <f t="shared" si="260"/>
        <v>240.01880351673475</v>
      </c>
      <c r="AN643">
        <f t="shared" si="270"/>
        <v>244.81917958706944</v>
      </c>
      <c r="AP643">
        <f t="shared" si="271"/>
        <v>1781.7248309471061</v>
      </c>
      <c r="AS643">
        <f t="shared" si="272"/>
        <v>1788.2912614626773</v>
      </c>
      <c r="AU643">
        <f t="shared" si="261"/>
        <v>153.10866275387542</v>
      </c>
      <c r="AW643">
        <f t="shared" si="281"/>
        <v>9.0757121103705138</v>
      </c>
      <c r="AY643">
        <f t="shared" si="282"/>
        <v>8.5722243208364052E-2</v>
      </c>
      <c r="BA643">
        <f t="shared" si="283"/>
        <v>0.26126969405919248</v>
      </c>
      <c r="BC643">
        <f t="shared" si="284"/>
        <v>465.51070147921683</v>
      </c>
      <c r="BD643">
        <f t="shared" si="273"/>
        <v>2.86E-2</v>
      </c>
      <c r="BE643">
        <f t="shared" si="274"/>
        <v>13.313606062305603</v>
      </c>
    </row>
    <row r="644" spans="3:57">
      <c r="C644" s="11">
        <v>584</v>
      </c>
      <c r="D644" s="12">
        <f t="shared" si="280"/>
        <v>8.4637681159420285E-3</v>
      </c>
      <c r="E644" s="20">
        <f t="shared" si="275"/>
        <v>1204.2771838760873</v>
      </c>
      <c r="F644" s="4">
        <f t="shared" si="276"/>
        <v>10.192722831646883</v>
      </c>
      <c r="G644" s="4"/>
      <c r="H644" s="4">
        <f t="shared" si="277"/>
        <v>-19.617333784521676</v>
      </c>
      <c r="I644" s="11">
        <v>584</v>
      </c>
      <c r="J644" s="5">
        <f t="shared" si="262"/>
        <v>29474.488317687628</v>
      </c>
      <c r="K644" s="11">
        <v>584</v>
      </c>
      <c r="L644" s="17">
        <f t="shared" si="278"/>
        <v>14324.601322396187</v>
      </c>
      <c r="M644" s="11">
        <v>584</v>
      </c>
      <c r="N644">
        <f t="shared" si="279"/>
        <v>1460.2040083992035</v>
      </c>
      <c r="Q644" s="59">
        <v>521</v>
      </c>
      <c r="R644" s="60">
        <f t="shared" si="259"/>
        <v>88.046000000000177</v>
      </c>
      <c r="S644" s="60">
        <f t="shared" si="257"/>
        <v>434.60969518498655</v>
      </c>
      <c r="T644" s="60">
        <f t="shared" si="256"/>
        <v>3.0282372944265648</v>
      </c>
      <c r="U644" s="60">
        <f t="shared" si="258"/>
        <v>1617.1208682869269</v>
      </c>
      <c r="AA644">
        <v>521</v>
      </c>
      <c r="AB644">
        <f t="shared" si="263"/>
        <v>9.0931654028904561</v>
      </c>
      <c r="AC644">
        <f t="shared" si="264"/>
        <v>0.250328227571116</v>
      </c>
      <c r="AD644">
        <f t="shared" si="265"/>
        <v>0.32556815445715764</v>
      </c>
      <c r="AE644">
        <f t="shared" si="266"/>
        <v>8.1498899058859597E-2</v>
      </c>
      <c r="AF644" s="65">
        <f t="shared" si="267"/>
        <v>8.1589390031500064E-2</v>
      </c>
      <c r="AG644">
        <f t="shared" si="268"/>
        <v>4.6747277018517046</v>
      </c>
      <c r="AJ644">
        <f t="shared" si="269"/>
        <v>78.539816339744831</v>
      </c>
      <c r="AL644">
        <f t="shared" si="260"/>
        <v>237.83720093742818</v>
      </c>
      <c r="AN644">
        <f t="shared" si="270"/>
        <v>242.59394495617676</v>
      </c>
      <c r="AP644">
        <f t="shared" si="271"/>
        <v>1780.1718853474799</v>
      </c>
      <c r="AS644">
        <f t="shared" si="272"/>
        <v>1786.1135139471751</v>
      </c>
      <c r="AU644">
        <f t="shared" si="261"/>
        <v>145.56628498084584</v>
      </c>
      <c r="AW644">
        <f t="shared" si="281"/>
        <v>9.0931654028904561</v>
      </c>
      <c r="AY644">
        <f t="shared" si="282"/>
        <v>8.1589390031500064E-2</v>
      </c>
      <c r="BA644">
        <f t="shared" si="283"/>
        <v>0.24825223481858458</v>
      </c>
      <c r="BC644">
        <f t="shared" si="284"/>
        <v>441.93164889872503</v>
      </c>
      <c r="BD644">
        <f t="shared" si="273"/>
        <v>2.86E-2</v>
      </c>
      <c r="BE644">
        <f t="shared" si="274"/>
        <v>12.639245158503536</v>
      </c>
    </row>
    <row r="645" spans="3:57">
      <c r="C645" s="11">
        <v>585</v>
      </c>
      <c r="D645" s="12">
        <f t="shared" si="280"/>
        <v>8.4782608695652163E-3</v>
      </c>
      <c r="E645" s="20">
        <f t="shared" si="275"/>
        <v>1204.2771838760873</v>
      </c>
      <c r="F645" s="4">
        <f t="shared" si="276"/>
        <v>10.210176124166825</v>
      </c>
      <c r="G645" s="4"/>
      <c r="H645" s="4">
        <f t="shared" si="277"/>
        <v>-20.043459912904989</v>
      </c>
      <c r="I645" s="11">
        <v>585</v>
      </c>
      <c r="J645" s="5">
        <f t="shared" si="262"/>
        <v>29329.45222833793</v>
      </c>
      <c r="K645" s="11">
        <v>585</v>
      </c>
      <c r="L645" s="17">
        <f t="shared" si="278"/>
        <v>14254.113782972234</v>
      </c>
      <c r="M645" s="11">
        <v>585</v>
      </c>
      <c r="N645">
        <f t="shared" si="279"/>
        <v>1453.0187342479342</v>
      </c>
      <c r="Q645" s="59">
        <v>522</v>
      </c>
      <c r="R645" s="60">
        <f t="shared" si="259"/>
        <v>88.674900000000179</v>
      </c>
      <c r="S645" s="60">
        <f t="shared" si="257"/>
        <v>437.43501428136176</v>
      </c>
      <c r="T645" s="60">
        <f t="shared" si="256"/>
        <v>3.0008902872786818</v>
      </c>
      <c r="U645" s="60">
        <f t="shared" si="258"/>
        <v>1612.934860456834</v>
      </c>
      <c r="AA645">
        <v>522</v>
      </c>
      <c r="AB645">
        <f t="shared" si="263"/>
        <v>9.1106186954104</v>
      </c>
      <c r="AC645">
        <f t="shared" si="264"/>
        <v>0.250328227571116</v>
      </c>
      <c r="AD645">
        <f t="shared" si="265"/>
        <v>0.30901699437494778</v>
      </c>
      <c r="AE645">
        <f t="shared" si="266"/>
        <v>7.7355676491234204E-2</v>
      </c>
      <c r="AF645" s="65">
        <f t="shared" si="267"/>
        <v>7.743303308945923E-2</v>
      </c>
      <c r="AG645">
        <f t="shared" si="268"/>
        <v>4.4365859909228638</v>
      </c>
      <c r="AJ645">
        <f t="shared" si="269"/>
        <v>78.539816339744831</v>
      </c>
      <c r="AL645">
        <f t="shared" si="260"/>
        <v>235.68937201859177</v>
      </c>
      <c r="AN645">
        <f t="shared" si="270"/>
        <v>240.40315945896361</v>
      </c>
      <c r="AP645">
        <f t="shared" si="271"/>
        <v>1778.5554090416931</v>
      </c>
      <c r="AS645">
        <f t="shared" si="272"/>
        <v>1783.9007600429511</v>
      </c>
      <c r="AU645">
        <f t="shared" si="261"/>
        <v>137.99485008634935</v>
      </c>
      <c r="AW645">
        <f t="shared" si="281"/>
        <v>9.1106186954104</v>
      </c>
      <c r="AY645">
        <f t="shared" si="282"/>
        <v>7.743303308945923E-2</v>
      </c>
      <c r="BA645">
        <f t="shared" si="283"/>
        <v>0.23522626470602531</v>
      </c>
      <c r="BC645">
        <f t="shared" si="284"/>
        <v>418.36294544157442</v>
      </c>
      <c r="BD645">
        <f t="shared" si="273"/>
        <v>2.86E-2</v>
      </c>
      <c r="BE645">
        <f t="shared" si="274"/>
        <v>11.965180239629028</v>
      </c>
    </row>
    <row r="646" spans="3:57">
      <c r="C646" s="11">
        <v>586</v>
      </c>
      <c r="D646" s="12">
        <f t="shared" si="280"/>
        <v>8.4927536231884058E-3</v>
      </c>
      <c r="E646" s="20">
        <f t="shared" si="275"/>
        <v>1204.2771838760873</v>
      </c>
      <c r="F646" s="4">
        <f t="shared" si="276"/>
        <v>10.227629416686771</v>
      </c>
      <c r="G646" s="4"/>
      <c r="H646" s="4">
        <f t="shared" si="277"/>
        <v>-20.467419674589546</v>
      </c>
      <c r="I646" s="11">
        <v>586</v>
      </c>
      <c r="J646" s="5">
        <f t="shared" si="262"/>
        <v>29175.482103718663</v>
      </c>
      <c r="K646" s="11">
        <v>586</v>
      </c>
      <c r="L646" s="17">
        <f t="shared" si="278"/>
        <v>14179.28430240727</v>
      </c>
      <c r="M646" s="11">
        <v>586</v>
      </c>
      <c r="N646">
        <f t="shared" si="279"/>
        <v>1445.3908565145025</v>
      </c>
      <c r="Q646" s="59">
        <v>523</v>
      </c>
      <c r="R646" s="60">
        <f t="shared" si="259"/>
        <v>89.30380000000018</v>
      </c>
      <c r="S646" s="60">
        <f t="shared" si="257"/>
        <v>440.26033337773686</v>
      </c>
      <c r="T646" s="60">
        <f t="shared" si="256"/>
        <v>2.9739639291743054</v>
      </c>
      <c r="U646" s="60">
        <f t="shared" si="258"/>
        <v>1608.7865338592133</v>
      </c>
      <c r="AA646">
        <v>523</v>
      </c>
      <c r="AB646">
        <f t="shared" si="263"/>
        <v>9.128071987930344</v>
      </c>
      <c r="AC646">
        <f t="shared" si="264"/>
        <v>0.250328227571116</v>
      </c>
      <c r="AD646">
        <f t="shared" si="265"/>
        <v>0.29237170472273638</v>
      </c>
      <c r="AE646">
        <f t="shared" si="266"/>
        <v>7.3188890635188283E-2</v>
      </c>
      <c r="AF646" s="65">
        <f t="shared" si="267"/>
        <v>7.3254389410778858E-2</v>
      </c>
      <c r="AG646">
        <f t="shared" si="268"/>
        <v>4.1971673440454582</v>
      </c>
      <c r="AJ646">
        <f t="shared" si="269"/>
        <v>78.539816339744831</v>
      </c>
      <c r="AL646">
        <f t="shared" si="260"/>
        <v>233.57458079837585</v>
      </c>
      <c r="AN646">
        <f t="shared" si="270"/>
        <v>238.24607241434336</v>
      </c>
      <c r="AP646">
        <f t="shared" si="271"/>
        <v>1776.8843497746316</v>
      </c>
      <c r="AS646">
        <f t="shared" si="272"/>
        <v>1781.6625963190461</v>
      </c>
      <c r="AU646">
        <f t="shared" si="261"/>
        <v>130.39790891080028</v>
      </c>
      <c r="AW646">
        <f t="shared" si="281"/>
        <v>9.128071987930344</v>
      </c>
      <c r="AY646">
        <f t="shared" si="282"/>
        <v>7.3254389410778858E-2</v>
      </c>
      <c r="BA646">
        <f t="shared" si="283"/>
        <v>0.22219260698075316</v>
      </c>
      <c r="BC646">
        <f t="shared" si="284"/>
        <v>394.81056597972582</v>
      </c>
      <c r="BD646">
        <f t="shared" si="273"/>
        <v>2.86E-2</v>
      </c>
      <c r="BE646">
        <f t="shared" si="274"/>
        <v>11.291582187020159</v>
      </c>
    </row>
    <row r="647" spans="3:57">
      <c r="C647" s="11">
        <v>587</v>
      </c>
      <c r="D647" s="12">
        <f t="shared" si="280"/>
        <v>8.5072463768115936E-3</v>
      </c>
      <c r="E647" s="20">
        <f t="shared" si="275"/>
        <v>1204.2771838760873</v>
      </c>
      <c r="F647" s="4">
        <f t="shared" si="276"/>
        <v>10.245082709206713</v>
      </c>
      <c r="G647" s="4"/>
      <c r="H647" s="4">
        <f t="shared" si="277"/>
        <v>-20.889081527752587</v>
      </c>
      <c r="I647" s="11">
        <v>587</v>
      </c>
      <c r="J647" s="5">
        <f t="shared" si="262"/>
        <v>29012.293737284333</v>
      </c>
      <c r="K647" s="11">
        <v>587</v>
      </c>
      <c r="L647" s="17">
        <f t="shared" si="278"/>
        <v>14099.974756320185</v>
      </c>
      <c r="M647" s="11">
        <v>587</v>
      </c>
      <c r="N647">
        <f t="shared" si="279"/>
        <v>1437.306295241609</v>
      </c>
      <c r="Q647" s="59">
        <v>524</v>
      </c>
      <c r="R647" s="60">
        <f t="shared" si="259"/>
        <v>89.932700000000182</v>
      </c>
      <c r="S647" s="60">
        <f t="shared" si="257"/>
        <v>443.08565247411201</v>
      </c>
      <c r="T647" s="60">
        <f t="shared" si="256"/>
        <v>2.9474491121237762</v>
      </c>
      <c r="U647" s="60">
        <f t="shared" si="258"/>
        <v>1604.6753107296786</v>
      </c>
      <c r="AA647">
        <v>524</v>
      </c>
      <c r="AB647">
        <f t="shared" si="263"/>
        <v>9.145525280450288</v>
      </c>
      <c r="AC647">
        <f t="shared" si="264"/>
        <v>0.250328227571116</v>
      </c>
      <c r="AD647">
        <f t="shared" si="265"/>
        <v>0.27563735581699822</v>
      </c>
      <c r="AE647">
        <f t="shared" si="266"/>
        <v>6.8999810734058212E-2</v>
      </c>
      <c r="AF647" s="65">
        <f t="shared" si="267"/>
        <v>6.9054679417755227E-2</v>
      </c>
      <c r="AG647">
        <f t="shared" si="268"/>
        <v>3.9565416862662874</v>
      </c>
      <c r="AJ647">
        <f t="shared" si="269"/>
        <v>78.539816339744831</v>
      </c>
      <c r="AL647">
        <f t="shared" si="260"/>
        <v>231.49211193694535</v>
      </c>
      <c r="AN647">
        <f t="shared" si="270"/>
        <v>236.12195417568427</v>
      </c>
      <c r="AP647">
        <f t="shared" si="271"/>
        <v>1775.1672399352765</v>
      </c>
      <c r="AS647">
        <f t="shared" si="272"/>
        <v>1779.4081515418452</v>
      </c>
      <c r="AU647">
        <f t="shared" si="261"/>
        <v>122.77882567502768</v>
      </c>
      <c r="AW647">
        <f t="shared" si="281"/>
        <v>9.145525280450288</v>
      </c>
      <c r="AY647">
        <f t="shared" si="282"/>
        <v>6.9054679417755227E-2</v>
      </c>
      <c r="BA647">
        <f t="shared" si="283"/>
        <v>0.20915202444168748</v>
      </c>
      <c r="BC647">
        <f t="shared" si="284"/>
        <v>371.27982195502585</v>
      </c>
      <c r="BD647">
        <f t="shared" si="273"/>
        <v>2.86E-2</v>
      </c>
      <c r="BE647">
        <f t="shared" si="274"/>
        <v>10.61860290791374</v>
      </c>
    </row>
    <row r="648" spans="3:57">
      <c r="C648" s="11">
        <v>588</v>
      </c>
      <c r="D648" s="12">
        <f t="shared" si="280"/>
        <v>8.5217391304347814E-3</v>
      </c>
      <c r="E648" s="20">
        <f t="shared" si="275"/>
        <v>1204.2771838760873</v>
      </c>
      <c r="F648" s="4">
        <f t="shared" si="276"/>
        <v>10.262536001726655</v>
      </c>
      <c r="G648" s="4"/>
      <c r="H648" s="4">
        <f t="shared" si="277"/>
        <v>-21.308309834315949</v>
      </c>
      <c r="I648" s="11">
        <v>588</v>
      </c>
      <c r="J648" s="5">
        <f t="shared" si="262"/>
        <v>28839.60613385839</v>
      </c>
      <c r="K648" s="11">
        <v>588</v>
      </c>
      <c r="L648" s="17">
        <f t="shared" si="278"/>
        <v>14016.048581055176</v>
      </c>
      <c r="M648" s="11">
        <v>588</v>
      </c>
      <c r="N648">
        <f t="shared" si="279"/>
        <v>1428.7511295672962</v>
      </c>
      <c r="Q648" s="59">
        <v>525</v>
      </c>
      <c r="R648" s="60">
        <f t="shared" si="259"/>
        <v>90.561600000000183</v>
      </c>
      <c r="S648" s="60">
        <f t="shared" si="257"/>
        <v>445.91097157048716</v>
      </c>
      <c r="T648" s="60">
        <f t="shared" si="256"/>
        <v>2.921336981732837</v>
      </c>
      <c r="U648" s="60">
        <f t="shared" si="258"/>
        <v>1600.6006257742079</v>
      </c>
      <c r="AA648">
        <v>525</v>
      </c>
      <c r="AB648">
        <f t="shared" si="263"/>
        <v>9.1629785729702302</v>
      </c>
      <c r="AC648">
        <f t="shared" si="264"/>
        <v>0.250328227571116</v>
      </c>
      <c r="AD648">
        <f t="shared" si="265"/>
        <v>0.25881904510252079</v>
      </c>
      <c r="AE648">
        <f t="shared" si="266"/>
        <v>6.4789712822162768E-2</v>
      </c>
      <c r="AF648" s="65">
        <f t="shared" si="267"/>
        <v>6.4835126697226436E-2</v>
      </c>
      <c r="AG648">
        <f t="shared" si="268"/>
        <v>3.7147791239470429</v>
      </c>
      <c r="AJ648">
        <f t="shared" si="269"/>
        <v>78.539816339744831</v>
      </c>
      <c r="AL648">
        <f t="shared" si="260"/>
        <v>229.44127001180152</v>
      </c>
      <c r="AN648">
        <f t="shared" si="270"/>
        <v>234.03009541203755</v>
      </c>
      <c r="AP648">
        <f t="shared" si="271"/>
        <v>1773.4121815518904</v>
      </c>
      <c r="AS648">
        <f t="shared" si="272"/>
        <v>1777.1460732744242</v>
      </c>
      <c r="AU648">
        <f t="shared" si="261"/>
        <v>115.14078373048416</v>
      </c>
      <c r="AW648">
        <f t="shared" si="281"/>
        <v>9.1629785729702302</v>
      </c>
      <c r="AY648">
        <f t="shared" si="282"/>
        <v>6.4835126697226436E-2</v>
      </c>
      <c r="BA648">
        <f t="shared" si="283"/>
        <v>0.19610522266384087</v>
      </c>
      <c r="BC648">
        <f t="shared" si="284"/>
        <v>347.77539073800125</v>
      </c>
      <c r="BD648">
        <f t="shared" si="273"/>
        <v>2.86E-2</v>
      </c>
      <c r="BE648">
        <f t="shared" si="274"/>
        <v>9.9463761751068365</v>
      </c>
    </row>
    <row r="649" spans="3:57">
      <c r="C649" s="11">
        <v>589</v>
      </c>
      <c r="D649" s="12">
        <f t="shared" si="280"/>
        <v>8.536231884057971E-3</v>
      </c>
      <c r="E649" s="20">
        <f t="shared" si="275"/>
        <v>1204.2771838760873</v>
      </c>
      <c r="F649" s="4">
        <f t="shared" si="276"/>
        <v>10.279989294246601</v>
      </c>
      <c r="G649" s="4"/>
      <c r="H649" s="4">
        <f t="shared" si="277"/>
        <v>-21.724964910029446</v>
      </c>
      <c r="I649" s="11">
        <v>589</v>
      </c>
      <c r="J649" s="5">
        <f t="shared" si="262"/>
        <v>28657.141998138977</v>
      </c>
      <c r="K649" s="11">
        <v>589</v>
      </c>
      <c r="L649" s="17">
        <f t="shared" si="278"/>
        <v>13927.371011095542</v>
      </c>
      <c r="M649" s="11">
        <v>589</v>
      </c>
      <c r="N649">
        <f t="shared" si="279"/>
        <v>1419.7116219261509</v>
      </c>
      <c r="Q649" s="59">
        <v>526</v>
      </c>
      <c r="R649" s="60">
        <f t="shared" si="259"/>
        <v>91.190500000000185</v>
      </c>
      <c r="S649" s="60">
        <f t="shared" si="257"/>
        <v>448.73629066686226</v>
      </c>
      <c r="T649" s="60">
        <f t="shared" si="256"/>
        <v>2.895618928591488</v>
      </c>
      <c r="U649" s="60">
        <f t="shared" si="258"/>
        <v>1596.5619258230201</v>
      </c>
      <c r="AA649">
        <v>526</v>
      </c>
      <c r="AB649">
        <f t="shared" si="263"/>
        <v>9.1804318654901742</v>
      </c>
      <c r="AC649">
        <f t="shared" si="264"/>
        <v>0.250328227571116</v>
      </c>
      <c r="AD649">
        <f t="shared" si="265"/>
        <v>0.24192189559966712</v>
      </c>
      <c r="AE649">
        <f t="shared" si="266"/>
        <v>6.0559879336109235E-2</v>
      </c>
      <c r="AF649" s="65">
        <f t="shared" si="267"/>
        <v>6.0596957778082078E-2</v>
      </c>
      <c r="AG649">
        <f t="shared" si="268"/>
        <v>3.4719499320165497</v>
      </c>
      <c r="AJ649">
        <f t="shared" si="269"/>
        <v>78.539816339744831</v>
      </c>
      <c r="AL649">
        <f t="shared" si="260"/>
        <v>227.42137884146416</v>
      </c>
      <c r="AN649">
        <f t="shared" si="270"/>
        <v>231.96980641829344</v>
      </c>
      <c r="AP649">
        <f t="shared" si="271"/>
        <v>1771.6268320318168</v>
      </c>
      <c r="AS649">
        <f t="shared" si="272"/>
        <v>1774.8845152421716</v>
      </c>
      <c r="AU649">
        <f t="shared" si="261"/>
        <v>107.48679207859463</v>
      </c>
      <c r="AW649">
        <f t="shared" si="281"/>
        <v>9.1804318654901742</v>
      </c>
      <c r="AY649">
        <f t="shared" si="282"/>
        <v>6.0596957778082078E-2</v>
      </c>
      <c r="BA649">
        <f t="shared" si="283"/>
        <v>0.18305285325999596</v>
      </c>
      <c r="BC649">
        <f t="shared" si="284"/>
        <v>324.30134651539169</v>
      </c>
      <c r="BD649">
        <f t="shared" si="273"/>
        <v>2.86E-2</v>
      </c>
      <c r="BE649">
        <f t="shared" si="274"/>
        <v>9.2750185103402032</v>
      </c>
    </row>
    <row r="650" spans="3:57">
      <c r="C650" s="11">
        <v>590</v>
      </c>
      <c r="D650" s="12">
        <f t="shared" si="280"/>
        <v>8.5507246376811587E-3</v>
      </c>
      <c r="E650" s="20">
        <f t="shared" si="275"/>
        <v>1204.2771838760873</v>
      </c>
      <c r="F650" s="4">
        <f t="shared" si="276"/>
        <v>10.297442586766543</v>
      </c>
      <c r="G650" s="4"/>
      <c r="H650" s="4">
        <f t="shared" si="277"/>
        <v>-22.138903081619517</v>
      </c>
      <c r="I650" s="11">
        <v>590</v>
      </c>
      <c r="J650" s="5">
        <f t="shared" si="262"/>
        <v>28464.628221095307</v>
      </c>
      <c r="K650" s="11">
        <v>590</v>
      </c>
      <c r="L650" s="17">
        <f t="shared" si="278"/>
        <v>13833.809315452319</v>
      </c>
      <c r="M650" s="11">
        <v>590</v>
      </c>
      <c r="N650">
        <f t="shared" si="279"/>
        <v>1410.174242146006</v>
      </c>
      <c r="Q650" s="59">
        <v>527</v>
      </c>
      <c r="R650" s="60">
        <f t="shared" si="259"/>
        <v>91.819400000000186</v>
      </c>
      <c r="S650" s="60">
        <f t="shared" si="257"/>
        <v>451.56160976323741</v>
      </c>
      <c r="T650" s="60">
        <f t="shared" si="256"/>
        <v>2.870286580007217</v>
      </c>
      <c r="U650" s="60">
        <f t="shared" si="258"/>
        <v>1592.5586694961662</v>
      </c>
      <c r="AA650">
        <v>527</v>
      </c>
      <c r="AB650">
        <f t="shared" si="263"/>
        <v>9.1978851580101164</v>
      </c>
      <c r="AC650">
        <f t="shared" si="264"/>
        <v>0.250328227571116</v>
      </c>
      <c r="AD650">
        <f t="shared" si="265"/>
        <v>0.22495105434386545</v>
      </c>
      <c r="AE650">
        <f t="shared" si="266"/>
        <v>5.631159872415363E-2</v>
      </c>
      <c r="AF650" s="65">
        <f t="shared" si="267"/>
        <v>5.6341401915182922E-2</v>
      </c>
      <c r="AG650">
        <f t="shared" si="268"/>
        <v>3.2281245415902746</v>
      </c>
      <c r="AJ650">
        <f t="shared" si="269"/>
        <v>78.539816339744831</v>
      </c>
      <c r="AL650">
        <f t="shared" si="260"/>
        <v>225.43178083620114</v>
      </c>
      <c r="AN650">
        <f t="shared" si="270"/>
        <v>229.94041645292518</v>
      </c>
      <c r="AP650">
        <f t="shared" si="271"/>
        <v>1769.8183906619436</v>
      </c>
      <c r="AS650">
        <f t="shared" si="272"/>
        <v>1772.631125463103</v>
      </c>
      <c r="AU650">
        <f t="shared" si="261"/>
        <v>99.819692623023073</v>
      </c>
      <c r="AW650">
        <f t="shared" si="281"/>
        <v>9.1978851580101164</v>
      </c>
      <c r="AY650">
        <f t="shared" si="282"/>
        <v>5.6341401915182922E-2</v>
      </c>
      <c r="BA650">
        <f t="shared" si="283"/>
        <v>0.16999551716495698</v>
      </c>
      <c r="BC650">
        <f t="shared" si="284"/>
        <v>300.86119260862898</v>
      </c>
      <c r="BD650">
        <f t="shared" si="273"/>
        <v>2.86E-2</v>
      </c>
      <c r="BE650">
        <f t="shared" si="274"/>
        <v>8.6046301086067896</v>
      </c>
    </row>
    <row r="651" spans="3:57">
      <c r="C651" s="11">
        <v>591</v>
      </c>
      <c r="D651" s="12">
        <f t="shared" si="280"/>
        <v>8.5652173913043483E-3</v>
      </c>
      <c r="E651" s="20">
        <f t="shared" si="275"/>
        <v>1204.2771838760873</v>
      </c>
      <c r="F651" s="4">
        <f t="shared" si="276"/>
        <v>10.314895879286487</v>
      </c>
      <c r="G651" s="4"/>
      <c r="H651" s="4">
        <f t="shared" si="277"/>
        <v>-22.549976750968803</v>
      </c>
      <c r="I651" s="11">
        <v>591</v>
      </c>
      <c r="J651" s="5">
        <f t="shared" si="262"/>
        <v>28261.796363616471</v>
      </c>
      <c r="K651" s="11">
        <v>591</v>
      </c>
      <c r="L651" s="17">
        <f t="shared" si="278"/>
        <v>13735.233032717604</v>
      </c>
      <c r="M651" s="11">
        <v>591</v>
      </c>
      <c r="N651">
        <f t="shared" si="279"/>
        <v>1400.1256914085222</v>
      </c>
      <c r="Q651" s="59">
        <v>528</v>
      </c>
      <c r="R651" s="60">
        <f t="shared" si="259"/>
        <v>92.448300000000188</v>
      </c>
      <c r="S651" s="60">
        <f t="shared" si="257"/>
        <v>454.38692885961251</v>
      </c>
      <c r="T651" s="60">
        <f t="shared" si="256"/>
        <v>2.8453317920667995</v>
      </c>
      <c r="U651" s="60">
        <f t="shared" si="258"/>
        <v>1588.5903268803697</v>
      </c>
      <c r="AA651">
        <v>528</v>
      </c>
      <c r="AB651">
        <f t="shared" si="263"/>
        <v>9.2153384505300604</v>
      </c>
      <c r="AC651">
        <f t="shared" si="264"/>
        <v>0.250328227571116</v>
      </c>
      <c r="AD651">
        <f t="shared" si="265"/>
        <v>0.20791169081775912</v>
      </c>
      <c r="AE651">
        <f t="shared" si="266"/>
        <v>5.2046165053723517E-2</v>
      </c>
      <c r="AF651" s="65">
        <f t="shared" si="267"/>
        <v>5.2069690879343357E-2</v>
      </c>
      <c r="AG651">
        <f t="shared" si="268"/>
        <v>2.9833735279372107</v>
      </c>
      <c r="AJ651">
        <f t="shared" si="269"/>
        <v>78.539816339744831</v>
      </c>
      <c r="AL651">
        <f t="shared" si="260"/>
        <v>223.47183637456345</v>
      </c>
      <c r="AN651">
        <f t="shared" si="270"/>
        <v>227.94127310205474</v>
      </c>
      <c r="AP651">
        <f t="shared" si="271"/>
        <v>1767.9935858850349</v>
      </c>
      <c r="AS651">
        <f t="shared" si="272"/>
        <v>1770.3930351410418</v>
      </c>
      <c r="AU651">
        <f t="shared" si="261"/>
        <v>92.142168116913197</v>
      </c>
      <c r="AW651">
        <f t="shared" si="281"/>
        <v>9.2153384505300604</v>
      </c>
      <c r="AY651">
        <f t="shared" si="282"/>
        <v>5.2069690879343357E-2</v>
      </c>
      <c r="BA651">
        <f t="shared" si="283"/>
        <v>0.1569337679398031</v>
      </c>
      <c r="BC651">
        <f t="shared" si="284"/>
        <v>277.45789512634241</v>
      </c>
      <c r="BD651">
        <f t="shared" si="273"/>
        <v>2.86E-2</v>
      </c>
      <c r="BE651">
        <f t="shared" si="274"/>
        <v>7.9352958006133933</v>
      </c>
    </row>
    <row r="652" spans="3:57">
      <c r="C652" s="11">
        <v>592</v>
      </c>
      <c r="D652" s="12">
        <f t="shared" si="280"/>
        <v>8.5797101449275361E-3</v>
      </c>
      <c r="E652" s="20">
        <f t="shared" si="275"/>
        <v>1204.2771838760873</v>
      </c>
      <c r="F652" s="4">
        <f t="shared" si="276"/>
        <v>10.332349171806429</v>
      </c>
      <c r="G652" s="4"/>
      <c r="H652" s="4">
        <f t="shared" si="277"/>
        <v>-22.958034466280253</v>
      </c>
      <c r="I652" s="11">
        <v>592</v>
      </c>
      <c r="J652" s="5">
        <f t="shared" si="262"/>
        <v>28048.3831367782</v>
      </c>
      <c r="K652" s="11">
        <v>592</v>
      </c>
      <c r="L652" s="17">
        <f t="shared" si="278"/>
        <v>13631.514204474204</v>
      </c>
      <c r="M652" s="11">
        <v>592</v>
      </c>
      <c r="N652">
        <f t="shared" si="279"/>
        <v>1389.5529260422227</v>
      </c>
      <c r="Q652" s="59">
        <v>529</v>
      </c>
      <c r="R652" s="60">
        <f t="shared" si="259"/>
        <v>93.07720000000019</v>
      </c>
      <c r="S652" s="60">
        <f t="shared" si="257"/>
        <v>457.21224795598772</v>
      </c>
      <c r="T652" s="60">
        <f t="shared" ref="T652:T663" si="285">$AB$87*POWER($S$504/S652,$V$69)</f>
        <v>2.8207466420116369</v>
      </c>
      <c r="U652" s="60">
        <f t="shared" si="258"/>
        <v>1584.6563792166689</v>
      </c>
      <c r="AA652">
        <v>529</v>
      </c>
      <c r="AB652">
        <f t="shared" si="263"/>
        <v>9.2327917430500026</v>
      </c>
      <c r="AC652">
        <f t="shared" si="264"/>
        <v>0.250328227571116</v>
      </c>
      <c r="AD652">
        <f t="shared" si="265"/>
        <v>0.19080899537654564</v>
      </c>
      <c r="AE652">
        <f t="shared" si="266"/>
        <v>4.776487761723594E-2</v>
      </c>
      <c r="AF652" s="65">
        <f t="shared" si="267"/>
        <v>4.7783058753040474E-2</v>
      </c>
      <c r="AG652">
        <f t="shared" si="268"/>
        <v>2.7377675987748655</v>
      </c>
      <c r="AJ652">
        <f t="shared" si="269"/>
        <v>78.539816339744831</v>
      </c>
      <c r="AL652">
        <f t="shared" si="260"/>
        <v>221.54092320454592</v>
      </c>
      <c r="AN652">
        <f t="shared" si="270"/>
        <v>225.97174166863684</v>
      </c>
      <c r="AP652">
        <f t="shared" si="271"/>
        <v>1766.158663366195</v>
      </c>
      <c r="AS652">
        <f t="shared" si="272"/>
        <v>1768.1768483195763</v>
      </c>
      <c r="AU652">
        <f t="shared" si="261"/>
        <v>84.456750765614515</v>
      </c>
      <c r="AW652">
        <f t="shared" si="281"/>
        <v>9.2327917430500026</v>
      </c>
      <c r="AY652">
        <f t="shared" si="282"/>
        <v>4.7783058753040474E-2</v>
      </c>
      <c r="BA652">
        <f t="shared" si="283"/>
        <v>0.14386811509392172</v>
      </c>
      <c r="BC652">
        <f t="shared" si="284"/>
        <v>254.09391785529471</v>
      </c>
      <c r="BD652">
        <f t="shared" si="273"/>
        <v>2.86E-2</v>
      </c>
      <c r="BE652">
        <f t="shared" si="274"/>
        <v>7.2670860506614288</v>
      </c>
    </row>
    <row r="653" spans="3:57">
      <c r="C653" s="11">
        <v>593</v>
      </c>
      <c r="D653" s="12">
        <f t="shared" si="280"/>
        <v>8.5942028985507238E-3</v>
      </c>
      <c r="E653" s="20">
        <f t="shared" si="275"/>
        <v>1204.2771838760873</v>
      </c>
      <c r="F653" s="4">
        <f t="shared" si="276"/>
        <v>10.349802464326373</v>
      </c>
      <c r="G653" s="4"/>
      <c r="H653" s="4">
        <f t="shared" si="277"/>
        <v>-23.362921000174275</v>
      </c>
      <c r="I653" s="11">
        <v>593</v>
      </c>
      <c r="J653" s="5">
        <f t="shared" si="262"/>
        <v>27824.130878095028</v>
      </c>
      <c r="K653" s="11">
        <v>593</v>
      </c>
      <c r="L653" s="17">
        <f t="shared" si="278"/>
        <v>13522.527606754184</v>
      </c>
      <c r="M653" s="11">
        <v>593</v>
      </c>
      <c r="N653">
        <f t="shared" si="279"/>
        <v>1378.4431811166344</v>
      </c>
      <c r="Q653" s="59">
        <v>530</v>
      </c>
      <c r="R653" s="60">
        <f t="shared" si="259"/>
        <v>93.706100000000191</v>
      </c>
      <c r="S653" s="60">
        <f t="shared" si="257"/>
        <v>460.03756705236287</v>
      </c>
      <c r="T653" s="60">
        <f t="shared" si="285"/>
        <v>2.7965234209124299</v>
      </c>
      <c r="U653" s="60">
        <f t="shared" si="258"/>
        <v>1580.7563185984393</v>
      </c>
      <c r="AA653">
        <v>530</v>
      </c>
      <c r="AB653">
        <f t="shared" si="263"/>
        <v>9.2502450355699466</v>
      </c>
      <c r="AC653">
        <f t="shared" si="264"/>
        <v>0.250328227571116</v>
      </c>
      <c r="AD653">
        <f t="shared" si="265"/>
        <v>0.1736481776669305</v>
      </c>
      <c r="AE653">
        <f t="shared" si="266"/>
        <v>4.3469040536316964E-2</v>
      </c>
      <c r="AF653" s="65">
        <f t="shared" si="267"/>
        <v>4.3482741731474914E-2</v>
      </c>
      <c r="AG653">
        <f t="shared" si="268"/>
        <v>2.4913775828708902</v>
      </c>
      <c r="AJ653">
        <f t="shared" si="269"/>
        <v>78.539816339744831</v>
      </c>
      <c r="AL653">
        <f t="shared" si="260"/>
        <v>219.63843586825718</v>
      </c>
      <c r="AN653">
        <f t="shared" si="270"/>
        <v>224.03120458562233</v>
      </c>
      <c r="AP653">
        <f t="shared" si="271"/>
        <v>1764.3193748628462</v>
      </c>
      <c r="AS653">
        <f t="shared" si="272"/>
        <v>1765.988632294584</v>
      </c>
      <c r="AU653">
        <f t="shared" si="261"/>
        <v>76.765831443888231</v>
      </c>
      <c r="AW653">
        <f t="shared" si="281"/>
        <v>9.2502450355699466</v>
      </c>
      <c r="AY653">
        <f t="shared" si="282"/>
        <v>4.3482741731474914E-2</v>
      </c>
      <c r="BA653">
        <f t="shared" si="283"/>
        <v>0.13079902742266297</v>
      </c>
      <c r="BC653">
        <f t="shared" si="284"/>
        <v>230.771258295021</v>
      </c>
      <c r="BD653">
        <f t="shared" si="273"/>
        <v>2.86E-2</v>
      </c>
      <c r="BE653">
        <f t="shared" si="274"/>
        <v>6.6000579872376006</v>
      </c>
    </row>
    <row r="654" spans="3:57">
      <c r="C654" s="11">
        <v>594</v>
      </c>
      <c r="D654" s="12">
        <f t="shared" si="280"/>
        <v>8.6086956521739134E-3</v>
      </c>
      <c r="E654" s="20">
        <f t="shared" si="275"/>
        <v>1204.2771838760873</v>
      </c>
      <c r="F654" s="4">
        <f t="shared" si="276"/>
        <v>10.367255756846317</v>
      </c>
      <c r="G654" s="4"/>
      <c r="H654" s="4">
        <f t="shared" si="277"/>
        <v>-23.764477434654452</v>
      </c>
      <c r="I654" s="11">
        <v>594</v>
      </c>
      <c r="J654" s="5">
        <f t="shared" si="262"/>
        <v>27588.788023130877</v>
      </c>
      <c r="K654" s="11">
        <v>594</v>
      </c>
      <c r="L654" s="17">
        <f t="shared" si="278"/>
        <v>13408.150979241605</v>
      </c>
      <c r="M654" s="11">
        <v>594</v>
      </c>
      <c r="N654">
        <f t="shared" si="279"/>
        <v>1366.7839938064837</v>
      </c>
      <c r="Q654" s="59">
        <v>531</v>
      </c>
      <c r="R654" s="60">
        <f t="shared" si="259"/>
        <v>94.335000000000193</v>
      </c>
      <c r="S654" s="60">
        <f t="shared" si="257"/>
        <v>462.86288614873797</v>
      </c>
      <c r="T654" s="60">
        <f t="shared" si="285"/>
        <v>2.7726546266296634</v>
      </c>
      <c r="U654" s="60">
        <f t="shared" si="258"/>
        <v>1576.8896476793902</v>
      </c>
      <c r="AA654">
        <v>531</v>
      </c>
      <c r="AB654">
        <f t="shared" si="263"/>
        <v>9.2676983280898888</v>
      </c>
      <c r="AC654">
        <f t="shared" si="264"/>
        <v>0.250328227571116</v>
      </c>
      <c r="AD654">
        <f t="shared" si="265"/>
        <v>0.15643446504023209</v>
      </c>
      <c r="AE654">
        <f t="shared" si="266"/>
        <v>3.9159962364557009E-2</v>
      </c>
      <c r="AF654" s="65">
        <f t="shared" si="267"/>
        <v>3.9169977928625463E-2</v>
      </c>
      <c r="AG654">
        <f t="shared" si="268"/>
        <v>2.2442744189308255</v>
      </c>
      <c r="AJ654">
        <f t="shared" si="269"/>
        <v>78.539816339744831</v>
      </c>
      <c r="AL654">
        <f t="shared" si="260"/>
        <v>217.76378514903755</v>
      </c>
      <c r="AN654">
        <f t="shared" si="270"/>
        <v>222.11906085201829</v>
      </c>
      <c r="AP654">
        <f t="shared" si="271"/>
        <v>1762.4809679106359</v>
      </c>
      <c r="AS654">
        <f t="shared" si="272"/>
        <v>1763.8339087829938</v>
      </c>
      <c r="AU654">
        <f t="shared" si="261"/>
        <v>69.071669485271499</v>
      </c>
      <c r="AW654">
        <f t="shared" si="281"/>
        <v>9.2676983280898888</v>
      </c>
      <c r="AY654">
        <f t="shared" si="282"/>
        <v>3.9169977928625463E-2</v>
      </c>
      <c r="BA654">
        <f t="shared" si="283"/>
        <v>0.11772693635870585</v>
      </c>
      <c r="BC654">
        <f t="shared" si="284"/>
        <v>207.4914847426457</v>
      </c>
      <c r="BD654">
        <f t="shared" si="273"/>
        <v>2.86E-2</v>
      </c>
      <c r="BE654">
        <f t="shared" si="274"/>
        <v>5.9342564636396666</v>
      </c>
    </row>
    <row r="655" spans="3:57">
      <c r="C655" s="11">
        <v>595</v>
      </c>
      <c r="D655" s="12">
        <f t="shared" si="280"/>
        <v>8.6231884057971012E-3</v>
      </c>
      <c r="E655" s="20">
        <f t="shared" si="275"/>
        <v>1204.2771838760873</v>
      </c>
      <c r="F655" s="4">
        <f t="shared" si="276"/>
        <v>10.384709049366259</v>
      </c>
      <c r="G655" s="4"/>
      <c r="H655" s="4">
        <f t="shared" si="277"/>
        <v>-24.16254125287125</v>
      </c>
      <c r="I655" s="11">
        <v>595</v>
      </c>
      <c r="J655" s="5">
        <f t="shared" si="262"/>
        <v>27342.109571844961</v>
      </c>
      <c r="K655" s="11">
        <v>595</v>
      </c>
      <c r="L655" s="17">
        <f t="shared" si="278"/>
        <v>13288.265251916651</v>
      </c>
      <c r="M655" s="11">
        <v>595</v>
      </c>
      <c r="N655">
        <f t="shared" si="279"/>
        <v>1354.5632264950714</v>
      </c>
      <c r="Q655" s="59">
        <v>532</v>
      </c>
      <c r="R655" s="60">
        <f t="shared" si="259"/>
        <v>94.963900000000194</v>
      </c>
      <c r="S655" s="60">
        <f t="shared" si="257"/>
        <v>465.68820524511312</v>
      </c>
      <c r="T655" s="60">
        <f t="shared" si="285"/>
        <v>2.7491329570470837</v>
      </c>
      <c r="U655" s="60">
        <f t="shared" si="258"/>
        <v>1573.0558793911371</v>
      </c>
      <c r="AA655">
        <v>532</v>
      </c>
      <c r="AB655">
        <f t="shared" si="263"/>
        <v>9.2851516206098328</v>
      </c>
      <c r="AC655">
        <f t="shared" si="264"/>
        <v>0.250328227571116</v>
      </c>
      <c r="AD655">
        <f t="shared" si="265"/>
        <v>0.13917310096006599</v>
      </c>
      <c r="AE655">
        <f t="shared" si="266"/>
        <v>3.4838955688909302E-2</v>
      </c>
      <c r="AF655" s="65">
        <f t="shared" si="267"/>
        <v>3.484600718790215E-2</v>
      </c>
      <c r="AG655">
        <f t="shared" si="268"/>
        <v>1.9965291447493234</v>
      </c>
      <c r="AJ655">
        <f t="shared" si="269"/>
        <v>78.539816339744831</v>
      </c>
      <c r="AL655">
        <f t="shared" si="260"/>
        <v>215.91639754001758</v>
      </c>
      <c r="AN655">
        <f t="shared" si="270"/>
        <v>220.23472549081794</v>
      </c>
      <c r="AP655">
        <f t="shared" si="271"/>
        <v>1760.6481763367262</v>
      </c>
      <c r="AS655">
        <f t="shared" si="272"/>
        <v>1761.7176458453994</v>
      </c>
      <c r="AU655">
        <f t="shared" si="261"/>
        <v>61.376402999977479</v>
      </c>
      <c r="AW655">
        <f t="shared" si="281"/>
        <v>9.2851516206098328</v>
      </c>
      <c r="AY655">
        <f t="shared" si="282"/>
        <v>3.484600718790215E-2</v>
      </c>
      <c r="BA655">
        <f t="shared" si="283"/>
        <v>0.10465223933537122</v>
      </c>
      <c r="BC655">
        <f t="shared" si="284"/>
        <v>184.25577433537595</v>
      </c>
      <c r="BD655">
        <f t="shared" si="273"/>
        <v>2.86E-2</v>
      </c>
      <c r="BE655">
        <f t="shared" si="274"/>
        <v>5.2697151459917517</v>
      </c>
    </row>
    <row r="656" spans="3:57">
      <c r="C656" s="11">
        <v>596</v>
      </c>
      <c r="D656" s="12">
        <f t="shared" si="280"/>
        <v>8.637681159420289E-3</v>
      </c>
      <c r="E656" s="20">
        <f t="shared" si="275"/>
        <v>1204.2771838760873</v>
      </c>
      <c r="F656" s="4">
        <f t="shared" si="276"/>
        <v>10.402162341886202</v>
      </c>
      <c r="G656" s="4"/>
      <c r="H656" s="4">
        <f t="shared" si="277"/>
        <v>-24.556946437602445</v>
      </c>
      <c r="I656" s="11">
        <v>596</v>
      </c>
      <c r="J656" s="5">
        <f t="shared" si="262"/>
        <v>27083.857549056382</v>
      </c>
      <c r="K656" s="11">
        <v>596</v>
      </c>
      <c r="L656" s="17">
        <f t="shared" si="278"/>
        <v>13162.754768841402</v>
      </c>
      <c r="M656" s="11">
        <v>596</v>
      </c>
      <c r="N656">
        <f t="shared" si="279"/>
        <v>1341.7690895862795</v>
      </c>
      <c r="Q656" s="59">
        <v>533</v>
      </c>
      <c r="R656" s="60">
        <f t="shared" si="259"/>
        <v>95.592800000000196</v>
      </c>
      <c r="S656" s="60">
        <f t="shared" si="257"/>
        <v>468.51352434148822</v>
      </c>
      <c r="T656" s="60">
        <f t="shared" si="285"/>
        <v>2.7259513035660294</v>
      </c>
      <c r="U656" s="60">
        <f t="shared" si="258"/>
        <v>1569.2545366699999</v>
      </c>
      <c r="AA656">
        <v>533</v>
      </c>
      <c r="AB656">
        <f t="shared" si="263"/>
        <v>9.302604913129775</v>
      </c>
      <c r="AC656">
        <f t="shared" si="264"/>
        <v>0.250328227571116</v>
      </c>
      <c r="AD656">
        <f t="shared" si="265"/>
        <v>0.12186934340514911</v>
      </c>
      <c r="AE656">
        <f t="shared" si="266"/>
        <v>3.0507336729866653E-2</v>
      </c>
      <c r="AF656" s="65">
        <f t="shared" si="267"/>
        <v>3.0512070897020627E-2</v>
      </c>
      <c r="AG656">
        <f t="shared" si="268"/>
        <v>1.7482128866032298</v>
      </c>
      <c r="AJ656">
        <f t="shared" si="269"/>
        <v>78.539816339744831</v>
      </c>
      <c r="AL656">
        <f t="shared" si="260"/>
        <v>214.09571473316396</v>
      </c>
      <c r="AN656">
        <f t="shared" si="270"/>
        <v>218.37762902782725</v>
      </c>
      <c r="AP656">
        <f t="shared" si="271"/>
        <v>1758.8252116109543</v>
      </c>
      <c r="AS656">
        <f t="shared" si="272"/>
        <v>1759.6442505601642</v>
      </c>
      <c r="AU656">
        <f t="shared" si="261"/>
        <v>53.682059676612766</v>
      </c>
      <c r="AW656">
        <f t="shared" si="281"/>
        <v>9.302604913129775</v>
      </c>
      <c r="AY656">
        <f t="shared" si="282"/>
        <v>3.0512070897020627E-2</v>
      </c>
      <c r="BA656">
        <f t="shared" si="283"/>
        <v>9.1575303160296745E-2</v>
      </c>
      <c r="BC656">
        <f t="shared" si="284"/>
        <v>161.0649519592462</v>
      </c>
      <c r="BD656">
        <f t="shared" si="273"/>
        <v>2.86E-2</v>
      </c>
      <c r="BE656">
        <f t="shared" si="274"/>
        <v>4.6064576260344419</v>
      </c>
    </row>
    <row r="657" spans="3:57">
      <c r="C657" s="11">
        <v>597</v>
      </c>
      <c r="D657" s="12">
        <f t="shared" si="280"/>
        <v>8.6521739130434785E-3</v>
      </c>
      <c r="E657" s="20">
        <f t="shared" si="275"/>
        <v>1204.2771838760873</v>
      </c>
      <c r="F657" s="4">
        <f t="shared" si="276"/>
        <v>10.419615634406147</v>
      </c>
      <c r="G657" s="4"/>
      <c r="H657" s="4">
        <f t="shared" si="277"/>
        <v>-24.947523576360492</v>
      </c>
      <c r="I657" s="11">
        <v>597</v>
      </c>
      <c r="J657" s="5">
        <f t="shared" si="262"/>
        <v>26813.801458417081</v>
      </c>
      <c r="K657" s="11">
        <v>597</v>
      </c>
      <c r="L657" s="17">
        <f t="shared" si="278"/>
        <v>13031.507508790701</v>
      </c>
      <c r="M657" s="11">
        <v>597</v>
      </c>
      <c r="N657">
        <f t="shared" si="279"/>
        <v>1328.3901639949745</v>
      </c>
      <c r="Q657" s="59">
        <v>534</v>
      </c>
      <c r="R657" s="60">
        <f t="shared" si="259"/>
        <v>96.221700000000197</v>
      </c>
      <c r="S657" s="60">
        <f t="shared" si="257"/>
        <v>471.33884343786337</v>
      </c>
      <c r="T657" s="60">
        <f t="shared" si="285"/>
        <v>2.7031027448490232</v>
      </c>
      <c r="U657" s="60">
        <f t="shared" si="258"/>
        <v>1565.4851521926525</v>
      </c>
      <c r="AA657">
        <v>534</v>
      </c>
      <c r="AB657">
        <f t="shared" si="263"/>
        <v>9.320058205649719</v>
      </c>
      <c r="AC657">
        <f t="shared" si="264"/>
        <v>0.250328227571116</v>
      </c>
      <c r="AD657">
        <f t="shared" si="265"/>
        <v>0.10452846326765443</v>
      </c>
      <c r="AE657">
        <f t="shared" si="266"/>
        <v>2.6166424940524437E-2</v>
      </c>
      <c r="AF657" s="65">
        <f t="shared" si="267"/>
        <v>2.6169411806685652E-2</v>
      </c>
      <c r="AG657">
        <f t="shared" si="268"/>
        <v>1.4993968488629144</v>
      </c>
      <c r="AJ657">
        <f t="shared" si="269"/>
        <v>78.539816339744831</v>
      </c>
      <c r="AL657">
        <f t="shared" si="260"/>
        <v>212.30119312790242</v>
      </c>
      <c r="AN657">
        <f t="shared" si="270"/>
        <v>216.54721699046047</v>
      </c>
      <c r="AP657">
        <f t="shared" si="271"/>
        <v>1757.0157550443337</v>
      </c>
      <c r="AS657">
        <f t="shared" si="272"/>
        <v>1757.6175624466739</v>
      </c>
      <c r="AU657">
        <f t="shared" si="261"/>
        <v>45.990568021908416</v>
      </c>
      <c r="AW657">
        <f t="shared" si="281"/>
        <v>9.320058205649719</v>
      </c>
      <c r="AY657">
        <f t="shared" si="282"/>
        <v>2.6169411806685652E-2</v>
      </c>
      <c r="BA657">
        <f t="shared" si="283"/>
        <v>7.8496467398011055E-2</v>
      </c>
      <c r="BC657">
        <f t="shared" si="284"/>
        <v>137.91952993362932</v>
      </c>
      <c r="BD657">
        <f t="shared" si="273"/>
        <v>2.86E-2</v>
      </c>
      <c r="BE657">
        <f t="shared" si="274"/>
        <v>3.9444985561017987</v>
      </c>
    </row>
    <row r="658" spans="3:57">
      <c r="C658" s="11">
        <v>598</v>
      </c>
      <c r="D658" s="12">
        <f t="shared" si="280"/>
        <v>8.6666666666666663E-3</v>
      </c>
      <c r="E658" s="20">
        <f t="shared" si="275"/>
        <v>1204.2771838760873</v>
      </c>
      <c r="F658" s="4">
        <f t="shared" si="276"/>
        <v>10.43706892692609</v>
      </c>
      <c r="G658" s="4"/>
      <c r="H658" s="4">
        <f t="shared" si="277"/>
        <v>-25.334099973028327</v>
      </c>
      <c r="I658" s="11">
        <v>598</v>
      </c>
      <c r="J658" s="5">
        <f t="shared" si="262"/>
        <v>26531.718729290256</v>
      </c>
      <c r="K658" s="11">
        <v>598</v>
      </c>
      <c r="L658" s="17">
        <f t="shared" si="278"/>
        <v>12894.415302435063</v>
      </c>
      <c r="M658" s="11">
        <v>598</v>
      </c>
      <c r="N658">
        <f t="shared" si="279"/>
        <v>1314.4154232859391</v>
      </c>
      <c r="Q658" s="59">
        <v>535</v>
      </c>
      <c r="R658" s="60">
        <f t="shared" si="259"/>
        <v>96.850600000000199</v>
      </c>
      <c r="S658" s="60">
        <f t="shared" si="257"/>
        <v>474.16416253423859</v>
      </c>
      <c r="T658" s="60">
        <f t="shared" si="285"/>
        <v>2.6805805408016652</v>
      </c>
      <c r="U658" s="60">
        <f t="shared" si="258"/>
        <v>1561.7472681202939</v>
      </c>
      <c r="AA658">
        <v>535</v>
      </c>
      <c r="AB658">
        <f t="shared" si="263"/>
        <v>9.337511498169663</v>
      </c>
      <c r="AC658">
        <f t="shared" si="264"/>
        <v>0.250328227571116</v>
      </c>
      <c r="AD658">
        <f t="shared" si="265"/>
        <v>8.7155742747658443E-2</v>
      </c>
      <c r="AE658">
        <f t="shared" si="266"/>
        <v>2.1817542604665487E-2</v>
      </c>
      <c r="AF658" s="65">
        <f t="shared" si="267"/>
        <v>2.1819273852690835E-2</v>
      </c>
      <c r="AG658">
        <f t="shared" si="268"/>
        <v>1.2501523037993363</v>
      </c>
      <c r="AJ658">
        <f t="shared" si="269"/>
        <v>78.539816339744831</v>
      </c>
      <c r="AL658">
        <f t="shared" si="260"/>
        <v>210.53230335845666</v>
      </c>
      <c r="AN658">
        <f t="shared" si="270"/>
        <v>214.7429494256258</v>
      </c>
      <c r="AP658">
        <f t="shared" si="271"/>
        <v>1755.2229508433597</v>
      </c>
      <c r="AS658">
        <f t="shared" si="272"/>
        <v>1755.6408476354857</v>
      </c>
      <c r="AU658">
        <f t="shared" si="261"/>
        <v>38.303768991778242</v>
      </c>
      <c r="AW658">
        <f t="shared" si="281"/>
        <v>9.337511498169663</v>
      </c>
      <c r="AY658">
        <f t="shared" si="282"/>
        <v>2.1819273852690835E-2</v>
      </c>
      <c r="BA658">
        <f t="shared" si="283"/>
        <v>6.5416047760075452E-2</v>
      </c>
      <c r="BC658">
        <f t="shared" si="284"/>
        <v>114.81974838194979</v>
      </c>
      <c r="BD658">
        <f t="shared" si="273"/>
        <v>2.86E-2</v>
      </c>
      <c r="BE658">
        <f t="shared" si="274"/>
        <v>3.2838448037237642</v>
      </c>
    </row>
    <row r="659" spans="3:57">
      <c r="C659" s="11">
        <v>599</v>
      </c>
      <c r="D659" s="12">
        <f t="shared" si="280"/>
        <v>8.6811594202898541E-3</v>
      </c>
      <c r="E659" s="20">
        <f t="shared" si="275"/>
        <v>1204.2771838760873</v>
      </c>
      <c r="F659" s="4">
        <f t="shared" si="276"/>
        <v>10.454522219446032</v>
      </c>
      <c r="G659" s="4"/>
      <c r="H659" s="4">
        <f t="shared" si="277"/>
        <v>-25.716499765917391</v>
      </c>
      <c r="I659" s="11">
        <v>599</v>
      </c>
      <c r="J659" s="5">
        <f t="shared" si="262"/>
        <v>26237.395155938419</v>
      </c>
      <c r="K659" s="11">
        <v>599</v>
      </c>
      <c r="L659" s="17">
        <f t="shared" si="278"/>
        <v>12751.374045786071</v>
      </c>
      <c r="M659" s="11">
        <v>599</v>
      </c>
      <c r="N659">
        <f t="shared" si="279"/>
        <v>1299.8342554318115</v>
      </c>
      <c r="Q659" s="59">
        <v>536</v>
      </c>
      <c r="R659" s="60">
        <f t="shared" si="259"/>
        <v>97.479500000000201</v>
      </c>
      <c r="S659" s="60">
        <f t="shared" si="257"/>
        <v>476.98948163061368</v>
      </c>
      <c r="T659" s="60">
        <f t="shared" si="285"/>
        <v>2.6583781267823965</v>
      </c>
      <c r="U659" s="60">
        <f t="shared" si="258"/>
        <v>1558.040435851017</v>
      </c>
      <c r="AA659">
        <v>536</v>
      </c>
      <c r="AB659">
        <f t="shared" si="263"/>
        <v>9.3549647906896052</v>
      </c>
      <c r="AC659">
        <f t="shared" si="264"/>
        <v>0.250328227571116</v>
      </c>
      <c r="AD659">
        <f t="shared" si="265"/>
        <v>6.9756473744126649E-2</v>
      </c>
      <c r="AE659">
        <f t="shared" si="266"/>
        <v>1.7462014433978313E-2</v>
      </c>
      <c r="AF659" s="65">
        <f t="shared" si="267"/>
        <v>1.7462901981011501E-2</v>
      </c>
      <c r="AG659">
        <f t="shared" si="268"/>
        <v>1.0005505815626035</v>
      </c>
      <c r="AJ659">
        <f t="shared" si="269"/>
        <v>78.539816339744831</v>
      </c>
      <c r="AL659">
        <f t="shared" si="260"/>
        <v>208.78852983908433</v>
      </c>
      <c r="AN659">
        <f t="shared" si="270"/>
        <v>212.96430043586602</v>
      </c>
      <c r="AP659">
        <f t="shared" si="271"/>
        <v>1753.4494000275665</v>
      </c>
      <c r="AS659">
        <f t="shared" si="272"/>
        <v>1753.7167937832583</v>
      </c>
      <c r="AU659">
        <f t="shared" si="261"/>
        <v>30.623427966153425</v>
      </c>
      <c r="AW659">
        <f t="shared" si="281"/>
        <v>9.3549647906896052</v>
      </c>
      <c r="AY659">
        <f t="shared" si="282"/>
        <v>1.7462901981011501E-2</v>
      </c>
      <c r="BA659">
        <f t="shared" si="283"/>
        <v>5.2334339501601837E-2</v>
      </c>
      <c r="BC659">
        <f t="shared" si="284"/>
        <v>91.765616199922718</v>
      </c>
      <c r="BD659">
        <f t="shared" si="273"/>
        <v>2.86E-2</v>
      </c>
      <c r="BE659">
        <f t="shared" si="274"/>
        <v>2.62449662331779</v>
      </c>
    </row>
    <row r="660" spans="3:57">
      <c r="C660" s="11">
        <v>600</v>
      </c>
      <c r="D660" s="12">
        <f t="shared" si="280"/>
        <v>8.6956521739130436E-3</v>
      </c>
      <c r="E660" s="20">
        <f t="shared" si="275"/>
        <v>1204.2771838760873</v>
      </c>
      <c r="F660" s="4">
        <f t="shared" si="276"/>
        <v>10.471975511965976</v>
      </c>
      <c r="G660" s="4"/>
      <c r="H660" s="4">
        <f t="shared" si="277"/>
        <v>-26.09454405213064</v>
      </c>
      <c r="I660" s="11">
        <v>600</v>
      </c>
      <c r="J660" s="5">
        <f t="shared" si="262"/>
        <v>25930.625328435999</v>
      </c>
      <c r="K660" s="11">
        <v>600</v>
      </c>
      <c r="L660" s="17">
        <f t="shared" si="278"/>
        <v>12602.283909619895</v>
      </c>
      <c r="M660" s="11">
        <v>600</v>
      </c>
      <c r="N660">
        <f t="shared" si="279"/>
        <v>1284.6364841610493</v>
      </c>
      <c r="Q660" s="59">
        <v>537</v>
      </c>
      <c r="R660" s="60">
        <f t="shared" si="259"/>
        <v>98.108400000000202</v>
      </c>
      <c r="S660" s="60">
        <f t="shared" si="257"/>
        <v>479.81480072698884</v>
      </c>
      <c r="T660" s="60">
        <f t="shared" si="285"/>
        <v>2.6364891080302097</v>
      </c>
      <c r="U660" s="60">
        <f t="shared" si="258"/>
        <v>1554.3642157800691</v>
      </c>
      <c r="AA660">
        <v>537</v>
      </c>
      <c r="AB660">
        <f t="shared" si="263"/>
        <v>9.3724180832095492</v>
      </c>
      <c r="AC660">
        <f t="shared" si="264"/>
        <v>0.250328227571116</v>
      </c>
      <c r="AD660">
        <f t="shared" si="265"/>
        <v>5.2335956242944494E-2</v>
      </c>
      <c r="AE660">
        <f t="shared" si="266"/>
        <v>1.3101167164535778E-2</v>
      </c>
      <c r="AF660" s="65">
        <f t="shared" si="267"/>
        <v>1.3101541975477053E-2</v>
      </c>
      <c r="AG660">
        <f t="shared" si="268"/>
        <v>0.75066306030832619</v>
      </c>
      <c r="AJ660">
        <f t="shared" si="269"/>
        <v>78.539816339744831</v>
      </c>
      <c r="AL660">
        <f t="shared" si="260"/>
        <v>207.06937032643035</v>
      </c>
      <c r="AN660">
        <f t="shared" si="270"/>
        <v>211.21075773295897</v>
      </c>
      <c r="AP660">
        <f t="shared" si="271"/>
        <v>1751.6971552167115</v>
      </c>
      <c r="AS660">
        <f t="shared" si="272"/>
        <v>1751.8475057304681</v>
      </c>
      <c r="AU660">
        <f t="shared" si="261"/>
        <v>22.951247019349911</v>
      </c>
      <c r="AW660">
        <f t="shared" si="281"/>
        <v>9.3724180832095492</v>
      </c>
      <c r="AY660">
        <f t="shared" si="282"/>
        <v>1.3101541975477053E-2</v>
      </c>
      <c r="BA660">
        <f t="shared" si="283"/>
        <v>3.9251620823027314E-2</v>
      </c>
      <c r="BC660">
        <f t="shared" si="284"/>
        <v>68.756952533341988</v>
      </c>
      <c r="BD660">
        <f t="shared" si="273"/>
        <v>2.86E-2</v>
      </c>
      <c r="BE660">
        <f t="shared" si="274"/>
        <v>1.9664488424535809</v>
      </c>
    </row>
    <row r="661" spans="3:57">
      <c r="C661" s="11">
        <v>601</v>
      </c>
      <c r="D661" s="12">
        <f t="shared" si="280"/>
        <v>8.7101449275362314E-3</v>
      </c>
      <c r="E661" s="20">
        <f t="shared" si="275"/>
        <v>1204.2771838760873</v>
      </c>
      <c r="F661" s="4">
        <f t="shared" si="276"/>
        <v>10.48942880448592</v>
      </c>
      <c r="G661" s="4"/>
      <c r="H661" s="4">
        <f t="shared" si="277"/>
        <v>-26.468051018107538</v>
      </c>
      <c r="I661" s="11">
        <v>601</v>
      </c>
      <c r="J661" s="5">
        <f t="shared" si="262"/>
        <v>25611.213054728927</v>
      </c>
      <c r="K661" s="11">
        <v>601</v>
      </c>
      <c r="L661" s="17">
        <f t="shared" si="278"/>
        <v>12447.049544598258</v>
      </c>
      <c r="M661" s="11">
        <v>601</v>
      </c>
      <c r="N661">
        <f t="shared" si="279"/>
        <v>1268.8123898673045</v>
      </c>
      <c r="Q661" s="59">
        <v>538</v>
      </c>
      <c r="R661" s="60">
        <f t="shared" si="259"/>
        <v>98.737300000000204</v>
      </c>
      <c r="S661" s="60">
        <f t="shared" si="257"/>
        <v>482.64011982336393</v>
      </c>
      <c r="T661" s="60">
        <f t="shared" si="285"/>
        <v>2.6149072543008827</v>
      </c>
      <c r="U661" s="60">
        <f t="shared" si="258"/>
        <v>1550.7181770677009</v>
      </c>
      <c r="AA661">
        <v>538</v>
      </c>
      <c r="AB661">
        <f t="shared" si="263"/>
        <v>9.3898713757294932</v>
      </c>
      <c r="AC661">
        <f t="shared" si="264"/>
        <v>0.250328227571116</v>
      </c>
      <c r="AD661">
        <f t="shared" si="265"/>
        <v>3.4899496702500941E-2</v>
      </c>
      <c r="AE661">
        <f t="shared" si="266"/>
        <v>8.7363291526610688E-3</v>
      </c>
      <c r="AF661" s="65">
        <f t="shared" si="267"/>
        <v>8.7364402876040376E-3</v>
      </c>
      <c r="AG661">
        <f t="shared" si="268"/>
        <v>0.50056115644777044</v>
      </c>
      <c r="AJ661">
        <f t="shared" si="269"/>
        <v>78.539816339744831</v>
      </c>
      <c r="AL661">
        <f t="shared" si="260"/>
        <v>205.37433549825775</v>
      </c>
      <c r="AN661">
        <f t="shared" si="270"/>
        <v>209.48182220822292</v>
      </c>
      <c r="AP661">
        <f t="shared" si="271"/>
        <v>1749.9677162929513</v>
      </c>
      <c r="AS661">
        <f t="shared" si="272"/>
        <v>1750.0345019001352</v>
      </c>
      <c r="AU661">
        <f t="shared" si="261"/>
        <v>15.288877437112845</v>
      </c>
      <c r="AW661">
        <f t="shared" si="281"/>
        <v>9.3898713757294932</v>
      </c>
      <c r="AY661">
        <f t="shared" si="282"/>
        <v>8.7364402876040376E-3</v>
      </c>
      <c r="BA661">
        <f t="shared" si="283"/>
        <v>2.6168156276154091E-2</v>
      </c>
      <c r="BC661">
        <f t="shared" si="284"/>
        <v>45.793428678178437</v>
      </c>
      <c r="BD661">
        <f t="shared" si="273"/>
        <v>2.86E-2</v>
      </c>
      <c r="BE661">
        <f t="shared" si="274"/>
        <v>1.3096920601959032</v>
      </c>
    </row>
    <row r="662" spans="3:57">
      <c r="C662" s="11">
        <v>602</v>
      </c>
      <c r="D662" s="12">
        <f t="shared" si="280"/>
        <v>8.7246376811594192E-3</v>
      </c>
      <c r="E662" s="20">
        <f t="shared" si="275"/>
        <v>1204.2771838760873</v>
      </c>
      <c r="F662" s="4">
        <f t="shared" si="276"/>
        <v>10.506882097005862</v>
      </c>
      <c r="G662" s="4"/>
      <c r="H662" s="4">
        <f t="shared" si="277"/>
        <v>-26.836836076218294</v>
      </c>
      <c r="I662" s="11">
        <v>602</v>
      </c>
      <c r="J662" s="5">
        <f t="shared" si="262"/>
        <v>25278.971773274774</v>
      </c>
      <c r="K662" s="11">
        <v>602</v>
      </c>
      <c r="L662" s="17">
        <f t="shared" si="278"/>
        <v>12285.580281811539</v>
      </c>
      <c r="M662" s="11">
        <v>602</v>
      </c>
      <c r="N662">
        <f t="shared" si="279"/>
        <v>1252.3527300521446</v>
      </c>
      <c r="Q662" s="59">
        <v>539</v>
      </c>
      <c r="R662" s="60">
        <f t="shared" si="259"/>
        <v>99.366200000000205</v>
      </c>
      <c r="S662" s="60">
        <f t="shared" si="257"/>
        <v>485.46543891973909</v>
      </c>
      <c r="T662" s="60">
        <f t="shared" si="285"/>
        <v>2.5936264947027525</v>
      </c>
      <c r="U662" s="60">
        <f t="shared" si="258"/>
        <v>1547.1018974143233</v>
      </c>
      <c r="AA662">
        <v>539</v>
      </c>
      <c r="AB662">
        <f t="shared" si="263"/>
        <v>9.4073246682494371</v>
      </c>
      <c r="AC662">
        <f t="shared" si="264"/>
        <v>0.250328227571116</v>
      </c>
      <c r="AD662">
        <f t="shared" si="265"/>
        <v>1.7452406437282793E-2</v>
      </c>
      <c r="AE662">
        <f t="shared" si="266"/>
        <v>4.3688299702957373E-3</v>
      </c>
      <c r="AF662" s="65">
        <f t="shared" si="267"/>
        <v>4.368843868154961E-3</v>
      </c>
      <c r="AG662">
        <f t="shared" si="268"/>
        <v>0.25031631499688833</v>
      </c>
      <c r="AJ662">
        <f t="shared" si="269"/>
        <v>78.539816339744831</v>
      </c>
      <c r="AL662">
        <f t="shared" si="260"/>
        <v>203.70294854785035</v>
      </c>
      <c r="AN662">
        <f t="shared" si="270"/>
        <v>207.77700751880735</v>
      </c>
      <c r="AP662">
        <f t="shared" si="271"/>
        <v>1748.2620269422766</v>
      </c>
      <c r="AS662">
        <f t="shared" si="272"/>
        <v>1748.2787114359478</v>
      </c>
      <c r="AU662">
        <f t="shared" si="261"/>
        <v>7.6379324309513805</v>
      </c>
      <c r="AW662">
        <f t="shared" si="281"/>
        <v>9.4073246682494371</v>
      </c>
      <c r="AY662">
        <f t="shared" si="282"/>
        <v>4.368843868154961E-3</v>
      </c>
      <c r="BA662">
        <f t="shared" si="283"/>
        <v>1.3084200173485876E-2</v>
      </c>
      <c r="BC662">
        <f t="shared" si="284"/>
        <v>22.874610316216906</v>
      </c>
      <c r="BD662">
        <f t="shared" si="273"/>
        <v>2.86E-2</v>
      </c>
      <c r="BE662">
        <f t="shared" si="274"/>
        <v>0.65421385504380347</v>
      </c>
    </row>
    <row r="663" spans="3:57">
      <c r="C663" s="11">
        <v>603</v>
      </c>
      <c r="D663" s="12">
        <f t="shared" si="280"/>
        <v>8.7391304347826087E-3</v>
      </c>
      <c r="E663" s="20">
        <f t="shared" si="275"/>
        <v>1204.2771838760873</v>
      </c>
      <c r="F663" s="4">
        <f t="shared" si="276"/>
        <v>10.524335389525806</v>
      </c>
      <c r="G663" s="4"/>
      <c r="H663" s="4">
        <f t="shared" si="277"/>
        <v>-27.200712007266858</v>
      </c>
      <c r="I663" s="11">
        <v>603</v>
      </c>
      <c r="J663" s="5">
        <f t="shared" si="262"/>
        <v>24933.724955707905</v>
      </c>
      <c r="K663" s="11">
        <v>603</v>
      </c>
      <c r="L663" s="17">
        <f t="shared" si="278"/>
        <v>12117.790328474042</v>
      </c>
      <c r="M663" s="11">
        <v>603</v>
      </c>
      <c r="N663">
        <f t="shared" si="279"/>
        <v>1235.2487592736027</v>
      </c>
      <c r="Q663" s="59">
        <v>540</v>
      </c>
      <c r="R663" s="60">
        <v>100</v>
      </c>
      <c r="S663" s="60">
        <f t="shared" si="257"/>
        <v>488.31277115583703</v>
      </c>
      <c r="T663" s="60">
        <f t="shared" si="285"/>
        <v>2.5724785496741283</v>
      </c>
      <c r="U663" s="60">
        <f t="shared" si="258"/>
        <v>1543.4871298044768</v>
      </c>
      <c r="AA663">
        <v>540</v>
      </c>
      <c r="AB663">
        <f t="shared" si="263"/>
        <v>9.4247779607693793</v>
      </c>
      <c r="AC663">
        <f t="shared" si="264"/>
        <v>0.250328227571116</v>
      </c>
      <c r="AD663">
        <f t="shared" si="265"/>
        <v>3.67544536472586E-16</v>
      </c>
      <c r="AE663">
        <f t="shared" si="266"/>
        <v>9.2006772368629852E-17</v>
      </c>
      <c r="AF663" s="65">
        <f t="shared" si="267"/>
        <v>9.2006772368629852E-17</v>
      </c>
      <c r="AG663">
        <f t="shared" si="268"/>
        <v>5.2715997433433715E-15</v>
      </c>
      <c r="AJ663">
        <f t="shared" si="269"/>
        <v>78.539816339744831</v>
      </c>
      <c r="AL663">
        <f t="shared" si="260"/>
        <v>202.04199282933919</v>
      </c>
      <c r="AN663">
        <f t="shared" si="270"/>
        <v>206.08283268592598</v>
      </c>
      <c r="AP663">
        <f t="shared" si="271"/>
        <v>1746.5674650750584</v>
      </c>
      <c r="AS663">
        <f t="shared" si="272"/>
        <v>1746.5674650750584</v>
      </c>
      <c r="AU663">
        <f t="shared" si="261"/>
        <v>1.6069603518561577E-13</v>
      </c>
      <c r="AW663">
        <f t="shared" si="281"/>
        <v>9.4247779607693793</v>
      </c>
      <c r="AY663">
        <f t="shared" si="282"/>
        <v>9.2006772368629852E-17</v>
      </c>
      <c r="BA663">
        <f t="shared" si="283"/>
        <v>3.67544536472586E-16</v>
      </c>
      <c r="BC663">
        <f t="shared" si="284"/>
        <v>6.419413293691119E-13</v>
      </c>
      <c r="BD663">
        <f t="shared" si="273"/>
        <v>2.86E-2</v>
      </c>
      <c r="BE663">
        <f t="shared" si="274"/>
        <v>1.8359522019956601E-14</v>
      </c>
    </row>
    <row r="664" spans="3:57">
      <c r="C664" s="11">
        <v>604</v>
      </c>
      <c r="D664" s="12">
        <f t="shared" si="280"/>
        <v>8.7536231884057965E-3</v>
      </c>
      <c r="E664" s="20">
        <f t="shared" si="275"/>
        <v>1204.2771838760873</v>
      </c>
      <c r="F664" s="4">
        <f t="shared" si="276"/>
        <v>10.541788682045748</v>
      </c>
      <c r="G664" s="4"/>
      <c r="H664" s="4">
        <f t="shared" si="277"/>
        <v>-27.559489108753706</v>
      </c>
      <c r="I664" s="11">
        <v>604</v>
      </c>
      <c r="J664" s="5">
        <f t="shared" si="262"/>
        <v>24575.306498985945</v>
      </c>
      <c r="K664" s="11">
        <v>604</v>
      </c>
      <c r="L664" s="17">
        <f t="shared" si="278"/>
        <v>11943.598958507169</v>
      </c>
      <c r="M664" s="11">
        <v>604</v>
      </c>
      <c r="N664">
        <f t="shared" si="279"/>
        <v>1217.4922485736156</v>
      </c>
      <c r="Q664" s="61">
        <v>541</v>
      </c>
      <c r="R664" s="62">
        <v>0</v>
      </c>
      <c r="S664" s="62">
        <f>$AB$63</f>
        <v>488.31277115583703</v>
      </c>
      <c r="T664" s="62">
        <v>2</v>
      </c>
      <c r="U664" s="62">
        <f>U514-(U514-$AB$96)*R664/100</f>
        <v>3409.8024225797226</v>
      </c>
      <c r="V664" s="54" t="s">
        <v>102</v>
      </c>
      <c r="AA664">
        <v>541</v>
      </c>
      <c r="AB664">
        <f t="shared" si="263"/>
        <v>9.4422312532893233</v>
      </c>
      <c r="AC664">
        <f t="shared" si="264"/>
        <v>0.250328227571116</v>
      </c>
      <c r="AD664">
        <f t="shared" si="265"/>
        <v>-1.7452406437283834E-2</v>
      </c>
      <c r="AE664">
        <f t="shared" si="266"/>
        <v>-4.3688299702959975E-3</v>
      </c>
      <c r="AF664" s="65">
        <f t="shared" si="267"/>
        <v>-4.3688438681552212E-3</v>
      </c>
      <c r="AG664">
        <f t="shared" si="268"/>
        <v>-0.25031631499690327</v>
      </c>
      <c r="AJ664">
        <f t="shared" si="269"/>
        <v>78.539816339744831</v>
      </c>
      <c r="AL664">
        <f t="shared" si="260"/>
        <v>157.07963267948966</v>
      </c>
      <c r="AN664">
        <f t="shared" si="270"/>
        <v>160.22122533307945</v>
      </c>
      <c r="AP664">
        <f t="shared" si="271"/>
        <v>1700.7062447565486</v>
      </c>
      <c r="AS664">
        <f t="shared" si="272"/>
        <v>1700.7224754028359</v>
      </c>
      <c r="AU664">
        <f t="shared" si="261"/>
        <v>-7.4301673216959072</v>
      </c>
      <c r="AW664">
        <f t="shared" si="281"/>
        <v>9.4422312532893233</v>
      </c>
      <c r="AY664">
        <f t="shared" si="282"/>
        <v>-4.3688438681552212E-3</v>
      </c>
      <c r="BA664">
        <f t="shared" si="283"/>
        <v>-1.3084200173486916E-2</v>
      </c>
      <c r="BC664">
        <f t="shared" si="284"/>
        <v>-22.252380942693915</v>
      </c>
      <c r="BD664">
        <f t="shared" si="273"/>
        <v>2.86E-2</v>
      </c>
      <c r="BE664">
        <f t="shared" si="274"/>
        <v>-0.63641809496104595</v>
      </c>
    </row>
    <row r="665" spans="3:57">
      <c r="C665" s="11">
        <v>605</v>
      </c>
      <c r="D665" s="12">
        <f t="shared" si="280"/>
        <v>8.7681159420289843E-3</v>
      </c>
      <c r="E665" s="20">
        <f t="shared" si="275"/>
        <v>1204.2771838760873</v>
      </c>
      <c r="F665" s="4">
        <f t="shared" si="276"/>
        <v>10.559241974565692</v>
      </c>
      <c r="G665" s="4"/>
      <c r="H665" s="4">
        <f t="shared" si="277"/>
        <v>-27.912975348742972</v>
      </c>
      <c r="I665" s="11">
        <v>605</v>
      </c>
      <c r="J665" s="5">
        <f t="shared" si="262"/>
        <v>24203.561106485085</v>
      </c>
      <c r="K665" s="11">
        <v>605</v>
      </c>
      <c r="L665" s="17">
        <f t="shared" si="278"/>
        <v>11762.930697751752</v>
      </c>
      <c r="M665" s="11">
        <v>605</v>
      </c>
      <c r="N665">
        <f t="shared" si="279"/>
        <v>1199.0755043579766</v>
      </c>
      <c r="Q665" s="61">
        <v>542</v>
      </c>
      <c r="R665" s="62">
        <v>50</v>
      </c>
      <c r="S665" s="62">
        <f>$AB$63</f>
        <v>488.31277115583703</v>
      </c>
      <c r="T665" s="62">
        <v>1.5</v>
      </c>
      <c r="U665" s="62">
        <f>U515-(U515-$AB$96)*R665/100</f>
        <v>1977.0932013378044</v>
      </c>
      <c r="V665" t="s">
        <v>94</v>
      </c>
      <c r="W665" t="s">
        <v>95</v>
      </c>
      <c r="X665" t="s">
        <v>96</v>
      </c>
      <c r="Y665" t="s">
        <v>97</v>
      </c>
      <c r="AA665">
        <v>542</v>
      </c>
      <c r="AB665">
        <f t="shared" si="263"/>
        <v>9.4596845458092655</v>
      </c>
      <c r="AC665">
        <f t="shared" si="264"/>
        <v>0.250328227571116</v>
      </c>
      <c r="AD665">
        <f t="shared" si="265"/>
        <v>-3.4899496702500206E-2</v>
      </c>
      <c r="AE665">
        <f t="shared" si="266"/>
        <v>-8.7363291526608832E-3</v>
      </c>
      <c r="AF665" s="65">
        <f t="shared" si="267"/>
        <v>-8.7364402876038503E-3</v>
      </c>
      <c r="AG665">
        <f t="shared" si="268"/>
        <v>-0.50056115644775967</v>
      </c>
      <c r="AJ665">
        <f t="shared" si="269"/>
        <v>78.539816339744831</v>
      </c>
      <c r="AL665">
        <f t="shared" si="260"/>
        <v>117.80972450961724</v>
      </c>
      <c r="AN665">
        <f t="shared" si="270"/>
        <v>120.16591899980959</v>
      </c>
      <c r="AP665">
        <f t="shared" si="271"/>
        <v>1660.6518130845379</v>
      </c>
      <c r="AS665">
        <f t="shared" si="272"/>
        <v>1660.7151900477957</v>
      </c>
      <c r="AU665">
        <f t="shared" si="261"/>
        <v>-14.508554529081316</v>
      </c>
      <c r="AW665">
        <f t="shared" si="281"/>
        <v>9.4596845458092655</v>
      </c>
      <c r="AY665">
        <f t="shared" si="282"/>
        <v>-8.7364402876038503E-3</v>
      </c>
      <c r="BA665">
        <f t="shared" si="283"/>
        <v>-2.6168156276153355E-2</v>
      </c>
      <c r="BC665">
        <f t="shared" si="284"/>
        <v>-43.4561961650736</v>
      </c>
      <c r="BD665">
        <f t="shared" si="273"/>
        <v>2.86E-2</v>
      </c>
      <c r="BE665">
        <f t="shared" si="274"/>
        <v>-1.242847210321105</v>
      </c>
    </row>
    <row r="666" spans="3:57">
      <c r="C666" s="11">
        <v>606</v>
      </c>
      <c r="D666" s="12">
        <f t="shared" si="280"/>
        <v>8.7826086956521738E-3</v>
      </c>
      <c r="E666" s="20">
        <f t="shared" si="275"/>
        <v>1204.2771838760873</v>
      </c>
      <c r="F666" s="4">
        <f t="shared" si="276"/>
        <v>10.576695267085636</v>
      </c>
      <c r="G666" s="4"/>
      <c r="H666" s="4">
        <f t="shared" si="277"/>
        <v>-28.260976525168985</v>
      </c>
      <c r="I666" s="11">
        <v>606</v>
      </c>
      <c r="J666" s="5">
        <f t="shared" si="262"/>
        <v>23818.344657526417</v>
      </c>
      <c r="K666" s="11">
        <v>606</v>
      </c>
      <c r="L666" s="17">
        <f t="shared" si="278"/>
        <v>11575.715503557838</v>
      </c>
      <c r="M666" s="11">
        <v>606</v>
      </c>
      <c r="N666">
        <f t="shared" si="279"/>
        <v>1179.9913867031435</v>
      </c>
      <c r="Q666" s="61">
        <v>543</v>
      </c>
      <c r="R666" s="62">
        <v>100</v>
      </c>
      <c r="S666" s="62">
        <f>$AB$63</f>
        <v>488.31277115583703</v>
      </c>
      <c r="T666" s="62">
        <f>$AB$73*$V$68*$U$666/($AB$63*100)</f>
        <v>1</v>
      </c>
      <c r="U666" s="62">
        <f>U516-(U516-$AB$96)*$R$666/100</f>
        <v>600</v>
      </c>
      <c r="AA666">
        <v>543</v>
      </c>
      <c r="AB666">
        <f t="shared" si="263"/>
        <v>9.4771378383292095</v>
      </c>
      <c r="AC666">
        <f t="shared" si="264"/>
        <v>0.250328227571116</v>
      </c>
      <c r="AD666">
        <f t="shared" si="265"/>
        <v>-5.2335956242943758E-2</v>
      </c>
      <c r="AE666">
        <f t="shared" si="266"/>
        <v>-1.3101167164535594E-2</v>
      </c>
      <c r="AF666" s="65">
        <f t="shared" si="267"/>
        <v>-1.3101541975476869E-2</v>
      </c>
      <c r="AG666">
        <f t="shared" si="268"/>
        <v>-0.75066306030831575</v>
      </c>
      <c r="AJ666">
        <f t="shared" si="269"/>
        <v>78.539816339744831</v>
      </c>
      <c r="AL666">
        <f t="shared" si="260"/>
        <v>78.539816339744831</v>
      </c>
      <c r="AN666">
        <f t="shared" si="270"/>
        <v>80.110612666539723</v>
      </c>
      <c r="AP666">
        <f t="shared" si="271"/>
        <v>1620.5970101502919</v>
      </c>
      <c r="AS666">
        <f t="shared" si="272"/>
        <v>1620.7361081629494</v>
      </c>
      <c r="AU666">
        <f t="shared" si="261"/>
        <v>-21.233534682641643</v>
      </c>
      <c r="AW666">
        <f t="shared" si="281"/>
        <v>9.4771378383292095</v>
      </c>
      <c r="AY666">
        <f t="shared" si="282"/>
        <v>-1.3101541975476869E-2</v>
      </c>
      <c r="BA666">
        <f t="shared" si="283"/>
        <v>-3.9251620823026578E-2</v>
      </c>
      <c r="BC666">
        <f t="shared" si="284"/>
        <v>-63.611059349349816</v>
      </c>
      <c r="BD666">
        <f t="shared" si="273"/>
        <v>2.86E-2</v>
      </c>
      <c r="BE666">
        <f t="shared" si="274"/>
        <v>-1.8192762973914047</v>
      </c>
    </row>
    <row r="667" spans="3:57">
      <c r="C667" s="11">
        <v>607</v>
      </c>
      <c r="D667" s="12">
        <f t="shared" si="280"/>
        <v>8.7971014492753616E-3</v>
      </c>
      <c r="E667" s="20">
        <f t="shared" si="275"/>
        <v>1204.2771838760873</v>
      </c>
      <c r="F667" s="4">
        <f t="shared" si="276"/>
        <v>10.594148559605578</v>
      </c>
      <c r="G667" s="4"/>
      <c r="H667" s="4">
        <f t="shared" si="277"/>
        <v>-28.603296430411678</v>
      </c>
      <c r="I667" s="11">
        <v>607</v>
      </c>
      <c r="J667" s="5">
        <f t="shared" si="262"/>
        <v>23419.524564827425</v>
      </c>
      <c r="K667" s="11">
        <v>607</v>
      </c>
      <c r="L667" s="17">
        <f t="shared" si="278"/>
        <v>11381.888938506128</v>
      </c>
      <c r="M667" s="11">
        <v>607</v>
      </c>
      <c r="N667">
        <f t="shared" si="279"/>
        <v>1160.2333270648448</v>
      </c>
      <c r="Q667" s="58">
        <v>544</v>
      </c>
      <c r="R667" s="21">
        <v>0</v>
      </c>
      <c r="S667" s="21">
        <f>$AB$64+($AB$63-$AB$64)*R667/100</f>
        <v>39.065021692466964</v>
      </c>
      <c r="T667" s="21">
        <f t="shared" ref="T667:T730" si="286">$AB$73*$V$68*$U$666/($AB$63*100)</f>
        <v>1</v>
      </c>
      <c r="U667" s="21">
        <f t="shared" ref="U667:U730" si="287">U517-(U517-$AB$96)*$R$666/100</f>
        <v>600.00000000000045</v>
      </c>
      <c r="V667" s="54" t="s">
        <v>103</v>
      </c>
      <c r="W667" s="54"/>
      <c r="X667" s="54"/>
      <c r="AA667">
        <v>544</v>
      </c>
      <c r="AB667">
        <f t="shared" si="263"/>
        <v>9.4945911308491535</v>
      </c>
      <c r="AC667">
        <f t="shared" si="264"/>
        <v>0.250328227571116</v>
      </c>
      <c r="AD667">
        <f t="shared" si="265"/>
        <v>-6.9756473744125913E-2</v>
      </c>
      <c r="AE667">
        <f t="shared" si="266"/>
        <v>-1.7462014433978129E-2</v>
      </c>
      <c r="AF667" s="65">
        <f t="shared" si="267"/>
        <v>-1.7462901981011317E-2</v>
      </c>
      <c r="AG667">
        <f t="shared" si="268"/>
        <v>-1.000550581562593</v>
      </c>
      <c r="AJ667">
        <f t="shared" si="269"/>
        <v>78.539816339744831</v>
      </c>
      <c r="AL667">
        <f t="shared" si="260"/>
        <v>78.539816339744831</v>
      </c>
      <c r="AN667">
        <f t="shared" si="270"/>
        <v>80.110612666539723</v>
      </c>
      <c r="AP667">
        <f t="shared" si="271"/>
        <v>1620.5957122582402</v>
      </c>
      <c r="AS667">
        <f t="shared" si="272"/>
        <v>1620.8428463779653</v>
      </c>
      <c r="AU667">
        <f t="shared" si="261"/>
        <v>-28.303181178662228</v>
      </c>
      <c r="AW667">
        <f t="shared" si="281"/>
        <v>9.4945911308491535</v>
      </c>
      <c r="AY667">
        <f t="shared" si="282"/>
        <v>-1.7462901981011317E-2</v>
      </c>
      <c r="BA667">
        <f t="shared" si="283"/>
        <v>-5.2334339501601101E-2</v>
      </c>
      <c r="BC667">
        <f t="shared" si="284"/>
        <v>-84.812806200161788</v>
      </c>
      <c r="BD667">
        <f t="shared" si="273"/>
        <v>2.86E-2</v>
      </c>
      <c r="BE667">
        <f t="shared" si="274"/>
        <v>-2.4256462573246274</v>
      </c>
    </row>
    <row r="668" spans="3:57">
      <c r="C668" s="11">
        <v>608</v>
      </c>
      <c r="D668" s="12">
        <f t="shared" si="280"/>
        <v>8.8115942028985511E-3</v>
      </c>
      <c r="E668" s="20">
        <f t="shared" si="275"/>
        <v>1204.2771838760873</v>
      </c>
      <c r="F668" s="4">
        <f t="shared" si="276"/>
        <v>10.611601852125522</v>
      </c>
      <c r="G668" s="4"/>
      <c r="H668" s="4">
        <f t="shared" si="277"/>
        <v>-28.939737020962045</v>
      </c>
      <c r="I668" s="11">
        <v>608</v>
      </c>
      <c r="J668" s="5">
        <f t="shared" si="262"/>
        <v>23006.980119387881</v>
      </c>
      <c r="K668" s="11">
        <v>608</v>
      </c>
      <c r="L668" s="17">
        <f t="shared" si="278"/>
        <v>11181.39233802251</v>
      </c>
      <c r="M668" s="11">
        <v>608</v>
      </c>
      <c r="N668">
        <f t="shared" si="279"/>
        <v>1139.7953453641701</v>
      </c>
      <c r="Q668" s="58">
        <v>545</v>
      </c>
      <c r="R668" s="21">
        <f>R667+0.568181</f>
        <v>0.56818100000000005</v>
      </c>
      <c r="S668" s="21">
        <f t="shared" ref="S668:S731" si="288">$AB$64+($AB$63-$AB$64)*R668/100</f>
        <v>41.617562047845432</v>
      </c>
      <c r="T668" s="21">
        <f t="shared" si="286"/>
        <v>1</v>
      </c>
      <c r="U668" s="21">
        <f t="shared" si="287"/>
        <v>600</v>
      </c>
      <c r="V668" t="s">
        <v>94</v>
      </c>
      <c r="W668" t="s">
        <v>95</v>
      </c>
      <c r="X668" t="s">
        <v>96</v>
      </c>
      <c r="Y668" t="s">
        <v>97</v>
      </c>
      <c r="AA668">
        <v>545</v>
      </c>
      <c r="AB668">
        <f t="shared" si="263"/>
        <v>9.5120444233690957</v>
      </c>
      <c r="AC668">
        <f t="shared" si="264"/>
        <v>0.250328227571116</v>
      </c>
      <c r="AD668">
        <f t="shared" si="265"/>
        <v>-8.7155742747657708E-2</v>
      </c>
      <c r="AE668">
        <f t="shared" si="266"/>
        <v>-2.1817542604665303E-2</v>
      </c>
      <c r="AF668" s="65">
        <f t="shared" si="267"/>
        <v>-2.1819273852690651E-2</v>
      </c>
      <c r="AG668">
        <f t="shared" si="268"/>
        <v>-1.2501523037993258</v>
      </c>
      <c r="AJ668">
        <f t="shared" si="269"/>
        <v>78.539816339744831</v>
      </c>
      <c r="AL668">
        <f t="shared" si="260"/>
        <v>78.539816339744831</v>
      </c>
      <c r="AN668">
        <f t="shared" si="270"/>
        <v>80.110612666539723</v>
      </c>
      <c r="AP668">
        <f t="shared" si="271"/>
        <v>1620.590614084274</v>
      </c>
      <c r="AS668">
        <f t="shared" si="272"/>
        <v>1620.9764565885837</v>
      </c>
      <c r="AU668">
        <f t="shared" si="261"/>
        <v>-35.365722902780824</v>
      </c>
      <c r="AW668">
        <f t="shared" si="281"/>
        <v>9.5120444233690957</v>
      </c>
      <c r="AY668">
        <f t="shared" si="282"/>
        <v>-2.1819273852690651E-2</v>
      </c>
      <c r="BA668">
        <f t="shared" si="283"/>
        <v>-6.5416047760074716E-2</v>
      </c>
      <c r="BC668">
        <f t="shared" si="284"/>
        <v>-106.01263301046568</v>
      </c>
      <c r="BD668">
        <f t="shared" si="273"/>
        <v>2.86E-2</v>
      </c>
      <c r="BE668">
        <f t="shared" si="274"/>
        <v>-3.0319613040993185</v>
      </c>
    </row>
    <row r="669" spans="3:57">
      <c r="C669" s="11">
        <v>609</v>
      </c>
      <c r="D669" s="12">
        <f t="shared" si="280"/>
        <v>8.8260869565217389E-3</v>
      </c>
      <c r="E669" s="20">
        <f t="shared" si="275"/>
        <v>1204.2771838760873</v>
      </c>
      <c r="F669" s="4">
        <f t="shared" si="276"/>
        <v>10.629055144645466</v>
      </c>
      <c r="G669" s="4"/>
      <c r="H669" s="4">
        <f t="shared" si="277"/>
        <v>-29.270098591991623</v>
      </c>
      <c r="I669" s="11">
        <v>609</v>
      </c>
      <c r="J669" s="5">
        <f t="shared" si="262"/>
        <v>22580.60282233468</v>
      </c>
      <c r="K669" s="11">
        <v>609</v>
      </c>
      <c r="L669" s="17">
        <f t="shared" si="278"/>
        <v>10974.172971654654</v>
      </c>
      <c r="M669" s="11">
        <v>609</v>
      </c>
      <c r="N669">
        <f t="shared" si="279"/>
        <v>1118.6720664275895</v>
      </c>
      <c r="Q669" s="58">
        <v>546</v>
      </c>
      <c r="R669" s="21">
        <f t="shared" ref="R669:R732" si="289">R668+0.568181</f>
        <v>1.1363620000000001</v>
      </c>
      <c r="S669" s="21">
        <f t="shared" si="288"/>
        <v>44.170102403223908</v>
      </c>
      <c r="T669" s="21">
        <f t="shared" si="286"/>
        <v>1</v>
      </c>
      <c r="U669" s="21">
        <f t="shared" si="287"/>
        <v>600</v>
      </c>
      <c r="AA669">
        <v>546</v>
      </c>
      <c r="AB669">
        <f t="shared" si="263"/>
        <v>9.5294977158890397</v>
      </c>
      <c r="AC669">
        <f t="shared" si="264"/>
        <v>0.250328227571116</v>
      </c>
      <c r="AD669">
        <f t="shared" si="265"/>
        <v>-0.10452846326765369</v>
      </c>
      <c r="AE669">
        <f t="shared" si="266"/>
        <v>-2.6166424940524253E-2</v>
      </c>
      <c r="AF669" s="65">
        <f t="shared" si="267"/>
        <v>-2.6169411806685468E-2</v>
      </c>
      <c r="AG669">
        <f t="shared" si="268"/>
        <v>-1.4993968488629039</v>
      </c>
      <c r="AJ669">
        <f t="shared" si="269"/>
        <v>78.539816339744831</v>
      </c>
      <c r="AL669">
        <f t="shared" si="260"/>
        <v>78.539816339744831</v>
      </c>
      <c r="AN669">
        <f t="shared" si="270"/>
        <v>80.110612666539723</v>
      </c>
      <c r="AP669">
        <f t="shared" si="271"/>
        <v>1620.5791507204124</v>
      </c>
      <c r="AS669">
        <f t="shared" si="272"/>
        <v>1621.1342262945398</v>
      </c>
      <c r="AU669">
        <f t="shared" si="261"/>
        <v>-42.419287050850933</v>
      </c>
      <c r="AW669">
        <f t="shared" si="281"/>
        <v>9.5294977158890397</v>
      </c>
      <c r="AY669">
        <f t="shared" si="282"/>
        <v>-2.6169411806685468E-2</v>
      </c>
      <c r="BA669">
        <f t="shared" si="283"/>
        <v>-7.8496467398010319E-2</v>
      </c>
      <c r="BC669">
        <f t="shared" si="284"/>
        <v>-127.20973847042011</v>
      </c>
      <c r="BD669">
        <f t="shared" si="273"/>
        <v>2.86E-2</v>
      </c>
      <c r="BE669">
        <f t="shared" si="274"/>
        <v>-3.638198520254015</v>
      </c>
    </row>
    <row r="670" spans="3:57">
      <c r="C670" s="11">
        <v>610</v>
      </c>
      <c r="D670" s="12">
        <f t="shared" si="280"/>
        <v>8.8405797101449267E-3</v>
      </c>
      <c r="E670" s="20">
        <f t="shared" si="275"/>
        <v>1204.2771838760873</v>
      </c>
      <c r="F670" s="4">
        <f t="shared" si="276"/>
        <v>10.646508437165409</v>
      </c>
      <c r="G670" s="4"/>
      <c r="H670" s="4">
        <f t="shared" si="277"/>
        <v>-29.59417995663437</v>
      </c>
      <c r="I670" s="11">
        <v>610</v>
      </c>
      <c r="J670" s="5">
        <f t="shared" si="262"/>
        <v>22140.296703264172</v>
      </c>
      <c r="K670" s="11">
        <v>610</v>
      </c>
      <c r="L670" s="17">
        <f t="shared" si="278"/>
        <v>10760.184197786388</v>
      </c>
      <c r="M670" s="11">
        <v>610</v>
      </c>
      <c r="N670">
        <f t="shared" si="279"/>
        <v>1096.8587357580416</v>
      </c>
      <c r="Q670" s="58">
        <v>547</v>
      </c>
      <c r="R670" s="21">
        <f t="shared" si="289"/>
        <v>1.7045430000000001</v>
      </c>
      <c r="S670" s="21">
        <f t="shared" si="288"/>
        <v>46.722642758602376</v>
      </c>
      <c r="T670" s="21">
        <f t="shared" si="286"/>
        <v>1</v>
      </c>
      <c r="U670" s="21">
        <f t="shared" si="287"/>
        <v>600</v>
      </c>
      <c r="AA670">
        <v>547</v>
      </c>
      <c r="AB670">
        <f t="shared" si="263"/>
        <v>9.5469510084089819</v>
      </c>
      <c r="AC670">
        <f t="shared" si="264"/>
        <v>0.250328227571116</v>
      </c>
      <c r="AD670">
        <f t="shared" si="265"/>
        <v>-0.12186934340514662</v>
      </c>
      <c r="AE670">
        <f t="shared" si="266"/>
        <v>-3.0507336729866028E-2</v>
      </c>
      <c r="AF670" s="65">
        <f t="shared" si="267"/>
        <v>-3.0512070897020002E-2</v>
      </c>
      <c r="AG670">
        <f t="shared" si="268"/>
        <v>-1.7482128866031941</v>
      </c>
      <c r="AJ670">
        <f t="shared" si="269"/>
        <v>78.539816339744831</v>
      </c>
      <c r="AL670">
        <f t="shared" si="260"/>
        <v>78.539816339744831</v>
      </c>
      <c r="AN670">
        <f t="shared" si="270"/>
        <v>80.110612666539723</v>
      </c>
      <c r="AP670">
        <f t="shared" si="271"/>
        <v>1620.5581952496666</v>
      </c>
      <c r="AS670">
        <f t="shared" si="272"/>
        <v>1621.3128468617815</v>
      </c>
      <c r="AU670">
        <f t="shared" si="261"/>
        <v>-49.461936963670077</v>
      </c>
      <c r="AW670">
        <f t="shared" si="281"/>
        <v>9.5469510084089819</v>
      </c>
      <c r="AY670">
        <f t="shared" si="282"/>
        <v>-3.0512070897020002E-2</v>
      </c>
      <c r="BA670">
        <f t="shared" si="283"/>
        <v>-9.1575303160296009E-2</v>
      </c>
      <c r="BC670">
        <f t="shared" si="284"/>
        <v>-148.40310801889038</v>
      </c>
      <c r="BD670">
        <f t="shared" si="273"/>
        <v>2.86E-2</v>
      </c>
      <c r="BE670">
        <f t="shared" si="274"/>
        <v>-4.2443288893402649</v>
      </c>
    </row>
    <row r="671" spans="3:57">
      <c r="C671" s="11">
        <v>611</v>
      </c>
      <c r="D671" s="12">
        <f t="shared" si="280"/>
        <v>8.8550724637681162E-3</v>
      </c>
      <c r="E671" s="20">
        <f t="shared" si="275"/>
        <v>1204.2771838760873</v>
      </c>
      <c r="F671" s="4">
        <f t="shared" si="276"/>
        <v>10.663961729685353</v>
      </c>
      <c r="G671" s="4"/>
      <c r="H671" s="4">
        <f t="shared" si="277"/>
        <v>-29.911778629781665</v>
      </c>
      <c r="I671" s="11">
        <v>611</v>
      </c>
      <c r="J671" s="5">
        <f t="shared" si="262"/>
        <v>21685.978624637832</v>
      </c>
      <c r="K671" s="11">
        <v>611</v>
      </c>
      <c r="L671" s="17">
        <f t="shared" si="278"/>
        <v>10539.385611573985</v>
      </c>
      <c r="M671" s="11">
        <v>611</v>
      </c>
      <c r="N671">
        <f t="shared" si="279"/>
        <v>1074.3512346150851</v>
      </c>
      <c r="Q671" s="58">
        <v>548</v>
      </c>
      <c r="R671" s="21">
        <f t="shared" si="289"/>
        <v>2.2727240000000002</v>
      </c>
      <c r="S671" s="21">
        <f t="shared" si="288"/>
        <v>49.275183113980844</v>
      </c>
      <c r="T671" s="21">
        <f t="shared" si="286"/>
        <v>1</v>
      </c>
      <c r="U671" s="21">
        <f t="shared" si="287"/>
        <v>600</v>
      </c>
      <c r="AA671">
        <v>548</v>
      </c>
      <c r="AB671">
        <f t="shared" si="263"/>
        <v>9.5644043009289259</v>
      </c>
      <c r="AC671">
        <f t="shared" si="264"/>
        <v>0.250328227571116</v>
      </c>
      <c r="AD671">
        <f t="shared" si="265"/>
        <v>-0.13917310096006527</v>
      </c>
      <c r="AE671">
        <f t="shared" si="266"/>
        <v>-3.4838955688909122E-2</v>
      </c>
      <c r="AF671" s="65">
        <f t="shared" si="267"/>
        <v>-3.484600718790197E-2</v>
      </c>
      <c r="AG671">
        <f t="shared" si="268"/>
        <v>-1.996529144749313</v>
      </c>
      <c r="AJ671">
        <f t="shared" si="269"/>
        <v>78.539816339744831</v>
      </c>
      <c r="AL671">
        <f t="shared" si="260"/>
        <v>78.539816339744831</v>
      </c>
      <c r="AN671">
        <f t="shared" si="270"/>
        <v>80.110612666539723</v>
      </c>
      <c r="AP671">
        <f t="shared" si="271"/>
        <v>1620.524063512448</v>
      </c>
      <c r="AS671">
        <f t="shared" si="272"/>
        <v>1621.5084175118959</v>
      </c>
      <c r="AU671">
        <f t="shared" si="261"/>
        <v>-56.491659906890092</v>
      </c>
      <c r="AW671">
        <f t="shared" si="281"/>
        <v>9.5644043009289259</v>
      </c>
      <c r="AY671">
        <f t="shared" si="282"/>
        <v>-3.484600718790197E-2</v>
      </c>
      <c r="BA671">
        <f t="shared" si="283"/>
        <v>-0.10465223933537049</v>
      </c>
      <c r="BC671">
        <f t="shared" si="284"/>
        <v>-169.59147214343184</v>
      </c>
      <c r="BD671">
        <f t="shared" si="273"/>
        <v>2.86E-2</v>
      </c>
      <c r="BE671">
        <f t="shared" si="274"/>
        <v>-4.8503161033021511</v>
      </c>
    </row>
    <row r="672" spans="3:57">
      <c r="C672" s="11">
        <v>612</v>
      </c>
      <c r="D672" s="12">
        <f t="shared" si="280"/>
        <v>8.869565217391304E-3</v>
      </c>
      <c r="E672" s="20">
        <f t="shared" si="275"/>
        <v>1204.2771838760873</v>
      </c>
      <c r="F672" s="4">
        <f t="shared" si="276"/>
        <v>10.681415022205295</v>
      </c>
      <c r="G672" s="4"/>
      <c r="H672" s="4">
        <f t="shared" si="277"/>
        <v>-30.222691016184868</v>
      </c>
      <c r="I672" s="11">
        <v>612</v>
      </c>
      <c r="J672" s="5">
        <f t="shared" si="262"/>
        <v>21217.578571803744</v>
      </c>
      <c r="K672" s="11">
        <v>612</v>
      </c>
      <c r="L672" s="17">
        <f t="shared" si="278"/>
        <v>10311.743185896619</v>
      </c>
      <c r="M672" s="11">
        <v>612</v>
      </c>
      <c r="N672">
        <f t="shared" si="279"/>
        <v>1051.1460943829377</v>
      </c>
      <c r="Q672" s="58">
        <v>549</v>
      </c>
      <c r="R672" s="21">
        <f t="shared" si="289"/>
        <v>2.8409050000000002</v>
      </c>
      <c r="S672" s="21">
        <f t="shared" si="288"/>
        <v>51.82772346935932</v>
      </c>
      <c r="T672" s="21">
        <f t="shared" si="286"/>
        <v>1</v>
      </c>
      <c r="U672" s="21">
        <f t="shared" si="287"/>
        <v>600</v>
      </c>
      <c r="AA672">
        <v>549</v>
      </c>
      <c r="AB672">
        <f t="shared" si="263"/>
        <v>9.5818575934488681</v>
      </c>
      <c r="AC672">
        <f t="shared" si="264"/>
        <v>0.250328227571116</v>
      </c>
      <c r="AD672">
        <f t="shared" si="265"/>
        <v>-0.15643446504022962</v>
      </c>
      <c r="AE672">
        <f t="shared" si="266"/>
        <v>-3.9159962364556392E-2</v>
      </c>
      <c r="AF672" s="65">
        <f t="shared" si="267"/>
        <v>-3.9169977928624852E-2</v>
      </c>
      <c r="AG672">
        <f t="shared" si="268"/>
        <v>-2.2442744189307908</v>
      </c>
      <c r="AJ672">
        <f t="shared" si="269"/>
        <v>78.539816339744831</v>
      </c>
      <c r="AL672">
        <f t="shared" si="260"/>
        <v>78.539816339744831</v>
      </c>
      <c r="AN672">
        <f t="shared" si="270"/>
        <v>80.110612666539723</v>
      </c>
      <c r="AP672">
        <f t="shared" si="271"/>
        <v>1620.4725197251573</v>
      </c>
      <c r="AS672">
        <f t="shared" si="272"/>
        <v>1621.7164500395186</v>
      </c>
      <c r="AU672">
        <f t="shared" si="261"/>
        <v>-63.506355149529547</v>
      </c>
      <c r="AW672">
        <f t="shared" si="281"/>
        <v>9.5818575934488681</v>
      </c>
      <c r="AY672">
        <f t="shared" si="282"/>
        <v>-3.9169977928624852E-2</v>
      </c>
      <c r="BA672">
        <f t="shared" si="283"/>
        <v>-0.11772693635870511</v>
      </c>
      <c r="BC672">
        <f t="shared" si="284"/>
        <v>-190.77326520071412</v>
      </c>
      <c r="BD672">
        <f t="shared" si="273"/>
        <v>2.86E-2</v>
      </c>
      <c r="BE672">
        <f t="shared" si="274"/>
        <v>-5.456115384740424</v>
      </c>
    </row>
    <row r="673" spans="3:57">
      <c r="C673" s="11">
        <v>613</v>
      </c>
      <c r="D673" s="12">
        <f t="shared" si="280"/>
        <v>8.8840579710144918E-3</v>
      </c>
      <c r="E673" s="20">
        <f t="shared" si="275"/>
        <v>1204.2771838760873</v>
      </c>
      <c r="F673" s="4">
        <f t="shared" si="276"/>
        <v>10.698868314725239</v>
      </c>
      <c r="G673" s="4"/>
      <c r="H673" s="4">
        <f t="shared" si="277"/>
        <v>-30.526712602654843</v>
      </c>
      <c r="I673" s="11">
        <v>613</v>
      </c>
      <c r="J673" s="5">
        <f t="shared" si="262"/>
        <v>20735.039928231978</v>
      </c>
      <c r="K673" s="11">
        <v>613</v>
      </c>
      <c r="L673" s="17">
        <f t="shared" si="278"/>
        <v>10077.229405120741</v>
      </c>
      <c r="M673" s="11">
        <v>613</v>
      </c>
      <c r="N673">
        <f t="shared" si="279"/>
        <v>1027.2405102059879</v>
      </c>
      <c r="Q673" s="58">
        <v>550</v>
      </c>
      <c r="R673" s="21">
        <f t="shared" si="289"/>
        <v>3.4090860000000003</v>
      </c>
      <c r="S673" s="21">
        <f t="shared" si="288"/>
        <v>54.380263824737789</v>
      </c>
      <c r="T673" s="21">
        <f t="shared" si="286"/>
        <v>1</v>
      </c>
      <c r="U673" s="21">
        <f>U523-(U523-$AB$96)*$R$666/100</f>
        <v>600</v>
      </c>
      <c r="AA673">
        <v>550</v>
      </c>
      <c r="AB673">
        <f t="shared" si="263"/>
        <v>9.5993108859688121</v>
      </c>
      <c r="AC673">
        <f t="shared" si="264"/>
        <v>0.250328227571116</v>
      </c>
      <c r="AD673">
        <f t="shared" si="265"/>
        <v>-0.17364817766692978</v>
      </c>
      <c r="AE673">
        <f t="shared" si="266"/>
        <v>-4.3469040536316783E-2</v>
      </c>
      <c r="AF673" s="65">
        <f t="shared" si="267"/>
        <v>-4.3482741731474733E-2</v>
      </c>
      <c r="AG673">
        <f t="shared" si="268"/>
        <v>-2.49137758287088</v>
      </c>
      <c r="AJ673">
        <f t="shared" si="269"/>
        <v>78.539816339744831</v>
      </c>
      <c r="AL673">
        <f t="shared" si="260"/>
        <v>78.539816339744831</v>
      </c>
      <c r="AN673">
        <f t="shared" si="270"/>
        <v>80.110612666539723</v>
      </c>
      <c r="AP673">
        <f t="shared" si="271"/>
        <v>1620.3987829437638</v>
      </c>
      <c r="AS673">
        <f t="shared" si="272"/>
        <v>1621.9318742589448</v>
      </c>
      <c r="AU673">
        <f t="shared" si="261"/>
        <v>-70.503822389306336</v>
      </c>
      <c r="AW673">
        <f t="shared" si="281"/>
        <v>9.5993108859688121</v>
      </c>
      <c r="AY673">
        <f t="shared" si="282"/>
        <v>-4.3482741731474733E-2</v>
      </c>
      <c r="BA673">
        <f t="shared" si="283"/>
        <v>-0.13079902742266222</v>
      </c>
      <c r="BC673">
        <f t="shared" si="284"/>
        <v>-211.94658484590985</v>
      </c>
      <c r="BD673">
        <f t="shared" si="273"/>
        <v>2.86E-2</v>
      </c>
      <c r="BE673">
        <f t="shared" si="274"/>
        <v>-6.0616723265930217</v>
      </c>
    </row>
    <row r="674" spans="3:57">
      <c r="C674" s="11">
        <v>614</v>
      </c>
      <c r="D674" s="12">
        <f t="shared" si="280"/>
        <v>8.8985507246376813E-3</v>
      </c>
      <c r="E674" s="20">
        <f t="shared" si="275"/>
        <v>1204.2771838760873</v>
      </c>
      <c r="F674" s="4">
        <f t="shared" si="276"/>
        <v>10.716321607245183</v>
      </c>
      <c r="G674" s="4"/>
      <c r="H674" s="4">
        <f t="shared" si="277"/>
        <v>-30.823638154140536</v>
      </c>
      <c r="I674" s="11">
        <v>614</v>
      </c>
      <c r="J674" s="5">
        <f t="shared" si="262"/>
        <v>20238.319735571993</v>
      </c>
      <c r="K674" s="11">
        <v>614</v>
      </c>
      <c r="L674" s="17">
        <f t="shared" si="278"/>
        <v>9835.8233914879893</v>
      </c>
      <c r="M674" s="11">
        <v>614</v>
      </c>
      <c r="N674">
        <f t="shared" si="279"/>
        <v>1002.632353872374</v>
      </c>
      <c r="Q674" s="58">
        <v>551</v>
      </c>
      <c r="R674" s="21">
        <f t="shared" si="289"/>
        <v>3.9772670000000003</v>
      </c>
      <c r="S674" s="21">
        <f t="shared" si="288"/>
        <v>56.932804180116257</v>
      </c>
      <c r="T674" s="21">
        <f t="shared" si="286"/>
        <v>1</v>
      </c>
      <c r="U674" s="21">
        <f t="shared" si="287"/>
        <v>600</v>
      </c>
      <c r="AA674">
        <v>551</v>
      </c>
      <c r="AB674">
        <f t="shared" si="263"/>
        <v>9.6167641784887543</v>
      </c>
      <c r="AC674">
        <f t="shared" si="264"/>
        <v>0.250328227571116</v>
      </c>
      <c r="AD674">
        <f t="shared" si="265"/>
        <v>-0.19080899537654319</v>
      </c>
      <c r="AE674">
        <f t="shared" si="266"/>
        <v>-4.7764877617235323E-2</v>
      </c>
      <c r="AF674" s="65">
        <f t="shared" si="267"/>
        <v>-4.7783058753039856E-2</v>
      </c>
      <c r="AG674">
        <f t="shared" si="268"/>
        <v>-2.73776759877483</v>
      </c>
      <c r="AJ674">
        <f t="shared" si="269"/>
        <v>78.539816339744831</v>
      </c>
      <c r="AL674">
        <f t="shared" si="260"/>
        <v>78.539816339744831</v>
      </c>
      <c r="AN674">
        <f t="shared" si="270"/>
        <v>80.110612666539723</v>
      </c>
      <c r="AP674">
        <f t="shared" si="271"/>
        <v>1620.2975343640978</v>
      </c>
      <c r="AS674">
        <f t="shared" si="272"/>
        <v>1622.1490441812407</v>
      </c>
      <c r="AU674">
        <f t="shared" si="261"/>
        <v>-77.481750572232215</v>
      </c>
      <c r="AW674">
        <f t="shared" si="281"/>
        <v>9.6167641784887543</v>
      </c>
      <c r="AY674">
        <f t="shared" si="282"/>
        <v>-4.7783058753039856E-2</v>
      </c>
      <c r="BA674">
        <f t="shared" si="283"/>
        <v>-0.14386811509391922</v>
      </c>
      <c r="BC674">
        <f t="shared" si="284"/>
        <v>-233.10915216028758</v>
      </c>
      <c r="BD674">
        <f t="shared" si="273"/>
        <v>2.86E-2</v>
      </c>
      <c r="BE674">
        <f t="shared" si="274"/>
        <v>-6.6669217517842245</v>
      </c>
    </row>
    <row r="675" spans="3:57">
      <c r="C675" s="11">
        <v>615</v>
      </c>
      <c r="D675" s="12">
        <f t="shared" si="280"/>
        <v>8.9130434782608691E-3</v>
      </c>
      <c r="E675" s="20">
        <f t="shared" si="275"/>
        <v>1204.2771838760873</v>
      </c>
      <c r="F675" s="4">
        <f t="shared" si="276"/>
        <v>10.733774899765125</v>
      </c>
      <c r="G675" s="4"/>
      <c r="H675" s="4">
        <f t="shared" si="277"/>
        <v>-31.113261913464353</v>
      </c>
      <c r="I675" s="11">
        <v>615</v>
      </c>
      <c r="J675" s="5">
        <f t="shared" si="262"/>
        <v>19727.388938155891</v>
      </c>
      <c r="K675" s="11">
        <v>615</v>
      </c>
      <c r="L675" s="17">
        <f t="shared" si="278"/>
        <v>9587.5110239437636</v>
      </c>
      <c r="M675" s="11">
        <v>615</v>
      </c>
      <c r="N675">
        <f t="shared" si="279"/>
        <v>977.3201859269891</v>
      </c>
      <c r="Q675" s="58">
        <v>552</v>
      </c>
      <c r="R675" s="21">
        <f t="shared" si="289"/>
        <v>4.5454480000000004</v>
      </c>
      <c r="S675" s="21">
        <f t="shared" si="288"/>
        <v>59.485344535494733</v>
      </c>
      <c r="T675" s="21">
        <f t="shared" si="286"/>
        <v>1</v>
      </c>
      <c r="U675" s="21">
        <f t="shared" si="287"/>
        <v>600</v>
      </c>
      <c r="AA675">
        <v>552</v>
      </c>
      <c r="AB675">
        <f t="shared" si="263"/>
        <v>9.6342174710086983</v>
      </c>
      <c r="AC675">
        <f t="shared" si="264"/>
        <v>0.250328227571116</v>
      </c>
      <c r="AD675">
        <f t="shared" si="265"/>
        <v>-0.2079116908177584</v>
      </c>
      <c r="AE675">
        <f t="shared" si="266"/>
        <v>-5.2046165053723337E-2</v>
      </c>
      <c r="AF675" s="65">
        <f t="shared" si="267"/>
        <v>-5.2069690879343176E-2</v>
      </c>
      <c r="AG675">
        <f t="shared" si="268"/>
        <v>-2.9833735279372005</v>
      </c>
      <c r="AJ675">
        <f t="shared" si="269"/>
        <v>78.539816339744831</v>
      </c>
      <c r="AL675">
        <f t="shared" si="260"/>
        <v>78.539816339744831</v>
      </c>
      <c r="AN675">
        <f t="shared" si="270"/>
        <v>80.110612666539723</v>
      </c>
      <c r="AP675">
        <f t="shared" si="271"/>
        <v>1620.1629254495201</v>
      </c>
      <c r="AS675">
        <f t="shared" si="272"/>
        <v>1622.3617449232534</v>
      </c>
      <c r="AU675">
        <f t="shared" si="261"/>
        <v>-84.437707153122247</v>
      </c>
      <c r="AW675">
        <f t="shared" si="281"/>
        <v>9.6342174710086983</v>
      </c>
      <c r="AY675">
        <f t="shared" si="282"/>
        <v>-5.2069690879343176E-2</v>
      </c>
      <c r="BA675">
        <f t="shared" si="283"/>
        <v>-0.15693376793980238</v>
      </c>
      <c r="BC675">
        <f t="shared" si="284"/>
        <v>-254.25827256716633</v>
      </c>
      <c r="BD675">
        <f t="shared" si="273"/>
        <v>2.86E-2</v>
      </c>
      <c r="BE675">
        <f t="shared" si="274"/>
        <v>-7.2717865954209575</v>
      </c>
    </row>
    <row r="676" spans="3:57">
      <c r="C676" s="11">
        <v>616</v>
      </c>
      <c r="D676" s="12">
        <f t="shared" si="280"/>
        <v>8.9275362318840569E-3</v>
      </c>
      <c r="E676" s="20">
        <f t="shared" si="275"/>
        <v>1204.2771838760873</v>
      </c>
      <c r="F676" s="4">
        <f t="shared" si="276"/>
        <v>10.751228192285067</v>
      </c>
      <c r="G676" s="4"/>
      <c r="H676" s="4">
        <f t="shared" si="277"/>
        <v>-31.395377804486394</v>
      </c>
      <c r="I676" s="11">
        <v>616</v>
      </c>
      <c r="J676" s="5">
        <f t="shared" si="262"/>
        <v>19202.232611591615</v>
      </c>
      <c r="K676" s="11">
        <v>616</v>
      </c>
      <c r="L676" s="17">
        <f t="shared" si="278"/>
        <v>9332.2850492335238</v>
      </c>
      <c r="M676" s="11">
        <v>616</v>
      </c>
      <c r="N676">
        <f t="shared" si="279"/>
        <v>951.30326699628165</v>
      </c>
      <c r="Q676" s="58">
        <v>553</v>
      </c>
      <c r="R676" s="21">
        <f t="shared" si="289"/>
        <v>5.1136290000000004</v>
      </c>
      <c r="S676" s="21">
        <f t="shared" si="288"/>
        <v>62.037884890873201</v>
      </c>
      <c r="T676" s="21">
        <f t="shared" si="286"/>
        <v>1</v>
      </c>
      <c r="U676" s="21">
        <f t="shared" si="287"/>
        <v>600</v>
      </c>
      <c r="AA676">
        <v>553</v>
      </c>
      <c r="AB676">
        <f t="shared" si="263"/>
        <v>9.6516707635286423</v>
      </c>
      <c r="AC676">
        <f t="shared" si="264"/>
        <v>0.250328227571116</v>
      </c>
      <c r="AD676">
        <f t="shared" si="265"/>
        <v>-0.22495105434386473</v>
      </c>
      <c r="AE676">
        <f t="shared" si="266"/>
        <v>-5.631159872415345E-2</v>
      </c>
      <c r="AF676" s="65">
        <f t="shared" si="267"/>
        <v>-5.6341401915182734E-2</v>
      </c>
      <c r="AG676">
        <f t="shared" si="268"/>
        <v>-3.228124541590264</v>
      </c>
      <c r="AJ676">
        <f t="shared" si="269"/>
        <v>78.539816339744831</v>
      </c>
      <c r="AL676">
        <f t="shared" si="260"/>
        <v>78.539816339744831</v>
      </c>
      <c r="AN676">
        <f t="shared" si="270"/>
        <v>80.110612666539723</v>
      </c>
      <c r="AP676">
        <f t="shared" si="271"/>
        <v>1619.9885868755587</v>
      </c>
      <c r="AS676">
        <f t="shared" si="272"/>
        <v>1622.5632003499286</v>
      </c>
      <c r="AU676">
        <f t="shared" si="261"/>
        <v>-91.369127842683355</v>
      </c>
      <c r="AW676">
        <f t="shared" si="281"/>
        <v>9.6516707635286423</v>
      </c>
      <c r="AY676">
        <f t="shared" si="282"/>
        <v>-5.6341401915182734E-2</v>
      </c>
      <c r="BA676">
        <f t="shared" si="283"/>
        <v>-0.16999551716495626</v>
      </c>
      <c r="BC676">
        <f t="shared" si="284"/>
        <v>-275.39079762723725</v>
      </c>
      <c r="BD676">
        <f t="shared" si="273"/>
        <v>2.86E-2</v>
      </c>
      <c r="BE676">
        <f t="shared" si="274"/>
        <v>-7.8761768121389855</v>
      </c>
    </row>
    <row r="677" spans="3:57">
      <c r="C677" s="11">
        <v>617</v>
      </c>
      <c r="D677" s="12">
        <f t="shared" si="280"/>
        <v>8.9420289855072464E-3</v>
      </c>
      <c r="E677" s="20">
        <f t="shared" si="275"/>
        <v>1204.2771838760873</v>
      </c>
      <c r="F677" s="4">
        <f t="shared" si="276"/>
        <v>10.768681484805013</v>
      </c>
      <c r="G677" s="4"/>
      <c r="H677" s="4">
        <f t="shared" si="277"/>
        <v>-31.669779638463979</v>
      </c>
      <c r="I677" s="11">
        <v>617</v>
      </c>
      <c r="J677" s="5">
        <f t="shared" si="262"/>
        <v>18662.850175108764</v>
      </c>
      <c r="K677" s="11">
        <v>617</v>
      </c>
      <c r="L677" s="17">
        <f t="shared" si="278"/>
        <v>9070.1451851028596</v>
      </c>
      <c r="M677" s="11">
        <v>617</v>
      </c>
      <c r="N677">
        <f t="shared" si="279"/>
        <v>924.58156830814062</v>
      </c>
      <c r="Q677" s="58">
        <v>554</v>
      </c>
      <c r="R677" s="21">
        <f t="shared" si="289"/>
        <v>5.6818100000000005</v>
      </c>
      <c r="S677" s="21">
        <f t="shared" si="288"/>
        <v>64.590425246251669</v>
      </c>
      <c r="T677" s="21">
        <f t="shared" si="286"/>
        <v>1</v>
      </c>
      <c r="U677" s="21">
        <f t="shared" si="287"/>
        <v>600</v>
      </c>
      <c r="AA677">
        <v>554</v>
      </c>
      <c r="AB677">
        <f t="shared" si="263"/>
        <v>9.6691240560485863</v>
      </c>
      <c r="AC677">
        <f t="shared" si="264"/>
        <v>0.250328227571116</v>
      </c>
      <c r="AD677">
        <f t="shared" si="265"/>
        <v>-0.24192189559966812</v>
      </c>
      <c r="AE677">
        <f t="shared" si="266"/>
        <v>-6.0559879336109484E-2</v>
      </c>
      <c r="AF677" s="65">
        <f t="shared" si="267"/>
        <v>-6.0596957778082328E-2</v>
      </c>
      <c r="AG677">
        <f t="shared" si="268"/>
        <v>-3.4719499320165639</v>
      </c>
      <c r="AJ677">
        <f t="shared" si="269"/>
        <v>78.539816339744831</v>
      </c>
      <c r="AL677">
        <f t="shared" si="260"/>
        <v>78.539816339744831</v>
      </c>
      <c r="AN677">
        <f t="shared" si="270"/>
        <v>80.110612666539723</v>
      </c>
      <c r="AP677">
        <f t="shared" si="271"/>
        <v>1619.7676382800632</v>
      </c>
      <c r="AS677">
        <f t="shared" si="272"/>
        <v>1622.7460814513315</v>
      </c>
      <c r="AU677">
        <f t="shared" si="261"/>
        <v>-98.27330688583713</v>
      </c>
      <c r="AW677">
        <f t="shared" si="281"/>
        <v>9.6691240560485863</v>
      </c>
      <c r="AY677">
        <f t="shared" si="282"/>
        <v>-6.0596957778082328E-2</v>
      </c>
      <c r="BA677">
        <f t="shared" si="283"/>
        <v>-0.18305285325999698</v>
      </c>
      <c r="BC677">
        <f t="shared" si="284"/>
        <v>-296.50308780537227</v>
      </c>
      <c r="BD677">
        <f t="shared" si="273"/>
        <v>2.86E-2</v>
      </c>
      <c r="BE677">
        <f t="shared" si="274"/>
        <v>-8.4799883112336474</v>
      </c>
    </row>
    <row r="678" spans="3:57">
      <c r="C678" s="11">
        <v>618</v>
      </c>
      <c r="D678" s="12">
        <f t="shared" si="280"/>
        <v>8.9565217391304342E-3</v>
      </c>
      <c r="E678" s="20">
        <f t="shared" si="275"/>
        <v>1204.2771838760873</v>
      </c>
      <c r="F678" s="4">
        <f t="shared" si="276"/>
        <v>10.786134777324955</v>
      </c>
      <c r="G678" s="4"/>
      <c r="H678" s="4">
        <f t="shared" si="277"/>
        <v>-31.936261323368964</v>
      </c>
      <c r="I678" s="11">
        <v>618</v>
      </c>
      <c r="J678" s="5">
        <f t="shared" si="262"/>
        <v>18109.255587339518</v>
      </c>
      <c r="K678" s="11">
        <v>618</v>
      </c>
      <c r="L678" s="17">
        <f t="shared" si="278"/>
        <v>8801.0982154470057</v>
      </c>
      <c r="M678" s="11">
        <v>618</v>
      </c>
      <c r="N678">
        <f t="shared" si="279"/>
        <v>897.155781391132</v>
      </c>
      <c r="Q678" s="58">
        <v>555</v>
      </c>
      <c r="R678" s="21">
        <f t="shared" si="289"/>
        <v>6.2499910000000005</v>
      </c>
      <c r="S678" s="21">
        <f t="shared" si="288"/>
        <v>67.142965601630138</v>
      </c>
      <c r="T678" s="21">
        <f t="shared" si="286"/>
        <v>1</v>
      </c>
      <c r="U678" s="21">
        <f t="shared" si="287"/>
        <v>600</v>
      </c>
      <c r="AA678">
        <v>555</v>
      </c>
      <c r="AB678">
        <f t="shared" si="263"/>
        <v>9.6865773485685303</v>
      </c>
      <c r="AC678">
        <f t="shared" si="264"/>
        <v>0.250328227571116</v>
      </c>
      <c r="AD678">
        <f t="shared" si="265"/>
        <v>-0.25881904510252185</v>
      </c>
      <c r="AE678">
        <f t="shared" si="266"/>
        <v>-6.4789712822163031E-2</v>
      </c>
      <c r="AF678" s="65">
        <f t="shared" si="267"/>
        <v>-6.4835126697226714E-2</v>
      </c>
      <c r="AG678">
        <f t="shared" si="268"/>
        <v>-3.7147791239470589</v>
      </c>
      <c r="AJ678">
        <f t="shared" si="269"/>
        <v>78.539816339744831</v>
      </c>
      <c r="AL678">
        <f t="shared" si="260"/>
        <v>78.539816339744831</v>
      </c>
      <c r="AN678">
        <f t="shared" si="270"/>
        <v>80.110612666539723</v>
      </c>
      <c r="AP678">
        <f t="shared" si="271"/>
        <v>1619.4926988063928</v>
      </c>
      <c r="AS678">
        <f t="shared" si="272"/>
        <v>1622.9025154557212</v>
      </c>
      <c r="AU678">
        <f t="shared" si="261"/>
        <v>-105.14738791474218</v>
      </c>
      <c r="AW678">
        <f t="shared" si="281"/>
        <v>9.6865773485685303</v>
      </c>
      <c r="AY678">
        <f t="shared" si="282"/>
        <v>-6.4835126697226714E-2</v>
      </c>
      <c r="BA678">
        <f t="shared" si="283"/>
        <v>-0.19610522266384015</v>
      </c>
      <c r="BC678">
        <f t="shared" si="284"/>
        <v>-317.59097630189109</v>
      </c>
      <c r="BD678">
        <f t="shared" si="273"/>
        <v>2.86E-2</v>
      </c>
      <c r="BE678">
        <f t="shared" si="274"/>
        <v>-9.0831019222340856</v>
      </c>
    </row>
    <row r="679" spans="3:57">
      <c r="C679" s="11">
        <v>619</v>
      </c>
      <c r="D679" s="12">
        <f t="shared" si="280"/>
        <v>8.971014492753622E-3</v>
      </c>
      <c r="E679" s="20">
        <f t="shared" si="275"/>
        <v>1204.2771838760873</v>
      </c>
      <c r="F679" s="4">
        <f t="shared" si="276"/>
        <v>10.803588069844897</v>
      </c>
      <c r="G679" s="4"/>
      <c r="H679" s="4">
        <f t="shared" si="277"/>
        <v>-32.194617075921087</v>
      </c>
      <c r="I679" s="11">
        <v>619</v>
      </c>
      <c r="J679" s="5">
        <f t="shared" si="262"/>
        <v>17541.47752523519</v>
      </c>
      <c r="K679" s="11">
        <v>619</v>
      </c>
      <c r="L679" s="17">
        <f t="shared" si="278"/>
        <v>8525.1580772643028</v>
      </c>
      <c r="M679" s="11">
        <v>619</v>
      </c>
      <c r="N679">
        <f t="shared" si="279"/>
        <v>869.02732693825715</v>
      </c>
      <c r="Q679" s="58">
        <v>556</v>
      </c>
      <c r="R679" s="21">
        <f t="shared" si="289"/>
        <v>6.8181720000000006</v>
      </c>
      <c r="S679" s="21">
        <f t="shared" si="288"/>
        <v>69.695505957008606</v>
      </c>
      <c r="T679" s="21">
        <f t="shared" si="286"/>
        <v>1</v>
      </c>
      <c r="U679" s="21">
        <f t="shared" si="287"/>
        <v>600</v>
      </c>
      <c r="AA679">
        <v>556</v>
      </c>
      <c r="AB679">
        <f t="shared" si="263"/>
        <v>9.7040306410884725</v>
      </c>
      <c r="AC679">
        <f t="shared" si="264"/>
        <v>0.250328227571116</v>
      </c>
      <c r="AD679">
        <f t="shared" si="265"/>
        <v>-0.27563735581699922</v>
      </c>
      <c r="AE679">
        <f t="shared" si="266"/>
        <v>-6.8999810734058462E-2</v>
      </c>
      <c r="AF679" s="65">
        <f t="shared" si="267"/>
        <v>-6.9054679417755491E-2</v>
      </c>
      <c r="AG679">
        <f t="shared" si="268"/>
        <v>-3.9565416862663025</v>
      </c>
      <c r="AJ679">
        <f t="shared" si="269"/>
        <v>78.539816339744831</v>
      </c>
      <c r="AL679">
        <f t="shared" si="260"/>
        <v>78.539816339744831</v>
      </c>
      <c r="AN679">
        <f t="shared" si="270"/>
        <v>80.110612666539723</v>
      </c>
      <c r="AP679">
        <f t="shared" si="271"/>
        <v>1619.1558984261321</v>
      </c>
      <c r="AS679">
        <f t="shared" si="272"/>
        <v>1623.0240956798905</v>
      </c>
      <c r="AU679">
        <f t="shared" si="261"/>
        <v>-111.98835541872884</v>
      </c>
      <c r="AW679">
        <f t="shared" si="281"/>
        <v>9.7040306410884725</v>
      </c>
      <c r="AY679">
        <f t="shared" si="282"/>
        <v>-6.9054679417755491E-2</v>
      </c>
      <c r="BA679">
        <f t="shared" si="283"/>
        <v>-0.20915202444168851</v>
      </c>
      <c r="BC679">
        <f t="shared" si="284"/>
        <v>-338.64973404252652</v>
      </c>
      <c r="BD679">
        <f t="shared" si="273"/>
        <v>2.86E-2</v>
      </c>
      <c r="BE679">
        <f t="shared" si="274"/>
        <v>-9.6853823936162584</v>
      </c>
    </row>
    <row r="680" spans="3:57">
      <c r="C680" s="11">
        <v>620</v>
      </c>
      <c r="D680" s="12">
        <f t="shared" si="280"/>
        <v>8.9855072463768115E-3</v>
      </c>
      <c r="E680" s="20">
        <f t="shared" si="275"/>
        <v>1204.2771838760873</v>
      </c>
      <c r="F680" s="4">
        <f t="shared" si="276"/>
        <v>10.821041362364841</v>
      </c>
      <c r="G680" s="4"/>
      <c r="H680" s="4">
        <f t="shared" si="277"/>
        <v>-32.444641636089912</v>
      </c>
      <c r="I680" s="11">
        <v>620</v>
      </c>
      <c r="J680" s="5">
        <f t="shared" si="262"/>
        <v>16959.559545842883</v>
      </c>
      <c r="K680" s="11">
        <v>620</v>
      </c>
      <c r="L680" s="17">
        <f t="shared" si="278"/>
        <v>8242.3459392796412</v>
      </c>
      <c r="M680" s="11">
        <v>620</v>
      </c>
      <c r="N680">
        <f t="shared" si="279"/>
        <v>840.19836282157394</v>
      </c>
      <c r="Q680" s="58">
        <v>557</v>
      </c>
      <c r="R680" s="21">
        <f t="shared" si="289"/>
        <v>7.3863530000000006</v>
      </c>
      <c r="S680" s="21">
        <f t="shared" si="288"/>
        <v>72.248046312387089</v>
      </c>
      <c r="T680" s="21">
        <f t="shared" si="286"/>
        <v>1</v>
      </c>
      <c r="U680" s="21">
        <f t="shared" si="287"/>
        <v>600</v>
      </c>
      <c r="AA680">
        <v>557</v>
      </c>
      <c r="AB680">
        <f t="shared" si="263"/>
        <v>9.7214839336084165</v>
      </c>
      <c r="AC680">
        <f t="shared" si="264"/>
        <v>0.250328227571116</v>
      </c>
      <c r="AD680">
        <f t="shared" si="265"/>
        <v>-0.29237170472273738</v>
      </c>
      <c r="AE680">
        <f t="shared" si="266"/>
        <v>-7.3188890635188533E-2</v>
      </c>
      <c r="AF680" s="65">
        <f t="shared" si="267"/>
        <v>-7.3254389410779108E-2</v>
      </c>
      <c r="AG680">
        <f t="shared" si="268"/>
        <v>-4.1971673440454724</v>
      </c>
      <c r="AJ680">
        <f t="shared" si="269"/>
        <v>78.539816339744831</v>
      </c>
      <c r="AL680">
        <f t="shared" si="260"/>
        <v>78.539816339744831</v>
      </c>
      <c r="AN680">
        <f t="shared" si="270"/>
        <v>80.110612666539723</v>
      </c>
      <c r="AP680">
        <f t="shared" si="271"/>
        <v>1618.7488900268279</v>
      </c>
      <c r="AS680">
        <f t="shared" si="272"/>
        <v>1623.1018921178343</v>
      </c>
      <c r="AU680">
        <f t="shared" si="261"/>
        <v>-118.79302687197975</v>
      </c>
      <c r="AW680">
        <f t="shared" si="281"/>
        <v>9.7214839336084165</v>
      </c>
      <c r="AY680">
        <f t="shared" si="282"/>
        <v>-7.3254389410779108E-2</v>
      </c>
      <c r="BA680">
        <f t="shared" si="283"/>
        <v>-0.22219260698075419</v>
      </c>
      <c r="BC680">
        <f t="shared" si="284"/>
        <v>-359.67403592226304</v>
      </c>
      <c r="BD680">
        <f t="shared" si="273"/>
        <v>2.86E-2</v>
      </c>
      <c r="BE680">
        <f t="shared" si="274"/>
        <v>-10.286677427376723</v>
      </c>
    </row>
    <row r="681" spans="3:57">
      <c r="C681" s="11">
        <v>621</v>
      </c>
      <c r="D681" s="12">
        <f t="shared" si="280"/>
        <v>8.9999999999999993E-3</v>
      </c>
      <c r="E681" s="20">
        <f t="shared" si="275"/>
        <v>1204.2771838760873</v>
      </c>
      <c r="F681" s="4">
        <f t="shared" si="276"/>
        <v>10.838494654884785</v>
      </c>
      <c r="G681" s="4"/>
      <c r="H681" s="4">
        <f t="shared" si="277"/>
        <v>-32.686130483815695</v>
      </c>
      <c r="I681" s="11">
        <v>621</v>
      </c>
      <c r="J681" s="5">
        <f t="shared" si="262"/>
        <v>16363.560230683905</v>
      </c>
      <c r="K681" s="11">
        <v>621</v>
      </c>
      <c r="L681" s="17">
        <f t="shared" si="278"/>
        <v>7952.690272112377</v>
      </c>
      <c r="M681" s="11">
        <v>621</v>
      </c>
      <c r="N681">
        <f t="shared" si="279"/>
        <v>810.67179124489053</v>
      </c>
      <c r="Q681" s="58">
        <v>558</v>
      </c>
      <c r="R681" s="21">
        <f t="shared" si="289"/>
        <v>7.9545340000000007</v>
      </c>
      <c r="S681" s="21">
        <f t="shared" si="288"/>
        <v>74.800586667765543</v>
      </c>
      <c r="T681" s="21">
        <f t="shared" si="286"/>
        <v>1</v>
      </c>
      <c r="U681" s="21">
        <f t="shared" si="287"/>
        <v>600</v>
      </c>
      <c r="AA681">
        <v>558</v>
      </c>
      <c r="AB681">
        <f t="shared" si="263"/>
        <v>9.7389372261283587</v>
      </c>
      <c r="AC681">
        <f t="shared" si="264"/>
        <v>0.250328227571116</v>
      </c>
      <c r="AD681">
        <f t="shared" si="265"/>
        <v>-0.30901699437494706</v>
      </c>
      <c r="AE681">
        <f t="shared" si="266"/>
        <v>-7.7355676491234024E-2</v>
      </c>
      <c r="AF681" s="65">
        <f t="shared" si="267"/>
        <v>-7.743303308945905E-2</v>
      </c>
      <c r="AG681">
        <f t="shared" si="268"/>
        <v>-4.4365859909228531</v>
      </c>
      <c r="AJ681">
        <f t="shared" si="269"/>
        <v>78.539816339744831</v>
      </c>
      <c r="AL681">
        <f t="shared" si="260"/>
        <v>78.539816339744831</v>
      </c>
      <c r="AN681">
        <f t="shared" si="270"/>
        <v>80.110612666539723</v>
      </c>
      <c r="AP681">
        <f t="shared" si="271"/>
        <v>1618.2628622492693</v>
      </c>
      <c r="AS681">
        <f t="shared" si="272"/>
        <v>1623.1264627685714</v>
      </c>
      <c r="AU681">
        <f t="shared" si="261"/>
        <v>-125.55804555828662</v>
      </c>
      <c r="AW681">
        <f t="shared" si="281"/>
        <v>9.7389372261283587</v>
      </c>
      <c r="AY681">
        <f t="shared" si="282"/>
        <v>-7.743303308945905E-2</v>
      </c>
      <c r="BA681">
        <f t="shared" si="283"/>
        <v>-0.23522626470602456</v>
      </c>
      <c r="BC681">
        <f t="shared" si="284"/>
        <v>-380.65792839937558</v>
      </c>
      <c r="BD681">
        <f t="shared" si="273"/>
        <v>2.86E-2</v>
      </c>
      <c r="BE681">
        <f t="shared" si="274"/>
        <v>-10.886816752222142</v>
      </c>
    </row>
    <row r="682" spans="3:57">
      <c r="C682" s="11">
        <v>622</v>
      </c>
      <c r="D682" s="12">
        <f t="shared" si="280"/>
        <v>9.0144927536231871E-3</v>
      </c>
      <c r="E682" s="20">
        <f t="shared" si="275"/>
        <v>1204.2771838760873</v>
      </c>
      <c r="F682" s="4">
        <f t="shared" si="276"/>
        <v>10.855947947404728</v>
      </c>
      <c r="G682" s="4"/>
      <c r="H682" s="4">
        <f t="shared" si="277"/>
        <v>-32.918880057695389</v>
      </c>
      <c r="I682" s="11">
        <v>622</v>
      </c>
      <c r="J682" s="5">
        <f t="shared" si="262"/>
        <v>15753.553312497972</v>
      </c>
      <c r="K682" s="11">
        <v>622</v>
      </c>
      <c r="L682" s="17">
        <f t="shared" si="278"/>
        <v>7656.2269098740144</v>
      </c>
      <c r="M682" s="11">
        <v>622</v>
      </c>
      <c r="N682">
        <f t="shared" si="279"/>
        <v>780.45126502283529</v>
      </c>
      <c r="Q682" s="58">
        <v>559</v>
      </c>
      <c r="R682" s="21">
        <f t="shared" si="289"/>
        <v>8.5227150000000016</v>
      </c>
      <c r="S682" s="21">
        <f t="shared" si="288"/>
        <v>77.353127023144026</v>
      </c>
      <c r="T682" s="21">
        <f t="shared" si="286"/>
        <v>1</v>
      </c>
      <c r="U682" s="21">
        <f t="shared" si="287"/>
        <v>600</v>
      </c>
      <c r="AA682">
        <v>559</v>
      </c>
      <c r="AB682">
        <f t="shared" si="263"/>
        <v>9.7563905186483026</v>
      </c>
      <c r="AC682">
        <f t="shared" si="264"/>
        <v>0.250328227571116</v>
      </c>
      <c r="AD682">
        <f t="shared" si="265"/>
        <v>-0.32556815445715698</v>
      </c>
      <c r="AE682">
        <f t="shared" si="266"/>
        <v>-8.1498899058859431E-2</v>
      </c>
      <c r="AF682" s="65">
        <f t="shared" si="267"/>
        <v>-8.1589390031499898E-2</v>
      </c>
      <c r="AG682">
        <f t="shared" si="268"/>
        <v>-4.6747277018516948</v>
      </c>
      <c r="AJ682">
        <f t="shared" si="269"/>
        <v>78.539816339744831</v>
      </c>
      <c r="AL682">
        <f t="shared" si="260"/>
        <v>78.539816339744831</v>
      </c>
      <c r="AN682">
        <f t="shared" si="270"/>
        <v>80.110612666539723</v>
      </c>
      <c r="AP682">
        <f t="shared" si="271"/>
        <v>1617.6885530578431</v>
      </c>
      <c r="AS682">
        <f t="shared" si="272"/>
        <v>1623.0878657036396</v>
      </c>
      <c r="AU682">
        <f t="shared" si="261"/>
        <v>-132.27987413064054</v>
      </c>
      <c r="AW682">
        <f t="shared" si="281"/>
        <v>9.7563905186483026</v>
      </c>
      <c r="AY682">
        <f t="shared" si="282"/>
        <v>-8.1589390031499898E-2</v>
      </c>
      <c r="BA682">
        <f t="shared" si="283"/>
        <v>-0.24825223481858388</v>
      </c>
      <c r="BC682">
        <f t="shared" si="284"/>
        <v>-401.59479853705085</v>
      </c>
      <c r="BD682">
        <f t="shared" si="273"/>
        <v>2.86E-2</v>
      </c>
      <c r="BE682">
        <f t="shared" si="274"/>
        <v>-11.485611238159654</v>
      </c>
    </row>
    <row r="683" spans="3:57">
      <c r="C683" s="11">
        <v>623</v>
      </c>
      <c r="D683" s="12">
        <f t="shared" si="280"/>
        <v>9.0289855072463766E-3</v>
      </c>
      <c r="E683" s="20">
        <f t="shared" si="275"/>
        <v>1204.2771838760873</v>
      </c>
      <c r="F683" s="4">
        <f t="shared" si="276"/>
        <v>10.873401239924672</v>
      </c>
      <c r="G683" s="4"/>
      <c r="H683" s="4">
        <f t="shared" si="277"/>
        <v>-33.142687975376283</v>
      </c>
      <c r="I683" s="11">
        <v>623</v>
      </c>
      <c r="J683" s="5">
        <f t="shared" si="262"/>
        <v>15129.627784138596</v>
      </c>
      <c r="K683" s="11">
        <v>623</v>
      </c>
      <c r="L683" s="17">
        <f t="shared" si="278"/>
        <v>7352.9991030913579</v>
      </c>
      <c r="M683" s="11">
        <v>623</v>
      </c>
      <c r="N683">
        <f t="shared" si="279"/>
        <v>749.54119297567354</v>
      </c>
      <c r="Q683" s="58">
        <v>560</v>
      </c>
      <c r="R683" s="21">
        <f t="shared" si="289"/>
        <v>9.0908960000000008</v>
      </c>
      <c r="S683" s="21">
        <f t="shared" si="288"/>
        <v>79.905667378522494</v>
      </c>
      <c r="T683" s="21">
        <f t="shared" si="286"/>
        <v>1</v>
      </c>
      <c r="U683" s="21">
        <f t="shared" si="287"/>
        <v>600</v>
      </c>
      <c r="AA683">
        <v>560</v>
      </c>
      <c r="AB683">
        <f t="shared" si="263"/>
        <v>9.7738438111682449</v>
      </c>
      <c r="AC683">
        <f t="shared" si="264"/>
        <v>0.250328227571116</v>
      </c>
      <c r="AD683">
        <f t="shared" si="265"/>
        <v>-0.34202014332566799</v>
      </c>
      <c r="AE683">
        <f t="shared" si="266"/>
        <v>-8.5617296272333526E-2</v>
      </c>
      <c r="AF683" s="65">
        <f t="shared" si="267"/>
        <v>-8.5722243208363885E-2</v>
      </c>
      <c r="AG683">
        <f t="shared" si="268"/>
        <v>-4.9115227462332358</v>
      </c>
      <c r="AJ683">
        <f t="shared" si="269"/>
        <v>78.539816339744831</v>
      </c>
      <c r="AL683">
        <f t="shared" si="260"/>
        <v>78.539816339744831</v>
      </c>
      <c r="AN683">
        <f t="shared" si="270"/>
        <v>80.110612666539723</v>
      </c>
      <c r="AP683">
        <f t="shared" si="271"/>
        <v>1617.0162640265767</v>
      </c>
      <c r="AS683">
        <f t="shared" si="272"/>
        <v>1622.97567187444</v>
      </c>
      <c r="AU683">
        <f t="shared" si="261"/>
        <v>-138.95478894166351</v>
      </c>
      <c r="AW683">
        <f t="shared" si="281"/>
        <v>9.7738438111682449</v>
      </c>
      <c r="AY683">
        <f t="shared" si="282"/>
        <v>-8.5722243208363885E-2</v>
      </c>
      <c r="BA683">
        <f t="shared" si="283"/>
        <v>-0.26126969405919176</v>
      </c>
      <c r="BC683">
        <f t="shared" si="284"/>
        <v>-422.47734459096091</v>
      </c>
      <c r="BD683">
        <f t="shared" si="273"/>
        <v>2.86E-2</v>
      </c>
      <c r="BE683">
        <f t="shared" si="274"/>
        <v>-12.082852055301482</v>
      </c>
    </row>
    <row r="684" spans="3:57">
      <c r="C684" s="11">
        <v>624</v>
      </c>
      <c r="D684" s="12">
        <f t="shared" si="280"/>
        <v>9.0434782608695644E-3</v>
      </c>
      <c r="E684" s="20">
        <f t="shared" si="275"/>
        <v>1204.2771838760873</v>
      </c>
      <c r="F684" s="4">
        <f t="shared" si="276"/>
        <v>10.890854532444614</v>
      </c>
      <c r="G684" s="4"/>
      <c r="H684" s="4">
        <f t="shared" si="277"/>
        <v>-33.35735325539725</v>
      </c>
      <c r="I684" s="11">
        <v>624</v>
      </c>
      <c r="J684" s="5">
        <f t="shared" si="262"/>
        <v>14491.887989427101</v>
      </c>
      <c r="K684" s="11">
        <v>624</v>
      </c>
      <c r="L684" s="17">
        <f t="shared" si="278"/>
        <v>7043.0575628615707</v>
      </c>
      <c r="M684" s="11">
        <v>624</v>
      </c>
      <c r="N684">
        <f t="shared" si="279"/>
        <v>717.94674443033341</v>
      </c>
      <c r="Q684" s="58">
        <v>561</v>
      </c>
      <c r="R684" s="21">
        <f t="shared" si="289"/>
        <v>9.6590769999999999</v>
      </c>
      <c r="S684" s="21">
        <f t="shared" si="288"/>
        <v>82.458207733900963</v>
      </c>
      <c r="T684" s="21">
        <f t="shared" si="286"/>
        <v>1</v>
      </c>
      <c r="U684" s="21">
        <f t="shared" si="287"/>
        <v>600</v>
      </c>
      <c r="AA684">
        <v>561</v>
      </c>
      <c r="AB684">
        <f t="shared" si="263"/>
        <v>9.7912971036881888</v>
      </c>
      <c r="AC684">
        <f t="shared" si="264"/>
        <v>0.250328227571116</v>
      </c>
      <c r="AD684">
        <f t="shared" si="265"/>
        <v>-0.35836794954530021</v>
      </c>
      <c r="AE684">
        <f t="shared" si="266"/>
        <v>-8.9709613627970128E-2</v>
      </c>
      <c r="AF684" s="65">
        <f t="shared" si="267"/>
        <v>-8.9830379221529047E-2</v>
      </c>
      <c r="AG684">
        <f t="shared" si="268"/>
        <v>-5.1469016014532993</v>
      </c>
      <c r="AJ684">
        <f t="shared" si="269"/>
        <v>78.539816339744831</v>
      </c>
      <c r="AL684">
        <f t="shared" si="260"/>
        <v>78.539816339744831</v>
      </c>
      <c r="AN684">
        <f t="shared" si="270"/>
        <v>80.110612666539723</v>
      </c>
      <c r="AP684">
        <f t="shared" si="271"/>
        <v>1616.2358753225517</v>
      </c>
      <c r="AS684">
        <f t="shared" si="272"/>
        <v>1622.7789786591607</v>
      </c>
      <c r="AU684">
        <f t="shared" si="261"/>
        <v>-145.57887517910527</v>
      </c>
      <c r="AW684">
        <f t="shared" si="281"/>
        <v>9.7912971036881888</v>
      </c>
      <c r="AY684">
        <f t="shared" si="282"/>
        <v>-8.9830379221529047E-2</v>
      </c>
      <c r="BA684">
        <f t="shared" si="283"/>
        <v>-0.27427775550009642</v>
      </c>
      <c r="BC684">
        <f t="shared" si="284"/>
        <v>-443.29754824220316</v>
      </c>
      <c r="BD684">
        <f t="shared" si="273"/>
        <v>2.86E-2</v>
      </c>
      <c r="BE684">
        <f t="shared" si="274"/>
        <v>-12.67830987972701</v>
      </c>
    </row>
    <row r="685" spans="3:57">
      <c r="C685" s="11">
        <v>625</v>
      </c>
      <c r="D685" s="12">
        <f t="shared" si="280"/>
        <v>9.057971014492754E-3</v>
      </c>
      <c r="E685" s="20">
        <f t="shared" si="275"/>
        <v>1204.2771838760873</v>
      </c>
      <c r="F685" s="4">
        <f t="shared" si="276"/>
        <v>10.90830782496456</v>
      </c>
      <c r="G685" s="4"/>
      <c r="H685" s="4">
        <f t="shared" si="277"/>
        <v>-33.562676540215129</v>
      </c>
      <c r="I685" s="11">
        <v>625</v>
      </c>
      <c r="J685" s="5">
        <f t="shared" si="262"/>
        <v>13840.453695792268</v>
      </c>
      <c r="K685" s="11">
        <v>625</v>
      </c>
      <c r="L685" s="17">
        <f t="shared" si="278"/>
        <v>6726.4604961550422</v>
      </c>
      <c r="M685" s="11">
        <v>625</v>
      </c>
      <c r="N685">
        <f t="shared" si="279"/>
        <v>685.6738528190665</v>
      </c>
      <c r="Q685" s="58">
        <v>562</v>
      </c>
      <c r="R685" s="21">
        <f t="shared" si="289"/>
        <v>10.227257999999999</v>
      </c>
      <c r="S685" s="21">
        <f t="shared" si="288"/>
        <v>85.010748089279431</v>
      </c>
      <c r="T685" s="21">
        <f t="shared" si="286"/>
        <v>1</v>
      </c>
      <c r="U685" s="21">
        <f t="shared" si="287"/>
        <v>600</v>
      </c>
      <c r="AA685">
        <v>562</v>
      </c>
      <c r="AB685">
        <f t="shared" si="263"/>
        <v>9.8087503962081311</v>
      </c>
      <c r="AC685">
        <f t="shared" si="264"/>
        <v>0.250328227571116</v>
      </c>
      <c r="AD685">
        <f t="shared" si="265"/>
        <v>-0.37460659341591096</v>
      </c>
      <c r="AE685">
        <f t="shared" si="266"/>
        <v>-9.377460456625869E-2</v>
      </c>
      <c r="AF685" s="65">
        <f t="shared" si="267"/>
        <v>-9.3912588546071055E-2</v>
      </c>
      <c r="AG685">
        <f t="shared" si="268"/>
        <v>-5.3807949668385078</v>
      </c>
      <c r="AJ685">
        <f t="shared" si="269"/>
        <v>78.539816339744831</v>
      </c>
      <c r="AL685">
        <f t="shared" si="260"/>
        <v>78.539816339744831</v>
      </c>
      <c r="AN685">
        <f t="shared" si="270"/>
        <v>80.110612666539723</v>
      </c>
      <c r="AP685">
        <f t="shared" si="271"/>
        <v>1615.3368613674586</v>
      </c>
      <c r="AS685">
        <f t="shared" si="272"/>
        <v>1622.4864241484988</v>
      </c>
      <c r="AU685">
        <f t="shared" si="261"/>
        <v>-152.14802283864853</v>
      </c>
      <c r="AW685">
        <f t="shared" si="281"/>
        <v>9.8087503962081311</v>
      </c>
      <c r="AY685">
        <f t="shared" si="282"/>
        <v>-9.3912588546071055E-2</v>
      </c>
      <c r="BA685">
        <f t="shared" si="283"/>
        <v>-0.28727546536820864</v>
      </c>
      <c r="BC685">
        <f t="shared" si="284"/>
        <v>-464.04664857575818</v>
      </c>
      <c r="BD685">
        <f t="shared" si="273"/>
        <v>2.86E-2</v>
      </c>
      <c r="BE685">
        <f t="shared" si="274"/>
        <v>-13.271734149266685</v>
      </c>
    </row>
    <row r="686" spans="3:57">
      <c r="C686" s="11">
        <v>626</v>
      </c>
      <c r="D686" s="12">
        <f t="shared" si="280"/>
        <v>9.0724637681159417E-3</v>
      </c>
      <c r="E686" s="20">
        <f t="shared" si="275"/>
        <v>1204.2771838760873</v>
      </c>
      <c r="F686" s="4">
        <f t="shared" si="276"/>
        <v>10.925761117484502</v>
      </c>
      <c r="G686" s="4"/>
      <c r="H686" s="4">
        <f t="shared" si="277"/>
        <v>-33.758460320150647</v>
      </c>
      <c r="I686" s="11">
        <v>626</v>
      </c>
      <c r="J686" s="5">
        <f t="shared" si="262"/>
        <v>13175.460148548624</v>
      </c>
      <c r="K686" s="11">
        <v>626</v>
      </c>
      <c r="L686" s="17">
        <f t="shared" si="278"/>
        <v>6403.2736321946313</v>
      </c>
      <c r="M686" s="11">
        <v>626</v>
      </c>
      <c r="N686">
        <f t="shared" si="279"/>
        <v>652.72921836846388</v>
      </c>
      <c r="Q686" s="58">
        <v>563</v>
      </c>
      <c r="R686" s="21">
        <f t="shared" si="289"/>
        <v>10.795438999999998</v>
      </c>
      <c r="S686" s="21">
        <f t="shared" si="288"/>
        <v>87.5632884446579</v>
      </c>
      <c r="T686" s="21">
        <f t="shared" si="286"/>
        <v>1</v>
      </c>
      <c r="U686" s="21">
        <f t="shared" si="287"/>
        <v>600</v>
      </c>
      <c r="AA686">
        <v>563</v>
      </c>
      <c r="AB686">
        <f t="shared" si="263"/>
        <v>9.826203688728075</v>
      </c>
      <c r="AC686">
        <f t="shared" si="264"/>
        <v>0.250328227571116</v>
      </c>
      <c r="AD686">
        <f t="shared" si="265"/>
        <v>-0.39073112848927333</v>
      </c>
      <c r="AE686">
        <f t="shared" si="266"/>
        <v>-9.7811030851581784E-2</v>
      </c>
      <c r="AF686" s="65">
        <f t="shared" si="267"/>
        <v>-9.7967665781858074E-2</v>
      </c>
      <c r="AG686">
        <f t="shared" si="268"/>
        <v>-5.6131337780486801</v>
      </c>
      <c r="AJ686">
        <f t="shared" si="269"/>
        <v>78.539816339744831</v>
      </c>
      <c r="AL686">
        <f t="shared" si="260"/>
        <v>78.539816339744831</v>
      </c>
      <c r="AN686">
        <f t="shared" si="270"/>
        <v>80.110612666539723</v>
      </c>
      <c r="AP686">
        <f t="shared" si="271"/>
        <v>1614.3083071572025</v>
      </c>
      <c r="AS686">
        <f t="shared" si="272"/>
        <v>1622.0862021688231</v>
      </c>
      <c r="AU686">
        <f t="shared" si="261"/>
        <v>-158.65792356425987</v>
      </c>
      <c r="AW686">
        <f t="shared" si="281"/>
        <v>9.826203688728075</v>
      </c>
      <c r="AY686">
        <f t="shared" si="282"/>
        <v>-9.7967665781858074E-2</v>
      </c>
      <c r="BA686">
        <f t="shared" si="283"/>
        <v>-0.30026179990310353</v>
      </c>
      <c r="BC686">
        <f t="shared" si="284"/>
        <v>-484.71511790555377</v>
      </c>
      <c r="BD686">
        <f t="shared" si="273"/>
        <v>2.86E-2</v>
      </c>
      <c r="BE686">
        <f t="shared" si="274"/>
        <v>-13.862852372098837</v>
      </c>
    </row>
    <row r="687" spans="3:57">
      <c r="C687" s="11">
        <v>627</v>
      </c>
      <c r="D687" s="12">
        <f t="shared" si="280"/>
        <v>9.0869565217391295E-3</v>
      </c>
      <c r="E687" s="20">
        <f t="shared" si="275"/>
        <v>1204.2771838760873</v>
      </c>
      <c r="F687" s="4">
        <f t="shared" si="276"/>
        <v>10.943214410004444</v>
      </c>
      <c r="G687" s="4"/>
      <c r="H687" s="4">
        <f t="shared" si="277"/>
        <v>-33.944509157987561</v>
      </c>
      <c r="I687" s="11">
        <v>627</v>
      </c>
      <c r="J687" s="5">
        <f t="shared" si="262"/>
        <v>12497.058106683244</v>
      </c>
      <c r="K687" s="11">
        <v>627</v>
      </c>
      <c r="L687" s="17">
        <f t="shared" si="278"/>
        <v>6073.5702398480562</v>
      </c>
      <c r="M687" s="11">
        <v>627</v>
      </c>
      <c r="N687">
        <f t="shared" si="279"/>
        <v>619.12030987238086</v>
      </c>
      <c r="Q687" s="58">
        <v>564</v>
      </c>
      <c r="R687" s="21">
        <f t="shared" si="289"/>
        <v>11.363619999999997</v>
      </c>
      <c r="S687" s="21">
        <f t="shared" si="288"/>
        <v>90.115828800036354</v>
      </c>
      <c r="T687" s="21">
        <f t="shared" si="286"/>
        <v>1</v>
      </c>
      <c r="U687" s="21">
        <f t="shared" si="287"/>
        <v>600</v>
      </c>
      <c r="AA687">
        <v>564</v>
      </c>
      <c r="AB687">
        <f t="shared" si="263"/>
        <v>9.8436569812480172</v>
      </c>
      <c r="AC687">
        <f t="shared" si="264"/>
        <v>0.250328227571116</v>
      </c>
      <c r="AD687">
        <f t="shared" si="265"/>
        <v>-0.40673664307579876</v>
      </c>
      <c r="AE687">
        <f t="shared" si="266"/>
        <v>-0.10181766294939033</v>
      </c>
      <c r="AF687" s="65">
        <f t="shared" si="267"/>
        <v>-0.1019944099126044</v>
      </c>
      <c r="AG687">
        <f t="shared" si="268"/>
        <v>-5.8438492219195206</v>
      </c>
      <c r="AJ687">
        <f t="shared" si="269"/>
        <v>78.539816339744831</v>
      </c>
      <c r="AL687">
        <f t="shared" si="260"/>
        <v>78.539816339744831</v>
      </c>
      <c r="AN687">
        <f t="shared" si="270"/>
        <v>80.110612666539723</v>
      </c>
      <c r="AP687">
        <f t="shared" si="271"/>
        <v>1613.1389252186159</v>
      </c>
      <c r="AS687">
        <f t="shared" si="272"/>
        <v>1621.5660780407497</v>
      </c>
      <c r="AU687">
        <f t="shared" si="261"/>
        <v>-165.10406838411782</v>
      </c>
      <c r="AW687">
        <f t="shared" si="281"/>
        <v>9.8436569812480172</v>
      </c>
      <c r="AY687">
        <f t="shared" si="282"/>
        <v>-0.1019944099126044</v>
      </c>
      <c r="BA687">
        <f t="shared" si="283"/>
        <v>-0.31323566225346572</v>
      </c>
      <c r="BC687">
        <f t="shared" si="284"/>
        <v>-505.29263954769704</v>
      </c>
      <c r="BD687">
        <f t="shared" si="273"/>
        <v>2.86E-2</v>
      </c>
      <c r="BE687">
        <f t="shared" si="274"/>
        <v>-14.451369491064135</v>
      </c>
    </row>
    <row r="688" spans="3:57">
      <c r="C688" s="11">
        <v>628</v>
      </c>
      <c r="D688" s="12">
        <f t="shared" si="280"/>
        <v>9.1014492753623191E-3</v>
      </c>
      <c r="E688" s="20">
        <f t="shared" si="275"/>
        <v>1204.2771838760873</v>
      </c>
      <c r="F688" s="4">
        <f t="shared" si="276"/>
        <v>10.96066770252439</v>
      </c>
      <c r="G688" s="4"/>
      <c r="H688" s="4">
        <f t="shared" si="277"/>
        <v>-34.12062991395554</v>
      </c>
      <c r="I688" s="11">
        <v>628</v>
      </c>
      <c r="J688" s="5">
        <f t="shared" si="262"/>
        <v>11805.413860049288</v>
      </c>
      <c r="K688" s="11">
        <v>628</v>
      </c>
      <c r="L688" s="17">
        <f t="shared" si="278"/>
        <v>5737.4311359839539</v>
      </c>
      <c r="M688" s="11">
        <v>628</v>
      </c>
      <c r="N688">
        <f t="shared" si="279"/>
        <v>584.85536554372618</v>
      </c>
      <c r="Q688" s="58">
        <v>565</v>
      </c>
      <c r="R688" s="21">
        <f t="shared" si="289"/>
        <v>11.931800999999997</v>
      </c>
      <c r="S688" s="21">
        <f t="shared" si="288"/>
        <v>92.668369155414837</v>
      </c>
      <c r="T688" s="21">
        <f t="shared" si="286"/>
        <v>1</v>
      </c>
      <c r="U688" s="21">
        <f t="shared" si="287"/>
        <v>600</v>
      </c>
      <c r="AA688">
        <v>565</v>
      </c>
      <c r="AB688">
        <f t="shared" si="263"/>
        <v>9.8611102737679612</v>
      </c>
      <c r="AC688">
        <f t="shared" si="264"/>
        <v>0.250328227571116</v>
      </c>
      <c r="AD688">
        <f t="shared" si="265"/>
        <v>-0.42261826174069866</v>
      </c>
      <c r="AE688">
        <f t="shared" si="266"/>
        <v>-0.10579328040073509</v>
      </c>
      <c r="AF688" s="65">
        <f t="shared" si="267"/>
        <v>-0.10599162457303592</v>
      </c>
      <c r="AG688">
        <f t="shared" si="268"/>
        <v>-6.0728727517700642</v>
      </c>
      <c r="AJ688">
        <f t="shared" si="269"/>
        <v>78.539816339744831</v>
      </c>
      <c r="AL688">
        <f t="shared" si="260"/>
        <v>78.539816339744831</v>
      </c>
      <c r="AN688">
        <f t="shared" si="270"/>
        <v>80.110612666539723</v>
      </c>
      <c r="AP688">
        <f t="shared" si="271"/>
        <v>1611.8170731814914</v>
      </c>
      <c r="AS688">
        <f t="shared" si="272"/>
        <v>1620.9134050703449</v>
      </c>
      <c r="AU688">
        <f t="shared" si="261"/>
        <v>-171.48174636791728</v>
      </c>
      <c r="AW688">
        <f t="shared" si="281"/>
        <v>9.8611102737679612</v>
      </c>
      <c r="AY688">
        <f t="shared" si="282"/>
        <v>-0.10599162457303592</v>
      </c>
      <c r="BA688">
        <f t="shared" si="283"/>
        <v>-0.32619587941593459</v>
      </c>
      <c r="BC688">
        <f t="shared" si="284"/>
        <v>-525.76808764405439</v>
      </c>
      <c r="BD688">
        <f t="shared" si="273"/>
        <v>2.86E-2</v>
      </c>
      <c r="BE688">
        <f t="shared" si="274"/>
        <v>-15.036967306619955</v>
      </c>
    </row>
    <row r="689" spans="3:57">
      <c r="C689" s="11">
        <v>629</v>
      </c>
      <c r="D689" s="12">
        <f t="shared" si="280"/>
        <v>9.1159420289855068E-3</v>
      </c>
      <c r="E689" s="20">
        <f t="shared" si="275"/>
        <v>1204.2771838760873</v>
      </c>
      <c r="F689" s="4">
        <f t="shared" si="276"/>
        <v>10.978120995044332</v>
      </c>
      <c r="G689" s="4"/>
      <c r="H689" s="4">
        <f t="shared" si="277"/>
        <v>-34.286631970826789</v>
      </c>
      <c r="I689" s="11">
        <v>629</v>
      </c>
      <c r="J689" s="5">
        <f t="shared" si="262"/>
        <v>11100.70922788291</v>
      </c>
      <c r="K689" s="11">
        <v>629</v>
      </c>
      <c r="L689" s="17">
        <f t="shared" si="278"/>
        <v>5394.9446847510935</v>
      </c>
      <c r="M689" s="11">
        <v>629</v>
      </c>
      <c r="N689">
        <f t="shared" si="279"/>
        <v>549.94339294098813</v>
      </c>
      <c r="Q689" s="58">
        <v>566</v>
      </c>
      <c r="R689" s="21">
        <f t="shared" si="289"/>
        <v>12.499981999999996</v>
      </c>
      <c r="S689" s="21">
        <f t="shared" si="288"/>
        <v>95.220909510793291</v>
      </c>
      <c r="T689" s="21">
        <f t="shared" si="286"/>
        <v>1</v>
      </c>
      <c r="U689" s="21">
        <f t="shared" si="287"/>
        <v>600</v>
      </c>
      <c r="AA689">
        <v>566</v>
      </c>
      <c r="AB689">
        <f t="shared" si="263"/>
        <v>9.8785635662879052</v>
      </c>
      <c r="AC689">
        <f t="shared" si="264"/>
        <v>0.250328227571116</v>
      </c>
      <c r="AD689">
        <f t="shared" si="265"/>
        <v>-0.43837114678907724</v>
      </c>
      <c r="AE689">
        <f t="shared" si="266"/>
        <v>-0.10973667219402722</v>
      </c>
      <c r="AF689" s="65">
        <f t="shared" si="267"/>
        <v>-0.10995811832437503</v>
      </c>
      <c r="AG689">
        <f t="shared" si="268"/>
        <v>-6.3001361031868095</v>
      </c>
      <c r="AJ689">
        <f t="shared" si="269"/>
        <v>78.539816339744831</v>
      </c>
      <c r="AL689">
        <f t="shared" si="260"/>
        <v>78.539816339744831</v>
      </c>
      <c r="AN689">
        <f t="shared" si="270"/>
        <v>80.110612666539723</v>
      </c>
      <c r="AP689">
        <f t="shared" si="271"/>
        <v>1610.3307719433817</v>
      </c>
      <c r="AS689">
        <f t="shared" si="272"/>
        <v>1620.1151417693548</v>
      </c>
      <c r="AU689">
        <f t="shared" si="261"/>
        <v>-177.78604422892363</v>
      </c>
      <c r="AW689">
        <f t="shared" si="281"/>
        <v>9.8785635662879052</v>
      </c>
      <c r="AY689">
        <f t="shared" si="282"/>
        <v>-0.10995811832437503</v>
      </c>
      <c r="BA689">
        <f t="shared" si="283"/>
        <v>-0.3391411992204823</v>
      </c>
      <c r="BC689">
        <f t="shared" si="284"/>
        <v>-546.12950913852342</v>
      </c>
      <c r="BD689">
        <f t="shared" si="273"/>
        <v>2.86E-2</v>
      </c>
      <c r="BE689">
        <f t="shared" si="274"/>
        <v>-15.619303961361769</v>
      </c>
    </row>
    <row r="690" spans="3:57">
      <c r="C690" s="11">
        <v>630</v>
      </c>
      <c r="D690" s="12">
        <f t="shared" si="280"/>
        <v>9.1304347826086946E-3</v>
      </c>
      <c r="E690" s="20">
        <f t="shared" si="275"/>
        <v>1204.2771838760873</v>
      </c>
      <c r="F690" s="4">
        <f t="shared" si="276"/>
        <v>10.995574287564274</v>
      </c>
      <c r="G690" s="4"/>
      <c r="H690" s="4">
        <f t="shared" si="277"/>
        <v>-34.442327458856077</v>
      </c>
      <c r="I690" s="11">
        <v>630</v>
      </c>
      <c r="J690" s="5">
        <f t="shared" si="262"/>
        <v>10383.141538582784</v>
      </c>
      <c r="K690" s="11">
        <v>630</v>
      </c>
      <c r="L690" s="17">
        <f t="shared" si="278"/>
        <v>5046.2067877512327</v>
      </c>
      <c r="M690" s="11">
        <v>630</v>
      </c>
      <c r="N690">
        <f t="shared" si="279"/>
        <v>514.39416796648652</v>
      </c>
      <c r="Q690" s="58">
        <v>567</v>
      </c>
      <c r="R690" s="21">
        <f t="shared" si="289"/>
        <v>13.068162999999995</v>
      </c>
      <c r="S690" s="21">
        <f t="shared" si="288"/>
        <v>97.773449866171759</v>
      </c>
      <c r="T690" s="21">
        <f t="shared" si="286"/>
        <v>1</v>
      </c>
      <c r="U690" s="21">
        <f t="shared" si="287"/>
        <v>600</v>
      </c>
      <c r="AA690">
        <v>567</v>
      </c>
      <c r="AB690">
        <f t="shared" si="263"/>
        <v>9.8960168588078474</v>
      </c>
      <c r="AC690">
        <f t="shared" si="264"/>
        <v>0.250328227571116</v>
      </c>
      <c r="AD690">
        <f t="shared" si="265"/>
        <v>-0.45399049973954564</v>
      </c>
      <c r="AE690">
        <f t="shared" si="266"/>
        <v>-0.11364663713392566</v>
      </c>
      <c r="AF690" s="65">
        <f t="shared" si="267"/>
        <v>-0.11389270493835549</v>
      </c>
      <c r="AG690">
        <f t="shared" si="268"/>
        <v>-6.5255713102965585</v>
      </c>
      <c r="AJ690">
        <f t="shared" si="269"/>
        <v>78.539816339744831</v>
      </c>
      <c r="AL690">
        <f t="shared" si="260"/>
        <v>78.539816339744831</v>
      </c>
      <c r="AN690">
        <f t="shared" si="270"/>
        <v>80.110612666539723</v>
      </c>
      <c r="AP690">
        <f t="shared" si="271"/>
        <v>1608.6677244038035</v>
      </c>
      <c r="AS690">
        <f t="shared" si="272"/>
        <v>1619.1578697999162</v>
      </c>
      <c r="AU690">
        <f t="shared" si="261"/>
        <v>-184.01184689169116</v>
      </c>
      <c r="AW690">
        <f t="shared" si="281"/>
        <v>9.8960168588078474</v>
      </c>
      <c r="AY690">
        <f t="shared" si="282"/>
        <v>-0.11389270493835549</v>
      </c>
      <c r="BA690">
        <f t="shared" si="283"/>
        <v>-0.35207028736678159</v>
      </c>
      <c r="BC690">
        <f t="shared" si="284"/>
        <v>-566.36410800851365</v>
      </c>
      <c r="BD690">
        <f t="shared" si="273"/>
        <v>2.86E-2</v>
      </c>
      <c r="BE690">
        <f t="shared" si="274"/>
        <v>-16.19801348904349</v>
      </c>
    </row>
    <row r="691" spans="3:57">
      <c r="C691" s="11">
        <v>631</v>
      </c>
      <c r="D691" s="12">
        <f t="shared" si="280"/>
        <v>9.1449275362318842E-3</v>
      </c>
      <c r="E691" s="20">
        <f t="shared" si="275"/>
        <v>1204.2771838760873</v>
      </c>
      <c r="F691" s="4">
        <f t="shared" si="276"/>
        <v>11.013027580084218</v>
      </c>
      <c r="G691" s="4"/>
      <c r="H691" s="4">
        <f t="shared" si="277"/>
        <v>-34.587531480291091</v>
      </c>
      <c r="I691" s="11">
        <v>631</v>
      </c>
      <c r="J691" s="5">
        <f t="shared" si="262"/>
        <v>9652.9235907181683</v>
      </c>
      <c r="K691" s="11">
        <v>631</v>
      </c>
      <c r="L691" s="17">
        <f t="shared" si="278"/>
        <v>4691.3208650890292</v>
      </c>
      <c r="M691" s="11">
        <v>631</v>
      </c>
      <c r="N691">
        <f t="shared" si="279"/>
        <v>478.21823293466144</v>
      </c>
      <c r="Q691" s="58">
        <v>568</v>
      </c>
      <c r="R691" s="21">
        <f t="shared" si="289"/>
        <v>13.636343999999994</v>
      </c>
      <c r="S691" s="21">
        <f t="shared" si="288"/>
        <v>100.32599022155023</v>
      </c>
      <c r="T691" s="21">
        <f t="shared" si="286"/>
        <v>1</v>
      </c>
      <c r="U691" s="21">
        <f t="shared" si="287"/>
        <v>600.00000000000023</v>
      </c>
      <c r="AA691">
        <v>568</v>
      </c>
      <c r="AB691">
        <f t="shared" si="263"/>
        <v>9.9134701513277914</v>
      </c>
      <c r="AC691">
        <f t="shared" si="264"/>
        <v>0.250328227571116</v>
      </c>
      <c r="AD691">
        <f t="shared" si="265"/>
        <v>-0.46947156278589025</v>
      </c>
      <c r="AE691">
        <f t="shared" si="266"/>
        <v>-0.11752198420723381</v>
      </c>
      <c r="AF691" s="65">
        <f t="shared" si="267"/>
        <v>-0.11779420368994024</v>
      </c>
      <c r="AG691">
        <f t="shared" si="268"/>
        <v>-6.7491107225379245</v>
      </c>
      <c r="AJ691">
        <f t="shared" si="269"/>
        <v>78.539816339744831</v>
      </c>
      <c r="AL691">
        <f t="shared" si="260"/>
        <v>78.539816339744831</v>
      </c>
      <c r="AN691">
        <f t="shared" si="270"/>
        <v>80.110612666539723</v>
      </c>
      <c r="AP691">
        <f t="shared" si="271"/>
        <v>1606.8153347437733</v>
      </c>
      <c r="AS691">
        <f t="shared" si="272"/>
        <v>1618.0278126382175</v>
      </c>
      <c r="AU691">
        <f t="shared" si="261"/>
        <v>-190.15383904373365</v>
      </c>
      <c r="AW691">
        <f t="shared" si="281"/>
        <v>9.9134701513277914</v>
      </c>
      <c r="AY691">
        <f t="shared" si="282"/>
        <v>-0.11779420368994024</v>
      </c>
      <c r="BA691">
        <f t="shared" si="283"/>
        <v>-0.36498172451625455</v>
      </c>
      <c r="BC691">
        <f t="shared" si="284"/>
        <v>-586.45823185394522</v>
      </c>
      <c r="BD691">
        <f t="shared" si="273"/>
        <v>2.86E-2</v>
      </c>
      <c r="BE691">
        <f t="shared" si="274"/>
        <v>-16.772705431022832</v>
      </c>
    </row>
    <row r="692" spans="3:57">
      <c r="C692" s="11">
        <v>632</v>
      </c>
      <c r="D692" s="12">
        <f t="shared" si="280"/>
        <v>9.159420289855072E-3</v>
      </c>
      <c r="E692" s="20">
        <f t="shared" si="275"/>
        <v>1204.2771838760873</v>
      </c>
      <c r="F692" s="4">
        <f t="shared" si="276"/>
        <v>11.030480872604162</v>
      </c>
      <c r="G692" s="4"/>
      <c r="H692" s="4">
        <f t="shared" si="277"/>
        <v>-34.722062333181874</v>
      </c>
      <c r="I692" s="11">
        <v>632</v>
      </c>
      <c r="J692" s="5">
        <f t="shared" si="262"/>
        <v>8910.283595249899</v>
      </c>
      <c r="K692" s="11">
        <v>632</v>
      </c>
      <c r="L692" s="17">
        <f t="shared" si="278"/>
        <v>4330.397827291451</v>
      </c>
      <c r="M692" s="11">
        <v>632</v>
      </c>
      <c r="N692">
        <f t="shared" si="279"/>
        <v>441.42689370962802</v>
      </c>
      <c r="Q692" s="58">
        <v>569</v>
      </c>
      <c r="R692" s="21">
        <f t="shared" si="289"/>
        <v>14.204524999999993</v>
      </c>
      <c r="S692" s="21">
        <f t="shared" si="288"/>
        <v>102.8785305769287</v>
      </c>
      <c r="T692" s="21">
        <f t="shared" si="286"/>
        <v>1</v>
      </c>
      <c r="U692" s="21">
        <f t="shared" si="287"/>
        <v>600</v>
      </c>
      <c r="AA692">
        <v>569</v>
      </c>
      <c r="AB692">
        <f t="shared" si="263"/>
        <v>9.9309234438477354</v>
      </c>
      <c r="AC692">
        <f t="shared" si="264"/>
        <v>0.250328227571116</v>
      </c>
      <c r="AD692">
        <f t="shared" si="265"/>
        <v>-0.48480962024633711</v>
      </c>
      <c r="AE692">
        <f t="shared" si="266"/>
        <v>-0.12136153294569141</v>
      </c>
      <c r="AF692" s="65">
        <f t="shared" si="267"/>
        <v>-0.12166143965889452</v>
      </c>
      <c r="AG692">
        <f t="shared" si="268"/>
        <v>-6.97068702194019</v>
      </c>
      <c r="AJ692">
        <f t="shared" si="269"/>
        <v>78.539816339744831</v>
      </c>
      <c r="AL692">
        <f t="shared" si="260"/>
        <v>78.539816339744831</v>
      </c>
      <c r="AN692">
        <f t="shared" si="270"/>
        <v>80.110612666539723</v>
      </c>
      <c r="AP692">
        <f t="shared" si="271"/>
        <v>1604.7607282258705</v>
      </c>
      <c r="AS692">
        <f t="shared" si="272"/>
        <v>1616.7108549504601</v>
      </c>
      <c r="AU692">
        <f t="shared" si="261"/>
        <v>-196.20650768672721</v>
      </c>
      <c r="AW692">
        <f t="shared" si="281"/>
        <v>9.9309234438477354</v>
      </c>
      <c r="AY692">
        <f t="shared" si="282"/>
        <v>-0.12166143965889452</v>
      </c>
      <c r="BA692">
        <f t="shared" si="283"/>
        <v>-0.37787400344474364</v>
      </c>
      <c r="BC692">
        <f t="shared" si="284"/>
        <v>-606.39736094561192</v>
      </c>
      <c r="BD692">
        <f t="shared" si="273"/>
        <v>2.86E-2</v>
      </c>
      <c r="BE692">
        <f t="shared" si="274"/>
        <v>-17.3429645230445</v>
      </c>
    </row>
    <row r="693" spans="3:57">
      <c r="C693" s="11">
        <v>633</v>
      </c>
      <c r="D693" s="12">
        <f t="shared" si="280"/>
        <v>9.1739130434782597E-3</v>
      </c>
      <c r="E693" s="20">
        <f t="shared" si="275"/>
        <v>1204.2771838760873</v>
      </c>
      <c r="F693" s="4">
        <f t="shared" si="276"/>
        <v>11.047934165124104</v>
      </c>
      <c r="G693" s="4"/>
      <c r="H693" s="4">
        <f t="shared" si="277"/>
        <v>-34.845741734216695</v>
      </c>
      <c r="I693" s="11">
        <v>633</v>
      </c>
      <c r="J693" s="5">
        <f t="shared" si="262"/>
        <v>8155.4650989735565</v>
      </c>
      <c r="K693" s="11">
        <v>633</v>
      </c>
      <c r="L693" s="17">
        <f t="shared" si="278"/>
        <v>3963.5560381011483</v>
      </c>
      <c r="M693" s="11">
        <v>633</v>
      </c>
      <c r="N693">
        <f t="shared" si="279"/>
        <v>404.03221591245136</v>
      </c>
      <c r="Q693" s="58">
        <v>570</v>
      </c>
      <c r="R693" s="21">
        <f t="shared" si="289"/>
        <v>14.772705999999992</v>
      </c>
      <c r="S693" s="21">
        <f t="shared" si="288"/>
        <v>105.43107093230716</v>
      </c>
      <c r="T693" s="21">
        <f t="shared" si="286"/>
        <v>1</v>
      </c>
      <c r="U693" s="21">
        <f t="shared" si="287"/>
        <v>600</v>
      </c>
      <c r="AA693">
        <v>570</v>
      </c>
      <c r="AB693">
        <f t="shared" si="263"/>
        <v>9.9483767363676794</v>
      </c>
      <c r="AC693">
        <f t="shared" si="264"/>
        <v>0.250328227571116</v>
      </c>
      <c r="AD693">
        <f t="shared" si="265"/>
        <v>-0.50000000000000067</v>
      </c>
      <c r="AE693">
        <f t="shared" si="266"/>
        <v>-0.12516411378555817</v>
      </c>
      <c r="AF693" s="65">
        <f t="shared" si="267"/>
        <v>-0.12549324404035248</v>
      </c>
      <c r="AG693">
        <f t="shared" si="268"/>
        <v>-7.1902332409174674</v>
      </c>
      <c r="AJ693">
        <f t="shared" si="269"/>
        <v>78.539816339744831</v>
      </c>
      <c r="AL693">
        <f t="shared" si="260"/>
        <v>78.539816339744831</v>
      </c>
      <c r="AN693">
        <f t="shared" si="270"/>
        <v>80.110612666539723</v>
      </c>
      <c r="AP693">
        <f t="shared" si="271"/>
        <v>1602.4907714893525</v>
      </c>
      <c r="AS693">
        <f t="shared" si="272"/>
        <v>1615.1925626733064</v>
      </c>
      <c r="AU693">
        <f t="shared" si="261"/>
        <v>-202.164145700029</v>
      </c>
      <c r="AW693">
        <f t="shared" si="281"/>
        <v>9.9483767363676794</v>
      </c>
      <c r="AY693">
        <f t="shared" si="282"/>
        <v>-0.12549324404035248</v>
      </c>
      <c r="BA693">
        <f t="shared" si="283"/>
        <v>-0.39074552626104381</v>
      </c>
      <c r="BC693">
        <f t="shared" si="284"/>
        <v>-626.16609983407318</v>
      </c>
      <c r="BD693">
        <f t="shared" si="273"/>
        <v>2.86E-2</v>
      </c>
      <c r="BE693">
        <f t="shared" si="274"/>
        <v>-17.908350455254492</v>
      </c>
    </row>
    <row r="694" spans="3:57">
      <c r="C694" s="11">
        <v>634</v>
      </c>
      <c r="D694" s="12">
        <f t="shared" si="280"/>
        <v>9.1884057971014493E-3</v>
      </c>
      <c r="E694" s="20">
        <f t="shared" si="275"/>
        <v>1204.2771838760873</v>
      </c>
      <c r="F694" s="4">
        <f t="shared" si="276"/>
        <v>11.065387457644048</v>
      </c>
      <c r="G694" s="4"/>
      <c r="H694" s="4">
        <f t="shared" si="277"/>
        <v>-34.958395040312631</v>
      </c>
      <c r="I694" s="11">
        <v>634</v>
      </c>
      <c r="J694" s="5">
        <f t="shared" si="262"/>
        <v>7388.7268892168086</v>
      </c>
      <c r="K694" s="11">
        <v>634</v>
      </c>
      <c r="L694" s="17">
        <f t="shared" si="278"/>
        <v>3590.921268159369</v>
      </c>
      <c r="M694" s="11">
        <v>634</v>
      </c>
      <c r="N694">
        <f t="shared" si="279"/>
        <v>366.04702019973178</v>
      </c>
      <c r="Q694" s="58">
        <v>571</v>
      </c>
      <c r="R694" s="21">
        <f t="shared" si="289"/>
        <v>15.340886999999992</v>
      </c>
      <c r="S694" s="21">
        <f t="shared" si="288"/>
        <v>107.98361128768562</v>
      </c>
      <c r="T694" s="21">
        <f t="shared" si="286"/>
        <v>1</v>
      </c>
      <c r="U694" s="21">
        <f t="shared" si="287"/>
        <v>600</v>
      </c>
      <c r="AA694">
        <v>571</v>
      </c>
      <c r="AB694">
        <f t="shared" si="263"/>
        <v>9.9658300288876216</v>
      </c>
      <c r="AC694">
        <f t="shared" si="264"/>
        <v>0.250328227571116</v>
      </c>
      <c r="AD694">
        <f t="shared" si="265"/>
        <v>-0.51503807491005393</v>
      </c>
      <c r="AE694">
        <f t="shared" si="266"/>
        <v>-0.12892856842387349</v>
      </c>
      <c r="AF694" s="65">
        <f t="shared" si="267"/>
        <v>-0.12928845446447806</v>
      </c>
      <c r="AG694">
        <f t="shared" si="268"/>
        <v>-7.4076827805839187</v>
      </c>
      <c r="AJ694">
        <f t="shared" si="269"/>
        <v>78.539816339744831</v>
      </c>
      <c r="AL694">
        <f t="shared" si="260"/>
        <v>78.539816339744831</v>
      </c>
      <c r="AN694">
        <f t="shared" si="270"/>
        <v>80.110612666539723</v>
      </c>
      <c r="AP694">
        <f t="shared" si="271"/>
        <v>1599.9920933141843</v>
      </c>
      <c r="AS694">
        <f t="shared" si="272"/>
        <v>1613.4582037896928</v>
      </c>
      <c r="AU694">
        <f t="shared" si="261"/>
        <v>-208.02085642635939</v>
      </c>
      <c r="AW694">
        <f t="shared" si="281"/>
        <v>9.9658300288876216</v>
      </c>
      <c r="AY694">
        <f t="shared" si="282"/>
        <v>-0.12928845446447806</v>
      </c>
      <c r="BA694">
        <f t="shared" si="283"/>
        <v>-0.40359460169677142</v>
      </c>
      <c r="BC694">
        <f t="shared" si="284"/>
        <v>-645.74817161912176</v>
      </c>
      <c r="BD694">
        <f t="shared" si="273"/>
        <v>2.86E-2</v>
      </c>
      <c r="BE694">
        <f t="shared" si="274"/>
        <v>-18.468397708306881</v>
      </c>
    </row>
    <row r="695" spans="3:57">
      <c r="C695" s="11">
        <v>635</v>
      </c>
      <c r="D695" s="12">
        <f t="shared" si="280"/>
        <v>9.2028985507246371E-3</v>
      </c>
      <c r="E695" s="20">
        <f t="shared" si="275"/>
        <v>1204.2771838760873</v>
      </c>
      <c r="F695" s="4">
        <f t="shared" si="276"/>
        <v>11.082840750163991</v>
      </c>
      <c r="G695" s="4"/>
      <c r="H695" s="4">
        <f t="shared" si="277"/>
        <v>-35.059851468689239</v>
      </c>
      <c r="I695" s="11">
        <v>635</v>
      </c>
      <c r="J695" s="5">
        <f t="shared" si="262"/>
        <v>6610.3428798465347</v>
      </c>
      <c r="K695" s="11">
        <v>635</v>
      </c>
      <c r="L695" s="17">
        <f t="shared" si="278"/>
        <v>3212.6266396054157</v>
      </c>
      <c r="M695" s="11">
        <v>635</v>
      </c>
      <c r="N695">
        <f t="shared" si="279"/>
        <v>327.48487661625029</v>
      </c>
      <c r="Q695" s="58">
        <v>572</v>
      </c>
      <c r="R695" s="21">
        <f t="shared" si="289"/>
        <v>15.909067999999991</v>
      </c>
      <c r="S695" s="21">
        <f t="shared" si="288"/>
        <v>110.5361516430641</v>
      </c>
      <c r="T695" s="21">
        <f t="shared" si="286"/>
        <v>1</v>
      </c>
      <c r="U695" s="21">
        <f t="shared" si="287"/>
        <v>600</v>
      </c>
      <c r="AA695">
        <v>572</v>
      </c>
      <c r="AB695">
        <f t="shared" si="263"/>
        <v>9.9832833214075656</v>
      </c>
      <c r="AC695">
        <f t="shared" si="264"/>
        <v>0.250328227571116</v>
      </c>
      <c r="AD695">
        <f t="shared" si="265"/>
        <v>-0.52991926423320534</v>
      </c>
      <c r="AE695">
        <f t="shared" si="266"/>
        <v>-0.13265375017128819</v>
      </c>
      <c r="AF695" s="65">
        <f t="shared" si="267"/>
        <v>-0.13304591532530433</v>
      </c>
      <c r="AG695">
        <f t="shared" si="268"/>
        <v>-7.6229694295948569</v>
      </c>
      <c r="AJ695">
        <f t="shared" si="269"/>
        <v>78.539816339744831</v>
      </c>
      <c r="AL695">
        <f t="shared" si="260"/>
        <v>78.539816339744831</v>
      </c>
      <c r="AN695">
        <f t="shared" si="270"/>
        <v>80.110612666539723</v>
      </c>
      <c r="AP695">
        <f t="shared" si="271"/>
        <v>1597.2511058272394</v>
      </c>
      <c r="AS695">
        <f t="shared" si="272"/>
        <v>1611.4927697895521</v>
      </c>
      <c r="AU695">
        <f t="shared" si="261"/>
        <v>-213.77055928650049</v>
      </c>
      <c r="AW695">
        <f t="shared" si="281"/>
        <v>9.9832833214075656</v>
      </c>
      <c r="AY695">
        <f t="shared" si="282"/>
        <v>-0.13304591532530433</v>
      </c>
      <c r="BA695">
        <f t="shared" si="283"/>
        <v>-0.41641944247329493</v>
      </c>
      <c r="BC695">
        <f t="shared" si="284"/>
        <v>-665.12641497843288</v>
      </c>
      <c r="BD695">
        <f t="shared" si="273"/>
        <v>2.86E-2</v>
      </c>
      <c r="BE695">
        <f t="shared" si="274"/>
        <v>-19.022615468383179</v>
      </c>
    </row>
    <row r="696" spans="3:57">
      <c r="C696" s="11">
        <v>636</v>
      </c>
      <c r="D696" s="12">
        <f t="shared" si="280"/>
        <v>9.2173913043478248E-3</v>
      </c>
      <c r="E696" s="20">
        <f t="shared" si="275"/>
        <v>1204.2771838760873</v>
      </c>
      <c r="F696" s="4">
        <f t="shared" si="276"/>
        <v>11.100294042683933</v>
      </c>
      <c r="G696" s="4"/>
      <c r="H696" s="4">
        <f t="shared" si="277"/>
        <v>-35.149944315155288</v>
      </c>
      <c r="I696" s="11">
        <v>636</v>
      </c>
      <c r="J696" s="5">
        <f t="shared" si="262"/>
        <v>5820.6019786615107</v>
      </c>
      <c r="K696" s="11">
        <v>636</v>
      </c>
      <c r="L696" s="17">
        <f t="shared" si="278"/>
        <v>2828.8125616294942</v>
      </c>
      <c r="M696" s="11">
        <v>636</v>
      </c>
      <c r="N696">
        <f t="shared" si="279"/>
        <v>288.36009802543265</v>
      </c>
      <c r="Q696" s="58">
        <v>573</v>
      </c>
      <c r="R696" s="21">
        <f t="shared" si="289"/>
        <v>16.47724899999999</v>
      </c>
      <c r="S696" s="21">
        <f t="shared" si="288"/>
        <v>113.08869199844256</v>
      </c>
      <c r="T696" s="21">
        <f t="shared" si="286"/>
        <v>1</v>
      </c>
      <c r="U696" s="21">
        <f t="shared" si="287"/>
        <v>600</v>
      </c>
      <c r="AA696">
        <v>573</v>
      </c>
      <c r="AB696">
        <f t="shared" si="263"/>
        <v>10.000736613927508</v>
      </c>
      <c r="AC696">
        <f t="shared" si="264"/>
        <v>0.250328227571116</v>
      </c>
      <c r="AD696">
        <f t="shared" si="265"/>
        <v>-0.54463903501502653</v>
      </c>
      <c r="AE696">
        <f t="shared" si="266"/>
        <v>-0.13633852430135457</v>
      </c>
      <c r="AF696" s="65">
        <f t="shared" si="267"/>
        <v>-0.13676447811879891</v>
      </c>
      <c r="AG696">
        <f t="shared" si="268"/>
        <v>-7.8360273835164742</v>
      </c>
      <c r="AJ696">
        <f t="shared" si="269"/>
        <v>78.539816339744831</v>
      </c>
      <c r="AL696">
        <f t="shared" si="260"/>
        <v>78.539816339744831</v>
      </c>
      <c r="AN696">
        <f t="shared" si="270"/>
        <v>80.110612666539723</v>
      </c>
      <c r="AP696">
        <f t="shared" si="271"/>
        <v>1594.2540261233385</v>
      </c>
      <c r="AS696">
        <f t="shared" si="272"/>
        <v>1609.2809978035157</v>
      </c>
      <c r="AU696">
        <f t="shared" si="261"/>
        <v>-219.40699642674275</v>
      </c>
      <c r="AW696">
        <f t="shared" si="281"/>
        <v>10.000736613927508</v>
      </c>
      <c r="AY696">
        <f t="shared" si="282"/>
        <v>-0.13676447811879891</v>
      </c>
      <c r="BA696">
        <f t="shared" si="283"/>
        <v>-0.42921816275173735</v>
      </c>
      <c r="BC696">
        <f t="shared" si="284"/>
        <v>-684.28278405221965</v>
      </c>
      <c r="BD696">
        <f t="shared" si="273"/>
        <v>2.86E-2</v>
      </c>
      <c r="BE696">
        <f t="shared" si="274"/>
        <v>-19.570487623893481</v>
      </c>
    </row>
    <row r="697" spans="3:57">
      <c r="C697" s="11">
        <v>637</v>
      </c>
      <c r="D697" s="12">
        <f t="shared" si="280"/>
        <v>9.2318840579710144E-3</v>
      </c>
      <c r="E697" s="20">
        <f t="shared" si="275"/>
        <v>1204.2771838760873</v>
      </c>
      <c r="F697" s="4">
        <f t="shared" si="276"/>
        <v>11.117747335203878</v>
      </c>
      <c r="G697" s="4"/>
      <c r="H697" s="4">
        <f t="shared" si="277"/>
        <v>-35.228511170339402</v>
      </c>
      <c r="I697" s="11">
        <v>637</v>
      </c>
      <c r="J697" s="5">
        <f t="shared" si="262"/>
        <v>5019.8079362726321</v>
      </c>
      <c r="K697" s="11">
        <v>637</v>
      </c>
      <c r="L697" s="17">
        <f t="shared" si="278"/>
        <v>2439.6266570284993</v>
      </c>
      <c r="M697" s="11">
        <v>637</v>
      </c>
      <c r="N697">
        <f t="shared" si="279"/>
        <v>248.68773262268084</v>
      </c>
      <c r="Q697" s="58">
        <v>574</v>
      </c>
      <c r="R697" s="21">
        <f t="shared" si="289"/>
        <v>17.045429999999989</v>
      </c>
      <c r="S697" s="21">
        <f t="shared" si="288"/>
        <v>115.64123235382104</v>
      </c>
      <c r="T697" s="21">
        <f t="shared" si="286"/>
        <v>1</v>
      </c>
      <c r="U697" s="21">
        <f t="shared" si="287"/>
        <v>600</v>
      </c>
      <c r="AA697">
        <v>574</v>
      </c>
      <c r="AB697">
        <f t="shared" si="263"/>
        <v>10.018189906447452</v>
      </c>
      <c r="AC697">
        <f t="shared" si="264"/>
        <v>0.250328227571116</v>
      </c>
      <c r="AD697">
        <f t="shared" si="265"/>
        <v>-0.55919290347074679</v>
      </c>
      <c r="AE697">
        <f t="shared" si="266"/>
        <v>-0.13998176839617821</v>
      </c>
      <c r="AF697" s="65">
        <f t="shared" si="267"/>
        <v>-0.14044300179019167</v>
      </c>
      <c r="AG697">
        <f t="shared" si="268"/>
        <v>-8.0467912647262487</v>
      </c>
      <c r="AJ697">
        <f t="shared" si="269"/>
        <v>78.539816339744831</v>
      </c>
      <c r="AL697">
        <f t="shared" si="260"/>
        <v>78.539816339744831</v>
      </c>
      <c r="AN697">
        <f t="shared" si="270"/>
        <v>80.110612666539723</v>
      </c>
      <c r="AP697">
        <f t="shared" si="271"/>
        <v>1590.9868982732385</v>
      </c>
      <c r="AS697">
        <f t="shared" si="272"/>
        <v>1606.8073933961302</v>
      </c>
      <c r="AU697">
        <f t="shared" si="261"/>
        <v>-224.92374039964389</v>
      </c>
      <c r="AW697">
        <f t="shared" si="281"/>
        <v>10.018189906447452</v>
      </c>
      <c r="AY697">
        <f t="shared" si="282"/>
        <v>-0.14044300179019167</v>
      </c>
      <c r="BA697">
        <f t="shared" si="283"/>
        <v>-0.44198877567226802</v>
      </c>
      <c r="BC697">
        <f t="shared" si="284"/>
        <v>-703.19835127840793</v>
      </c>
      <c r="BD697">
        <f t="shared" si="273"/>
        <v>2.86E-2</v>
      </c>
      <c r="BE697">
        <f t="shared" si="274"/>
        <v>-20.111472846562467</v>
      </c>
    </row>
    <row r="698" spans="3:57">
      <c r="C698" s="11">
        <v>638</v>
      </c>
      <c r="D698" s="12">
        <f t="shared" si="280"/>
        <v>9.2463768115942022E-3</v>
      </c>
      <c r="E698" s="20">
        <f t="shared" si="275"/>
        <v>1204.2771838760873</v>
      </c>
      <c r="F698" s="4">
        <f t="shared" si="276"/>
        <v>11.135200627723821</v>
      </c>
      <c r="G698" s="4"/>
      <c r="H698" s="4">
        <f t="shared" si="277"/>
        <v>-35.295394133596943</v>
      </c>
      <c r="I698" s="11">
        <v>638</v>
      </c>
      <c r="J698" s="5">
        <f t="shared" si="262"/>
        <v>4208.2791765934198</v>
      </c>
      <c r="K698" s="11">
        <v>638</v>
      </c>
      <c r="L698" s="17">
        <f t="shared" si="278"/>
        <v>2045.2236798244021</v>
      </c>
      <c r="M698" s="11">
        <v>638</v>
      </c>
      <c r="N698">
        <f t="shared" si="279"/>
        <v>208.48355553765566</v>
      </c>
      <c r="Q698" s="58">
        <v>575</v>
      </c>
      <c r="R698" s="21">
        <f t="shared" si="289"/>
        <v>17.613610999999988</v>
      </c>
      <c r="S698" s="21">
        <f t="shared" si="288"/>
        <v>118.19377270919949</v>
      </c>
      <c r="T698" s="21">
        <f t="shared" si="286"/>
        <v>1</v>
      </c>
      <c r="U698" s="21">
        <f t="shared" si="287"/>
        <v>600</v>
      </c>
      <c r="AA698">
        <v>575</v>
      </c>
      <c r="AB698">
        <f t="shared" si="263"/>
        <v>10.035643198967394</v>
      </c>
      <c r="AC698">
        <f t="shared" si="264"/>
        <v>0.250328227571116</v>
      </c>
      <c r="AD698">
        <f t="shared" si="265"/>
        <v>-0.57357643635104516</v>
      </c>
      <c r="AE698">
        <f t="shared" si="266"/>
        <v>-0.14358237268831417</v>
      </c>
      <c r="AF698" s="65">
        <f t="shared" si="267"/>
        <v>-0.14408035309054779</v>
      </c>
      <c r="AG698">
        <f t="shared" si="268"/>
        <v>-8.2551961428430758</v>
      </c>
      <c r="AJ698">
        <f t="shared" si="269"/>
        <v>78.539816339744831</v>
      </c>
      <c r="AL698">
        <f t="shared" si="260"/>
        <v>78.539816339744831</v>
      </c>
      <c r="AN698">
        <f t="shared" si="270"/>
        <v>80.110612666539723</v>
      </c>
      <c r="AP698">
        <f t="shared" si="271"/>
        <v>1587.4356156901681</v>
      </c>
      <c r="AS698">
        <f t="shared" si="272"/>
        <v>1604.0562540034971</v>
      </c>
      <c r="AU698">
        <f t="shared" si="261"/>
        <v>-230.31420287535127</v>
      </c>
      <c r="AW698">
        <f t="shared" si="281"/>
        <v>10.035643198967394</v>
      </c>
      <c r="AY698">
        <f t="shared" si="282"/>
        <v>-0.14408035309054779</v>
      </c>
      <c r="BA698">
        <f t="shared" si="283"/>
        <v>-0.45472919098915437</v>
      </c>
      <c r="BC698">
        <f t="shared" si="284"/>
        <v>-721.85331327016036</v>
      </c>
      <c r="BD698">
        <f t="shared" si="273"/>
        <v>2.86E-2</v>
      </c>
      <c r="BE698">
        <f t="shared" si="274"/>
        <v>-20.645004759526586</v>
      </c>
    </row>
    <row r="699" spans="3:57">
      <c r="C699" s="11">
        <v>639</v>
      </c>
      <c r="D699" s="12">
        <f t="shared" si="280"/>
        <v>9.2608695652173917E-3</v>
      </c>
      <c r="E699" s="20">
        <f t="shared" si="275"/>
        <v>1204.2771838760873</v>
      </c>
      <c r="F699" s="4">
        <f t="shared" si="276"/>
        <v>11.152653920243765</v>
      </c>
      <c r="G699" s="4"/>
      <c r="H699" s="4">
        <f t="shared" si="277"/>
        <v>-35.350440024328137</v>
      </c>
      <c r="I699" s="11">
        <v>639</v>
      </c>
      <c r="J699" s="5">
        <f t="shared" si="262"/>
        <v>3386.3486090841188</v>
      </c>
      <c r="K699" s="11">
        <v>639</v>
      </c>
      <c r="L699" s="17">
        <f t="shared" si="278"/>
        <v>1645.7654240148818</v>
      </c>
      <c r="M699" s="11">
        <v>639</v>
      </c>
      <c r="N699">
        <f t="shared" si="279"/>
        <v>167.76405953260772</v>
      </c>
      <c r="Q699" s="58">
        <v>576</v>
      </c>
      <c r="R699" s="21">
        <f t="shared" si="289"/>
        <v>18.181791999999987</v>
      </c>
      <c r="S699" s="21">
        <f t="shared" si="288"/>
        <v>120.74631306457798</v>
      </c>
      <c r="T699" s="21">
        <f t="shared" si="286"/>
        <v>1</v>
      </c>
      <c r="U699" s="21">
        <f t="shared" si="287"/>
        <v>600</v>
      </c>
      <c r="AA699">
        <v>576</v>
      </c>
      <c r="AB699">
        <f t="shared" si="263"/>
        <v>10.053096491487338</v>
      </c>
      <c r="AC699">
        <f t="shared" si="264"/>
        <v>0.250328227571116</v>
      </c>
      <c r="AD699">
        <f t="shared" si="265"/>
        <v>-0.5877852522924728</v>
      </c>
      <c r="AE699">
        <f t="shared" si="266"/>
        <v>-0.14713924039881596</v>
      </c>
      <c r="AF699" s="65">
        <f t="shared" si="267"/>
        <v>-0.14767540694256698</v>
      </c>
      <c r="AG699">
        <f t="shared" si="268"/>
        <v>-8.4611775556860245</v>
      </c>
      <c r="AJ699">
        <f t="shared" si="269"/>
        <v>78.539816339744831</v>
      </c>
      <c r="AL699">
        <f t="shared" ref="AL699:AL762" si="290">T699*AJ699</f>
        <v>78.539816339744831</v>
      </c>
      <c r="AN699">
        <f t="shared" si="270"/>
        <v>80.110612666539723</v>
      </c>
      <c r="AP699">
        <f t="shared" si="271"/>
        <v>1583.5859438260329</v>
      </c>
      <c r="AS699">
        <f t="shared" si="272"/>
        <v>1601.0116929985468</v>
      </c>
      <c r="AU699">
        <f t="shared" ref="AU699:AU762" si="291">AP699*TAN(AF699)</f>
        <v>-235.57164437742853</v>
      </c>
      <c r="AW699">
        <f t="shared" si="281"/>
        <v>10.053096491487338</v>
      </c>
      <c r="AY699">
        <f t="shared" si="282"/>
        <v>-0.14767540694256698</v>
      </c>
      <c r="BA699">
        <f t="shared" si="283"/>
        <v>-0.46743721280827866</v>
      </c>
      <c r="BC699">
        <f t="shared" si="284"/>
        <v>-740.22699982440815</v>
      </c>
      <c r="BD699">
        <f t="shared" si="273"/>
        <v>2.86E-2</v>
      </c>
      <c r="BE699">
        <f t="shared" si="274"/>
        <v>-21.170492194978074</v>
      </c>
    </row>
    <row r="700" spans="3:57">
      <c r="C700" s="11">
        <v>640</v>
      </c>
      <c r="D700" s="12">
        <f t="shared" si="280"/>
        <v>9.2753623188405795E-3</v>
      </c>
      <c r="E700" s="20">
        <f t="shared" si="275"/>
        <v>1204.2771838760873</v>
      </c>
      <c r="F700" s="4">
        <f t="shared" si="276"/>
        <v>11.170107212763709</v>
      </c>
      <c r="G700" s="4"/>
      <c r="H700" s="4">
        <f t="shared" si="277"/>
        <v>-35.393500590443558</v>
      </c>
      <c r="I700" s="11">
        <v>640</v>
      </c>
      <c r="J700" s="5">
        <f t="shared" ref="J700:J763" si="292">((((($F$6/1000)/2)*(E700*E700))*COS(F700))+((((($F$6/1000)/2)*($F$6/1000)/2))*(E700*E700)*COS(2*F700)/($F$10/1000)))*-1</f>
        <v>2554.3634229208146</v>
      </c>
      <c r="K700" s="11">
        <v>640</v>
      </c>
      <c r="L700" s="17">
        <f t="shared" si="278"/>
        <v>1241.4206235395159</v>
      </c>
      <c r="M700" s="11">
        <v>640</v>
      </c>
      <c r="N700">
        <f t="shared" si="279"/>
        <v>126.54644480525135</v>
      </c>
      <c r="Q700" s="58">
        <v>577</v>
      </c>
      <c r="R700" s="21">
        <f t="shared" si="289"/>
        <v>18.749972999999986</v>
      </c>
      <c r="S700" s="21">
        <f t="shared" si="288"/>
        <v>123.29885341995643</v>
      </c>
      <c r="T700" s="21">
        <f t="shared" si="286"/>
        <v>1</v>
      </c>
      <c r="U700" s="21">
        <f t="shared" si="287"/>
        <v>600</v>
      </c>
      <c r="AA700">
        <v>577</v>
      </c>
      <c r="AB700">
        <f t="shared" ref="AB700:AB763" si="293">PI()*AA700/180</f>
        <v>10.070549784007282</v>
      </c>
      <c r="AC700">
        <f t="shared" ref="AC700:AC763" si="294">($F$6/2)/$F$10</f>
        <v>0.250328227571116</v>
      </c>
      <c r="AD700">
        <f t="shared" ref="AD700:AD763" si="295">SIN(AB700)</f>
        <v>-0.60181502315204849</v>
      </c>
      <c r="AE700">
        <f t="shared" ref="AE700:AE763" si="296">AC700*AD700</f>
        <v>-0.15065128807132244</v>
      </c>
      <c r="AF700" s="65">
        <f t="shared" ref="AF700:AF763" si="297">ASIN(AE700)</f>
        <v>-0.15122704681553323</v>
      </c>
      <c r="AG700">
        <f t="shared" ref="AG700:AG763" si="298">AF700*180/PI()</f>
        <v>-8.6646715307573707</v>
      </c>
      <c r="AJ700">
        <f t="shared" ref="AJ700:AJ763" si="299">PI()*(($F$5/10)*($F$5/10))/4</f>
        <v>78.539816339744831</v>
      </c>
      <c r="AL700">
        <f t="shared" si="290"/>
        <v>78.539816339744831</v>
      </c>
      <c r="AN700">
        <f t="shared" ref="AN700:AN763" si="300">AL700*1.02</f>
        <v>80.110612666539723</v>
      </c>
      <c r="AP700">
        <f t="shared" ref="AP700:AP763" si="301">N637+AN700</f>
        <v>1579.4235431679488</v>
      </c>
      <c r="AS700">
        <f t="shared" ref="AS700:AS763" si="302">AP700/(COS(AF700))</f>
        <v>1597.6576643653561</v>
      </c>
      <c r="AU700">
        <f t="shared" si="291"/>
        <v>-240.68918503366146</v>
      </c>
      <c r="AW700">
        <f t="shared" si="281"/>
        <v>10.070549784007282</v>
      </c>
      <c r="AY700">
        <f t="shared" si="282"/>
        <v>-0.15122704681553323</v>
      </c>
      <c r="BA700">
        <f t="shared" si="283"/>
        <v>-0.48011053743400495</v>
      </c>
      <c r="BC700">
        <f t="shared" si="284"/>
        <v>-758.29788614628421</v>
      </c>
      <c r="BD700">
        <f t="shared" ref="BD700:BD763" si="303">($F$6/2)/1000</f>
        <v>2.86E-2</v>
      </c>
      <c r="BE700">
        <f t="shared" ref="BE700:BE763" si="304">BC700*BD700</f>
        <v>-21.68731954378373</v>
      </c>
    </row>
    <row r="701" spans="3:57">
      <c r="C701" s="11">
        <v>641</v>
      </c>
      <c r="D701" s="12">
        <f t="shared" si="280"/>
        <v>9.2898550724637673E-3</v>
      </c>
      <c r="E701" s="20">
        <f t="shared" ref="E701:E764" si="305">(2*PI()/60)*$F$13</f>
        <v>1204.2771838760873</v>
      </c>
      <c r="F701" s="4">
        <f t="shared" ref="F701:F764" si="306">E701*D701</f>
        <v>11.187560505283651</v>
      </c>
      <c r="G701" s="4"/>
      <c r="H701" s="4">
        <f t="shared" ref="H701:H764" si="307">(($F$6/1000)/2)*E701*SIN(F701)+((($F$6/1000)/2)*(($F$6/1000)/2)*E701*SIN(2*F701))/(2*($F$10/1000))</f>
        <v>-35.424432713716968</v>
      </c>
      <c r="I701" s="11">
        <v>641</v>
      </c>
      <c r="J701" s="5">
        <f t="shared" si="292"/>
        <v>1712.6848632762321</v>
      </c>
      <c r="K701" s="11">
        <v>641</v>
      </c>
      <c r="L701" s="17">
        <f t="shared" ref="L701:L764" si="308">$J$21*J701</f>
        <v>832.36484355224877</v>
      </c>
      <c r="M701" s="11">
        <v>641</v>
      </c>
      <c r="N701">
        <f t="shared" ref="N701:N764" si="309">L701/9.81</f>
        <v>84.848607905428011</v>
      </c>
      <c r="Q701" s="58">
        <v>578</v>
      </c>
      <c r="R701" s="21">
        <f t="shared" si="289"/>
        <v>19.318153999999986</v>
      </c>
      <c r="S701" s="21">
        <f t="shared" si="288"/>
        <v>125.85139377533488</v>
      </c>
      <c r="T701" s="21">
        <f t="shared" si="286"/>
        <v>1</v>
      </c>
      <c r="U701" s="21">
        <f t="shared" si="287"/>
        <v>600</v>
      </c>
      <c r="AA701">
        <v>578</v>
      </c>
      <c r="AB701">
        <f t="shared" si="293"/>
        <v>10.088003076527224</v>
      </c>
      <c r="AC701">
        <f t="shared" si="294"/>
        <v>0.250328227571116</v>
      </c>
      <c r="AD701">
        <f t="shared" si="295"/>
        <v>-0.61566147532565763</v>
      </c>
      <c r="AE701">
        <f t="shared" si="296"/>
        <v>-0.15411744590209023</v>
      </c>
      <c r="AF701" s="65">
        <f t="shared" si="297"/>
        <v>-0.15473416510932839</v>
      </c>
      <c r="AG701">
        <f t="shared" si="298"/>
        <v>-8.8656146072449538</v>
      </c>
      <c r="AJ701">
        <f t="shared" si="299"/>
        <v>78.539816339744831</v>
      </c>
      <c r="AL701">
        <f t="shared" si="290"/>
        <v>78.539816339744831</v>
      </c>
      <c r="AN701">
        <f t="shared" si="300"/>
        <v>80.110612666539723</v>
      </c>
      <c r="AP701">
        <f t="shared" si="301"/>
        <v>1574.9339925053791</v>
      </c>
      <c r="AS701">
        <f t="shared" si="302"/>
        <v>1593.9779879620885</v>
      </c>
      <c r="AU701">
        <f t="shared" si="291"/>
        <v>-245.65981632886979</v>
      </c>
      <c r="AW701">
        <f t="shared" si="281"/>
        <v>10.088003076527224</v>
      </c>
      <c r="AY701">
        <f t="shared" si="282"/>
        <v>-0.15473416510932839</v>
      </c>
      <c r="BA701">
        <f t="shared" si="283"/>
        <v>-0.49274675133252471</v>
      </c>
      <c r="BC701">
        <f t="shared" si="284"/>
        <v>-776.04360837018839</v>
      </c>
      <c r="BD701">
        <f t="shared" si="303"/>
        <v>2.86E-2</v>
      </c>
      <c r="BE701">
        <f t="shared" si="304"/>
        <v>-22.194847199387389</v>
      </c>
    </row>
    <row r="702" spans="3:57">
      <c r="C702" s="11">
        <v>642</v>
      </c>
      <c r="D702" s="12">
        <f t="shared" ref="D702:D765" si="310">(60/($F$13*360))*C702</f>
        <v>9.3043478260869568E-3</v>
      </c>
      <c r="E702" s="20">
        <f t="shared" si="305"/>
        <v>1204.2771838760873</v>
      </c>
      <c r="F702" s="4">
        <f t="shared" si="306"/>
        <v>11.205013797803595</v>
      </c>
      <c r="G702" s="4"/>
      <c r="H702" s="4">
        <f t="shared" si="307"/>
        <v>-35.44309861176734</v>
      </c>
      <c r="I702" s="11">
        <v>642</v>
      </c>
      <c r="J702" s="5">
        <f t="shared" si="292"/>
        <v>861.68798992543634</v>
      </c>
      <c r="K702" s="11">
        <v>642</v>
      </c>
      <c r="L702" s="17">
        <f t="shared" si="308"/>
        <v>418.78036310376206</v>
      </c>
      <c r="M702" s="11">
        <v>642</v>
      </c>
      <c r="N702">
        <f t="shared" si="309"/>
        <v>42.689129776122535</v>
      </c>
      <c r="Q702" s="58">
        <v>579</v>
      </c>
      <c r="R702" s="21">
        <f t="shared" si="289"/>
        <v>19.886334999999985</v>
      </c>
      <c r="S702" s="21">
        <f t="shared" si="288"/>
        <v>128.40393413071337</v>
      </c>
      <c r="T702" s="21">
        <f t="shared" si="286"/>
        <v>1</v>
      </c>
      <c r="U702" s="21">
        <f t="shared" si="287"/>
        <v>600</v>
      </c>
      <c r="AA702">
        <v>579</v>
      </c>
      <c r="AB702">
        <f t="shared" si="293"/>
        <v>10.105456369047168</v>
      </c>
      <c r="AC702">
        <f t="shared" si="294"/>
        <v>0.250328227571116</v>
      </c>
      <c r="AD702">
        <f t="shared" si="295"/>
        <v>-0.62932039104983739</v>
      </c>
      <c r="AE702">
        <f t="shared" si="296"/>
        <v>-0.15753665806586742</v>
      </c>
      <c r="AF702" s="65">
        <f t="shared" si="297"/>
        <v>-0.15819566354737918</v>
      </c>
      <c r="AG702">
        <f t="shared" si="298"/>
        <v>-9.0639438585363923</v>
      </c>
      <c r="AJ702">
        <f t="shared" si="299"/>
        <v>78.539816339744831</v>
      </c>
      <c r="AL702">
        <f t="shared" si="290"/>
        <v>78.539816339744831</v>
      </c>
      <c r="AN702">
        <f t="shared" si="300"/>
        <v>80.110612666539723</v>
      </c>
      <c r="AP702">
        <f t="shared" si="301"/>
        <v>1570.1028124377453</v>
      </c>
      <c r="AS702">
        <f t="shared" si="302"/>
        <v>1589.9563753501732</v>
      </c>
      <c r="AU702">
        <f t="shared" si="291"/>
        <v>-250.47641384318621</v>
      </c>
      <c r="AW702">
        <f t="shared" si="281"/>
        <v>10.105456369047168</v>
      </c>
      <c r="AY702">
        <f t="shared" si="282"/>
        <v>-0.15819566354737918</v>
      </c>
      <c r="BA702">
        <f t="shared" si="283"/>
        <v>-0.50534332921894143</v>
      </c>
      <c r="BC702">
        <f t="shared" si="284"/>
        <v>-793.44098245331338</v>
      </c>
      <c r="BD702">
        <f t="shared" si="303"/>
        <v>2.86E-2</v>
      </c>
      <c r="BE702">
        <f t="shared" si="304"/>
        <v>-22.692412098164763</v>
      </c>
    </row>
    <row r="703" spans="3:57">
      <c r="C703" s="11">
        <v>643</v>
      </c>
      <c r="D703" s="12">
        <f t="shared" si="310"/>
        <v>9.3188405797101446E-3</v>
      </c>
      <c r="E703" s="20">
        <f t="shared" si="305"/>
        <v>1204.2771838760873</v>
      </c>
      <c r="F703" s="4">
        <f t="shared" si="306"/>
        <v>11.222467090323537</v>
      </c>
      <c r="G703" s="4"/>
      <c r="H703" s="4">
        <f t="shared" si="307"/>
        <v>-35.449366036415817</v>
      </c>
      <c r="I703" s="11">
        <v>643</v>
      </c>
      <c r="J703" s="5">
        <f t="shared" si="292"/>
        <v>1.761418410751503</v>
      </c>
      <c r="K703" s="11">
        <v>643</v>
      </c>
      <c r="L703" s="17">
        <f t="shared" si="308"/>
        <v>0.85604934762523044</v>
      </c>
      <c r="M703" s="11">
        <v>643</v>
      </c>
      <c r="N703">
        <f t="shared" si="309"/>
        <v>8.7262930440900138E-2</v>
      </c>
      <c r="Q703" s="58">
        <v>580</v>
      </c>
      <c r="R703" s="21">
        <f t="shared" si="289"/>
        <v>20.454515999999984</v>
      </c>
      <c r="S703" s="21">
        <f t="shared" si="288"/>
        <v>130.95647448609182</v>
      </c>
      <c r="T703" s="21">
        <f t="shared" si="286"/>
        <v>1</v>
      </c>
      <c r="U703" s="21">
        <f t="shared" si="287"/>
        <v>600.00000000000023</v>
      </c>
      <c r="AA703">
        <v>580</v>
      </c>
      <c r="AB703">
        <f t="shared" si="293"/>
        <v>10.12290966156711</v>
      </c>
      <c r="AC703">
        <f t="shared" si="294"/>
        <v>0.250328227571116</v>
      </c>
      <c r="AD703">
        <f t="shared" si="295"/>
        <v>-0.64278760968653836</v>
      </c>
      <c r="AE703">
        <f t="shared" si="296"/>
        <v>-0.16090788303750547</v>
      </c>
      <c r="AF703" s="65">
        <f t="shared" si="297"/>
        <v>-0.16161045357837334</v>
      </c>
      <c r="AG703">
        <f t="shared" si="298"/>
        <v>-9.2595969152357043</v>
      </c>
      <c r="AJ703">
        <f t="shared" si="299"/>
        <v>78.539816339744831</v>
      </c>
      <c r="AL703">
        <f t="shared" si="290"/>
        <v>78.539816339744831</v>
      </c>
      <c r="AN703">
        <f t="shared" si="300"/>
        <v>80.110612666539723</v>
      </c>
      <c r="AP703">
        <f t="shared" si="301"/>
        <v>1564.9154890920736</v>
      </c>
      <c r="AS703">
        <f t="shared" si="302"/>
        <v>1585.57645616539</v>
      </c>
      <c r="AU703">
        <f t="shared" si="291"/>
        <v>-255.13175095568297</v>
      </c>
      <c r="AW703">
        <f t="shared" si="281"/>
        <v>10.12290966156711</v>
      </c>
      <c r="AY703">
        <f t="shared" si="282"/>
        <v>-0.16161045357837334</v>
      </c>
      <c r="BA703">
        <f t="shared" si="283"/>
        <v>-0.51789763227554986</v>
      </c>
      <c r="BC703">
        <f t="shared" si="284"/>
        <v>-810.46602651211902</v>
      </c>
      <c r="BD703">
        <f t="shared" si="303"/>
        <v>2.86E-2</v>
      </c>
      <c r="BE703">
        <f t="shared" si="304"/>
        <v>-23.179328358246604</v>
      </c>
    </row>
    <row r="704" spans="3:57">
      <c r="C704" s="11">
        <v>644</v>
      </c>
      <c r="D704" s="12">
        <f t="shared" si="310"/>
        <v>9.3333333333333324E-3</v>
      </c>
      <c r="E704" s="20">
        <f t="shared" si="305"/>
        <v>1204.2771838760873</v>
      </c>
      <c r="F704" s="4">
        <f t="shared" si="306"/>
        <v>11.239920382843481</v>
      </c>
      <c r="G704" s="4"/>
      <c r="H704" s="4">
        <f t="shared" si="307"/>
        <v>-35.443108468166507</v>
      </c>
      <c r="I704" s="11">
        <v>644</v>
      </c>
      <c r="J704" s="5">
        <f t="shared" si="292"/>
        <v>-866.69295598120516</v>
      </c>
      <c r="K704" s="11">
        <v>644</v>
      </c>
      <c r="L704" s="17">
        <f t="shared" si="308"/>
        <v>-421.2127766068657</v>
      </c>
      <c r="M704" s="11">
        <v>644</v>
      </c>
      <c r="N704">
        <f t="shared" si="309"/>
        <v>-42.937082222922086</v>
      </c>
      <c r="Q704" s="58">
        <v>581</v>
      </c>
      <c r="R704" s="21">
        <f t="shared" si="289"/>
        <v>21.022696999999983</v>
      </c>
      <c r="S704" s="21">
        <f t="shared" si="288"/>
        <v>133.5090148414703</v>
      </c>
      <c r="T704" s="21">
        <f t="shared" si="286"/>
        <v>1</v>
      </c>
      <c r="U704" s="21">
        <f t="shared" si="287"/>
        <v>599.99999999999977</v>
      </c>
      <c r="AA704">
        <v>581</v>
      </c>
      <c r="AB704">
        <f t="shared" si="293"/>
        <v>10.140362954087054</v>
      </c>
      <c r="AC704">
        <f t="shared" si="294"/>
        <v>0.250328227571116</v>
      </c>
      <c r="AD704">
        <f t="shared" si="295"/>
        <v>-0.65605902899050694</v>
      </c>
      <c r="AE704">
        <f t="shared" si="296"/>
        <v>-0.16423009390922103</v>
      </c>
      <c r="AF704" s="65">
        <f t="shared" si="297"/>
        <v>-0.16497745678656009</v>
      </c>
      <c r="AG704">
        <f t="shared" si="298"/>
        <v>-9.4525119886718141</v>
      </c>
      <c r="AJ704">
        <f t="shared" si="299"/>
        <v>78.539816339744831</v>
      </c>
      <c r="AL704">
        <f t="shared" si="290"/>
        <v>78.539816339744831</v>
      </c>
      <c r="AN704">
        <f t="shared" si="300"/>
        <v>80.110612666539723</v>
      </c>
      <c r="AP704">
        <f t="shared" si="301"/>
        <v>1559.3574980199314</v>
      </c>
      <c r="AS704">
        <f t="shared" si="302"/>
        <v>1580.8218050044552</v>
      </c>
      <c r="AU704">
        <f t="shared" si="291"/>
        <v>-259.61851348962591</v>
      </c>
      <c r="AW704">
        <f t="shared" si="281"/>
        <v>10.140362954087054</v>
      </c>
      <c r="AY704">
        <f t="shared" si="282"/>
        <v>-0.16497745678656009</v>
      </c>
      <c r="BA704">
        <f t="shared" si="283"/>
        <v>-0.53040690650889721</v>
      </c>
      <c r="BC704">
        <f t="shared" si="284"/>
        <v>-827.09398666620564</v>
      </c>
      <c r="BD704">
        <f t="shared" si="303"/>
        <v>2.86E-2</v>
      </c>
      <c r="BE704">
        <f t="shared" si="304"/>
        <v>-23.65488801865348</v>
      </c>
    </row>
    <row r="705" spans="3:57">
      <c r="C705" s="11">
        <v>645</v>
      </c>
      <c r="D705" s="12">
        <f t="shared" si="310"/>
        <v>9.3478260869565219E-3</v>
      </c>
      <c r="E705" s="20">
        <f t="shared" si="305"/>
        <v>1204.2771838760873</v>
      </c>
      <c r="F705" s="4">
        <f t="shared" si="306"/>
        <v>11.257373675363425</v>
      </c>
      <c r="G705" s="4"/>
      <c r="H705" s="4">
        <f t="shared" si="307"/>
        <v>-35.424205306564097</v>
      </c>
      <c r="I705" s="11">
        <v>645</v>
      </c>
      <c r="J705" s="5">
        <f t="shared" si="292"/>
        <v>-1743.2602511516925</v>
      </c>
      <c r="K705" s="11">
        <v>645</v>
      </c>
      <c r="L705" s="17">
        <f t="shared" si="308"/>
        <v>-847.2244820597225</v>
      </c>
      <c r="M705" s="11">
        <v>645</v>
      </c>
      <c r="N705">
        <f t="shared" si="309"/>
        <v>-86.363351891918697</v>
      </c>
      <c r="Q705" s="58">
        <v>582</v>
      </c>
      <c r="R705" s="21">
        <f t="shared" si="289"/>
        <v>21.590877999999982</v>
      </c>
      <c r="S705" s="21">
        <f t="shared" si="288"/>
        <v>136.06155519684876</v>
      </c>
      <c r="T705" s="21">
        <f t="shared" si="286"/>
        <v>1</v>
      </c>
      <c r="U705" s="21">
        <f t="shared" si="287"/>
        <v>600</v>
      </c>
      <c r="AA705">
        <v>582</v>
      </c>
      <c r="AB705">
        <f t="shared" si="293"/>
        <v>10.157816246606997</v>
      </c>
      <c r="AC705">
        <f t="shared" si="294"/>
        <v>0.250328227571116</v>
      </c>
      <c r="AD705">
        <f t="shared" si="295"/>
        <v>-0.66913060635885702</v>
      </c>
      <c r="AE705">
        <f t="shared" si="296"/>
        <v>-0.16750227870339879</v>
      </c>
      <c r="AF705" s="65">
        <f t="shared" si="297"/>
        <v>-0.16829560531039481</v>
      </c>
      <c r="AG705">
        <f t="shared" si="298"/>
        <v>-9.6426278948851074</v>
      </c>
      <c r="AJ705">
        <f t="shared" si="299"/>
        <v>78.539816339744831</v>
      </c>
      <c r="AL705">
        <f t="shared" si="290"/>
        <v>78.539816339744831</v>
      </c>
      <c r="AN705">
        <f t="shared" si="300"/>
        <v>80.110612666539723</v>
      </c>
      <c r="AP705">
        <f t="shared" si="301"/>
        <v>1553.4143282426307</v>
      </c>
      <c r="AS705">
        <f t="shared" si="302"/>
        <v>1575.6759687986059</v>
      </c>
      <c r="AU705">
        <f t="shared" si="291"/>
        <v>-263.92931527195196</v>
      </c>
      <c r="AW705">
        <f t="shared" si="281"/>
        <v>10.157816246606997</v>
      </c>
      <c r="AY705">
        <f t="shared" si="282"/>
        <v>-0.16829560531039481</v>
      </c>
      <c r="BA705">
        <f t="shared" si="283"/>
        <v>-0.54286828125333797</v>
      </c>
      <c r="BC705">
        <f t="shared" si="284"/>
        <v>-843.29936644738552</v>
      </c>
      <c r="BD705">
        <f t="shared" si="303"/>
        <v>2.86E-2</v>
      </c>
      <c r="BE705">
        <f t="shared" si="304"/>
        <v>-24.118361880395227</v>
      </c>
    </row>
    <row r="706" spans="3:57">
      <c r="C706" s="11">
        <v>646</v>
      </c>
      <c r="D706" s="12">
        <f t="shared" si="310"/>
        <v>9.3623188405797097E-3</v>
      </c>
      <c r="E706" s="20">
        <f t="shared" si="305"/>
        <v>1204.2771838760873</v>
      </c>
      <c r="F706" s="4">
        <f t="shared" si="306"/>
        <v>11.274826967883367</v>
      </c>
      <c r="G706" s="4"/>
      <c r="H706" s="4">
        <f t="shared" si="307"/>
        <v>-35.392542056185341</v>
      </c>
      <c r="I706" s="11">
        <v>646</v>
      </c>
      <c r="J706" s="5">
        <f t="shared" si="292"/>
        <v>-2627.5129077363654</v>
      </c>
      <c r="K706" s="11">
        <v>646</v>
      </c>
      <c r="L706" s="17">
        <f t="shared" si="308"/>
        <v>-1276.9712731598736</v>
      </c>
      <c r="M706" s="11">
        <v>646</v>
      </c>
      <c r="N706">
        <f t="shared" si="309"/>
        <v>-130.17036423648048</v>
      </c>
      <c r="Q706" s="58">
        <v>583</v>
      </c>
      <c r="R706" s="21">
        <f t="shared" si="289"/>
        <v>22.159058999999981</v>
      </c>
      <c r="S706" s="21">
        <f t="shared" si="288"/>
        <v>138.61409555222724</v>
      </c>
      <c r="T706" s="21">
        <f t="shared" si="286"/>
        <v>1</v>
      </c>
      <c r="U706" s="21">
        <f t="shared" si="287"/>
        <v>600</v>
      </c>
      <c r="AA706">
        <v>583</v>
      </c>
      <c r="AB706">
        <f t="shared" si="293"/>
        <v>10.175269539126941</v>
      </c>
      <c r="AC706">
        <f t="shared" si="294"/>
        <v>0.250328227571116</v>
      </c>
      <c r="AD706">
        <f t="shared" si="295"/>
        <v>-0.68199836006249781</v>
      </c>
      <c r="AE706">
        <f t="shared" si="296"/>
        <v>-0.17072344068085285</v>
      </c>
      <c r="AF706" s="65">
        <f t="shared" si="297"/>
        <v>-0.17156384226927715</v>
      </c>
      <c r="AG706">
        <f t="shared" si="298"/>
        <v>-9.8298840790777362</v>
      </c>
      <c r="AJ706">
        <f t="shared" si="299"/>
        <v>78.539816339744831</v>
      </c>
      <c r="AL706">
        <f t="shared" si="290"/>
        <v>78.539816339744831</v>
      </c>
      <c r="AN706">
        <f t="shared" si="300"/>
        <v>80.110612666539723</v>
      </c>
      <c r="AP706">
        <f t="shared" si="301"/>
        <v>1547.071506413494</v>
      </c>
      <c r="AS706">
        <f t="shared" si="302"/>
        <v>1570.1224946435782</v>
      </c>
      <c r="AU706">
        <f t="shared" si="291"/>
        <v>-268.0567145759556</v>
      </c>
      <c r="AW706">
        <f t="shared" ref="AW706:AW769" si="311">AB706</f>
        <v>10.175269539126941</v>
      </c>
      <c r="AY706">
        <f t="shared" ref="AY706:AY769" si="312">AF706</f>
        <v>-0.17156384226927715</v>
      </c>
      <c r="BA706">
        <f t="shared" ref="BA706:BA769" si="313">(SIN(AW706+AY706))/(COS(AY706))</f>
        <v>-0.55527876782885921</v>
      </c>
      <c r="BC706">
        <f t="shared" ref="BC706:BC769" si="314">AP706*BA706</f>
        <v>-859.05595982442208</v>
      </c>
      <c r="BD706">
        <f t="shared" si="303"/>
        <v>2.86E-2</v>
      </c>
      <c r="BE706">
        <f t="shared" si="304"/>
        <v>-24.569000450978471</v>
      </c>
    </row>
    <row r="707" spans="3:57">
      <c r="C707" s="11">
        <v>647</v>
      </c>
      <c r="D707" s="12">
        <f t="shared" si="310"/>
        <v>9.3768115942028975E-3</v>
      </c>
      <c r="E707" s="20">
        <f t="shared" si="305"/>
        <v>1204.2771838760873</v>
      </c>
      <c r="F707" s="4">
        <f t="shared" si="306"/>
        <v>11.292280260403309</v>
      </c>
      <c r="G707" s="4"/>
      <c r="H707" s="4">
        <f t="shared" si="307"/>
        <v>-35.348010508025808</v>
      </c>
      <c r="I707" s="11">
        <v>647</v>
      </c>
      <c r="J707" s="5">
        <f t="shared" si="292"/>
        <v>-3519.011014947755</v>
      </c>
      <c r="K707" s="11">
        <v>647</v>
      </c>
      <c r="L707" s="17">
        <f t="shared" si="308"/>
        <v>-1710.239353264609</v>
      </c>
      <c r="M707" s="11">
        <v>647</v>
      </c>
      <c r="N707">
        <f t="shared" si="309"/>
        <v>-174.33632551117319</v>
      </c>
      <c r="Q707" s="58">
        <v>584</v>
      </c>
      <c r="R707" s="21">
        <f t="shared" si="289"/>
        <v>22.727239999999981</v>
      </c>
      <c r="S707" s="21">
        <f t="shared" si="288"/>
        <v>141.16663590760569</v>
      </c>
      <c r="T707" s="21">
        <f t="shared" si="286"/>
        <v>1</v>
      </c>
      <c r="U707" s="21">
        <f t="shared" si="287"/>
        <v>600.00000000000023</v>
      </c>
      <c r="AA707">
        <v>584</v>
      </c>
      <c r="AB707">
        <f t="shared" si="293"/>
        <v>10.192722831646885</v>
      </c>
      <c r="AC707">
        <f t="shared" si="294"/>
        <v>0.250328227571116</v>
      </c>
      <c r="AD707">
        <f t="shared" si="295"/>
        <v>-0.69465837045899714</v>
      </c>
      <c r="AE707">
        <f t="shared" si="296"/>
        <v>-0.17389259864444045</v>
      </c>
      <c r="AF707" s="65">
        <f t="shared" si="297"/>
        <v>-0.17478112219807337</v>
      </c>
      <c r="AG707">
        <f t="shared" si="298"/>
        <v>-10.01422064050991</v>
      </c>
      <c r="AJ707">
        <f t="shared" si="299"/>
        <v>78.539816339744831</v>
      </c>
      <c r="AL707">
        <f t="shared" si="290"/>
        <v>78.539816339744831</v>
      </c>
      <c r="AN707">
        <f t="shared" si="300"/>
        <v>80.110612666539723</v>
      </c>
      <c r="AP707">
        <f t="shared" si="301"/>
        <v>1540.3146210657433</v>
      </c>
      <c r="AS707">
        <f t="shared" si="302"/>
        <v>1564.1449580531523</v>
      </c>
      <c r="AU707">
        <f t="shared" si="291"/>
        <v>-271.99323141246197</v>
      </c>
      <c r="AW707">
        <f t="shared" si="311"/>
        <v>10.192722831646885</v>
      </c>
      <c r="AY707">
        <f t="shared" si="312"/>
        <v>-0.17478112219807337</v>
      </c>
      <c r="BA707">
        <f t="shared" si="313"/>
        <v>-0.56763525836107331</v>
      </c>
      <c r="BC707">
        <f t="shared" si="314"/>
        <v>-874.33688788599193</v>
      </c>
      <c r="BD707">
        <f t="shared" si="303"/>
        <v>2.86E-2</v>
      </c>
      <c r="BE707">
        <f t="shared" si="304"/>
        <v>-25.00603499353937</v>
      </c>
    </row>
    <row r="708" spans="3:57">
      <c r="C708" s="11">
        <v>648</v>
      </c>
      <c r="D708" s="12">
        <f t="shared" si="310"/>
        <v>9.391304347826087E-3</v>
      </c>
      <c r="E708" s="20">
        <f t="shared" si="305"/>
        <v>1204.2771838760873</v>
      </c>
      <c r="F708" s="4">
        <f t="shared" si="306"/>
        <v>11.309733552923255</v>
      </c>
      <c r="G708" s="4"/>
      <c r="H708" s="4">
        <f t="shared" si="307"/>
        <v>-35.290508916048282</v>
      </c>
      <c r="I708" s="11">
        <v>648</v>
      </c>
      <c r="J708" s="5">
        <f t="shared" si="292"/>
        <v>-4417.3026523759854</v>
      </c>
      <c r="K708" s="11">
        <v>648</v>
      </c>
      <c r="L708" s="17">
        <f t="shared" si="308"/>
        <v>-2146.8090890547287</v>
      </c>
      <c r="M708" s="11">
        <v>648</v>
      </c>
      <c r="N708">
        <f t="shared" si="309"/>
        <v>-218.83884699844327</v>
      </c>
      <c r="Q708" s="58">
        <v>585</v>
      </c>
      <c r="R708" s="21">
        <f t="shared" si="289"/>
        <v>23.29542099999998</v>
      </c>
      <c r="S708" s="21">
        <f t="shared" si="288"/>
        <v>143.71917626298418</v>
      </c>
      <c r="T708" s="21">
        <f t="shared" si="286"/>
        <v>1</v>
      </c>
      <c r="U708" s="21">
        <f t="shared" si="287"/>
        <v>600</v>
      </c>
      <c r="AA708">
        <v>585</v>
      </c>
      <c r="AB708">
        <f t="shared" si="293"/>
        <v>10.210176124166829</v>
      </c>
      <c r="AC708">
        <f t="shared" si="294"/>
        <v>0.250328227571116</v>
      </c>
      <c r="AD708">
        <f t="shared" si="295"/>
        <v>-0.70710678118654791</v>
      </c>
      <c r="AE708">
        <f t="shared" si="296"/>
        <v>-0.1770087872379455</v>
      </c>
      <c r="AF708" s="65">
        <f t="shared" si="297"/>
        <v>-0.17794641148909796</v>
      </c>
      <c r="AG708">
        <f t="shared" si="298"/>
        <v>-10.195578357823575</v>
      </c>
      <c r="AJ708">
        <f t="shared" si="299"/>
        <v>78.539816339744831</v>
      </c>
      <c r="AL708">
        <f t="shared" si="290"/>
        <v>78.539816339744831</v>
      </c>
      <c r="AN708">
        <f t="shared" si="300"/>
        <v>80.110612666539723</v>
      </c>
      <c r="AP708">
        <f t="shared" si="301"/>
        <v>1533.1293469144739</v>
      </c>
      <c r="AS708">
        <f t="shared" si="302"/>
        <v>1557.7269916012963</v>
      </c>
      <c r="AU708">
        <f t="shared" si="291"/>
        <v>-275.73136563115878</v>
      </c>
      <c r="AW708">
        <f t="shared" si="311"/>
        <v>10.210176124166829</v>
      </c>
      <c r="AY708">
        <f t="shared" si="312"/>
        <v>-0.17794641148909796</v>
      </c>
      <c r="BA708">
        <f t="shared" si="313"/>
        <v>-0.5799345247712544</v>
      </c>
      <c r="BC708">
        <f t="shared" si="314"/>
        <v>-889.11463921570908</v>
      </c>
      <c r="BD708">
        <f t="shared" si="303"/>
        <v>2.86E-2</v>
      </c>
      <c r="BE708">
        <f t="shared" si="304"/>
        <v>-25.428678681569281</v>
      </c>
    </row>
    <row r="709" spans="3:57">
      <c r="C709" s="11">
        <v>649</v>
      </c>
      <c r="D709" s="12">
        <f t="shared" si="310"/>
        <v>9.4057971014492748E-3</v>
      </c>
      <c r="E709" s="20">
        <f t="shared" si="305"/>
        <v>1204.2771838760873</v>
      </c>
      <c r="F709" s="4">
        <f t="shared" si="306"/>
        <v>11.327186845443197</v>
      </c>
      <c r="G709" s="4"/>
      <c r="H709" s="4">
        <f t="shared" si="307"/>
        <v>-35.219942168664026</v>
      </c>
      <c r="I709" s="11">
        <v>649</v>
      </c>
      <c r="J709" s="5">
        <f t="shared" si="292"/>
        <v>-5321.9242473901086</v>
      </c>
      <c r="K709" s="11">
        <v>649</v>
      </c>
      <c r="L709" s="17">
        <f t="shared" si="308"/>
        <v>-2586.4551842315927</v>
      </c>
      <c r="M709" s="11">
        <v>649</v>
      </c>
      <c r="N709">
        <f t="shared" si="309"/>
        <v>-263.65496271473933</v>
      </c>
      <c r="Q709" s="58">
        <v>586</v>
      </c>
      <c r="R709" s="21">
        <f t="shared" si="289"/>
        <v>23.863601999999979</v>
      </c>
      <c r="S709" s="21">
        <f t="shared" si="288"/>
        <v>146.27171661836263</v>
      </c>
      <c r="T709" s="21">
        <f t="shared" si="286"/>
        <v>1</v>
      </c>
      <c r="U709" s="21">
        <f t="shared" si="287"/>
        <v>600</v>
      </c>
      <c r="AA709">
        <v>586</v>
      </c>
      <c r="AB709">
        <f t="shared" si="293"/>
        <v>10.227629416686771</v>
      </c>
      <c r="AC709">
        <f t="shared" si="294"/>
        <v>0.250328227571116</v>
      </c>
      <c r="AD709">
        <f t="shared" si="295"/>
        <v>-0.71933980033865075</v>
      </c>
      <c r="AE709">
        <f t="shared" si="296"/>
        <v>-0.18007105724013492</v>
      </c>
      <c r="AF709" s="65">
        <f t="shared" si="297"/>
        <v>-0.1810586888411809</v>
      </c>
      <c r="AG709">
        <f t="shared" si="298"/>
        <v>-10.373898714772078</v>
      </c>
      <c r="AJ709">
        <f t="shared" si="299"/>
        <v>78.539816339744831</v>
      </c>
      <c r="AL709">
        <f t="shared" si="290"/>
        <v>78.539816339744831</v>
      </c>
      <c r="AN709">
        <f t="shared" si="300"/>
        <v>80.110612666539723</v>
      </c>
      <c r="AP709">
        <f t="shared" si="301"/>
        <v>1525.5014691810422</v>
      </c>
      <c r="AS709">
        <f t="shared" si="302"/>
        <v>1550.8523139157012</v>
      </c>
      <c r="AU709">
        <f t="shared" si="291"/>
        <v>-279.2636157901099</v>
      </c>
      <c r="AW709">
        <f t="shared" si="311"/>
        <v>10.227629416686771</v>
      </c>
      <c r="AY709">
        <f t="shared" si="312"/>
        <v>-0.1810586888411809</v>
      </c>
      <c r="BA709">
        <f t="shared" si="313"/>
        <v>-0.59217321794434441</v>
      </c>
      <c r="BC709">
        <f t="shared" si="314"/>
        <v>-903.36111398376295</v>
      </c>
      <c r="BD709">
        <f t="shared" si="303"/>
        <v>2.86E-2</v>
      </c>
      <c r="BE709">
        <f t="shared" si="304"/>
        <v>-25.836127859935619</v>
      </c>
    </row>
    <row r="710" spans="3:57">
      <c r="C710" s="11">
        <v>650</v>
      </c>
      <c r="D710" s="12">
        <f t="shared" si="310"/>
        <v>9.4202898550724626E-3</v>
      </c>
      <c r="E710" s="20">
        <f t="shared" si="305"/>
        <v>1204.2771838760873</v>
      </c>
      <c r="F710" s="4">
        <f t="shared" si="306"/>
        <v>11.34464013796314</v>
      </c>
      <c r="G710" s="4"/>
      <c r="H710" s="4">
        <f t="shared" si="307"/>
        <v>-35.136221954923499</v>
      </c>
      <c r="I710" s="11">
        <v>650</v>
      </c>
      <c r="J710" s="5">
        <f t="shared" si="292"/>
        <v>-6232.4009477657746</v>
      </c>
      <c r="K710" s="11">
        <v>650</v>
      </c>
      <c r="L710" s="17">
        <f t="shared" si="308"/>
        <v>-3028.9468606141663</v>
      </c>
      <c r="M710" s="11">
        <v>650</v>
      </c>
      <c r="N710">
        <f t="shared" si="309"/>
        <v>-308.76114787096498</v>
      </c>
      <c r="Q710" s="58">
        <v>587</v>
      </c>
      <c r="R710" s="21">
        <f t="shared" si="289"/>
        <v>24.431782999999978</v>
      </c>
      <c r="S710" s="21">
        <f t="shared" si="288"/>
        <v>148.82425697374111</v>
      </c>
      <c r="T710" s="21">
        <f t="shared" si="286"/>
        <v>1</v>
      </c>
      <c r="U710" s="21">
        <f t="shared" si="287"/>
        <v>600</v>
      </c>
      <c r="AA710">
        <v>587</v>
      </c>
      <c r="AB710">
        <f t="shared" si="293"/>
        <v>10.245082709206715</v>
      </c>
      <c r="AC710">
        <f t="shared" si="294"/>
        <v>0.250328227571116</v>
      </c>
      <c r="AD710">
        <f t="shared" si="295"/>
        <v>-0.73135370161917057</v>
      </c>
      <c r="AE710">
        <f t="shared" si="296"/>
        <v>-0.1830784758539018</v>
      </c>
      <c r="AF710" s="65">
        <f t="shared" si="297"/>
        <v>-0.1841169457154187</v>
      </c>
      <c r="AG710">
        <f t="shared" si="298"/>
        <v>-10.549123926332776</v>
      </c>
      <c r="AJ710">
        <f t="shared" si="299"/>
        <v>78.539816339744831</v>
      </c>
      <c r="AL710">
        <f t="shared" si="290"/>
        <v>78.539816339744831</v>
      </c>
      <c r="AN710">
        <f t="shared" si="300"/>
        <v>80.110612666539723</v>
      </c>
      <c r="AP710">
        <f t="shared" si="301"/>
        <v>1517.4169079081487</v>
      </c>
      <c r="AS710">
        <f t="shared" si="302"/>
        <v>1543.5047589833143</v>
      </c>
      <c r="AU710">
        <f t="shared" si="291"/>
        <v>-282.5824987479092</v>
      </c>
      <c r="AW710">
        <f t="shared" si="311"/>
        <v>10.245082709206715</v>
      </c>
      <c r="AY710">
        <f t="shared" si="312"/>
        <v>-0.1841169457154187</v>
      </c>
      <c r="BA710">
        <f t="shared" si="313"/>
        <v>-0.60434786708282418</v>
      </c>
      <c r="BC710">
        <f t="shared" si="314"/>
        <v>-917.04767176970392</v>
      </c>
      <c r="BD710">
        <f t="shared" si="303"/>
        <v>2.86E-2</v>
      </c>
      <c r="BE710">
        <f t="shared" si="304"/>
        <v>-26.227563412613534</v>
      </c>
    </row>
    <row r="711" spans="3:57">
      <c r="C711" s="11">
        <v>651</v>
      </c>
      <c r="D711" s="12">
        <f t="shared" si="310"/>
        <v>9.4347826086956521E-3</v>
      </c>
      <c r="E711" s="20">
        <f t="shared" si="305"/>
        <v>1204.2771838760873</v>
      </c>
      <c r="F711" s="4">
        <f t="shared" si="306"/>
        <v>11.362093430483084</v>
      </c>
      <c r="G711" s="4"/>
      <c r="H711" s="4">
        <f t="shared" si="307"/>
        <v>-35.039266925198689</v>
      </c>
      <c r="I711" s="11">
        <v>651</v>
      </c>
      <c r="J711" s="5">
        <f t="shared" si="292"/>
        <v>-7148.2470091403247</v>
      </c>
      <c r="K711" s="11">
        <v>651</v>
      </c>
      <c r="L711" s="17">
        <f t="shared" si="308"/>
        <v>-3474.0480464421976</v>
      </c>
      <c r="M711" s="11">
        <v>651</v>
      </c>
      <c r="N711">
        <f t="shared" si="309"/>
        <v>-354.13333806750228</v>
      </c>
      <c r="Q711" s="58">
        <v>588</v>
      </c>
      <c r="R711" s="21">
        <f t="shared" si="289"/>
        <v>24.999963999999977</v>
      </c>
      <c r="S711" s="21">
        <f t="shared" si="288"/>
        <v>151.37679732911957</v>
      </c>
      <c r="T711" s="21">
        <f t="shared" si="286"/>
        <v>1</v>
      </c>
      <c r="U711" s="21">
        <f t="shared" si="287"/>
        <v>600.00000000000023</v>
      </c>
      <c r="AA711">
        <v>588</v>
      </c>
      <c r="AB711">
        <f t="shared" si="293"/>
        <v>10.262536001726659</v>
      </c>
      <c r="AC711">
        <f t="shared" si="294"/>
        <v>0.250328227571116</v>
      </c>
      <c r="AD711">
        <f t="shared" si="295"/>
        <v>-0.7431448254773948</v>
      </c>
      <c r="AE711">
        <f t="shared" si="296"/>
        <v>-0.18603012699040258</v>
      </c>
      <c r="AF711" s="65">
        <f t="shared" si="297"/>
        <v>-0.18712018679716444</v>
      </c>
      <c r="AG711">
        <f t="shared" si="298"/>
        <v>-10.721196965177111</v>
      </c>
      <c r="AJ711">
        <f t="shared" si="299"/>
        <v>78.539816339744831</v>
      </c>
      <c r="AL711">
        <f t="shared" si="290"/>
        <v>78.539816339744831</v>
      </c>
      <c r="AN711">
        <f t="shared" si="300"/>
        <v>80.110612666539723</v>
      </c>
      <c r="AP711">
        <f t="shared" si="301"/>
        <v>1508.8617422338359</v>
      </c>
      <c r="AS711">
        <f t="shared" si="302"/>
        <v>1535.6683057262424</v>
      </c>
      <c r="AU711">
        <f t="shared" si="291"/>
        <v>-285.68056992938921</v>
      </c>
      <c r="AW711">
        <f t="shared" si="311"/>
        <v>10.262536001726659</v>
      </c>
      <c r="AY711">
        <f t="shared" si="312"/>
        <v>-0.18712018679716444</v>
      </c>
      <c r="BA711">
        <f t="shared" si="313"/>
        <v>-0.61645487925422937</v>
      </c>
      <c r="BC711">
        <f t="shared" si="314"/>
        <v>-930.14518312008545</v>
      </c>
      <c r="BD711">
        <f t="shared" si="303"/>
        <v>2.86E-2</v>
      </c>
      <c r="BE711">
        <f t="shared" si="304"/>
        <v>-26.602152237234446</v>
      </c>
    </row>
    <row r="712" spans="3:57">
      <c r="C712" s="11">
        <v>652</v>
      </c>
      <c r="D712" s="12">
        <f t="shared" si="310"/>
        <v>9.4492753623188399E-3</v>
      </c>
      <c r="E712" s="20">
        <f t="shared" si="305"/>
        <v>1204.2771838760873</v>
      </c>
      <c r="F712" s="4">
        <f t="shared" si="306"/>
        <v>11.379546723003028</v>
      </c>
      <c r="G712" s="4"/>
      <c r="H712" s="4">
        <f t="shared" si="307"/>
        <v>-34.929002846145337</v>
      </c>
      <c r="I712" s="11">
        <v>652</v>
      </c>
      <c r="J712" s="5">
        <f t="shared" si="292"/>
        <v>-8068.9661968837227</v>
      </c>
      <c r="K712" s="11">
        <v>652</v>
      </c>
      <c r="L712" s="17">
        <f t="shared" si="308"/>
        <v>-3921.5175716854892</v>
      </c>
      <c r="M712" s="11">
        <v>652</v>
      </c>
      <c r="N712">
        <f t="shared" si="309"/>
        <v>-399.74694920341375</v>
      </c>
      <c r="Q712" s="58">
        <v>589</v>
      </c>
      <c r="R712" s="21">
        <f t="shared" si="289"/>
        <v>25.568144999999976</v>
      </c>
      <c r="S712" s="21">
        <f t="shared" si="288"/>
        <v>153.92933768449802</v>
      </c>
      <c r="T712" s="21">
        <f t="shared" si="286"/>
        <v>1</v>
      </c>
      <c r="U712" s="21">
        <f t="shared" si="287"/>
        <v>600</v>
      </c>
      <c r="AA712">
        <v>589</v>
      </c>
      <c r="AB712">
        <f t="shared" si="293"/>
        <v>10.279989294246601</v>
      </c>
      <c r="AC712">
        <f t="shared" si="294"/>
        <v>0.250328227571116</v>
      </c>
      <c r="AD712">
        <f t="shared" si="295"/>
        <v>-0.75470958022277179</v>
      </c>
      <c r="AE712">
        <f t="shared" si="296"/>
        <v>-0.18892511154810745</v>
      </c>
      <c r="AF712" s="65">
        <f t="shared" si="297"/>
        <v>-0.19006743046378749</v>
      </c>
      <c r="AG712">
        <f t="shared" si="298"/>
        <v>-10.890061588471275</v>
      </c>
      <c r="AJ712">
        <f t="shared" si="299"/>
        <v>78.539816339744831</v>
      </c>
      <c r="AL712">
        <f t="shared" si="290"/>
        <v>78.539816339744831</v>
      </c>
      <c r="AN712">
        <f t="shared" si="300"/>
        <v>80.110612666539723</v>
      </c>
      <c r="AP712">
        <f t="shared" si="301"/>
        <v>1499.8222345926906</v>
      </c>
      <c r="AS712">
        <f t="shared" si="302"/>
        <v>1527.327107804274</v>
      </c>
      <c r="AU712">
        <f t="shared" si="291"/>
        <v>-288.55044421237079</v>
      </c>
      <c r="AW712">
        <f t="shared" si="311"/>
        <v>10.279989294246601</v>
      </c>
      <c r="AY712">
        <f t="shared" si="312"/>
        <v>-0.19006743046378749</v>
      </c>
      <c r="BA712">
        <f t="shared" si="313"/>
        <v>-0.62849053914010733</v>
      </c>
      <c r="BC712">
        <f t="shared" si="314"/>
        <v>-942.62408483348065</v>
      </c>
      <c r="BD712">
        <f t="shared" si="303"/>
        <v>2.86E-2</v>
      </c>
      <c r="BE712">
        <f t="shared" si="304"/>
        <v>-26.959048826237549</v>
      </c>
    </row>
    <row r="713" spans="3:57">
      <c r="C713" s="11">
        <v>653</v>
      </c>
      <c r="D713" s="12">
        <f t="shared" si="310"/>
        <v>9.4637681159420277E-3</v>
      </c>
      <c r="E713" s="20">
        <f t="shared" si="305"/>
        <v>1204.2771838760873</v>
      </c>
      <c r="F713" s="4">
        <f t="shared" si="306"/>
        <v>11.39700001552297</v>
      </c>
      <c r="G713" s="4"/>
      <c r="H713" s="4">
        <f t="shared" si="307"/>
        <v>-34.805362749738883</v>
      </c>
      <c r="I713" s="11">
        <v>653</v>
      </c>
      <c r="J713" s="5">
        <f t="shared" si="292"/>
        <v>-8994.0522019532928</v>
      </c>
      <c r="K713" s="11">
        <v>653</v>
      </c>
      <c r="L713" s="17">
        <f t="shared" si="308"/>
        <v>-4371.1093701493</v>
      </c>
      <c r="M713" s="11">
        <v>653</v>
      </c>
      <c r="N713">
        <f t="shared" si="309"/>
        <v>-445.57689807841996</v>
      </c>
      <c r="Q713" s="58">
        <v>590</v>
      </c>
      <c r="R713" s="21">
        <f t="shared" si="289"/>
        <v>26.136325999999976</v>
      </c>
      <c r="S713" s="21">
        <f t="shared" si="288"/>
        <v>156.48187803987651</v>
      </c>
      <c r="T713" s="21">
        <f t="shared" si="286"/>
        <v>1</v>
      </c>
      <c r="U713" s="21">
        <f t="shared" si="287"/>
        <v>600</v>
      </c>
      <c r="AA713">
        <v>590</v>
      </c>
      <c r="AB713">
        <f t="shared" si="293"/>
        <v>10.297442586766545</v>
      </c>
      <c r="AC713">
        <f t="shared" si="294"/>
        <v>0.250328227571116</v>
      </c>
      <c r="AD713">
        <f t="shared" si="295"/>
        <v>-0.76604444311897824</v>
      </c>
      <c r="AE713">
        <f t="shared" si="296"/>
        <v>-0.19176254768667642</v>
      </c>
      <c r="AF713" s="65">
        <f t="shared" si="297"/>
        <v>-0.19295770925768871</v>
      </c>
      <c r="AG713">
        <f t="shared" si="298"/>
        <v>-11.055662364977975</v>
      </c>
      <c r="AJ713">
        <f t="shared" si="299"/>
        <v>78.539816339744831</v>
      </c>
      <c r="AL713">
        <f t="shared" si="290"/>
        <v>78.539816339744831</v>
      </c>
      <c r="AN713">
        <f t="shared" si="300"/>
        <v>80.110612666539723</v>
      </c>
      <c r="AP713">
        <f t="shared" si="301"/>
        <v>1490.2848548125457</v>
      </c>
      <c r="AS713">
        <f t="shared" si="302"/>
        <v>1518.4655235980874</v>
      </c>
      <c r="AU713">
        <f t="shared" si="291"/>
        <v>-291.18481737955233</v>
      </c>
      <c r="AW713">
        <f t="shared" si="311"/>
        <v>10.297442586766545</v>
      </c>
      <c r="AY713">
        <f t="shared" si="312"/>
        <v>-0.19295770925768871</v>
      </c>
      <c r="BA713">
        <f t="shared" si="313"/>
        <v>-0.64045100899395868</v>
      </c>
      <c r="BC713">
        <f t="shared" si="314"/>
        <v>-954.45443895311018</v>
      </c>
      <c r="BD713">
        <f t="shared" si="303"/>
        <v>2.86E-2</v>
      </c>
      <c r="BE713">
        <f t="shared" si="304"/>
        <v>-27.29739695405895</v>
      </c>
    </row>
    <row r="714" spans="3:57">
      <c r="C714" s="11">
        <v>654</v>
      </c>
      <c r="D714" s="12">
        <f t="shared" si="310"/>
        <v>9.4782608695652172E-3</v>
      </c>
      <c r="E714" s="20">
        <f t="shared" si="305"/>
        <v>1204.2771838760873</v>
      </c>
      <c r="F714" s="4">
        <f t="shared" si="306"/>
        <v>11.414453308042914</v>
      </c>
      <c r="G714" s="4"/>
      <c r="H714" s="4">
        <f t="shared" si="307"/>
        <v>-34.668287076185038</v>
      </c>
      <c r="I714" s="11">
        <v>654</v>
      </c>
      <c r="J714" s="5">
        <f t="shared" si="292"/>
        <v>-9922.9890702829362</v>
      </c>
      <c r="K714" s="11">
        <v>654</v>
      </c>
      <c r="L714" s="17">
        <f t="shared" si="308"/>
        <v>-4822.5726881575065</v>
      </c>
      <c r="M714" s="11">
        <v>654</v>
      </c>
      <c r="N714">
        <f t="shared" si="309"/>
        <v>-491.59762366539309</v>
      </c>
      <c r="Q714" s="58">
        <v>591</v>
      </c>
      <c r="R714" s="21">
        <f t="shared" si="289"/>
        <v>26.704506999999975</v>
      </c>
      <c r="S714" s="21">
        <f t="shared" si="288"/>
        <v>159.03441839525496</v>
      </c>
      <c r="T714" s="21">
        <f t="shared" si="286"/>
        <v>1</v>
      </c>
      <c r="U714" s="21">
        <f t="shared" si="287"/>
        <v>600</v>
      </c>
      <c r="AA714">
        <v>591</v>
      </c>
      <c r="AB714">
        <f t="shared" si="293"/>
        <v>10.314895879286487</v>
      </c>
      <c r="AC714">
        <f t="shared" si="294"/>
        <v>0.250328227571116</v>
      </c>
      <c r="AD714">
        <f t="shared" si="295"/>
        <v>-0.77714596145697046</v>
      </c>
      <c r="AE714">
        <f t="shared" si="296"/>
        <v>-0.19454157109557424</v>
      </c>
      <c r="AF714" s="65">
        <f t="shared" si="297"/>
        <v>-0.19579007036402327</v>
      </c>
      <c r="AG714">
        <f t="shared" si="298"/>
        <v>-11.21794470242795</v>
      </c>
      <c r="AJ714">
        <f t="shared" si="299"/>
        <v>78.539816339744831</v>
      </c>
      <c r="AL714">
        <f t="shared" si="290"/>
        <v>78.539816339744831</v>
      </c>
      <c r="AN714">
        <f t="shared" si="300"/>
        <v>80.110612666539723</v>
      </c>
      <c r="AP714">
        <f t="shared" si="301"/>
        <v>1480.236304075062</v>
      </c>
      <c r="AS714">
        <f t="shared" si="302"/>
        <v>1509.0681463250935</v>
      </c>
      <c r="AU714">
        <f t="shared" si="291"/>
        <v>-293.57648807636963</v>
      </c>
      <c r="AW714">
        <f t="shared" si="311"/>
        <v>10.314895879286487</v>
      </c>
      <c r="AY714">
        <f t="shared" si="312"/>
        <v>-0.19579007036402327</v>
      </c>
      <c r="BA714">
        <f t="shared" si="313"/>
        <v>-0.65233232881559078</v>
      </c>
      <c r="BC714">
        <f t="shared" si="314"/>
        <v>-965.6059954346681</v>
      </c>
      <c r="BD714">
        <f t="shared" si="303"/>
        <v>2.86E-2</v>
      </c>
      <c r="BE714">
        <f t="shared" si="304"/>
        <v>-27.616331469431508</v>
      </c>
    </row>
    <row r="715" spans="3:57">
      <c r="C715" s="11">
        <v>655</v>
      </c>
      <c r="D715" s="12">
        <f t="shared" si="310"/>
        <v>9.492753623188405E-3</v>
      </c>
      <c r="E715" s="20">
        <f t="shared" si="305"/>
        <v>1204.2771838760873</v>
      </c>
      <c r="F715" s="4">
        <f t="shared" si="306"/>
        <v>11.431906600562856</v>
      </c>
      <c r="G715" s="4"/>
      <c r="H715" s="4">
        <f t="shared" si="307"/>
        <v>-34.517723810512052</v>
      </c>
      <c r="I715" s="11">
        <v>655</v>
      </c>
      <c r="J715" s="5">
        <f t="shared" si="292"/>
        <v>-10855.25164523973</v>
      </c>
      <c r="K715" s="11">
        <v>655</v>
      </c>
      <c r="L715" s="17">
        <f t="shared" si="308"/>
        <v>-5275.6522995865089</v>
      </c>
      <c r="M715" s="11">
        <v>655</v>
      </c>
      <c r="N715">
        <f t="shared" si="309"/>
        <v>-537.78310903022509</v>
      </c>
      <c r="Q715" s="58">
        <v>592</v>
      </c>
      <c r="R715" s="21">
        <f t="shared" si="289"/>
        <v>27.272687999999974</v>
      </c>
      <c r="S715" s="21">
        <f t="shared" si="288"/>
        <v>161.58695875063344</v>
      </c>
      <c r="T715" s="21">
        <f t="shared" si="286"/>
        <v>1</v>
      </c>
      <c r="U715" s="21">
        <f t="shared" si="287"/>
        <v>600.00000000000023</v>
      </c>
      <c r="AA715">
        <v>592</v>
      </c>
      <c r="AB715">
        <f t="shared" si="293"/>
        <v>10.332349171806431</v>
      </c>
      <c r="AC715">
        <f t="shared" si="294"/>
        <v>0.250328227571116</v>
      </c>
      <c r="AD715">
        <f t="shared" si="295"/>
        <v>-0.7880107536067219</v>
      </c>
      <c r="AE715">
        <f t="shared" si="296"/>
        <v>-0.1972613352573501</v>
      </c>
      <c r="AF715" s="65">
        <f t="shared" si="297"/>
        <v>-0.1985635760925589</v>
      </c>
      <c r="AG715">
        <f t="shared" si="298"/>
        <v>-11.3768548751284</v>
      </c>
      <c r="AJ715">
        <f t="shared" si="299"/>
        <v>78.539816339744831</v>
      </c>
      <c r="AL715">
        <f t="shared" si="290"/>
        <v>78.539816339744831</v>
      </c>
      <c r="AN715">
        <f t="shared" si="300"/>
        <v>80.110612666539723</v>
      </c>
      <c r="AP715">
        <f t="shared" si="301"/>
        <v>1469.6635387087624</v>
      </c>
      <c r="AS715">
        <f t="shared" si="302"/>
        <v>1499.1198342379087</v>
      </c>
      <c r="AU715">
        <f t="shared" si="291"/>
        <v>-295.71838021254723</v>
      </c>
      <c r="AW715">
        <f t="shared" si="311"/>
        <v>10.332349171806431</v>
      </c>
      <c r="AY715">
        <f t="shared" si="312"/>
        <v>-0.1985635760925589</v>
      </c>
      <c r="BA715">
        <f t="shared" si="313"/>
        <v>-0.66413041674912432</v>
      </c>
      <c r="BC715">
        <f t="shared" si="314"/>
        <v>-976.04825844364314</v>
      </c>
      <c r="BD715">
        <f t="shared" si="303"/>
        <v>2.86E-2</v>
      </c>
      <c r="BE715">
        <f t="shared" si="304"/>
        <v>-27.914980191488194</v>
      </c>
    </row>
    <row r="716" spans="3:57">
      <c r="C716" s="11">
        <v>656</v>
      </c>
      <c r="D716" s="12">
        <f t="shared" si="310"/>
        <v>9.5072463768115945E-3</v>
      </c>
      <c r="E716" s="20">
        <f t="shared" si="305"/>
        <v>1204.2771838760873</v>
      </c>
      <c r="F716" s="4">
        <f t="shared" si="306"/>
        <v>11.449359893082802</v>
      </c>
      <c r="G716" s="4"/>
      <c r="H716" s="4">
        <f t="shared" si="307"/>
        <v>-34.353628612658611</v>
      </c>
      <c r="I716" s="11">
        <v>656</v>
      </c>
      <c r="J716" s="5">
        <f t="shared" si="292"/>
        <v>-11790.306022667988</v>
      </c>
      <c r="K716" s="11">
        <v>656</v>
      </c>
      <c r="L716" s="17">
        <f t="shared" si="308"/>
        <v>-5730.0887270166422</v>
      </c>
      <c r="M716" s="11">
        <v>656</v>
      </c>
      <c r="N716">
        <f t="shared" si="309"/>
        <v>-584.10690387529485</v>
      </c>
      <c r="Q716" s="58">
        <v>593</v>
      </c>
      <c r="R716" s="21">
        <f t="shared" si="289"/>
        <v>27.840868999999973</v>
      </c>
      <c r="S716" s="21">
        <f t="shared" si="288"/>
        <v>164.1394991060119</v>
      </c>
      <c r="T716" s="21">
        <f t="shared" si="286"/>
        <v>1</v>
      </c>
      <c r="U716" s="21">
        <f t="shared" si="287"/>
        <v>600</v>
      </c>
      <c r="AA716">
        <v>593</v>
      </c>
      <c r="AB716">
        <f t="shared" si="293"/>
        <v>10.349802464326373</v>
      </c>
      <c r="AC716">
        <f t="shared" si="294"/>
        <v>0.250328227571116</v>
      </c>
      <c r="AD716">
        <f t="shared" si="295"/>
        <v>-0.79863551004729216</v>
      </c>
      <c r="AE716">
        <f t="shared" si="296"/>
        <v>-0.19992101170549284</v>
      </c>
      <c r="AF716" s="65">
        <f t="shared" si="297"/>
        <v>-0.20127730436304772</v>
      </c>
      <c r="AG716">
        <f t="shared" si="298"/>
        <v>-11.532340051772746</v>
      </c>
      <c r="AJ716">
        <f t="shared" si="299"/>
        <v>78.539816339744831</v>
      </c>
      <c r="AL716">
        <f t="shared" si="290"/>
        <v>78.539816339744831</v>
      </c>
      <c r="AN716">
        <f t="shared" si="300"/>
        <v>80.110612666539723</v>
      </c>
      <c r="AP716">
        <f t="shared" si="301"/>
        <v>1458.5537937831741</v>
      </c>
      <c r="AS716">
        <f t="shared" si="302"/>
        <v>1488.6057408533834</v>
      </c>
      <c r="AU716">
        <f t="shared" si="291"/>
        <v>-297.60356574201313</v>
      </c>
      <c r="AW716">
        <f t="shared" si="311"/>
        <v>10.349802464326373</v>
      </c>
      <c r="AY716">
        <f t="shared" si="312"/>
        <v>-0.20127730436304772</v>
      </c>
      <c r="BA716">
        <f t="shared" si="313"/>
        <v>-0.67584106971156122</v>
      </c>
      <c r="BC716">
        <f t="shared" si="314"/>
        <v>-985.75055622227626</v>
      </c>
      <c r="BD716">
        <f t="shared" si="303"/>
        <v>2.86E-2</v>
      </c>
      <c r="BE716">
        <f t="shared" si="304"/>
        <v>-28.1924659079571</v>
      </c>
    </row>
    <row r="717" spans="3:57">
      <c r="C717" s="11">
        <v>657</v>
      </c>
      <c r="D717" s="12">
        <f t="shared" si="310"/>
        <v>9.5217391304347823E-3</v>
      </c>
      <c r="E717" s="20">
        <f t="shared" si="305"/>
        <v>1204.2771838760873</v>
      </c>
      <c r="F717" s="4">
        <f t="shared" si="306"/>
        <v>11.466813185602744</v>
      </c>
      <c r="G717" s="4"/>
      <c r="H717" s="4">
        <f t="shared" si="307"/>
        <v>-34.175964940879034</v>
      </c>
      <c r="I717" s="11">
        <v>657</v>
      </c>
      <c r="J717" s="5">
        <f t="shared" si="292"/>
        <v>-12727.610018019233</v>
      </c>
      <c r="K717" s="11">
        <v>657</v>
      </c>
      <c r="L717" s="17">
        <f t="shared" si="308"/>
        <v>-6185.6184687573468</v>
      </c>
      <c r="M717" s="11">
        <v>657</v>
      </c>
      <c r="N717">
        <f t="shared" si="309"/>
        <v>-630.54214768168674</v>
      </c>
      <c r="Q717" s="58">
        <v>594</v>
      </c>
      <c r="R717" s="21">
        <f t="shared" si="289"/>
        <v>28.409049999999972</v>
      </c>
      <c r="S717" s="21">
        <f t="shared" si="288"/>
        <v>166.69203946139035</v>
      </c>
      <c r="T717" s="21">
        <f t="shared" si="286"/>
        <v>1</v>
      </c>
      <c r="U717" s="21">
        <f t="shared" si="287"/>
        <v>600</v>
      </c>
      <c r="AA717">
        <v>594</v>
      </c>
      <c r="AB717">
        <f t="shared" si="293"/>
        <v>10.367255756846317</v>
      </c>
      <c r="AC717">
        <f t="shared" si="294"/>
        <v>0.250328227571116</v>
      </c>
      <c r="AD717">
        <f t="shared" si="295"/>
        <v>-0.80901699437494723</v>
      </c>
      <c r="AE717">
        <f t="shared" si="296"/>
        <v>-0.20251979027679207</v>
      </c>
      <c r="AF717" s="65">
        <f t="shared" si="297"/>
        <v>-0.20393034919347636</v>
      </c>
      <c r="AG717">
        <f t="shared" si="298"/>
        <v>-11.684348323415307</v>
      </c>
      <c r="AJ717">
        <f t="shared" si="299"/>
        <v>78.539816339744831</v>
      </c>
      <c r="AL717">
        <f t="shared" si="290"/>
        <v>78.539816339744831</v>
      </c>
      <c r="AN717">
        <f t="shared" si="300"/>
        <v>80.110612666539723</v>
      </c>
      <c r="AP717">
        <f t="shared" si="301"/>
        <v>1446.8946064730235</v>
      </c>
      <c r="AS717">
        <f t="shared" si="302"/>
        <v>1477.5113451583445</v>
      </c>
      <c r="AU717">
        <f t="shared" si="291"/>
        <v>-299.22528775304886</v>
      </c>
      <c r="AW717">
        <f t="shared" si="311"/>
        <v>10.367255756846317</v>
      </c>
      <c r="AY717">
        <f t="shared" si="312"/>
        <v>-0.20393034919347636</v>
      </c>
      <c r="BA717">
        <f t="shared" si="313"/>
        <v>-0.687459964258606</v>
      </c>
      <c r="BC717">
        <f t="shared" si="314"/>
        <v>-994.68211445191457</v>
      </c>
      <c r="BD717">
        <f t="shared" si="303"/>
        <v>2.86E-2</v>
      </c>
      <c r="BE717">
        <f t="shared" si="304"/>
        <v>-28.447908473324759</v>
      </c>
    </row>
    <row r="718" spans="3:57">
      <c r="C718" s="11">
        <v>658</v>
      </c>
      <c r="D718" s="12">
        <f t="shared" si="310"/>
        <v>9.5362318840579701E-3</v>
      </c>
      <c r="E718" s="20">
        <f t="shared" si="305"/>
        <v>1204.2771838760873</v>
      </c>
      <c r="F718" s="4">
        <f t="shared" si="306"/>
        <v>11.484266478122686</v>
      </c>
      <c r="G718" s="4"/>
      <c r="H718" s="4">
        <f t="shared" si="307"/>
        <v>-33.984704168293526</v>
      </c>
      <c r="I718" s="11">
        <v>658</v>
      </c>
      <c r="J718" s="5">
        <f t="shared" si="292"/>
        <v>-13666.61364505906</v>
      </c>
      <c r="K718" s="11">
        <v>658</v>
      </c>
      <c r="L718" s="17">
        <f t="shared" si="308"/>
        <v>-6641.9742314987034</v>
      </c>
      <c r="M718" s="11">
        <v>658</v>
      </c>
      <c r="N718">
        <f t="shared" si="309"/>
        <v>-677.06159342494425</v>
      </c>
      <c r="Q718" s="58">
        <v>595</v>
      </c>
      <c r="R718" s="21">
        <f t="shared" si="289"/>
        <v>28.977230999999971</v>
      </c>
      <c r="S718" s="21">
        <f t="shared" si="288"/>
        <v>169.24457981676883</v>
      </c>
      <c r="T718" s="21">
        <f t="shared" si="286"/>
        <v>1</v>
      </c>
      <c r="U718" s="21">
        <f t="shared" si="287"/>
        <v>600</v>
      </c>
      <c r="AA718">
        <v>595</v>
      </c>
      <c r="AB718">
        <f t="shared" si="293"/>
        <v>10.384709049366259</v>
      </c>
      <c r="AC718">
        <f t="shared" si="294"/>
        <v>0.250328227571116</v>
      </c>
      <c r="AD718">
        <f t="shared" si="295"/>
        <v>-0.81915204428899091</v>
      </c>
      <c r="AE718">
        <f t="shared" si="296"/>
        <v>-0.20505687935811942</v>
      </c>
      <c r="AF718" s="65">
        <f t="shared" si="297"/>
        <v>-0.20652182119050769</v>
      </c>
      <c r="AG718">
        <f t="shared" si="298"/>
        <v>-11.83282873157154</v>
      </c>
      <c r="AJ718">
        <f t="shared" si="299"/>
        <v>78.539816339744831</v>
      </c>
      <c r="AL718">
        <f t="shared" si="290"/>
        <v>78.539816339744831</v>
      </c>
      <c r="AN718">
        <f t="shared" si="300"/>
        <v>80.110612666539723</v>
      </c>
      <c r="AP718">
        <f t="shared" si="301"/>
        <v>1434.6738391616111</v>
      </c>
      <c r="AS718">
        <f t="shared" si="302"/>
        <v>1465.8224817363518</v>
      </c>
      <c r="AU718">
        <f t="shared" si="291"/>
        <v>-300.57698379783028</v>
      </c>
      <c r="AW718">
        <f t="shared" si="311"/>
        <v>10.384709049366259</v>
      </c>
      <c r="AY718">
        <f t="shared" si="312"/>
        <v>-0.20652182119050769</v>
      </c>
      <c r="BA718">
        <f t="shared" si="313"/>
        <v>-0.69898265769401757</v>
      </c>
      <c r="BC718">
        <f t="shared" si="314"/>
        <v>-1002.8121330212624</v>
      </c>
      <c r="BD718">
        <f t="shared" si="303"/>
        <v>2.86E-2</v>
      </c>
      <c r="BE718">
        <f t="shared" si="304"/>
        <v>-28.680427004408106</v>
      </c>
    </row>
    <row r="719" spans="3:57">
      <c r="C719" s="11">
        <v>659</v>
      </c>
      <c r="D719" s="12">
        <f t="shared" si="310"/>
        <v>9.5507246376811596E-3</v>
      </c>
      <c r="E719" s="20">
        <f t="shared" si="305"/>
        <v>1204.2771838760873</v>
      </c>
      <c r="F719" s="4">
        <f t="shared" si="306"/>
        <v>11.50171977064263</v>
      </c>
      <c r="G719" s="4"/>
      <c r="H719" s="4">
        <f t="shared" si="307"/>
        <v>-33.779825692420246</v>
      </c>
      <c r="I719" s="11">
        <v>659</v>
      </c>
      <c r="J719" s="5">
        <f t="shared" si="292"/>
        <v>-14606.759605618881</v>
      </c>
      <c r="K719" s="11">
        <v>659</v>
      </c>
      <c r="L719" s="17">
        <f t="shared" si="308"/>
        <v>-7098.8851683307757</v>
      </c>
      <c r="M719" s="11">
        <v>659</v>
      </c>
      <c r="N719">
        <f t="shared" si="309"/>
        <v>-723.63763183799949</v>
      </c>
      <c r="Q719" s="58">
        <v>596</v>
      </c>
      <c r="R719" s="21">
        <f t="shared" si="289"/>
        <v>29.54541199999997</v>
      </c>
      <c r="S719" s="21">
        <f t="shared" si="288"/>
        <v>171.79712017214729</v>
      </c>
      <c r="T719" s="21">
        <f t="shared" si="286"/>
        <v>1</v>
      </c>
      <c r="U719" s="21">
        <f t="shared" si="287"/>
        <v>600</v>
      </c>
      <c r="AA719">
        <v>596</v>
      </c>
      <c r="AB719">
        <f t="shared" si="293"/>
        <v>10.402162341886203</v>
      </c>
      <c r="AC719">
        <f t="shared" si="294"/>
        <v>0.250328227571116</v>
      </c>
      <c r="AD719">
        <f t="shared" si="295"/>
        <v>-0.82903757255504129</v>
      </c>
      <c r="AE719">
        <f t="shared" si="296"/>
        <v>-0.20753150612756396</v>
      </c>
      <c r="AF719" s="65">
        <f t="shared" si="297"/>
        <v>-0.20905084804141819</v>
      </c>
      <c r="AG719">
        <f t="shared" si="298"/>
        <v>-11.977731296403974</v>
      </c>
      <c r="AJ719">
        <f t="shared" si="299"/>
        <v>78.539816339744831</v>
      </c>
      <c r="AL719">
        <f t="shared" si="290"/>
        <v>78.539816339744831</v>
      </c>
      <c r="AN719">
        <f t="shared" si="300"/>
        <v>80.110612666539723</v>
      </c>
      <c r="AP719">
        <f t="shared" si="301"/>
        <v>1421.8797022528192</v>
      </c>
      <c r="AS719">
        <f t="shared" si="302"/>
        <v>1453.5253707581865</v>
      </c>
      <c r="AU719">
        <f t="shared" si="291"/>
        <v>-301.65230938807224</v>
      </c>
      <c r="AW719">
        <f t="shared" si="311"/>
        <v>10.402162341886203</v>
      </c>
      <c r="AY719">
        <f t="shared" si="312"/>
        <v>-0.20905084804141819</v>
      </c>
      <c r="BA719">
        <f t="shared" si="313"/>
        <v>-0.71040458942847051</v>
      </c>
      <c r="BC719">
        <f t="shared" si="314"/>
        <v>-1010.10986609559</v>
      </c>
      <c r="BD719">
        <f t="shared" si="303"/>
        <v>2.86E-2</v>
      </c>
      <c r="BE719">
        <f t="shared" si="304"/>
        <v>-28.889142170333873</v>
      </c>
    </row>
    <row r="720" spans="3:57">
      <c r="C720" s="11">
        <v>660</v>
      </c>
      <c r="D720" s="12">
        <f t="shared" si="310"/>
        <v>9.5652173913043474E-3</v>
      </c>
      <c r="E720" s="20">
        <f t="shared" si="305"/>
        <v>1204.2771838760873</v>
      </c>
      <c r="F720" s="4">
        <f t="shared" si="306"/>
        <v>11.519173063162574</v>
      </c>
      <c r="G720" s="4"/>
      <c r="H720" s="4">
        <f t="shared" si="307"/>
        <v>-33.56131703753276</v>
      </c>
      <c r="I720" s="11">
        <v>660</v>
      </c>
      <c r="J720" s="5">
        <f t="shared" si="292"/>
        <v>-15547.483789853226</v>
      </c>
      <c r="K720" s="11">
        <v>660</v>
      </c>
      <c r="L720" s="17">
        <f t="shared" si="308"/>
        <v>-7556.0771218686677</v>
      </c>
      <c r="M720" s="11">
        <v>660</v>
      </c>
      <c r="N720">
        <f t="shared" si="309"/>
        <v>-770.24231619456339</v>
      </c>
      <c r="Q720" s="58">
        <v>597</v>
      </c>
      <c r="R720" s="21">
        <f t="shared" si="289"/>
        <v>30.11359299999997</v>
      </c>
      <c r="S720" s="21">
        <f t="shared" si="288"/>
        <v>174.34966052752574</v>
      </c>
      <c r="T720" s="21">
        <f t="shared" si="286"/>
        <v>1</v>
      </c>
      <c r="U720" s="21">
        <f t="shared" si="287"/>
        <v>600</v>
      </c>
      <c r="AA720">
        <v>597</v>
      </c>
      <c r="AB720">
        <f t="shared" si="293"/>
        <v>10.419615634406146</v>
      </c>
      <c r="AC720">
        <f t="shared" si="294"/>
        <v>0.250328227571116</v>
      </c>
      <c r="AD720">
        <f t="shared" si="295"/>
        <v>-0.83867056794542305</v>
      </c>
      <c r="AE720">
        <f t="shared" si="296"/>
        <v>-0.20994291678983898</v>
      </c>
      <c r="AF720" s="65">
        <f t="shared" si="297"/>
        <v>-0.21151657500678547</v>
      </c>
      <c r="AG720">
        <f t="shared" si="298"/>
        <v>-12.11900704495112</v>
      </c>
      <c r="AJ720">
        <f t="shared" si="299"/>
        <v>78.539816339744831</v>
      </c>
      <c r="AL720">
        <f t="shared" si="290"/>
        <v>78.539816339744831</v>
      </c>
      <c r="AN720">
        <f t="shared" si="300"/>
        <v>80.110612666539723</v>
      </c>
      <c r="AP720">
        <f t="shared" si="301"/>
        <v>1408.5007766615142</v>
      </c>
      <c r="AS720">
        <f t="shared" si="302"/>
        <v>1440.6066477772333</v>
      </c>
      <c r="AU720">
        <f t="shared" si="291"/>
        <v>-302.44516158118455</v>
      </c>
      <c r="AW720">
        <f t="shared" si="311"/>
        <v>10.419615634406146</v>
      </c>
      <c r="AY720">
        <f t="shared" si="312"/>
        <v>-0.21151657500678547</v>
      </c>
      <c r="BA720">
        <f t="shared" si="313"/>
        <v>-0.72172108259336343</v>
      </c>
      <c r="BC720">
        <f t="shared" si="314"/>
        <v>-1016.5447053657413</v>
      </c>
      <c r="BD720">
        <f t="shared" si="303"/>
        <v>2.86E-2</v>
      </c>
      <c r="BE720">
        <f t="shared" si="304"/>
        <v>-29.073178573460201</v>
      </c>
    </row>
    <row r="721" spans="3:57">
      <c r="C721" s="11">
        <v>661</v>
      </c>
      <c r="D721" s="12">
        <f t="shared" si="310"/>
        <v>9.5797101449275352E-3</v>
      </c>
      <c r="E721" s="20">
        <f t="shared" si="305"/>
        <v>1204.2771838760873</v>
      </c>
      <c r="F721" s="4">
        <f t="shared" si="306"/>
        <v>11.536626355682516</v>
      </c>
      <c r="G721" s="4"/>
      <c r="H721" s="4">
        <f t="shared" si="307"/>
        <v>-33.329173949694436</v>
      </c>
      <c r="I721" s="11">
        <v>661</v>
      </c>
      <c r="J721" s="5">
        <f t="shared" si="292"/>
        <v>-16488.215786447232</v>
      </c>
      <c r="K721" s="11">
        <v>661</v>
      </c>
      <c r="L721" s="17">
        <f t="shared" si="308"/>
        <v>-8013.2728722133543</v>
      </c>
      <c r="M721" s="11">
        <v>661</v>
      </c>
      <c r="N721">
        <f t="shared" si="309"/>
        <v>-816.84738758545916</v>
      </c>
      <c r="Q721" s="58">
        <v>598</v>
      </c>
      <c r="R721" s="21">
        <f t="shared" si="289"/>
        <v>30.681773999999969</v>
      </c>
      <c r="S721" s="21">
        <f t="shared" si="288"/>
        <v>176.90220088290422</v>
      </c>
      <c r="T721" s="21">
        <f t="shared" si="286"/>
        <v>1</v>
      </c>
      <c r="U721" s="21">
        <f t="shared" si="287"/>
        <v>600</v>
      </c>
      <c r="AA721">
        <v>598</v>
      </c>
      <c r="AB721">
        <f t="shared" si="293"/>
        <v>10.43706892692609</v>
      </c>
      <c r="AC721">
        <f t="shared" si="294"/>
        <v>0.250328227571116</v>
      </c>
      <c r="AD721">
        <f t="shared" si="295"/>
        <v>-0.84804809615642529</v>
      </c>
      <c r="AE721">
        <f t="shared" si="296"/>
        <v>-0.2122903768058973</v>
      </c>
      <c r="AF721" s="65">
        <f t="shared" si="297"/>
        <v>-0.2139181654131731</v>
      </c>
      <c r="AG721">
        <f t="shared" si="298"/>
        <v>-12.256608039356239</v>
      </c>
      <c r="AJ721">
        <f t="shared" si="299"/>
        <v>78.539816339744831</v>
      </c>
      <c r="AL721">
        <f t="shared" si="290"/>
        <v>78.539816339744831</v>
      </c>
      <c r="AN721">
        <f t="shared" si="300"/>
        <v>80.110612666539723</v>
      </c>
      <c r="AP721">
        <f t="shared" si="301"/>
        <v>1394.5260359524789</v>
      </c>
      <c r="AS721">
        <f t="shared" si="302"/>
        <v>1427.0533932695869</v>
      </c>
      <c r="AU721">
        <f t="shared" si="291"/>
        <v>-302.94970257933494</v>
      </c>
      <c r="AW721">
        <f t="shared" si="311"/>
        <v>10.43706892692609</v>
      </c>
      <c r="AY721">
        <f t="shared" si="312"/>
        <v>-0.2139181654131731</v>
      </c>
      <c r="BA721">
        <f t="shared" si="313"/>
        <v>-0.7329273459146709</v>
      </c>
      <c r="BC721">
        <f t="shared" si="314"/>
        <v>-1022.0862663395573</v>
      </c>
      <c r="BD721">
        <f t="shared" si="303"/>
        <v>2.86E-2</v>
      </c>
      <c r="BE721">
        <f t="shared" si="304"/>
        <v>-29.231667217311337</v>
      </c>
    </row>
    <row r="722" spans="3:57">
      <c r="C722" s="11">
        <v>662</v>
      </c>
      <c r="D722" s="12">
        <f t="shared" si="310"/>
        <v>9.5942028985507247E-3</v>
      </c>
      <c r="E722" s="20">
        <f t="shared" si="305"/>
        <v>1204.2771838760873</v>
      </c>
      <c r="F722" s="4">
        <f t="shared" si="306"/>
        <v>11.55407964820246</v>
      </c>
      <c r="G722" s="4"/>
      <c r="H722" s="4">
        <f t="shared" si="307"/>
        <v>-33.083400484329879</v>
      </c>
      <c r="I722" s="11">
        <v>662</v>
      </c>
      <c r="J722" s="5">
        <f t="shared" si="292"/>
        <v>-17428.379402206552</v>
      </c>
      <c r="K722" s="11">
        <v>662</v>
      </c>
      <c r="L722" s="17">
        <f t="shared" si="308"/>
        <v>-8470.1923894723841</v>
      </c>
      <c r="M722" s="11">
        <v>662</v>
      </c>
      <c r="N722">
        <f t="shared" si="309"/>
        <v>-863.42430065977408</v>
      </c>
      <c r="Q722" s="58">
        <v>599</v>
      </c>
      <c r="R722" s="21">
        <f t="shared" si="289"/>
        <v>31.249954999999968</v>
      </c>
      <c r="S722" s="21">
        <f t="shared" si="288"/>
        <v>179.45474123828268</v>
      </c>
      <c r="T722" s="21">
        <f t="shared" si="286"/>
        <v>1</v>
      </c>
      <c r="U722" s="21">
        <f t="shared" si="287"/>
        <v>600</v>
      </c>
      <c r="AA722">
        <v>599</v>
      </c>
      <c r="AB722">
        <f t="shared" si="293"/>
        <v>10.454522219446034</v>
      </c>
      <c r="AC722">
        <f t="shared" si="294"/>
        <v>0.250328227571116</v>
      </c>
      <c r="AD722">
        <f t="shared" si="295"/>
        <v>-0.857167300702112</v>
      </c>
      <c r="AE722">
        <f t="shared" si="296"/>
        <v>-0.21457317111667751</v>
      </c>
      <c r="AF722" s="65">
        <f t="shared" si="297"/>
        <v>-0.21625480114501683</v>
      </c>
      <c r="AG722">
        <f t="shared" si="298"/>
        <v>-12.390487405050347</v>
      </c>
      <c r="AJ722">
        <f t="shared" si="299"/>
        <v>78.539816339744831</v>
      </c>
      <c r="AL722">
        <f t="shared" si="290"/>
        <v>78.539816339744831</v>
      </c>
      <c r="AN722">
        <f t="shared" si="300"/>
        <v>80.110612666539723</v>
      </c>
      <c r="AP722">
        <f t="shared" si="301"/>
        <v>1379.9448680983512</v>
      </c>
      <c r="AS722">
        <f t="shared" si="302"/>
        <v>1412.8531618574245</v>
      </c>
      <c r="AU722">
        <f t="shared" si="291"/>
        <v>-303.16038326197202</v>
      </c>
      <c r="AW722">
        <f t="shared" si="311"/>
        <v>10.454522219446034</v>
      </c>
      <c r="AY722">
        <f t="shared" si="312"/>
        <v>-0.21625480114501683</v>
      </c>
      <c r="BA722">
        <f t="shared" si="313"/>
        <v>-0.74401847585129821</v>
      </c>
      <c r="BC722">
        <f t="shared" si="314"/>
        <v>-1026.704477521356</v>
      </c>
      <c r="BD722">
        <f t="shared" si="303"/>
        <v>2.86E-2</v>
      </c>
      <c r="BE722">
        <f t="shared" si="304"/>
        <v>-29.363748057110783</v>
      </c>
    </row>
    <row r="723" spans="3:57">
      <c r="C723" s="11">
        <v>663</v>
      </c>
      <c r="D723" s="12">
        <f t="shared" si="310"/>
        <v>9.6086956521739125E-3</v>
      </c>
      <c r="E723" s="20">
        <f t="shared" si="305"/>
        <v>1204.2771838760873</v>
      </c>
      <c r="F723" s="4">
        <f t="shared" si="306"/>
        <v>11.571532940722403</v>
      </c>
      <c r="G723" s="4"/>
      <c r="H723" s="4">
        <f t="shared" si="307"/>
        <v>-32.824009086201777</v>
      </c>
      <c r="I723" s="11">
        <v>663</v>
      </c>
      <c r="J723" s="5">
        <f t="shared" si="292"/>
        <v>-18367.393190448896</v>
      </c>
      <c r="K723" s="11">
        <v>663</v>
      </c>
      <c r="L723" s="17">
        <f t="shared" si="308"/>
        <v>-8926.5530905581636</v>
      </c>
      <c r="M723" s="11">
        <v>663</v>
      </c>
      <c r="N723">
        <f t="shared" si="309"/>
        <v>-909.94424980205531</v>
      </c>
      <c r="Q723" s="58">
        <v>600</v>
      </c>
      <c r="R723" s="21">
        <f t="shared" si="289"/>
        <v>31.818135999999967</v>
      </c>
      <c r="S723" s="21">
        <f t="shared" si="288"/>
        <v>182.00728159366116</v>
      </c>
      <c r="T723" s="21">
        <f t="shared" si="286"/>
        <v>1</v>
      </c>
      <c r="U723" s="21">
        <f t="shared" si="287"/>
        <v>600</v>
      </c>
      <c r="AA723">
        <v>600</v>
      </c>
      <c r="AB723">
        <f t="shared" si="293"/>
        <v>10.471975511965978</v>
      </c>
      <c r="AC723">
        <f t="shared" si="294"/>
        <v>0.250328227571116</v>
      </c>
      <c r="AD723">
        <f t="shared" si="295"/>
        <v>-0.86602540378443871</v>
      </c>
      <c r="AE723">
        <f t="shared" si="296"/>
        <v>-0.2167906043609186</v>
      </c>
      <c r="AF723" s="65">
        <f t="shared" si="297"/>
        <v>-0.21852568313490689</v>
      </c>
      <c r="AG723">
        <f t="shared" si="298"/>
        <v>-12.520599358843318</v>
      </c>
      <c r="AJ723">
        <f t="shared" si="299"/>
        <v>78.539816339744831</v>
      </c>
      <c r="AL723">
        <f t="shared" si="290"/>
        <v>78.539816339744831</v>
      </c>
      <c r="AN723">
        <f t="shared" si="300"/>
        <v>80.110612666539723</v>
      </c>
      <c r="AP723">
        <f t="shared" si="301"/>
        <v>1364.7470968275891</v>
      </c>
      <c r="AS723">
        <f t="shared" si="302"/>
        <v>1397.9940111532901</v>
      </c>
      <c r="AU723">
        <f t="shared" si="291"/>
        <v>-303.07196657086655</v>
      </c>
      <c r="AW723">
        <f t="shared" si="311"/>
        <v>10.471975511965978</v>
      </c>
      <c r="AY723">
        <f t="shared" si="312"/>
        <v>-0.21852568313490689</v>
      </c>
      <c r="BA723">
        <f t="shared" si="313"/>
        <v>-0.75498945900193326</v>
      </c>
      <c r="BC723">
        <f t="shared" si="314"/>
        <v>-1030.3696723083206</v>
      </c>
      <c r="BD723">
        <f t="shared" si="303"/>
        <v>2.86E-2</v>
      </c>
      <c r="BE723">
        <f t="shared" si="304"/>
        <v>-29.46857262801797</v>
      </c>
    </row>
    <row r="724" spans="3:57">
      <c r="C724" s="11">
        <v>664</v>
      </c>
      <c r="D724" s="12">
        <f t="shared" si="310"/>
        <v>9.6231884057971003E-3</v>
      </c>
      <c r="E724" s="20">
        <f t="shared" si="305"/>
        <v>1204.2771838760873</v>
      </c>
      <c r="F724" s="4">
        <f t="shared" si="306"/>
        <v>11.588986233242347</v>
      </c>
      <c r="G724" s="4"/>
      <c r="H724" s="4">
        <f t="shared" si="307"/>
        <v>-32.551020661669369</v>
      </c>
      <c r="I724" s="11">
        <v>664</v>
      </c>
      <c r="J724" s="5">
        <f t="shared" si="292"/>
        <v>-19304.670987608813</v>
      </c>
      <c r="K724" s="11">
        <v>664</v>
      </c>
      <c r="L724" s="17">
        <f t="shared" si="308"/>
        <v>-9382.0700999778837</v>
      </c>
      <c r="M724" s="11">
        <v>664</v>
      </c>
      <c r="N724">
        <f t="shared" si="309"/>
        <v>-956.37819571639989</v>
      </c>
      <c r="Q724" s="58">
        <v>601</v>
      </c>
      <c r="R724" s="21">
        <f t="shared" si="289"/>
        <v>32.38631699999997</v>
      </c>
      <c r="S724" s="21">
        <f t="shared" si="288"/>
        <v>184.55982194903964</v>
      </c>
      <c r="T724" s="21">
        <f t="shared" si="286"/>
        <v>1</v>
      </c>
      <c r="U724" s="21">
        <f t="shared" si="287"/>
        <v>600</v>
      </c>
      <c r="AA724">
        <v>601</v>
      </c>
      <c r="AB724">
        <f t="shared" si="293"/>
        <v>10.489428804485922</v>
      </c>
      <c r="AC724">
        <f t="shared" si="294"/>
        <v>0.250328227571116</v>
      </c>
      <c r="AD724">
        <f t="shared" si="295"/>
        <v>-0.87461970713939619</v>
      </c>
      <c r="AE724">
        <f t="shared" si="296"/>
        <v>-0.21894200108697359</v>
      </c>
      <c r="AF724" s="65">
        <f t="shared" si="297"/>
        <v>-0.22073003185143014</v>
      </c>
      <c r="AG724">
        <f t="shared" si="298"/>
        <v>-12.64689923687518</v>
      </c>
      <c r="AJ724">
        <f t="shared" si="299"/>
        <v>78.539816339744831</v>
      </c>
      <c r="AL724">
        <f t="shared" si="290"/>
        <v>78.539816339744831</v>
      </c>
      <c r="AN724">
        <f t="shared" si="300"/>
        <v>80.110612666539723</v>
      </c>
      <c r="AP724">
        <f t="shared" si="301"/>
        <v>1348.9230025338443</v>
      </c>
      <c r="AS724">
        <f t="shared" si="302"/>
        <v>1382.4645301619657</v>
      </c>
      <c r="AU724">
        <f t="shared" si="291"/>
        <v>-302.67955066542351</v>
      </c>
      <c r="AW724">
        <f t="shared" si="311"/>
        <v>10.489428804485922</v>
      </c>
      <c r="AY724">
        <f t="shared" si="312"/>
        <v>-0.22073003185143014</v>
      </c>
      <c r="BA724">
        <f t="shared" si="313"/>
        <v>-0.76583517478373764</v>
      </c>
      <c r="BC724">
        <f t="shared" si="314"/>
        <v>-1033.0526834153109</v>
      </c>
      <c r="BD724">
        <f t="shared" si="303"/>
        <v>2.86E-2</v>
      </c>
      <c r="BE724">
        <f t="shared" si="304"/>
        <v>-29.545306745677891</v>
      </c>
    </row>
    <row r="725" spans="3:57">
      <c r="C725" s="11">
        <v>665</v>
      </c>
      <c r="D725" s="12">
        <f t="shared" si="310"/>
        <v>9.6376811594202898E-3</v>
      </c>
      <c r="E725" s="20">
        <f t="shared" si="305"/>
        <v>1204.2771838760873</v>
      </c>
      <c r="F725" s="4">
        <f t="shared" si="306"/>
        <v>11.606439525762291</v>
      </c>
      <c r="G725" s="4"/>
      <c r="H725" s="4">
        <f t="shared" si="307"/>
        <v>-32.264464643114437</v>
      </c>
      <c r="I725" s="11">
        <v>665</v>
      </c>
      <c r="J725" s="5">
        <f t="shared" si="292"/>
        <v>-20239.622457451362</v>
      </c>
      <c r="K725" s="11">
        <v>665</v>
      </c>
      <c r="L725" s="17">
        <f t="shared" si="308"/>
        <v>-9836.4565143213622</v>
      </c>
      <c r="M725" s="11">
        <v>665</v>
      </c>
      <c r="N725">
        <f t="shared" si="309"/>
        <v>-1002.6968923874987</v>
      </c>
      <c r="Q725" s="58">
        <v>602</v>
      </c>
      <c r="R725" s="21">
        <f t="shared" si="289"/>
        <v>32.954497999999973</v>
      </c>
      <c r="S725" s="21">
        <f t="shared" si="288"/>
        <v>187.11236230441813</v>
      </c>
      <c r="T725" s="21">
        <f t="shared" si="286"/>
        <v>1</v>
      </c>
      <c r="U725" s="21">
        <f t="shared" si="287"/>
        <v>600</v>
      </c>
      <c r="AA725">
        <v>602</v>
      </c>
      <c r="AB725">
        <f t="shared" si="293"/>
        <v>10.506882097005864</v>
      </c>
      <c r="AC725">
        <f t="shared" si="294"/>
        <v>0.250328227571116</v>
      </c>
      <c r="AD725">
        <f t="shared" si="295"/>
        <v>-0.88294759285892688</v>
      </c>
      <c r="AE725">
        <f t="shared" si="296"/>
        <v>-0.22102670595855853</v>
      </c>
      <c r="AF725" s="65">
        <f t="shared" si="297"/>
        <v>-0.22286708778372141</v>
      </c>
      <c r="AG725">
        <f t="shared" si="298"/>
        <v>-12.769343522378865</v>
      </c>
      <c r="AJ725">
        <f t="shared" si="299"/>
        <v>78.539816339744831</v>
      </c>
      <c r="AL725">
        <f t="shared" si="290"/>
        <v>78.539816339744831</v>
      </c>
      <c r="AN725">
        <f t="shared" si="300"/>
        <v>80.110612666539723</v>
      </c>
      <c r="AP725">
        <f t="shared" si="301"/>
        <v>1332.4633427186843</v>
      </c>
      <c r="AS725">
        <f t="shared" si="302"/>
        <v>1366.2538671760306</v>
      </c>
      <c r="AU725">
        <f t="shared" si="291"/>
        <v>-301.97859176506</v>
      </c>
      <c r="AW725">
        <f t="shared" si="311"/>
        <v>10.506882097005864</v>
      </c>
      <c r="AY725">
        <f t="shared" si="312"/>
        <v>-0.22286708778372141</v>
      </c>
      <c r="BA725">
        <f t="shared" si="313"/>
        <v>-0.77655039838559581</v>
      </c>
      <c r="BC725">
        <f t="shared" si="314"/>
        <v>-1034.724939622397</v>
      </c>
      <c r="BD725">
        <f t="shared" si="303"/>
        <v>2.86E-2</v>
      </c>
      <c r="BE725">
        <f t="shared" si="304"/>
        <v>-29.593133273200554</v>
      </c>
    </row>
    <row r="726" spans="3:57">
      <c r="C726" s="11">
        <v>666</v>
      </c>
      <c r="D726" s="12">
        <f t="shared" si="310"/>
        <v>9.6521739130434776E-3</v>
      </c>
      <c r="E726" s="20">
        <f t="shared" si="305"/>
        <v>1204.2771838760873</v>
      </c>
      <c r="F726" s="4">
        <f t="shared" si="306"/>
        <v>11.623892818282233</v>
      </c>
      <c r="G726" s="4"/>
      <c r="H726" s="4">
        <f t="shared" si="307"/>
        <v>-31.964379045428544</v>
      </c>
      <c r="I726" s="11">
        <v>666</v>
      </c>
      <c r="J726" s="5">
        <f t="shared" si="292"/>
        <v>-21171.653642285772</v>
      </c>
      <c r="K726" s="11">
        <v>666</v>
      </c>
      <c r="L726" s="17">
        <f t="shared" si="308"/>
        <v>-10289.423670150885</v>
      </c>
      <c r="M726" s="11">
        <v>666</v>
      </c>
      <c r="N726">
        <f t="shared" si="309"/>
        <v>-1048.8709143884694</v>
      </c>
      <c r="Q726" s="58">
        <v>603</v>
      </c>
      <c r="R726" s="21">
        <f t="shared" si="289"/>
        <v>33.522678999999975</v>
      </c>
      <c r="S726" s="21">
        <f t="shared" si="288"/>
        <v>189.66490265979661</v>
      </c>
      <c r="T726" s="21">
        <f t="shared" si="286"/>
        <v>1</v>
      </c>
      <c r="U726" s="21">
        <f t="shared" si="287"/>
        <v>600</v>
      </c>
      <c r="AA726">
        <v>603</v>
      </c>
      <c r="AB726">
        <f t="shared" si="293"/>
        <v>10.524335389525808</v>
      </c>
      <c r="AC726">
        <f t="shared" si="294"/>
        <v>0.250328227571116</v>
      </c>
      <c r="AD726">
        <f t="shared" si="295"/>
        <v>-0.89100652418836812</v>
      </c>
      <c r="AE726">
        <f t="shared" si="296"/>
        <v>-0.22304408395437489</v>
      </c>
      <c r="AF726" s="65">
        <f t="shared" si="297"/>
        <v>-0.22493611192185489</v>
      </c>
      <c r="AG726">
        <f t="shared" si="298"/>
        <v>-12.887889873204607</v>
      </c>
      <c r="AJ726">
        <f t="shared" si="299"/>
        <v>78.539816339744831</v>
      </c>
      <c r="AL726">
        <f t="shared" si="290"/>
        <v>78.539816339744831</v>
      </c>
      <c r="AN726">
        <f t="shared" si="300"/>
        <v>80.110612666539723</v>
      </c>
      <c r="AP726">
        <f t="shared" si="301"/>
        <v>1315.3593719401424</v>
      </c>
      <c r="AS726">
        <f t="shared" si="302"/>
        <v>1349.3517571007794</v>
      </c>
      <c r="AU726">
        <f t="shared" si="291"/>
        <v>-300.96492659476951</v>
      </c>
      <c r="AW726">
        <f t="shared" si="311"/>
        <v>10.524335389525808</v>
      </c>
      <c r="AY726">
        <f t="shared" si="312"/>
        <v>-0.22493611192185489</v>
      </c>
      <c r="BA726">
        <f t="shared" si="313"/>
        <v>-0.78712980399797672</v>
      </c>
      <c r="BC726">
        <f t="shared" si="314"/>
        <v>-1035.3585646221461</v>
      </c>
      <c r="BD726">
        <f t="shared" si="303"/>
        <v>2.86E-2</v>
      </c>
      <c r="BE726">
        <f t="shared" si="304"/>
        <v>-29.61125494819338</v>
      </c>
    </row>
    <row r="727" spans="3:57">
      <c r="C727" s="11">
        <v>667</v>
      </c>
      <c r="D727" s="12">
        <f t="shared" si="310"/>
        <v>9.6666666666666654E-3</v>
      </c>
      <c r="E727" s="20">
        <f t="shared" si="305"/>
        <v>1204.2771838760873</v>
      </c>
      <c r="F727" s="4">
        <f t="shared" si="306"/>
        <v>11.641346110802175</v>
      </c>
      <c r="G727" s="4"/>
      <c r="H727" s="4">
        <f t="shared" si="307"/>
        <v>-31.650810514464602</v>
      </c>
      <c r="I727" s="11">
        <v>667</v>
      </c>
      <c r="J727" s="5">
        <f t="shared" si="292"/>
        <v>-22100.167520557676</v>
      </c>
      <c r="K727" s="11">
        <v>667</v>
      </c>
      <c r="L727" s="17">
        <f t="shared" si="308"/>
        <v>-10740.68141499103</v>
      </c>
      <c r="M727" s="11">
        <v>667</v>
      </c>
      <c r="N727">
        <f t="shared" si="309"/>
        <v>-1094.870684504692</v>
      </c>
      <c r="Q727" s="58">
        <v>604</v>
      </c>
      <c r="R727" s="21">
        <f t="shared" si="289"/>
        <v>34.090859999999978</v>
      </c>
      <c r="S727" s="21">
        <f t="shared" si="288"/>
        <v>192.21744301517509</v>
      </c>
      <c r="T727" s="21">
        <f t="shared" si="286"/>
        <v>1</v>
      </c>
      <c r="U727" s="21">
        <f t="shared" si="287"/>
        <v>600</v>
      </c>
      <c r="AA727">
        <v>604</v>
      </c>
      <c r="AB727">
        <f t="shared" si="293"/>
        <v>10.54178868204575</v>
      </c>
      <c r="AC727">
        <f t="shared" si="294"/>
        <v>0.250328227571116</v>
      </c>
      <c r="AD727">
        <f t="shared" si="295"/>
        <v>-0.8987940462991667</v>
      </c>
      <c r="AE727">
        <f t="shared" si="296"/>
        <v>-0.22499352056154198</v>
      </c>
      <c r="AF727" s="65">
        <f t="shared" si="297"/>
        <v>-0.22693638623219026</v>
      </c>
      <c r="AG727">
        <f t="shared" si="298"/>
        <v>-13.002497149055264</v>
      </c>
      <c r="AJ727">
        <f t="shared" si="299"/>
        <v>78.539816339744831</v>
      </c>
      <c r="AL727">
        <f t="shared" si="290"/>
        <v>78.539816339744831</v>
      </c>
      <c r="AN727">
        <f t="shared" si="300"/>
        <v>80.110612666539723</v>
      </c>
      <c r="AP727">
        <f t="shared" si="301"/>
        <v>1297.6028612401553</v>
      </c>
      <c r="AS727">
        <f t="shared" si="302"/>
        <v>1331.7485481439753</v>
      </c>
      <c r="AU727">
        <f t="shared" si="291"/>
        <v>-299.63479434963517</v>
      </c>
      <c r="AW727">
        <f t="shared" si="311"/>
        <v>10.54178868204575</v>
      </c>
      <c r="AY727">
        <f t="shared" si="312"/>
        <v>-0.22693638623219026</v>
      </c>
      <c r="BA727">
        <f t="shared" si="313"/>
        <v>-0.79756796832071453</v>
      </c>
      <c r="BC727">
        <f t="shared" si="314"/>
        <v>-1034.9264777264568</v>
      </c>
      <c r="BD727">
        <f t="shared" si="303"/>
        <v>2.86E-2</v>
      </c>
      <c r="BE727">
        <f t="shared" si="304"/>
        <v>-29.598897262976667</v>
      </c>
    </row>
    <row r="728" spans="3:57">
      <c r="C728" s="11">
        <v>668</v>
      </c>
      <c r="D728" s="12">
        <f t="shared" si="310"/>
        <v>9.6811594202898549E-3</v>
      </c>
      <c r="E728" s="20">
        <f t="shared" si="305"/>
        <v>1204.2771838760873</v>
      </c>
      <c r="F728" s="4">
        <f t="shared" si="306"/>
        <v>11.658799403322121</v>
      </c>
      <c r="G728" s="4"/>
      <c r="H728" s="4">
        <f t="shared" si="307"/>
        <v>-31.323814367365095</v>
      </c>
      <c r="I728" s="11">
        <v>668</v>
      </c>
      <c r="J728" s="5">
        <f t="shared" si="292"/>
        <v>-23024.564570190982</v>
      </c>
      <c r="K728" s="11">
        <v>668</v>
      </c>
      <c r="L728" s="17">
        <f t="shared" si="308"/>
        <v>-11189.938381112817</v>
      </c>
      <c r="M728" s="11">
        <v>668</v>
      </c>
      <c r="N728">
        <f t="shared" si="309"/>
        <v>-1140.666501642489</v>
      </c>
      <c r="Q728" s="58">
        <v>605</v>
      </c>
      <c r="R728" s="21">
        <f t="shared" si="289"/>
        <v>34.659040999999981</v>
      </c>
      <c r="S728" s="21">
        <f t="shared" si="288"/>
        <v>194.76998337055358</v>
      </c>
      <c r="T728" s="21">
        <f t="shared" si="286"/>
        <v>1</v>
      </c>
      <c r="U728" s="21">
        <f t="shared" si="287"/>
        <v>600</v>
      </c>
      <c r="AA728">
        <v>605</v>
      </c>
      <c r="AB728">
        <f t="shared" si="293"/>
        <v>10.559241974565694</v>
      </c>
      <c r="AC728">
        <f t="shared" si="294"/>
        <v>0.250328227571116</v>
      </c>
      <c r="AD728">
        <f t="shared" si="295"/>
        <v>-0.90630778703665005</v>
      </c>
      <c r="AE728">
        <f t="shared" si="296"/>
        <v>-0.22687442196278507</v>
      </c>
      <c r="AF728" s="65">
        <f t="shared" si="297"/>
        <v>-0.22886721412678232</v>
      </c>
      <c r="AG728">
        <f t="shared" si="298"/>
        <v>-13.113125438381521</v>
      </c>
      <c r="AJ728">
        <f t="shared" si="299"/>
        <v>78.539816339744831</v>
      </c>
      <c r="AL728">
        <f t="shared" si="290"/>
        <v>78.539816339744831</v>
      </c>
      <c r="AN728">
        <f t="shared" si="300"/>
        <v>80.110612666539723</v>
      </c>
      <c r="AP728">
        <f t="shared" si="301"/>
        <v>1279.1861170245163</v>
      </c>
      <c r="AS728">
        <f t="shared" si="302"/>
        <v>1313.4352278059152</v>
      </c>
      <c r="AU728">
        <f t="shared" si="291"/>
        <v>-297.98485809402592</v>
      </c>
      <c r="AW728">
        <f t="shared" si="311"/>
        <v>10.559241974565694</v>
      </c>
      <c r="AY728">
        <f t="shared" si="312"/>
        <v>-0.22886721412678232</v>
      </c>
      <c r="BA728">
        <f t="shared" si="313"/>
        <v>-0.80785937434930899</v>
      </c>
      <c r="BC728">
        <f t="shared" si="314"/>
        <v>-1033.4024961757477</v>
      </c>
      <c r="BD728">
        <f t="shared" si="303"/>
        <v>2.86E-2</v>
      </c>
      <c r="BE728">
        <f t="shared" si="304"/>
        <v>-29.555311390626386</v>
      </c>
    </row>
    <row r="729" spans="3:57">
      <c r="C729" s="11">
        <v>669</v>
      </c>
      <c r="D729" s="12">
        <f t="shared" si="310"/>
        <v>9.6956521739130427E-3</v>
      </c>
      <c r="E729" s="20">
        <f t="shared" si="305"/>
        <v>1204.2771838760873</v>
      </c>
      <c r="F729" s="4">
        <f t="shared" si="306"/>
        <v>11.676252695842063</v>
      </c>
      <c r="G729" s="4"/>
      <c r="H729" s="4">
        <f t="shared" si="307"/>
        <v>-30.983454624688324</v>
      </c>
      <c r="I729" s="11">
        <v>669</v>
      </c>
      <c r="J729" s="5">
        <f t="shared" si="292"/>
        <v>-23944.243337042684</v>
      </c>
      <c r="K729" s="11">
        <v>669</v>
      </c>
      <c r="L729" s="17">
        <f t="shared" si="308"/>
        <v>-11636.902261802745</v>
      </c>
      <c r="M729" s="11">
        <v>669</v>
      </c>
      <c r="N729">
        <f t="shared" si="309"/>
        <v>-1186.2285689911055</v>
      </c>
      <c r="Q729" s="58">
        <v>606</v>
      </c>
      <c r="R729" s="21">
        <f t="shared" si="289"/>
        <v>35.227221999999983</v>
      </c>
      <c r="S729" s="21">
        <f t="shared" si="288"/>
        <v>197.32252372593206</v>
      </c>
      <c r="T729" s="21">
        <f t="shared" si="286"/>
        <v>1</v>
      </c>
      <c r="U729" s="21">
        <f t="shared" si="287"/>
        <v>600</v>
      </c>
      <c r="AA729">
        <v>606</v>
      </c>
      <c r="AB729">
        <f t="shared" si="293"/>
        <v>10.576695267085636</v>
      </c>
      <c r="AC729">
        <f t="shared" si="294"/>
        <v>0.250328227571116</v>
      </c>
      <c r="AD729">
        <f t="shared" si="295"/>
        <v>-0.91354545764260053</v>
      </c>
      <c r="AE729">
        <f t="shared" si="296"/>
        <v>-0.22868621521731622</v>
      </c>
      <c r="AF729" s="65">
        <f t="shared" si="297"/>
        <v>-0.23072792092594413</v>
      </c>
      <c r="AG729">
        <f t="shared" si="298"/>
        <v>-13.219736084884786</v>
      </c>
      <c r="AJ729">
        <f t="shared" si="299"/>
        <v>78.539816339744831</v>
      </c>
      <c r="AL729">
        <f t="shared" si="290"/>
        <v>78.539816339744831</v>
      </c>
      <c r="AN729">
        <f t="shared" si="300"/>
        <v>80.110612666539723</v>
      </c>
      <c r="AP729">
        <f t="shared" si="301"/>
        <v>1260.1019993696832</v>
      </c>
      <c r="AS729">
        <f t="shared" si="302"/>
        <v>1294.4034481056349</v>
      </c>
      <c r="AU729">
        <f t="shared" si="291"/>
        <v>-296.01222551152142</v>
      </c>
      <c r="AW729">
        <f t="shared" si="311"/>
        <v>10.576695267085636</v>
      </c>
      <c r="AY729">
        <f t="shared" si="312"/>
        <v>-0.23072792092594413</v>
      </c>
      <c r="BA729">
        <f t="shared" si="313"/>
        <v>-0.81799841543952689</v>
      </c>
      <c r="BC729">
        <f t="shared" si="314"/>
        <v>-1030.7614387765805</v>
      </c>
      <c r="BD729">
        <f t="shared" si="303"/>
        <v>2.86E-2</v>
      </c>
      <c r="BE729">
        <f t="shared" si="304"/>
        <v>-29.4797771490102</v>
      </c>
    </row>
    <row r="730" spans="3:57">
      <c r="C730" s="11">
        <v>670</v>
      </c>
      <c r="D730" s="12">
        <f t="shared" si="310"/>
        <v>9.7101449275362323E-3</v>
      </c>
      <c r="E730" s="20">
        <f t="shared" si="305"/>
        <v>1204.2771838760873</v>
      </c>
      <c r="F730" s="4">
        <f t="shared" si="306"/>
        <v>11.693705988362007</v>
      </c>
      <c r="G730" s="4"/>
      <c r="H730" s="4">
        <f t="shared" si="307"/>
        <v>-30.629804034262282</v>
      </c>
      <c r="I730" s="11">
        <v>670</v>
      </c>
      <c r="J730" s="5">
        <f t="shared" si="292"/>
        <v>-24858.601007829846</v>
      </c>
      <c r="K730" s="11">
        <v>670</v>
      </c>
      <c r="L730" s="17">
        <f t="shared" si="308"/>
        <v>-12081.280089805305</v>
      </c>
      <c r="M730" s="11">
        <v>670</v>
      </c>
      <c r="N730">
        <f t="shared" si="309"/>
        <v>-1231.5270224062492</v>
      </c>
      <c r="Q730" s="58">
        <v>607</v>
      </c>
      <c r="R730" s="21">
        <f t="shared" si="289"/>
        <v>35.795402999999986</v>
      </c>
      <c r="S730" s="21">
        <f t="shared" si="288"/>
        <v>199.87506408131054</v>
      </c>
      <c r="T730" s="21">
        <f t="shared" si="286"/>
        <v>1</v>
      </c>
      <c r="U730" s="21">
        <f t="shared" si="287"/>
        <v>600</v>
      </c>
      <c r="AA730">
        <v>607</v>
      </c>
      <c r="AB730">
        <f t="shared" si="293"/>
        <v>10.59414855960558</v>
      </c>
      <c r="AC730">
        <f t="shared" si="294"/>
        <v>0.250328227571116</v>
      </c>
      <c r="AD730">
        <f t="shared" si="295"/>
        <v>-0.92050485345244015</v>
      </c>
      <c r="AE730">
        <f t="shared" si="296"/>
        <v>-0.23042834843535923</v>
      </c>
      <c r="AF730" s="65">
        <f t="shared" si="297"/>
        <v>-0.23251785431305946</v>
      </c>
      <c r="AG730">
        <f t="shared" si="298"/>
        <v>-13.322291713576053</v>
      </c>
      <c r="AJ730">
        <f t="shared" si="299"/>
        <v>78.539816339744831</v>
      </c>
      <c r="AL730">
        <f t="shared" si="290"/>
        <v>78.539816339744831</v>
      </c>
      <c r="AN730">
        <f t="shared" si="300"/>
        <v>80.110612666539723</v>
      </c>
      <c r="AP730">
        <f t="shared" si="301"/>
        <v>1240.3439397313846</v>
      </c>
      <c r="AS730">
        <f t="shared" si="302"/>
        <v>1274.645549979547</v>
      </c>
      <c r="AU730">
        <f t="shared" si="291"/>
        <v>-293.71446892226714</v>
      </c>
      <c r="AW730">
        <f t="shared" si="311"/>
        <v>10.59414855960558</v>
      </c>
      <c r="AY730">
        <f t="shared" si="312"/>
        <v>-0.23251785431305946</v>
      </c>
      <c r="BA730">
        <f t="shared" si="313"/>
        <v>-0.8279793996492969</v>
      </c>
      <c r="BC730">
        <f t="shared" si="314"/>
        <v>-1026.9792305774356</v>
      </c>
      <c r="BD730">
        <f t="shared" si="303"/>
        <v>2.86E-2</v>
      </c>
      <c r="BE730">
        <f t="shared" si="304"/>
        <v>-29.37160599451466</v>
      </c>
    </row>
    <row r="731" spans="3:57">
      <c r="C731" s="11">
        <v>671</v>
      </c>
      <c r="D731" s="12">
        <f t="shared" si="310"/>
        <v>9.7246376811594201E-3</v>
      </c>
      <c r="E731" s="20">
        <f t="shared" si="305"/>
        <v>1204.2771838760873</v>
      </c>
      <c r="F731" s="4">
        <f t="shared" si="306"/>
        <v>11.711159280881951</v>
      </c>
      <c r="G731" s="4"/>
      <c r="H731" s="4">
        <f t="shared" si="307"/>
        <v>-30.262944086707634</v>
      </c>
      <c r="I731" s="11">
        <v>671</v>
      </c>
      <c r="J731" s="5">
        <f t="shared" si="292"/>
        <v>-25767.033986875307</v>
      </c>
      <c r="K731" s="11">
        <v>671</v>
      </c>
      <c r="L731" s="17">
        <f t="shared" si="308"/>
        <v>-12522.778517621398</v>
      </c>
      <c r="M731" s="11">
        <v>671</v>
      </c>
      <c r="N731">
        <f t="shared" si="309"/>
        <v>-1276.5319589828132</v>
      </c>
      <c r="Q731" s="58">
        <v>608</v>
      </c>
      <c r="R731" s="21">
        <f t="shared" si="289"/>
        <v>36.363583999999989</v>
      </c>
      <c r="S731" s="21">
        <f t="shared" si="288"/>
        <v>202.42760443668902</v>
      </c>
      <c r="T731" s="21">
        <f t="shared" ref="T731:T794" si="315">$AB$73*$V$68*$U$666/($AB$63*100)</f>
        <v>1</v>
      </c>
      <c r="U731" s="21">
        <f t="shared" ref="U731:U794" si="316">U581-(U581-$AB$96)*$R$666/100</f>
        <v>600</v>
      </c>
      <c r="AA731">
        <v>608</v>
      </c>
      <c r="AB731">
        <f t="shared" si="293"/>
        <v>10.611601852125522</v>
      </c>
      <c r="AC731">
        <f t="shared" si="294"/>
        <v>0.250328227571116</v>
      </c>
      <c r="AD731">
        <f t="shared" si="295"/>
        <v>-0.92718385456678687</v>
      </c>
      <c r="AE731">
        <f t="shared" si="296"/>
        <v>-0.23210029094625914</v>
      </c>
      <c r="AF731" s="65">
        <f t="shared" si="297"/>
        <v>-0.23423638478072434</v>
      </c>
      <c r="AG731">
        <f t="shared" si="298"/>
        <v>-13.420756256337894</v>
      </c>
      <c r="AJ731">
        <f t="shared" si="299"/>
        <v>78.539816339744831</v>
      </c>
      <c r="AL731">
        <f t="shared" si="290"/>
        <v>78.539816339744831</v>
      </c>
      <c r="AN731">
        <f t="shared" si="300"/>
        <v>80.110612666539723</v>
      </c>
      <c r="AP731">
        <f t="shared" si="301"/>
        <v>1219.9059580307098</v>
      </c>
      <c r="AS731">
        <f t="shared" si="302"/>
        <v>1254.1545867896414</v>
      </c>
      <c r="AU731">
        <f t="shared" si="291"/>
        <v>-291.08964448546118</v>
      </c>
      <c r="AW731">
        <f t="shared" si="311"/>
        <v>10.611601852125522</v>
      </c>
      <c r="AY731">
        <f t="shared" si="312"/>
        <v>-0.23423638478072434</v>
      </c>
      <c r="BA731">
        <f t="shared" si="313"/>
        <v>-0.83779655435605827</v>
      </c>
      <c r="BC731">
        <f t="shared" si="314"/>
        <v>-1022.0330082765549</v>
      </c>
      <c r="BD731">
        <f t="shared" si="303"/>
        <v>2.86E-2</v>
      </c>
      <c r="BE731">
        <f t="shared" si="304"/>
        <v>-29.230144036709472</v>
      </c>
    </row>
    <row r="732" spans="3:57">
      <c r="C732" s="11">
        <v>672</v>
      </c>
      <c r="D732" s="12">
        <f t="shared" si="310"/>
        <v>9.7391304347826078E-3</v>
      </c>
      <c r="E732" s="20">
        <f t="shared" si="305"/>
        <v>1204.2771838760873</v>
      </c>
      <c r="F732" s="4">
        <f t="shared" si="306"/>
        <v>11.728612573401893</v>
      </c>
      <c r="G732" s="4"/>
      <c r="H732" s="4">
        <f t="shared" si="307"/>
        <v>-29.882965022577778</v>
      </c>
      <c r="I732" s="11">
        <v>672</v>
      </c>
      <c r="J732" s="5">
        <f t="shared" si="292"/>
        <v>-26668.938476021103</v>
      </c>
      <c r="K732" s="11">
        <v>672</v>
      </c>
      <c r="L732" s="17">
        <f t="shared" si="308"/>
        <v>-12961.104099346256</v>
      </c>
      <c r="M732" s="11">
        <v>672</v>
      </c>
      <c r="N732">
        <f t="shared" si="309"/>
        <v>-1321.2134657845315</v>
      </c>
      <c r="Q732" s="58">
        <v>609</v>
      </c>
      <c r="R732" s="21">
        <f t="shared" si="289"/>
        <v>36.931764999999992</v>
      </c>
      <c r="S732" s="21">
        <f t="shared" ref="S732:S795" si="317">$AB$64+($AB$63-$AB$64)*R732/100</f>
        <v>204.98014479206748</v>
      </c>
      <c r="T732" s="21">
        <f t="shared" si="315"/>
        <v>1</v>
      </c>
      <c r="U732" s="21">
        <f t="shared" si="316"/>
        <v>600</v>
      </c>
      <c r="AA732">
        <v>609</v>
      </c>
      <c r="AB732">
        <f t="shared" si="293"/>
        <v>10.629055144645466</v>
      </c>
      <c r="AC732">
        <f t="shared" si="294"/>
        <v>0.250328227571116</v>
      </c>
      <c r="AD732">
        <f t="shared" si="295"/>
        <v>-0.93358042649720152</v>
      </c>
      <c r="AE732">
        <f t="shared" si="296"/>
        <v>-0.23370153346013101</v>
      </c>
      <c r="AF732" s="65">
        <f t="shared" si="297"/>
        <v>-0.2358829060673103</v>
      </c>
      <c r="AG732">
        <f t="shared" si="298"/>
        <v>-13.51509497693772</v>
      </c>
      <c r="AJ732">
        <f t="shared" si="299"/>
        <v>78.539816339744831</v>
      </c>
      <c r="AL732">
        <f t="shared" si="290"/>
        <v>78.539816339744831</v>
      </c>
      <c r="AN732">
        <f t="shared" si="300"/>
        <v>80.110612666539723</v>
      </c>
      <c r="AP732">
        <f t="shared" si="301"/>
        <v>1198.7826790941292</v>
      </c>
      <c r="AS732">
        <f t="shared" si="302"/>
        <v>1232.9243468794598</v>
      </c>
      <c r="AU732">
        <f t="shared" si="291"/>
        <v>-288.13631050606028</v>
      </c>
      <c r="AW732">
        <f t="shared" si="311"/>
        <v>10.629055144645466</v>
      </c>
      <c r="AY732">
        <f t="shared" si="312"/>
        <v>-0.2358829060673103</v>
      </c>
      <c r="BA732">
        <f t="shared" si="313"/>
        <v>-0.84744403114685041</v>
      </c>
      <c r="BC732">
        <f t="shared" si="314"/>
        <v>-1015.90122604055</v>
      </c>
      <c r="BD732">
        <f t="shared" si="303"/>
        <v>2.86E-2</v>
      </c>
      <c r="BE732">
        <f t="shared" si="304"/>
        <v>-29.054775064759731</v>
      </c>
    </row>
    <row r="733" spans="3:57">
      <c r="C733" s="11">
        <v>673</v>
      </c>
      <c r="D733" s="12">
        <f t="shared" si="310"/>
        <v>9.7536231884057974E-3</v>
      </c>
      <c r="E733" s="20">
        <f t="shared" si="305"/>
        <v>1204.2771838760873</v>
      </c>
      <c r="F733" s="4">
        <f t="shared" si="306"/>
        <v>11.746065865921837</v>
      </c>
      <c r="G733" s="4"/>
      <c r="H733" s="4">
        <f t="shared" si="307"/>
        <v>-29.489965831075406</v>
      </c>
      <c r="I733" s="11">
        <v>673</v>
      </c>
      <c r="J733" s="5">
        <f t="shared" si="292"/>
        <v>-27563.711057048909</v>
      </c>
      <c r="K733" s="11">
        <v>673</v>
      </c>
      <c r="L733" s="17">
        <f t="shared" si="308"/>
        <v>-13395.96357372577</v>
      </c>
      <c r="M733" s="11">
        <v>673</v>
      </c>
      <c r="N733">
        <f t="shared" si="309"/>
        <v>-1365.5416486978359</v>
      </c>
      <c r="Q733" s="58">
        <v>610</v>
      </c>
      <c r="R733" s="21">
        <f t="shared" ref="R733:R796" si="318">R732+0.568181</f>
        <v>37.499945999999994</v>
      </c>
      <c r="S733" s="21">
        <f t="shared" si="317"/>
        <v>207.53268514744602</v>
      </c>
      <c r="T733" s="21">
        <f t="shared" si="315"/>
        <v>1</v>
      </c>
      <c r="U733" s="21">
        <f t="shared" si="316"/>
        <v>600</v>
      </c>
      <c r="AA733">
        <v>610</v>
      </c>
      <c r="AB733">
        <f t="shared" si="293"/>
        <v>10.64650843716541</v>
      </c>
      <c r="AC733">
        <f t="shared" si="294"/>
        <v>0.250328227571116</v>
      </c>
      <c r="AD733">
        <f t="shared" si="295"/>
        <v>-0.93969262078590843</v>
      </c>
      <c r="AE733">
        <f t="shared" si="296"/>
        <v>-0.23523158822299331</v>
      </c>
      <c r="AF733" s="65">
        <f t="shared" si="297"/>
        <v>-0.23745683558303254</v>
      </c>
      <c r="AG733">
        <f t="shared" si="298"/>
        <v>-13.605274495439673</v>
      </c>
      <c r="AJ733">
        <f t="shared" si="299"/>
        <v>78.539816339744831</v>
      </c>
      <c r="AL733">
        <f t="shared" si="290"/>
        <v>78.539816339744831</v>
      </c>
      <c r="AN733">
        <f t="shared" si="300"/>
        <v>80.110612666539723</v>
      </c>
      <c r="AP733">
        <f t="shared" si="301"/>
        <v>1176.9693484245813</v>
      </c>
      <c r="AS733">
        <f t="shared" si="302"/>
        <v>1210.9493751173154</v>
      </c>
      <c r="AU733">
        <f t="shared" si="291"/>
        <v>-284.8535447664874</v>
      </c>
      <c r="AW733">
        <f t="shared" si="311"/>
        <v>10.64650843716541</v>
      </c>
      <c r="AY733">
        <f t="shared" si="312"/>
        <v>-0.23745683558303254</v>
      </c>
      <c r="BA733">
        <f t="shared" si="313"/>
        <v>-0.85691591097756337</v>
      </c>
      <c r="BC733">
        <f t="shared" si="314"/>
        <v>-1008.5637613979193</v>
      </c>
      <c r="BD733">
        <f t="shared" si="303"/>
        <v>2.86E-2</v>
      </c>
      <c r="BE733">
        <f t="shared" si="304"/>
        <v>-28.844923575980491</v>
      </c>
    </row>
    <row r="734" spans="3:57">
      <c r="C734" s="11">
        <v>674</v>
      </c>
      <c r="D734" s="12">
        <f t="shared" si="310"/>
        <v>9.7681159420289852E-3</v>
      </c>
      <c r="E734" s="20">
        <f t="shared" si="305"/>
        <v>1204.2771838760873</v>
      </c>
      <c r="F734" s="4">
        <f t="shared" si="306"/>
        <v>11.763519158441779</v>
      </c>
      <c r="G734" s="4"/>
      <c r="H734" s="4">
        <f t="shared" si="307"/>
        <v>-29.084054240314465</v>
      </c>
      <c r="I734" s="11">
        <v>674</v>
      </c>
      <c r="J734" s="5">
        <f t="shared" si="292"/>
        <v>-28450.749275943821</v>
      </c>
      <c r="K734" s="11">
        <v>674</v>
      </c>
      <c r="L734" s="17">
        <f t="shared" si="308"/>
        <v>-13827.064148108697</v>
      </c>
      <c r="M734" s="11">
        <v>674</v>
      </c>
      <c r="N734">
        <f t="shared" si="309"/>
        <v>-1409.4866613770332</v>
      </c>
      <c r="Q734" s="58">
        <v>611</v>
      </c>
      <c r="R734" s="21">
        <f t="shared" si="318"/>
        <v>38.068126999999997</v>
      </c>
      <c r="S734" s="21">
        <f t="shared" si="317"/>
        <v>210.08522550282447</v>
      </c>
      <c r="T734" s="21">
        <f t="shared" si="315"/>
        <v>1</v>
      </c>
      <c r="U734" s="21">
        <f t="shared" si="316"/>
        <v>600</v>
      </c>
      <c r="AA734">
        <v>611</v>
      </c>
      <c r="AB734">
        <f t="shared" si="293"/>
        <v>10.663961729685353</v>
      </c>
      <c r="AC734">
        <f t="shared" si="294"/>
        <v>0.250328227571116</v>
      </c>
      <c r="AD734">
        <f t="shared" si="295"/>
        <v>-0.9455185755993164</v>
      </c>
      <c r="AE734">
        <f t="shared" si="296"/>
        <v>-0.23668998916534312</v>
      </c>
      <c r="AF734" s="65">
        <f t="shared" si="297"/>
        <v>-0.23895761482462416</v>
      </c>
      <c r="AG734">
        <f t="shared" si="298"/>
        <v>-13.691262811963718</v>
      </c>
      <c r="AJ734">
        <f t="shared" si="299"/>
        <v>78.539816339744831</v>
      </c>
      <c r="AL734">
        <f t="shared" si="290"/>
        <v>78.539816339744831</v>
      </c>
      <c r="AN734">
        <f t="shared" si="300"/>
        <v>80.110612666539723</v>
      </c>
      <c r="AP734">
        <f t="shared" si="301"/>
        <v>1154.4618472816248</v>
      </c>
      <c r="AS734">
        <f t="shared" si="302"/>
        <v>1188.2249933678875</v>
      </c>
      <c r="AU734">
        <f t="shared" si="291"/>
        <v>-281.24096080623519</v>
      </c>
      <c r="AW734">
        <f t="shared" si="311"/>
        <v>10.663961729685353</v>
      </c>
      <c r="AY734">
        <f t="shared" si="312"/>
        <v>-0.23895761482462416</v>
      </c>
      <c r="BA734">
        <f t="shared" si="313"/>
        <v>-0.86620620959688466</v>
      </c>
      <c r="BC734">
        <f t="shared" si="314"/>
        <v>-1000.0020208580338</v>
      </c>
      <c r="BD734">
        <f t="shared" si="303"/>
        <v>2.86E-2</v>
      </c>
      <c r="BE734">
        <f t="shared" si="304"/>
        <v>-28.600057796539769</v>
      </c>
    </row>
    <row r="735" spans="3:57">
      <c r="C735" s="11">
        <v>675</v>
      </c>
      <c r="D735" s="12">
        <f t="shared" si="310"/>
        <v>9.7826086956521729E-3</v>
      </c>
      <c r="E735" s="20">
        <f t="shared" si="305"/>
        <v>1204.2771838760873</v>
      </c>
      <c r="F735" s="4">
        <f t="shared" si="306"/>
        <v>11.780972450961722</v>
      </c>
      <c r="G735" s="4"/>
      <c r="H735" s="4">
        <f t="shared" si="307"/>
        <v>-28.665346699104564</v>
      </c>
      <c r="I735" s="11">
        <v>675</v>
      </c>
      <c r="J735" s="5">
        <f t="shared" si="292"/>
        <v>-29329.452228337748</v>
      </c>
      <c r="K735" s="11">
        <v>675</v>
      </c>
      <c r="L735" s="17">
        <f t="shared" si="308"/>
        <v>-14254.113782972145</v>
      </c>
      <c r="M735" s="11">
        <v>675</v>
      </c>
      <c r="N735">
        <f t="shared" si="309"/>
        <v>-1453.0187342479251</v>
      </c>
      <c r="Q735" s="58">
        <v>612</v>
      </c>
      <c r="R735" s="21">
        <f t="shared" si="318"/>
        <v>38.636308</v>
      </c>
      <c r="S735" s="21">
        <f t="shared" si="317"/>
        <v>212.63776585820295</v>
      </c>
      <c r="T735" s="21">
        <f t="shared" si="315"/>
        <v>1</v>
      </c>
      <c r="U735" s="21">
        <f t="shared" si="316"/>
        <v>600</v>
      </c>
      <c r="AA735">
        <v>612</v>
      </c>
      <c r="AB735">
        <f t="shared" si="293"/>
        <v>10.681415022205297</v>
      </c>
      <c r="AC735">
        <f t="shared" si="294"/>
        <v>0.250328227571116</v>
      </c>
      <c r="AD735">
        <f t="shared" si="295"/>
        <v>-0.95105651629515342</v>
      </c>
      <c r="AE735">
        <f t="shared" si="296"/>
        <v>-0.23807629204412595</v>
      </c>
      <c r="AF735" s="65">
        <f t="shared" si="297"/>
        <v>-0.24038470977771847</v>
      </c>
      <c r="AG735">
        <f t="shared" si="298"/>
        <v>-13.773029329740442</v>
      </c>
      <c r="AJ735">
        <f t="shared" si="299"/>
        <v>78.539816339744831</v>
      </c>
      <c r="AL735">
        <f t="shared" si="290"/>
        <v>78.539816339744831</v>
      </c>
      <c r="AN735">
        <f t="shared" si="300"/>
        <v>80.110612666539723</v>
      </c>
      <c r="AP735">
        <f t="shared" si="301"/>
        <v>1131.2567070494774</v>
      </c>
      <c r="AS735">
        <f t="shared" si="302"/>
        <v>1164.7473198352016</v>
      </c>
      <c r="AU735">
        <f t="shared" si="291"/>
        <v>-277.29872307469844</v>
      </c>
      <c r="AW735">
        <f t="shared" si="311"/>
        <v>10.681415022205297</v>
      </c>
      <c r="AY735">
        <f t="shared" si="312"/>
        <v>-0.24038470977771847</v>
      </c>
      <c r="BA735">
        <f t="shared" si="313"/>
        <v>-0.87530888322957867</v>
      </c>
      <c r="BC735">
        <f t="shared" si="314"/>
        <v>-990.19904489344867</v>
      </c>
      <c r="BD735">
        <f t="shared" si="303"/>
        <v>2.86E-2</v>
      </c>
      <c r="BE735">
        <f t="shared" si="304"/>
        <v>-28.319692683952631</v>
      </c>
    </row>
    <row r="736" spans="3:57">
      <c r="C736" s="11">
        <v>676</v>
      </c>
      <c r="D736" s="12">
        <f t="shared" si="310"/>
        <v>9.7971014492753625E-3</v>
      </c>
      <c r="E736" s="20">
        <f t="shared" si="305"/>
        <v>1204.2771838760873</v>
      </c>
      <c r="F736" s="4">
        <f t="shared" si="306"/>
        <v>11.798425743481667</v>
      </c>
      <c r="G736" s="4"/>
      <c r="H736" s="4">
        <f t="shared" si="307"/>
        <v>-28.233968350246602</v>
      </c>
      <c r="I736" s="11">
        <v>676</v>
      </c>
      <c r="J736" s="5">
        <f t="shared" si="292"/>
        <v>-30199.22114546231</v>
      </c>
      <c r="K736" s="11">
        <v>676</v>
      </c>
      <c r="L736" s="17">
        <f t="shared" si="308"/>
        <v>-14676.821476694682</v>
      </c>
      <c r="M736" s="11">
        <v>676</v>
      </c>
      <c r="N736">
        <f t="shared" si="309"/>
        <v>-1496.1082035366649</v>
      </c>
      <c r="Q736" s="58">
        <v>613</v>
      </c>
      <c r="R736" s="21">
        <f t="shared" si="318"/>
        <v>39.204489000000002</v>
      </c>
      <c r="S736" s="21">
        <f t="shared" si="317"/>
        <v>215.19030621358144</v>
      </c>
      <c r="T736" s="21">
        <f t="shared" si="315"/>
        <v>1</v>
      </c>
      <c r="U736" s="21">
        <f t="shared" si="316"/>
        <v>599.99999999999977</v>
      </c>
      <c r="AA736">
        <v>613</v>
      </c>
      <c r="AB736">
        <f t="shared" si="293"/>
        <v>10.698868314725239</v>
      </c>
      <c r="AC736">
        <f t="shared" si="294"/>
        <v>0.250328227571116</v>
      </c>
      <c r="AD736">
        <f t="shared" si="295"/>
        <v>-0.95630475596303499</v>
      </c>
      <c r="AE736">
        <f t="shared" si="296"/>
        <v>-0.23939007457805517</v>
      </c>
      <c r="AF736" s="65">
        <f t="shared" si="297"/>
        <v>-0.24173761130605692</v>
      </c>
      <c r="AG736">
        <f t="shared" si="298"/>
        <v>-13.850544877411036</v>
      </c>
      <c r="AJ736">
        <f t="shared" si="299"/>
        <v>78.539816339744831</v>
      </c>
      <c r="AL736">
        <f t="shared" si="290"/>
        <v>78.539816339744831</v>
      </c>
      <c r="AN736">
        <f t="shared" si="300"/>
        <v>80.110612666539723</v>
      </c>
      <c r="AP736">
        <f t="shared" si="301"/>
        <v>1107.3511228725276</v>
      </c>
      <c r="AS736">
        <f t="shared" si="302"/>
        <v>1140.5132872220522</v>
      </c>
      <c r="AU736">
        <f t="shared" si="291"/>
        <v>-273.02756088534994</v>
      </c>
      <c r="AW736">
        <f t="shared" si="311"/>
        <v>10.698868314725239</v>
      </c>
      <c r="AY736">
        <f t="shared" si="312"/>
        <v>-0.24173761130605692</v>
      </c>
      <c r="BA736">
        <f t="shared" si="313"/>
        <v>-0.88421783451280045</v>
      </c>
      <c r="BC736">
        <f t="shared" si="314"/>
        <v>-979.13961191166436</v>
      </c>
      <c r="BD736">
        <f t="shared" si="303"/>
        <v>2.86E-2</v>
      </c>
      <c r="BE736">
        <f t="shared" si="304"/>
        <v>-28.0033929006736</v>
      </c>
    </row>
    <row r="737" spans="3:57">
      <c r="C737" s="11">
        <v>677</v>
      </c>
      <c r="D737" s="12">
        <f t="shared" si="310"/>
        <v>9.8115942028985503E-3</v>
      </c>
      <c r="E737" s="20">
        <f t="shared" si="305"/>
        <v>1204.2771838760873</v>
      </c>
      <c r="F737" s="4">
        <f t="shared" si="306"/>
        <v>11.815879036001609</v>
      </c>
      <c r="G737" s="4"/>
      <c r="H737" s="4">
        <f t="shared" si="307"/>
        <v>-27.790052995336843</v>
      </c>
      <c r="I737" s="11">
        <v>677</v>
      </c>
      <c r="J737" s="5">
        <f t="shared" si="292"/>
        <v>-31059.459979942309</v>
      </c>
      <c r="K737" s="11">
        <v>677</v>
      </c>
      <c r="L737" s="17">
        <f t="shared" si="308"/>
        <v>-15094.897550251962</v>
      </c>
      <c r="M737" s="11">
        <v>677</v>
      </c>
      <c r="N737">
        <f t="shared" si="309"/>
        <v>-1538.7255402907199</v>
      </c>
      <c r="Q737" s="58">
        <v>614</v>
      </c>
      <c r="R737" s="21">
        <f t="shared" si="318"/>
        <v>39.772670000000005</v>
      </c>
      <c r="S737" s="21">
        <f t="shared" si="317"/>
        <v>217.74284656895992</v>
      </c>
      <c r="T737" s="21">
        <f t="shared" si="315"/>
        <v>1</v>
      </c>
      <c r="U737" s="21">
        <f t="shared" si="316"/>
        <v>600</v>
      </c>
      <c r="AA737">
        <v>614</v>
      </c>
      <c r="AB737">
        <f t="shared" si="293"/>
        <v>10.716321607245183</v>
      </c>
      <c r="AC737">
        <f t="shared" si="294"/>
        <v>0.250328227571116</v>
      </c>
      <c r="AD737">
        <f t="shared" si="295"/>
        <v>-0.96126169593831867</v>
      </c>
      <c r="AE737">
        <f t="shared" si="296"/>
        <v>-0.24063093657624435</v>
      </c>
      <c r="AF737" s="65">
        <f t="shared" si="297"/>
        <v>-0.24301583552666142</v>
      </c>
      <c r="AG737">
        <f t="shared" si="298"/>
        <v>-13.923781730523071</v>
      </c>
      <c r="AJ737">
        <f t="shared" si="299"/>
        <v>78.539816339744831</v>
      </c>
      <c r="AL737">
        <f t="shared" si="290"/>
        <v>78.539816339744831</v>
      </c>
      <c r="AN737">
        <f t="shared" si="300"/>
        <v>80.110612666539723</v>
      </c>
      <c r="AP737">
        <f t="shared" si="301"/>
        <v>1082.7429665389136</v>
      </c>
      <c r="AS737">
        <f t="shared" si="302"/>
        <v>1115.5206596534617</v>
      </c>
      <c r="AU737">
        <f t="shared" si="291"/>
        <v>-268.42878110256237</v>
      </c>
      <c r="AW737">
        <f t="shared" si="311"/>
        <v>10.716321607245183</v>
      </c>
      <c r="AY737">
        <f t="shared" si="312"/>
        <v>-0.24301583552666142</v>
      </c>
      <c r="BA737">
        <f t="shared" si="313"/>
        <v>-0.89292691867829832</v>
      </c>
      <c r="BC737">
        <f t="shared" si="314"/>
        <v>-966.81034083219197</v>
      </c>
      <c r="BD737">
        <f t="shared" si="303"/>
        <v>2.86E-2</v>
      </c>
      <c r="BE737">
        <f t="shared" si="304"/>
        <v>-27.65077574780069</v>
      </c>
    </row>
    <row r="738" spans="3:57">
      <c r="C738" s="11">
        <v>678</v>
      </c>
      <c r="D738" s="12">
        <f t="shared" si="310"/>
        <v>9.8260869565217381E-3</v>
      </c>
      <c r="E738" s="20">
        <f t="shared" si="305"/>
        <v>1204.2771838760873</v>
      </c>
      <c r="F738" s="4">
        <f t="shared" si="306"/>
        <v>11.833332328521552</v>
      </c>
      <c r="G738" s="4"/>
      <c r="H738" s="4">
        <f t="shared" si="307"/>
        <v>-27.333743051085673</v>
      </c>
      <c r="I738" s="11">
        <v>678</v>
      </c>
      <c r="J738" s="5">
        <f t="shared" si="292"/>
        <v>-31909.575990761838</v>
      </c>
      <c r="K738" s="11">
        <v>678</v>
      </c>
      <c r="L738" s="17">
        <f t="shared" si="308"/>
        <v>-15508.053931510252</v>
      </c>
      <c r="M738" s="11">
        <v>678</v>
      </c>
      <c r="N738">
        <f t="shared" si="309"/>
        <v>-1580.8413793588431</v>
      </c>
      <c r="Q738" s="58">
        <v>615</v>
      </c>
      <c r="R738" s="21">
        <f t="shared" si="318"/>
        <v>40.340851000000008</v>
      </c>
      <c r="S738" s="21">
        <f t="shared" si="317"/>
        <v>220.2953869243384</v>
      </c>
      <c r="T738" s="21">
        <f t="shared" si="315"/>
        <v>1</v>
      </c>
      <c r="U738" s="21">
        <f t="shared" si="316"/>
        <v>600</v>
      </c>
      <c r="AA738">
        <v>615</v>
      </c>
      <c r="AB738">
        <f t="shared" si="293"/>
        <v>10.733774899765127</v>
      </c>
      <c r="AC738">
        <f t="shared" si="294"/>
        <v>0.250328227571116</v>
      </c>
      <c r="AD738">
        <f t="shared" si="295"/>
        <v>-0.9659258262890682</v>
      </c>
      <c r="AE738">
        <f t="shared" si="296"/>
        <v>-0.24179850006010814</v>
      </c>
      <c r="AF738" s="65">
        <f t="shared" si="297"/>
        <v>-0.24421892417011973</v>
      </c>
      <c r="AG738">
        <f t="shared" si="298"/>
        <v>-13.99271363217335</v>
      </c>
      <c r="AJ738">
        <f t="shared" si="299"/>
        <v>78.539816339744831</v>
      </c>
      <c r="AL738">
        <f t="shared" si="290"/>
        <v>78.539816339744831</v>
      </c>
      <c r="AN738">
        <f t="shared" si="300"/>
        <v>80.110612666539723</v>
      </c>
      <c r="AP738">
        <f t="shared" si="301"/>
        <v>1057.4307985935288</v>
      </c>
      <c r="AS738">
        <f t="shared" si="302"/>
        <v>1089.7680483143029</v>
      </c>
      <c r="AU738">
        <f t="shared" si="291"/>
        <v>-263.50427949582991</v>
      </c>
      <c r="AW738">
        <f t="shared" si="311"/>
        <v>10.733774899765127</v>
      </c>
      <c r="AY738">
        <f t="shared" si="312"/>
        <v>-0.24421892417011973</v>
      </c>
      <c r="BA738">
        <f t="shared" si="313"/>
        <v>-0.90142994997238624</v>
      </c>
      <c r="BC738">
        <f t="shared" si="314"/>
        <v>-953.19979187542515</v>
      </c>
      <c r="BD738">
        <f t="shared" si="303"/>
        <v>2.86E-2</v>
      </c>
      <c r="BE738">
        <f t="shared" si="304"/>
        <v>-27.26151404763716</v>
      </c>
    </row>
    <row r="739" spans="3:57">
      <c r="C739" s="11">
        <v>679</v>
      </c>
      <c r="D739" s="12">
        <f t="shared" si="310"/>
        <v>9.8405797101449276E-3</v>
      </c>
      <c r="E739" s="20">
        <f t="shared" si="305"/>
        <v>1204.2771838760873</v>
      </c>
      <c r="F739" s="4">
        <f t="shared" si="306"/>
        <v>11.850785621041497</v>
      </c>
      <c r="G739" s="4"/>
      <c r="H739" s="4">
        <f t="shared" si="307"/>
        <v>-26.865189497169315</v>
      </c>
      <c r="I739" s="11">
        <v>679</v>
      </c>
      <c r="J739" s="5">
        <f t="shared" si="292"/>
        <v>-32748.980326730216</v>
      </c>
      <c r="K739" s="11">
        <v>679</v>
      </c>
      <c r="L739" s="17">
        <f t="shared" si="308"/>
        <v>-15916.004438790884</v>
      </c>
      <c r="M739" s="11">
        <v>679</v>
      </c>
      <c r="N739">
        <f t="shared" si="309"/>
        <v>-1622.4265482967262</v>
      </c>
      <c r="Q739" s="58">
        <v>616</v>
      </c>
      <c r="R739" s="21">
        <f t="shared" si="318"/>
        <v>40.90903200000001</v>
      </c>
      <c r="S739" s="21">
        <f t="shared" si="317"/>
        <v>222.84792727971688</v>
      </c>
      <c r="T739" s="21">
        <f t="shared" si="315"/>
        <v>1</v>
      </c>
      <c r="U739" s="21">
        <f t="shared" si="316"/>
        <v>600</v>
      </c>
      <c r="AA739">
        <v>616</v>
      </c>
      <c r="AB739">
        <f t="shared" si="293"/>
        <v>10.751228192285071</v>
      </c>
      <c r="AC739">
        <f t="shared" si="294"/>
        <v>0.250328227571116</v>
      </c>
      <c r="AD739">
        <f t="shared" si="295"/>
        <v>-0.97029572627599658</v>
      </c>
      <c r="AE739">
        <f t="shared" si="296"/>
        <v>-0.24289240937849896</v>
      </c>
      <c r="AF739" s="65">
        <f t="shared" si="297"/>
        <v>-0.2453464449251658</v>
      </c>
      <c r="AG739">
        <f t="shared" si="298"/>
        <v>-14.057315812750895</v>
      </c>
      <c r="AJ739">
        <f t="shared" si="299"/>
        <v>78.539816339744831</v>
      </c>
      <c r="AL739">
        <f t="shared" si="290"/>
        <v>78.539816339744831</v>
      </c>
      <c r="AN739">
        <f t="shared" si="300"/>
        <v>80.110612666539723</v>
      </c>
      <c r="AP739">
        <f t="shared" si="301"/>
        <v>1031.4138796628213</v>
      </c>
      <c r="AS739">
        <f t="shared" si="302"/>
        <v>1063.2549257542012</v>
      </c>
      <c r="AU739">
        <f t="shared" si="291"/>
        <v>-258.25655069999493</v>
      </c>
      <c r="AW739">
        <f t="shared" si="311"/>
        <v>10.751228192285071</v>
      </c>
      <c r="AY739">
        <f t="shared" si="312"/>
        <v>-0.2453464449251658</v>
      </c>
      <c r="BA739">
        <f t="shared" si="313"/>
        <v>-0.90972070830474405</v>
      </c>
      <c r="BC739">
        <f t="shared" si="314"/>
        <v>-938.29856516220582</v>
      </c>
      <c r="BD739">
        <f t="shared" si="303"/>
        <v>2.86E-2</v>
      </c>
      <c r="BE739">
        <f t="shared" si="304"/>
        <v>-26.835338963639085</v>
      </c>
    </row>
    <row r="740" spans="3:57">
      <c r="C740" s="11">
        <v>680</v>
      </c>
      <c r="D740" s="12">
        <f t="shared" si="310"/>
        <v>9.8550724637681154E-3</v>
      </c>
      <c r="E740" s="20">
        <f t="shared" si="305"/>
        <v>1204.2771838760873</v>
      </c>
      <c r="F740" s="4">
        <f t="shared" si="306"/>
        <v>11.86823891356144</v>
      </c>
      <c r="G740" s="4"/>
      <c r="H740" s="4">
        <f t="shared" si="307"/>
        <v>-26.384551815640563</v>
      </c>
      <c r="I740" s="11">
        <v>680</v>
      </c>
      <c r="J740" s="5">
        <f t="shared" si="292"/>
        <v>-33577.088607780723</v>
      </c>
      <c r="K740" s="11">
        <v>680</v>
      </c>
      <c r="L740" s="17">
        <f t="shared" si="308"/>
        <v>-16318.465063381431</v>
      </c>
      <c r="M740" s="11">
        <v>680</v>
      </c>
      <c r="N740">
        <f t="shared" si="309"/>
        <v>-1663.4520961652834</v>
      </c>
      <c r="Q740" s="58">
        <v>617</v>
      </c>
      <c r="R740" s="21">
        <f t="shared" si="318"/>
        <v>41.477213000000013</v>
      </c>
      <c r="S740" s="21">
        <f t="shared" si="317"/>
        <v>225.40046763509534</v>
      </c>
      <c r="T740" s="21">
        <f t="shared" si="315"/>
        <v>1</v>
      </c>
      <c r="U740" s="21">
        <f t="shared" si="316"/>
        <v>600</v>
      </c>
      <c r="AA740">
        <v>617</v>
      </c>
      <c r="AB740">
        <f t="shared" si="293"/>
        <v>10.768681484805013</v>
      </c>
      <c r="AC740">
        <f t="shared" si="294"/>
        <v>0.250328227571116</v>
      </c>
      <c r="AD740">
        <f t="shared" si="295"/>
        <v>-0.97437006478523513</v>
      </c>
      <c r="AE740">
        <f t="shared" si="296"/>
        <v>-0.24391233131604137</v>
      </c>
      <c r="AF740" s="65">
        <f t="shared" si="297"/>
        <v>-0.24639799176675567</v>
      </c>
      <c r="AG740">
        <f t="shared" si="298"/>
        <v>-14.117565008734305</v>
      </c>
      <c r="AJ740">
        <f t="shared" si="299"/>
        <v>78.539816339744831</v>
      </c>
      <c r="AL740">
        <f t="shared" si="290"/>
        <v>78.539816339744831</v>
      </c>
      <c r="AN740">
        <f t="shared" si="300"/>
        <v>80.110612666539723</v>
      </c>
      <c r="AP740">
        <f t="shared" si="301"/>
        <v>1004.6921809746804</v>
      </c>
      <c r="AS740">
        <f t="shared" si="302"/>
        <v>1035.9816388159802</v>
      </c>
      <c r="AU740">
        <f t="shared" si="291"/>
        <v>-252.68869672421889</v>
      </c>
      <c r="AW740">
        <f t="shared" si="311"/>
        <v>10.768681484805013</v>
      </c>
      <c r="AY740">
        <f t="shared" si="312"/>
        <v>-0.24639799176675567</v>
      </c>
      <c r="BA740">
        <f t="shared" si="313"/>
        <v>-0.91779294611616602</v>
      </c>
      <c r="BC740">
        <f t="shared" si="314"/>
        <v>-922.09939671662812</v>
      </c>
      <c r="BD740">
        <f t="shared" si="303"/>
        <v>2.86E-2</v>
      </c>
      <c r="BE740">
        <f t="shared" si="304"/>
        <v>-26.372042746095566</v>
      </c>
    </row>
    <row r="741" spans="3:57">
      <c r="C741" s="11">
        <v>681</v>
      </c>
      <c r="D741" s="12">
        <f t="shared" si="310"/>
        <v>9.8695652173913032E-3</v>
      </c>
      <c r="E741" s="20">
        <f t="shared" si="305"/>
        <v>1204.2771838760873</v>
      </c>
      <c r="F741" s="4">
        <f t="shared" si="306"/>
        <v>11.885692206081382</v>
      </c>
      <c r="G741" s="4"/>
      <c r="H741" s="4">
        <f t="shared" si="307"/>
        <v>-25.89199792193368</v>
      </c>
      <c r="I741" s="11">
        <v>681</v>
      </c>
      <c r="J741" s="5">
        <f t="shared" si="292"/>
        <v>-34393.321503436775</v>
      </c>
      <c r="K741" s="11">
        <v>681</v>
      </c>
      <c r="L741" s="17">
        <f t="shared" si="308"/>
        <v>-16715.154250670272</v>
      </c>
      <c r="M741" s="11">
        <v>681</v>
      </c>
      <c r="N741">
        <f t="shared" si="309"/>
        <v>-1703.8893221886108</v>
      </c>
      <c r="Q741" s="58">
        <v>618</v>
      </c>
      <c r="R741" s="21">
        <f t="shared" si="318"/>
        <v>42.045394000000016</v>
      </c>
      <c r="S741" s="21">
        <f t="shared" si="317"/>
        <v>227.95300799047388</v>
      </c>
      <c r="T741" s="21">
        <f t="shared" si="315"/>
        <v>1</v>
      </c>
      <c r="U741" s="21">
        <f t="shared" si="316"/>
        <v>600</v>
      </c>
      <c r="AA741">
        <v>618</v>
      </c>
      <c r="AB741">
        <f t="shared" si="293"/>
        <v>10.786134777324957</v>
      </c>
      <c r="AC741">
        <f t="shared" si="294"/>
        <v>0.250328227571116</v>
      </c>
      <c r="AD741">
        <f t="shared" si="295"/>
        <v>-0.97814760073380569</v>
      </c>
      <c r="AE741">
        <f t="shared" si="296"/>
        <v>-0.24485795519463321</v>
      </c>
      <c r="AF741" s="65">
        <f t="shared" si="297"/>
        <v>-0.24737318526687299</v>
      </c>
      <c r="AG741">
        <f t="shared" si="298"/>
        <v>-14.173439480499619</v>
      </c>
      <c r="AJ741">
        <f t="shared" si="299"/>
        <v>78.539816339744831</v>
      </c>
      <c r="AL741">
        <f t="shared" si="290"/>
        <v>78.539816339744831</v>
      </c>
      <c r="AN741">
        <f t="shared" si="300"/>
        <v>80.110612666539723</v>
      </c>
      <c r="AP741">
        <f t="shared" si="301"/>
        <v>977.26639405767173</v>
      </c>
      <c r="AS741">
        <f t="shared" si="302"/>
        <v>1007.9494201472917</v>
      </c>
      <c r="AU741">
        <f t="shared" si="291"/>
        <v>-246.80443395688206</v>
      </c>
      <c r="AW741">
        <f t="shared" si="311"/>
        <v>10.786134777324957</v>
      </c>
      <c r="AY741">
        <f t="shared" si="312"/>
        <v>-0.24737318526687299</v>
      </c>
      <c r="BA741">
        <f t="shared" si="313"/>
        <v>-0.92564039545455878</v>
      </c>
      <c r="BC741">
        <f t="shared" si="314"/>
        <v>-904.59725145999391</v>
      </c>
      <c r="BD741">
        <f t="shared" si="303"/>
        <v>2.86E-2</v>
      </c>
      <c r="BE741">
        <f t="shared" si="304"/>
        <v>-25.871481391755825</v>
      </c>
    </row>
    <row r="742" spans="3:57">
      <c r="C742" s="11">
        <v>682</v>
      </c>
      <c r="D742" s="12">
        <f t="shared" si="310"/>
        <v>9.8840579710144927E-3</v>
      </c>
      <c r="E742" s="20">
        <f t="shared" si="305"/>
        <v>1204.2771838760873</v>
      </c>
      <c r="F742" s="4">
        <f t="shared" si="306"/>
        <v>11.903145498601326</v>
      </c>
      <c r="G742" s="4"/>
      <c r="H742" s="4">
        <f t="shared" si="307"/>
        <v>-25.387704087511224</v>
      </c>
      <c r="I742" s="11">
        <v>682</v>
      </c>
      <c r="J742" s="5">
        <f t="shared" si="292"/>
        <v>-35197.105307778453</v>
      </c>
      <c r="K742" s="11">
        <v>682</v>
      </c>
      <c r="L742" s="17">
        <f t="shared" si="308"/>
        <v>-17105.793179580327</v>
      </c>
      <c r="M742" s="11">
        <v>682</v>
      </c>
      <c r="N742">
        <f t="shared" si="309"/>
        <v>-1743.7098042385653</v>
      </c>
      <c r="Q742" s="58">
        <v>619</v>
      </c>
      <c r="R742" s="21">
        <f t="shared" si="318"/>
        <v>42.613575000000019</v>
      </c>
      <c r="S742" s="21">
        <f t="shared" si="317"/>
        <v>230.50554834585233</v>
      </c>
      <c r="T742" s="21">
        <f t="shared" si="315"/>
        <v>1</v>
      </c>
      <c r="U742" s="21">
        <f t="shared" si="316"/>
        <v>600</v>
      </c>
      <c r="AA742">
        <v>619</v>
      </c>
      <c r="AB742">
        <f t="shared" si="293"/>
        <v>10.803588069844901</v>
      </c>
      <c r="AC742">
        <f t="shared" si="294"/>
        <v>0.250328227571116</v>
      </c>
      <c r="AD742">
        <f t="shared" si="295"/>
        <v>-0.98162718344766409</v>
      </c>
      <c r="AE742">
        <f t="shared" si="296"/>
        <v>-0.24572899296808048</v>
      </c>
      <c r="AF742" s="65">
        <f t="shared" si="297"/>
        <v>-0.24827167288732885</v>
      </c>
      <c r="AG742">
        <f t="shared" si="298"/>
        <v>-14.224919029096492</v>
      </c>
      <c r="AJ742">
        <f t="shared" si="299"/>
        <v>78.539816339744831</v>
      </c>
      <c r="AL742">
        <f t="shared" si="290"/>
        <v>78.539816339744831</v>
      </c>
      <c r="AN742">
        <f t="shared" si="300"/>
        <v>80.110612666539723</v>
      </c>
      <c r="AP742">
        <f t="shared" si="301"/>
        <v>949.13793960479688</v>
      </c>
      <c r="AS742">
        <f t="shared" si="302"/>
        <v>979.16039825860946</v>
      </c>
      <c r="AU742">
        <f t="shared" si="291"/>
        <v>-240.60809861831274</v>
      </c>
      <c r="AW742">
        <f t="shared" si="311"/>
        <v>10.803588069844901</v>
      </c>
      <c r="AY742">
        <f t="shared" si="312"/>
        <v>-0.24827167288732885</v>
      </c>
      <c r="BA742">
        <f t="shared" si="313"/>
        <v>-0.93325677524763273</v>
      </c>
      <c r="BC742">
        <f t="shared" si="314"/>
        <v>-885.78941278075513</v>
      </c>
      <c r="BD742">
        <f t="shared" si="303"/>
        <v>2.86E-2</v>
      </c>
      <c r="BE742">
        <f t="shared" si="304"/>
        <v>-25.333577205529597</v>
      </c>
    </row>
    <row r="743" spans="3:57">
      <c r="C743" s="11">
        <v>683</v>
      </c>
      <c r="D743" s="12">
        <f t="shared" si="310"/>
        <v>9.8985507246376805E-3</v>
      </c>
      <c r="E743" s="20">
        <f t="shared" si="305"/>
        <v>1204.2771838760873</v>
      </c>
      <c r="F743" s="4">
        <f t="shared" si="306"/>
        <v>11.92059879112127</v>
      </c>
      <c r="G743" s="4"/>
      <c r="H743" s="4">
        <f t="shared" si="307"/>
        <v>-24.871854854207065</v>
      </c>
      <c r="I743" s="11">
        <v>683</v>
      </c>
      <c r="J743" s="5">
        <f t="shared" si="292"/>
        <v>-35987.872510250738</v>
      </c>
      <c r="K743" s="11">
        <v>683</v>
      </c>
      <c r="L743" s="17">
        <f t="shared" si="308"/>
        <v>-17490.10603998186</v>
      </c>
      <c r="M743" s="11">
        <v>683</v>
      </c>
      <c r="N743">
        <f t="shared" si="309"/>
        <v>-1782.8854271133393</v>
      </c>
      <c r="Q743" s="58">
        <v>620</v>
      </c>
      <c r="R743" s="21">
        <f t="shared" si="318"/>
        <v>43.181756000000021</v>
      </c>
      <c r="S743" s="21">
        <f t="shared" si="317"/>
        <v>233.05808870123082</v>
      </c>
      <c r="T743" s="21">
        <f t="shared" si="315"/>
        <v>1</v>
      </c>
      <c r="U743" s="21">
        <f t="shared" si="316"/>
        <v>600</v>
      </c>
      <c r="AA743">
        <v>620</v>
      </c>
      <c r="AB743">
        <f t="shared" si="293"/>
        <v>10.821041362364843</v>
      </c>
      <c r="AC743">
        <f t="shared" si="294"/>
        <v>0.250328227571116</v>
      </c>
      <c r="AD743">
        <f t="shared" si="295"/>
        <v>-0.98480775301220802</v>
      </c>
      <c r="AE743">
        <f t="shared" si="296"/>
        <v>-0.24652517930983942</v>
      </c>
      <c r="AF743" s="65">
        <f t="shared" si="297"/>
        <v>-0.24909312925385885</v>
      </c>
      <c r="AG743">
        <f t="shared" si="298"/>
        <v>-14.271985011952813</v>
      </c>
      <c r="AJ743">
        <f t="shared" si="299"/>
        <v>78.539816339744831</v>
      </c>
      <c r="AL743">
        <f t="shared" si="290"/>
        <v>78.539816339744831</v>
      </c>
      <c r="AN743">
        <f t="shared" si="300"/>
        <v>80.110612666539723</v>
      </c>
      <c r="AP743">
        <f t="shared" si="301"/>
        <v>920.30897548811367</v>
      </c>
      <c r="AS743">
        <f t="shared" si="302"/>
        <v>949.61760609473254</v>
      </c>
      <c r="AU743">
        <f t="shared" si="291"/>
        <v>-234.10465061828441</v>
      </c>
      <c r="AW743">
        <f t="shared" si="311"/>
        <v>10.821041362364843</v>
      </c>
      <c r="AY743">
        <f t="shared" si="312"/>
        <v>-0.24909312925385885</v>
      </c>
      <c r="BA743">
        <f t="shared" si="313"/>
        <v>-0.94063579875993331</v>
      </c>
      <c r="BC743">
        <f t="shared" si="314"/>
        <v>-865.67556826419764</v>
      </c>
      <c r="BD743">
        <f t="shared" si="303"/>
        <v>2.86E-2</v>
      </c>
      <c r="BE743">
        <f t="shared" si="304"/>
        <v>-24.758321252356051</v>
      </c>
    </row>
    <row r="744" spans="3:57">
      <c r="C744" s="11">
        <v>684</v>
      </c>
      <c r="D744" s="12">
        <f t="shared" si="310"/>
        <v>9.9130434782608683E-3</v>
      </c>
      <c r="E744" s="20">
        <f t="shared" si="305"/>
        <v>1204.2771838760873</v>
      </c>
      <c r="F744" s="4">
        <f t="shared" si="306"/>
        <v>11.938052083641212</v>
      </c>
      <c r="G744" s="4"/>
      <c r="H744" s="4">
        <f t="shared" si="307"/>
        <v>-24.344642940330797</v>
      </c>
      <c r="I744" s="11">
        <v>684</v>
      </c>
      <c r="J744" s="5">
        <f t="shared" si="292"/>
        <v>-36765.062361656863</v>
      </c>
      <c r="K744" s="11">
        <v>684</v>
      </c>
      <c r="L744" s="17">
        <f t="shared" si="308"/>
        <v>-17867.820307765236</v>
      </c>
      <c r="M744" s="11">
        <v>684</v>
      </c>
      <c r="N744">
        <f t="shared" si="309"/>
        <v>-1821.388410577496</v>
      </c>
      <c r="Q744" s="58">
        <v>621</v>
      </c>
      <c r="R744" s="21">
        <f t="shared" si="318"/>
        <v>43.749937000000024</v>
      </c>
      <c r="S744" s="21">
        <f t="shared" si="317"/>
        <v>235.6106290566093</v>
      </c>
      <c r="T744" s="21">
        <f t="shared" si="315"/>
        <v>1</v>
      </c>
      <c r="U744" s="21">
        <f t="shared" si="316"/>
        <v>600</v>
      </c>
      <c r="AA744">
        <v>621</v>
      </c>
      <c r="AB744">
        <f t="shared" si="293"/>
        <v>10.838494654884787</v>
      </c>
      <c r="AC744">
        <f t="shared" si="294"/>
        <v>0.250328227571116</v>
      </c>
      <c r="AD744">
        <f t="shared" si="295"/>
        <v>-0.98768834059513777</v>
      </c>
      <c r="AE744">
        <f t="shared" si="296"/>
        <v>-0.24724627169383759</v>
      </c>
      <c r="AF744" s="65">
        <f t="shared" si="297"/>
        <v>-0.24983725641085575</v>
      </c>
      <c r="AG744">
        <f t="shared" si="298"/>
        <v>-14.314620357469803</v>
      </c>
      <c r="AJ744">
        <f t="shared" si="299"/>
        <v>78.539816339744831</v>
      </c>
      <c r="AL744">
        <f t="shared" si="290"/>
        <v>78.539816339744831</v>
      </c>
      <c r="AN744">
        <f t="shared" si="300"/>
        <v>80.110612666539723</v>
      </c>
      <c r="AP744">
        <f t="shared" si="301"/>
        <v>890.78240391143026</v>
      </c>
      <c r="AS744">
        <f t="shared" si="302"/>
        <v>919.32498809078049</v>
      </c>
      <c r="AU744">
        <f t="shared" si="291"/>
        <v>-227.29967578042712</v>
      </c>
      <c r="AW744">
        <f t="shared" si="311"/>
        <v>10.838494654884787</v>
      </c>
      <c r="AY744">
        <f t="shared" si="312"/>
        <v>-0.24983725641085575</v>
      </c>
      <c r="BA744">
        <f t="shared" si="313"/>
        <v>-0.94777118122109083</v>
      </c>
      <c r="BC744">
        <f t="shared" si="314"/>
        <v>-844.25789116609906</v>
      </c>
      <c r="BD744">
        <f t="shared" si="303"/>
        <v>2.86E-2</v>
      </c>
      <c r="BE744">
        <f t="shared" si="304"/>
        <v>-24.145775687350433</v>
      </c>
    </row>
    <row r="745" spans="3:57">
      <c r="C745" s="11">
        <v>685</v>
      </c>
      <c r="D745" s="12">
        <f t="shared" si="310"/>
        <v>9.9275362318840578E-3</v>
      </c>
      <c r="E745" s="20">
        <f t="shared" si="305"/>
        <v>1204.2771838760873</v>
      </c>
      <c r="F745" s="4">
        <f t="shared" si="306"/>
        <v>11.955505376161156</v>
      </c>
      <c r="G745" s="4"/>
      <c r="H745" s="4">
        <f t="shared" si="307"/>
        <v>-23.80626913860808</v>
      </c>
      <c r="I745" s="11">
        <v>685</v>
      </c>
      <c r="J745" s="5">
        <f t="shared" si="292"/>
        <v>-37528.121434685207</v>
      </c>
      <c r="K745" s="11">
        <v>685</v>
      </c>
      <c r="L745" s="17">
        <f t="shared" si="308"/>
        <v>-18238.667017257008</v>
      </c>
      <c r="M745" s="11">
        <v>685</v>
      </c>
      <c r="N745">
        <f t="shared" si="309"/>
        <v>-1859.1913371311934</v>
      </c>
      <c r="Q745" s="58">
        <v>622</v>
      </c>
      <c r="R745" s="21">
        <f t="shared" si="318"/>
        <v>44.318118000000027</v>
      </c>
      <c r="S745" s="21">
        <f t="shared" si="317"/>
        <v>238.16316941198778</v>
      </c>
      <c r="T745" s="21">
        <f t="shared" si="315"/>
        <v>1</v>
      </c>
      <c r="U745" s="21">
        <f t="shared" si="316"/>
        <v>600</v>
      </c>
      <c r="AA745">
        <v>622</v>
      </c>
      <c r="AB745">
        <f t="shared" si="293"/>
        <v>10.855947947404729</v>
      </c>
      <c r="AC745">
        <f t="shared" si="294"/>
        <v>0.250328227571116</v>
      </c>
      <c r="AD745">
        <f t="shared" si="295"/>
        <v>-0.99026806874157025</v>
      </c>
      <c r="AE745">
        <f t="shared" si="296"/>
        <v>-0.24789205046834933</v>
      </c>
      <c r="AF745" s="65">
        <f t="shared" si="297"/>
        <v>-0.25050378405612017</v>
      </c>
      <c r="AG745">
        <f t="shared" si="298"/>
        <v>-14.352809578472248</v>
      </c>
      <c r="AJ745">
        <f t="shared" si="299"/>
        <v>78.539816339744831</v>
      </c>
      <c r="AL745">
        <f t="shared" si="290"/>
        <v>78.539816339744831</v>
      </c>
      <c r="AN745">
        <f t="shared" si="300"/>
        <v>80.110612666539723</v>
      </c>
      <c r="AP745">
        <f t="shared" si="301"/>
        <v>860.56187768937502</v>
      </c>
      <c r="AS745">
        <f t="shared" si="302"/>
        <v>888.28740568788862</v>
      </c>
      <c r="AU745">
        <f t="shared" si="291"/>
        <v>-220.19938640118116</v>
      </c>
      <c r="AW745">
        <f t="shared" si="311"/>
        <v>10.855947947404729</v>
      </c>
      <c r="AY745">
        <f t="shared" si="312"/>
        <v>-0.25050378405612017</v>
      </c>
      <c r="BA745">
        <f t="shared" si="313"/>
        <v>-0.954656647611412</v>
      </c>
      <c r="BC745">
        <f t="shared" si="314"/>
        <v>-821.5411172171207</v>
      </c>
      <c r="BD745">
        <f t="shared" si="303"/>
        <v>2.86E-2</v>
      </c>
      <c r="BE745">
        <f t="shared" si="304"/>
        <v>-23.496075952409651</v>
      </c>
    </row>
    <row r="746" spans="3:57">
      <c r="C746" s="11">
        <v>686</v>
      </c>
      <c r="D746" s="12">
        <f t="shared" si="310"/>
        <v>9.9420289855072456E-3</v>
      </c>
      <c r="E746" s="20">
        <f t="shared" si="305"/>
        <v>1204.2771838760873</v>
      </c>
      <c r="F746" s="4">
        <f t="shared" si="306"/>
        <v>11.972958668681098</v>
      </c>
      <c r="G746" s="4"/>
      <c r="H746" s="4">
        <f t="shared" si="307"/>
        <v>-23.256942206041472</v>
      </c>
      <c r="I746" s="11">
        <v>686</v>
      </c>
      <c r="J746" s="5">
        <f t="shared" si="292"/>
        <v>-38276.504178323266</v>
      </c>
      <c r="K746" s="11">
        <v>686</v>
      </c>
      <c r="L746" s="17">
        <f t="shared" si="308"/>
        <v>-18602.381030665107</v>
      </c>
      <c r="M746" s="11">
        <v>686</v>
      </c>
      <c r="N746">
        <f t="shared" si="309"/>
        <v>-1896.2671794765654</v>
      </c>
      <c r="Q746" s="58">
        <v>623</v>
      </c>
      <c r="R746" s="21">
        <f t="shared" si="318"/>
        <v>44.886299000000029</v>
      </c>
      <c r="S746" s="21">
        <f t="shared" si="317"/>
        <v>240.71570976736626</v>
      </c>
      <c r="T746" s="21">
        <f t="shared" si="315"/>
        <v>1</v>
      </c>
      <c r="U746" s="21">
        <f t="shared" si="316"/>
        <v>600</v>
      </c>
      <c r="AA746">
        <v>623</v>
      </c>
      <c r="AB746">
        <f t="shared" si="293"/>
        <v>10.873401239924673</v>
      </c>
      <c r="AC746">
        <f t="shared" si="294"/>
        <v>0.250328227571116</v>
      </c>
      <c r="AD746">
        <f t="shared" si="295"/>
        <v>-0.99254615164132209</v>
      </c>
      <c r="AE746">
        <f t="shared" si="296"/>
        <v>-0.2484623189229043</v>
      </c>
      <c r="AF746" s="65">
        <f t="shared" si="297"/>
        <v>-0.25109246975505489</v>
      </c>
      <c r="AG746">
        <f t="shared" si="298"/>
        <v>-14.386538784480916</v>
      </c>
      <c r="AJ746">
        <f t="shared" si="299"/>
        <v>78.539816339744831</v>
      </c>
      <c r="AL746">
        <f t="shared" si="290"/>
        <v>78.539816339744831</v>
      </c>
      <c r="AN746">
        <f t="shared" si="300"/>
        <v>80.110612666539723</v>
      </c>
      <c r="AP746">
        <f t="shared" si="301"/>
        <v>829.65180564221328</v>
      </c>
      <c r="AS746">
        <f t="shared" si="302"/>
        <v>856.51064128812368</v>
      </c>
      <c r="AU746">
        <f t="shared" si="291"/>
        <v>-212.81062011659102</v>
      </c>
      <c r="AW746">
        <f t="shared" si="311"/>
        <v>10.873401239924673</v>
      </c>
      <c r="AY746">
        <f t="shared" si="312"/>
        <v>-0.25109246975505489</v>
      </c>
      <c r="BA746">
        <f t="shared" si="313"/>
        <v>-0.96128594059028327</v>
      </c>
      <c r="BC746">
        <f t="shared" si="314"/>
        <v>-797.53261634920193</v>
      </c>
      <c r="BD746">
        <f t="shared" si="303"/>
        <v>2.86E-2</v>
      </c>
      <c r="BE746">
        <f t="shared" si="304"/>
        <v>-22.809432827587177</v>
      </c>
    </row>
    <row r="747" spans="3:57">
      <c r="C747" s="11">
        <v>687</v>
      </c>
      <c r="D747" s="12">
        <f t="shared" si="310"/>
        <v>9.9565217391304351E-3</v>
      </c>
      <c r="E747" s="20">
        <f t="shared" si="305"/>
        <v>1204.2771838760873</v>
      </c>
      <c r="F747" s="4">
        <f t="shared" si="306"/>
        <v>11.990411961201044</v>
      </c>
      <c r="G747" s="4"/>
      <c r="H747" s="4">
        <f t="shared" si="307"/>
        <v>-22.696878745783586</v>
      </c>
      <c r="I747" s="11">
        <v>687</v>
      </c>
      <c r="J747" s="5">
        <f t="shared" si="292"/>
        <v>-39009.673465521941</v>
      </c>
      <c r="K747" s="11">
        <v>687</v>
      </c>
      <c r="L747" s="17">
        <f t="shared" si="308"/>
        <v>-18958.701304243663</v>
      </c>
      <c r="M747" s="11">
        <v>687</v>
      </c>
      <c r="N747">
        <f t="shared" si="309"/>
        <v>-1932.5893276497106</v>
      </c>
      <c r="Q747" s="58">
        <v>624</v>
      </c>
      <c r="R747" s="21">
        <f t="shared" si="318"/>
        <v>45.454480000000032</v>
      </c>
      <c r="S747" s="21">
        <f t="shared" si="317"/>
        <v>243.26825012274475</v>
      </c>
      <c r="T747" s="21">
        <f t="shared" si="315"/>
        <v>1</v>
      </c>
      <c r="U747" s="21">
        <f t="shared" si="316"/>
        <v>600</v>
      </c>
      <c r="AA747">
        <v>624</v>
      </c>
      <c r="AB747">
        <f t="shared" si="293"/>
        <v>10.890854532444616</v>
      </c>
      <c r="AC747">
        <f t="shared" si="294"/>
        <v>0.250328227571116</v>
      </c>
      <c r="AD747">
        <f t="shared" si="295"/>
        <v>-0.99452189536827318</v>
      </c>
      <c r="AE747">
        <f t="shared" si="296"/>
        <v>-0.24895690334820669</v>
      </c>
      <c r="AF747" s="65">
        <f t="shared" si="297"/>
        <v>-0.25160309913377432</v>
      </c>
      <c r="AG747">
        <f t="shared" si="298"/>
        <v>-14.415795692776928</v>
      </c>
      <c r="AJ747">
        <f t="shared" si="299"/>
        <v>78.539816339744831</v>
      </c>
      <c r="AL747">
        <f t="shared" si="290"/>
        <v>78.539816339744831</v>
      </c>
      <c r="AN747">
        <f t="shared" si="300"/>
        <v>80.110612666539723</v>
      </c>
      <c r="AP747">
        <f t="shared" si="301"/>
        <v>798.05735709687315</v>
      </c>
      <c r="AS747">
        <f t="shared" si="302"/>
        <v>824.00140063261779</v>
      </c>
      <c r="AU747">
        <f t="shared" si="291"/>
        <v>-205.14083705608155</v>
      </c>
      <c r="AW747">
        <f t="shared" si="311"/>
        <v>10.890854532444616</v>
      </c>
      <c r="AY747">
        <f t="shared" si="312"/>
        <v>-0.25160309913377432</v>
      </c>
      <c r="BA747">
        <f t="shared" si="313"/>
        <v>-0.96765282855217771</v>
      </c>
      <c r="BC747">
        <f t="shared" si="314"/>
        <v>-772.24245894166461</v>
      </c>
      <c r="BD747">
        <f t="shared" si="303"/>
        <v>2.86E-2</v>
      </c>
      <c r="BE747">
        <f t="shared" si="304"/>
        <v>-22.086134325731607</v>
      </c>
    </row>
    <row r="748" spans="3:57">
      <c r="C748" s="11">
        <v>688</v>
      </c>
      <c r="D748" s="12">
        <f t="shared" si="310"/>
        <v>9.9710144927536229E-3</v>
      </c>
      <c r="E748" s="20">
        <f t="shared" si="305"/>
        <v>1204.2771838760873</v>
      </c>
      <c r="F748" s="4">
        <f t="shared" si="306"/>
        <v>12.007865253720986</v>
      </c>
      <c r="G748" s="4"/>
      <c r="H748" s="4">
        <f t="shared" si="307"/>
        <v>-22.126303081126927</v>
      </c>
      <c r="I748" s="11">
        <v>688</v>
      </c>
      <c r="J748" s="5">
        <f t="shared" si="292"/>
        <v>-39727.101133475444</v>
      </c>
      <c r="K748" s="11">
        <v>688</v>
      </c>
      <c r="L748" s="17">
        <f t="shared" si="308"/>
        <v>-19307.371150869065</v>
      </c>
      <c r="M748" s="11">
        <v>688</v>
      </c>
      <c r="N748">
        <f t="shared" si="309"/>
        <v>-1968.1316157868566</v>
      </c>
      <c r="Q748" s="58">
        <v>625</v>
      </c>
      <c r="R748" s="21">
        <f t="shared" si="318"/>
        <v>46.022661000000035</v>
      </c>
      <c r="S748" s="21">
        <f t="shared" si="317"/>
        <v>245.8207904781232</v>
      </c>
      <c r="T748" s="21">
        <f t="shared" si="315"/>
        <v>1</v>
      </c>
      <c r="U748" s="21">
        <f t="shared" si="316"/>
        <v>600</v>
      </c>
      <c r="AA748">
        <v>625</v>
      </c>
      <c r="AB748">
        <f t="shared" si="293"/>
        <v>10.90830782496456</v>
      </c>
      <c r="AC748">
        <f t="shared" si="294"/>
        <v>0.250328227571116</v>
      </c>
      <c r="AD748">
        <f t="shared" si="295"/>
        <v>-0.99619469809174555</v>
      </c>
      <c r="AE748">
        <f t="shared" si="296"/>
        <v>-0.24937565308904969</v>
      </c>
      <c r="AF748" s="65">
        <f t="shared" si="297"/>
        <v>-0.25203548605065268</v>
      </c>
      <c r="AG748">
        <f t="shared" si="298"/>
        <v>-14.440569638230732</v>
      </c>
      <c r="AJ748">
        <f t="shared" si="299"/>
        <v>78.539816339744831</v>
      </c>
      <c r="AL748">
        <f t="shared" si="290"/>
        <v>78.539816339744831</v>
      </c>
      <c r="AN748">
        <f t="shared" si="300"/>
        <v>80.110612666539723</v>
      </c>
      <c r="AP748">
        <f t="shared" si="301"/>
        <v>765.78446548560623</v>
      </c>
      <c r="AS748">
        <f t="shared" si="302"/>
        <v>790.76731359133066</v>
      </c>
      <c r="AU748">
        <f t="shared" si="291"/>
        <v>-197.19811526831143</v>
      </c>
      <c r="AW748">
        <f t="shared" si="311"/>
        <v>10.90830782496456</v>
      </c>
      <c r="AY748">
        <f t="shared" si="312"/>
        <v>-0.25203548605065268</v>
      </c>
      <c r="BA748">
        <f t="shared" si="313"/>
        <v>-0.97375111379449875</v>
      </c>
      <c r="BC748">
        <f t="shared" si="314"/>
        <v>-745.68347619313397</v>
      </c>
      <c r="BD748">
        <f t="shared" si="303"/>
        <v>2.86E-2</v>
      </c>
      <c r="BE748">
        <f t="shared" si="304"/>
        <v>-21.326547419123631</v>
      </c>
    </row>
    <row r="749" spans="3:57">
      <c r="C749" s="11">
        <v>689</v>
      </c>
      <c r="D749" s="12">
        <f t="shared" si="310"/>
        <v>9.9855072463768107E-3</v>
      </c>
      <c r="E749" s="20">
        <f t="shared" si="305"/>
        <v>1204.2771838760873</v>
      </c>
      <c r="F749" s="4">
        <f t="shared" si="306"/>
        <v>12.025318546240928</v>
      </c>
      <c r="G749" s="4"/>
      <c r="H749" s="4">
        <f t="shared" si="307"/>
        <v>-21.545447121719508</v>
      </c>
      <c r="I749" s="11">
        <v>689</v>
      </c>
      <c r="J749" s="5">
        <f t="shared" si="292"/>
        <v>-40428.268515897093</v>
      </c>
      <c r="K749" s="11">
        <v>689</v>
      </c>
      <c r="L749" s="17">
        <f t="shared" si="308"/>
        <v>-19648.138498725988</v>
      </c>
      <c r="M749" s="11">
        <v>689</v>
      </c>
      <c r="N749">
        <f t="shared" si="309"/>
        <v>-2002.8683484939845</v>
      </c>
      <c r="Q749" s="58">
        <v>626</v>
      </c>
      <c r="R749" s="21">
        <f t="shared" si="318"/>
        <v>46.590842000000038</v>
      </c>
      <c r="S749" s="21">
        <f t="shared" si="317"/>
        <v>248.37333083350174</v>
      </c>
      <c r="T749" s="21">
        <f t="shared" si="315"/>
        <v>1</v>
      </c>
      <c r="U749" s="21">
        <f t="shared" si="316"/>
        <v>600</v>
      </c>
      <c r="AA749">
        <v>626</v>
      </c>
      <c r="AB749">
        <f t="shared" si="293"/>
        <v>10.925761117484502</v>
      </c>
      <c r="AC749">
        <f t="shared" si="294"/>
        <v>0.250328227571116</v>
      </c>
      <c r="AD749">
        <f t="shared" si="295"/>
        <v>-0.9975640502598242</v>
      </c>
      <c r="AE749">
        <f t="shared" si="296"/>
        <v>-0.24971844059020548</v>
      </c>
      <c r="AF749" s="65">
        <f t="shared" si="297"/>
        <v>-0.25238947274587986</v>
      </c>
      <c r="AG749">
        <f t="shared" si="298"/>
        <v>-14.460851581871031</v>
      </c>
      <c r="AJ749">
        <f t="shared" si="299"/>
        <v>78.539816339744831</v>
      </c>
      <c r="AL749">
        <f t="shared" si="290"/>
        <v>78.539816339744831</v>
      </c>
      <c r="AN749">
        <f t="shared" si="300"/>
        <v>80.110612666539723</v>
      </c>
      <c r="AP749">
        <f t="shared" si="301"/>
        <v>732.83983103500361</v>
      </c>
      <c r="AS749">
        <f t="shared" si="302"/>
        <v>756.81693335769421</v>
      </c>
      <c r="AU749">
        <f t="shared" si="291"/>
        <v>-188.99114441034484</v>
      </c>
      <c r="AW749">
        <f t="shared" si="311"/>
        <v>10.925761117484502</v>
      </c>
      <c r="AY749">
        <f t="shared" si="312"/>
        <v>-0.25238947274587986</v>
      </c>
      <c r="BA749">
        <f t="shared" si="313"/>
        <v>-0.97957464078092926</v>
      </c>
      <c r="BC749">
        <f t="shared" si="314"/>
        <v>-717.87131423607059</v>
      </c>
      <c r="BD749">
        <f t="shared" si="303"/>
        <v>2.86E-2</v>
      </c>
      <c r="BE749">
        <f t="shared" si="304"/>
        <v>-20.531119587151618</v>
      </c>
    </row>
    <row r="750" spans="3:57">
      <c r="C750" s="11">
        <v>690</v>
      </c>
      <c r="D750" s="12">
        <f t="shared" si="310"/>
        <v>0.01</v>
      </c>
      <c r="E750" s="20">
        <f t="shared" si="305"/>
        <v>1204.2771838760873</v>
      </c>
      <c r="F750" s="4">
        <f t="shared" si="306"/>
        <v>12.042771838760872</v>
      </c>
      <c r="G750" s="4"/>
      <c r="H750" s="4">
        <f t="shared" si="307"/>
        <v>-20.954550222129143</v>
      </c>
      <c r="I750" s="11">
        <v>690</v>
      </c>
      <c r="J750" s="5">
        <f t="shared" si="292"/>
        <v>-41112.666966672739</v>
      </c>
      <c r="K750" s="11">
        <v>690</v>
      </c>
      <c r="L750" s="17">
        <f t="shared" si="308"/>
        <v>-19980.756145802952</v>
      </c>
      <c r="M750" s="11">
        <v>690</v>
      </c>
      <c r="N750">
        <f t="shared" si="309"/>
        <v>-2036.7743267892918</v>
      </c>
      <c r="Q750" s="58">
        <v>627</v>
      </c>
      <c r="R750" s="21">
        <f t="shared" si="318"/>
        <v>47.15902300000004</v>
      </c>
      <c r="S750" s="21">
        <f t="shared" si="317"/>
        <v>250.92587118888019</v>
      </c>
      <c r="T750" s="21">
        <f t="shared" si="315"/>
        <v>1</v>
      </c>
      <c r="U750" s="21">
        <f t="shared" si="316"/>
        <v>600</v>
      </c>
      <c r="AA750">
        <v>627</v>
      </c>
      <c r="AB750">
        <f t="shared" si="293"/>
        <v>10.943214410004446</v>
      </c>
      <c r="AC750">
        <f t="shared" si="294"/>
        <v>0.250328227571116</v>
      </c>
      <c r="AD750">
        <f t="shared" si="295"/>
        <v>-0.99862953475457383</v>
      </c>
      <c r="AE750">
        <f t="shared" si="296"/>
        <v>-0.24998516143528066</v>
      </c>
      <c r="AF750" s="65">
        <f t="shared" si="297"/>
        <v>-0.25266492996865453</v>
      </c>
      <c r="AG750">
        <f t="shared" si="298"/>
        <v>-14.476634118172417</v>
      </c>
      <c r="AJ750">
        <f t="shared" si="299"/>
        <v>78.539816339744831</v>
      </c>
      <c r="AL750">
        <f t="shared" si="290"/>
        <v>78.539816339744831</v>
      </c>
      <c r="AN750">
        <f t="shared" si="300"/>
        <v>80.110612666539723</v>
      </c>
      <c r="AP750">
        <f t="shared" si="301"/>
        <v>699.23092253892059</v>
      </c>
      <c r="AS750">
        <f t="shared" si="302"/>
        <v>722.15973404580018</v>
      </c>
      <c r="AU750">
        <f t="shared" si="291"/>
        <v>-180.52921769749867</v>
      </c>
      <c r="AW750">
        <f t="shared" si="311"/>
        <v>10.943214410004446</v>
      </c>
      <c r="AY750">
        <f t="shared" si="312"/>
        <v>-0.25266492996865453</v>
      </c>
      <c r="BA750">
        <f t="shared" si="313"/>
        <v>-0.9851173044835172</v>
      </c>
      <c r="BC750">
        <f t="shared" si="314"/>
        <v>-688.82448162306446</v>
      </c>
      <c r="BD750">
        <f t="shared" si="303"/>
        <v>2.86E-2</v>
      </c>
      <c r="BE750">
        <f t="shared" si="304"/>
        <v>-19.700380174419642</v>
      </c>
    </row>
    <row r="751" spans="3:57">
      <c r="C751" s="11">
        <v>691</v>
      </c>
      <c r="D751" s="12">
        <f t="shared" si="310"/>
        <v>1.0014492753623188E-2</v>
      </c>
      <c r="E751" s="20">
        <f t="shared" si="305"/>
        <v>1204.2771838760873</v>
      </c>
      <c r="F751" s="4">
        <f t="shared" si="306"/>
        <v>12.060225131280816</v>
      </c>
      <c r="G751" s="4"/>
      <c r="H751" s="4">
        <f t="shared" si="307"/>
        <v>-20.35385903288438</v>
      </c>
      <c r="I751" s="11">
        <v>691</v>
      </c>
      <c r="J751" s="5">
        <f t="shared" si="292"/>
        <v>-41779.798374288985</v>
      </c>
      <c r="K751" s="11">
        <v>691</v>
      </c>
      <c r="L751" s="17">
        <f t="shared" si="308"/>
        <v>-20304.982009904445</v>
      </c>
      <c r="M751" s="11">
        <v>691</v>
      </c>
      <c r="N751">
        <f t="shared" si="309"/>
        <v>-2069.8248735886282</v>
      </c>
      <c r="Q751" s="58">
        <v>628</v>
      </c>
      <c r="R751" s="21">
        <f t="shared" si="318"/>
        <v>47.727204000000043</v>
      </c>
      <c r="S751" s="21">
        <f t="shared" si="317"/>
        <v>253.47841154425868</v>
      </c>
      <c r="T751" s="21">
        <f t="shared" si="315"/>
        <v>1</v>
      </c>
      <c r="U751" s="21">
        <f t="shared" si="316"/>
        <v>600</v>
      </c>
      <c r="AA751">
        <v>628</v>
      </c>
      <c r="AB751">
        <f t="shared" si="293"/>
        <v>10.960667702524388</v>
      </c>
      <c r="AC751">
        <f t="shared" si="294"/>
        <v>0.250328227571116</v>
      </c>
      <c r="AD751">
        <f t="shared" si="295"/>
        <v>-0.99939082701909565</v>
      </c>
      <c r="AE751">
        <f t="shared" si="296"/>
        <v>-0.25017573437852203</v>
      </c>
      <c r="AF751" s="65">
        <f t="shared" si="297"/>
        <v>-0.25286175708169145</v>
      </c>
      <c r="AG751">
        <f t="shared" si="298"/>
        <v>-14.487911481043175</v>
      </c>
      <c r="AJ751">
        <f t="shared" si="299"/>
        <v>78.539816339744831</v>
      </c>
      <c r="AL751">
        <f t="shared" si="290"/>
        <v>78.539816339744831</v>
      </c>
      <c r="AN751">
        <f t="shared" si="300"/>
        <v>80.110612666539723</v>
      </c>
      <c r="AP751">
        <f t="shared" si="301"/>
        <v>664.96597821026592</v>
      </c>
      <c r="AS751">
        <f t="shared" si="302"/>
        <v>686.80610669281407</v>
      </c>
      <c r="AU751">
        <f t="shared" si="291"/>
        <v>-171.8222221175283</v>
      </c>
      <c r="AW751">
        <f t="shared" si="311"/>
        <v>10.960667702524388</v>
      </c>
      <c r="AY751">
        <f t="shared" si="312"/>
        <v>-0.25286175708169145</v>
      </c>
      <c r="BA751">
        <f t="shared" si="313"/>
        <v>-0.99037305878628068</v>
      </c>
      <c r="BC751">
        <f t="shared" si="314"/>
        <v>-658.56438982891234</v>
      </c>
      <c r="BD751">
        <f t="shared" si="303"/>
        <v>2.86E-2</v>
      </c>
      <c r="BE751">
        <f t="shared" si="304"/>
        <v>-18.834941549106894</v>
      </c>
    </row>
    <row r="752" spans="3:57">
      <c r="C752" s="11">
        <v>692</v>
      </c>
      <c r="D752" s="12">
        <f t="shared" si="310"/>
        <v>1.0028985507246376E-2</v>
      </c>
      <c r="E752" s="20">
        <f t="shared" si="305"/>
        <v>1204.2771838760873</v>
      </c>
      <c r="F752" s="4">
        <f t="shared" si="306"/>
        <v>12.077678423800759</v>
      </c>
      <c r="G752" s="4"/>
      <c r="H752" s="4">
        <f t="shared" si="307"/>
        <v>-19.743627344130221</v>
      </c>
      <c r="I752" s="11">
        <v>692</v>
      </c>
      <c r="J752" s="5">
        <f t="shared" si="292"/>
        <v>-42429.175666441108</v>
      </c>
      <c r="K752" s="11">
        <v>692</v>
      </c>
      <c r="L752" s="17">
        <f t="shared" si="308"/>
        <v>-20620.579373890378</v>
      </c>
      <c r="M752" s="11">
        <v>692</v>
      </c>
      <c r="N752">
        <f t="shared" si="309"/>
        <v>-2101.9958587044216</v>
      </c>
      <c r="Q752" s="58">
        <v>629</v>
      </c>
      <c r="R752" s="21">
        <f t="shared" si="318"/>
        <v>48.295385000000046</v>
      </c>
      <c r="S752" s="21">
        <f t="shared" si="317"/>
        <v>256.03095189963716</v>
      </c>
      <c r="T752" s="21">
        <f t="shared" si="315"/>
        <v>1</v>
      </c>
      <c r="U752" s="21">
        <f t="shared" si="316"/>
        <v>600</v>
      </c>
      <c r="AA752">
        <v>629</v>
      </c>
      <c r="AB752">
        <f t="shared" si="293"/>
        <v>10.978120995044332</v>
      </c>
      <c r="AC752">
        <f t="shared" si="294"/>
        <v>0.250328227571116</v>
      </c>
      <c r="AD752">
        <f t="shared" si="295"/>
        <v>-0.99984769515639127</v>
      </c>
      <c r="AE752">
        <f t="shared" si="296"/>
        <v>-0.25029010136956492</v>
      </c>
      <c r="AF752" s="65">
        <f t="shared" si="297"/>
        <v>-0.25297988214278061</v>
      </c>
      <c r="AG752">
        <f t="shared" si="298"/>
        <v>-14.49467954849831</v>
      </c>
      <c r="AJ752">
        <f t="shared" si="299"/>
        <v>78.539816339744831</v>
      </c>
      <c r="AL752">
        <f t="shared" si="290"/>
        <v>78.539816339744831</v>
      </c>
      <c r="AN752">
        <f t="shared" si="300"/>
        <v>80.110612666539723</v>
      </c>
      <c r="AP752">
        <f t="shared" si="301"/>
        <v>630.05400560752787</v>
      </c>
      <c r="AS752">
        <f t="shared" si="302"/>
        <v>650.76735367381866</v>
      </c>
      <c r="AU752">
        <f t="shared" si="291"/>
        <v>-162.88062691902357</v>
      </c>
      <c r="AW752">
        <f t="shared" si="311"/>
        <v>10.978120995044332</v>
      </c>
      <c r="AY752">
        <f t="shared" si="312"/>
        <v>-0.25297988214278061</v>
      </c>
      <c r="BA752">
        <f t="shared" si="313"/>
        <v>-0.99533592493280632</v>
      </c>
      <c r="BC752">
        <f t="shared" si="314"/>
        <v>-627.11538642898824</v>
      </c>
      <c r="BD752">
        <f t="shared" si="303"/>
        <v>2.86E-2</v>
      </c>
      <c r="BE752">
        <f t="shared" si="304"/>
        <v>-17.935500051869063</v>
      </c>
    </row>
    <row r="753" spans="3:57">
      <c r="C753" s="11">
        <v>693</v>
      </c>
      <c r="D753" s="12">
        <f t="shared" si="310"/>
        <v>1.0043478260869565E-2</v>
      </c>
      <c r="E753" s="20">
        <f t="shared" si="305"/>
        <v>1204.2771838760873</v>
      </c>
      <c r="F753" s="4">
        <f t="shared" si="306"/>
        <v>12.095131716320703</v>
      </c>
      <c r="G753" s="4"/>
      <c r="H753" s="4">
        <f t="shared" si="307"/>
        <v>-19.124115922045313</v>
      </c>
      <c r="I753" s="11">
        <v>693</v>
      </c>
      <c r="J753" s="5">
        <f t="shared" si="292"/>
        <v>-43060.323304236998</v>
      </c>
      <c r="K753" s="11">
        <v>693</v>
      </c>
      <c r="L753" s="17">
        <f t="shared" si="308"/>
        <v>-20927.317125859179</v>
      </c>
      <c r="M753" s="11">
        <v>693</v>
      </c>
      <c r="N753">
        <f t="shared" si="309"/>
        <v>-2133.2637233291721</v>
      </c>
      <c r="Q753" s="58">
        <v>630</v>
      </c>
      <c r="R753" s="21">
        <f t="shared" si="318"/>
        <v>48.863566000000048</v>
      </c>
      <c r="S753" s="21">
        <f t="shared" si="317"/>
        <v>258.58349225501564</v>
      </c>
      <c r="T753" s="21">
        <f t="shared" si="315"/>
        <v>1</v>
      </c>
      <c r="U753" s="21">
        <f t="shared" si="316"/>
        <v>600</v>
      </c>
      <c r="AA753">
        <v>630</v>
      </c>
      <c r="AB753">
        <f t="shared" si="293"/>
        <v>10.995574287564276</v>
      </c>
      <c r="AC753">
        <f t="shared" si="294"/>
        <v>0.250328227571116</v>
      </c>
      <c r="AD753">
        <f t="shared" si="295"/>
        <v>-1</v>
      </c>
      <c r="AE753">
        <f t="shared" si="296"/>
        <v>-0.250328227571116</v>
      </c>
      <c r="AF753" s="65">
        <f t="shared" si="297"/>
        <v>-0.25301926196319258</v>
      </c>
      <c r="AG753">
        <f t="shared" si="298"/>
        <v>-14.496935846005899</v>
      </c>
      <c r="AJ753">
        <f t="shared" si="299"/>
        <v>78.539816339744831</v>
      </c>
      <c r="AL753">
        <f t="shared" si="290"/>
        <v>78.539816339744831</v>
      </c>
      <c r="AN753">
        <f t="shared" si="300"/>
        <v>80.110612666539723</v>
      </c>
      <c r="AP753">
        <f t="shared" si="301"/>
        <v>594.50478063302626</v>
      </c>
      <c r="AS753">
        <f t="shared" si="302"/>
        <v>614.05568154100024</v>
      </c>
      <c r="AU753">
        <f t="shared" si="291"/>
        <v>-153.71547039013225</v>
      </c>
      <c r="AW753">
        <f t="shared" si="311"/>
        <v>10.995574287564276</v>
      </c>
      <c r="AY753">
        <f t="shared" si="312"/>
        <v>-0.25301926196319258</v>
      </c>
      <c r="BA753">
        <f t="shared" si="313"/>
        <v>-0.99999999999999989</v>
      </c>
      <c r="BC753">
        <f t="shared" si="314"/>
        <v>-594.50478063302614</v>
      </c>
      <c r="BD753">
        <f t="shared" si="303"/>
        <v>2.86E-2</v>
      </c>
      <c r="BE753">
        <f t="shared" si="304"/>
        <v>-17.002836726104547</v>
      </c>
    </row>
    <row r="754" spans="3:57">
      <c r="C754" s="11">
        <v>694</v>
      </c>
      <c r="D754" s="12">
        <f t="shared" si="310"/>
        <v>1.0057971014492753E-2</v>
      </c>
      <c r="E754" s="20">
        <f t="shared" si="305"/>
        <v>1204.2771838760873</v>
      </c>
      <c r="F754" s="4">
        <f t="shared" si="306"/>
        <v>12.112585008840645</v>
      </c>
      <c r="G754" s="4"/>
      <c r="H754" s="4">
        <f t="shared" si="307"/>
        <v>-18.495592338176191</v>
      </c>
      <c r="I754" s="11">
        <v>694</v>
      </c>
      <c r="J754" s="5">
        <f t="shared" si="292"/>
        <v>-43672.777765424435</v>
      </c>
      <c r="K754" s="11">
        <v>694</v>
      </c>
      <c r="L754" s="17">
        <f t="shared" si="308"/>
        <v>-21224.969993996274</v>
      </c>
      <c r="M754" s="11">
        <v>694</v>
      </c>
      <c r="N754">
        <f t="shared" si="309"/>
        <v>-2163.6055039751554</v>
      </c>
      <c r="Q754" s="58">
        <v>631</v>
      </c>
      <c r="R754" s="21">
        <f t="shared" si="318"/>
        <v>49.431747000000051</v>
      </c>
      <c r="S754" s="21">
        <f t="shared" si="317"/>
        <v>261.13603261039412</v>
      </c>
      <c r="T754" s="21">
        <f t="shared" si="315"/>
        <v>1</v>
      </c>
      <c r="U754" s="21">
        <f t="shared" si="316"/>
        <v>600</v>
      </c>
      <c r="AA754">
        <v>631</v>
      </c>
      <c r="AB754">
        <f t="shared" si="293"/>
        <v>11.01302758008422</v>
      </c>
      <c r="AC754">
        <f t="shared" si="294"/>
        <v>0.250328227571116</v>
      </c>
      <c r="AD754">
        <f t="shared" si="295"/>
        <v>-0.99984769515639127</v>
      </c>
      <c r="AE754">
        <f t="shared" si="296"/>
        <v>-0.25029010136956492</v>
      </c>
      <c r="AF754" s="65">
        <f t="shared" si="297"/>
        <v>-0.25297988214278061</v>
      </c>
      <c r="AG754">
        <f t="shared" si="298"/>
        <v>-14.49467954849831</v>
      </c>
      <c r="AJ754">
        <f t="shared" si="299"/>
        <v>78.539816339744831</v>
      </c>
      <c r="AL754">
        <f t="shared" si="290"/>
        <v>78.539816339744831</v>
      </c>
      <c r="AN754">
        <f t="shared" si="300"/>
        <v>80.110612666539723</v>
      </c>
      <c r="AP754">
        <f t="shared" si="301"/>
        <v>558.32884560120112</v>
      </c>
      <c r="AS754">
        <f t="shared" si="302"/>
        <v>576.68419230395978</v>
      </c>
      <c r="AU754">
        <f t="shared" si="291"/>
        <v>-144.33834494998376</v>
      </c>
      <c r="AW754">
        <f t="shared" si="311"/>
        <v>11.01302758008422</v>
      </c>
      <c r="AY754">
        <f t="shared" si="312"/>
        <v>-0.25297988214278061</v>
      </c>
      <c r="BA754">
        <f t="shared" si="313"/>
        <v>-1.0043594653799763</v>
      </c>
      <c r="BC754">
        <f t="shared" si="314"/>
        <v>-560.76286087424171</v>
      </c>
      <c r="BD754">
        <f t="shared" si="303"/>
        <v>2.86E-2</v>
      </c>
      <c r="BE754">
        <f t="shared" si="304"/>
        <v>-16.037817821003312</v>
      </c>
    </row>
    <row r="755" spans="3:57">
      <c r="C755" s="11">
        <v>695</v>
      </c>
      <c r="D755" s="12">
        <f t="shared" si="310"/>
        <v>1.0072463768115941E-2</v>
      </c>
      <c r="E755" s="20">
        <f t="shared" si="305"/>
        <v>1204.2771838760873</v>
      </c>
      <c r="F755" s="4">
        <f t="shared" si="306"/>
        <v>12.130038301360589</v>
      </c>
      <c r="G755" s="4"/>
      <c r="H755" s="4">
        <f t="shared" si="307"/>
        <v>-17.8583307918503</v>
      </c>
      <c r="I755" s="11">
        <v>695</v>
      </c>
      <c r="J755" s="5">
        <f t="shared" si="292"/>
        <v>-44266.088016083952</v>
      </c>
      <c r="K755" s="11">
        <v>695</v>
      </c>
      <c r="L755" s="17">
        <f t="shared" si="308"/>
        <v>-21513.318775816799</v>
      </c>
      <c r="M755" s="11">
        <v>695</v>
      </c>
      <c r="N755">
        <f t="shared" si="309"/>
        <v>-2192.9988558426908</v>
      </c>
      <c r="Q755" s="58">
        <v>632</v>
      </c>
      <c r="R755" s="21">
        <f t="shared" si="318"/>
        <v>49.999928000000054</v>
      </c>
      <c r="S755" s="21">
        <f t="shared" si="317"/>
        <v>263.68857296577261</v>
      </c>
      <c r="T755" s="21">
        <f t="shared" si="315"/>
        <v>1</v>
      </c>
      <c r="U755" s="21">
        <f t="shared" si="316"/>
        <v>600</v>
      </c>
      <c r="AA755">
        <v>632</v>
      </c>
      <c r="AB755">
        <f t="shared" si="293"/>
        <v>11.030480872604162</v>
      </c>
      <c r="AC755">
        <f t="shared" si="294"/>
        <v>0.250328227571116</v>
      </c>
      <c r="AD755">
        <f t="shared" si="295"/>
        <v>-0.99939082701909576</v>
      </c>
      <c r="AE755">
        <f t="shared" si="296"/>
        <v>-0.25017573437852203</v>
      </c>
      <c r="AF755" s="65">
        <f t="shared" si="297"/>
        <v>-0.25286175708169145</v>
      </c>
      <c r="AG755">
        <f t="shared" si="298"/>
        <v>-14.487911481043175</v>
      </c>
      <c r="AJ755">
        <f t="shared" si="299"/>
        <v>78.539816339744831</v>
      </c>
      <c r="AL755">
        <f t="shared" si="290"/>
        <v>78.539816339744831</v>
      </c>
      <c r="AN755">
        <f t="shared" si="300"/>
        <v>80.110612666539723</v>
      </c>
      <c r="AP755">
        <f t="shared" si="301"/>
        <v>521.5375063761677</v>
      </c>
      <c r="AS755">
        <f t="shared" si="302"/>
        <v>538.66687317231606</v>
      </c>
      <c r="AU755">
        <f t="shared" si="291"/>
        <v>-134.76138058126637</v>
      </c>
      <c r="AW755">
        <f t="shared" si="311"/>
        <v>11.030480872604162</v>
      </c>
      <c r="AY755">
        <f t="shared" si="312"/>
        <v>-0.25286175708169145</v>
      </c>
      <c r="BA755">
        <f t="shared" si="313"/>
        <v>-1.0084085952519104</v>
      </c>
      <c r="BC755">
        <f t="shared" si="314"/>
        <v>-525.92290417597553</v>
      </c>
      <c r="BD755">
        <f t="shared" si="303"/>
        <v>2.86E-2</v>
      </c>
      <c r="BE755">
        <f t="shared" si="304"/>
        <v>-15.041395059432901</v>
      </c>
    </row>
    <row r="756" spans="3:57">
      <c r="C756" s="11">
        <v>696</v>
      </c>
      <c r="D756" s="12">
        <f t="shared" si="310"/>
        <v>1.008695652173913E-2</v>
      </c>
      <c r="E756" s="20">
        <f t="shared" si="305"/>
        <v>1204.2771838760873</v>
      </c>
      <c r="F756" s="4">
        <f t="shared" si="306"/>
        <v>12.147491593880533</v>
      </c>
      <c r="G756" s="4"/>
      <c r="H756" s="4">
        <f t="shared" si="307"/>
        <v>-17.21261192584064</v>
      </c>
      <c r="I756" s="11">
        <v>696</v>
      </c>
      <c r="J756" s="5">
        <f t="shared" si="292"/>
        <v>-44839.815970238946</v>
      </c>
      <c r="K756" s="11">
        <v>696</v>
      </c>
      <c r="L756" s="17">
        <f t="shared" si="308"/>
        <v>-21792.150561536127</v>
      </c>
      <c r="M756" s="11">
        <v>696</v>
      </c>
      <c r="N756">
        <f t="shared" si="309"/>
        <v>-2221.4220755898191</v>
      </c>
      <c r="Q756" s="58">
        <v>633</v>
      </c>
      <c r="R756" s="21">
        <f t="shared" si="318"/>
        <v>50.568109000000057</v>
      </c>
      <c r="S756" s="21">
        <f t="shared" si="317"/>
        <v>266.24111332115109</v>
      </c>
      <c r="T756" s="21">
        <f t="shared" si="315"/>
        <v>1</v>
      </c>
      <c r="U756" s="21">
        <f t="shared" si="316"/>
        <v>600</v>
      </c>
      <c r="AA756">
        <v>633</v>
      </c>
      <c r="AB756">
        <f t="shared" si="293"/>
        <v>11.047934165124106</v>
      </c>
      <c r="AC756">
        <f t="shared" si="294"/>
        <v>0.250328227571116</v>
      </c>
      <c r="AD756">
        <f t="shared" si="295"/>
        <v>-0.99862953475457383</v>
      </c>
      <c r="AE756">
        <f t="shared" si="296"/>
        <v>-0.24998516143528066</v>
      </c>
      <c r="AF756" s="65">
        <f t="shared" si="297"/>
        <v>-0.25266492996865453</v>
      </c>
      <c r="AG756">
        <f t="shared" si="298"/>
        <v>-14.476634118172417</v>
      </c>
      <c r="AJ756">
        <f t="shared" si="299"/>
        <v>78.539816339744831</v>
      </c>
      <c r="AL756">
        <f t="shared" si="290"/>
        <v>78.539816339744831</v>
      </c>
      <c r="AN756">
        <f t="shared" si="300"/>
        <v>80.110612666539723</v>
      </c>
      <c r="AP756">
        <f t="shared" si="301"/>
        <v>484.1428285789911</v>
      </c>
      <c r="AS756">
        <f t="shared" si="302"/>
        <v>500.01858478637951</v>
      </c>
      <c r="AU756">
        <f t="shared" si="291"/>
        <v>-124.99722663846362</v>
      </c>
      <c r="AW756">
        <f t="shared" si="311"/>
        <v>11.047934165124106</v>
      </c>
      <c r="AY756">
        <f t="shared" si="312"/>
        <v>-0.25266492996865453</v>
      </c>
      <c r="BA756">
        <f t="shared" si="313"/>
        <v>-1.0121417650256304</v>
      </c>
      <c r="BC756">
        <f t="shared" si="314"/>
        <v>-490.02117704244125</v>
      </c>
      <c r="BD756">
        <f t="shared" si="303"/>
        <v>2.86E-2</v>
      </c>
      <c r="BE756">
        <f t="shared" si="304"/>
        <v>-14.014605663413819</v>
      </c>
    </row>
    <row r="757" spans="3:57">
      <c r="C757" s="11">
        <v>697</v>
      </c>
      <c r="D757" s="12">
        <f t="shared" si="310"/>
        <v>1.0101449275362318E-2</v>
      </c>
      <c r="E757" s="20">
        <f t="shared" si="305"/>
        <v>1204.2771838760873</v>
      </c>
      <c r="F757" s="4">
        <f t="shared" si="306"/>
        <v>12.164944886400475</v>
      </c>
      <c r="G757" s="4"/>
      <c r="H757" s="4">
        <f t="shared" si="307"/>
        <v>-16.558722635459599</v>
      </c>
      <c r="I757" s="11">
        <v>697</v>
      </c>
      <c r="J757" s="5">
        <f t="shared" si="292"/>
        <v>-45393.536936852091</v>
      </c>
      <c r="K757" s="11">
        <v>697</v>
      </c>
      <c r="L757" s="17">
        <f t="shared" si="308"/>
        <v>-22061.258951310116</v>
      </c>
      <c r="M757" s="11">
        <v>697</v>
      </c>
      <c r="N757">
        <f t="shared" si="309"/>
        <v>-2248.854123477076</v>
      </c>
      <c r="Q757" s="58">
        <v>634</v>
      </c>
      <c r="R757" s="21">
        <f t="shared" si="318"/>
        <v>51.136290000000059</v>
      </c>
      <c r="S757" s="21">
        <f t="shared" si="317"/>
        <v>268.79365367652963</v>
      </c>
      <c r="T757" s="21">
        <f t="shared" si="315"/>
        <v>1</v>
      </c>
      <c r="U757" s="21">
        <f t="shared" si="316"/>
        <v>600</v>
      </c>
      <c r="AA757">
        <v>634</v>
      </c>
      <c r="AB757">
        <f t="shared" si="293"/>
        <v>11.06538745764405</v>
      </c>
      <c r="AC757">
        <f t="shared" si="294"/>
        <v>0.250328227571116</v>
      </c>
      <c r="AD757">
        <f t="shared" si="295"/>
        <v>-0.9975640502598242</v>
      </c>
      <c r="AE757">
        <f t="shared" si="296"/>
        <v>-0.24971844059020548</v>
      </c>
      <c r="AF757" s="65">
        <f t="shared" si="297"/>
        <v>-0.25238947274587986</v>
      </c>
      <c r="AG757">
        <f t="shared" si="298"/>
        <v>-14.460851581871031</v>
      </c>
      <c r="AJ757">
        <f t="shared" si="299"/>
        <v>78.539816339744831</v>
      </c>
      <c r="AL757">
        <f t="shared" si="290"/>
        <v>78.539816339744831</v>
      </c>
      <c r="AN757">
        <f t="shared" si="300"/>
        <v>80.110612666539723</v>
      </c>
      <c r="AP757">
        <f t="shared" si="301"/>
        <v>446.15763286627151</v>
      </c>
      <c r="AS757">
        <f t="shared" si="302"/>
        <v>460.75504796606981</v>
      </c>
      <c r="AU757">
        <f t="shared" si="291"/>
        <v>-115.05903207215229</v>
      </c>
      <c r="AW757">
        <f t="shared" si="311"/>
        <v>11.06538745764405</v>
      </c>
      <c r="AY757">
        <f t="shared" si="312"/>
        <v>-0.25238947274587986</v>
      </c>
      <c r="BA757">
        <f t="shared" si="313"/>
        <v>-1.0155534597387186</v>
      </c>
      <c r="BC757">
        <f t="shared" si="314"/>
        <v>-453.09692764617904</v>
      </c>
      <c r="BD757">
        <f t="shared" si="303"/>
        <v>2.86E-2</v>
      </c>
      <c r="BE757">
        <f t="shared" si="304"/>
        <v>-12.958572130680722</v>
      </c>
    </row>
    <row r="758" spans="3:57">
      <c r="C758" s="11">
        <v>698</v>
      </c>
      <c r="D758" s="12">
        <f t="shared" si="310"/>
        <v>1.0115942028985506E-2</v>
      </c>
      <c r="E758" s="20">
        <f t="shared" si="305"/>
        <v>1204.2771838760873</v>
      </c>
      <c r="F758" s="4">
        <f t="shared" si="306"/>
        <v>12.182398178920417</v>
      </c>
      <c r="G758" s="4"/>
      <c r="H758" s="4">
        <f t="shared" si="307"/>
        <v>-15.89695587126916</v>
      </c>
      <c r="I758" s="11">
        <v>698</v>
      </c>
      <c r="J758" s="5">
        <f t="shared" si="292"/>
        <v>-45926.840053689171</v>
      </c>
      <c r="K758" s="11">
        <v>698</v>
      </c>
      <c r="L758" s="17">
        <f t="shared" si="308"/>
        <v>-22320.444266092938</v>
      </c>
      <c r="M758" s="11">
        <v>698</v>
      </c>
      <c r="N758">
        <f t="shared" si="309"/>
        <v>-2275.2746448616654</v>
      </c>
      <c r="Q758" s="58">
        <v>635</v>
      </c>
      <c r="R758" s="21">
        <f t="shared" si="318"/>
        <v>51.704471000000062</v>
      </c>
      <c r="S758" s="21">
        <f t="shared" si="317"/>
        <v>271.34619403190806</v>
      </c>
      <c r="T758" s="21">
        <f t="shared" si="315"/>
        <v>1</v>
      </c>
      <c r="U758" s="21">
        <f t="shared" si="316"/>
        <v>600</v>
      </c>
      <c r="AA758">
        <v>635</v>
      </c>
      <c r="AB758">
        <f t="shared" si="293"/>
        <v>11.082840750163992</v>
      </c>
      <c r="AC758">
        <f t="shared" si="294"/>
        <v>0.250328227571116</v>
      </c>
      <c r="AD758">
        <f t="shared" si="295"/>
        <v>-0.99619469809174555</v>
      </c>
      <c r="AE758">
        <f t="shared" si="296"/>
        <v>-0.24937565308904969</v>
      </c>
      <c r="AF758" s="65">
        <f t="shared" si="297"/>
        <v>-0.25203548605065268</v>
      </c>
      <c r="AG758">
        <f t="shared" si="298"/>
        <v>-14.440569638230732</v>
      </c>
      <c r="AJ758">
        <f t="shared" si="299"/>
        <v>78.539816339744831</v>
      </c>
      <c r="AL758">
        <f t="shared" si="290"/>
        <v>78.539816339744831</v>
      </c>
      <c r="AN758">
        <f t="shared" si="300"/>
        <v>80.110612666539723</v>
      </c>
      <c r="AP758">
        <f t="shared" si="301"/>
        <v>407.59548928279003</v>
      </c>
      <c r="AS758">
        <f t="shared" si="302"/>
        <v>420.89282901254427</v>
      </c>
      <c r="AU758">
        <f t="shared" si="291"/>
        <v>-104.96042411550094</v>
      </c>
      <c r="AW758">
        <f t="shared" si="311"/>
        <v>11.082840750163992</v>
      </c>
      <c r="AY758">
        <f t="shared" si="312"/>
        <v>-0.25203548605065268</v>
      </c>
      <c r="BA758">
        <f t="shared" si="313"/>
        <v>-1.0186382823889917</v>
      </c>
      <c r="BC758">
        <f t="shared" si="314"/>
        <v>-415.19236911252187</v>
      </c>
      <c r="BD758">
        <f t="shared" si="303"/>
        <v>2.86E-2</v>
      </c>
      <c r="BE758">
        <f t="shared" si="304"/>
        <v>-11.874501756618125</v>
      </c>
    </row>
    <row r="759" spans="3:57">
      <c r="C759" s="11">
        <v>699</v>
      </c>
      <c r="D759" s="12">
        <f t="shared" si="310"/>
        <v>1.0130434782608696E-2</v>
      </c>
      <c r="E759" s="20">
        <f t="shared" si="305"/>
        <v>1204.2771838760873</v>
      </c>
      <c r="F759" s="4">
        <f t="shared" si="306"/>
        <v>12.199851471440363</v>
      </c>
      <c r="G759" s="4"/>
      <c r="H759" s="4">
        <f t="shared" si="307"/>
        <v>-15.227610435601607</v>
      </c>
      <c r="I759" s="11">
        <v>699</v>
      </c>
      <c r="J759" s="5">
        <f t="shared" si="292"/>
        <v>-46439.328707547051</v>
      </c>
      <c r="K759" s="11">
        <v>699</v>
      </c>
      <c r="L759" s="17">
        <f t="shared" si="308"/>
        <v>-22569.513751867868</v>
      </c>
      <c r="M759" s="11">
        <v>699</v>
      </c>
      <c r="N759">
        <f t="shared" si="309"/>
        <v>-2300.6639910160925</v>
      </c>
      <c r="Q759" s="58">
        <v>636</v>
      </c>
      <c r="R759" s="21">
        <f t="shared" si="318"/>
        <v>52.272652000000065</v>
      </c>
      <c r="S759" s="21">
        <f t="shared" si="317"/>
        <v>273.89873438728654</v>
      </c>
      <c r="T759" s="21">
        <f t="shared" si="315"/>
        <v>1</v>
      </c>
      <c r="U759" s="21">
        <f t="shared" si="316"/>
        <v>600</v>
      </c>
      <c r="AA759">
        <v>636</v>
      </c>
      <c r="AB759">
        <f t="shared" si="293"/>
        <v>11.100294042683936</v>
      </c>
      <c r="AC759">
        <f t="shared" si="294"/>
        <v>0.250328227571116</v>
      </c>
      <c r="AD759">
        <f t="shared" si="295"/>
        <v>-0.99452189536827329</v>
      </c>
      <c r="AE759">
        <f t="shared" si="296"/>
        <v>-0.24895690334820672</v>
      </c>
      <c r="AF759" s="65">
        <f t="shared" si="297"/>
        <v>-0.25160309913377438</v>
      </c>
      <c r="AG759">
        <f t="shared" si="298"/>
        <v>-14.41579569277693</v>
      </c>
      <c r="AJ759">
        <f t="shared" si="299"/>
        <v>78.539816339744831</v>
      </c>
      <c r="AL759">
        <f t="shared" si="290"/>
        <v>78.539816339744831</v>
      </c>
      <c r="AN759">
        <f t="shared" si="300"/>
        <v>80.110612666539723</v>
      </c>
      <c r="AP759">
        <f t="shared" si="301"/>
        <v>368.47071069197239</v>
      </c>
      <c r="AS759">
        <f t="shared" si="302"/>
        <v>380.44932360096772</v>
      </c>
      <c r="AU759">
        <f t="shared" si="291"/>
        <v>-94.715485484616735</v>
      </c>
      <c r="AW759">
        <f t="shared" si="311"/>
        <v>11.100294042683936</v>
      </c>
      <c r="AY759">
        <f t="shared" si="312"/>
        <v>-0.25160309913377438</v>
      </c>
      <c r="BA759">
        <f t="shared" si="313"/>
        <v>-1.0213909621843686</v>
      </c>
      <c r="BC759">
        <f t="shared" si="314"/>
        <v>-376.35265373043183</v>
      </c>
      <c r="BD759">
        <f t="shared" si="303"/>
        <v>2.86E-2</v>
      </c>
      <c r="BE759">
        <f t="shared" si="304"/>
        <v>-10.763685896690351</v>
      </c>
    </row>
    <row r="760" spans="3:57">
      <c r="C760" s="11">
        <v>700</v>
      </c>
      <c r="D760" s="12">
        <f t="shared" si="310"/>
        <v>1.0144927536231883E-2</v>
      </c>
      <c r="E760" s="20">
        <f t="shared" si="305"/>
        <v>1204.2771838760873</v>
      </c>
      <c r="F760" s="4">
        <f t="shared" si="306"/>
        <v>12.217304763960305</v>
      </c>
      <c r="G760" s="4"/>
      <c r="H760" s="4">
        <f t="shared" si="307"/>
        <v>-14.550990773092195</v>
      </c>
      <c r="I760" s="11">
        <v>700</v>
      </c>
      <c r="J760" s="5">
        <f t="shared" si="292"/>
        <v>-46930.620940358167</v>
      </c>
      <c r="K760" s="11">
        <v>700</v>
      </c>
      <c r="L760" s="17">
        <f t="shared" si="308"/>
        <v>-22808.281777014068</v>
      </c>
      <c r="M760" s="11">
        <v>700</v>
      </c>
      <c r="N760">
        <f t="shared" si="309"/>
        <v>-2325.0032392471016</v>
      </c>
      <c r="Q760" s="58">
        <v>637</v>
      </c>
      <c r="R760" s="21">
        <f t="shared" si="318"/>
        <v>52.840833000000067</v>
      </c>
      <c r="S760" s="21">
        <f t="shared" si="317"/>
        <v>276.45127474266502</v>
      </c>
      <c r="T760" s="21">
        <f t="shared" si="315"/>
        <v>1</v>
      </c>
      <c r="U760" s="21">
        <f t="shared" si="316"/>
        <v>600</v>
      </c>
      <c r="AA760">
        <v>637</v>
      </c>
      <c r="AB760">
        <f t="shared" si="293"/>
        <v>11.117747335203878</v>
      </c>
      <c r="AC760">
        <f t="shared" si="294"/>
        <v>0.250328227571116</v>
      </c>
      <c r="AD760">
        <f t="shared" si="295"/>
        <v>-0.99254615164132209</v>
      </c>
      <c r="AE760">
        <f t="shared" si="296"/>
        <v>-0.2484623189229043</v>
      </c>
      <c r="AF760" s="65">
        <f t="shared" si="297"/>
        <v>-0.25109246975505489</v>
      </c>
      <c r="AG760">
        <f t="shared" si="298"/>
        <v>-14.386538784480916</v>
      </c>
      <c r="AJ760">
        <f t="shared" si="299"/>
        <v>78.539816339744831</v>
      </c>
      <c r="AL760">
        <f t="shared" si="290"/>
        <v>78.539816339744831</v>
      </c>
      <c r="AN760">
        <f t="shared" si="300"/>
        <v>80.110612666539723</v>
      </c>
      <c r="AP760">
        <f t="shared" si="301"/>
        <v>328.79834528922055</v>
      </c>
      <c r="AS760">
        <f t="shared" si="302"/>
        <v>339.44273930694288</v>
      </c>
      <c r="AU760">
        <f t="shared" si="291"/>
        <v>-84.338730149745885</v>
      </c>
      <c r="AW760">
        <f t="shared" si="311"/>
        <v>11.117747335203878</v>
      </c>
      <c r="AY760">
        <f t="shared" si="312"/>
        <v>-0.25109246975505489</v>
      </c>
      <c r="BA760">
        <f t="shared" si="313"/>
        <v>-1.023806362692361</v>
      </c>
      <c r="BC760">
        <f t="shared" si="314"/>
        <v>-336.6258379498239</v>
      </c>
      <c r="BD760">
        <f t="shared" si="303"/>
        <v>2.86E-2</v>
      </c>
      <c r="BE760">
        <f t="shared" si="304"/>
        <v>-9.6274989653649641</v>
      </c>
    </row>
    <row r="761" spans="3:57">
      <c r="C761" s="11">
        <v>701</v>
      </c>
      <c r="D761" s="12">
        <f t="shared" si="310"/>
        <v>1.0159420289855071E-2</v>
      </c>
      <c r="E761" s="20">
        <f t="shared" si="305"/>
        <v>1204.2771838760873</v>
      </c>
      <c r="F761" s="4">
        <f t="shared" si="306"/>
        <v>12.234758056480247</v>
      </c>
      <c r="G761" s="4"/>
      <c r="H761" s="4">
        <f t="shared" si="307"/>
        <v>-13.867406755430117</v>
      </c>
      <c r="I761" s="11">
        <v>701</v>
      </c>
      <c r="J761" s="5">
        <f t="shared" si="292"/>
        <v>-47400.349840701623</v>
      </c>
      <c r="K761" s="11">
        <v>701</v>
      </c>
      <c r="L761" s="17">
        <f t="shared" si="308"/>
        <v>-23036.570022580989</v>
      </c>
      <c r="M761" s="11">
        <v>701</v>
      </c>
      <c r="N761">
        <f t="shared" si="309"/>
        <v>-2348.2742122916397</v>
      </c>
      <c r="Q761" s="58">
        <v>638</v>
      </c>
      <c r="R761" s="21">
        <f t="shared" si="318"/>
        <v>53.40901400000007</v>
      </c>
      <c r="S761" s="21">
        <f t="shared" si="317"/>
        <v>279.0038150980435</v>
      </c>
      <c r="T761" s="21">
        <f t="shared" si="315"/>
        <v>1</v>
      </c>
      <c r="U761" s="21">
        <f t="shared" si="316"/>
        <v>600</v>
      </c>
      <c r="AA761">
        <v>638</v>
      </c>
      <c r="AB761">
        <f t="shared" si="293"/>
        <v>11.135200627723822</v>
      </c>
      <c r="AC761">
        <f t="shared" si="294"/>
        <v>0.250328227571116</v>
      </c>
      <c r="AD761">
        <f t="shared" si="295"/>
        <v>-0.99026806874157036</v>
      </c>
      <c r="AE761">
        <f t="shared" si="296"/>
        <v>-0.24789205046834936</v>
      </c>
      <c r="AF761" s="65">
        <f t="shared" si="297"/>
        <v>-0.25050378405612023</v>
      </c>
      <c r="AG761">
        <f t="shared" si="298"/>
        <v>-14.352809578472252</v>
      </c>
      <c r="AJ761">
        <f t="shared" si="299"/>
        <v>78.539816339744831</v>
      </c>
      <c r="AL761">
        <f t="shared" si="290"/>
        <v>78.539816339744831</v>
      </c>
      <c r="AN761">
        <f t="shared" si="300"/>
        <v>80.110612666539723</v>
      </c>
      <c r="AP761">
        <f t="shared" si="301"/>
        <v>288.5941682041954</v>
      </c>
      <c r="AS761">
        <f t="shared" si="302"/>
        <v>297.89207681273979</v>
      </c>
      <c r="AU761">
        <f t="shared" si="291"/>
        <v>-73.84507773938509</v>
      </c>
      <c r="AW761">
        <f t="shared" si="311"/>
        <v>11.135200627723822</v>
      </c>
      <c r="AY761">
        <f t="shared" si="312"/>
        <v>-0.25050378405612023</v>
      </c>
      <c r="BA761">
        <f t="shared" si="313"/>
        <v>-1.0258794898717287</v>
      </c>
      <c r="BC761">
        <f t="shared" si="314"/>
        <v>-296.06283805727583</v>
      </c>
      <c r="BD761">
        <f t="shared" si="303"/>
        <v>2.86E-2</v>
      </c>
      <c r="BE761">
        <f t="shared" si="304"/>
        <v>-8.4673971684380884</v>
      </c>
    </row>
    <row r="762" spans="3:57">
      <c r="C762" s="11">
        <v>702</v>
      </c>
      <c r="D762" s="12">
        <f t="shared" si="310"/>
        <v>1.0173913043478261E-2</v>
      </c>
      <c r="E762" s="20">
        <f t="shared" si="305"/>
        <v>1204.2771838760873</v>
      </c>
      <c r="F762" s="4">
        <f t="shared" si="306"/>
        <v>12.252211349000191</v>
      </c>
      <c r="G762" s="4"/>
      <c r="H762" s="4">
        <f t="shared" si="307"/>
        <v>-13.177173460545205</v>
      </c>
      <c r="I762" s="11">
        <v>702</v>
      </c>
      <c r="J762" s="5">
        <f t="shared" si="292"/>
        <v>-47848.163920264204</v>
      </c>
      <c r="K762" s="11">
        <v>702</v>
      </c>
      <c r="L762" s="17">
        <f t="shared" si="308"/>
        <v>-23254.207665248403</v>
      </c>
      <c r="M762" s="11">
        <v>702</v>
      </c>
      <c r="N762">
        <f t="shared" si="309"/>
        <v>-2370.4594969672171</v>
      </c>
      <c r="Q762" s="58">
        <v>639</v>
      </c>
      <c r="R762" s="21">
        <f t="shared" si="318"/>
        <v>53.977195000000073</v>
      </c>
      <c r="S762" s="21">
        <f t="shared" si="317"/>
        <v>281.55635545342199</v>
      </c>
      <c r="T762" s="21">
        <f t="shared" si="315"/>
        <v>1</v>
      </c>
      <c r="U762" s="21">
        <f t="shared" si="316"/>
        <v>600</v>
      </c>
      <c r="AA762">
        <v>639</v>
      </c>
      <c r="AB762">
        <f t="shared" si="293"/>
        <v>11.152653920243765</v>
      </c>
      <c r="AC762">
        <f t="shared" si="294"/>
        <v>0.250328227571116</v>
      </c>
      <c r="AD762">
        <f t="shared" si="295"/>
        <v>-0.98768834059513788</v>
      </c>
      <c r="AE762">
        <f t="shared" si="296"/>
        <v>-0.24724627169383762</v>
      </c>
      <c r="AF762" s="65">
        <f t="shared" si="297"/>
        <v>-0.2498372564108558</v>
      </c>
      <c r="AG762">
        <f t="shared" si="298"/>
        <v>-14.314620357469808</v>
      </c>
      <c r="AJ762">
        <f t="shared" si="299"/>
        <v>78.539816339744831</v>
      </c>
      <c r="AL762">
        <f t="shared" si="290"/>
        <v>78.539816339744831</v>
      </c>
      <c r="AN762">
        <f t="shared" si="300"/>
        <v>80.110612666539723</v>
      </c>
      <c r="AP762">
        <f t="shared" si="301"/>
        <v>247.87467219914743</v>
      </c>
      <c r="AS762">
        <f t="shared" si="302"/>
        <v>255.81710984284888</v>
      </c>
      <c r="AU762">
        <f t="shared" si="291"/>
        <v>-63.249826644137322</v>
      </c>
      <c r="AW762">
        <f t="shared" si="311"/>
        <v>11.152653920243765</v>
      </c>
      <c r="AY762">
        <f t="shared" si="312"/>
        <v>-0.2498372564108558</v>
      </c>
      <c r="BA762">
        <f t="shared" si="313"/>
        <v>-1.0276054999691842</v>
      </c>
      <c r="BC762">
        <f t="shared" si="314"/>
        <v>-254.71737645490253</v>
      </c>
      <c r="BD762">
        <f t="shared" si="303"/>
        <v>2.86E-2</v>
      </c>
      <c r="BE762">
        <f t="shared" si="304"/>
        <v>-7.2849169666102123</v>
      </c>
    </row>
    <row r="763" spans="3:57">
      <c r="C763" s="11">
        <v>703</v>
      </c>
      <c r="D763" s="12">
        <f t="shared" si="310"/>
        <v>1.0188405797101448E-2</v>
      </c>
      <c r="E763" s="20">
        <f t="shared" si="305"/>
        <v>1204.2771838760873</v>
      </c>
      <c r="F763" s="4">
        <f t="shared" si="306"/>
        <v>12.269664641520135</v>
      </c>
      <c r="G763" s="4"/>
      <c r="H763" s="4">
        <f t="shared" si="307"/>
        <v>-12.480610946450007</v>
      </c>
      <c r="I763" s="11">
        <v>703</v>
      </c>
      <c r="J763" s="5">
        <f t="shared" si="292"/>
        <v>-48273.727474815743</v>
      </c>
      <c r="K763" s="11">
        <v>703</v>
      </c>
      <c r="L763" s="17">
        <f t="shared" si="308"/>
        <v>-23461.031552760451</v>
      </c>
      <c r="M763" s="11">
        <v>703</v>
      </c>
      <c r="N763">
        <f t="shared" si="309"/>
        <v>-2391.5424620550916</v>
      </c>
      <c r="Q763" s="58">
        <v>640</v>
      </c>
      <c r="R763" s="21">
        <f t="shared" si="318"/>
        <v>54.545376000000076</v>
      </c>
      <c r="S763" s="21">
        <f t="shared" si="317"/>
        <v>284.10889580880047</v>
      </c>
      <c r="T763" s="21">
        <f t="shared" si="315"/>
        <v>1</v>
      </c>
      <c r="U763" s="21">
        <f t="shared" si="316"/>
        <v>600</v>
      </c>
      <c r="AA763">
        <v>640</v>
      </c>
      <c r="AB763">
        <f t="shared" si="293"/>
        <v>11.170107212763709</v>
      </c>
      <c r="AC763">
        <f t="shared" si="294"/>
        <v>0.250328227571116</v>
      </c>
      <c r="AD763">
        <f t="shared" si="295"/>
        <v>-0.98480775301220813</v>
      </c>
      <c r="AE763">
        <f t="shared" si="296"/>
        <v>-0.24652517930983944</v>
      </c>
      <c r="AF763" s="65">
        <f t="shared" si="297"/>
        <v>-0.24909312925385885</v>
      </c>
      <c r="AG763">
        <f t="shared" si="298"/>
        <v>-14.271985011952813</v>
      </c>
      <c r="AJ763">
        <f t="shared" si="299"/>
        <v>78.539816339744831</v>
      </c>
      <c r="AL763">
        <f t="shared" ref="AL763:AL826" si="319">T763*AJ763</f>
        <v>78.539816339744831</v>
      </c>
      <c r="AN763">
        <f t="shared" si="300"/>
        <v>80.110612666539723</v>
      </c>
      <c r="AP763">
        <f t="shared" si="301"/>
        <v>206.65705747179106</v>
      </c>
      <c r="AS763">
        <f t="shared" si="302"/>
        <v>213.23836388193348</v>
      </c>
      <c r="AU763">
        <f t="shared" ref="AU763:AU826" si="320">AP763*TAN(AF763)</f>
        <v>-52.568625891730441</v>
      </c>
      <c r="AW763">
        <f t="shared" si="311"/>
        <v>11.170107212763709</v>
      </c>
      <c r="AY763">
        <f t="shared" si="312"/>
        <v>-0.24909312925385885</v>
      </c>
      <c r="BA763">
        <f t="shared" si="313"/>
        <v>-1.0289797072644824</v>
      </c>
      <c r="BC763">
        <f t="shared" si="314"/>
        <v>-212.64591850146289</v>
      </c>
      <c r="BD763">
        <f t="shared" si="303"/>
        <v>2.86E-2</v>
      </c>
      <c r="BE763">
        <f t="shared" si="304"/>
        <v>-6.0816732691418389</v>
      </c>
    </row>
    <row r="764" spans="3:57">
      <c r="C764" s="11">
        <v>704</v>
      </c>
      <c r="D764" s="12">
        <f t="shared" si="310"/>
        <v>1.0202898550724638E-2</v>
      </c>
      <c r="E764" s="20">
        <f t="shared" si="305"/>
        <v>1204.2771838760873</v>
      </c>
      <c r="F764" s="4">
        <f t="shared" si="306"/>
        <v>12.287117934040079</v>
      </c>
      <c r="G764" s="4"/>
      <c r="H764" s="4">
        <f t="shared" si="307"/>
        <v>-11.778044019964753</v>
      </c>
      <c r="I764" s="11">
        <v>704</v>
      </c>
      <c r="J764" s="5">
        <f t="shared" ref="J764:J780" si="321">((((($F$6/1000)/2)*(E764*E764))*COS(F764))+((((($F$6/1000)/2)*($F$6/1000)/2))*(E764*E764)*COS(2*F764)/($F$10/1000)))*-1</f>
        <v>-48676.720929279116</v>
      </c>
      <c r="K764" s="11">
        <v>704</v>
      </c>
      <c r="L764" s="17">
        <f t="shared" si="308"/>
        <v>-23656.886371629651</v>
      </c>
      <c r="M764" s="11">
        <v>704</v>
      </c>
      <c r="N764">
        <f t="shared" si="309"/>
        <v>-2411.5072753954792</v>
      </c>
      <c r="Q764" s="58">
        <v>641</v>
      </c>
      <c r="R764" s="21">
        <f t="shared" si="318"/>
        <v>55.113557000000078</v>
      </c>
      <c r="S764" s="21">
        <f t="shared" si="317"/>
        <v>286.66143616417895</v>
      </c>
      <c r="T764" s="21">
        <f t="shared" si="315"/>
        <v>1</v>
      </c>
      <c r="U764" s="21">
        <f t="shared" si="316"/>
        <v>600</v>
      </c>
      <c r="AA764">
        <v>641</v>
      </c>
      <c r="AB764">
        <f t="shared" ref="AB764:AB827" si="322">PI()*AA764/180</f>
        <v>11.187560505283653</v>
      </c>
      <c r="AC764">
        <f t="shared" ref="AC764:AC827" si="323">($F$6/2)/$F$10</f>
        <v>0.250328227571116</v>
      </c>
      <c r="AD764">
        <f t="shared" ref="AD764:AD827" si="324">SIN(AB764)</f>
        <v>-0.98162718344766398</v>
      </c>
      <c r="AE764">
        <f t="shared" ref="AE764:AE827" si="325">AC764*AD764</f>
        <v>-0.24572899296808046</v>
      </c>
      <c r="AF764" s="65">
        <f t="shared" ref="AF764:AF827" si="326">ASIN(AE764)</f>
        <v>-0.24827167288732879</v>
      </c>
      <c r="AG764">
        <f t="shared" ref="AG764:AG827" si="327">AF764*180/PI()</f>
        <v>-14.224919029096489</v>
      </c>
      <c r="AJ764">
        <f t="shared" ref="AJ764:AJ827" si="328">PI()*(($F$5/10)*($F$5/10))/4</f>
        <v>78.539816339744831</v>
      </c>
      <c r="AL764">
        <f t="shared" si="319"/>
        <v>78.539816339744831</v>
      </c>
      <c r="AN764">
        <f t="shared" ref="AN764:AN827" si="329">AL764*1.02</f>
        <v>80.110612666539723</v>
      </c>
      <c r="AP764">
        <f t="shared" ref="AP764:AP827" si="330">N701+AN764</f>
        <v>164.95922057196773</v>
      </c>
      <c r="AS764">
        <f t="shared" ref="AS764:AS827" si="331">AP764/(COS(AF764))</f>
        <v>170.17709373089886</v>
      </c>
      <c r="AU764">
        <f t="shared" si="320"/>
        <v>-41.817445868728406</v>
      </c>
      <c r="AW764">
        <f t="shared" si="311"/>
        <v>11.187560505283653</v>
      </c>
      <c r="AY764">
        <f t="shared" si="312"/>
        <v>-0.24827167288732879</v>
      </c>
      <c r="BA764">
        <f t="shared" si="313"/>
        <v>-1.0299975916476953</v>
      </c>
      <c r="BC764">
        <f t="shared" si="314"/>
        <v>-169.90759990920773</v>
      </c>
      <c r="BD764">
        <f t="shared" ref="BD764:BD827" si="332">($F$6/2)/1000</f>
        <v>2.86E-2</v>
      </c>
      <c r="BE764">
        <f t="shared" ref="BE764:BE827" si="333">BC764*BD764</f>
        <v>-4.8593573574033408</v>
      </c>
    </row>
    <row r="765" spans="3:57">
      <c r="C765" s="11">
        <v>705</v>
      </c>
      <c r="D765" s="12">
        <f t="shared" si="310"/>
        <v>1.0217391304347826E-2</v>
      </c>
      <c r="E765" s="20">
        <f t="shared" ref="E765:E780" si="334">(2*PI()/60)*$F$13</f>
        <v>1204.2771838760873</v>
      </c>
      <c r="F765" s="4">
        <f t="shared" ref="F765:F780" si="335">E765*D765</f>
        <v>12.304571226560022</v>
      </c>
      <c r="G765" s="4"/>
      <c r="H765" s="4">
        <f t="shared" ref="H765:H780" si="336">(($F$6/1000)/2)*E765*SIN(F765)+((($F$6/1000)/2)*(($F$6/1000)/2)*E765*SIN(2*F765))/(2*($F$10/1000))</f>
        <v>-11.069802000559402</v>
      </c>
      <c r="I765" s="11">
        <v>705</v>
      </c>
      <c r="J765" s="5">
        <f t="shared" si="321"/>
        <v>-49056.841166493694</v>
      </c>
      <c r="K765" s="11">
        <v>705</v>
      </c>
      <c r="L765" s="17">
        <f t="shared" ref="L765:L780" si="337">$J$21*J765</f>
        <v>-23841.624806915934</v>
      </c>
      <c r="M765" s="11">
        <v>705</v>
      </c>
      <c r="N765">
        <f t="shared" ref="N765:N780" si="338">L765/9.81</f>
        <v>-2430.3389201749169</v>
      </c>
      <c r="Q765" s="58">
        <v>642</v>
      </c>
      <c r="R765" s="21">
        <f t="shared" si="318"/>
        <v>55.681738000000081</v>
      </c>
      <c r="S765" s="21">
        <f t="shared" si="317"/>
        <v>289.21397651955749</v>
      </c>
      <c r="T765" s="21">
        <f t="shared" si="315"/>
        <v>1</v>
      </c>
      <c r="U765" s="21">
        <f t="shared" si="316"/>
        <v>600</v>
      </c>
      <c r="AA765">
        <v>642</v>
      </c>
      <c r="AB765">
        <f t="shared" si="322"/>
        <v>11.205013797803595</v>
      </c>
      <c r="AC765">
        <f t="shared" si="323"/>
        <v>0.250328227571116</v>
      </c>
      <c r="AD765">
        <f t="shared" si="324"/>
        <v>-0.9781476007338058</v>
      </c>
      <c r="AE765">
        <f t="shared" si="325"/>
        <v>-0.24485795519463324</v>
      </c>
      <c r="AF765" s="65">
        <f t="shared" si="326"/>
        <v>-0.24737318526687299</v>
      </c>
      <c r="AG765">
        <f t="shared" si="327"/>
        <v>-14.173439480499619</v>
      </c>
      <c r="AJ765">
        <f t="shared" si="328"/>
        <v>78.539816339744831</v>
      </c>
      <c r="AL765">
        <f t="shared" si="319"/>
        <v>78.539816339744831</v>
      </c>
      <c r="AN765">
        <f t="shared" si="329"/>
        <v>80.110612666539723</v>
      </c>
      <c r="AP765">
        <f t="shared" si="330"/>
        <v>122.79974244266225</v>
      </c>
      <c r="AS765">
        <f t="shared" si="331"/>
        <v>126.65525995976665</v>
      </c>
      <c r="AU765">
        <f t="shared" si="320"/>
        <v>-31.012547968393168</v>
      </c>
      <c r="AW765">
        <f t="shared" si="311"/>
        <v>11.205013797803595</v>
      </c>
      <c r="AY765">
        <f t="shared" si="312"/>
        <v>-0.24737318526687299</v>
      </c>
      <c r="BA765">
        <f t="shared" si="313"/>
        <v>-1.0306548060130523</v>
      </c>
      <c r="BC765">
        <f t="shared" si="314"/>
        <v>-126.56414472569485</v>
      </c>
      <c r="BD765">
        <f t="shared" si="332"/>
        <v>2.86E-2</v>
      </c>
      <c r="BE765">
        <f t="shared" si="333"/>
        <v>-3.6197345391548725</v>
      </c>
    </row>
    <row r="766" spans="3:57">
      <c r="C766" s="11">
        <v>706</v>
      </c>
      <c r="D766" s="12">
        <f t="shared" ref="D766:D780" si="339">(60/($F$13*360))*C766</f>
        <v>1.0231884057971014E-2</v>
      </c>
      <c r="E766" s="20">
        <f t="shared" si="334"/>
        <v>1204.2771838760873</v>
      </c>
      <c r="F766" s="4">
        <f t="shared" si="335"/>
        <v>12.322024519079964</v>
      </c>
      <c r="G766" s="4"/>
      <c r="H766" s="4">
        <f t="shared" si="336"/>
        <v>-10.35621847955111</v>
      </c>
      <c r="I766" s="11">
        <v>706</v>
      </c>
      <c r="J766" s="5">
        <f t="shared" si="321"/>
        <v>-49413.801839290572</v>
      </c>
      <c r="K766" s="11">
        <v>706</v>
      </c>
      <c r="L766" s="17">
        <f t="shared" si="337"/>
        <v>-24015.107693895217</v>
      </c>
      <c r="M766" s="11">
        <v>706</v>
      </c>
      <c r="N766">
        <f t="shared" si="338"/>
        <v>-2448.0232103868721</v>
      </c>
      <c r="Q766" s="58">
        <v>643</v>
      </c>
      <c r="R766" s="21">
        <f t="shared" si="318"/>
        <v>56.249919000000084</v>
      </c>
      <c r="S766" s="21">
        <f t="shared" si="317"/>
        <v>291.76651687493592</v>
      </c>
      <c r="T766" s="21">
        <f t="shared" si="315"/>
        <v>1</v>
      </c>
      <c r="U766" s="21">
        <f t="shared" si="316"/>
        <v>600</v>
      </c>
      <c r="AA766">
        <v>643</v>
      </c>
      <c r="AB766">
        <f t="shared" si="322"/>
        <v>11.222467090323539</v>
      </c>
      <c r="AC766">
        <f t="shared" si="323"/>
        <v>0.250328227571116</v>
      </c>
      <c r="AD766">
        <f t="shared" si="324"/>
        <v>-0.97437006478523536</v>
      </c>
      <c r="AE766">
        <f t="shared" si="325"/>
        <v>-0.24391233131604143</v>
      </c>
      <c r="AF766" s="65">
        <f t="shared" si="326"/>
        <v>-0.24639799176675573</v>
      </c>
      <c r="AG766">
        <f t="shared" si="327"/>
        <v>-14.11756500873431</v>
      </c>
      <c r="AJ766">
        <f t="shared" si="328"/>
        <v>78.539816339744831</v>
      </c>
      <c r="AL766">
        <f t="shared" si="319"/>
        <v>78.539816339744831</v>
      </c>
      <c r="AN766">
        <f t="shared" si="329"/>
        <v>80.110612666539723</v>
      </c>
      <c r="AP766">
        <f t="shared" si="330"/>
        <v>80.197875596980623</v>
      </c>
      <c r="AS766">
        <f t="shared" si="331"/>
        <v>82.695504318465396</v>
      </c>
      <c r="AU766">
        <f t="shared" si="320"/>
        <v>-20.170453247672668</v>
      </c>
      <c r="AW766">
        <f t="shared" si="311"/>
        <v>11.222467090323539</v>
      </c>
      <c r="AY766">
        <f t="shared" si="312"/>
        <v>-0.24639799176675573</v>
      </c>
      <c r="BA766">
        <f t="shared" si="313"/>
        <v>-1.030947183454304</v>
      </c>
      <c r="BC766">
        <f t="shared" si="314"/>
        <v>-82.679773965725829</v>
      </c>
      <c r="BD766">
        <f t="shared" si="332"/>
        <v>2.86E-2</v>
      </c>
      <c r="BE766">
        <f t="shared" si="333"/>
        <v>-2.364641535419759</v>
      </c>
    </row>
    <row r="767" spans="3:57">
      <c r="C767" s="11">
        <v>707</v>
      </c>
      <c r="D767" s="12">
        <f t="shared" si="339"/>
        <v>1.0246376811594203E-2</v>
      </c>
      <c r="E767" s="20">
        <f t="shared" si="334"/>
        <v>1204.2771838760873</v>
      </c>
      <c r="F767" s="4">
        <f t="shared" si="335"/>
        <v>12.33947781159991</v>
      </c>
      <c r="G767" s="4"/>
      <c r="H767" s="4">
        <f t="shared" si="336"/>
        <v>-9.6376310749022736</v>
      </c>
      <c r="I767" s="11">
        <v>707</v>
      </c>
      <c r="J767" s="5">
        <f t="shared" si="321"/>
        <v>-49747.333665516242</v>
      </c>
      <c r="K767" s="11">
        <v>707</v>
      </c>
      <c r="L767" s="17">
        <f t="shared" si="337"/>
        <v>-24177.204161440892</v>
      </c>
      <c r="M767" s="11">
        <v>707</v>
      </c>
      <c r="N767">
        <f t="shared" si="338"/>
        <v>-2464.5468054475932</v>
      </c>
      <c r="Q767" s="58">
        <v>644</v>
      </c>
      <c r="R767" s="21">
        <f t="shared" si="318"/>
        <v>56.818100000000086</v>
      </c>
      <c r="S767" s="21">
        <f t="shared" si="317"/>
        <v>294.3190572303144</v>
      </c>
      <c r="T767" s="21">
        <f t="shared" si="315"/>
        <v>1</v>
      </c>
      <c r="U767" s="21">
        <f t="shared" si="316"/>
        <v>600</v>
      </c>
      <c r="AA767">
        <v>644</v>
      </c>
      <c r="AB767">
        <f t="shared" si="322"/>
        <v>11.239920382843481</v>
      </c>
      <c r="AC767">
        <f t="shared" si="323"/>
        <v>0.250328227571116</v>
      </c>
      <c r="AD767">
        <f t="shared" si="324"/>
        <v>-0.97029572627599681</v>
      </c>
      <c r="AE767">
        <f t="shared" si="325"/>
        <v>-0.24289240937849901</v>
      </c>
      <c r="AF767" s="65">
        <f t="shared" si="326"/>
        <v>-0.24534644492516586</v>
      </c>
      <c r="AG767">
        <f t="shared" si="327"/>
        <v>-14.057315812750897</v>
      </c>
      <c r="AJ767">
        <f t="shared" si="328"/>
        <v>78.539816339744831</v>
      </c>
      <c r="AL767">
        <f t="shared" si="319"/>
        <v>78.539816339744831</v>
      </c>
      <c r="AN767">
        <f t="shared" si="329"/>
        <v>80.110612666539723</v>
      </c>
      <c r="AP767">
        <f t="shared" si="330"/>
        <v>37.173530443617636</v>
      </c>
      <c r="AS767">
        <f t="shared" si="331"/>
        <v>38.321124168671531</v>
      </c>
      <c r="AU767">
        <f t="shared" si="320"/>
        <v>-9.307910179421258</v>
      </c>
      <c r="AW767">
        <f t="shared" si="311"/>
        <v>11.239920382843481</v>
      </c>
      <c r="AY767">
        <f t="shared" si="312"/>
        <v>-0.24534644492516586</v>
      </c>
      <c r="BA767">
        <f t="shared" si="313"/>
        <v>-1.0308707442472489</v>
      </c>
      <c r="BC767">
        <f t="shared" si="314"/>
        <v>-38.321104994709877</v>
      </c>
      <c r="BD767">
        <f t="shared" si="332"/>
        <v>2.86E-2</v>
      </c>
      <c r="BE767">
        <f t="shared" si="333"/>
        <v>-1.0959836028487024</v>
      </c>
    </row>
    <row r="768" spans="3:57">
      <c r="C768" s="11">
        <v>708</v>
      </c>
      <c r="D768" s="12">
        <f t="shared" si="339"/>
        <v>1.0260869565217391E-2</v>
      </c>
      <c r="E768" s="20">
        <f t="shared" si="334"/>
        <v>1204.2771838760873</v>
      </c>
      <c r="F768" s="4">
        <f t="shared" si="335"/>
        <v>12.356931104119852</v>
      </c>
      <c r="G768" s="4"/>
      <c r="H768" s="4">
        <f t="shared" si="336"/>
        <v>-8.9143811818689596</v>
      </c>
      <c r="I768" s="11">
        <v>708</v>
      </c>
      <c r="J768" s="5">
        <f t="shared" si="321"/>
        <v>-50057.184705662017</v>
      </c>
      <c r="K768" s="11">
        <v>708</v>
      </c>
      <c r="L768" s="17">
        <f t="shared" si="337"/>
        <v>-24327.791766951741</v>
      </c>
      <c r="M768" s="11">
        <v>708</v>
      </c>
      <c r="N768">
        <f t="shared" si="338"/>
        <v>-2479.8972239502282</v>
      </c>
      <c r="Q768" s="58">
        <v>645</v>
      </c>
      <c r="R768" s="21">
        <f t="shared" si="318"/>
        <v>57.386281000000089</v>
      </c>
      <c r="S768" s="21">
        <f t="shared" si="317"/>
        <v>296.87159758569294</v>
      </c>
      <c r="T768" s="21">
        <f t="shared" si="315"/>
        <v>1</v>
      </c>
      <c r="U768" s="21">
        <f t="shared" si="316"/>
        <v>600</v>
      </c>
      <c r="AA768">
        <v>645</v>
      </c>
      <c r="AB768">
        <f t="shared" si="322"/>
        <v>11.257373675363425</v>
      </c>
      <c r="AC768">
        <f t="shared" si="323"/>
        <v>0.250328227571116</v>
      </c>
      <c r="AD768">
        <f t="shared" si="324"/>
        <v>-0.96592582628906842</v>
      </c>
      <c r="AE768">
        <f t="shared" si="325"/>
        <v>-0.2417985000601082</v>
      </c>
      <c r="AF768" s="65">
        <f t="shared" si="326"/>
        <v>-0.24421892417011978</v>
      </c>
      <c r="AG768">
        <f t="shared" si="327"/>
        <v>-13.992713632173356</v>
      </c>
      <c r="AJ768">
        <f t="shared" si="328"/>
        <v>78.539816339744831</v>
      </c>
      <c r="AL768">
        <f t="shared" si="319"/>
        <v>78.539816339744831</v>
      </c>
      <c r="AN768">
        <f t="shared" si="329"/>
        <v>80.110612666539723</v>
      </c>
      <c r="AP768">
        <f t="shared" si="330"/>
        <v>-6.2527392253789742</v>
      </c>
      <c r="AS768">
        <f t="shared" si="331"/>
        <v>-6.4439539980514713</v>
      </c>
      <c r="AU768">
        <f t="shared" si="320"/>
        <v>1.5581384111851833</v>
      </c>
      <c r="AW768">
        <f t="shared" si="311"/>
        <v>11.257373675363425</v>
      </c>
      <c r="AY768">
        <f t="shared" si="312"/>
        <v>-0.24421892417011978</v>
      </c>
      <c r="BA768">
        <f t="shared" si="313"/>
        <v>-1.0304217026057503</v>
      </c>
      <c r="BC768">
        <f t="shared" si="314"/>
        <v>6.4429581985647628</v>
      </c>
      <c r="BD768">
        <f t="shared" si="332"/>
        <v>2.86E-2</v>
      </c>
      <c r="BE768">
        <f t="shared" si="333"/>
        <v>0.18426860447895221</v>
      </c>
    </row>
    <row r="769" spans="3:57">
      <c r="C769" s="11">
        <v>709</v>
      </c>
      <c r="D769" s="12">
        <f t="shared" si="339"/>
        <v>1.0275362318840579E-2</v>
      </c>
      <c r="E769" s="20">
        <f t="shared" si="334"/>
        <v>1204.2771838760873</v>
      </c>
      <c r="F769" s="4">
        <f t="shared" si="335"/>
        <v>12.374384396639794</v>
      </c>
      <c r="G769" s="4"/>
      <c r="H769" s="4">
        <f t="shared" si="336"/>
        <v>-8.1868137197523474</v>
      </c>
      <c r="I769" s="11">
        <v>709</v>
      </c>
      <c r="J769" s="5">
        <f t="shared" si="321"/>
        <v>-50343.120622776732</v>
      </c>
      <c r="K769" s="11">
        <v>709</v>
      </c>
      <c r="L769" s="17">
        <f t="shared" si="337"/>
        <v>-24466.756622669491</v>
      </c>
      <c r="M769" s="11">
        <v>709</v>
      </c>
      <c r="N769">
        <f t="shared" si="338"/>
        <v>-2494.0628565412326</v>
      </c>
      <c r="Q769" s="58">
        <v>646</v>
      </c>
      <c r="R769" s="21">
        <f t="shared" si="318"/>
        <v>57.954462000000092</v>
      </c>
      <c r="S769" s="21">
        <f t="shared" si="317"/>
        <v>299.42413794107136</v>
      </c>
      <c r="T769" s="21">
        <f t="shared" si="315"/>
        <v>1</v>
      </c>
      <c r="U769" s="21">
        <f t="shared" si="316"/>
        <v>600</v>
      </c>
      <c r="AA769">
        <v>646</v>
      </c>
      <c r="AB769">
        <f t="shared" si="322"/>
        <v>11.274826967883369</v>
      </c>
      <c r="AC769">
        <f t="shared" si="323"/>
        <v>0.250328227571116</v>
      </c>
      <c r="AD769">
        <f t="shared" si="324"/>
        <v>-0.96126169593831889</v>
      </c>
      <c r="AE769">
        <f t="shared" si="325"/>
        <v>-0.2406309365762444</v>
      </c>
      <c r="AF769" s="65">
        <f t="shared" si="326"/>
        <v>-0.24301583552666148</v>
      </c>
      <c r="AG769">
        <f t="shared" si="327"/>
        <v>-13.923781730523073</v>
      </c>
      <c r="AJ769">
        <f t="shared" si="328"/>
        <v>78.539816339744831</v>
      </c>
      <c r="AL769">
        <f t="shared" si="319"/>
        <v>78.539816339744831</v>
      </c>
      <c r="AN769">
        <f t="shared" si="329"/>
        <v>80.110612666539723</v>
      </c>
      <c r="AP769">
        <f t="shared" si="330"/>
        <v>-50.059751569940758</v>
      </c>
      <c r="AS769">
        <f t="shared" si="331"/>
        <v>-51.575201889230421</v>
      </c>
      <c r="AU769">
        <f t="shared" si="320"/>
        <v>12.410589134714407</v>
      </c>
      <c r="AW769">
        <f t="shared" si="311"/>
        <v>11.274826967883369</v>
      </c>
      <c r="AY769">
        <f t="shared" si="312"/>
        <v>-0.24301583552666148</v>
      </c>
      <c r="BA769">
        <f t="shared" si="313"/>
        <v>-1.0295964731983394</v>
      </c>
      <c r="BC769">
        <f t="shared" si="314"/>
        <v>51.541343665596038</v>
      </c>
      <c r="BD769">
        <f t="shared" si="332"/>
        <v>2.86E-2</v>
      </c>
      <c r="BE769">
        <f t="shared" si="333"/>
        <v>1.4740824288360468</v>
      </c>
    </row>
    <row r="770" spans="3:57">
      <c r="C770" s="11">
        <v>710</v>
      </c>
      <c r="D770" s="12">
        <f t="shared" si="339"/>
        <v>1.0289855072463768E-2</v>
      </c>
      <c r="E770" s="20">
        <f t="shared" si="334"/>
        <v>1204.2771838760873</v>
      </c>
      <c r="F770" s="4">
        <f t="shared" si="335"/>
        <v>12.39183768915974</v>
      </c>
      <c r="G770" s="4"/>
      <c r="H770" s="4">
        <f t="shared" si="336"/>
        <v>-7.4552768750148584</v>
      </c>
      <c r="I770" s="11">
        <v>710</v>
      </c>
      <c r="J770" s="5">
        <f t="shared" si="321"/>
        <v>-50604.924924359417</v>
      </c>
      <c r="K770" s="11">
        <v>710</v>
      </c>
      <c r="L770" s="17">
        <f t="shared" si="337"/>
        <v>-24593.993513238674</v>
      </c>
      <c r="M770" s="11">
        <v>710</v>
      </c>
      <c r="N770">
        <f t="shared" si="338"/>
        <v>-2507.0329779040439</v>
      </c>
      <c r="Q770" s="58">
        <v>647</v>
      </c>
      <c r="R770" s="21">
        <f t="shared" si="318"/>
        <v>58.522643000000095</v>
      </c>
      <c r="S770" s="21">
        <f t="shared" si="317"/>
        <v>301.97667829644985</v>
      </c>
      <c r="T770" s="21">
        <f t="shared" si="315"/>
        <v>1</v>
      </c>
      <c r="U770" s="21">
        <f t="shared" si="316"/>
        <v>600</v>
      </c>
      <c r="AA770">
        <v>647</v>
      </c>
      <c r="AB770">
        <f t="shared" si="322"/>
        <v>11.292280260403313</v>
      </c>
      <c r="AC770">
        <f t="shared" si="323"/>
        <v>0.250328227571116</v>
      </c>
      <c r="AD770">
        <f t="shared" si="324"/>
        <v>-0.95630475596303532</v>
      </c>
      <c r="AE770">
        <f t="shared" si="325"/>
        <v>-0.23939007457805525</v>
      </c>
      <c r="AF770" s="65">
        <f t="shared" si="326"/>
        <v>-0.241737611306057</v>
      </c>
      <c r="AG770">
        <f t="shared" si="327"/>
        <v>-13.850544877411039</v>
      </c>
      <c r="AJ770">
        <f t="shared" si="328"/>
        <v>78.539816339744831</v>
      </c>
      <c r="AL770">
        <f t="shared" si="319"/>
        <v>78.539816339744831</v>
      </c>
      <c r="AN770">
        <f t="shared" si="329"/>
        <v>80.110612666539723</v>
      </c>
      <c r="AP770">
        <f t="shared" si="330"/>
        <v>-94.225712844633463</v>
      </c>
      <c r="AS770">
        <f t="shared" si="331"/>
        <v>-97.047517519558184</v>
      </c>
      <c r="AU770">
        <f t="shared" si="320"/>
        <v>23.232212456622158</v>
      </c>
      <c r="AW770">
        <f t="shared" ref="AW770:AW833" si="340">AB770</f>
        <v>11.292280260403313</v>
      </c>
      <c r="AY770">
        <f t="shared" ref="AY770:AY833" si="341">AF770</f>
        <v>-0.241737611306057</v>
      </c>
      <c r="BA770">
        <f t="shared" ref="BA770:BA833" si="342">(SIN(AW770+AY770))/(COS(AY770))</f>
        <v>-1.0283916774132698</v>
      </c>
      <c r="BC770">
        <f t="shared" ref="BC770:BC833" si="343">AP770*BA770</f>
        <v>96.900938887753682</v>
      </c>
      <c r="BD770">
        <f t="shared" si="332"/>
        <v>2.86E-2</v>
      </c>
      <c r="BE770">
        <f t="shared" si="333"/>
        <v>2.7713668521897552</v>
      </c>
    </row>
    <row r="771" spans="3:57">
      <c r="C771" s="11">
        <v>711</v>
      </c>
      <c r="D771" s="12">
        <f t="shared" si="339"/>
        <v>1.0304347826086956E-2</v>
      </c>
      <c r="E771" s="20">
        <f t="shared" si="334"/>
        <v>1204.2771838760873</v>
      </c>
      <c r="F771" s="4">
        <f t="shared" si="335"/>
        <v>12.409290981679682</v>
      </c>
      <c r="G771" s="4"/>
      <c r="H771" s="4">
        <f t="shared" si="336"/>
        <v>-6.7201218410228769</v>
      </c>
      <c r="I771" s="11">
        <v>711</v>
      </c>
      <c r="J771" s="5">
        <f t="shared" si="321"/>
        <v>-50842.399185951108</v>
      </c>
      <c r="K771" s="11">
        <v>711</v>
      </c>
      <c r="L771" s="17">
        <f t="shared" si="337"/>
        <v>-24709.406004372238</v>
      </c>
      <c r="M771" s="11">
        <v>711</v>
      </c>
      <c r="N771">
        <f t="shared" si="338"/>
        <v>-2518.7977578361097</v>
      </c>
      <c r="Q771" s="58">
        <v>648</v>
      </c>
      <c r="R771" s="21">
        <f t="shared" si="318"/>
        <v>59.090824000000097</v>
      </c>
      <c r="S771" s="21">
        <f t="shared" si="317"/>
        <v>304.52921865182833</v>
      </c>
      <c r="T771" s="21">
        <f t="shared" si="315"/>
        <v>1</v>
      </c>
      <c r="U771" s="21">
        <f t="shared" si="316"/>
        <v>600</v>
      </c>
      <c r="AA771">
        <v>648</v>
      </c>
      <c r="AB771">
        <f t="shared" si="322"/>
        <v>11.309733552923255</v>
      </c>
      <c r="AC771">
        <f t="shared" si="323"/>
        <v>0.250328227571116</v>
      </c>
      <c r="AD771">
        <f t="shared" si="324"/>
        <v>-0.95105651629515375</v>
      </c>
      <c r="AE771">
        <f t="shared" si="325"/>
        <v>-0.23807629204412603</v>
      </c>
      <c r="AF771" s="65">
        <f t="shared" si="326"/>
        <v>-0.24038470977771856</v>
      </c>
      <c r="AG771">
        <f t="shared" si="327"/>
        <v>-13.773029329740448</v>
      </c>
      <c r="AJ771">
        <f t="shared" si="328"/>
        <v>78.539816339744831</v>
      </c>
      <c r="AL771">
        <f t="shared" si="319"/>
        <v>78.539816339744831</v>
      </c>
      <c r="AN771">
        <f t="shared" si="329"/>
        <v>80.110612666539723</v>
      </c>
      <c r="AP771">
        <f t="shared" si="330"/>
        <v>-138.72823433190354</v>
      </c>
      <c r="AS771">
        <f t="shared" si="331"/>
        <v>-142.83525402911695</v>
      </c>
      <c r="AU771">
        <f t="shared" si="320"/>
        <v>34.005687652432975</v>
      </c>
      <c r="AW771">
        <f t="shared" si="340"/>
        <v>11.309733552923255</v>
      </c>
      <c r="AY771">
        <f t="shared" si="341"/>
        <v>-0.24038470977771856</v>
      </c>
      <c r="BA771">
        <f t="shared" si="342"/>
        <v>-1.0268041493607283</v>
      </c>
      <c r="BC771">
        <f t="shared" si="343"/>
        <v>142.446726645486</v>
      </c>
      <c r="BD771">
        <f t="shared" si="332"/>
        <v>2.86E-2</v>
      </c>
      <c r="BE771">
        <f t="shared" si="333"/>
        <v>4.0739763820608994</v>
      </c>
    </row>
    <row r="772" spans="3:57">
      <c r="C772" s="11">
        <v>712</v>
      </c>
      <c r="D772" s="12">
        <f t="shared" si="339"/>
        <v>1.0318840579710144E-2</v>
      </c>
      <c r="E772" s="20">
        <f t="shared" si="334"/>
        <v>1204.2771838760873</v>
      </c>
      <c r="F772" s="4">
        <f t="shared" si="335"/>
        <v>12.426744274199624</v>
      </c>
      <c r="G772" s="4"/>
      <c r="H772" s="4">
        <f t="shared" si="336"/>
        <v>-5.9817025546818856</v>
      </c>
      <c r="I772" s="11">
        <v>712</v>
      </c>
      <c r="J772" s="5">
        <f t="shared" si="321"/>
        <v>-51055.363256165991</v>
      </c>
      <c r="K772" s="11">
        <v>712</v>
      </c>
      <c r="L772" s="17">
        <f t="shared" si="337"/>
        <v>-24812.906542496672</v>
      </c>
      <c r="M772" s="11">
        <v>712</v>
      </c>
      <c r="N772">
        <f t="shared" si="338"/>
        <v>-2529.3482714063884</v>
      </c>
      <c r="Q772" s="58">
        <v>649</v>
      </c>
      <c r="R772" s="21">
        <f t="shared" si="318"/>
        <v>59.6590050000001</v>
      </c>
      <c r="S772" s="21">
        <f t="shared" si="317"/>
        <v>307.08175900720681</v>
      </c>
      <c r="T772" s="21">
        <f t="shared" si="315"/>
        <v>1</v>
      </c>
      <c r="U772" s="21">
        <f t="shared" si="316"/>
        <v>600</v>
      </c>
      <c r="AA772">
        <v>649</v>
      </c>
      <c r="AB772">
        <f t="shared" si="322"/>
        <v>11.327186845443199</v>
      </c>
      <c r="AC772">
        <f t="shared" si="323"/>
        <v>0.250328227571116</v>
      </c>
      <c r="AD772">
        <f t="shared" si="324"/>
        <v>-0.94551857559931674</v>
      </c>
      <c r="AE772">
        <f t="shared" si="325"/>
        <v>-0.2366899891653432</v>
      </c>
      <c r="AF772" s="65">
        <f t="shared" si="326"/>
        <v>-0.23895761482462424</v>
      </c>
      <c r="AG772">
        <f t="shared" si="327"/>
        <v>-13.691262811963721</v>
      </c>
      <c r="AJ772">
        <f t="shared" si="328"/>
        <v>78.539816339744831</v>
      </c>
      <c r="AL772">
        <f t="shared" si="319"/>
        <v>78.539816339744831</v>
      </c>
      <c r="AN772">
        <f t="shared" si="329"/>
        <v>80.110612666539723</v>
      </c>
      <c r="AP772">
        <f t="shared" si="330"/>
        <v>-183.54435004819959</v>
      </c>
      <c r="AS772">
        <f t="shared" si="331"/>
        <v>-188.91224914211719</v>
      </c>
      <c r="AU772">
        <f t="shared" si="320"/>
        <v>44.713638202648333</v>
      </c>
      <c r="AW772">
        <f t="shared" si="340"/>
        <v>11.327186845443199</v>
      </c>
      <c r="AY772">
        <f t="shared" si="341"/>
        <v>-0.23895761482462424</v>
      </c>
      <c r="BA772">
        <f t="shared" si="342"/>
        <v>-1.0248309416017485</v>
      </c>
      <c r="BC772">
        <f t="shared" si="343"/>
        <v>188.10192908557732</v>
      </c>
      <c r="BD772">
        <f t="shared" si="332"/>
        <v>2.86E-2</v>
      </c>
      <c r="BE772">
        <f t="shared" si="333"/>
        <v>5.3797151718475114</v>
      </c>
    </row>
    <row r="773" spans="3:57">
      <c r="C773" s="11">
        <v>713</v>
      </c>
      <c r="D773" s="12">
        <f t="shared" si="339"/>
        <v>1.0333333333333333E-2</v>
      </c>
      <c r="E773" s="20">
        <f t="shared" si="334"/>
        <v>1204.2771838760873</v>
      </c>
      <c r="F773" s="4">
        <f t="shared" si="335"/>
        <v>12.444197566719568</v>
      </c>
      <c r="G773" s="4"/>
      <c r="H773" s="4">
        <f t="shared" si="336"/>
        <v>-5.2403754302374956</v>
      </c>
      <c r="I773" s="11">
        <v>713</v>
      </c>
      <c r="J773" s="5">
        <f t="shared" si="321"/>
        <v>-51243.655442922376</v>
      </c>
      <c r="K773" s="11">
        <v>713</v>
      </c>
      <c r="L773" s="17">
        <f t="shared" si="337"/>
        <v>-24904.416545260276</v>
      </c>
      <c r="M773" s="11">
        <v>713</v>
      </c>
      <c r="N773">
        <f t="shared" si="338"/>
        <v>-2538.6765081814756</v>
      </c>
      <c r="Q773" s="58">
        <v>650</v>
      </c>
      <c r="R773" s="21">
        <f t="shared" si="318"/>
        <v>60.227186000000103</v>
      </c>
      <c r="S773" s="21">
        <f t="shared" si="317"/>
        <v>309.63429936258535</v>
      </c>
      <c r="T773" s="21">
        <f t="shared" si="315"/>
        <v>1</v>
      </c>
      <c r="U773" s="21">
        <f t="shared" si="316"/>
        <v>600</v>
      </c>
      <c r="AA773">
        <v>650</v>
      </c>
      <c r="AB773">
        <f t="shared" si="322"/>
        <v>11.344640137963141</v>
      </c>
      <c r="AC773">
        <f t="shared" si="323"/>
        <v>0.250328227571116</v>
      </c>
      <c r="AD773">
        <f t="shared" si="324"/>
        <v>-0.93969262078590865</v>
      </c>
      <c r="AE773">
        <f t="shared" si="325"/>
        <v>-0.23523158822299337</v>
      </c>
      <c r="AF773" s="65">
        <f t="shared" si="326"/>
        <v>-0.23745683558303257</v>
      </c>
      <c r="AG773">
        <f t="shared" si="327"/>
        <v>-13.605274495439676</v>
      </c>
      <c r="AJ773">
        <f t="shared" si="328"/>
        <v>78.539816339744831</v>
      </c>
      <c r="AL773">
        <f t="shared" si="319"/>
        <v>78.539816339744831</v>
      </c>
      <c r="AN773">
        <f t="shared" si="329"/>
        <v>80.110612666539723</v>
      </c>
      <c r="AP773">
        <f t="shared" si="330"/>
        <v>-228.65053520442524</v>
      </c>
      <c r="AS773">
        <f t="shared" si="331"/>
        <v>-235.25185519627902</v>
      </c>
      <c r="AU773">
        <f t="shared" si="320"/>
        <v>55.33866753022636</v>
      </c>
      <c r="AW773">
        <f t="shared" si="340"/>
        <v>11.344640137963141</v>
      </c>
      <c r="AY773">
        <f t="shared" si="341"/>
        <v>-0.23745683558303257</v>
      </c>
      <c r="BA773">
        <f t="shared" si="342"/>
        <v>-1.0224693305942538</v>
      </c>
      <c r="BC773">
        <f t="shared" si="343"/>
        <v>233.78815967048655</v>
      </c>
      <c r="BD773">
        <f t="shared" si="332"/>
        <v>2.86E-2</v>
      </c>
      <c r="BE773">
        <f t="shared" si="333"/>
        <v>6.686341366575915</v>
      </c>
    </row>
    <row r="774" spans="3:57">
      <c r="C774" s="11">
        <v>714</v>
      </c>
      <c r="D774" s="12">
        <f t="shared" si="339"/>
        <v>1.0347826086956521E-2</v>
      </c>
      <c r="E774" s="20">
        <f t="shared" si="334"/>
        <v>1204.2771838760873</v>
      </c>
      <c r="F774" s="4">
        <f t="shared" si="335"/>
        <v>12.46165085923951</v>
      </c>
      <c r="G774" s="4"/>
      <c r="H774" s="4">
        <f t="shared" si="336"/>
        <v>-4.4964990905146642</v>
      </c>
      <c r="I774" s="11">
        <v>714</v>
      </c>
      <c r="J774" s="5">
        <f t="shared" si="321"/>
        <v>-51407.13268065724</v>
      </c>
      <c r="K774" s="11">
        <v>714</v>
      </c>
      <c r="L774" s="17">
        <f t="shared" si="337"/>
        <v>-24983.866482799418</v>
      </c>
      <c r="M774" s="11">
        <v>714</v>
      </c>
      <c r="N774">
        <f t="shared" si="338"/>
        <v>-2546.7753805096245</v>
      </c>
      <c r="Q774" s="58">
        <v>651</v>
      </c>
      <c r="R774" s="21">
        <f t="shared" si="318"/>
        <v>60.795367000000105</v>
      </c>
      <c r="S774" s="21">
        <f t="shared" si="317"/>
        <v>312.18683971796384</v>
      </c>
      <c r="T774" s="21">
        <f t="shared" si="315"/>
        <v>1</v>
      </c>
      <c r="U774" s="21">
        <f t="shared" si="316"/>
        <v>600</v>
      </c>
      <c r="AA774">
        <v>651</v>
      </c>
      <c r="AB774">
        <f t="shared" si="322"/>
        <v>11.362093430483085</v>
      </c>
      <c r="AC774">
        <f t="shared" si="323"/>
        <v>0.250328227571116</v>
      </c>
      <c r="AD774">
        <f t="shared" si="324"/>
        <v>-0.93358042649720185</v>
      </c>
      <c r="AE774">
        <f t="shared" si="325"/>
        <v>-0.23370153346013109</v>
      </c>
      <c r="AF774" s="65">
        <f t="shared" si="326"/>
        <v>-0.23588290606731036</v>
      </c>
      <c r="AG774">
        <f t="shared" si="327"/>
        <v>-13.515094976937723</v>
      </c>
      <c r="AJ774">
        <f t="shared" si="328"/>
        <v>78.539816339744831</v>
      </c>
      <c r="AL774">
        <f t="shared" si="319"/>
        <v>78.539816339744831</v>
      </c>
      <c r="AN774">
        <f t="shared" si="329"/>
        <v>80.110612666539723</v>
      </c>
      <c r="AP774">
        <f t="shared" si="330"/>
        <v>-274.02272540096254</v>
      </c>
      <c r="AS774">
        <f t="shared" si="331"/>
        <v>-281.82696967261001</v>
      </c>
      <c r="AU774">
        <f t="shared" si="320"/>
        <v>65.863394982910833</v>
      </c>
      <c r="AW774">
        <f t="shared" si="340"/>
        <v>11.362093430483085</v>
      </c>
      <c r="AY774">
        <f t="shared" si="341"/>
        <v>-0.23588290606731036</v>
      </c>
      <c r="BA774">
        <f t="shared" si="342"/>
        <v>-1.0197168218475527</v>
      </c>
      <c r="BC774">
        <f t="shared" si="343"/>
        <v>279.42558265987418</v>
      </c>
      <c r="BD774">
        <f t="shared" si="332"/>
        <v>2.86E-2</v>
      </c>
      <c r="BE774">
        <f t="shared" si="333"/>
        <v>7.9915716640724019</v>
      </c>
    </row>
    <row r="775" spans="3:57">
      <c r="C775" s="11">
        <v>715</v>
      </c>
      <c r="D775" s="12">
        <f t="shared" si="339"/>
        <v>1.0362318840579709E-2</v>
      </c>
      <c r="E775" s="20">
        <f t="shared" si="334"/>
        <v>1204.2771838760873</v>
      </c>
      <c r="F775" s="4">
        <f t="shared" si="335"/>
        <v>12.479104151759454</v>
      </c>
      <c r="G775" s="4"/>
      <c r="H775" s="4">
        <f t="shared" si="336"/>
        <v>-3.7504340958718165</v>
      </c>
      <c r="I775" s="11">
        <v>715</v>
      </c>
      <c r="J775" s="5">
        <f t="shared" si="321"/>
        <v>-51545.670678329967</v>
      </c>
      <c r="K775" s="11">
        <v>715</v>
      </c>
      <c r="L775" s="17">
        <f t="shared" si="337"/>
        <v>-25051.195949668363</v>
      </c>
      <c r="M775" s="11">
        <v>715</v>
      </c>
      <c r="N775">
        <f t="shared" si="338"/>
        <v>-2553.6387308530439</v>
      </c>
      <c r="Q775" s="58">
        <v>652</v>
      </c>
      <c r="R775" s="21">
        <f t="shared" si="318"/>
        <v>61.363548000000108</v>
      </c>
      <c r="S775" s="21">
        <f t="shared" si="317"/>
        <v>314.73938007334232</v>
      </c>
      <c r="T775" s="21">
        <f t="shared" si="315"/>
        <v>1</v>
      </c>
      <c r="U775" s="21">
        <f t="shared" si="316"/>
        <v>600</v>
      </c>
      <c r="AA775">
        <v>652</v>
      </c>
      <c r="AB775">
        <f t="shared" si="322"/>
        <v>11.379546723003028</v>
      </c>
      <c r="AC775">
        <f t="shared" si="323"/>
        <v>0.250328227571116</v>
      </c>
      <c r="AD775">
        <f t="shared" si="324"/>
        <v>-0.92718385456678787</v>
      </c>
      <c r="AE775">
        <f t="shared" si="325"/>
        <v>-0.23210029094625939</v>
      </c>
      <c r="AF775" s="65">
        <f t="shared" si="326"/>
        <v>-0.23423638478072462</v>
      </c>
      <c r="AG775">
        <f t="shared" si="327"/>
        <v>-13.42075625633791</v>
      </c>
      <c r="AJ775">
        <f t="shared" si="328"/>
        <v>78.539816339744831</v>
      </c>
      <c r="AL775">
        <f t="shared" si="319"/>
        <v>78.539816339744831</v>
      </c>
      <c r="AN775">
        <f t="shared" si="329"/>
        <v>80.110612666539723</v>
      </c>
      <c r="AP775">
        <f t="shared" si="330"/>
        <v>-319.63633653687401</v>
      </c>
      <c r="AS775">
        <f t="shared" si="331"/>
        <v>-328.61006615582613</v>
      </c>
      <c r="AU775">
        <f t="shared" si="320"/>
        <v>76.270491962636797</v>
      </c>
      <c r="AW775">
        <f t="shared" si="340"/>
        <v>11.379546723003028</v>
      </c>
      <c r="AY775">
        <f t="shared" si="341"/>
        <v>-0.23423638478072462</v>
      </c>
      <c r="BA775">
        <f t="shared" si="342"/>
        <v>-1.0165711547775163</v>
      </c>
      <c r="BC775">
        <f t="shared" si="343"/>
        <v>324.9330797421448</v>
      </c>
      <c r="BD775">
        <f t="shared" si="332"/>
        <v>2.86E-2</v>
      </c>
      <c r="BE775">
        <f t="shared" si="333"/>
        <v>9.2930860806253417</v>
      </c>
    </row>
    <row r="776" spans="3:57">
      <c r="C776" s="11">
        <v>716</v>
      </c>
      <c r="D776" s="12">
        <f t="shared" si="339"/>
        <v>1.0376811594202898E-2</v>
      </c>
      <c r="E776" s="20">
        <f t="shared" si="334"/>
        <v>1204.2771838760873</v>
      </c>
      <c r="F776" s="4">
        <f t="shared" si="335"/>
        <v>12.496557444279398</v>
      </c>
      <c r="G776" s="4"/>
      <c r="H776" s="4">
        <f t="shared" si="336"/>
        <v>-3.0025426711513177</v>
      </c>
      <c r="I776" s="11">
        <v>716</v>
      </c>
      <c r="J776" s="5">
        <f t="shared" si="321"/>
        <v>-51659.164048042228</v>
      </c>
      <c r="K776" s="11">
        <v>716</v>
      </c>
      <c r="L776" s="17">
        <f t="shared" si="337"/>
        <v>-25106.353727348524</v>
      </c>
      <c r="M776" s="11">
        <v>716</v>
      </c>
      <c r="N776">
        <f t="shared" si="338"/>
        <v>-2559.2613381598903</v>
      </c>
      <c r="Q776" s="58">
        <v>653</v>
      </c>
      <c r="R776" s="21">
        <f t="shared" si="318"/>
        <v>61.931729000000111</v>
      </c>
      <c r="S776" s="21">
        <f t="shared" si="317"/>
        <v>317.2919204287208</v>
      </c>
      <c r="T776" s="21">
        <f t="shared" si="315"/>
        <v>1</v>
      </c>
      <c r="U776" s="21">
        <f t="shared" si="316"/>
        <v>600</v>
      </c>
      <c r="AA776">
        <v>653</v>
      </c>
      <c r="AB776">
        <f t="shared" si="322"/>
        <v>11.397000015522973</v>
      </c>
      <c r="AC776">
        <f t="shared" si="323"/>
        <v>0.250328227571116</v>
      </c>
      <c r="AD776">
        <f t="shared" si="324"/>
        <v>-0.92050485345243982</v>
      </c>
      <c r="AE776">
        <f t="shared" si="325"/>
        <v>-0.23042834843535914</v>
      </c>
      <c r="AF776" s="65">
        <f t="shared" si="326"/>
        <v>-0.23251785431305938</v>
      </c>
      <c r="AG776">
        <f t="shared" si="327"/>
        <v>-13.322291713576046</v>
      </c>
      <c r="AJ776">
        <f t="shared" si="328"/>
        <v>78.539816339744831</v>
      </c>
      <c r="AL776">
        <f t="shared" si="319"/>
        <v>78.539816339744831</v>
      </c>
      <c r="AN776">
        <f t="shared" si="329"/>
        <v>80.110612666539723</v>
      </c>
      <c r="AP776">
        <f t="shared" si="330"/>
        <v>-365.46628541188022</v>
      </c>
      <c r="AS776">
        <f t="shared" si="331"/>
        <v>-375.5732256560168</v>
      </c>
      <c r="AU776">
        <f t="shared" si="320"/>
        <v>86.542718104456398</v>
      </c>
      <c r="AW776">
        <f t="shared" si="340"/>
        <v>11.397000015522973</v>
      </c>
      <c r="AY776">
        <f t="shared" si="341"/>
        <v>-0.23251785431305938</v>
      </c>
      <c r="BA776">
        <f t="shared" si="342"/>
        <v>-1.0130303072555835</v>
      </c>
      <c r="BC776">
        <f t="shared" si="343"/>
        <v>370.22842340235383</v>
      </c>
      <c r="BD776">
        <f t="shared" si="332"/>
        <v>2.86E-2</v>
      </c>
      <c r="BE776">
        <f t="shared" si="333"/>
        <v>10.58853290930732</v>
      </c>
    </row>
    <row r="777" spans="3:57">
      <c r="C777" s="11">
        <v>717</v>
      </c>
      <c r="D777" s="12">
        <f t="shared" si="339"/>
        <v>1.0391304347826086E-2</v>
      </c>
      <c r="E777" s="20">
        <f t="shared" si="334"/>
        <v>1204.2771838760873</v>
      </c>
      <c r="F777" s="4">
        <f t="shared" si="335"/>
        <v>12.514010736799341</v>
      </c>
      <c r="G777" s="4"/>
      <c r="H777" s="4">
        <f t="shared" si="336"/>
        <v>-2.2531884309065022</v>
      </c>
      <c r="I777" s="11">
        <v>717</v>
      </c>
      <c r="J777" s="5">
        <f t="shared" si="321"/>
        <v>-51747.52641412495</v>
      </c>
      <c r="K777" s="11">
        <v>717</v>
      </c>
      <c r="L777" s="17">
        <f t="shared" si="337"/>
        <v>-25149.297837264727</v>
      </c>
      <c r="M777" s="11">
        <v>717</v>
      </c>
      <c r="N777">
        <f t="shared" si="338"/>
        <v>-2563.6389232685756</v>
      </c>
      <c r="Q777" s="58">
        <v>654</v>
      </c>
      <c r="R777" s="21">
        <f t="shared" si="318"/>
        <v>62.499910000000114</v>
      </c>
      <c r="S777" s="21">
        <f t="shared" si="317"/>
        <v>319.84446078409923</v>
      </c>
      <c r="T777" s="21">
        <f t="shared" si="315"/>
        <v>1</v>
      </c>
      <c r="U777" s="21">
        <f t="shared" si="316"/>
        <v>600</v>
      </c>
      <c r="AA777">
        <v>654</v>
      </c>
      <c r="AB777">
        <f t="shared" si="322"/>
        <v>11.414453308042916</v>
      </c>
      <c r="AC777">
        <f t="shared" si="323"/>
        <v>0.250328227571116</v>
      </c>
      <c r="AD777">
        <f t="shared" si="324"/>
        <v>-0.91354545764260087</v>
      </c>
      <c r="AE777">
        <f t="shared" si="325"/>
        <v>-0.2286862152173163</v>
      </c>
      <c r="AF777" s="65">
        <f t="shared" si="326"/>
        <v>-0.23072792092594424</v>
      </c>
      <c r="AG777">
        <f t="shared" si="327"/>
        <v>-13.219736084884794</v>
      </c>
      <c r="AJ777">
        <f t="shared" si="328"/>
        <v>78.539816339744831</v>
      </c>
      <c r="AL777">
        <f t="shared" si="319"/>
        <v>78.539816339744831</v>
      </c>
      <c r="AN777">
        <f t="shared" si="329"/>
        <v>80.110612666539723</v>
      </c>
      <c r="AP777">
        <f t="shared" si="330"/>
        <v>-411.48701099885335</v>
      </c>
      <c r="AS777">
        <f t="shared" si="331"/>
        <v>-422.68816822290938</v>
      </c>
      <c r="AU777">
        <f t="shared" si="320"/>
        <v>96.662957408037457</v>
      </c>
      <c r="AW777">
        <f t="shared" si="340"/>
        <v>11.414453308042916</v>
      </c>
      <c r="AY777">
        <f t="shared" si="341"/>
        <v>-0.23072792092594424</v>
      </c>
      <c r="BA777">
        <f t="shared" si="342"/>
        <v>-1.0090924998456747</v>
      </c>
      <c r="BC777">
        <f t="shared" si="343"/>
        <v>415.22845658285758</v>
      </c>
      <c r="BD777">
        <f t="shared" si="332"/>
        <v>2.86E-2</v>
      </c>
      <c r="BE777">
        <f t="shared" si="333"/>
        <v>11.875533858269726</v>
      </c>
    </row>
    <row r="778" spans="3:57">
      <c r="C778" s="11">
        <v>718</v>
      </c>
      <c r="D778" s="12">
        <f t="shared" si="339"/>
        <v>1.0405797101449276E-2</v>
      </c>
      <c r="E778" s="20">
        <f t="shared" si="334"/>
        <v>1204.2771838760873</v>
      </c>
      <c r="F778" s="4">
        <f t="shared" si="335"/>
        <v>12.531464029319286</v>
      </c>
      <c r="G778" s="4"/>
      <c r="H778" s="4">
        <f t="shared" si="336"/>
        <v>-1.5027361031899815</v>
      </c>
      <c r="I778" s="11">
        <v>718</v>
      </c>
      <c r="J778" s="5">
        <f t="shared" si="321"/>
        <v>-51810.690502564968</v>
      </c>
      <c r="K778" s="11">
        <v>718</v>
      </c>
      <c r="L778" s="17">
        <f t="shared" si="337"/>
        <v>-25179.995584246575</v>
      </c>
      <c r="M778" s="11">
        <v>718</v>
      </c>
      <c r="N778">
        <f t="shared" si="338"/>
        <v>-2566.768153338081</v>
      </c>
      <c r="Q778" s="58">
        <v>655</v>
      </c>
      <c r="R778" s="21">
        <f t="shared" si="318"/>
        <v>63.068091000000116</v>
      </c>
      <c r="S778" s="21">
        <f t="shared" si="317"/>
        <v>322.39700113947771</v>
      </c>
      <c r="T778" s="21">
        <f t="shared" si="315"/>
        <v>1</v>
      </c>
      <c r="U778" s="21">
        <f t="shared" si="316"/>
        <v>600</v>
      </c>
      <c r="AA778">
        <v>655</v>
      </c>
      <c r="AB778">
        <f t="shared" si="322"/>
        <v>11.431906600562858</v>
      </c>
      <c r="AC778">
        <f t="shared" si="323"/>
        <v>0.250328227571116</v>
      </c>
      <c r="AD778">
        <f t="shared" si="324"/>
        <v>-0.90630778703665038</v>
      </c>
      <c r="AE778">
        <f t="shared" si="325"/>
        <v>-0.22687442196278515</v>
      </c>
      <c r="AF778" s="65">
        <f t="shared" si="326"/>
        <v>-0.2288672141267824</v>
      </c>
      <c r="AG778">
        <f t="shared" si="327"/>
        <v>-13.113125438381525</v>
      </c>
      <c r="AJ778">
        <f t="shared" si="328"/>
        <v>78.539816339744831</v>
      </c>
      <c r="AL778">
        <f t="shared" si="319"/>
        <v>78.539816339744831</v>
      </c>
      <c r="AN778">
        <f t="shared" si="329"/>
        <v>80.110612666539723</v>
      </c>
      <c r="AP778">
        <f t="shared" si="330"/>
        <v>-457.67249636368535</v>
      </c>
      <c r="AS778">
        <f t="shared" si="331"/>
        <v>-469.92628478504514</v>
      </c>
      <c r="AU778">
        <f t="shared" si="320"/>
        <v>106.61425422572628</v>
      </c>
      <c r="AW778">
        <f t="shared" si="340"/>
        <v>11.431906600562858</v>
      </c>
      <c r="AY778">
        <f t="shared" si="341"/>
        <v>-0.2288672141267824</v>
      </c>
      <c r="BA778">
        <f t="shared" si="342"/>
        <v>-1.0047561997239909</v>
      </c>
      <c r="BC778">
        <f t="shared" si="343"/>
        <v>459.84927816456855</v>
      </c>
      <c r="BD778">
        <f t="shared" si="332"/>
        <v>2.86E-2</v>
      </c>
      <c r="BE778">
        <f t="shared" si="333"/>
        <v>13.15168935550666</v>
      </c>
    </row>
    <row r="779" spans="3:57">
      <c r="C779" s="11">
        <v>719</v>
      </c>
      <c r="D779" s="12">
        <f t="shared" si="339"/>
        <v>1.0420289855072463E-2</v>
      </c>
      <c r="E779" s="20">
        <f t="shared" si="334"/>
        <v>1204.2771838760873</v>
      </c>
      <c r="F779" s="4">
        <f t="shared" si="335"/>
        <v>12.548917321839228</v>
      </c>
      <c r="G779" s="4"/>
      <c r="H779" s="4">
        <f t="shared" si="336"/>
        <v>-0.75155125219016938</v>
      </c>
      <c r="I779" s="11">
        <v>719</v>
      </c>
      <c r="J779" s="5">
        <f t="shared" si="321"/>
        <v>-51848.608210667291</v>
      </c>
      <c r="K779" s="11">
        <v>719</v>
      </c>
      <c r="L779" s="17">
        <f t="shared" si="337"/>
        <v>-25198.423590384304</v>
      </c>
      <c r="M779" s="11">
        <v>719</v>
      </c>
      <c r="N779">
        <f t="shared" si="338"/>
        <v>-2568.6466452991135</v>
      </c>
      <c r="Q779" s="58">
        <v>656</v>
      </c>
      <c r="R779" s="21">
        <f t="shared" si="318"/>
        <v>63.636272000000119</v>
      </c>
      <c r="S779" s="21">
        <f t="shared" si="317"/>
        <v>324.94954149485619</v>
      </c>
      <c r="T779" s="21">
        <f t="shared" si="315"/>
        <v>1</v>
      </c>
      <c r="U779" s="21">
        <f t="shared" si="316"/>
        <v>600</v>
      </c>
      <c r="AA779">
        <v>656</v>
      </c>
      <c r="AB779">
        <f t="shared" si="322"/>
        <v>11.4493598930828</v>
      </c>
      <c r="AC779">
        <f t="shared" si="323"/>
        <v>0.250328227571116</v>
      </c>
      <c r="AD779">
        <f t="shared" si="324"/>
        <v>-0.89879404629916793</v>
      </c>
      <c r="AE779">
        <f t="shared" si="325"/>
        <v>-0.22499352056154229</v>
      </c>
      <c r="AF779" s="65">
        <f t="shared" si="326"/>
        <v>-0.22693638623219056</v>
      </c>
      <c r="AG779">
        <f t="shared" si="327"/>
        <v>-13.002497149055282</v>
      </c>
      <c r="AJ779">
        <f t="shared" si="328"/>
        <v>78.539816339744831</v>
      </c>
      <c r="AL779">
        <f t="shared" si="319"/>
        <v>78.539816339744831</v>
      </c>
      <c r="AN779">
        <f t="shared" si="329"/>
        <v>80.110612666539723</v>
      </c>
      <c r="AP779">
        <f t="shared" si="330"/>
        <v>-503.99629120875511</v>
      </c>
      <c r="AS779">
        <f t="shared" si="331"/>
        <v>-517.25866914760559</v>
      </c>
      <c r="AU779">
        <f t="shared" si="320"/>
        <v>116.37984901249779</v>
      </c>
      <c r="AW779">
        <f t="shared" si="340"/>
        <v>11.4493598930828</v>
      </c>
      <c r="AY779">
        <f t="shared" si="341"/>
        <v>-0.22693638623219056</v>
      </c>
      <c r="BA779">
        <f t="shared" si="342"/>
        <v>-1.0000201242776203</v>
      </c>
      <c r="BC779">
        <f t="shared" si="343"/>
        <v>504.006433770039</v>
      </c>
      <c r="BD779">
        <f t="shared" si="332"/>
        <v>2.86E-2</v>
      </c>
      <c r="BE779">
        <f t="shared" si="333"/>
        <v>14.414584005823116</v>
      </c>
    </row>
    <row r="780" spans="3:57">
      <c r="C780" s="11">
        <v>720</v>
      </c>
      <c r="D780" s="12">
        <f t="shared" si="339"/>
        <v>1.0434782608695651E-2</v>
      </c>
      <c r="E780" s="20">
        <f t="shared" si="334"/>
        <v>1204.2771838760873</v>
      </c>
      <c r="F780" s="4">
        <f t="shared" si="335"/>
        <v>12.566370614359171</v>
      </c>
      <c r="G780" s="4"/>
      <c r="H780" s="4">
        <f t="shared" si="336"/>
        <v>-9.7601433725275494E-14</v>
      </c>
      <c r="I780" s="11">
        <v>720</v>
      </c>
      <c r="J780" s="5">
        <f t="shared" si="321"/>
        <v>-51861.250656871947</v>
      </c>
      <c r="K780" s="11">
        <v>720</v>
      </c>
      <c r="L780" s="17">
        <f t="shared" si="337"/>
        <v>-25204.567819239765</v>
      </c>
      <c r="M780" s="11">
        <v>720</v>
      </c>
      <c r="N780">
        <f t="shared" si="338"/>
        <v>-2569.2729683220959</v>
      </c>
      <c r="Q780" s="58">
        <v>657</v>
      </c>
      <c r="R780" s="21">
        <f t="shared" si="318"/>
        <v>64.204453000000115</v>
      </c>
      <c r="S780" s="21">
        <f t="shared" si="317"/>
        <v>327.50208185023467</v>
      </c>
      <c r="T780" s="21">
        <f t="shared" si="315"/>
        <v>1</v>
      </c>
      <c r="U780" s="21">
        <f t="shared" si="316"/>
        <v>600</v>
      </c>
      <c r="AA780">
        <v>657</v>
      </c>
      <c r="AB780">
        <f t="shared" si="322"/>
        <v>11.466813185602746</v>
      </c>
      <c r="AC780">
        <f t="shared" si="323"/>
        <v>0.250328227571116</v>
      </c>
      <c r="AD780">
        <f t="shared" si="324"/>
        <v>-0.89100652418836768</v>
      </c>
      <c r="AE780">
        <f t="shared" si="325"/>
        <v>-0.22304408395437478</v>
      </c>
      <c r="AF780" s="65">
        <f t="shared" si="326"/>
        <v>-0.22493611192185478</v>
      </c>
      <c r="AG780">
        <f t="shared" si="327"/>
        <v>-12.8878898732046</v>
      </c>
      <c r="AJ780">
        <f t="shared" si="328"/>
        <v>78.539816339744831</v>
      </c>
      <c r="AL780">
        <f t="shared" si="319"/>
        <v>78.539816339744831</v>
      </c>
      <c r="AN780">
        <f t="shared" si="329"/>
        <v>80.110612666539723</v>
      </c>
      <c r="AP780">
        <f t="shared" si="330"/>
        <v>-550.43153501514701</v>
      </c>
      <c r="AS780">
        <f t="shared" si="331"/>
        <v>-564.65615008380144</v>
      </c>
      <c r="AU780">
        <f t="shared" si="320"/>
        <v>125.94321374464545</v>
      </c>
      <c r="AW780">
        <f t="shared" si="340"/>
        <v>11.466813185602746</v>
      </c>
      <c r="AY780">
        <f t="shared" si="341"/>
        <v>-0.22493611192185478</v>
      </c>
      <c r="BA780">
        <f t="shared" si="342"/>
        <v>-0.99488324437875919</v>
      </c>
      <c r="BC780">
        <f t="shared" si="343"/>
        <v>547.61511136425008</v>
      </c>
      <c r="BD780">
        <f t="shared" si="332"/>
        <v>2.86E-2</v>
      </c>
      <c r="BE780">
        <f t="shared" si="333"/>
        <v>15.661792185017553</v>
      </c>
    </row>
    <row r="781" spans="3:57">
      <c r="C781" s="11"/>
      <c r="D781" s="12"/>
      <c r="E781" s="20"/>
      <c r="F781" s="4"/>
      <c r="G781" s="4"/>
      <c r="H781" s="4"/>
      <c r="I781" s="11"/>
      <c r="J781" s="5"/>
      <c r="K781" s="11"/>
      <c r="L781" s="17"/>
      <c r="M781" s="11"/>
      <c r="Q781" s="58">
        <v>658</v>
      </c>
      <c r="R781" s="21">
        <f t="shared" si="318"/>
        <v>64.77263400000011</v>
      </c>
      <c r="S781" s="21">
        <f t="shared" si="317"/>
        <v>330.0546222056131</v>
      </c>
      <c r="T781" s="21">
        <f t="shared" si="315"/>
        <v>1</v>
      </c>
      <c r="U781" s="21">
        <f t="shared" si="316"/>
        <v>600</v>
      </c>
      <c r="AA781">
        <v>658</v>
      </c>
      <c r="AB781">
        <f t="shared" si="322"/>
        <v>11.484266478122688</v>
      </c>
      <c r="AC781">
        <f t="shared" si="323"/>
        <v>0.250328227571116</v>
      </c>
      <c r="AD781">
        <f t="shared" si="324"/>
        <v>-0.88294759285892721</v>
      </c>
      <c r="AE781">
        <f t="shared" si="325"/>
        <v>-0.22102670595855861</v>
      </c>
      <c r="AF781" s="65">
        <f t="shared" si="326"/>
        <v>-0.2228670877837215</v>
      </c>
      <c r="AG781">
        <f t="shared" si="327"/>
        <v>-12.76934352237887</v>
      </c>
      <c r="AJ781">
        <f t="shared" si="328"/>
        <v>78.539816339744831</v>
      </c>
      <c r="AL781">
        <f t="shared" si="319"/>
        <v>78.539816339744831</v>
      </c>
      <c r="AN781">
        <f t="shared" si="329"/>
        <v>80.110612666539723</v>
      </c>
      <c r="AP781">
        <f t="shared" si="330"/>
        <v>-596.95098075840451</v>
      </c>
      <c r="AS781">
        <f t="shared" si="331"/>
        <v>-612.08932345682149</v>
      </c>
      <c r="AU781">
        <f t="shared" si="320"/>
        <v>135.28808691606397</v>
      </c>
      <c r="AW781">
        <f t="shared" si="340"/>
        <v>11.484266478122688</v>
      </c>
      <c r="AY781">
        <f t="shared" si="341"/>
        <v>-0.2228670877837215</v>
      </c>
      <c r="BA781">
        <f t="shared" si="342"/>
        <v>-0.98934478733225839</v>
      </c>
      <c r="BC781">
        <f t="shared" si="343"/>
        <v>590.59034110620678</v>
      </c>
      <c r="BD781">
        <f t="shared" si="332"/>
        <v>2.86E-2</v>
      </c>
      <c r="BE781">
        <f t="shared" si="333"/>
        <v>16.890883755637514</v>
      </c>
    </row>
    <row r="782" spans="3:57">
      <c r="C782" s="11"/>
      <c r="D782" s="12"/>
      <c r="E782" s="20"/>
      <c r="F782" s="4"/>
      <c r="G782" s="4"/>
      <c r="H782" s="4"/>
      <c r="I782" s="11"/>
      <c r="J782" s="5"/>
      <c r="K782" s="11"/>
      <c r="L782" s="17"/>
      <c r="M782" s="11"/>
      <c r="Q782" s="58">
        <v>659</v>
      </c>
      <c r="R782" s="21">
        <f t="shared" si="318"/>
        <v>65.340815000000106</v>
      </c>
      <c r="S782" s="21">
        <f t="shared" si="317"/>
        <v>332.60716256099158</v>
      </c>
      <c r="T782" s="21">
        <f t="shared" si="315"/>
        <v>1</v>
      </c>
      <c r="U782" s="21">
        <f t="shared" si="316"/>
        <v>600</v>
      </c>
      <c r="AA782">
        <v>659</v>
      </c>
      <c r="AB782">
        <f t="shared" si="322"/>
        <v>11.50171977064263</v>
      </c>
      <c r="AC782">
        <f t="shared" si="323"/>
        <v>0.250328227571116</v>
      </c>
      <c r="AD782">
        <f t="shared" si="324"/>
        <v>-0.87461970713939663</v>
      </c>
      <c r="AE782">
        <f t="shared" si="325"/>
        <v>-0.2189420010869737</v>
      </c>
      <c r="AF782" s="65">
        <f t="shared" si="326"/>
        <v>-0.22073003185143025</v>
      </c>
      <c r="AG782">
        <f t="shared" si="327"/>
        <v>-12.646899236875186</v>
      </c>
      <c r="AJ782">
        <f t="shared" si="328"/>
        <v>78.539816339744831</v>
      </c>
      <c r="AL782">
        <f t="shared" si="319"/>
        <v>78.539816339744831</v>
      </c>
      <c r="AN782">
        <f t="shared" si="329"/>
        <v>80.110612666539723</v>
      </c>
      <c r="AP782">
        <f t="shared" si="330"/>
        <v>-643.52701917145976</v>
      </c>
      <c r="AS782">
        <f t="shared" si="331"/>
        <v>-659.52858431078687</v>
      </c>
      <c r="AU782">
        <f t="shared" si="320"/>
        <v>144.39850802306253</v>
      </c>
      <c r="AW782">
        <f t="shared" si="340"/>
        <v>11.50171977064263</v>
      </c>
      <c r="AY782">
        <f t="shared" si="341"/>
        <v>-0.22073003185143025</v>
      </c>
      <c r="BA782">
        <f t="shared" si="342"/>
        <v>-0.98340423949505529</v>
      </c>
      <c r="BC782">
        <f t="shared" si="343"/>
        <v>632.84719888282928</v>
      </c>
      <c r="BD782">
        <f t="shared" si="332"/>
        <v>2.86E-2</v>
      </c>
      <c r="BE782">
        <f t="shared" si="333"/>
        <v>18.099429888048917</v>
      </c>
    </row>
    <row r="783" spans="3:57">
      <c r="Q783" s="58">
        <v>660</v>
      </c>
      <c r="R783" s="21">
        <f t="shared" si="318"/>
        <v>65.908996000000101</v>
      </c>
      <c r="S783" s="21">
        <f t="shared" si="317"/>
        <v>335.15970291637001</v>
      </c>
      <c r="T783" s="21">
        <f t="shared" si="315"/>
        <v>1</v>
      </c>
      <c r="U783" s="21">
        <f t="shared" si="316"/>
        <v>600</v>
      </c>
      <c r="AA783">
        <v>660</v>
      </c>
      <c r="AB783">
        <f t="shared" si="322"/>
        <v>11.519173063162574</v>
      </c>
      <c r="AC783">
        <f t="shared" si="323"/>
        <v>0.250328227571116</v>
      </c>
      <c r="AD783">
        <f t="shared" si="324"/>
        <v>-0.86602540378443915</v>
      </c>
      <c r="AE783">
        <f t="shared" si="325"/>
        <v>-0.21679060436091871</v>
      </c>
      <c r="AF783" s="65">
        <f t="shared" si="326"/>
        <v>-0.21852568313490697</v>
      </c>
      <c r="AG783">
        <f t="shared" si="327"/>
        <v>-12.520599358843322</v>
      </c>
      <c r="AJ783">
        <f t="shared" si="328"/>
        <v>78.539816339744831</v>
      </c>
      <c r="AL783">
        <f t="shared" si="319"/>
        <v>78.539816339744831</v>
      </c>
      <c r="AN783">
        <f t="shared" si="329"/>
        <v>80.110612666539723</v>
      </c>
      <c r="AP783">
        <f t="shared" si="330"/>
        <v>-690.13170352802365</v>
      </c>
      <c r="AS783">
        <f t="shared" si="331"/>
        <v>-706.94415887156845</v>
      </c>
      <c r="AU783">
        <f t="shared" si="320"/>
        <v>153.25885145118866</v>
      </c>
      <c r="AW783">
        <f t="shared" si="340"/>
        <v>11.519173063162574</v>
      </c>
      <c r="AY783">
        <f t="shared" si="341"/>
        <v>-0.21852568313490697</v>
      </c>
      <c r="BA783">
        <f t="shared" si="342"/>
        <v>-0.97706134856694471</v>
      </c>
      <c r="BC783">
        <f t="shared" si="343"/>
        <v>674.30101293789369</v>
      </c>
      <c r="BD783">
        <f t="shared" si="332"/>
        <v>2.86E-2</v>
      </c>
      <c r="BE783">
        <f t="shared" si="333"/>
        <v>19.28500897002376</v>
      </c>
    </row>
    <row r="784" spans="3:57">
      <c r="Q784" s="58">
        <v>661</v>
      </c>
      <c r="R784" s="21">
        <f t="shared" si="318"/>
        <v>66.477177000000097</v>
      </c>
      <c r="S784" s="21">
        <f t="shared" si="317"/>
        <v>337.71224327174849</v>
      </c>
      <c r="T784" s="21">
        <f t="shared" si="315"/>
        <v>1</v>
      </c>
      <c r="U784" s="21">
        <f t="shared" si="316"/>
        <v>600</v>
      </c>
      <c r="AA784">
        <v>661</v>
      </c>
      <c r="AB784">
        <f t="shared" si="322"/>
        <v>11.536626355682518</v>
      </c>
      <c r="AC784">
        <f t="shared" si="323"/>
        <v>0.250328227571116</v>
      </c>
      <c r="AD784">
        <f t="shared" si="324"/>
        <v>-0.85716730070211244</v>
      </c>
      <c r="AE784">
        <f t="shared" si="325"/>
        <v>-0.21457317111667762</v>
      </c>
      <c r="AF784" s="65">
        <f t="shared" si="326"/>
        <v>-0.21625480114501694</v>
      </c>
      <c r="AG784">
        <f t="shared" si="327"/>
        <v>-12.390487405050354</v>
      </c>
      <c r="AJ784">
        <f t="shared" si="328"/>
        <v>78.539816339744831</v>
      </c>
      <c r="AL784">
        <f t="shared" si="319"/>
        <v>78.539816339744831</v>
      </c>
      <c r="AN784">
        <f t="shared" si="329"/>
        <v>80.110612666539723</v>
      </c>
      <c r="AP784">
        <f t="shared" si="330"/>
        <v>-736.73677491891942</v>
      </c>
      <c r="AS784">
        <f t="shared" si="331"/>
        <v>-754.30613640040735</v>
      </c>
      <c r="AU784">
        <f t="shared" si="320"/>
        <v>161.85385968020458</v>
      </c>
      <c r="AW784">
        <f t="shared" si="340"/>
        <v>11.536626355682518</v>
      </c>
      <c r="AY784">
        <f t="shared" si="341"/>
        <v>-0.21625480114501694</v>
      </c>
      <c r="BA784">
        <f t="shared" si="342"/>
        <v>-0.97031612555292646</v>
      </c>
      <c r="BC784">
        <f t="shared" si="343"/>
        <v>714.86757299168437</v>
      </c>
      <c r="BD784">
        <f t="shared" si="332"/>
        <v>2.86E-2</v>
      </c>
      <c r="BE784">
        <f t="shared" si="333"/>
        <v>20.445212587562175</v>
      </c>
    </row>
    <row r="785" spans="17:57">
      <c r="Q785" s="58">
        <v>662</v>
      </c>
      <c r="R785" s="21">
        <f t="shared" si="318"/>
        <v>67.045358000000093</v>
      </c>
      <c r="S785" s="21">
        <f t="shared" si="317"/>
        <v>340.26478362712692</v>
      </c>
      <c r="T785" s="21">
        <f t="shared" si="315"/>
        <v>1</v>
      </c>
      <c r="U785" s="21">
        <f t="shared" si="316"/>
        <v>600</v>
      </c>
      <c r="AA785">
        <v>662</v>
      </c>
      <c r="AB785">
        <f t="shared" si="322"/>
        <v>11.554079648202462</v>
      </c>
      <c r="AC785">
        <f t="shared" si="323"/>
        <v>0.250328227571116</v>
      </c>
      <c r="AD785">
        <f t="shared" si="324"/>
        <v>-0.84804809615642585</v>
      </c>
      <c r="AE785">
        <f t="shared" si="325"/>
        <v>-0.21229037680589743</v>
      </c>
      <c r="AF785" s="65">
        <f t="shared" si="326"/>
        <v>-0.21391816541317324</v>
      </c>
      <c r="AG785">
        <f t="shared" si="327"/>
        <v>-12.256608039356248</v>
      </c>
      <c r="AJ785">
        <f t="shared" si="328"/>
        <v>78.539816339744831</v>
      </c>
      <c r="AL785">
        <f t="shared" si="319"/>
        <v>78.539816339744831</v>
      </c>
      <c r="AN785">
        <f t="shared" si="329"/>
        <v>80.110612666539723</v>
      </c>
      <c r="AP785">
        <f t="shared" si="330"/>
        <v>-783.31368799323434</v>
      </c>
      <c r="AS785">
        <f t="shared" si="331"/>
        <v>-801.58450084567062</v>
      </c>
      <c r="AU785">
        <f t="shared" si="320"/>
        <v>170.16867572629462</v>
      </c>
      <c r="AW785">
        <f t="shared" si="340"/>
        <v>11.554079648202462</v>
      </c>
      <c r="AY785">
        <f t="shared" si="341"/>
        <v>-0.21391816541317324</v>
      </c>
      <c r="BA785">
        <f t="shared" si="342"/>
        <v>-0.96316884639818023</v>
      </c>
      <c r="BC785">
        <f t="shared" si="343"/>
        <v>754.4633412323476</v>
      </c>
      <c r="BD785">
        <f t="shared" si="332"/>
        <v>2.86E-2</v>
      </c>
      <c r="BE785">
        <f t="shared" si="333"/>
        <v>21.57765155924514</v>
      </c>
    </row>
    <row r="786" spans="17:57">
      <c r="Q786" s="58">
        <v>663</v>
      </c>
      <c r="R786" s="21">
        <f t="shared" si="318"/>
        <v>67.613539000000088</v>
      </c>
      <c r="S786" s="21">
        <f t="shared" si="317"/>
        <v>342.8173239825054</v>
      </c>
      <c r="T786" s="21">
        <f t="shared" si="315"/>
        <v>1</v>
      </c>
      <c r="U786" s="21">
        <f t="shared" si="316"/>
        <v>600</v>
      </c>
      <c r="AA786">
        <v>663</v>
      </c>
      <c r="AB786">
        <f t="shared" si="322"/>
        <v>11.571532940722404</v>
      </c>
      <c r="AC786">
        <f t="shared" si="323"/>
        <v>0.250328227571116</v>
      </c>
      <c r="AD786">
        <f t="shared" si="324"/>
        <v>-0.83867056794542438</v>
      </c>
      <c r="AE786">
        <f t="shared" si="325"/>
        <v>-0.20994291678983931</v>
      </c>
      <c r="AF786" s="65">
        <f t="shared" si="326"/>
        <v>-0.21151657500678581</v>
      </c>
      <c r="AG786">
        <f t="shared" si="327"/>
        <v>-12.119007044951138</v>
      </c>
      <c r="AJ786">
        <f t="shared" si="328"/>
        <v>78.539816339744831</v>
      </c>
      <c r="AL786">
        <f t="shared" si="319"/>
        <v>78.539816339744831</v>
      </c>
      <c r="AN786">
        <f t="shared" si="329"/>
        <v>80.110612666539723</v>
      </c>
      <c r="AP786">
        <f t="shared" si="330"/>
        <v>-829.83363713551557</v>
      </c>
      <c r="AS786">
        <f t="shared" si="331"/>
        <v>-848.74916224052163</v>
      </c>
      <c r="AU786">
        <f t="shared" si="320"/>
        <v>178.18887474370766</v>
      </c>
      <c r="AW786">
        <f t="shared" si="340"/>
        <v>11.571532940722404</v>
      </c>
      <c r="AY786">
        <f t="shared" si="341"/>
        <v>-0.21151657500678581</v>
      </c>
      <c r="BA786">
        <f t="shared" si="342"/>
        <v>-0.95562005329748434</v>
      </c>
      <c r="BC786">
        <f t="shared" si="343"/>
        <v>793.00566454748662</v>
      </c>
      <c r="BD786">
        <f t="shared" si="332"/>
        <v>2.86E-2</v>
      </c>
      <c r="BE786">
        <f t="shared" si="333"/>
        <v>22.679962006058119</v>
      </c>
    </row>
    <row r="787" spans="17:57">
      <c r="Q787" s="58">
        <v>664</v>
      </c>
      <c r="R787" s="21">
        <f t="shared" si="318"/>
        <v>68.181720000000084</v>
      </c>
      <c r="S787" s="21">
        <f t="shared" si="317"/>
        <v>345.36986433788383</v>
      </c>
      <c r="T787" s="21">
        <f t="shared" si="315"/>
        <v>1</v>
      </c>
      <c r="U787" s="21">
        <f t="shared" si="316"/>
        <v>600</v>
      </c>
      <c r="AA787">
        <v>664</v>
      </c>
      <c r="AB787">
        <f t="shared" si="322"/>
        <v>11.588986233242348</v>
      </c>
      <c r="AC787">
        <f t="shared" si="323"/>
        <v>0.250328227571116</v>
      </c>
      <c r="AD787">
        <f t="shared" si="324"/>
        <v>-0.82903757255504174</v>
      </c>
      <c r="AE787">
        <f t="shared" si="325"/>
        <v>-0.20753150612756407</v>
      </c>
      <c r="AF787" s="65">
        <f t="shared" si="326"/>
        <v>-0.2090508480414183</v>
      </c>
      <c r="AG787">
        <f t="shared" si="327"/>
        <v>-11.977731296403981</v>
      </c>
      <c r="AJ787">
        <f t="shared" si="328"/>
        <v>78.539816339744831</v>
      </c>
      <c r="AL787">
        <f t="shared" si="319"/>
        <v>78.539816339744831</v>
      </c>
      <c r="AN787">
        <f t="shared" si="329"/>
        <v>80.110612666539723</v>
      </c>
      <c r="AP787">
        <f t="shared" si="330"/>
        <v>-876.26758304986015</v>
      </c>
      <c r="AS787">
        <f t="shared" si="331"/>
        <v>-895.76998779708299</v>
      </c>
      <c r="AU787">
        <f t="shared" si="320"/>
        <v>185.90049471139832</v>
      </c>
      <c r="AW787">
        <f t="shared" si="340"/>
        <v>11.588986233242348</v>
      </c>
      <c r="AY787">
        <f t="shared" si="341"/>
        <v>-0.2090508480414183</v>
      </c>
      <c r="BA787">
        <f t="shared" si="342"/>
        <v>-0.9476705556816124</v>
      </c>
      <c r="BC787">
        <f t="shared" si="343"/>
        <v>830.41298735464443</v>
      </c>
      <c r="BD787">
        <f t="shared" si="332"/>
        <v>2.86E-2</v>
      </c>
      <c r="BE787">
        <f t="shared" si="333"/>
        <v>23.749811438342832</v>
      </c>
    </row>
    <row r="788" spans="17:57">
      <c r="Q788" s="58">
        <v>665</v>
      </c>
      <c r="R788" s="21">
        <f t="shared" si="318"/>
        <v>68.749901000000079</v>
      </c>
      <c r="S788" s="21">
        <f t="shared" si="317"/>
        <v>347.92240469326231</v>
      </c>
      <c r="T788" s="21">
        <f t="shared" si="315"/>
        <v>1</v>
      </c>
      <c r="U788" s="21">
        <f t="shared" si="316"/>
        <v>600</v>
      </c>
      <c r="AA788">
        <v>665</v>
      </c>
      <c r="AB788">
        <f t="shared" si="322"/>
        <v>11.606439525762292</v>
      </c>
      <c r="AC788">
        <f t="shared" si="323"/>
        <v>0.250328227571116</v>
      </c>
      <c r="AD788">
        <f t="shared" si="324"/>
        <v>-0.81915204428899147</v>
      </c>
      <c r="AE788">
        <f t="shared" si="325"/>
        <v>-0.20505687935811956</v>
      </c>
      <c r="AF788" s="65">
        <f t="shared" si="326"/>
        <v>-0.20652182119050783</v>
      </c>
      <c r="AG788">
        <f t="shared" si="327"/>
        <v>-11.832828731571549</v>
      </c>
      <c r="AJ788">
        <f t="shared" si="328"/>
        <v>78.539816339744831</v>
      </c>
      <c r="AL788">
        <f t="shared" si="319"/>
        <v>78.539816339744831</v>
      </c>
      <c r="AN788">
        <f t="shared" si="329"/>
        <v>80.110612666539723</v>
      </c>
      <c r="AP788">
        <f t="shared" si="330"/>
        <v>-922.58627972095894</v>
      </c>
      <c r="AS788">
        <f t="shared" si="331"/>
        <v>-942.61683265010515</v>
      </c>
      <c r="AU788">
        <f t="shared" si="320"/>
        <v>193.29006613366536</v>
      </c>
      <c r="AW788">
        <f t="shared" si="340"/>
        <v>11.606439525762292</v>
      </c>
      <c r="AY788">
        <f t="shared" si="341"/>
        <v>-0.20652182119050783</v>
      </c>
      <c r="BA788">
        <f t="shared" si="342"/>
        <v>-0.93932143088396458</v>
      </c>
      <c r="BC788">
        <f t="shared" si="343"/>
        <v>866.60506438140476</v>
      </c>
      <c r="BD788">
        <f t="shared" si="332"/>
        <v>2.86E-2</v>
      </c>
      <c r="BE788">
        <f t="shared" si="333"/>
        <v>24.784904841308176</v>
      </c>
    </row>
    <row r="789" spans="17:57">
      <c r="Q789" s="58">
        <v>666</v>
      </c>
      <c r="R789" s="21">
        <f t="shared" si="318"/>
        <v>69.318082000000075</v>
      </c>
      <c r="S789" s="21">
        <f t="shared" si="317"/>
        <v>350.47494504864073</v>
      </c>
      <c r="T789" s="21">
        <f t="shared" si="315"/>
        <v>1</v>
      </c>
      <c r="U789" s="21">
        <f t="shared" si="316"/>
        <v>600</v>
      </c>
      <c r="AA789">
        <v>666</v>
      </c>
      <c r="AB789">
        <f t="shared" si="322"/>
        <v>11.623892818282235</v>
      </c>
      <c r="AC789">
        <f t="shared" si="323"/>
        <v>0.250328227571116</v>
      </c>
      <c r="AD789">
        <f t="shared" si="324"/>
        <v>-0.80901699437494767</v>
      </c>
      <c r="AE789">
        <f t="shared" si="325"/>
        <v>-0.20251979027679218</v>
      </c>
      <c r="AF789" s="65">
        <f t="shared" si="326"/>
        <v>-0.20393034919347647</v>
      </c>
      <c r="AG789">
        <f t="shared" si="327"/>
        <v>-11.684348323415312</v>
      </c>
      <c r="AJ789">
        <f t="shared" si="328"/>
        <v>78.539816339744831</v>
      </c>
      <c r="AL789">
        <f t="shared" si="319"/>
        <v>78.539816339744831</v>
      </c>
      <c r="AN789">
        <f t="shared" si="329"/>
        <v>80.110612666539723</v>
      </c>
      <c r="AP789">
        <f t="shared" si="330"/>
        <v>-968.76030172192964</v>
      </c>
      <c r="AS789">
        <f t="shared" si="331"/>
        <v>-989.2595702061999</v>
      </c>
      <c r="AU789">
        <f t="shared" si="320"/>
        <v>200.34464068746917</v>
      </c>
      <c r="AW789">
        <f t="shared" si="340"/>
        <v>11.623892818282235</v>
      </c>
      <c r="AY789">
        <f t="shared" si="341"/>
        <v>-0.20393034919347647</v>
      </c>
      <c r="BA789">
        <f t="shared" si="342"/>
        <v>-0.93057402449128901</v>
      </c>
      <c r="BC789">
        <f t="shared" si="343"/>
        <v>901.50317274077145</v>
      </c>
      <c r="BD789">
        <f t="shared" si="332"/>
        <v>2.86E-2</v>
      </c>
      <c r="BE789">
        <f t="shared" si="333"/>
        <v>25.782990740386065</v>
      </c>
    </row>
    <row r="790" spans="17:57">
      <c r="Q790" s="58">
        <v>667</v>
      </c>
      <c r="R790" s="21">
        <f t="shared" si="318"/>
        <v>69.886263000000071</v>
      </c>
      <c r="S790" s="21">
        <f t="shared" si="317"/>
        <v>353.02748540401916</v>
      </c>
      <c r="T790" s="21">
        <f t="shared" si="315"/>
        <v>1</v>
      </c>
      <c r="U790" s="21">
        <f t="shared" si="316"/>
        <v>600</v>
      </c>
      <c r="AA790">
        <v>667</v>
      </c>
      <c r="AB790">
        <f t="shared" si="322"/>
        <v>11.641346110802177</v>
      </c>
      <c r="AC790">
        <f t="shared" si="323"/>
        <v>0.250328227571116</v>
      </c>
      <c r="AD790">
        <f t="shared" si="324"/>
        <v>-0.79863551004729372</v>
      </c>
      <c r="AE790">
        <f t="shared" si="325"/>
        <v>-0.19992101170549323</v>
      </c>
      <c r="AF790" s="65">
        <f t="shared" si="326"/>
        <v>-0.20127730436304811</v>
      </c>
      <c r="AG790">
        <f t="shared" si="327"/>
        <v>-11.532340051772767</v>
      </c>
      <c r="AJ790">
        <f t="shared" si="328"/>
        <v>78.539816339744831</v>
      </c>
      <c r="AL790">
        <f t="shared" si="319"/>
        <v>78.539816339744831</v>
      </c>
      <c r="AN790">
        <f t="shared" si="329"/>
        <v>80.110612666539723</v>
      </c>
      <c r="AP790">
        <f t="shared" si="330"/>
        <v>-1014.7600718381523</v>
      </c>
      <c r="AS790">
        <f t="shared" si="331"/>
        <v>-1035.6681220573653</v>
      </c>
      <c r="AU790">
        <f t="shared" si="320"/>
        <v>207.05181875283668</v>
      </c>
      <c r="AW790">
        <f t="shared" si="340"/>
        <v>11.641346110802177</v>
      </c>
      <c r="AY790">
        <f t="shared" si="341"/>
        <v>-0.20127730436304811</v>
      </c>
      <c r="BA790">
        <f t="shared" si="342"/>
        <v>-0.92142995038302444</v>
      </c>
      <c r="BC790">
        <f t="shared" si="343"/>
        <v>935.03032264450292</v>
      </c>
      <c r="BD790">
        <f t="shared" si="332"/>
        <v>2.86E-2</v>
      </c>
      <c r="BE790">
        <f t="shared" si="333"/>
        <v>26.741867227632785</v>
      </c>
    </row>
    <row r="791" spans="17:57">
      <c r="Q791" s="58">
        <v>668</v>
      </c>
      <c r="R791" s="21">
        <f t="shared" si="318"/>
        <v>70.454444000000066</v>
      </c>
      <c r="S791" s="21">
        <f t="shared" si="317"/>
        <v>355.58002575939764</v>
      </c>
      <c r="T791" s="21">
        <f t="shared" si="315"/>
        <v>1</v>
      </c>
      <c r="U791" s="21">
        <f t="shared" si="316"/>
        <v>600</v>
      </c>
      <c r="AA791">
        <v>668</v>
      </c>
      <c r="AB791">
        <f t="shared" si="322"/>
        <v>11.658799403322123</v>
      </c>
      <c r="AC791">
        <f t="shared" si="323"/>
        <v>0.250328227571116</v>
      </c>
      <c r="AD791">
        <f t="shared" si="324"/>
        <v>-0.78801075360672135</v>
      </c>
      <c r="AE791">
        <f t="shared" si="325"/>
        <v>-0.19726133525734996</v>
      </c>
      <c r="AF791" s="65">
        <f t="shared" si="326"/>
        <v>-0.19856357609255876</v>
      </c>
      <c r="AG791">
        <f t="shared" si="327"/>
        <v>-11.376854875128391</v>
      </c>
      <c r="AJ791">
        <f t="shared" si="328"/>
        <v>78.539816339744831</v>
      </c>
      <c r="AL791">
        <f t="shared" si="319"/>
        <v>78.539816339744831</v>
      </c>
      <c r="AN791">
        <f t="shared" si="329"/>
        <v>80.110612666539723</v>
      </c>
      <c r="AP791">
        <f t="shared" si="330"/>
        <v>-1060.5558889759493</v>
      </c>
      <c r="AS791">
        <f t="shared" si="331"/>
        <v>-1081.8124874204473</v>
      </c>
      <c r="AU791">
        <f t="shared" si="320"/>
        <v>213.39977576663253</v>
      </c>
      <c r="AW791">
        <f t="shared" si="340"/>
        <v>11.658799403322123</v>
      </c>
      <c r="AY791">
        <f t="shared" si="341"/>
        <v>-0.19856357609255876</v>
      </c>
      <c r="BA791">
        <f t="shared" si="342"/>
        <v>-0.91189109046431926</v>
      </c>
      <c r="BC791">
        <f t="shared" si="343"/>
        <v>967.11146609663388</v>
      </c>
      <c r="BD791">
        <f t="shared" si="332"/>
        <v>2.86E-2</v>
      </c>
      <c r="BE791">
        <f t="shared" si="333"/>
        <v>27.659387930363728</v>
      </c>
    </row>
    <row r="792" spans="17:57">
      <c r="Q792" s="58">
        <v>669</v>
      </c>
      <c r="R792" s="21">
        <f t="shared" si="318"/>
        <v>71.022625000000062</v>
      </c>
      <c r="S792" s="21">
        <f t="shared" si="317"/>
        <v>358.13256611477607</v>
      </c>
      <c r="T792" s="21">
        <f t="shared" si="315"/>
        <v>1</v>
      </c>
      <c r="U792" s="21">
        <f t="shared" si="316"/>
        <v>600</v>
      </c>
      <c r="AA792">
        <v>669</v>
      </c>
      <c r="AB792">
        <f t="shared" si="322"/>
        <v>11.676252695842065</v>
      </c>
      <c r="AC792">
        <f t="shared" si="323"/>
        <v>0.250328227571116</v>
      </c>
      <c r="AD792">
        <f t="shared" si="324"/>
        <v>-0.77714596145697101</v>
      </c>
      <c r="AE792">
        <f t="shared" si="325"/>
        <v>-0.19454157109557438</v>
      </c>
      <c r="AF792" s="65">
        <f t="shared" si="326"/>
        <v>-0.19579007036402343</v>
      </c>
      <c r="AG792">
        <f t="shared" si="327"/>
        <v>-11.21794470242796</v>
      </c>
      <c r="AJ792">
        <f t="shared" si="328"/>
        <v>78.539816339744831</v>
      </c>
      <c r="AL792">
        <f t="shared" si="319"/>
        <v>78.539816339744831</v>
      </c>
      <c r="AN792">
        <f t="shared" si="329"/>
        <v>80.110612666539723</v>
      </c>
      <c r="AP792">
        <f t="shared" si="330"/>
        <v>-1106.1179563245657</v>
      </c>
      <c r="AS792">
        <f t="shared" si="331"/>
        <v>-1127.6627720670799</v>
      </c>
      <c r="AU792">
        <f t="shared" si="320"/>
        <v>219.3772873439203</v>
      </c>
      <c r="AW792">
        <f t="shared" si="340"/>
        <v>11.676252695842065</v>
      </c>
      <c r="AY792">
        <f t="shared" si="341"/>
        <v>-0.19579007036402343</v>
      </c>
      <c r="BA792">
        <f t="shared" si="342"/>
        <v>-0.9019595940983508</v>
      </c>
      <c r="BC792">
        <f t="shared" si="343"/>
        <v>997.67370291140264</v>
      </c>
      <c r="BD792">
        <f t="shared" si="332"/>
        <v>2.86E-2</v>
      </c>
      <c r="BE792">
        <f t="shared" si="333"/>
        <v>28.533467903266114</v>
      </c>
    </row>
    <row r="793" spans="17:57">
      <c r="Q793" s="58">
        <v>670</v>
      </c>
      <c r="R793" s="21">
        <f t="shared" si="318"/>
        <v>71.590806000000057</v>
      </c>
      <c r="S793" s="21">
        <f t="shared" si="317"/>
        <v>360.68510647015455</v>
      </c>
      <c r="T793" s="21">
        <f t="shared" si="315"/>
        <v>1</v>
      </c>
      <c r="U793" s="21">
        <f t="shared" si="316"/>
        <v>600</v>
      </c>
      <c r="AA793">
        <v>670</v>
      </c>
      <c r="AB793">
        <f t="shared" si="322"/>
        <v>11.693705988362007</v>
      </c>
      <c r="AC793">
        <f t="shared" si="323"/>
        <v>0.250328227571116</v>
      </c>
      <c r="AD793">
        <f t="shared" si="324"/>
        <v>-0.76604444311897879</v>
      </c>
      <c r="AE793">
        <f t="shared" si="325"/>
        <v>-0.19176254768667655</v>
      </c>
      <c r="AF793" s="65">
        <f t="shared" si="326"/>
        <v>-0.19295770925768885</v>
      </c>
      <c r="AG793">
        <f t="shared" si="327"/>
        <v>-11.055662364977984</v>
      </c>
      <c r="AJ793">
        <f t="shared" si="328"/>
        <v>78.539816339744831</v>
      </c>
      <c r="AL793">
        <f t="shared" si="319"/>
        <v>78.539816339744831</v>
      </c>
      <c r="AN793">
        <f t="shared" si="329"/>
        <v>80.110612666539723</v>
      </c>
      <c r="AP793">
        <f t="shared" si="330"/>
        <v>-1151.4164097397095</v>
      </c>
      <c r="AS793">
        <f t="shared" si="331"/>
        <v>-1173.1892167116987</v>
      </c>
      <c r="AU793">
        <f t="shared" si="320"/>
        <v>224.9737531151718</v>
      </c>
      <c r="AW793">
        <f t="shared" si="340"/>
        <v>11.693705988362007</v>
      </c>
      <c r="AY793">
        <f t="shared" si="341"/>
        <v>-0.19295770925768885</v>
      </c>
      <c r="BA793">
        <f t="shared" si="342"/>
        <v>-0.89163787724399846</v>
      </c>
      <c r="BC793">
        <f t="shared" si="343"/>
        <v>1026.6464834042206</v>
      </c>
      <c r="BD793">
        <f t="shared" si="332"/>
        <v>2.86E-2</v>
      </c>
      <c r="BE793">
        <f t="shared" si="333"/>
        <v>29.362089425360708</v>
      </c>
    </row>
    <row r="794" spans="17:57">
      <c r="Q794" s="58">
        <v>671</v>
      </c>
      <c r="R794" s="21">
        <f t="shared" si="318"/>
        <v>72.158987000000053</v>
      </c>
      <c r="S794" s="21">
        <f t="shared" si="317"/>
        <v>363.23764682553298</v>
      </c>
      <c r="T794" s="21">
        <f t="shared" si="315"/>
        <v>1</v>
      </c>
      <c r="U794" s="21">
        <f t="shared" si="316"/>
        <v>600</v>
      </c>
      <c r="AA794">
        <v>671</v>
      </c>
      <c r="AB794">
        <f t="shared" si="322"/>
        <v>11.711159280881949</v>
      </c>
      <c r="AC794">
        <f t="shared" si="323"/>
        <v>0.250328227571116</v>
      </c>
      <c r="AD794">
        <f t="shared" si="324"/>
        <v>-0.75470958022277357</v>
      </c>
      <c r="AE794">
        <f t="shared" si="325"/>
        <v>-0.1889251115481079</v>
      </c>
      <c r="AF794" s="65">
        <f t="shared" si="326"/>
        <v>-0.19006743046378793</v>
      </c>
      <c r="AG794">
        <f t="shared" si="327"/>
        <v>-10.890061588471299</v>
      </c>
      <c r="AJ794">
        <f t="shared" si="328"/>
        <v>78.539816339744831</v>
      </c>
      <c r="AL794">
        <f t="shared" si="319"/>
        <v>78.539816339744831</v>
      </c>
      <c r="AN794">
        <f t="shared" si="329"/>
        <v>80.110612666539723</v>
      </c>
      <c r="AP794">
        <f t="shared" si="330"/>
        <v>-1196.4213463162735</v>
      </c>
      <c r="AS794">
        <f t="shared" si="331"/>
        <v>-1218.3622248277845</v>
      </c>
      <c r="AU794">
        <f t="shared" si="320"/>
        <v>230.17921923159008</v>
      </c>
      <c r="AW794">
        <f t="shared" si="340"/>
        <v>11.711159280881949</v>
      </c>
      <c r="AY794">
        <f t="shared" si="341"/>
        <v>-0.19006743046378793</v>
      </c>
      <c r="BA794">
        <f t="shared" si="342"/>
        <v>-0.88092862130543748</v>
      </c>
      <c r="BC794">
        <f t="shared" si="343"/>
        <v>1053.9618071107902</v>
      </c>
      <c r="BD794">
        <f t="shared" si="332"/>
        <v>2.86E-2</v>
      </c>
      <c r="BE794">
        <f t="shared" si="333"/>
        <v>30.143307683368601</v>
      </c>
    </row>
    <row r="795" spans="17:57">
      <c r="Q795" s="58">
        <v>672</v>
      </c>
      <c r="R795" s="21">
        <f t="shared" si="318"/>
        <v>72.727168000000049</v>
      </c>
      <c r="S795" s="21">
        <f t="shared" si="317"/>
        <v>365.7901871809114</v>
      </c>
      <c r="T795" s="21">
        <f t="shared" ref="T795:T843" si="344">$AB$73*$V$68*$U$666/($AB$63*100)</f>
        <v>1</v>
      </c>
      <c r="U795" s="21">
        <f t="shared" ref="U795:U843" si="345">U645-(U645-$AB$96)*$R$666/100</f>
        <v>600</v>
      </c>
      <c r="AA795">
        <v>672</v>
      </c>
      <c r="AB795">
        <f t="shared" si="322"/>
        <v>11.728612573401895</v>
      </c>
      <c r="AC795">
        <f t="shared" si="323"/>
        <v>0.250328227571116</v>
      </c>
      <c r="AD795">
        <f t="shared" si="324"/>
        <v>-0.74314482547739413</v>
      </c>
      <c r="AE795">
        <f t="shared" si="325"/>
        <v>-0.18603012699040242</v>
      </c>
      <c r="AF795" s="65">
        <f t="shared" si="326"/>
        <v>-0.18712018679716427</v>
      </c>
      <c r="AG795">
        <f t="shared" si="327"/>
        <v>-10.721196965177102</v>
      </c>
      <c r="AJ795">
        <f t="shared" si="328"/>
        <v>78.539816339744831</v>
      </c>
      <c r="AL795">
        <f t="shared" si="319"/>
        <v>78.539816339744831</v>
      </c>
      <c r="AN795">
        <f t="shared" si="329"/>
        <v>80.110612666539723</v>
      </c>
      <c r="AP795">
        <f t="shared" si="330"/>
        <v>-1241.1028531179918</v>
      </c>
      <c r="AS795">
        <f t="shared" si="331"/>
        <v>-1263.1523898657781</v>
      </c>
      <c r="AU795">
        <f t="shared" si="320"/>
        <v>234.98439949496102</v>
      </c>
      <c r="AW795">
        <f t="shared" si="340"/>
        <v>11.728612573401895</v>
      </c>
      <c r="AY795">
        <f t="shared" si="341"/>
        <v>-0.18712018679716427</v>
      </c>
      <c r="BA795">
        <f t="shared" si="342"/>
        <v>-0.86983477170055967</v>
      </c>
      <c r="BC795">
        <f t="shared" si="343"/>
        <v>1079.5544168988017</v>
      </c>
      <c r="BD795">
        <f t="shared" si="332"/>
        <v>2.86E-2</v>
      </c>
      <c r="BE795">
        <f t="shared" si="333"/>
        <v>30.875256323305731</v>
      </c>
    </row>
    <row r="796" spans="17:57">
      <c r="Q796" s="58">
        <v>673</v>
      </c>
      <c r="R796" s="21">
        <f t="shared" si="318"/>
        <v>73.295349000000044</v>
      </c>
      <c r="S796" s="21">
        <f t="shared" ref="S796:S843" si="346">$AB$64+($AB$63-$AB$64)*R796/100</f>
        <v>368.34272753628989</v>
      </c>
      <c r="T796" s="21">
        <f t="shared" si="344"/>
        <v>1</v>
      </c>
      <c r="U796" s="21">
        <f t="shared" si="345"/>
        <v>600</v>
      </c>
      <c r="AA796">
        <v>673</v>
      </c>
      <c r="AB796">
        <f t="shared" si="322"/>
        <v>11.746065865921837</v>
      </c>
      <c r="AC796">
        <f t="shared" si="323"/>
        <v>0.250328227571116</v>
      </c>
      <c r="AD796">
        <f t="shared" si="324"/>
        <v>-0.73135370161917113</v>
      </c>
      <c r="AE796">
        <f t="shared" si="325"/>
        <v>-0.18307847585390194</v>
      </c>
      <c r="AF796" s="65">
        <f t="shared" si="326"/>
        <v>-0.18411694571541881</v>
      </c>
      <c r="AG796">
        <f t="shared" si="327"/>
        <v>-10.549123926332783</v>
      </c>
      <c r="AJ796">
        <f t="shared" si="328"/>
        <v>78.539816339744831</v>
      </c>
      <c r="AL796">
        <f t="shared" si="319"/>
        <v>78.539816339744831</v>
      </c>
      <c r="AN796">
        <f t="shared" si="329"/>
        <v>80.110612666539723</v>
      </c>
      <c r="AP796">
        <f t="shared" si="330"/>
        <v>-1285.4310360312961</v>
      </c>
      <c r="AS796">
        <f t="shared" si="331"/>
        <v>-1307.5305218486837</v>
      </c>
      <c r="AU796">
        <f t="shared" si="320"/>
        <v>239.38069507251404</v>
      </c>
      <c r="AW796">
        <f t="shared" si="340"/>
        <v>11.746065865921837</v>
      </c>
      <c r="AY796">
        <f t="shared" si="341"/>
        <v>-0.18411694571541881</v>
      </c>
      <c r="BA796">
        <f t="shared" si="342"/>
        <v>-0.85835953615551752</v>
      </c>
      <c r="BC796">
        <f t="shared" si="343"/>
        <v>1103.3619878477298</v>
      </c>
      <c r="BD796">
        <f t="shared" si="332"/>
        <v>2.86E-2</v>
      </c>
      <c r="BE796">
        <f t="shared" si="333"/>
        <v>31.556152852445074</v>
      </c>
    </row>
    <row r="797" spans="17:57">
      <c r="Q797" s="58">
        <v>674</v>
      </c>
      <c r="R797" s="21">
        <f t="shared" ref="R797:R842" si="347">R796+0.568181</f>
        <v>73.86353000000004</v>
      </c>
      <c r="S797" s="21">
        <f t="shared" si="346"/>
        <v>370.89526789166837</v>
      </c>
      <c r="T797" s="21">
        <f t="shared" si="344"/>
        <v>1</v>
      </c>
      <c r="U797" s="21">
        <f t="shared" si="345"/>
        <v>600</v>
      </c>
      <c r="AA797">
        <v>674</v>
      </c>
      <c r="AB797">
        <f t="shared" si="322"/>
        <v>11.763519158441779</v>
      </c>
      <c r="AC797">
        <f t="shared" si="323"/>
        <v>0.250328227571116</v>
      </c>
      <c r="AD797">
        <f t="shared" si="324"/>
        <v>-0.71933980033865252</v>
      </c>
      <c r="AE797">
        <f t="shared" si="325"/>
        <v>-0.18007105724013536</v>
      </c>
      <c r="AF797" s="65">
        <f t="shared" si="326"/>
        <v>-0.18105868884118137</v>
      </c>
      <c r="AG797">
        <f t="shared" si="327"/>
        <v>-10.373898714772105</v>
      </c>
      <c r="AJ797">
        <f t="shared" si="328"/>
        <v>78.539816339744831</v>
      </c>
      <c r="AL797">
        <f t="shared" si="319"/>
        <v>78.539816339744831</v>
      </c>
      <c r="AN797">
        <f t="shared" si="329"/>
        <v>80.110612666539723</v>
      </c>
      <c r="AP797">
        <f t="shared" si="330"/>
        <v>-1329.3760487104935</v>
      </c>
      <c r="AS797">
        <f t="shared" si="331"/>
        <v>-1351.4676733242188</v>
      </c>
      <c r="AU797">
        <f t="shared" si="320"/>
        <v>243.36021276135799</v>
      </c>
      <c r="AW797">
        <f t="shared" si="340"/>
        <v>11.763519158441779</v>
      </c>
      <c r="AY797">
        <f t="shared" si="341"/>
        <v>-0.18105868884118137</v>
      </c>
      <c r="BA797">
        <f t="shared" si="342"/>
        <v>-0.84650638273295831</v>
      </c>
      <c r="BC797">
        <f t="shared" si="343"/>
        <v>1125.3253102857527</v>
      </c>
      <c r="BD797">
        <f t="shared" si="332"/>
        <v>2.86E-2</v>
      </c>
      <c r="BE797">
        <f t="shared" si="333"/>
        <v>32.184303874172528</v>
      </c>
    </row>
    <row r="798" spans="17:57">
      <c r="Q798" s="58">
        <v>675</v>
      </c>
      <c r="R798" s="21">
        <f t="shared" si="347"/>
        <v>74.431711000000035</v>
      </c>
      <c r="S798" s="21">
        <f t="shared" si="346"/>
        <v>373.44780824704679</v>
      </c>
      <c r="T798" s="21">
        <f t="shared" si="344"/>
        <v>1</v>
      </c>
      <c r="U798" s="21">
        <f t="shared" si="345"/>
        <v>600</v>
      </c>
      <c r="AA798">
        <v>675</v>
      </c>
      <c r="AB798">
        <f t="shared" si="322"/>
        <v>11.780972450961725</v>
      </c>
      <c r="AC798">
        <f t="shared" si="323"/>
        <v>0.250328227571116</v>
      </c>
      <c r="AD798">
        <f t="shared" si="324"/>
        <v>-0.70710678118654724</v>
      </c>
      <c r="AE798">
        <f t="shared" si="325"/>
        <v>-0.17700878723794533</v>
      </c>
      <c r="AF798" s="65">
        <f t="shared" si="326"/>
        <v>-0.17794641148909776</v>
      </c>
      <c r="AG798">
        <f t="shared" si="327"/>
        <v>-10.195578357823564</v>
      </c>
      <c r="AJ798">
        <f t="shared" si="328"/>
        <v>78.539816339744831</v>
      </c>
      <c r="AL798">
        <f t="shared" si="319"/>
        <v>78.539816339744831</v>
      </c>
      <c r="AN798">
        <f t="shared" si="329"/>
        <v>80.110612666539723</v>
      </c>
      <c r="AP798">
        <f t="shared" si="330"/>
        <v>-1372.9081215813853</v>
      </c>
      <c r="AS798">
        <f t="shared" si="331"/>
        <v>-1394.9351646552634</v>
      </c>
      <c r="AU798">
        <f t="shared" si="320"/>
        <v>246.91578177119175</v>
      </c>
      <c r="AW798">
        <f t="shared" si="340"/>
        <v>11.780972450961725</v>
      </c>
      <c r="AY798">
        <f t="shared" si="341"/>
        <v>-0.17794641148909776</v>
      </c>
      <c r="BA798">
        <f t="shared" si="342"/>
        <v>-0.83427903760184097</v>
      </c>
      <c r="BC798">
        <f t="shared" si="343"/>
        <v>1145.3884663886695</v>
      </c>
      <c r="BD798">
        <f t="shared" si="332"/>
        <v>2.86E-2</v>
      </c>
      <c r="BE798">
        <f t="shared" si="333"/>
        <v>32.758110138715949</v>
      </c>
    </row>
    <row r="799" spans="17:57">
      <c r="Q799" s="58">
        <v>676</v>
      </c>
      <c r="R799" s="21">
        <f t="shared" si="347"/>
        <v>74.999892000000031</v>
      </c>
      <c r="S799" s="21">
        <f t="shared" si="346"/>
        <v>376.00034860242522</v>
      </c>
      <c r="T799" s="21">
        <f t="shared" si="344"/>
        <v>1</v>
      </c>
      <c r="U799" s="21">
        <f t="shared" si="345"/>
        <v>600</v>
      </c>
      <c r="AA799">
        <v>676</v>
      </c>
      <c r="AB799">
        <f t="shared" si="322"/>
        <v>11.798425743481667</v>
      </c>
      <c r="AC799">
        <f t="shared" si="323"/>
        <v>0.250328227571116</v>
      </c>
      <c r="AD799">
        <f t="shared" si="324"/>
        <v>-0.69465837045899781</v>
      </c>
      <c r="AE799">
        <f t="shared" si="325"/>
        <v>-0.17389259864444062</v>
      </c>
      <c r="AF799" s="65">
        <f t="shared" si="326"/>
        <v>-0.17478112219807351</v>
      </c>
      <c r="AG799">
        <f t="shared" si="327"/>
        <v>-10.014220640509919</v>
      </c>
      <c r="AJ799">
        <f t="shared" si="328"/>
        <v>78.539816339744831</v>
      </c>
      <c r="AL799">
        <f t="shared" si="319"/>
        <v>78.539816339744831</v>
      </c>
      <c r="AN799">
        <f t="shared" si="329"/>
        <v>80.110612666539723</v>
      </c>
      <c r="AP799">
        <f t="shared" si="330"/>
        <v>-1415.9975908701251</v>
      </c>
      <c r="AS799">
        <f t="shared" si="331"/>
        <v>-1437.9046086327994</v>
      </c>
      <c r="AU799">
        <f t="shared" si="320"/>
        <v>250.04096899797489</v>
      </c>
      <c r="AW799">
        <f t="shared" si="340"/>
        <v>11.798425743481667</v>
      </c>
      <c r="AY799">
        <f t="shared" si="341"/>
        <v>-0.17478112219807351</v>
      </c>
      <c r="BA799">
        <f t="shared" si="342"/>
        <v>-0.82168148255692142</v>
      </c>
      <c r="BC799">
        <f t="shared" si="343"/>
        <v>1163.4989997631935</v>
      </c>
      <c r="BD799">
        <f t="shared" si="332"/>
        <v>2.86E-2</v>
      </c>
      <c r="BE799">
        <f t="shared" si="333"/>
        <v>33.276071393227333</v>
      </c>
    </row>
    <row r="800" spans="17:57">
      <c r="Q800" s="58">
        <v>677</v>
      </c>
      <c r="R800" s="21">
        <f t="shared" si="347"/>
        <v>75.568073000000027</v>
      </c>
      <c r="S800" s="21">
        <f t="shared" si="346"/>
        <v>378.55288895780365</v>
      </c>
      <c r="T800" s="21">
        <f t="shared" si="344"/>
        <v>1</v>
      </c>
      <c r="U800" s="21">
        <f t="shared" si="345"/>
        <v>600</v>
      </c>
      <c r="AA800">
        <v>677</v>
      </c>
      <c r="AB800">
        <f t="shared" si="322"/>
        <v>11.815879036001611</v>
      </c>
      <c r="AC800">
        <f t="shared" si="323"/>
        <v>0.250328227571116</v>
      </c>
      <c r="AD800">
        <f t="shared" si="324"/>
        <v>-0.68199836006249848</v>
      </c>
      <c r="AE800">
        <f t="shared" si="325"/>
        <v>-0.17072344068085302</v>
      </c>
      <c r="AF800" s="65">
        <f t="shared" si="326"/>
        <v>-0.17156384226927729</v>
      </c>
      <c r="AG800">
        <f t="shared" si="327"/>
        <v>-9.8298840790777451</v>
      </c>
      <c r="AJ800">
        <f t="shared" si="328"/>
        <v>78.539816339744831</v>
      </c>
      <c r="AL800">
        <f t="shared" si="319"/>
        <v>78.539816339744831</v>
      </c>
      <c r="AN800">
        <f t="shared" si="329"/>
        <v>80.110612666539723</v>
      </c>
      <c r="AP800">
        <f t="shared" si="330"/>
        <v>-1458.6149276241802</v>
      </c>
      <c r="AS800">
        <f t="shared" si="331"/>
        <v>-1480.3479343982726</v>
      </c>
      <c r="AU800">
        <f t="shared" si="320"/>
        <v>252.73009276526679</v>
      </c>
      <c r="AW800">
        <f t="shared" si="340"/>
        <v>11.815879036001611</v>
      </c>
      <c r="AY800">
        <f t="shared" si="341"/>
        <v>-0.17156384226927729</v>
      </c>
      <c r="BA800">
        <f t="shared" si="342"/>
        <v>-0.80871795229613697</v>
      </c>
      <c r="BC800">
        <f t="shared" si="343"/>
        <v>1179.6080774568049</v>
      </c>
      <c r="BD800">
        <f t="shared" si="332"/>
        <v>2.86E-2</v>
      </c>
      <c r="BE800">
        <f t="shared" si="333"/>
        <v>33.736791015264622</v>
      </c>
    </row>
    <row r="801" spans="17:57">
      <c r="Q801" s="58">
        <v>678</v>
      </c>
      <c r="R801" s="21">
        <f t="shared" si="347"/>
        <v>76.136254000000022</v>
      </c>
      <c r="S801" s="21">
        <f t="shared" si="346"/>
        <v>381.10542931318213</v>
      </c>
      <c r="T801" s="21">
        <f t="shared" si="344"/>
        <v>1</v>
      </c>
      <c r="U801" s="21">
        <f t="shared" si="345"/>
        <v>600</v>
      </c>
      <c r="AA801">
        <v>678</v>
      </c>
      <c r="AB801">
        <f t="shared" si="322"/>
        <v>11.833332328521553</v>
      </c>
      <c r="AC801">
        <f t="shared" si="323"/>
        <v>0.250328227571116</v>
      </c>
      <c r="AD801">
        <f t="shared" si="324"/>
        <v>-0.66913060635885901</v>
      </c>
      <c r="AE801">
        <f t="shared" si="325"/>
        <v>-0.16750227870339929</v>
      </c>
      <c r="AF801" s="65">
        <f t="shared" si="326"/>
        <v>-0.16829560531039528</v>
      </c>
      <c r="AG801">
        <f t="shared" si="327"/>
        <v>-9.6426278948851341</v>
      </c>
      <c r="AJ801">
        <f t="shared" si="328"/>
        <v>78.539816339744831</v>
      </c>
      <c r="AL801">
        <f t="shared" si="319"/>
        <v>78.539816339744831</v>
      </c>
      <c r="AN801">
        <f t="shared" si="329"/>
        <v>80.110612666539723</v>
      </c>
      <c r="AP801">
        <f t="shared" si="330"/>
        <v>-1500.7307666923034</v>
      </c>
      <c r="AS801">
        <f t="shared" si="331"/>
        <v>-1522.2374106648697</v>
      </c>
      <c r="AU801">
        <f t="shared" si="320"/>
        <v>254.97823501392784</v>
      </c>
      <c r="AW801">
        <f t="shared" si="340"/>
        <v>11.833332328521553</v>
      </c>
      <c r="AY801">
        <f t="shared" si="341"/>
        <v>-0.16829560531039528</v>
      </c>
      <c r="BA801">
        <f t="shared" si="342"/>
        <v>-0.79539293146437917</v>
      </c>
      <c r="BC801">
        <f t="shared" si="343"/>
        <v>1193.6706438581764</v>
      </c>
      <c r="BD801">
        <f t="shared" si="332"/>
        <v>2.86E-2</v>
      </c>
      <c r="BE801">
        <f t="shared" si="333"/>
        <v>34.138980414343848</v>
      </c>
    </row>
    <row r="802" spans="17:57">
      <c r="Q802" s="58">
        <v>679</v>
      </c>
      <c r="R802" s="21">
        <f t="shared" si="347"/>
        <v>76.704435000000018</v>
      </c>
      <c r="S802" s="21">
        <f t="shared" si="346"/>
        <v>383.65796966856061</v>
      </c>
      <c r="T802" s="21">
        <f t="shared" si="344"/>
        <v>1</v>
      </c>
      <c r="U802" s="21">
        <f t="shared" si="345"/>
        <v>599.99999999999989</v>
      </c>
      <c r="AA802">
        <v>679</v>
      </c>
      <c r="AB802">
        <f t="shared" si="322"/>
        <v>11.850785621041497</v>
      </c>
      <c r="AC802">
        <f t="shared" si="323"/>
        <v>0.250328227571116</v>
      </c>
      <c r="AD802">
        <f t="shared" si="324"/>
        <v>-0.65605902899050761</v>
      </c>
      <c r="AE802">
        <f t="shared" si="325"/>
        <v>-0.16423009390922119</v>
      </c>
      <c r="AF802" s="65">
        <f t="shared" si="326"/>
        <v>-0.16497745678656026</v>
      </c>
      <c r="AG802">
        <f t="shared" si="327"/>
        <v>-9.452511988671823</v>
      </c>
      <c r="AJ802">
        <f t="shared" si="328"/>
        <v>78.539816339744831</v>
      </c>
      <c r="AL802">
        <f t="shared" si="319"/>
        <v>78.539816339744831</v>
      </c>
      <c r="AN802">
        <f t="shared" si="329"/>
        <v>80.110612666539723</v>
      </c>
      <c r="AP802">
        <f t="shared" si="330"/>
        <v>-1542.3159356301865</v>
      </c>
      <c r="AS802">
        <f t="shared" si="331"/>
        <v>-1563.5456682293664</v>
      </c>
      <c r="AU802">
        <f t="shared" si="320"/>
        <v>256.78125192466479</v>
      </c>
      <c r="AW802">
        <f t="shared" si="340"/>
        <v>11.850785621041497</v>
      </c>
      <c r="AY802">
        <f t="shared" si="341"/>
        <v>-0.16497745678656026</v>
      </c>
      <c r="BA802">
        <f t="shared" si="342"/>
        <v>-0.78171115147211689</v>
      </c>
      <c r="BC802">
        <f t="shared" si="343"/>
        <v>1205.6455659752685</v>
      </c>
      <c r="BD802">
        <f t="shared" si="332"/>
        <v>2.86E-2</v>
      </c>
      <c r="BE802">
        <f t="shared" si="333"/>
        <v>34.481463186892682</v>
      </c>
    </row>
    <row r="803" spans="17:57">
      <c r="Q803" s="58">
        <v>680</v>
      </c>
      <c r="R803" s="21">
        <f t="shared" si="347"/>
        <v>77.272616000000014</v>
      </c>
      <c r="S803" s="21">
        <f t="shared" si="346"/>
        <v>386.21051002393904</v>
      </c>
      <c r="T803" s="21">
        <f t="shared" si="344"/>
        <v>1</v>
      </c>
      <c r="U803" s="21">
        <f t="shared" si="345"/>
        <v>600</v>
      </c>
      <c r="AA803">
        <v>680</v>
      </c>
      <c r="AB803">
        <f t="shared" si="322"/>
        <v>11.868238913561441</v>
      </c>
      <c r="AC803">
        <f t="shared" si="323"/>
        <v>0.250328227571116</v>
      </c>
      <c r="AD803">
        <f t="shared" si="324"/>
        <v>-0.64278760968653903</v>
      </c>
      <c r="AE803">
        <f t="shared" si="325"/>
        <v>-0.16090788303750564</v>
      </c>
      <c r="AF803" s="65">
        <f t="shared" si="326"/>
        <v>-0.1616104535783735</v>
      </c>
      <c r="AG803">
        <f t="shared" si="327"/>
        <v>-9.2595969152357149</v>
      </c>
      <c r="AJ803">
        <f t="shared" si="328"/>
        <v>78.539816339744831</v>
      </c>
      <c r="AL803">
        <f t="shared" si="319"/>
        <v>78.539816339744831</v>
      </c>
      <c r="AN803">
        <f t="shared" si="329"/>
        <v>80.110612666539723</v>
      </c>
      <c r="AP803">
        <f t="shared" si="330"/>
        <v>-1583.3414834987436</v>
      </c>
      <c r="AS803">
        <f t="shared" si="331"/>
        <v>-1604.2457217687368</v>
      </c>
      <c r="AU803">
        <f t="shared" si="320"/>
        <v>258.1357829617827</v>
      </c>
      <c r="AW803">
        <f t="shared" si="340"/>
        <v>11.868238913561441</v>
      </c>
      <c r="AY803">
        <f t="shared" si="341"/>
        <v>-0.1616104535783735</v>
      </c>
      <c r="BA803">
        <f t="shared" si="342"/>
        <v>-0.76767758709752776</v>
      </c>
      <c r="BC803">
        <f t="shared" si="343"/>
        <v>1215.4957696037357</v>
      </c>
      <c r="BD803">
        <f t="shared" si="332"/>
        <v>2.86E-2</v>
      </c>
      <c r="BE803">
        <f t="shared" si="333"/>
        <v>34.763179010666839</v>
      </c>
    </row>
    <row r="804" spans="17:57">
      <c r="Q804" s="58">
        <v>681</v>
      </c>
      <c r="R804" s="21">
        <f t="shared" si="347"/>
        <v>77.840797000000009</v>
      </c>
      <c r="S804" s="21">
        <f t="shared" si="346"/>
        <v>388.76305037931752</v>
      </c>
      <c r="T804" s="21">
        <f t="shared" si="344"/>
        <v>1</v>
      </c>
      <c r="U804" s="21">
        <f t="shared" si="345"/>
        <v>600</v>
      </c>
      <c r="AA804">
        <v>681</v>
      </c>
      <c r="AB804">
        <f t="shared" si="322"/>
        <v>11.885692206081384</v>
      </c>
      <c r="AC804">
        <f t="shared" si="323"/>
        <v>0.250328227571116</v>
      </c>
      <c r="AD804">
        <f t="shared" si="324"/>
        <v>-0.62932039104983806</v>
      </c>
      <c r="AE804">
        <f t="shared" si="325"/>
        <v>-0.15753665806586759</v>
      </c>
      <c r="AF804" s="65">
        <f t="shared" si="326"/>
        <v>-0.15819566354737935</v>
      </c>
      <c r="AG804">
        <f t="shared" si="327"/>
        <v>-9.0639438585364029</v>
      </c>
      <c r="AJ804">
        <f t="shared" si="328"/>
        <v>78.539816339744831</v>
      </c>
      <c r="AL804">
        <f t="shared" si="319"/>
        <v>78.539816339744831</v>
      </c>
      <c r="AN804">
        <f t="shared" si="329"/>
        <v>80.110612666539723</v>
      </c>
      <c r="AP804">
        <f t="shared" si="330"/>
        <v>-1623.778709522071</v>
      </c>
      <c r="AS804">
        <f t="shared" si="331"/>
        <v>-1644.310990917902</v>
      </c>
      <c r="AU804">
        <f t="shared" si="320"/>
        <v>259.03925833018144</v>
      </c>
      <c r="AW804">
        <f t="shared" si="340"/>
        <v>11.885692206081384</v>
      </c>
      <c r="AY804">
        <f t="shared" si="341"/>
        <v>-0.15819566354737935</v>
      </c>
      <c r="BA804">
        <f t="shared" si="342"/>
        <v>-0.7532974528807338</v>
      </c>
      <c r="BC804">
        <f t="shared" si="343"/>
        <v>1223.1883659249411</v>
      </c>
      <c r="BD804">
        <f t="shared" si="332"/>
        <v>2.86E-2</v>
      </c>
      <c r="BE804">
        <f t="shared" si="333"/>
        <v>34.983187265453317</v>
      </c>
    </row>
    <row r="805" spans="17:57">
      <c r="Q805" s="58">
        <v>682</v>
      </c>
      <c r="R805" s="21">
        <f t="shared" si="347"/>
        <v>78.408978000000005</v>
      </c>
      <c r="S805" s="21">
        <f t="shared" si="346"/>
        <v>391.31559073469595</v>
      </c>
      <c r="T805" s="21">
        <f t="shared" si="344"/>
        <v>1</v>
      </c>
      <c r="U805" s="21">
        <f t="shared" si="345"/>
        <v>599.99999999999989</v>
      </c>
      <c r="AA805">
        <v>682</v>
      </c>
      <c r="AB805">
        <f t="shared" si="322"/>
        <v>11.903145498601326</v>
      </c>
      <c r="AC805">
        <f t="shared" si="323"/>
        <v>0.250328227571116</v>
      </c>
      <c r="AD805">
        <f t="shared" si="324"/>
        <v>-0.61566147532565973</v>
      </c>
      <c r="AE805">
        <f t="shared" si="325"/>
        <v>-0.15411744590209078</v>
      </c>
      <c r="AF805" s="65">
        <f t="shared" si="326"/>
        <v>-0.15473416510932894</v>
      </c>
      <c r="AG805">
        <f t="shared" si="327"/>
        <v>-8.8656146072449875</v>
      </c>
      <c r="AJ805">
        <f t="shared" si="328"/>
        <v>78.539816339744831</v>
      </c>
      <c r="AL805">
        <f t="shared" si="319"/>
        <v>78.539816339744831</v>
      </c>
      <c r="AN805">
        <f t="shared" si="329"/>
        <v>80.110612666539723</v>
      </c>
      <c r="AP805">
        <f t="shared" si="330"/>
        <v>-1663.5991915720256</v>
      </c>
      <c r="AS805">
        <f t="shared" si="331"/>
        <v>-1683.7153206268597</v>
      </c>
      <c r="AU805">
        <f t="shared" si="320"/>
        <v>259.48990484123146</v>
      </c>
      <c r="AW805">
        <f t="shared" si="340"/>
        <v>11.903145498601326</v>
      </c>
      <c r="AY805">
        <f t="shared" si="341"/>
        <v>-0.15473416510932894</v>
      </c>
      <c r="BA805">
        <f t="shared" si="342"/>
        <v>-0.73857619931879259</v>
      </c>
      <c r="BC805">
        <f t="shared" si="343"/>
        <v>1228.6947681010827</v>
      </c>
      <c r="BD805">
        <f t="shared" si="332"/>
        <v>2.86E-2</v>
      </c>
      <c r="BE805">
        <f t="shared" si="333"/>
        <v>35.140670367690966</v>
      </c>
    </row>
    <row r="806" spans="17:57">
      <c r="Q806" s="58">
        <v>683</v>
      </c>
      <c r="R806" s="21">
        <f t="shared" si="347"/>
        <v>78.977159</v>
      </c>
      <c r="S806" s="21">
        <f t="shared" si="346"/>
        <v>393.86813109007437</v>
      </c>
      <c r="T806" s="21">
        <f t="shared" si="344"/>
        <v>1</v>
      </c>
      <c r="U806" s="21">
        <f t="shared" si="345"/>
        <v>599.99999999999989</v>
      </c>
      <c r="AA806">
        <v>683</v>
      </c>
      <c r="AB806">
        <f t="shared" si="322"/>
        <v>11.920598791121272</v>
      </c>
      <c r="AC806">
        <f t="shared" si="323"/>
        <v>0.250328227571116</v>
      </c>
      <c r="AD806">
        <f t="shared" si="324"/>
        <v>-0.60181502315204782</v>
      </c>
      <c r="AE806">
        <f t="shared" si="325"/>
        <v>-0.15065128807132228</v>
      </c>
      <c r="AF806" s="65">
        <f t="shared" si="326"/>
        <v>-0.15122704681553309</v>
      </c>
      <c r="AG806">
        <f t="shared" si="327"/>
        <v>-8.6646715307573619</v>
      </c>
      <c r="AJ806">
        <f t="shared" si="328"/>
        <v>78.539816339744831</v>
      </c>
      <c r="AL806">
        <f t="shared" si="319"/>
        <v>78.539816339744831</v>
      </c>
      <c r="AN806">
        <f t="shared" si="329"/>
        <v>80.110612666539723</v>
      </c>
      <c r="AP806">
        <f t="shared" si="330"/>
        <v>-1702.7748144467996</v>
      </c>
      <c r="AS806">
        <f t="shared" si="331"/>
        <v>-1722.43300079765</v>
      </c>
      <c r="AU806">
        <f t="shared" si="320"/>
        <v>259.48675018671884</v>
      </c>
      <c r="AW806">
        <f t="shared" si="340"/>
        <v>11.920598791121272</v>
      </c>
      <c r="AY806">
        <f t="shared" si="341"/>
        <v>-0.15122704681553309</v>
      </c>
      <c r="BA806">
        <f t="shared" si="342"/>
        <v>-0.72351950887009142</v>
      </c>
      <c r="BC806">
        <f t="shared" si="343"/>
        <v>1231.9907974649095</v>
      </c>
      <c r="BD806">
        <f t="shared" si="332"/>
        <v>2.86E-2</v>
      </c>
      <c r="BE806">
        <f t="shared" si="333"/>
        <v>35.23493680749641</v>
      </c>
    </row>
    <row r="807" spans="17:57">
      <c r="Q807" s="58">
        <v>684</v>
      </c>
      <c r="R807" s="21">
        <f t="shared" si="347"/>
        <v>79.545339999999996</v>
      </c>
      <c r="S807" s="21">
        <f t="shared" si="346"/>
        <v>396.42067144545285</v>
      </c>
      <c r="T807" s="21">
        <f t="shared" si="344"/>
        <v>1</v>
      </c>
      <c r="U807" s="21">
        <f t="shared" si="345"/>
        <v>600</v>
      </c>
      <c r="AA807">
        <v>684</v>
      </c>
      <c r="AB807">
        <f t="shared" si="322"/>
        <v>11.938052083641214</v>
      </c>
      <c r="AC807">
        <f t="shared" si="323"/>
        <v>0.250328227571116</v>
      </c>
      <c r="AD807">
        <f t="shared" si="324"/>
        <v>-0.58778525229247347</v>
      </c>
      <c r="AE807">
        <f t="shared" si="325"/>
        <v>-0.14713924039881612</v>
      </c>
      <c r="AF807" s="65">
        <f t="shared" si="326"/>
        <v>-0.14767540694256714</v>
      </c>
      <c r="AG807">
        <f t="shared" si="327"/>
        <v>-8.4611775556860334</v>
      </c>
      <c r="AJ807">
        <f t="shared" si="328"/>
        <v>78.539816339744831</v>
      </c>
      <c r="AL807">
        <f t="shared" si="319"/>
        <v>78.539816339744831</v>
      </c>
      <c r="AN807">
        <f t="shared" si="329"/>
        <v>80.110612666539723</v>
      </c>
      <c r="AP807">
        <f t="shared" si="330"/>
        <v>-1741.2777979109562</v>
      </c>
      <c r="AS807">
        <f t="shared" si="331"/>
        <v>-1760.4387852033499</v>
      </c>
      <c r="AU807">
        <f t="shared" si="320"/>
        <v>259.02962562343549</v>
      </c>
      <c r="AW807">
        <f t="shared" si="340"/>
        <v>11.938052083641214</v>
      </c>
      <c r="AY807">
        <f t="shared" si="341"/>
        <v>-0.14767540694256714</v>
      </c>
      <c r="BA807">
        <f t="shared" si="342"/>
        <v>-0.70813329177666773</v>
      </c>
      <c r="BC807">
        <f t="shared" si="343"/>
        <v>1233.0567789323127</v>
      </c>
      <c r="BD807">
        <f t="shared" si="332"/>
        <v>2.86E-2</v>
      </c>
      <c r="BE807">
        <f t="shared" si="333"/>
        <v>35.265423877464144</v>
      </c>
    </row>
    <row r="808" spans="17:57">
      <c r="Q808" s="58">
        <v>685</v>
      </c>
      <c r="R808" s="21">
        <f t="shared" si="347"/>
        <v>80.113520999999992</v>
      </c>
      <c r="S808" s="21">
        <f t="shared" si="346"/>
        <v>398.97321180083128</v>
      </c>
      <c r="T808" s="21">
        <f t="shared" si="344"/>
        <v>1</v>
      </c>
      <c r="U808" s="21">
        <f t="shared" si="345"/>
        <v>600</v>
      </c>
      <c r="AA808">
        <v>685</v>
      </c>
      <c r="AB808">
        <f t="shared" si="322"/>
        <v>11.955505376161156</v>
      </c>
      <c r="AC808">
        <f t="shared" si="323"/>
        <v>0.250328227571116</v>
      </c>
      <c r="AD808">
        <f t="shared" si="324"/>
        <v>-0.57357643635104738</v>
      </c>
      <c r="AE808">
        <f t="shared" si="325"/>
        <v>-0.14358237268831472</v>
      </c>
      <c r="AF808" s="65">
        <f t="shared" si="326"/>
        <v>-0.14408035309054831</v>
      </c>
      <c r="AG808">
        <f t="shared" si="327"/>
        <v>-8.2551961428431042</v>
      </c>
      <c r="AJ808">
        <f t="shared" si="328"/>
        <v>78.539816339744831</v>
      </c>
      <c r="AL808">
        <f t="shared" si="319"/>
        <v>78.539816339744831</v>
      </c>
      <c r="AN808">
        <f t="shared" si="329"/>
        <v>80.110612666539723</v>
      </c>
      <c r="AP808">
        <f t="shared" si="330"/>
        <v>-1779.0807244646537</v>
      </c>
      <c r="AS808">
        <f t="shared" si="331"/>
        <v>-1797.7079096930049</v>
      </c>
      <c r="AU808">
        <f t="shared" si="320"/>
        <v>258.11916707427224</v>
      </c>
      <c r="AW808">
        <f t="shared" si="340"/>
        <v>11.955505376161156</v>
      </c>
      <c r="AY808">
        <f t="shared" si="341"/>
        <v>-0.14408035309054831</v>
      </c>
      <c r="BA808">
        <f t="shared" si="342"/>
        <v>-0.692423681712938</v>
      </c>
      <c r="BC808">
        <f t="shared" si="343"/>
        <v>1231.8776252983366</v>
      </c>
      <c r="BD808">
        <f t="shared" si="332"/>
        <v>2.86E-2</v>
      </c>
      <c r="BE808">
        <f t="shared" si="333"/>
        <v>35.231700083532431</v>
      </c>
    </row>
    <row r="809" spans="17:57">
      <c r="Q809" s="58">
        <v>686</v>
      </c>
      <c r="R809" s="21">
        <f t="shared" si="347"/>
        <v>80.681701999999987</v>
      </c>
      <c r="S809" s="21">
        <f t="shared" si="346"/>
        <v>401.52575215620971</v>
      </c>
      <c r="T809" s="21">
        <f t="shared" si="344"/>
        <v>1</v>
      </c>
      <c r="U809" s="21">
        <f t="shared" si="345"/>
        <v>599.99999999999989</v>
      </c>
      <c r="AA809">
        <v>686</v>
      </c>
      <c r="AB809">
        <f t="shared" si="322"/>
        <v>11.972958668681102</v>
      </c>
      <c r="AC809">
        <f t="shared" si="323"/>
        <v>0.250328227571116</v>
      </c>
      <c r="AD809">
        <f t="shared" si="324"/>
        <v>-0.55919290347074602</v>
      </c>
      <c r="AE809">
        <f t="shared" si="325"/>
        <v>-0.13998176839617801</v>
      </c>
      <c r="AF809" s="65">
        <f t="shared" si="326"/>
        <v>-0.14044300179019151</v>
      </c>
      <c r="AG809">
        <f t="shared" si="327"/>
        <v>-8.0467912647262381</v>
      </c>
      <c r="AJ809">
        <f t="shared" si="328"/>
        <v>78.539816339744831</v>
      </c>
      <c r="AL809">
        <f t="shared" si="319"/>
        <v>78.539816339744831</v>
      </c>
      <c r="AN809">
        <f t="shared" si="329"/>
        <v>80.110612666539723</v>
      </c>
      <c r="AP809">
        <f t="shared" si="330"/>
        <v>-1816.1565668100257</v>
      </c>
      <c r="AS809">
        <f t="shared" si="331"/>
        <v>-1834.2161096879779</v>
      </c>
      <c r="AU809">
        <f t="shared" si="320"/>
        <v>256.75681465488117</v>
      </c>
      <c r="AW809">
        <f t="shared" si="340"/>
        <v>11.972958668681102</v>
      </c>
      <c r="AY809">
        <f t="shared" si="341"/>
        <v>-0.14044300179019151</v>
      </c>
      <c r="BA809">
        <f t="shared" si="342"/>
        <v>-0.67639703126922479</v>
      </c>
      <c r="BC809">
        <f t="shared" si="343"/>
        <v>1228.4429101104088</v>
      </c>
      <c r="BD809">
        <f t="shared" si="332"/>
        <v>2.86E-2</v>
      </c>
      <c r="BE809">
        <f t="shared" si="333"/>
        <v>35.133467229157688</v>
      </c>
    </row>
    <row r="810" spans="17:57">
      <c r="Q810" s="58">
        <v>687</v>
      </c>
      <c r="R810" s="21">
        <f t="shared" si="347"/>
        <v>81.249882999999983</v>
      </c>
      <c r="S810" s="21">
        <f t="shared" si="346"/>
        <v>404.07829251158824</v>
      </c>
      <c r="T810" s="21">
        <f t="shared" si="344"/>
        <v>1</v>
      </c>
      <c r="U810" s="21">
        <f t="shared" si="345"/>
        <v>600</v>
      </c>
      <c r="AA810">
        <v>687</v>
      </c>
      <c r="AB810">
        <f t="shared" si="322"/>
        <v>11.990411961201044</v>
      </c>
      <c r="AC810">
        <f t="shared" si="323"/>
        <v>0.250328227571116</v>
      </c>
      <c r="AD810">
        <f t="shared" si="324"/>
        <v>-0.5446390350150272</v>
      </c>
      <c r="AE810">
        <f t="shared" si="325"/>
        <v>-0.13633852430135474</v>
      </c>
      <c r="AF810" s="65">
        <f t="shared" si="326"/>
        <v>-0.13676447811879908</v>
      </c>
      <c r="AG810">
        <f t="shared" si="327"/>
        <v>-7.836027383516484</v>
      </c>
      <c r="AJ810">
        <f t="shared" si="328"/>
        <v>78.539816339744831</v>
      </c>
      <c r="AL810">
        <f t="shared" si="319"/>
        <v>78.539816339744831</v>
      </c>
      <c r="AN810">
        <f t="shared" si="329"/>
        <v>80.110612666539723</v>
      </c>
      <c r="AP810">
        <f t="shared" si="330"/>
        <v>-1852.4787149831709</v>
      </c>
      <c r="AS810">
        <f t="shared" si="331"/>
        <v>-1869.9396369768092</v>
      </c>
      <c r="AU810">
        <f t="shared" si="320"/>
        <v>254.94481063802914</v>
      </c>
      <c r="AW810">
        <f t="shared" si="340"/>
        <v>11.990411961201044</v>
      </c>
      <c r="AY810">
        <f t="shared" si="341"/>
        <v>-0.13676447811879908</v>
      </c>
      <c r="BA810">
        <f t="shared" si="342"/>
        <v>-0.66005990727831632</v>
      </c>
      <c r="BC810">
        <f t="shared" si="343"/>
        <v>1222.7469288468462</v>
      </c>
      <c r="BD810">
        <f t="shared" si="332"/>
        <v>2.86E-2</v>
      </c>
      <c r="BE810">
        <f t="shared" si="333"/>
        <v>34.9705621650198</v>
      </c>
    </row>
    <row r="811" spans="17:57">
      <c r="Q811" s="58">
        <v>688</v>
      </c>
      <c r="R811" s="21">
        <f t="shared" si="347"/>
        <v>81.818063999999978</v>
      </c>
      <c r="S811" s="21">
        <f t="shared" si="346"/>
        <v>406.63083286696667</v>
      </c>
      <c r="T811" s="21">
        <f t="shared" si="344"/>
        <v>1</v>
      </c>
      <c r="U811" s="21">
        <f t="shared" si="345"/>
        <v>600</v>
      </c>
      <c r="AA811">
        <v>688</v>
      </c>
      <c r="AB811">
        <f t="shared" si="322"/>
        <v>12.007865253720986</v>
      </c>
      <c r="AC811">
        <f t="shared" si="323"/>
        <v>0.250328227571116</v>
      </c>
      <c r="AD811">
        <f t="shared" si="324"/>
        <v>-0.52991926423320601</v>
      </c>
      <c r="AE811">
        <f t="shared" si="325"/>
        <v>-0.13265375017128836</v>
      </c>
      <c r="AF811" s="65">
        <f t="shared" si="326"/>
        <v>-0.13304591532530446</v>
      </c>
      <c r="AG811">
        <f t="shared" si="327"/>
        <v>-7.6229694295948649</v>
      </c>
      <c r="AJ811">
        <f t="shared" si="328"/>
        <v>78.539816339744831</v>
      </c>
      <c r="AL811">
        <f t="shared" si="319"/>
        <v>78.539816339744831</v>
      </c>
      <c r="AN811">
        <f t="shared" si="329"/>
        <v>80.110612666539723</v>
      </c>
      <c r="AP811">
        <f t="shared" si="330"/>
        <v>-1888.0210031203169</v>
      </c>
      <c r="AS811">
        <f t="shared" si="331"/>
        <v>-1904.8552758167832</v>
      </c>
      <c r="AU811">
        <f t="shared" si="320"/>
        <v>252.68619587066016</v>
      </c>
      <c r="AW811">
        <f t="shared" si="340"/>
        <v>12.007865253720986</v>
      </c>
      <c r="AY811">
        <f t="shared" si="341"/>
        <v>-0.13304591532530446</v>
      </c>
      <c r="BA811">
        <f t="shared" si="342"/>
        <v>-0.64341908599311626</v>
      </c>
      <c r="BC811">
        <f t="shared" si="343"/>
        <v>1214.7887481634807</v>
      </c>
      <c r="BD811">
        <f t="shared" si="332"/>
        <v>2.86E-2</v>
      </c>
      <c r="BE811">
        <f t="shared" si="333"/>
        <v>34.742958197475552</v>
      </c>
    </row>
    <row r="812" spans="17:57">
      <c r="Q812" s="58">
        <v>689</v>
      </c>
      <c r="R812" s="21">
        <f t="shared" si="347"/>
        <v>82.386244999999974</v>
      </c>
      <c r="S812" s="21">
        <f t="shared" si="346"/>
        <v>409.1833732223451</v>
      </c>
      <c r="T812" s="21">
        <f t="shared" si="344"/>
        <v>1</v>
      </c>
      <c r="U812" s="21">
        <f t="shared" si="345"/>
        <v>600</v>
      </c>
      <c r="AA812">
        <v>689</v>
      </c>
      <c r="AB812">
        <f t="shared" si="322"/>
        <v>12.025318546240928</v>
      </c>
      <c r="AC812">
        <f t="shared" si="323"/>
        <v>0.250328227571116</v>
      </c>
      <c r="AD812">
        <f t="shared" si="324"/>
        <v>-0.51503807491005626</v>
      </c>
      <c r="AE812">
        <f t="shared" si="325"/>
        <v>-0.12892856842387407</v>
      </c>
      <c r="AF812" s="65">
        <f t="shared" si="326"/>
        <v>-0.12928845446447867</v>
      </c>
      <c r="AG812">
        <f t="shared" si="327"/>
        <v>-7.4076827805839542</v>
      </c>
      <c r="AJ812">
        <f t="shared" si="328"/>
        <v>78.539816339744831</v>
      </c>
      <c r="AL812">
        <f t="shared" si="319"/>
        <v>78.539816339744831</v>
      </c>
      <c r="AN812">
        <f t="shared" si="329"/>
        <v>80.110612666539723</v>
      </c>
      <c r="AP812">
        <f t="shared" si="330"/>
        <v>-1922.7577358274448</v>
      </c>
      <c r="AS812">
        <f t="shared" si="331"/>
        <v>-1938.9403583519465</v>
      </c>
      <c r="AU812">
        <f t="shared" si="320"/>
        <v>249.98480466158986</v>
      </c>
      <c r="AW812">
        <f t="shared" si="340"/>
        <v>12.025318546240928</v>
      </c>
      <c r="AY812">
        <f t="shared" si="341"/>
        <v>-0.12928845446447867</v>
      </c>
      <c r="BA812">
        <f t="shared" si="342"/>
        <v>-0.62648154812334012</v>
      </c>
      <c r="BC812">
        <f t="shared" si="343"/>
        <v>1204.5722430073058</v>
      </c>
      <c r="BD812">
        <f t="shared" si="332"/>
        <v>2.86E-2</v>
      </c>
      <c r="BE812">
        <f t="shared" si="333"/>
        <v>34.450766150008945</v>
      </c>
    </row>
    <row r="813" spans="17:57">
      <c r="Q813" s="58">
        <v>690</v>
      </c>
      <c r="R813" s="21">
        <f t="shared" si="347"/>
        <v>82.95442599999997</v>
      </c>
      <c r="S813" s="21">
        <f t="shared" si="346"/>
        <v>411.73591357772358</v>
      </c>
      <c r="T813" s="21">
        <f t="shared" si="344"/>
        <v>1</v>
      </c>
      <c r="U813" s="21">
        <f t="shared" si="345"/>
        <v>600</v>
      </c>
      <c r="AA813">
        <v>690</v>
      </c>
      <c r="AB813">
        <f t="shared" si="322"/>
        <v>12.042771838760874</v>
      </c>
      <c r="AC813">
        <f t="shared" si="323"/>
        <v>0.250328227571116</v>
      </c>
      <c r="AD813">
        <f t="shared" si="324"/>
        <v>-0.49999999999999989</v>
      </c>
      <c r="AE813">
        <f t="shared" si="325"/>
        <v>-0.12516411378555797</v>
      </c>
      <c r="AF813" s="65">
        <f t="shared" si="326"/>
        <v>-0.12549324404035231</v>
      </c>
      <c r="AG813">
        <f t="shared" si="327"/>
        <v>-7.1902332409174576</v>
      </c>
      <c r="AJ813">
        <f t="shared" si="328"/>
        <v>78.539816339744831</v>
      </c>
      <c r="AL813">
        <f t="shared" si="319"/>
        <v>78.539816339744831</v>
      </c>
      <c r="AN813">
        <f t="shared" si="329"/>
        <v>80.110612666539723</v>
      </c>
      <c r="AP813">
        <f t="shared" si="330"/>
        <v>-1956.663714122752</v>
      </c>
      <c r="AS813">
        <f t="shared" si="331"/>
        <v>-1972.1727793580596</v>
      </c>
      <c r="AU813">
        <f t="shared" si="320"/>
        <v>246.84525816035227</v>
      </c>
      <c r="AW813">
        <f t="shared" si="340"/>
        <v>12.042771838760874</v>
      </c>
      <c r="AY813">
        <f t="shared" si="341"/>
        <v>-0.12549324404035231</v>
      </c>
      <c r="BA813">
        <f t="shared" si="342"/>
        <v>-0.60925447373895669</v>
      </c>
      <c r="BC813">
        <f t="shared" si="343"/>
        <v>1192.1061214319698</v>
      </c>
      <c r="BD813">
        <f t="shared" si="332"/>
        <v>2.86E-2</v>
      </c>
      <c r="BE813">
        <f t="shared" si="333"/>
        <v>34.094235072954334</v>
      </c>
    </row>
    <row r="814" spans="17:57">
      <c r="Q814" s="58">
        <v>691</v>
      </c>
      <c r="R814" s="21">
        <f t="shared" si="347"/>
        <v>83.522606999999965</v>
      </c>
      <c r="S814" s="21">
        <f t="shared" si="346"/>
        <v>414.28845393310201</v>
      </c>
      <c r="T814" s="21">
        <f t="shared" si="344"/>
        <v>1</v>
      </c>
      <c r="U814" s="21">
        <f t="shared" si="345"/>
        <v>600</v>
      </c>
      <c r="AA814">
        <v>691</v>
      </c>
      <c r="AB814">
        <f t="shared" si="322"/>
        <v>12.060225131280816</v>
      </c>
      <c r="AC814">
        <f t="shared" si="323"/>
        <v>0.250328227571116</v>
      </c>
      <c r="AD814">
        <f t="shared" si="324"/>
        <v>-0.48480962024633789</v>
      </c>
      <c r="AE814">
        <f t="shared" si="325"/>
        <v>-0.1213615329456916</v>
      </c>
      <c r="AF814" s="65">
        <f t="shared" si="326"/>
        <v>-0.1216614396588947</v>
      </c>
      <c r="AG814">
        <f t="shared" si="327"/>
        <v>-6.9706870219402006</v>
      </c>
      <c r="AJ814">
        <f t="shared" si="328"/>
        <v>78.539816339744831</v>
      </c>
      <c r="AL814">
        <f t="shared" si="319"/>
        <v>78.539816339744831</v>
      </c>
      <c r="AN814">
        <f t="shared" si="329"/>
        <v>80.110612666539723</v>
      </c>
      <c r="AP814">
        <f t="shared" si="330"/>
        <v>-1989.7142609220884</v>
      </c>
      <c r="AS814">
        <f t="shared" si="331"/>
        <v>-2004.5310103262373</v>
      </c>
      <c r="AU814">
        <f t="shared" si="320"/>
        <v>243.27295625036814</v>
      </c>
      <c r="AW814">
        <f t="shared" si="340"/>
        <v>12.060225131280816</v>
      </c>
      <c r="AY814">
        <f t="shared" si="341"/>
        <v>-0.1216614396588947</v>
      </c>
      <c r="BA814">
        <f t="shared" si="342"/>
        <v>-0.59174523704793291</v>
      </c>
      <c r="BC814">
        <f t="shared" si="343"/>
        <v>1177.4039369869938</v>
      </c>
      <c r="BD814">
        <f t="shared" si="332"/>
        <v>2.86E-2</v>
      </c>
      <c r="BE814">
        <f t="shared" si="333"/>
        <v>33.67375259782802</v>
      </c>
    </row>
    <row r="815" spans="17:57">
      <c r="Q815" s="58">
        <v>692</v>
      </c>
      <c r="R815" s="21">
        <f t="shared" si="347"/>
        <v>84.090787999999961</v>
      </c>
      <c r="S815" s="21">
        <f t="shared" si="346"/>
        <v>416.84099428848043</v>
      </c>
      <c r="T815" s="21">
        <f t="shared" si="344"/>
        <v>1</v>
      </c>
      <c r="U815" s="21">
        <f t="shared" si="345"/>
        <v>600</v>
      </c>
      <c r="AA815">
        <v>692</v>
      </c>
      <c r="AB815">
        <f t="shared" si="322"/>
        <v>12.07767842380076</v>
      </c>
      <c r="AC815">
        <f t="shared" si="323"/>
        <v>0.250328227571116</v>
      </c>
      <c r="AD815">
        <f t="shared" si="324"/>
        <v>-0.46947156278589103</v>
      </c>
      <c r="AE815">
        <f t="shared" si="325"/>
        <v>-0.117521984207234</v>
      </c>
      <c r="AF815" s="65">
        <f t="shared" si="326"/>
        <v>-0.11779420368994044</v>
      </c>
      <c r="AG815">
        <f t="shared" si="327"/>
        <v>-6.7491107225379361</v>
      </c>
      <c r="AJ815">
        <f t="shared" si="328"/>
        <v>78.539816339744831</v>
      </c>
      <c r="AL815">
        <f t="shared" si="319"/>
        <v>78.539816339744831</v>
      </c>
      <c r="AN815">
        <f t="shared" si="329"/>
        <v>80.110612666539723</v>
      </c>
      <c r="AP815">
        <f t="shared" si="330"/>
        <v>-2021.8852460378819</v>
      </c>
      <c r="AS815">
        <f t="shared" si="331"/>
        <v>-2035.994112897755</v>
      </c>
      <c r="AU815">
        <f t="shared" si="320"/>
        <v>239.27406798199138</v>
      </c>
      <c r="AW815">
        <f t="shared" si="340"/>
        <v>12.07767842380076</v>
      </c>
      <c r="AY815">
        <f t="shared" si="341"/>
        <v>-0.11779420368994044</v>
      </c>
      <c r="BA815">
        <f t="shared" si="342"/>
        <v>-0.57396140105552829</v>
      </c>
      <c r="BC815">
        <f t="shared" si="343"/>
        <v>1160.4840885894041</v>
      </c>
      <c r="BD815">
        <f t="shared" si="332"/>
        <v>2.86E-2</v>
      </c>
      <c r="BE815">
        <f t="shared" si="333"/>
        <v>33.189844933656957</v>
      </c>
    </row>
    <row r="816" spans="17:57">
      <c r="Q816" s="58">
        <v>693</v>
      </c>
      <c r="R816" s="21">
        <f t="shared" si="347"/>
        <v>84.658968999999956</v>
      </c>
      <c r="S816" s="21">
        <f t="shared" si="346"/>
        <v>419.39353464385886</v>
      </c>
      <c r="T816" s="21">
        <f t="shared" si="344"/>
        <v>1</v>
      </c>
      <c r="U816" s="21">
        <f t="shared" si="345"/>
        <v>600</v>
      </c>
      <c r="AA816">
        <v>693</v>
      </c>
      <c r="AB816">
        <f t="shared" si="322"/>
        <v>12.095131716320703</v>
      </c>
      <c r="AC816">
        <f t="shared" si="323"/>
        <v>0.250328227571116</v>
      </c>
      <c r="AD816">
        <f t="shared" si="324"/>
        <v>-0.45399049973954803</v>
      </c>
      <c r="AE816">
        <f t="shared" si="325"/>
        <v>-0.11364663713392625</v>
      </c>
      <c r="AF816" s="65">
        <f t="shared" si="326"/>
        <v>-0.11389270493835608</v>
      </c>
      <c r="AG816">
        <f t="shared" si="327"/>
        <v>-6.5255713102965922</v>
      </c>
      <c r="AJ816">
        <f t="shared" si="328"/>
        <v>78.539816339744831</v>
      </c>
      <c r="AL816">
        <f t="shared" si="319"/>
        <v>78.539816339744831</v>
      </c>
      <c r="AN816">
        <f t="shared" si="329"/>
        <v>80.110612666539723</v>
      </c>
      <c r="AP816">
        <f t="shared" si="330"/>
        <v>-2053.1531106626326</v>
      </c>
      <c r="AS816">
        <f t="shared" si="331"/>
        <v>-2066.541751663256</v>
      </c>
      <c r="AU816">
        <f t="shared" si="320"/>
        <v>234.85552057338242</v>
      </c>
      <c r="AW816">
        <f t="shared" si="340"/>
        <v>12.095131716320703</v>
      </c>
      <c r="AY816">
        <f t="shared" si="341"/>
        <v>-0.11389270493835608</v>
      </c>
      <c r="BA816">
        <f t="shared" si="342"/>
        <v>-0.55591071211231358</v>
      </c>
      <c r="BC816">
        <f t="shared" si="343"/>
        <v>1141.3698078240759</v>
      </c>
      <c r="BD816">
        <f t="shared" si="332"/>
        <v>2.86E-2</v>
      </c>
      <c r="BE816">
        <f t="shared" si="333"/>
        <v>32.643176503768572</v>
      </c>
    </row>
    <row r="817" spans="17:57">
      <c r="Q817" s="58">
        <v>694</v>
      </c>
      <c r="R817" s="21">
        <f t="shared" si="347"/>
        <v>85.227149999999952</v>
      </c>
      <c r="S817" s="21">
        <f t="shared" si="346"/>
        <v>421.94607499923734</v>
      </c>
      <c r="T817" s="21">
        <f t="shared" si="344"/>
        <v>1</v>
      </c>
      <c r="U817" s="21">
        <f t="shared" si="345"/>
        <v>600</v>
      </c>
      <c r="AA817">
        <v>694</v>
      </c>
      <c r="AB817">
        <f t="shared" si="322"/>
        <v>12.112585008840647</v>
      </c>
      <c r="AC817">
        <f t="shared" si="323"/>
        <v>0.250328227571116</v>
      </c>
      <c r="AD817">
        <f t="shared" si="324"/>
        <v>-0.43837114678907801</v>
      </c>
      <c r="AE817">
        <f t="shared" si="325"/>
        <v>-0.10973667219402741</v>
      </c>
      <c r="AF817" s="65">
        <f t="shared" si="326"/>
        <v>-0.10995811832437521</v>
      </c>
      <c r="AG817">
        <f t="shared" si="327"/>
        <v>-6.3001361031868202</v>
      </c>
      <c r="AJ817">
        <f t="shared" si="328"/>
        <v>78.539816339744831</v>
      </c>
      <c r="AL817">
        <f t="shared" si="319"/>
        <v>78.539816339744831</v>
      </c>
      <c r="AN817">
        <f t="shared" si="329"/>
        <v>80.110612666539723</v>
      </c>
      <c r="AP817">
        <f t="shared" si="330"/>
        <v>-2083.4948913086159</v>
      </c>
      <c r="AS817">
        <f t="shared" si="331"/>
        <v>-2096.1542063402026</v>
      </c>
      <c r="AU817">
        <f t="shared" si="320"/>
        <v>230.02498700928649</v>
      </c>
      <c r="AW817">
        <f t="shared" si="340"/>
        <v>12.112585008840647</v>
      </c>
      <c r="AY817">
        <f t="shared" si="341"/>
        <v>-0.10995811832437521</v>
      </c>
      <c r="BA817">
        <f t="shared" si="342"/>
        <v>-0.537601094357673</v>
      </c>
      <c r="BC817">
        <f t="shared" si="343"/>
        <v>1120.0891336561328</v>
      </c>
      <c r="BD817">
        <f t="shared" si="332"/>
        <v>2.86E-2</v>
      </c>
      <c r="BE817">
        <f t="shared" si="333"/>
        <v>32.034549222565403</v>
      </c>
    </row>
    <row r="818" spans="17:57">
      <c r="Q818" s="58">
        <v>695</v>
      </c>
      <c r="R818" s="21">
        <f t="shared" si="347"/>
        <v>85.795330999999948</v>
      </c>
      <c r="S818" s="21">
        <f t="shared" si="346"/>
        <v>424.49861535461582</v>
      </c>
      <c r="T818" s="21">
        <f t="shared" si="344"/>
        <v>1</v>
      </c>
      <c r="U818" s="21">
        <f t="shared" si="345"/>
        <v>600</v>
      </c>
      <c r="AA818">
        <v>695</v>
      </c>
      <c r="AB818">
        <f t="shared" si="322"/>
        <v>12.130038301360591</v>
      </c>
      <c r="AC818">
        <f t="shared" si="323"/>
        <v>0.250328227571116</v>
      </c>
      <c r="AD818">
        <f t="shared" si="324"/>
        <v>-0.42261826174069944</v>
      </c>
      <c r="AE818">
        <f t="shared" si="325"/>
        <v>-0.10579328040073528</v>
      </c>
      <c r="AF818" s="65">
        <f t="shared" si="326"/>
        <v>-0.10599162457303611</v>
      </c>
      <c r="AG818">
        <f t="shared" si="327"/>
        <v>-6.0728727517700749</v>
      </c>
      <c r="AJ818">
        <f t="shared" si="328"/>
        <v>78.539816339744831</v>
      </c>
      <c r="AL818">
        <f t="shared" si="319"/>
        <v>78.539816339744831</v>
      </c>
      <c r="AN818">
        <f t="shared" si="329"/>
        <v>80.110612666539723</v>
      </c>
      <c r="AP818">
        <f t="shared" si="330"/>
        <v>-2112.8882431761513</v>
      </c>
      <c r="AS818">
        <f t="shared" si="331"/>
        <v>-2124.8123833430313</v>
      </c>
      <c r="AU818">
        <f t="shared" si="320"/>
        <v>224.79087226996396</v>
      </c>
      <c r="AW818">
        <f t="shared" si="340"/>
        <v>12.130038301360591</v>
      </c>
      <c r="AY818">
        <f t="shared" si="341"/>
        <v>-0.10599162457303611</v>
      </c>
      <c r="BA818">
        <f t="shared" si="342"/>
        <v>-0.51904064406546335</v>
      </c>
      <c r="BC818">
        <f t="shared" si="343"/>
        <v>1096.6748745764949</v>
      </c>
      <c r="BD818">
        <f t="shared" si="332"/>
        <v>2.86E-2</v>
      </c>
      <c r="BE818">
        <f t="shared" si="333"/>
        <v>31.364901412887754</v>
      </c>
    </row>
    <row r="819" spans="17:57">
      <c r="Q819" s="58">
        <v>696</v>
      </c>
      <c r="R819" s="21">
        <f t="shared" si="347"/>
        <v>86.363511999999943</v>
      </c>
      <c r="S819" s="21">
        <f t="shared" si="346"/>
        <v>427.0511557099943</v>
      </c>
      <c r="T819" s="21">
        <f t="shared" si="344"/>
        <v>1</v>
      </c>
      <c r="U819" s="21">
        <f t="shared" si="345"/>
        <v>600</v>
      </c>
      <c r="AA819">
        <v>696</v>
      </c>
      <c r="AB819">
        <f t="shared" si="322"/>
        <v>12.147491593880533</v>
      </c>
      <c r="AC819">
        <f t="shared" si="323"/>
        <v>0.250328227571116</v>
      </c>
      <c r="AD819">
        <f t="shared" si="324"/>
        <v>-0.40673664307580121</v>
      </c>
      <c r="AE819">
        <f t="shared" si="325"/>
        <v>-0.10181766294939094</v>
      </c>
      <c r="AF819" s="65">
        <f t="shared" si="326"/>
        <v>-0.10199440991260503</v>
      </c>
      <c r="AG819">
        <f t="shared" si="327"/>
        <v>-5.8438492219195552</v>
      </c>
      <c r="AJ819">
        <f t="shared" si="328"/>
        <v>78.539816339744831</v>
      </c>
      <c r="AL819">
        <f t="shared" si="319"/>
        <v>78.539816339744831</v>
      </c>
      <c r="AN819">
        <f t="shared" si="329"/>
        <v>80.110612666539723</v>
      </c>
      <c r="AP819">
        <f t="shared" si="330"/>
        <v>-2141.3114629232796</v>
      </c>
      <c r="AS819">
        <f t="shared" si="331"/>
        <v>-2152.4978267607253</v>
      </c>
      <c r="AU819">
        <f t="shared" si="320"/>
        <v>219.16229822442003</v>
      </c>
      <c r="AW819">
        <f t="shared" si="340"/>
        <v>12.147491593880533</v>
      </c>
      <c r="AY819">
        <f t="shared" si="341"/>
        <v>-0.10199440991260503</v>
      </c>
      <c r="BA819">
        <f t="shared" si="342"/>
        <v>-0.50023762389813409</v>
      </c>
      <c r="BC819">
        <f t="shared" si="343"/>
        <v>1071.1645582385788</v>
      </c>
      <c r="BD819">
        <f t="shared" si="332"/>
        <v>2.86E-2</v>
      </c>
      <c r="BE819">
        <f t="shared" si="333"/>
        <v>30.635306365623354</v>
      </c>
    </row>
    <row r="820" spans="17:57">
      <c r="Q820" s="58">
        <v>697</v>
      </c>
      <c r="R820" s="21">
        <f t="shared" si="347"/>
        <v>86.931692999999939</v>
      </c>
      <c r="S820" s="21">
        <f t="shared" si="346"/>
        <v>429.60369606537273</v>
      </c>
      <c r="T820" s="21">
        <f t="shared" si="344"/>
        <v>1</v>
      </c>
      <c r="U820" s="21">
        <f t="shared" si="345"/>
        <v>600</v>
      </c>
      <c r="AA820">
        <v>697</v>
      </c>
      <c r="AB820">
        <f t="shared" si="322"/>
        <v>12.164944886400479</v>
      </c>
      <c r="AC820">
        <f t="shared" si="323"/>
        <v>0.250328227571116</v>
      </c>
      <c r="AD820">
        <f t="shared" si="324"/>
        <v>-0.39073112848927244</v>
      </c>
      <c r="AE820">
        <f t="shared" si="325"/>
        <v>-9.7811030851581562E-2</v>
      </c>
      <c r="AF820" s="65">
        <f t="shared" si="326"/>
        <v>-9.7967665781857852E-2</v>
      </c>
      <c r="AG820">
        <f t="shared" si="327"/>
        <v>-5.6131337780486676</v>
      </c>
      <c r="AJ820">
        <f t="shared" si="328"/>
        <v>78.539816339744831</v>
      </c>
      <c r="AL820">
        <f t="shared" si="319"/>
        <v>78.539816339744831</v>
      </c>
      <c r="AN820">
        <f t="shared" si="329"/>
        <v>80.110612666539723</v>
      </c>
      <c r="AP820">
        <f t="shared" si="330"/>
        <v>-2168.7435108105365</v>
      </c>
      <c r="AS820">
        <f t="shared" si="331"/>
        <v>-2179.1927287569661</v>
      </c>
      <c r="AU820">
        <f t="shared" si="320"/>
        <v>213.1490872239898</v>
      </c>
      <c r="AW820">
        <f t="shared" si="340"/>
        <v>12.164944886400479</v>
      </c>
      <c r="AY820">
        <f t="shared" si="341"/>
        <v>-9.7967665781857852E-2</v>
      </c>
      <c r="BA820">
        <f t="shared" si="342"/>
        <v>-0.48120045707544218</v>
      </c>
      <c r="BC820">
        <f t="shared" si="343"/>
        <v>1043.6003686814292</v>
      </c>
      <c r="BD820">
        <f t="shared" si="332"/>
        <v>2.86E-2</v>
      </c>
      <c r="BE820">
        <f t="shared" si="333"/>
        <v>29.846970544288876</v>
      </c>
    </row>
    <row r="821" spans="17:57">
      <c r="Q821" s="58">
        <v>698</v>
      </c>
      <c r="R821" s="21">
        <f t="shared" si="347"/>
        <v>87.499873999999934</v>
      </c>
      <c r="S821" s="21">
        <f t="shared" si="346"/>
        <v>432.15623642075116</v>
      </c>
      <c r="T821" s="21">
        <f t="shared" si="344"/>
        <v>1</v>
      </c>
      <c r="U821" s="21">
        <f t="shared" si="345"/>
        <v>600</v>
      </c>
      <c r="AA821">
        <v>698</v>
      </c>
      <c r="AB821">
        <f t="shared" si="322"/>
        <v>12.182398178920421</v>
      </c>
      <c r="AC821">
        <f t="shared" si="323"/>
        <v>0.250328227571116</v>
      </c>
      <c r="AD821">
        <f t="shared" si="324"/>
        <v>-0.37460659341591174</v>
      </c>
      <c r="AE821">
        <f t="shared" si="325"/>
        <v>-9.3774604566258885E-2</v>
      </c>
      <c r="AF821" s="65">
        <f t="shared" si="326"/>
        <v>-9.3912588546071249E-2</v>
      </c>
      <c r="AG821">
        <f t="shared" si="327"/>
        <v>-5.3807949668385184</v>
      </c>
      <c r="AJ821">
        <f t="shared" si="328"/>
        <v>78.539816339744831</v>
      </c>
      <c r="AL821">
        <f t="shared" si="319"/>
        <v>78.539816339744831</v>
      </c>
      <c r="AN821">
        <f t="shared" si="329"/>
        <v>80.110612666539723</v>
      </c>
      <c r="AP821">
        <f t="shared" si="330"/>
        <v>-2195.1640321951259</v>
      </c>
      <c r="AS821">
        <f t="shared" si="331"/>
        <v>-2204.8799394081725</v>
      </c>
      <c r="AU821">
        <f t="shared" si="320"/>
        <v>206.76174443407822</v>
      </c>
      <c r="AW821">
        <f t="shared" si="340"/>
        <v>12.182398178920421</v>
      </c>
      <c r="AY821">
        <f t="shared" si="341"/>
        <v>-9.3912588546071249E-2</v>
      </c>
      <c r="BA821">
        <f t="shared" si="342"/>
        <v>-0.461937721463614</v>
      </c>
      <c r="BC821">
        <f t="shared" si="343"/>
        <v>1014.0290712710959</v>
      </c>
      <c r="BD821">
        <f t="shared" si="332"/>
        <v>2.86E-2</v>
      </c>
      <c r="BE821">
        <f t="shared" si="333"/>
        <v>29.001231438353344</v>
      </c>
    </row>
    <row r="822" spans="17:57">
      <c r="Q822" s="58">
        <v>699</v>
      </c>
      <c r="R822" s="21">
        <f t="shared" si="347"/>
        <v>88.06805499999993</v>
      </c>
      <c r="S822" s="21">
        <f t="shared" si="346"/>
        <v>434.70877677612958</v>
      </c>
      <c r="T822" s="21">
        <f t="shared" si="344"/>
        <v>1</v>
      </c>
      <c r="U822" s="21">
        <f t="shared" si="345"/>
        <v>600</v>
      </c>
      <c r="AA822">
        <v>699</v>
      </c>
      <c r="AB822">
        <f t="shared" si="322"/>
        <v>12.199851471440363</v>
      </c>
      <c r="AC822">
        <f t="shared" si="323"/>
        <v>0.250328227571116</v>
      </c>
      <c r="AD822">
        <f t="shared" si="324"/>
        <v>-0.35836794954530099</v>
      </c>
      <c r="AE822">
        <f t="shared" si="325"/>
        <v>-8.9709613627970322E-2</v>
      </c>
      <c r="AF822" s="65">
        <f t="shared" si="326"/>
        <v>-8.9830379221529241E-2</v>
      </c>
      <c r="AG822">
        <f t="shared" si="327"/>
        <v>-5.1469016014533109</v>
      </c>
      <c r="AJ822">
        <f t="shared" si="328"/>
        <v>78.539816339744831</v>
      </c>
      <c r="AL822">
        <f t="shared" si="319"/>
        <v>78.539816339744831</v>
      </c>
      <c r="AN822">
        <f t="shared" si="329"/>
        <v>80.110612666539723</v>
      </c>
      <c r="AP822">
        <f t="shared" si="330"/>
        <v>-2220.553378349553</v>
      </c>
      <c r="AS822">
        <f t="shared" si="331"/>
        <v>-2229.5429759948211</v>
      </c>
      <c r="AU822">
        <f t="shared" si="320"/>
        <v>200.01143894345049</v>
      </c>
      <c r="AW822">
        <f t="shared" si="340"/>
        <v>12.199851471440363</v>
      </c>
      <c r="AY822">
        <f t="shared" si="341"/>
        <v>-8.9830379221529241E-2</v>
      </c>
      <c r="BA822">
        <f t="shared" si="342"/>
        <v>-0.44245814359050473</v>
      </c>
      <c r="BC822">
        <f t="shared" si="343"/>
        <v>982.50192552816691</v>
      </c>
      <c r="BD822">
        <f t="shared" si="332"/>
        <v>2.86E-2</v>
      </c>
      <c r="BE822">
        <f t="shared" si="333"/>
        <v>28.099555070105573</v>
      </c>
    </row>
    <row r="823" spans="17:57">
      <c r="Q823" s="58">
        <v>700</v>
      </c>
      <c r="R823" s="21">
        <f t="shared" si="347"/>
        <v>88.636235999999926</v>
      </c>
      <c r="S823" s="21">
        <f t="shared" si="346"/>
        <v>437.26131713150806</v>
      </c>
      <c r="T823" s="21">
        <f t="shared" si="344"/>
        <v>1</v>
      </c>
      <c r="U823" s="21">
        <f t="shared" si="345"/>
        <v>600</v>
      </c>
      <c r="AA823">
        <v>700</v>
      </c>
      <c r="AB823">
        <f t="shared" si="322"/>
        <v>12.217304763960305</v>
      </c>
      <c r="AC823">
        <f t="shared" si="323"/>
        <v>0.250328227571116</v>
      </c>
      <c r="AD823">
        <f t="shared" si="324"/>
        <v>-0.34202014332567049</v>
      </c>
      <c r="AE823">
        <f t="shared" si="325"/>
        <v>-8.5617296272334151E-2</v>
      </c>
      <c r="AF823" s="65">
        <f t="shared" si="326"/>
        <v>-8.572224320836451E-2</v>
      </c>
      <c r="AG823">
        <f t="shared" si="327"/>
        <v>-4.9115227462332713</v>
      </c>
      <c r="AJ823">
        <f t="shared" si="328"/>
        <v>78.539816339744831</v>
      </c>
      <c r="AL823">
        <f t="shared" si="319"/>
        <v>78.539816339744831</v>
      </c>
      <c r="AN823">
        <f t="shared" si="329"/>
        <v>80.110612666539723</v>
      </c>
      <c r="AP823">
        <f t="shared" si="330"/>
        <v>-2244.8926265805621</v>
      </c>
      <c r="AS823">
        <f t="shared" si="331"/>
        <v>-2253.1660317614978</v>
      </c>
      <c r="AU823">
        <f t="shared" si="320"/>
        <v>192.90998369208361</v>
      </c>
      <c r="AW823">
        <f t="shared" si="340"/>
        <v>12.217304763960305</v>
      </c>
      <c r="AY823">
        <f t="shared" si="341"/>
        <v>-8.572224320836451E-2</v>
      </c>
      <c r="BA823">
        <f t="shared" si="342"/>
        <v>-0.42277059259214661</v>
      </c>
      <c r="BC823">
        <f t="shared" si="343"/>
        <v>949.0745860452048</v>
      </c>
      <c r="BD823">
        <f t="shared" si="332"/>
        <v>2.86E-2</v>
      </c>
      <c r="BE823">
        <f t="shared" si="333"/>
        <v>27.143533160892858</v>
      </c>
    </row>
    <row r="824" spans="17:57">
      <c r="Q824" s="58">
        <v>701</v>
      </c>
      <c r="R824" s="21">
        <f t="shared" si="347"/>
        <v>89.204416999999921</v>
      </c>
      <c r="S824" s="21">
        <f t="shared" si="346"/>
        <v>439.81385748688649</v>
      </c>
      <c r="T824" s="21">
        <f t="shared" si="344"/>
        <v>1</v>
      </c>
      <c r="U824" s="21">
        <f t="shared" si="345"/>
        <v>600</v>
      </c>
      <c r="AA824">
        <v>701</v>
      </c>
      <c r="AB824">
        <f t="shared" si="322"/>
        <v>12.234758056480251</v>
      </c>
      <c r="AC824">
        <f t="shared" si="323"/>
        <v>0.250328227571116</v>
      </c>
      <c r="AD824">
        <f t="shared" si="324"/>
        <v>-0.32556815445715609</v>
      </c>
      <c r="AE824">
        <f t="shared" si="325"/>
        <v>-8.1498899058859209E-2</v>
      </c>
      <c r="AF824" s="65">
        <f t="shared" si="326"/>
        <v>-8.1589390031499676E-2</v>
      </c>
      <c r="AG824">
        <f t="shared" si="327"/>
        <v>-4.6747277018516824</v>
      </c>
      <c r="AJ824">
        <f t="shared" si="328"/>
        <v>78.539816339744831</v>
      </c>
      <c r="AL824">
        <f t="shared" si="319"/>
        <v>78.539816339744831</v>
      </c>
      <c r="AN824">
        <f t="shared" si="329"/>
        <v>80.110612666539723</v>
      </c>
      <c r="AP824">
        <f t="shared" si="330"/>
        <v>-2268.1635996251002</v>
      </c>
      <c r="AS824">
        <f t="shared" si="331"/>
        <v>-2275.733984161136</v>
      </c>
      <c r="AU824">
        <f t="shared" si="320"/>
        <v>185.4698142599639</v>
      </c>
      <c r="AW824">
        <f t="shared" si="340"/>
        <v>12.234758056480251</v>
      </c>
      <c r="AY824">
        <f t="shared" si="341"/>
        <v>-8.1589390031499676E-2</v>
      </c>
      <c r="BA824">
        <f t="shared" si="342"/>
        <v>-0.40288407409572918</v>
      </c>
      <c r="BC824">
        <f t="shared" si="343"/>
        <v>913.80699173259472</v>
      </c>
      <c r="BD824">
        <f t="shared" si="332"/>
        <v>2.86E-2</v>
      </c>
      <c r="BE824">
        <f t="shared" si="333"/>
        <v>26.134879963552208</v>
      </c>
    </row>
    <row r="825" spans="17:57">
      <c r="Q825" s="58">
        <v>702</v>
      </c>
      <c r="R825" s="21">
        <f t="shared" si="347"/>
        <v>89.772597999999917</v>
      </c>
      <c r="S825" s="21">
        <f t="shared" si="346"/>
        <v>442.36639784226492</v>
      </c>
      <c r="T825" s="21">
        <f t="shared" si="344"/>
        <v>1</v>
      </c>
      <c r="U825" s="21">
        <f t="shared" si="345"/>
        <v>600</v>
      </c>
      <c r="AA825">
        <v>702</v>
      </c>
      <c r="AB825">
        <f t="shared" si="322"/>
        <v>12.252211349000193</v>
      </c>
      <c r="AC825">
        <f t="shared" si="323"/>
        <v>0.250328227571116</v>
      </c>
      <c r="AD825">
        <f t="shared" si="324"/>
        <v>-0.3090169943749479</v>
      </c>
      <c r="AE825">
        <f t="shared" si="325"/>
        <v>-7.7355676491234232E-2</v>
      </c>
      <c r="AF825" s="65">
        <f t="shared" si="326"/>
        <v>-7.7433033089459258E-2</v>
      </c>
      <c r="AG825">
        <f t="shared" si="327"/>
        <v>-4.4365859909228655</v>
      </c>
      <c r="AJ825">
        <f t="shared" si="328"/>
        <v>78.539816339744831</v>
      </c>
      <c r="AL825">
        <f t="shared" si="319"/>
        <v>78.539816339744831</v>
      </c>
      <c r="AN825">
        <f t="shared" si="329"/>
        <v>80.110612666539723</v>
      </c>
      <c r="AP825">
        <f t="shared" si="330"/>
        <v>-2290.3488843006776</v>
      </c>
      <c r="AS825">
        <f t="shared" si="331"/>
        <v>-2297.2324025985545</v>
      </c>
      <c r="AU825">
        <f t="shared" si="320"/>
        <v>177.70396656059455</v>
      </c>
      <c r="AW825">
        <f t="shared" si="340"/>
        <v>12.252211349000193</v>
      </c>
      <c r="AY825">
        <f t="shared" si="341"/>
        <v>-7.7433033089459258E-2</v>
      </c>
      <c r="BA825">
        <f t="shared" si="342"/>
        <v>-0.38280772404387031</v>
      </c>
      <c r="BC825">
        <f t="shared" si="343"/>
        <v>876.76324366556003</v>
      </c>
      <c r="BD825">
        <f t="shared" si="332"/>
        <v>2.86E-2</v>
      </c>
      <c r="BE825">
        <f t="shared" si="333"/>
        <v>25.075428768835017</v>
      </c>
    </row>
    <row r="826" spans="17:57">
      <c r="Q826" s="58">
        <v>703</v>
      </c>
      <c r="R826" s="21">
        <f t="shared" si="347"/>
        <v>90.340778999999912</v>
      </c>
      <c r="S826" s="21">
        <f t="shared" si="346"/>
        <v>444.91893819764346</v>
      </c>
      <c r="T826" s="21">
        <f t="shared" si="344"/>
        <v>1</v>
      </c>
      <c r="U826" s="21">
        <f t="shared" si="345"/>
        <v>600</v>
      </c>
      <c r="AA826">
        <v>703</v>
      </c>
      <c r="AB826">
        <f t="shared" si="322"/>
        <v>12.269664641520135</v>
      </c>
      <c r="AC826">
        <f t="shared" si="323"/>
        <v>0.250328227571116</v>
      </c>
      <c r="AD826">
        <f t="shared" si="324"/>
        <v>-0.29237170472273821</v>
      </c>
      <c r="AE826">
        <f t="shared" si="325"/>
        <v>-7.3188890635188741E-2</v>
      </c>
      <c r="AF826" s="65">
        <f t="shared" si="326"/>
        <v>-7.325438941077933E-2</v>
      </c>
      <c r="AG826">
        <f t="shared" si="327"/>
        <v>-4.1971673440454857</v>
      </c>
      <c r="AJ826">
        <f t="shared" si="328"/>
        <v>78.539816339744831</v>
      </c>
      <c r="AL826">
        <f t="shared" si="319"/>
        <v>78.539816339744831</v>
      </c>
      <c r="AN826">
        <f t="shared" si="329"/>
        <v>80.110612666539723</v>
      </c>
      <c r="AP826">
        <f t="shared" si="330"/>
        <v>-2311.4318493885521</v>
      </c>
      <c r="AS826">
        <f t="shared" si="331"/>
        <v>-2317.6475556883975</v>
      </c>
      <c r="AU826">
        <f t="shared" si="320"/>
        <v>169.62605348419063</v>
      </c>
      <c r="AW826">
        <f t="shared" si="340"/>
        <v>12.269664641520135</v>
      </c>
      <c r="AY826">
        <f t="shared" si="341"/>
        <v>-7.325438941077933E-2</v>
      </c>
      <c r="BA826">
        <f t="shared" si="342"/>
        <v>-0.36255080246472143</v>
      </c>
      <c r="BC826">
        <f t="shared" si="343"/>
        <v>838.01147183833473</v>
      </c>
      <c r="BD826">
        <f t="shared" si="332"/>
        <v>2.86E-2</v>
      </c>
      <c r="BE826">
        <f t="shared" si="333"/>
        <v>23.967128094576374</v>
      </c>
    </row>
    <row r="827" spans="17:57">
      <c r="Q827" s="58">
        <v>704</v>
      </c>
      <c r="R827" s="21">
        <f t="shared" si="347"/>
        <v>90.908959999999908</v>
      </c>
      <c r="S827" s="21">
        <f t="shared" si="346"/>
        <v>447.47147855302188</v>
      </c>
      <c r="T827" s="21">
        <f t="shared" si="344"/>
        <v>1</v>
      </c>
      <c r="U827" s="21">
        <f t="shared" si="345"/>
        <v>600</v>
      </c>
      <c r="AA827">
        <v>704</v>
      </c>
      <c r="AB827">
        <f t="shared" si="322"/>
        <v>12.287117934040079</v>
      </c>
      <c r="AC827">
        <f t="shared" si="323"/>
        <v>0.250328227571116</v>
      </c>
      <c r="AD827">
        <f t="shared" si="324"/>
        <v>-0.27563735581700005</v>
      </c>
      <c r="AE827">
        <f t="shared" si="325"/>
        <v>-6.899981073405867E-2</v>
      </c>
      <c r="AF827" s="65">
        <f t="shared" si="326"/>
        <v>-6.9054679417755699E-2</v>
      </c>
      <c r="AG827">
        <f t="shared" si="327"/>
        <v>-3.956541686266315</v>
      </c>
      <c r="AJ827">
        <f t="shared" si="328"/>
        <v>78.539816339744831</v>
      </c>
      <c r="AL827">
        <f t="shared" ref="AL827:AL843" si="348">T827*AJ827</f>
        <v>78.539816339744831</v>
      </c>
      <c r="AN827">
        <f t="shared" si="329"/>
        <v>80.110612666539723</v>
      </c>
      <c r="AP827">
        <f t="shared" si="330"/>
        <v>-2331.3966627289396</v>
      </c>
      <c r="AS827">
        <f t="shared" si="331"/>
        <v>-2336.9664180421591</v>
      </c>
      <c r="AU827">
        <f t="shared" ref="AU827:AU843" si="349">AP827*TAN(AF827)</f>
        <v>161.25024053676003</v>
      </c>
      <c r="AW827">
        <f t="shared" si="340"/>
        <v>12.287117934040079</v>
      </c>
      <c r="AY827">
        <f t="shared" si="341"/>
        <v>-6.9054679417755699E-2</v>
      </c>
      <c r="BA827">
        <f t="shared" si="342"/>
        <v>-0.34212268719231065</v>
      </c>
      <c r="BC827">
        <f t="shared" si="343"/>
        <v>797.62369116400998</v>
      </c>
      <c r="BD827">
        <f t="shared" si="332"/>
        <v>2.86E-2</v>
      </c>
      <c r="BE827">
        <f t="shared" si="333"/>
        <v>22.812037567290687</v>
      </c>
    </row>
    <row r="828" spans="17:57">
      <c r="Q828" s="58">
        <v>705</v>
      </c>
      <c r="R828" s="21">
        <f t="shared" si="347"/>
        <v>91.477140999999904</v>
      </c>
      <c r="S828" s="21">
        <f t="shared" si="346"/>
        <v>450.02401890840031</v>
      </c>
      <c r="T828" s="21">
        <f t="shared" si="344"/>
        <v>1</v>
      </c>
      <c r="U828" s="21">
        <f t="shared" si="345"/>
        <v>600</v>
      </c>
      <c r="AA828">
        <v>705</v>
      </c>
      <c r="AB828">
        <f t="shared" ref="AB828:AB843" si="350">PI()*AA828/180</f>
        <v>12.304571226560023</v>
      </c>
      <c r="AC828">
        <f t="shared" ref="AC828:AC843" si="351">($F$6/2)/$F$10</f>
        <v>0.250328227571116</v>
      </c>
      <c r="AD828">
        <f t="shared" ref="AD828:AD843" si="352">SIN(AB828)</f>
        <v>-0.25881904510252096</v>
      </c>
      <c r="AE828">
        <f t="shared" ref="AE828:AE843" si="353">AC828*AD828</f>
        <v>-6.4789712822162809E-2</v>
      </c>
      <c r="AF828" s="65">
        <f t="shared" ref="AF828:AF843" si="354">ASIN(AE828)</f>
        <v>-6.4835126697226492E-2</v>
      </c>
      <c r="AG828">
        <f t="shared" ref="AG828:AG843" si="355">AF828*180/PI()</f>
        <v>-3.7147791239470465</v>
      </c>
      <c r="AJ828">
        <f t="shared" ref="AJ828:AJ843" si="356">PI()*(($F$5/10)*($F$5/10))/4</f>
        <v>78.539816339744831</v>
      </c>
      <c r="AL828">
        <f t="shared" si="348"/>
        <v>78.539816339744831</v>
      </c>
      <c r="AN828">
        <f t="shared" ref="AN828:AN843" si="357">AL828*1.02</f>
        <v>80.110612666539723</v>
      </c>
      <c r="AP828">
        <f t="shared" ref="AP828:AP843" si="358">N765+AN828</f>
        <v>-2350.2283075083774</v>
      </c>
      <c r="AS828">
        <f t="shared" ref="AS828:AS843" si="359">AP828/(COS(AF828))</f>
        <v>-2355.1766765986308</v>
      </c>
      <c r="AU828">
        <f t="shared" si="349"/>
        <v>152.59122052228111</v>
      </c>
      <c r="AW828">
        <f t="shared" si="340"/>
        <v>12.304571226560023</v>
      </c>
      <c r="AY828">
        <f t="shared" si="341"/>
        <v>-6.4835126697226492E-2</v>
      </c>
      <c r="BA828">
        <f t="shared" si="342"/>
        <v>-0.32153286754120264</v>
      </c>
      <c r="BC828">
        <f t="shared" si="343"/>
        <v>755.67564708967598</v>
      </c>
      <c r="BD828">
        <f t="shared" ref="BD828:BD843" si="360">($F$6/2)/1000</f>
        <v>2.86E-2</v>
      </c>
      <c r="BE828">
        <f t="shared" ref="BE828:BE843" si="361">BC828*BD828</f>
        <v>21.612323506764735</v>
      </c>
    </row>
    <row r="829" spans="17:57">
      <c r="Q829" s="58">
        <v>706</v>
      </c>
      <c r="R829" s="21">
        <f t="shared" si="347"/>
        <v>92.045321999999899</v>
      </c>
      <c r="S829" s="21">
        <f t="shared" si="346"/>
        <v>452.57655926377879</v>
      </c>
      <c r="T829" s="21">
        <f t="shared" si="344"/>
        <v>1</v>
      </c>
      <c r="U829" s="21">
        <f t="shared" si="345"/>
        <v>600</v>
      </c>
      <c r="AA829">
        <v>706</v>
      </c>
      <c r="AB829">
        <f t="shared" si="350"/>
        <v>12.322024519079966</v>
      </c>
      <c r="AC829">
        <f t="shared" si="351"/>
        <v>0.250328227571116</v>
      </c>
      <c r="AD829">
        <f t="shared" si="352"/>
        <v>-0.24192189559966895</v>
      </c>
      <c r="AE829">
        <f t="shared" si="353"/>
        <v>-6.05598793361097E-2</v>
      </c>
      <c r="AF829" s="65">
        <f t="shared" si="354"/>
        <v>-6.0596957778082543E-2</v>
      </c>
      <c r="AG829">
        <f t="shared" si="355"/>
        <v>-3.4719499320165763</v>
      </c>
      <c r="AJ829">
        <f t="shared" si="356"/>
        <v>78.539816339744831</v>
      </c>
      <c r="AL829">
        <f t="shared" si="348"/>
        <v>78.539816339744831</v>
      </c>
      <c r="AN829">
        <f t="shared" si="357"/>
        <v>80.110612666539723</v>
      </c>
      <c r="AP829">
        <f t="shared" si="358"/>
        <v>-2367.9125977203325</v>
      </c>
      <c r="AS829">
        <f t="shared" si="359"/>
        <v>-2372.2667365117022</v>
      </c>
      <c r="AU829">
        <f t="shared" si="349"/>
        <v>143.66418731621542</v>
      </c>
      <c r="AW829">
        <f t="shared" si="340"/>
        <v>12.322024519079966</v>
      </c>
      <c r="AY829">
        <f t="shared" si="341"/>
        <v>-6.0596957778082543E-2</v>
      </c>
      <c r="BA829">
        <f t="shared" si="342"/>
        <v>-0.30079093793934009</v>
      </c>
      <c r="BC829">
        <f t="shared" si="343"/>
        <v>712.24665122667807</v>
      </c>
      <c r="BD829">
        <f t="shared" si="360"/>
        <v>2.86E-2</v>
      </c>
      <c r="BE829">
        <f t="shared" si="361"/>
        <v>20.370254225082991</v>
      </c>
    </row>
    <row r="830" spans="17:57">
      <c r="Q830" s="58">
        <v>707</v>
      </c>
      <c r="R830" s="21">
        <f t="shared" si="347"/>
        <v>92.613502999999895</v>
      </c>
      <c r="S830" s="21">
        <f t="shared" si="346"/>
        <v>455.12909961915722</v>
      </c>
      <c r="T830" s="21">
        <f t="shared" si="344"/>
        <v>1</v>
      </c>
      <c r="U830" s="21">
        <f t="shared" si="345"/>
        <v>600</v>
      </c>
      <c r="AA830">
        <v>707</v>
      </c>
      <c r="AB830">
        <f t="shared" si="350"/>
        <v>12.33947781159991</v>
      </c>
      <c r="AC830">
        <f t="shared" si="351"/>
        <v>0.250328227571116</v>
      </c>
      <c r="AD830">
        <f t="shared" si="352"/>
        <v>-0.22495105434386556</v>
      </c>
      <c r="AE830">
        <f t="shared" si="353"/>
        <v>-5.6311598724153658E-2</v>
      </c>
      <c r="AF830" s="65">
        <f t="shared" si="354"/>
        <v>-5.634140191518295E-2</v>
      </c>
      <c r="AG830">
        <f t="shared" si="355"/>
        <v>-3.2281245415902764</v>
      </c>
      <c r="AJ830">
        <f t="shared" si="356"/>
        <v>78.539816339744831</v>
      </c>
      <c r="AL830">
        <f t="shared" si="348"/>
        <v>78.539816339744831</v>
      </c>
      <c r="AN830">
        <f t="shared" si="357"/>
        <v>80.110612666539723</v>
      </c>
      <c r="AP830">
        <f t="shared" si="358"/>
        <v>-2384.4361927810537</v>
      </c>
      <c r="AS830">
        <f t="shared" si="359"/>
        <v>-2388.2257266089118</v>
      </c>
      <c r="AU830">
        <f t="shared" si="349"/>
        <v>134.48480877950135</v>
      </c>
      <c r="AW830">
        <f t="shared" si="340"/>
        <v>12.33947781159991</v>
      </c>
      <c r="AY830">
        <f t="shared" si="341"/>
        <v>-5.634140191518295E-2</v>
      </c>
      <c r="BA830">
        <f t="shared" si="342"/>
        <v>-0.27990659152277397</v>
      </c>
      <c r="BC830">
        <f t="shared" si="343"/>
        <v>667.41940742488475</v>
      </c>
      <c r="BD830">
        <f t="shared" si="360"/>
        <v>2.86E-2</v>
      </c>
      <c r="BE830">
        <f t="shared" si="361"/>
        <v>19.088195052351704</v>
      </c>
    </row>
    <row r="831" spans="17:57">
      <c r="Q831" s="58">
        <v>708</v>
      </c>
      <c r="R831" s="21">
        <f t="shared" si="347"/>
        <v>93.18168399999989</v>
      </c>
      <c r="S831" s="21">
        <f t="shared" si="346"/>
        <v>457.68163997453564</v>
      </c>
      <c r="T831" s="21">
        <f t="shared" si="344"/>
        <v>1</v>
      </c>
      <c r="U831" s="21">
        <f t="shared" si="345"/>
        <v>600</v>
      </c>
      <c r="AA831">
        <v>708</v>
      </c>
      <c r="AB831">
        <f t="shared" si="350"/>
        <v>12.356931104119854</v>
      </c>
      <c r="AC831">
        <f t="shared" si="351"/>
        <v>0.250328227571116</v>
      </c>
      <c r="AD831">
        <f t="shared" si="352"/>
        <v>-0.20791169081775923</v>
      </c>
      <c r="AE831">
        <f t="shared" si="353"/>
        <v>-5.2046165053723545E-2</v>
      </c>
      <c r="AF831" s="65">
        <f t="shared" si="354"/>
        <v>-5.2069690879343385E-2</v>
      </c>
      <c r="AG831">
        <f t="shared" si="355"/>
        <v>-2.983373527937212</v>
      </c>
      <c r="AJ831">
        <f t="shared" si="356"/>
        <v>78.539816339744831</v>
      </c>
      <c r="AL831">
        <f t="shared" si="348"/>
        <v>78.539816339744831</v>
      </c>
      <c r="AN831">
        <f t="shared" si="357"/>
        <v>80.110612666539723</v>
      </c>
      <c r="AP831">
        <f t="shared" si="358"/>
        <v>-2399.7866112836887</v>
      </c>
      <c r="AS831">
        <f t="shared" si="359"/>
        <v>-2403.0435044336359</v>
      </c>
      <c r="AU831">
        <f t="shared" si="349"/>
        <v>125.06919886303127</v>
      </c>
      <c r="AW831">
        <f t="shared" si="340"/>
        <v>12.356931104119854</v>
      </c>
      <c r="AY831">
        <f t="shared" si="341"/>
        <v>-5.2069690879343385E-2</v>
      </c>
      <c r="BA831">
        <f t="shared" si="342"/>
        <v>-0.25888961369571523</v>
      </c>
      <c r="BC831">
        <f t="shared" si="343"/>
        <v>621.2798287473837</v>
      </c>
      <c r="BD831">
        <f t="shared" si="360"/>
        <v>2.86E-2</v>
      </c>
      <c r="BE831">
        <f t="shared" si="361"/>
        <v>17.768603102175174</v>
      </c>
    </row>
    <row r="832" spans="17:57">
      <c r="Q832" s="58">
        <v>709</v>
      </c>
      <c r="R832" s="21">
        <f t="shared" si="347"/>
        <v>93.749864999999886</v>
      </c>
      <c r="S832" s="21">
        <f t="shared" si="346"/>
        <v>460.23418032991407</v>
      </c>
      <c r="T832" s="21">
        <f t="shared" si="344"/>
        <v>1</v>
      </c>
      <c r="U832" s="21">
        <f t="shared" si="345"/>
        <v>600</v>
      </c>
      <c r="AA832">
        <v>709</v>
      </c>
      <c r="AB832">
        <f t="shared" si="350"/>
        <v>12.374384396639796</v>
      </c>
      <c r="AC832">
        <f t="shared" si="351"/>
        <v>0.250328227571116</v>
      </c>
      <c r="AD832">
        <f t="shared" si="352"/>
        <v>-0.19080899537654578</v>
      </c>
      <c r="AE832">
        <f t="shared" si="353"/>
        <v>-4.7764877617235975E-2</v>
      </c>
      <c r="AF832" s="65">
        <f t="shared" si="354"/>
        <v>-4.7783058753040508E-2</v>
      </c>
      <c r="AG832">
        <f t="shared" si="355"/>
        <v>-2.7377675987748673</v>
      </c>
      <c r="AJ832">
        <f t="shared" si="356"/>
        <v>78.539816339744831</v>
      </c>
      <c r="AL832">
        <f t="shared" si="348"/>
        <v>78.539816339744831</v>
      </c>
      <c r="AN832">
        <f t="shared" si="357"/>
        <v>80.110612666539723</v>
      </c>
      <c r="AP832">
        <f t="shared" si="358"/>
        <v>-2413.9522438746931</v>
      </c>
      <c r="AS832">
        <f t="shared" si="359"/>
        <v>-2416.71066088321</v>
      </c>
      <c r="AU832">
        <f t="shared" si="349"/>
        <v>115.43388895335599</v>
      </c>
      <c r="AW832">
        <f t="shared" si="340"/>
        <v>12.374384396639796</v>
      </c>
      <c r="AY832">
        <f t="shared" si="341"/>
        <v>-4.7783058753040508E-2</v>
      </c>
      <c r="BA832">
        <f t="shared" si="342"/>
        <v>-0.23774987565916969</v>
      </c>
      <c r="BC832">
        <f t="shared" si="343"/>
        <v>573.91684582838195</v>
      </c>
      <c r="BD832">
        <f t="shared" si="360"/>
        <v>2.86E-2</v>
      </c>
      <c r="BE832">
        <f t="shared" si="361"/>
        <v>16.414021790691724</v>
      </c>
    </row>
    <row r="833" spans="17:57">
      <c r="Q833" s="58">
        <v>710</v>
      </c>
      <c r="R833" s="21">
        <f t="shared" si="347"/>
        <v>94.318045999999882</v>
      </c>
      <c r="S833" s="21">
        <f t="shared" si="346"/>
        <v>462.78672068529255</v>
      </c>
      <c r="T833" s="21">
        <f t="shared" si="344"/>
        <v>1</v>
      </c>
      <c r="U833" s="21">
        <f t="shared" si="345"/>
        <v>600</v>
      </c>
      <c r="AA833">
        <v>710</v>
      </c>
      <c r="AB833">
        <f t="shared" si="350"/>
        <v>12.39183768915974</v>
      </c>
      <c r="AC833">
        <f t="shared" si="351"/>
        <v>0.250328227571116</v>
      </c>
      <c r="AD833">
        <f t="shared" si="352"/>
        <v>-0.17364817766693064</v>
      </c>
      <c r="AE833">
        <f t="shared" si="353"/>
        <v>-4.3469040536316998E-2</v>
      </c>
      <c r="AF833" s="65">
        <f t="shared" si="354"/>
        <v>-4.3482741731474948E-2</v>
      </c>
      <c r="AG833">
        <f t="shared" si="355"/>
        <v>-2.4913775828708919</v>
      </c>
      <c r="AJ833">
        <f t="shared" si="356"/>
        <v>78.539816339744831</v>
      </c>
      <c r="AL833">
        <f t="shared" si="348"/>
        <v>78.539816339744831</v>
      </c>
      <c r="AN833">
        <f t="shared" si="357"/>
        <v>80.110612666539723</v>
      </c>
      <c r="AP833">
        <f t="shared" si="358"/>
        <v>-2426.9223652375044</v>
      </c>
      <c r="AS833">
        <f t="shared" si="359"/>
        <v>-2429.2185244545612</v>
      </c>
      <c r="AU833">
        <f t="shared" si="349"/>
        <v>105.59579851108751</v>
      </c>
      <c r="AW833">
        <f t="shared" si="340"/>
        <v>12.39183768915974</v>
      </c>
      <c r="AY833">
        <f t="shared" si="341"/>
        <v>-4.3482741731474948E-2</v>
      </c>
      <c r="BA833">
        <f t="shared" si="342"/>
        <v>-0.21649732791119813</v>
      </c>
      <c r="BC833">
        <f t="shared" si="343"/>
        <v>525.42220712184451</v>
      </c>
      <c r="BD833">
        <f t="shared" si="360"/>
        <v>2.86E-2</v>
      </c>
      <c r="BE833">
        <f t="shared" si="361"/>
        <v>15.027075123684753</v>
      </c>
    </row>
    <row r="834" spans="17:57">
      <c r="Q834" s="58">
        <v>711</v>
      </c>
      <c r="R834" s="21">
        <f t="shared" si="347"/>
        <v>94.886226999999877</v>
      </c>
      <c r="S834" s="21">
        <f t="shared" si="346"/>
        <v>465.33926104067103</v>
      </c>
      <c r="T834" s="21">
        <f t="shared" si="344"/>
        <v>1</v>
      </c>
      <c r="U834" s="21">
        <f t="shared" si="345"/>
        <v>600</v>
      </c>
      <c r="AA834">
        <v>711</v>
      </c>
      <c r="AB834">
        <f t="shared" si="350"/>
        <v>12.409290981679682</v>
      </c>
      <c r="AC834">
        <f t="shared" si="351"/>
        <v>0.250328227571116</v>
      </c>
      <c r="AD834">
        <f t="shared" si="352"/>
        <v>-0.15643446504023223</v>
      </c>
      <c r="AE834">
        <f t="shared" si="353"/>
        <v>-3.9159962364557044E-2</v>
      </c>
      <c r="AF834" s="65">
        <f t="shared" si="354"/>
        <v>-3.9169977928625505E-2</v>
      </c>
      <c r="AG834">
        <f t="shared" si="355"/>
        <v>-2.2442744189308281</v>
      </c>
      <c r="AJ834">
        <f t="shared" si="356"/>
        <v>78.539816339744831</v>
      </c>
      <c r="AL834">
        <f t="shared" si="348"/>
        <v>78.539816339744831</v>
      </c>
      <c r="AN834">
        <f t="shared" si="357"/>
        <v>80.110612666539723</v>
      </c>
      <c r="AP834">
        <f t="shared" si="358"/>
        <v>-2438.6871451695702</v>
      </c>
      <c r="AS834">
        <f t="shared" si="359"/>
        <v>-2440.5591651083187</v>
      </c>
      <c r="AU834">
        <f t="shared" si="349"/>
        <v>95.572205054116523</v>
      </c>
      <c r="AW834">
        <f t="shared" ref="AW834:AW843" si="362">AB834</f>
        <v>12.409290981679682</v>
      </c>
      <c r="AY834">
        <f t="shared" ref="AY834:AY843" si="363">AF834</f>
        <v>-3.9169977928625505E-2</v>
      </c>
      <c r="BA834">
        <f t="shared" ref="BA834:BA843" si="364">(SIN(AW834+AY834))/(COS(AY834))</f>
        <v>-0.19514199372175847</v>
      </c>
      <c r="BC834">
        <f t="shared" ref="BC834:BC843" si="365">AP834*BA834</f>
        <v>475.89027157201338</v>
      </c>
      <c r="BD834">
        <f t="shared" si="360"/>
        <v>2.86E-2</v>
      </c>
      <c r="BE834">
        <f t="shared" si="361"/>
        <v>13.610461766959583</v>
      </c>
    </row>
    <row r="835" spans="17:57">
      <c r="Q835" s="58">
        <v>712</v>
      </c>
      <c r="R835" s="21">
        <f t="shared" si="347"/>
        <v>95.454407999999873</v>
      </c>
      <c r="S835" s="21">
        <f t="shared" si="346"/>
        <v>467.89180139604952</v>
      </c>
      <c r="T835" s="21">
        <f t="shared" si="344"/>
        <v>1</v>
      </c>
      <c r="U835" s="21">
        <f t="shared" si="345"/>
        <v>600</v>
      </c>
      <c r="AA835">
        <v>712</v>
      </c>
      <c r="AB835">
        <f t="shared" si="350"/>
        <v>12.426744274199628</v>
      </c>
      <c r="AC835">
        <f t="shared" si="351"/>
        <v>0.250328227571116</v>
      </c>
      <c r="AD835">
        <f t="shared" si="352"/>
        <v>-0.13917310096006436</v>
      </c>
      <c r="AE835">
        <f t="shared" si="353"/>
        <v>-3.4838955688908893E-2</v>
      </c>
      <c r="AF835" s="65">
        <f t="shared" si="354"/>
        <v>-3.4846007187901741E-2</v>
      </c>
      <c r="AG835">
        <f t="shared" si="355"/>
        <v>-1.9965291447493001</v>
      </c>
      <c r="AJ835">
        <f t="shared" si="356"/>
        <v>78.539816339744831</v>
      </c>
      <c r="AL835">
        <f t="shared" si="348"/>
        <v>78.539816339744831</v>
      </c>
      <c r="AN835">
        <f t="shared" si="357"/>
        <v>80.110612666539723</v>
      </c>
      <c r="AP835">
        <f t="shared" si="358"/>
        <v>-2449.2376587398489</v>
      </c>
      <c r="AS835">
        <f t="shared" si="359"/>
        <v>-2450.7253977616028</v>
      </c>
      <c r="AU835">
        <f t="shared" si="349"/>
        <v>85.3807135383001</v>
      </c>
      <c r="AW835">
        <f t="shared" si="362"/>
        <v>12.426744274199628</v>
      </c>
      <c r="AY835">
        <f t="shared" si="363"/>
        <v>-3.4846007187901741E-2</v>
      </c>
      <c r="BA835">
        <f t="shared" si="364"/>
        <v>-0.17369396258475917</v>
      </c>
      <c r="BC835">
        <f t="shared" si="365"/>
        <v>425.41779425834244</v>
      </c>
      <c r="BD835">
        <f t="shared" si="360"/>
        <v>2.86E-2</v>
      </c>
      <c r="BE835">
        <f t="shared" si="361"/>
        <v>12.166948915788595</v>
      </c>
    </row>
    <row r="836" spans="17:57">
      <c r="Q836" s="58">
        <v>713</v>
      </c>
      <c r="R836" s="21">
        <f t="shared" si="347"/>
        <v>96.022588999999869</v>
      </c>
      <c r="S836" s="21">
        <f t="shared" si="346"/>
        <v>470.44434175142794</v>
      </c>
      <c r="T836" s="21">
        <f t="shared" si="344"/>
        <v>1</v>
      </c>
      <c r="U836" s="21">
        <f t="shared" si="345"/>
        <v>600</v>
      </c>
      <c r="AA836">
        <v>713</v>
      </c>
      <c r="AB836">
        <f t="shared" si="350"/>
        <v>12.44419756671957</v>
      </c>
      <c r="AC836">
        <f t="shared" si="351"/>
        <v>0.250328227571116</v>
      </c>
      <c r="AD836">
        <f t="shared" si="352"/>
        <v>-0.12186934340514748</v>
      </c>
      <c r="AE836">
        <f t="shared" si="353"/>
        <v>-3.0507336729866243E-2</v>
      </c>
      <c r="AF836" s="65">
        <f t="shared" si="354"/>
        <v>-3.0512070897020221E-2</v>
      </c>
      <c r="AG836">
        <f t="shared" si="355"/>
        <v>-1.7482128866032065</v>
      </c>
      <c r="AJ836">
        <f t="shared" si="356"/>
        <v>78.539816339744831</v>
      </c>
      <c r="AL836">
        <f t="shared" si="348"/>
        <v>78.539816339744831</v>
      </c>
      <c r="AN836">
        <f t="shared" si="357"/>
        <v>80.110612666539723</v>
      </c>
      <c r="AP836">
        <f t="shared" si="358"/>
        <v>-2458.5658955149361</v>
      </c>
      <c r="AS836">
        <f t="shared" si="359"/>
        <v>-2459.7107854189085</v>
      </c>
      <c r="AU836">
        <f t="shared" si="349"/>
        <v>75.03922518885841</v>
      </c>
      <c r="AW836">
        <f t="shared" si="362"/>
        <v>12.44419756671957</v>
      </c>
      <c r="AY836">
        <f t="shared" si="363"/>
        <v>-3.0512070897020221E-2</v>
      </c>
      <c r="BA836">
        <f t="shared" si="364"/>
        <v>-0.1521633836499981</v>
      </c>
      <c r="BC836">
        <f t="shared" si="365"/>
        <v>374.10370558804033</v>
      </c>
      <c r="BD836">
        <f t="shared" si="360"/>
        <v>2.86E-2</v>
      </c>
      <c r="BE836">
        <f t="shared" si="361"/>
        <v>10.699365979817953</v>
      </c>
    </row>
    <row r="837" spans="17:57">
      <c r="Q837" s="58">
        <v>714</v>
      </c>
      <c r="R837" s="21">
        <f t="shared" si="347"/>
        <v>96.590769999999864</v>
      </c>
      <c r="S837" s="21">
        <f t="shared" si="346"/>
        <v>472.99688210680637</v>
      </c>
      <c r="T837" s="21">
        <f t="shared" si="344"/>
        <v>1</v>
      </c>
      <c r="U837" s="21">
        <f t="shared" si="345"/>
        <v>600</v>
      </c>
      <c r="AA837">
        <v>714</v>
      </c>
      <c r="AB837">
        <f t="shared" si="350"/>
        <v>12.461650859239512</v>
      </c>
      <c r="AC837">
        <f t="shared" si="351"/>
        <v>0.250328227571116</v>
      </c>
      <c r="AD837">
        <f t="shared" si="352"/>
        <v>-0.10452846326765454</v>
      </c>
      <c r="AE837">
        <f t="shared" si="353"/>
        <v>-2.6166424940524464E-2</v>
      </c>
      <c r="AF837" s="65">
        <f t="shared" si="354"/>
        <v>-2.616941180668568E-2</v>
      </c>
      <c r="AG837">
        <f t="shared" si="355"/>
        <v>-1.4993968488629161</v>
      </c>
      <c r="AJ837">
        <f t="shared" si="356"/>
        <v>78.539816339744831</v>
      </c>
      <c r="AL837">
        <f t="shared" si="348"/>
        <v>78.539816339744831</v>
      </c>
      <c r="AN837">
        <f t="shared" si="357"/>
        <v>80.110612666539723</v>
      </c>
      <c r="AP837">
        <f t="shared" si="358"/>
        <v>-2466.664767843085</v>
      </c>
      <c r="AS837">
        <f t="shared" si="359"/>
        <v>-2467.5096419497163</v>
      </c>
      <c r="AU837">
        <f t="shared" si="349"/>
        <v>64.565905836097642</v>
      </c>
      <c r="AW837">
        <f t="shared" si="362"/>
        <v>12.461650859239512</v>
      </c>
      <c r="AY837">
        <f t="shared" si="363"/>
        <v>-2.616941180668568E-2</v>
      </c>
      <c r="BA837">
        <f t="shared" si="364"/>
        <v>-0.13056045913729791</v>
      </c>
      <c r="BC837">
        <f t="shared" si="365"/>
        <v>322.04888462738955</v>
      </c>
      <c r="BD837">
        <f t="shared" si="360"/>
        <v>2.86E-2</v>
      </c>
      <c r="BE837">
        <f t="shared" si="361"/>
        <v>9.2105981003433417</v>
      </c>
    </row>
    <row r="838" spans="17:57">
      <c r="Q838" s="58">
        <v>715</v>
      </c>
      <c r="R838" s="21">
        <f t="shared" si="347"/>
        <v>97.15895099999986</v>
      </c>
      <c r="S838" s="21">
        <f t="shared" si="346"/>
        <v>475.54942246218479</v>
      </c>
      <c r="T838" s="21">
        <f t="shared" si="344"/>
        <v>1</v>
      </c>
      <c r="U838" s="21">
        <f t="shared" si="345"/>
        <v>600</v>
      </c>
      <c r="AA838">
        <v>715</v>
      </c>
      <c r="AB838">
        <f t="shared" si="350"/>
        <v>12.479104151759458</v>
      </c>
      <c r="AC838">
        <f t="shared" si="351"/>
        <v>0.250328227571116</v>
      </c>
      <c r="AD838">
        <f t="shared" si="352"/>
        <v>-8.7155742747656792E-2</v>
      </c>
      <c r="AE838">
        <f t="shared" si="353"/>
        <v>-2.1817542604665074E-2</v>
      </c>
      <c r="AF838" s="65">
        <f t="shared" si="354"/>
        <v>-2.1819273852690418E-2</v>
      </c>
      <c r="AG838">
        <f t="shared" si="355"/>
        <v>-1.2501523037993125</v>
      </c>
      <c r="AJ838">
        <f t="shared" si="356"/>
        <v>78.539816339744831</v>
      </c>
      <c r="AL838">
        <f t="shared" si="348"/>
        <v>78.539816339744831</v>
      </c>
      <c r="AN838">
        <f t="shared" si="357"/>
        <v>80.110612666539723</v>
      </c>
      <c r="AP838">
        <f t="shared" si="358"/>
        <v>-2473.5281181865043</v>
      </c>
      <c r="AS838">
        <f t="shared" si="359"/>
        <v>-2474.1170345206524</v>
      </c>
      <c r="AU838">
        <f t="shared" si="349"/>
        <v>53.979153809581938</v>
      </c>
      <c r="AW838">
        <f t="shared" si="362"/>
        <v>12.479104151759458</v>
      </c>
      <c r="AY838">
        <f t="shared" si="363"/>
        <v>-2.1819273852690418E-2</v>
      </c>
      <c r="BA838">
        <f t="shared" si="364"/>
        <v>-0.10889543773523977</v>
      </c>
      <c r="BC838">
        <f t="shared" si="365"/>
        <v>269.35592718034326</v>
      </c>
      <c r="BD838">
        <f t="shared" si="360"/>
        <v>2.86E-2</v>
      </c>
      <c r="BE838">
        <f t="shared" si="361"/>
        <v>7.7035795173578174</v>
      </c>
    </row>
    <row r="839" spans="17:57">
      <c r="Q839" s="58">
        <v>716</v>
      </c>
      <c r="R839" s="21">
        <f t="shared" si="347"/>
        <v>97.727131999999855</v>
      </c>
      <c r="S839" s="21">
        <f t="shared" si="346"/>
        <v>478.10196281756328</v>
      </c>
      <c r="T839" s="21">
        <f t="shared" si="344"/>
        <v>1</v>
      </c>
      <c r="U839" s="21">
        <f t="shared" si="345"/>
        <v>600</v>
      </c>
      <c r="AA839">
        <v>716</v>
      </c>
      <c r="AB839">
        <f t="shared" si="350"/>
        <v>12.4965574442794</v>
      </c>
      <c r="AC839">
        <f t="shared" si="351"/>
        <v>0.250328227571116</v>
      </c>
      <c r="AD839">
        <f t="shared" si="352"/>
        <v>-6.9756473744124997E-2</v>
      </c>
      <c r="AE839">
        <f t="shared" si="353"/>
        <v>-1.74620144339779E-2</v>
      </c>
      <c r="AF839" s="65">
        <f t="shared" si="354"/>
        <v>-1.7462901981011088E-2</v>
      </c>
      <c r="AG839">
        <f t="shared" si="355"/>
        <v>-1.0005505815625799</v>
      </c>
      <c r="AJ839">
        <f t="shared" si="356"/>
        <v>78.539816339744831</v>
      </c>
      <c r="AL839">
        <f t="shared" si="348"/>
        <v>78.539816339744831</v>
      </c>
      <c r="AN839">
        <f t="shared" si="357"/>
        <v>80.110612666539723</v>
      </c>
      <c r="AP839">
        <f t="shared" si="358"/>
        <v>-2479.1507254933508</v>
      </c>
      <c r="AS839">
        <f t="shared" si="359"/>
        <v>-2479.5287856891027</v>
      </c>
      <c r="AU839">
        <f t="shared" si="349"/>
        <v>43.297567445166806</v>
      </c>
      <c r="AW839">
        <f t="shared" si="362"/>
        <v>12.4965574442794</v>
      </c>
      <c r="AY839">
        <f t="shared" si="363"/>
        <v>-1.7462901981011088E-2</v>
      </c>
      <c r="BA839">
        <f t="shared" si="364"/>
        <v>-8.7178607986649809E-2</v>
      </c>
      <c r="BC839">
        <f t="shared" si="365"/>
        <v>216.1289092376033</v>
      </c>
      <c r="BD839">
        <f t="shared" si="360"/>
        <v>2.86E-2</v>
      </c>
      <c r="BE839">
        <f t="shared" si="361"/>
        <v>6.1812868041954543</v>
      </c>
    </row>
    <row r="840" spans="17:57">
      <c r="Q840" s="58">
        <v>717</v>
      </c>
      <c r="R840" s="21">
        <f t="shared" si="347"/>
        <v>98.295312999999851</v>
      </c>
      <c r="S840" s="21">
        <f t="shared" si="346"/>
        <v>480.6545031729417</v>
      </c>
      <c r="T840" s="21">
        <f t="shared" si="344"/>
        <v>1</v>
      </c>
      <c r="U840" s="21">
        <f t="shared" si="345"/>
        <v>600</v>
      </c>
      <c r="AA840">
        <v>717</v>
      </c>
      <c r="AB840">
        <f t="shared" si="350"/>
        <v>12.514010736799342</v>
      </c>
      <c r="AC840">
        <f t="shared" si="351"/>
        <v>0.250328227571116</v>
      </c>
      <c r="AD840">
        <f t="shared" si="352"/>
        <v>-5.2335956242944619E-2</v>
      </c>
      <c r="AE840">
        <f t="shared" si="353"/>
        <v>-1.3101167164535809E-2</v>
      </c>
      <c r="AF840" s="65">
        <f t="shared" si="354"/>
        <v>-1.3101541975477084E-2</v>
      </c>
      <c r="AG840">
        <f t="shared" si="355"/>
        <v>-0.75066306030832808</v>
      </c>
      <c r="AJ840">
        <f t="shared" si="356"/>
        <v>78.539816339744831</v>
      </c>
      <c r="AL840">
        <f t="shared" si="348"/>
        <v>78.539816339744831</v>
      </c>
      <c r="AN840">
        <f t="shared" si="357"/>
        <v>80.110612666539723</v>
      </c>
      <c r="AP840">
        <f t="shared" si="358"/>
        <v>-2483.5283106020361</v>
      </c>
      <c r="AS840">
        <f t="shared" si="359"/>
        <v>-2483.7414751643673</v>
      </c>
      <c r="AU840">
        <f t="shared" si="349"/>
        <v>32.539912259619136</v>
      </c>
      <c r="AW840">
        <f t="shared" si="362"/>
        <v>12.514010736799342</v>
      </c>
      <c r="AY840">
        <f t="shared" si="363"/>
        <v>-1.3101541975477084E-2</v>
      </c>
      <c r="BA840">
        <f t="shared" si="364"/>
        <v>-6.5420291662861785E-2</v>
      </c>
      <c r="BC840">
        <f t="shared" si="365"/>
        <v>162.47314643255959</v>
      </c>
      <c r="BD840">
        <f t="shared" si="360"/>
        <v>2.86E-2</v>
      </c>
      <c r="BE840">
        <f t="shared" si="361"/>
        <v>4.6467319879712043</v>
      </c>
    </row>
    <row r="841" spans="17:57">
      <c r="Q841" s="58">
        <v>718</v>
      </c>
      <c r="R841" s="21">
        <f t="shared" si="347"/>
        <v>98.863493999999847</v>
      </c>
      <c r="S841" s="21">
        <f t="shared" si="346"/>
        <v>483.20704352832013</v>
      </c>
      <c r="T841" s="21">
        <f t="shared" si="344"/>
        <v>1</v>
      </c>
      <c r="U841" s="21">
        <f t="shared" si="345"/>
        <v>600</v>
      </c>
      <c r="AA841">
        <v>718</v>
      </c>
      <c r="AB841">
        <f t="shared" si="350"/>
        <v>12.531464029319284</v>
      </c>
      <c r="AC841">
        <f t="shared" si="351"/>
        <v>0.250328227571116</v>
      </c>
      <c r="AD841">
        <f t="shared" si="352"/>
        <v>-3.4899496702502843E-2</v>
      </c>
      <c r="AE841">
        <f t="shared" si="353"/>
        <v>-8.7363291526615441E-3</v>
      </c>
      <c r="AF841" s="65">
        <f t="shared" si="354"/>
        <v>-8.736440287604513E-3</v>
      </c>
      <c r="AG841">
        <f t="shared" si="355"/>
        <v>-0.50056115644779764</v>
      </c>
      <c r="AJ841">
        <f t="shared" si="356"/>
        <v>78.539816339744831</v>
      </c>
      <c r="AL841">
        <f t="shared" si="348"/>
        <v>78.539816339744831</v>
      </c>
      <c r="AN841">
        <f t="shared" si="357"/>
        <v>80.110612666539723</v>
      </c>
      <c r="AP841">
        <f t="shared" si="358"/>
        <v>-2486.6575406715415</v>
      </c>
      <c r="AS841">
        <f t="shared" si="359"/>
        <v>-2486.7524412415155</v>
      </c>
      <c r="AU841">
        <f t="shared" si="349"/>
        <v>21.725087847870515</v>
      </c>
      <c r="AW841">
        <f t="shared" si="362"/>
        <v>12.531464029319284</v>
      </c>
      <c r="AY841">
        <f t="shared" si="363"/>
        <v>-8.736440287604513E-3</v>
      </c>
      <c r="BA841">
        <f t="shared" si="364"/>
        <v>-4.3630837128849694E-2</v>
      </c>
      <c r="BC841">
        <f t="shared" si="365"/>
        <v>108.49495015226596</v>
      </c>
      <c r="BD841">
        <f t="shared" si="360"/>
        <v>2.86E-2</v>
      </c>
      <c r="BE841">
        <f t="shared" si="361"/>
        <v>3.1029555743548065</v>
      </c>
    </row>
    <row r="842" spans="17:57">
      <c r="Q842" s="58">
        <v>719</v>
      </c>
      <c r="R842" s="21">
        <f t="shared" si="347"/>
        <v>99.431674999999842</v>
      </c>
      <c r="S842" s="21">
        <f t="shared" si="346"/>
        <v>485.75958388369867</v>
      </c>
      <c r="T842" s="21">
        <f t="shared" si="344"/>
        <v>1</v>
      </c>
      <c r="U842" s="21">
        <f t="shared" si="345"/>
        <v>600</v>
      </c>
      <c r="AA842">
        <v>719</v>
      </c>
      <c r="AB842">
        <f t="shared" si="350"/>
        <v>12.54891732183923</v>
      </c>
      <c r="AC842">
        <f t="shared" si="351"/>
        <v>0.250328227571116</v>
      </c>
      <c r="AD842">
        <f t="shared" si="352"/>
        <v>-1.7452406437282918E-2</v>
      </c>
      <c r="AE842">
        <f t="shared" si="353"/>
        <v>-4.3688299702957685E-3</v>
      </c>
      <c r="AF842" s="65">
        <f t="shared" si="354"/>
        <v>-4.3688438681549922E-3</v>
      </c>
      <c r="AG842">
        <f t="shared" si="355"/>
        <v>-0.25031631499689017</v>
      </c>
      <c r="AJ842">
        <f t="shared" si="356"/>
        <v>78.539816339744831</v>
      </c>
      <c r="AL842">
        <f t="shared" si="348"/>
        <v>78.539816339744831</v>
      </c>
      <c r="AN842">
        <f t="shared" si="357"/>
        <v>80.110612666539723</v>
      </c>
      <c r="AP842">
        <f t="shared" si="358"/>
        <v>-2488.536032632574</v>
      </c>
      <c r="AS842">
        <f t="shared" si="359"/>
        <v>-2488.5597819121708</v>
      </c>
      <c r="AU842">
        <f t="shared" si="349"/>
        <v>10.872094558090593</v>
      </c>
      <c r="AW842">
        <f t="shared" si="362"/>
        <v>12.54891732183923</v>
      </c>
      <c r="AY842">
        <f t="shared" si="363"/>
        <v>-4.3688438681549922E-3</v>
      </c>
      <c r="BA842">
        <f t="shared" si="364"/>
        <v>-2.1820612701079836E-2</v>
      </c>
      <c r="BC842">
        <f t="shared" si="365"/>
        <v>54.301380960757172</v>
      </c>
      <c r="BD842">
        <f t="shared" si="360"/>
        <v>2.86E-2</v>
      </c>
      <c r="BE842">
        <f t="shared" si="361"/>
        <v>1.5530194954776551</v>
      </c>
    </row>
    <row r="843" spans="17:57">
      <c r="Q843" s="58">
        <v>720</v>
      </c>
      <c r="R843" s="21">
        <v>100</v>
      </c>
      <c r="S843" s="21">
        <f t="shared" si="346"/>
        <v>488.31277115583703</v>
      </c>
      <c r="T843" s="21">
        <f t="shared" si="344"/>
        <v>1</v>
      </c>
      <c r="U843" s="21">
        <f t="shared" si="345"/>
        <v>600</v>
      </c>
      <c r="AA843">
        <v>720</v>
      </c>
      <c r="AB843">
        <f t="shared" si="350"/>
        <v>12.566370614359172</v>
      </c>
      <c r="AC843">
        <f t="shared" si="351"/>
        <v>0.250328227571116</v>
      </c>
      <c r="AD843">
        <f t="shared" si="352"/>
        <v>-4.90059381963448E-16</v>
      </c>
      <c r="AE843">
        <f t="shared" si="353"/>
        <v>-1.2267569649150648E-16</v>
      </c>
      <c r="AF843" s="65">
        <f t="shared" si="354"/>
        <v>-1.2267569649150648E-16</v>
      </c>
      <c r="AG843">
        <f t="shared" si="355"/>
        <v>-7.0287996577911621E-15</v>
      </c>
      <c r="AJ843">
        <f t="shared" si="356"/>
        <v>78.539816339744831</v>
      </c>
      <c r="AL843">
        <f t="shared" si="348"/>
        <v>78.539816339744831</v>
      </c>
      <c r="AN843">
        <f t="shared" si="357"/>
        <v>80.110612666539723</v>
      </c>
      <c r="AP843">
        <f t="shared" si="358"/>
        <v>-2489.1623556555564</v>
      </c>
      <c r="AS843">
        <f t="shared" si="359"/>
        <v>-2489.1623556555564</v>
      </c>
      <c r="AU843">
        <f t="shared" si="349"/>
        <v>3.0535972566048435E-13</v>
      </c>
      <c r="AW843">
        <f t="shared" si="362"/>
        <v>12.566370614359172</v>
      </c>
      <c r="AY843">
        <f t="shared" si="363"/>
        <v>-1.2267569649150648E-16</v>
      </c>
      <c r="BA843">
        <f t="shared" si="364"/>
        <v>-4.90059381963448E-16</v>
      </c>
      <c r="BC843">
        <f t="shared" si="365"/>
        <v>1.2198373656192424E-12</v>
      </c>
      <c r="BD843">
        <f t="shared" si="360"/>
        <v>2.86E-2</v>
      </c>
      <c r="BE843">
        <f t="shared" si="361"/>
        <v>3.4887348656710334E-14</v>
      </c>
    </row>
  </sheetData>
  <protectedRanges>
    <protectedRange sqref="V62:V63 V65 V68:V70 V73:V76 V79:V80 V106:V107 V112" name="Plage1_4"/>
  </protectedRanges>
  <mergeCells count="33">
    <mergeCell ref="AN121:AO121"/>
    <mergeCell ref="BL121:BT121"/>
    <mergeCell ref="AP121:AQ121"/>
    <mergeCell ref="N59:P59"/>
    <mergeCell ref="G59:H59"/>
    <mergeCell ref="I59:J59"/>
    <mergeCell ref="L59:M59"/>
    <mergeCell ref="AI121:AK121"/>
    <mergeCell ref="AL121:AM121"/>
    <mergeCell ref="C58:O58"/>
    <mergeCell ref="C13:E13"/>
    <mergeCell ref="C14:E14"/>
    <mergeCell ref="C15:J15"/>
    <mergeCell ref="C16:E16"/>
    <mergeCell ref="C17:E17"/>
    <mergeCell ref="C18:J18"/>
    <mergeCell ref="C19:E19"/>
    <mergeCell ref="C20:J20"/>
    <mergeCell ref="C21:E21"/>
    <mergeCell ref="G21:I21"/>
    <mergeCell ref="C22:E22"/>
    <mergeCell ref="C12:J12"/>
    <mergeCell ref="A1:J1"/>
    <mergeCell ref="A2:J2"/>
    <mergeCell ref="C3:J3"/>
    <mergeCell ref="C4:E4"/>
    <mergeCell ref="C5:E5"/>
    <mergeCell ref="C6:E6"/>
    <mergeCell ref="C7:E7"/>
    <mergeCell ref="C8:J8"/>
    <mergeCell ref="C9:E9"/>
    <mergeCell ref="C10:E10"/>
    <mergeCell ref="C11:E11"/>
  </mergeCells>
  <dataValidations count="4">
    <dataValidation type="decimal" errorStyle="warning" allowBlank="1" showInputMessage="1" showErrorMessage="1" errorTitle="Valeur incorrecte" error="Un valeur entre 0 et 1 est attendue" prompt="Valeur comprise entre 0 (pas d'EGR) et 1 (100% d'EGR)" sqref="V76">
      <formula1>0</formula1>
      <formula2>1</formula2>
    </dataValidation>
    <dataValidation allowBlank="1" showInputMessage="1" showErrorMessage="1" prompt="K=°C+273" sqref="V74"/>
    <dataValidation allowBlank="1" showInputMessage="1" showErrorMessage="1" prompt="1 Bar = 10^5 Pa" sqref="V73"/>
    <dataValidation allowBlank="1" showInputMessage="1" showErrorMessage="1" prompt="0 -&gt; rien n'est brûlé_x000a_1 -&gt;  tout est brûlé" sqref="V79"/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T843"/>
  <sheetViews>
    <sheetView zoomScale="70" zoomScaleNormal="70" workbookViewId="0">
      <selection activeCell="V60" sqref="V60"/>
    </sheetView>
  </sheetViews>
  <sheetFormatPr defaultRowHeight="15"/>
  <cols>
    <col min="2" max="2" width="9.85546875" customWidth="1"/>
    <col min="4" max="4" width="12" bestFit="1" customWidth="1"/>
    <col min="5" max="5" width="10.28515625" customWidth="1"/>
    <col min="6" max="6" width="10.5703125" bestFit="1" customWidth="1"/>
    <col min="10" max="10" width="12.5703125" bestFit="1" customWidth="1"/>
  </cols>
  <sheetData>
    <row r="1" spans="1:11">
      <c r="A1" s="79" t="s">
        <v>3</v>
      </c>
      <c r="B1" s="79"/>
      <c r="C1" s="79"/>
      <c r="D1" s="79"/>
      <c r="E1" s="79"/>
      <c r="F1" s="79"/>
      <c r="G1" s="79"/>
      <c r="H1" s="79"/>
      <c r="I1" s="79"/>
      <c r="J1" s="79"/>
    </row>
    <row r="2" spans="1:11">
      <c r="A2" s="80" t="s">
        <v>12</v>
      </c>
      <c r="B2" s="80"/>
      <c r="C2" s="80"/>
      <c r="D2" s="80"/>
      <c r="E2" s="80"/>
      <c r="F2" s="80"/>
      <c r="G2" s="80"/>
      <c r="H2" s="80"/>
      <c r="I2" s="80"/>
      <c r="J2" s="80"/>
    </row>
    <row r="3" spans="1:11">
      <c r="C3" s="78" t="s">
        <v>4</v>
      </c>
      <c r="D3" s="78"/>
      <c r="E3" s="78"/>
      <c r="F3" s="78"/>
      <c r="G3" s="78"/>
      <c r="H3" s="78"/>
      <c r="I3" s="78"/>
      <c r="J3" s="78"/>
    </row>
    <row r="4" spans="1:11">
      <c r="C4" s="81" t="s">
        <v>0</v>
      </c>
      <c r="D4" s="81"/>
      <c r="E4" s="81"/>
      <c r="F4" s="55">
        <v>2</v>
      </c>
    </row>
    <row r="5" spans="1:11">
      <c r="C5" s="81" t="s">
        <v>2</v>
      </c>
      <c r="D5" s="81"/>
      <c r="E5" s="81"/>
      <c r="F5" s="55">
        <f>'Infos moteur'!B4</f>
        <v>112</v>
      </c>
    </row>
    <row r="6" spans="1:11">
      <c r="C6" s="81" t="s">
        <v>5</v>
      </c>
      <c r="D6" s="81"/>
      <c r="E6" s="81"/>
      <c r="F6" s="55">
        <f>'Infos moteur'!B5</f>
        <v>60.8</v>
      </c>
    </row>
    <row r="7" spans="1:11">
      <c r="C7" s="81" t="s">
        <v>1</v>
      </c>
      <c r="D7" s="81"/>
      <c r="E7" s="81"/>
      <c r="F7" s="2">
        <f>(3.14159265359*(F5*F5)*F6/4000)*F4</f>
        <v>1198.007402697642</v>
      </c>
    </row>
    <row r="8" spans="1:11">
      <c r="C8" s="78" t="s">
        <v>11</v>
      </c>
      <c r="D8" s="78"/>
      <c r="E8" s="78"/>
      <c r="F8" s="78"/>
      <c r="G8" s="78"/>
      <c r="H8" s="78"/>
      <c r="I8" s="78"/>
      <c r="J8" s="78"/>
    </row>
    <row r="9" spans="1:11">
      <c r="C9" s="81" t="s">
        <v>6</v>
      </c>
      <c r="D9" s="81"/>
      <c r="E9" s="82"/>
      <c r="F9" s="1">
        <v>76</v>
      </c>
    </row>
    <row r="10" spans="1:11">
      <c r="C10" s="81" t="s">
        <v>7</v>
      </c>
      <c r="D10" s="81"/>
      <c r="E10" s="82"/>
      <c r="F10" s="55">
        <f>'Infos moteur'!B7</f>
        <v>110.1</v>
      </c>
    </row>
    <row r="11" spans="1:11">
      <c r="C11" s="81" t="s">
        <v>8</v>
      </c>
      <c r="D11" s="81"/>
      <c r="E11" s="82"/>
      <c r="F11" s="3">
        <f>(F10+(F6/2))-((F6/2)*(COS(F9*PI()/180))+SQRT((F10*F10)-(((F6/2)*(F6/2))*(SIN(F9*PI()/180)*SIN(F9*PI()/180)))))</f>
        <v>27.070423766798314</v>
      </c>
    </row>
    <row r="12" spans="1:11">
      <c r="C12" s="78" t="s">
        <v>13</v>
      </c>
      <c r="D12" s="78"/>
      <c r="E12" s="78"/>
      <c r="F12" s="78"/>
      <c r="G12" s="78"/>
      <c r="H12" s="78"/>
      <c r="I12" s="78"/>
      <c r="J12" s="78"/>
    </row>
    <row r="13" spans="1:11">
      <c r="C13" s="81" t="s">
        <v>10</v>
      </c>
      <c r="D13" s="81"/>
      <c r="E13" s="81"/>
      <c r="F13" s="55">
        <f>'Infos moteur'!B8</f>
        <v>11500</v>
      </c>
    </row>
    <row r="14" spans="1:11">
      <c r="C14" s="81" t="s">
        <v>9</v>
      </c>
      <c r="D14" s="81"/>
      <c r="E14" s="82"/>
      <c r="F14" s="2">
        <f>F6*F13/30000</f>
        <v>23.306666666666668</v>
      </c>
    </row>
    <row r="15" spans="1:11">
      <c r="C15" s="78" t="s">
        <v>14</v>
      </c>
      <c r="D15" s="78"/>
      <c r="E15" s="78"/>
      <c r="F15" s="78"/>
      <c r="G15" s="78"/>
      <c r="H15" s="78"/>
      <c r="I15" s="78"/>
      <c r="J15" s="78"/>
      <c r="K15" s="4"/>
    </row>
    <row r="16" spans="1:11">
      <c r="C16" s="81" t="s">
        <v>20</v>
      </c>
      <c r="D16" s="81"/>
      <c r="E16" s="82"/>
      <c r="F16" s="2">
        <f>(($F$6/1000)/2)*E60*SIN(((2*PI()/60)*$F$13)*((60/($F$13*360))*F9))+((($F$6/1000)/2)*(($F$6/1000)/2)*E60*SIN(2*((2*PI()/60)*$F$13)*((60/($F$13*360))*F9)))/(2*($F$10/1000))</f>
        <v>37.895376557291456</v>
      </c>
      <c r="K16" s="4"/>
    </row>
    <row r="17" spans="3:11">
      <c r="C17" s="81" t="s">
        <v>21</v>
      </c>
      <c r="D17" s="81"/>
      <c r="E17" s="82"/>
      <c r="F17" s="2">
        <f>F16*3.6</f>
        <v>136.42335560624926</v>
      </c>
      <c r="H17" s="4"/>
      <c r="I17" s="4"/>
      <c r="J17" s="4"/>
      <c r="K17" s="4"/>
    </row>
    <row r="18" spans="3:11">
      <c r="C18" s="78" t="s">
        <v>23</v>
      </c>
      <c r="D18" s="78"/>
      <c r="E18" s="78"/>
      <c r="F18" s="78"/>
      <c r="G18" s="78"/>
      <c r="H18" s="78"/>
      <c r="I18" s="78"/>
      <c r="J18" s="78"/>
      <c r="K18" s="4"/>
    </row>
    <row r="19" spans="3:11">
      <c r="C19" s="81" t="s">
        <v>24</v>
      </c>
      <c r="D19" s="81"/>
      <c r="E19" s="82"/>
      <c r="F19" s="18">
        <f>(((($F$6/1000)/2)*(((2*PI()/60)*$F$13)*((2*PI()/60)*$F$13)))*COS((((2*PI()/60)*$F$13)*((60/($F$13*360))*$F$9))))+((((($F$6/1000)/2)*($F$6/1000)/2))*(((2*PI()/60)*$F$13)*((2*PI()/60)*$F$13))*COS(2*(((2*PI()/60)*$F$13)*((60/($F$13*360))*$F$9)))/($F$10/1000))</f>
        <v>-82.493417988729561</v>
      </c>
      <c r="H19" s="4"/>
      <c r="I19" s="4"/>
      <c r="J19" s="4"/>
      <c r="K19" s="4"/>
    </row>
    <row r="20" spans="3:11">
      <c r="C20" s="78" t="s">
        <v>27</v>
      </c>
      <c r="D20" s="78"/>
      <c r="E20" s="78"/>
      <c r="F20" s="78"/>
      <c r="G20" s="78"/>
      <c r="H20" s="78"/>
      <c r="I20" s="78"/>
      <c r="J20" s="78"/>
      <c r="K20" s="4"/>
    </row>
    <row r="21" spans="3:11">
      <c r="C21" s="81" t="s">
        <v>28</v>
      </c>
      <c r="D21" s="81"/>
      <c r="E21" s="82"/>
      <c r="F21" s="18">
        <f>J21*F19</f>
        <v>-51.393399406978517</v>
      </c>
      <c r="G21" s="84" t="s">
        <v>29</v>
      </c>
      <c r="H21" s="85"/>
      <c r="I21" s="85"/>
      <c r="J21" s="55">
        <f>'Infos moteur'!B10</f>
        <v>0.623</v>
      </c>
    </row>
    <row r="22" spans="3:11">
      <c r="C22" s="81" t="s">
        <v>30</v>
      </c>
      <c r="D22" s="81"/>
      <c r="E22" s="82"/>
      <c r="F22" s="18">
        <f>F21/9.81</f>
        <v>-5.2388786347582581</v>
      </c>
      <c r="G22" s="4"/>
      <c r="H22" s="4"/>
      <c r="I22" s="4"/>
      <c r="J22" s="4"/>
      <c r="K22" s="4"/>
    </row>
    <row r="23" spans="3:11">
      <c r="C23" s="19"/>
      <c r="D23" s="19"/>
      <c r="E23" s="15"/>
      <c r="F23" s="5"/>
      <c r="G23" s="4"/>
      <c r="H23" s="4"/>
      <c r="I23" s="4"/>
      <c r="J23" s="4"/>
      <c r="K23" s="4"/>
    </row>
    <row r="24" spans="3:11">
      <c r="C24" s="19"/>
      <c r="D24" s="19"/>
      <c r="E24" s="19"/>
      <c r="F24" s="5"/>
      <c r="G24" s="13"/>
      <c r="H24" s="20"/>
      <c r="I24" s="4"/>
      <c r="J24" s="4"/>
      <c r="K24" s="4"/>
    </row>
    <row r="25" spans="3:11">
      <c r="C25" s="19"/>
      <c r="D25" s="19"/>
      <c r="E25" s="19"/>
      <c r="F25" s="5"/>
      <c r="G25" s="13"/>
      <c r="H25" s="20"/>
      <c r="I25" s="4"/>
      <c r="J25" s="4"/>
      <c r="K25" s="4"/>
    </row>
    <row r="26" spans="3:11">
      <c r="C26" s="19"/>
      <c r="D26" s="19"/>
      <c r="E26" s="19"/>
      <c r="F26" s="5"/>
      <c r="G26" s="13"/>
      <c r="H26" s="20"/>
      <c r="I26" s="4"/>
      <c r="J26" s="4"/>
      <c r="K26" s="4"/>
    </row>
    <row r="27" spans="3:11">
      <c r="C27" s="19"/>
      <c r="D27" s="19"/>
      <c r="E27" s="19"/>
      <c r="F27" s="5"/>
      <c r="G27" s="13"/>
      <c r="H27" s="20"/>
      <c r="I27" s="4"/>
      <c r="J27" s="4"/>
      <c r="K27" s="4"/>
    </row>
    <row r="28" spans="3:11">
      <c r="C28" s="19"/>
      <c r="D28" s="19"/>
      <c r="E28" s="19"/>
      <c r="F28" s="5"/>
      <c r="G28" s="13"/>
      <c r="H28" s="20"/>
      <c r="I28" s="4"/>
      <c r="J28" s="4"/>
      <c r="K28" s="4"/>
    </row>
    <row r="29" spans="3:11">
      <c r="C29" s="19"/>
      <c r="D29" s="19"/>
      <c r="E29" s="19"/>
      <c r="F29" s="5"/>
      <c r="G29" s="13"/>
      <c r="H29" s="20"/>
      <c r="I29" s="4"/>
      <c r="J29" s="4"/>
      <c r="K29" s="4"/>
    </row>
    <row r="30" spans="3:11">
      <c r="C30" s="19"/>
      <c r="D30" s="19"/>
      <c r="E30" s="19"/>
      <c r="F30" s="5"/>
      <c r="G30" s="13"/>
      <c r="H30" s="20"/>
      <c r="I30" s="4"/>
      <c r="J30" s="4"/>
      <c r="K30" s="4"/>
    </row>
    <row r="31" spans="3:11">
      <c r="C31" s="19"/>
      <c r="D31" s="19"/>
      <c r="E31" s="19"/>
      <c r="F31" s="5"/>
      <c r="G31" s="13"/>
      <c r="H31" s="20"/>
      <c r="I31" s="4"/>
      <c r="J31" s="4"/>
      <c r="K31" s="4"/>
    </row>
    <row r="32" spans="3:11">
      <c r="C32" s="19"/>
      <c r="D32" s="19"/>
      <c r="E32" s="19"/>
      <c r="F32" s="5"/>
      <c r="G32" s="13"/>
      <c r="H32" s="20"/>
      <c r="I32" s="4"/>
      <c r="J32" s="4"/>
      <c r="K32" s="4"/>
    </row>
    <row r="33" spans="3:11">
      <c r="C33" s="19"/>
      <c r="D33" s="19"/>
      <c r="E33" s="19"/>
      <c r="F33" s="5"/>
      <c r="G33" s="13"/>
      <c r="H33" s="20"/>
      <c r="I33" s="4"/>
      <c r="J33" s="4"/>
      <c r="K33" s="4"/>
    </row>
    <row r="34" spans="3:11">
      <c r="C34" s="19"/>
      <c r="D34" s="19"/>
      <c r="E34" s="19"/>
      <c r="F34" s="5"/>
      <c r="G34" s="13"/>
      <c r="H34" s="20"/>
      <c r="I34" s="4"/>
      <c r="J34" s="4"/>
      <c r="K34" s="4"/>
    </row>
    <row r="35" spans="3:11">
      <c r="C35" s="19"/>
      <c r="D35" s="19"/>
      <c r="E35" s="19"/>
      <c r="F35" s="5"/>
      <c r="G35" s="13"/>
      <c r="H35" s="20"/>
      <c r="I35" s="4"/>
      <c r="J35" s="4"/>
      <c r="K35" s="4"/>
    </row>
    <row r="36" spans="3:11">
      <c r="C36" s="19"/>
      <c r="D36" s="19"/>
      <c r="E36" s="19"/>
      <c r="F36" s="5"/>
      <c r="G36" s="13"/>
      <c r="H36" s="20"/>
      <c r="I36" s="4"/>
      <c r="J36" s="4"/>
      <c r="K36" s="4"/>
    </row>
    <row r="37" spans="3:11">
      <c r="C37" s="19"/>
      <c r="D37" s="19"/>
      <c r="E37" s="19"/>
      <c r="F37" s="5"/>
      <c r="G37" s="13"/>
      <c r="H37" s="20"/>
      <c r="I37" s="4"/>
      <c r="J37" s="4"/>
      <c r="K37" s="4"/>
    </row>
    <row r="38" spans="3:11">
      <c r="C38" s="19"/>
      <c r="D38" s="19"/>
      <c r="E38" s="19"/>
      <c r="F38" s="5"/>
      <c r="G38" s="13"/>
      <c r="H38" s="20"/>
      <c r="I38" s="4"/>
      <c r="J38" s="4"/>
      <c r="K38" s="4"/>
    </row>
    <row r="39" spans="3:11">
      <c r="C39" s="19"/>
      <c r="D39" s="19"/>
      <c r="E39" s="19"/>
      <c r="F39" s="5"/>
      <c r="G39" s="13"/>
      <c r="H39" s="20"/>
      <c r="I39" s="4"/>
      <c r="J39" s="4"/>
      <c r="K39" s="4"/>
    </row>
    <row r="40" spans="3:11">
      <c r="C40" s="19"/>
      <c r="D40" s="19"/>
      <c r="E40" s="15"/>
      <c r="F40" s="14"/>
      <c r="G40" s="4"/>
      <c r="H40" s="4"/>
      <c r="I40" s="4"/>
      <c r="J40" s="4"/>
      <c r="K40" s="4"/>
    </row>
    <row r="41" spans="3:11">
      <c r="C41" s="19"/>
      <c r="D41" s="19"/>
      <c r="E41" s="15"/>
      <c r="F41" s="14"/>
      <c r="G41" s="4"/>
      <c r="H41" s="4"/>
      <c r="I41" s="4"/>
      <c r="J41" s="4"/>
      <c r="K41" s="4"/>
    </row>
    <row r="42" spans="3:11">
      <c r="C42" s="19"/>
      <c r="D42" s="19"/>
      <c r="E42" s="15"/>
      <c r="F42" s="14"/>
      <c r="G42" s="4"/>
      <c r="H42" s="4"/>
      <c r="I42" s="4"/>
      <c r="J42" s="4"/>
      <c r="K42" s="4"/>
    </row>
    <row r="43" spans="3:11">
      <c r="C43" s="19"/>
      <c r="D43" s="19"/>
      <c r="E43" s="15"/>
      <c r="F43" s="14"/>
      <c r="G43" s="4"/>
      <c r="H43" s="4"/>
      <c r="I43" s="4"/>
      <c r="J43" s="4"/>
      <c r="K43" s="4"/>
    </row>
    <row r="44" spans="3:11">
      <c r="C44" s="19"/>
      <c r="D44" s="19"/>
      <c r="E44" s="15"/>
      <c r="F44" s="14"/>
      <c r="G44" s="4"/>
      <c r="H44" s="4"/>
      <c r="I44" s="4"/>
      <c r="J44" s="4"/>
      <c r="K44" s="4"/>
    </row>
    <row r="45" spans="3:11">
      <c r="C45" s="19"/>
      <c r="D45" s="19"/>
      <c r="E45" s="15"/>
      <c r="F45" s="14"/>
      <c r="G45" s="4"/>
      <c r="H45" s="4"/>
      <c r="I45" s="4"/>
      <c r="J45" s="4"/>
      <c r="K45" s="4"/>
    </row>
    <row r="46" spans="3:11">
      <c r="C46" s="19"/>
      <c r="D46" s="19"/>
      <c r="E46" s="15"/>
      <c r="F46" s="14"/>
      <c r="G46" s="4"/>
      <c r="H46" s="4"/>
      <c r="I46" s="4"/>
      <c r="J46" s="4"/>
      <c r="K46" s="4"/>
    </row>
    <row r="47" spans="3:11">
      <c r="C47" s="19"/>
      <c r="D47" s="19"/>
      <c r="E47" s="15"/>
      <c r="F47" s="14"/>
      <c r="G47" s="4"/>
      <c r="H47" s="4"/>
      <c r="I47" s="4"/>
      <c r="J47" s="4"/>
      <c r="K47" s="4"/>
    </row>
    <row r="48" spans="3:11">
      <c r="C48" s="19"/>
      <c r="D48" s="19"/>
      <c r="E48" s="15"/>
      <c r="F48" s="14"/>
      <c r="G48" s="4"/>
      <c r="H48" s="4"/>
      <c r="I48" s="4"/>
      <c r="J48" s="4"/>
      <c r="K48" s="4"/>
    </row>
    <row r="49" spans="2:28">
      <c r="C49" s="19"/>
      <c r="D49" s="19"/>
      <c r="E49" s="15"/>
      <c r="F49" s="14"/>
      <c r="G49" s="4"/>
      <c r="H49" s="4"/>
      <c r="I49" s="4"/>
      <c r="J49" s="4"/>
      <c r="K49" s="4"/>
    </row>
    <row r="50" spans="2:28">
      <c r="C50" s="19"/>
      <c r="D50" s="19"/>
      <c r="E50" s="15"/>
      <c r="F50" s="14"/>
      <c r="G50" s="4"/>
      <c r="H50" s="4"/>
      <c r="I50" s="4"/>
      <c r="J50" s="4"/>
      <c r="K50" s="4"/>
    </row>
    <row r="51" spans="2:28">
      <c r="C51" s="19"/>
      <c r="D51" s="19"/>
      <c r="E51" s="15"/>
      <c r="F51" s="14"/>
      <c r="G51" s="4"/>
      <c r="H51" s="4"/>
      <c r="I51" s="4"/>
      <c r="J51" s="4"/>
      <c r="K51" s="4"/>
    </row>
    <row r="52" spans="2:28">
      <c r="C52" s="19"/>
      <c r="D52" s="19"/>
      <c r="E52" s="15"/>
      <c r="F52" s="14"/>
      <c r="G52" s="4"/>
      <c r="H52" s="4"/>
      <c r="I52" s="4"/>
      <c r="J52" s="4"/>
      <c r="K52" s="4"/>
    </row>
    <row r="53" spans="2:28">
      <c r="C53" s="19"/>
      <c r="D53" s="19"/>
      <c r="E53" s="15"/>
      <c r="F53" s="14"/>
      <c r="G53" s="4"/>
      <c r="H53" s="4"/>
      <c r="I53" s="4"/>
      <c r="J53" s="4"/>
      <c r="K53" s="4"/>
    </row>
    <row r="54" spans="2:28">
      <c r="C54" s="19"/>
      <c r="D54" s="19"/>
      <c r="E54" s="15"/>
      <c r="F54" s="14"/>
      <c r="G54" s="4"/>
      <c r="H54" s="4"/>
      <c r="I54" s="4"/>
      <c r="J54" s="4"/>
      <c r="K54" s="4"/>
    </row>
    <row r="55" spans="2:28">
      <c r="C55" s="19"/>
      <c r="D55" s="19"/>
      <c r="E55" s="15"/>
      <c r="F55" s="14"/>
      <c r="G55" s="4"/>
      <c r="H55" s="4"/>
      <c r="I55" s="4"/>
      <c r="J55" s="4"/>
      <c r="K55" s="4"/>
    </row>
    <row r="56" spans="2:28">
      <c r="C56" s="19"/>
      <c r="D56" s="19"/>
      <c r="E56" s="15"/>
      <c r="F56" s="14"/>
      <c r="G56" s="4"/>
      <c r="H56" s="4"/>
      <c r="I56" s="4"/>
      <c r="J56" s="4"/>
      <c r="K56" s="4"/>
    </row>
    <row r="57" spans="2:28" ht="15.75" thickBot="1">
      <c r="C57" s="16"/>
      <c r="D57" s="16"/>
      <c r="E57" s="6"/>
      <c r="F57" s="14"/>
      <c r="H57" s="7"/>
      <c r="I57" s="7"/>
      <c r="J57" s="7"/>
      <c r="K57" s="4"/>
    </row>
    <row r="58" spans="2:28" ht="15.75">
      <c r="C58" s="83" t="s">
        <v>25</v>
      </c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69"/>
      <c r="Q58" s="4"/>
      <c r="R58" s="27" t="s">
        <v>32</v>
      </c>
      <c r="S58" s="28"/>
      <c r="T58" s="28"/>
      <c r="U58" s="28"/>
      <c r="V58" s="28"/>
      <c r="W58" s="28"/>
      <c r="X58" s="28"/>
      <c r="Y58" s="28"/>
      <c r="Z58" s="28"/>
      <c r="AA58" s="28"/>
      <c r="AB58" s="29"/>
    </row>
    <row r="59" spans="2:28" ht="15.75" thickBot="1">
      <c r="B59">
        <v>-1</v>
      </c>
      <c r="C59" s="64" t="s">
        <v>15</v>
      </c>
      <c r="D59" s="70" t="s">
        <v>16</v>
      </c>
      <c r="E59" s="70" t="s">
        <v>17</v>
      </c>
      <c r="F59" s="70" t="s">
        <v>18</v>
      </c>
      <c r="G59" s="87" t="s">
        <v>19</v>
      </c>
      <c r="H59" s="87"/>
      <c r="I59" s="88" t="s">
        <v>22</v>
      </c>
      <c r="J59" s="88"/>
      <c r="K59" s="64" t="s">
        <v>15</v>
      </c>
      <c r="L59" s="86" t="s">
        <v>26</v>
      </c>
      <c r="M59" s="86"/>
      <c r="N59" s="86" t="s">
        <v>139</v>
      </c>
      <c r="O59" s="86"/>
      <c r="P59" s="86"/>
      <c r="Q59" s="4"/>
      <c r="R59" s="30" t="s">
        <v>33</v>
      </c>
      <c r="S59" s="31"/>
      <c r="T59" s="31"/>
      <c r="U59" s="4"/>
      <c r="V59" s="4"/>
      <c r="W59" s="4"/>
      <c r="X59" s="4"/>
      <c r="Y59" s="4"/>
      <c r="Z59" s="4"/>
      <c r="AA59" s="4"/>
      <c r="AB59" s="32"/>
    </row>
    <row r="60" spans="2:28" ht="15.75" thickBot="1">
      <c r="C60" s="11">
        <v>0</v>
      </c>
      <c r="D60" s="20">
        <f>(60/($F$13*360))*C60</f>
        <v>0</v>
      </c>
      <c r="E60" s="20">
        <f>(2*PI()/60)*$F$13</f>
        <v>1204.2771838760873</v>
      </c>
      <c r="F60" s="4">
        <f>E60*D60</f>
        <v>0</v>
      </c>
      <c r="G60" s="4"/>
      <c r="H60" s="4">
        <f>(($F$6/1000)/2)*E60*SIN(F60)+((($F$6/1000)/2)*(($F$6/1000)/2)*E60*SIN(2*F60))/(2*($F$10/1000))</f>
        <v>0</v>
      </c>
      <c r="I60" s="11">
        <v>0</v>
      </c>
      <c r="J60" s="5">
        <f t="shared" ref="J60:J123" si="0">((((($F$6/1000)/2)*(E60*E60))*COS(F60))+((((($F$6/1000)/2)*($F$6/1000)/2))*(E60*E60)*COS(2*F60)/($F$10/1000)))*-1</f>
        <v>-56262.043935277223</v>
      </c>
      <c r="K60" s="11">
        <v>0</v>
      </c>
      <c r="L60" s="17">
        <f>$J$21*J60</f>
        <v>-35051.253371677711</v>
      </c>
      <c r="M60" s="11">
        <v>0</v>
      </c>
      <c r="N60">
        <f>L60/9.81</f>
        <v>-3573.0125761139357</v>
      </c>
      <c r="Q60" s="4"/>
      <c r="R60" s="8"/>
      <c r="S60" s="33"/>
      <c r="T60" s="33"/>
      <c r="U60" s="33"/>
      <c r="V60" s="34"/>
      <c r="W60" s="33"/>
      <c r="X60" s="33"/>
      <c r="Y60" s="33"/>
      <c r="Z60" s="33"/>
      <c r="AA60" s="33"/>
      <c r="AB60" s="35" t="s">
        <v>34</v>
      </c>
    </row>
    <row r="61" spans="2:28">
      <c r="C61" s="11">
        <v>1</v>
      </c>
      <c r="D61" s="12">
        <f>(60/($F$13*360))*C61</f>
        <v>1.4492753623188405E-5</v>
      </c>
      <c r="E61" s="20">
        <f t="shared" ref="E61:E124" si="1">(2*PI()/60)*$F$13</f>
        <v>1204.2771838760873</v>
      </c>
      <c r="F61" s="4">
        <f t="shared" ref="F61:F124" si="2">E61*D61</f>
        <v>1.7453292519943292E-2</v>
      </c>
      <c r="G61" s="4"/>
      <c r="H61" s="4">
        <f t="shared" ref="H61:H124" si="3">(($F$6/1000)/2)*E61*SIN(F61)+((($F$6/1000)/2)*(($F$6/1000)/2)*E61*SIN(2*F61))/(2*($F$10/1000))</f>
        <v>0.81532367538591222</v>
      </c>
      <c r="I61" s="11">
        <v>1</v>
      </c>
      <c r="J61" s="5">
        <f t="shared" si="0"/>
        <v>-56247.913303720255</v>
      </c>
      <c r="K61" s="11">
        <v>1</v>
      </c>
      <c r="L61" s="17">
        <f t="shared" ref="L61:L124" si="4">$J$21*J61</f>
        <v>-35042.449988217719</v>
      </c>
      <c r="M61" s="11">
        <v>1</v>
      </c>
      <c r="N61">
        <f t="shared" ref="N61:N124" si="5">L61/9.81</f>
        <v>-3572.1151873820304</v>
      </c>
      <c r="Q61" s="4"/>
      <c r="R61" s="36" t="s">
        <v>35</v>
      </c>
      <c r="S61" s="33"/>
      <c r="T61" s="33"/>
      <c r="U61" s="33"/>
      <c r="V61" s="33"/>
      <c r="W61" s="33"/>
      <c r="X61" s="33"/>
      <c r="Y61" s="33"/>
      <c r="Z61" s="33"/>
      <c r="AA61" s="33"/>
      <c r="AB61" s="9"/>
    </row>
    <row r="62" spans="2:28">
      <c r="C62" s="11">
        <v>2</v>
      </c>
      <c r="D62" s="12">
        <f t="shared" ref="D62:D125" si="6">(60/($F$13*360))*C62</f>
        <v>2.898550724637681E-5</v>
      </c>
      <c r="E62" s="20">
        <f t="shared" si="1"/>
        <v>1204.2771838760873</v>
      </c>
      <c r="F62" s="4">
        <f t="shared" si="2"/>
        <v>3.4906585039886584E-2</v>
      </c>
      <c r="G62" s="4"/>
      <c r="H62" s="4">
        <f t="shared" si="3"/>
        <v>1.6302378207785233</v>
      </c>
      <c r="I62" s="11">
        <v>2</v>
      </c>
      <c r="J62" s="5">
        <f t="shared" si="0"/>
        <v>-56205.532489390105</v>
      </c>
      <c r="K62" s="11">
        <v>2</v>
      </c>
      <c r="L62" s="17">
        <f t="shared" si="4"/>
        <v>-35016.046740890037</v>
      </c>
      <c r="M62" s="11">
        <v>2</v>
      </c>
      <c r="N62">
        <f t="shared" si="5"/>
        <v>-3569.4237248613695</v>
      </c>
      <c r="Q62" s="4"/>
      <c r="R62" s="8" t="s">
        <v>36</v>
      </c>
      <c r="S62" s="33"/>
      <c r="T62" s="33"/>
      <c r="U62" s="33"/>
      <c r="V62" s="37">
        <f>'Infos moteur'!B9</f>
        <v>12.5</v>
      </c>
      <c r="W62" s="33"/>
      <c r="X62" s="33"/>
      <c r="Y62" s="33"/>
      <c r="Z62" s="33"/>
      <c r="AA62" s="33"/>
      <c r="AB62" s="9"/>
    </row>
    <row r="63" spans="2:28">
      <c r="C63" s="11">
        <v>3</v>
      </c>
      <c r="D63" s="12">
        <f t="shared" si="6"/>
        <v>4.3478260869565214E-5</v>
      </c>
      <c r="E63" s="20">
        <f t="shared" si="1"/>
        <v>1204.2771838760873</v>
      </c>
      <c r="F63" s="4">
        <f t="shared" si="2"/>
        <v>5.2359877559829876E-2</v>
      </c>
      <c r="G63" s="4"/>
      <c r="H63" s="4">
        <f t="shared" si="3"/>
        <v>2.444333227297641</v>
      </c>
      <c r="I63" s="11">
        <v>3</v>
      </c>
      <c r="J63" s="5">
        <f t="shared" si="0"/>
        <v>-56134.934721678401</v>
      </c>
      <c r="K63" s="11">
        <v>3</v>
      </c>
      <c r="L63" s="17">
        <f t="shared" si="4"/>
        <v>-34972.064331605645</v>
      </c>
      <c r="M63" s="11">
        <v>3</v>
      </c>
      <c r="N63">
        <f t="shared" si="5"/>
        <v>-3564.9402988384959</v>
      </c>
      <c r="Q63" s="4"/>
      <c r="R63" s="8" t="s">
        <v>37</v>
      </c>
      <c r="S63" s="33"/>
      <c r="T63" s="33"/>
      <c r="U63" s="33"/>
      <c r="V63" s="37">
        <f>F7/2</f>
        <v>599.00370134882098</v>
      </c>
      <c r="W63" s="33"/>
      <c r="X63" s="33" t="s">
        <v>38</v>
      </c>
      <c r="Y63" s="33"/>
      <c r="Z63" s="33"/>
      <c r="AA63" s="33"/>
      <c r="AB63" s="38">
        <f>AB64*V62</f>
        <v>651.0909797269793</v>
      </c>
    </row>
    <row r="64" spans="2:28">
      <c r="C64" s="11">
        <v>4</v>
      </c>
      <c r="D64" s="12">
        <f t="shared" si="6"/>
        <v>5.797101449275362E-5</v>
      </c>
      <c r="E64" s="20">
        <f t="shared" si="1"/>
        <v>1204.2771838760873</v>
      </c>
      <c r="F64" s="4">
        <f t="shared" si="2"/>
        <v>6.9813170079773168E-2</v>
      </c>
      <c r="G64" s="4"/>
      <c r="H64" s="4">
        <f t="shared" si="3"/>
        <v>3.257201327952234</v>
      </c>
      <c r="I64" s="11">
        <v>4</v>
      </c>
      <c r="J64" s="5">
        <f t="shared" si="0"/>
        <v>-56036.175344149116</v>
      </c>
      <c r="K64" s="11">
        <v>4</v>
      </c>
      <c r="L64" s="17">
        <f t="shared" si="4"/>
        <v>-34910.537239404897</v>
      </c>
      <c r="M64" s="11">
        <v>4</v>
      </c>
      <c r="N64">
        <f t="shared" si="5"/>
        <v>-3558.6684239964216</v>
      </c>
      <c r="Q64" s="4"/>
      <c r="R64" s="8"/>
      <c r="S64" s="33"/>
      <c r="T64" s="33"/>
      <c r="U64" s="33"/>
      <c r="V64" s="33"/>
      <c r="W64" s="33"/>
      <c r="X64" s="33" t="s">
        <v>39</v>
      </c>
      <c r="Y64" s="33"/>
      <c r="Z64" s="33"/>
      <c r="AA64" s="33"/>
      <c r="AB64" s="38">
        <f>V63/(V62-1)</f>
        <v>52.087278378158345</v>
      </c>
    </row>
    <row r="65" spans="3:28">
      <c r="C65" s="11">
        <v>5</v>
      </c>
      <c r="D65" s="12">
        <f t="shared" si="6"/>
        <v>7.2463768115942027E-5</v>
      </c>
      <c r="E65" s="20">
        <f t="shared" si="1"/>
        <v>1204.2771838760873</v>
      </c>
      <c r="F65" s="4">
        <f t="shared" si="2"/>
        <v>8.7266462599716474E-2</v>
      </c>
      <c r="G65" s="4"/>
      <c r="H65" s="4">
        <f t="shared" si="3"/>
        <v>4.0684345177427668</v>
      </c>
      <c r="I65" s="11">
        <v>5</v>
      </c>
      <c r="J65" s="5">
        <f t="shared" si="0"/>
        <v>-55909.33175645295</v>
      </c>
      <c r="K65" s="11">
        <v>5</v>
      </c>
      <c r="L65" s="17">
        <f t="shared" si="4"/>
        <v>-34831.51368427019</v>
      </c>
      <c r="M65" s="11">
        <v>5</v>
      </c>
      <c r="N65">
        <f t="shared" si="5"/>
        <v>-3550.6130157258094</v>
      </c>
      <c r="Q65" s="4"/>
      <c r="R65" s="8" t="s">
        <v>40</v>
      </c>
      <c r="S65" s="33"/>
      <c r="T65" s="33"/>
      <c r="U65" s="33"/>
      <c r="V65" s="37">
        <v>2</v>
      </c>
      <c r="W65" s="33"/>
      <c r="X65" s="33"/>
      <c r="Y65" s="33"/>
      <c r="Z65" s="33"/>
      <c r="AA65" s="33"/>
      <c r="AB65" s="32"/>
    </row>
    <row r="66" spans="3:28">
      <c r="C66" s="11">
        <v>6</v>
      </c>
      <c r="D66" s="12">
        <f t="shared" si="6"/>
        <v>8.6956521739130427E-5</v>
      </c>
      <c r="E66" s="20">
        <f t="shared" si="1"/>
        <v>1204.2771838760873</v>
      </c>
      <c r="F66" s="4">
        <f t="shared" si="2"/>
        <v>0.10471975511965975</v>
      </c>
      <c r="G66" s="4"/>
      <c r="H66" s="4">
        <f t="shared" si="3"/>
        <v>4.8776264727539385</v>
      </c>
      <c r="I66" s="11">
        <v>6</v>
      </c>
      <c r="J66" s="5">
        <f t="shared" si="0"/>
        <v>-55754.503333102752</v>
      </c>
      <c r="K66" s="11">
        <v>6</v>
      </c>
      <c r="L66" s="17">
        <f t="shared" si="4"/>
        <v>-34735.055576523016</v>
      </c>
      <c r="M66" s="11">
        <v>6</v>
      </c>
      <c r="N66">
        <f t="shared" si="5"/>
        <v>-3540.780384966668</v>
      </c>
      <c r="Q66" s="4"/>
      <c r="R66" s="8"/>
      <c r="S66" s="33"/>
      <c r="T66" s="33"/>
      <c r="U66" s="33"/>
      <c r="V66" s="33"/>
      <c r="W66" s="33"/>
      <c r="X66" s="33"/>
      <c r="Y66" s="33"/>
      <c r="Z66" s="33"/>
      <c r="AA66" s="33"/>
      <c r="AB66" s="32"/>
    </row>
    <row r="67" spans="3:28">
      <c r="C67" s="11">
        <v>7</v>
      </c>
      <c r="D67" s="12">
        <f t="shared" si="6"/>
        <v>1.0144927536231884E-4</v>
      </c>
      <c r="E67" s="20">
        <f t="shared" si="1"/>
        <v>1204.2771838760873</v>
      </c>
      <c r="F67" s="4">
        <f t="shared" si="2"/>
        <v>0.12217304763960306</v>
      </c>
      <c r="G67" s="4"/>
      <c r="H67" s="4">
        <f t="shared" si="3"/>
        <v>5.6843724679031453</v>
      </c>
      <c r="I67" s="11">
        <v>7</v>
      </c>
      <c r="J67" s="5">
        <f t="shared" si="0"/>
        <v>-55571.811319204717</v>
      </c>
      <c r="K67" s="11">
        <v>7</v>
      </c>
      <c r="L67" s="17">
        <f t="shared" si="4"/>
        <v>-34621.238451864541</v>
      </c>
      <c r="M67" s="11">
        <v>7</v>
      </c>
      <c r="N67">
        <f t="shared" si="5"/>
        <v>-3529.1782315865994</v>
      </c>
      <c r="Q67" s="4"/>
      <c r="R67" s="36" t="s">
        <v>41</v>
      </c>
      <c r="S67" s="33"/>
      <c r="T67" s="33"/>
      <c r="U67" s="33"/>
      <c r="V67" s="33"/>
      <c r="W67" s="33"/>
      <c r="X67" s="33"/>
      <c r="Y67" s="33"/>
      <c r="Z67" s="33"/>
      <c r="AA67" s="33"/>
      <c r="AB67" s="9"/>
    </row>
    <row r="68" spans="3:28">
      <c r="C68" s="11">
        <v>8</v>
      </c>
      <c r="D68" s="12">
        <f t="shared" si="6"/>
        <v>1.1594202898550724E-4</v>
      </c>
      <c r="E68" s="20">
        <f t="shared" si="1"/>
        <v>1204.2771838760873</v>
      </c>
      <c r="F68" s="4">
        <f t="shared" si="2"/>
        <v>0.13962634015954634</v>
      </c>
      <c r="G68" s="4"/>
      <c r="H68" s="4">
        <f t="shared" si="3"/>
        <v>6.4882696930115138</v>
      </c>
      <c r="I68" s="11">
        <v>8</v>
      </c>
      <c r="J68" s="5">
        <f t="shared" si="0"/>
        <v>-55361.398703267332</v>
      </c>
      <c r="K68" s="11">
        <v>8</v>
      </c>
      <c r="L68" s="17">
        <f t="shared" si="4"/>
        <v>-34490.151392135551</v>
      </c>
      <c r="M68" s="11">
        <v>8</v>
      </c>
      <c r="N68">
        <f t="shared" si="5"/>
        <v>-3515.8156363033181</v>
      </c>
      <c r="Q68" s="4"/>
      <c r="R68" s="8" t="s">
        <v>42</v>
      </c>
      <c r="S68" s="33"/>
      <c r="T68" s="33"/>
      <c r="U68" s="33"/>
      <c r="V68" s="37">
        <v>287</v>
      </c>
      <c r="W68" s="33"/>
      <c r="X68" s="33" t="s">
        <v>43</v>
      </c>
      <c r="Y68" s="33"/>
      <c r="Z68" s="33"/>
      <c r="AA68" s="33"/>
      <c r="AB68" s="38">
        <f>V68*V69/(V69-1)</f>
        <v>1004.5000000000001</v>
      </c>
    </row>
    <row r="69" spans="3:28">
      <c r="C69" s="11">
        <v>9</v>
      </c>
      <c r="D69" s="12">
        <f t="shared" si="6"/>
        <v>1.3043478260869564E-4</v>
      </c>
      <c r="E69" s="20">
        <f t="shared" si="1"/>
        <v>1204.2771838760873</v>
      </c>
      <c r="F69" s="4">
        <f t="shared" si="2"/>
        <v>0.15707963267948963</v>
      </c>
      <c r="G69" s="4"/>
      <c r="H69" s="4">
        <f t="shared" si="3"/>
        <v>7.2889175668663952</v>
      </c>
      <c r="I69" s="11">
        <v>9</v>
      </c>
      <c r="J69" s="5">
        <f t="shared" si="0"/>
        <v>-55123.430067236943</v>
      </c>
      <c r="K69" s="11">
        <v>9</v>
      </c>
      <c r="L69" s="17">
        <f t="shared" si="4"/>
        <v>-34341.896931888616</v>
      </c>
      <c r="M69" s="11">
        <v>9</v>
      </c>
      <c r="N69">
        <f t="shared" si="5"/>
        <v>-3500.7030511609187</v>
      </c>
      <c r="Q69" s="4"/>
      <c r="R69" s="8" t="s">
        <v>44</v>
      </c>
      <c r="S69" s="33"/>
      <c r="T69" s="33"/>
      <c r="U69" s="33"/>
      <c r="V69" s="39">
        <v>1.4</v>
      </c>
      <c r="W69" s="33"/>
      <c r="X69" s="33" t="s">
        <v>45</v>
      </c>
      <c r="Y69" s="33"/>
      <c r="Z69" s="33"/>
      <c r="AA69" s="33"/>
      <c r="AB69" s="38">
        <f>V68/(V69-1)</f>
        <v>717.50000000000011</v>
      </c>
    </row>
    <row r="70" spans="3:28">
      <c r="C70" s="11">
        <v>10</v>
      </c>
      <c r="D70" s="12">
        <f t="shared" si="6"/>
        <v>1.4492753623188405E-4</v>
      </c>
      <c r="E70" s="20">
        <f t="shared" si="1"/>
        <v>1204.2771838760873</v>
      </c>
      <c r="F70" s="4">
        <f t="shared" si="2"/>
        <v>0.17453292519943295</v>
      </c>
      <c r="G70" s="4"/>
      <c r="H70" s="4">
        <f t="shared" si="3"/>
        <v>8.0859180489464499</v>
      </c>
      <c r="I70" s="11">
        <v>10</v>
      </c>
      <c r="J70" s="5">
        <f t="shared" si="0"/>
        <v>-54858.091413935043</v>
      </c>
      <c r="K70" s="11">
        <v>10</v>
      </c>
      <c r="L70" s="17">
        <f t="shared" si="4"/>
        <v>-34176.590950881531</v>
      </c>
      <c r="M70" s="11">
        <v>10</v>
      </c>
      <c r="N70">
        <f t="shared" si="5"/>
        <v>-3483.8522885710022</v>
      </c>
      <c r="Q70" s="4"/>
      <c r="R70" s="8" t="s">
        <v>46</v>
      </c>
      <c r="S70" s="33"/>
      <c r="T70" s="33"/>
      <c r="U70" s="15" t="s">
        <v>47</v>
      </c>
      <c r="V70" s="40">
        <v>14.5</v>
      </c>
      <c r="W70" s="33"/>
      <c r="X70" s="33"/>
      <c r="Y70" s="33"/>
      <c r="Z70" s="33"/>
      <c r="AA70" s="33"/>
      <c r="AB70" s="9"/>
    </row>
    <row r="71" spans="3:28">
      <c r="C71" s="11">
        <v>11</v>
      </c>
      <c r="D71" s="12">
        <f t="shared" si="6"/>
        <v>1.5942028985507247E-4</v>
      </c>
      <c r="E71" s="20">
        <f t="shared" si="1"/>
        <v>1204.2771838760873</v>
      </c>
      <c r="F71" s="4">
        <f t="shared" si="2"/>
        <v>0.19198621771937624</v>
      </c>
      <c r="G71" s="4"/>
      <c r="H71" s="4">
        <f t="shared" si="3"/>
        <v>8.8788759484832873</v>
      </c>
      <c r="I71" s="11">
        <v>11</v>
      </c>
      <c r="J71" s="5">
        <f t="shared" si="0"/>
        <v>-54565.58997209918</v>
      </c>
      <c r="K71" s="11">
        <v>11</v>
      </c>
      <c r="L71" s="17">
        <f t="shared" si="4"/>
        <v>-33994.362552617786</v>
      </c>
      <c r="M71" s="11">
        <v>11</v>
      </c>
      <c r="N71">
        <f t="shared" si="5"/>
        <v>-3465.2765089314767</v>
      </c>
      <c r="Q71" s="4"/>
      <c r="R71" s="8"/>
      <c r="S71" s="33"/>
      <c r="T71" s="33"/>
      <c r="U71" s="33"/>
      <c r="V71" s="33"/>
      <c r="W71" s="33"/>
      <c r="X71" s="33"/>
      <c r="Y71" s="33"/>
      <c r="Z71" s="33"/>
      <c r="AA71" s="33"/>
      <c r="AB71" s="9"/>
    </row>
    <row r="72" spans="3:28">
      <c r="C72" s="11">
        <v>12</v>
      </c>
      <c r="D72" s="12">
        <f t="shared" si="6"/>
        <v>1.7391304347826085E-4</v>
      </c>
      <c r="E72" s="20">
        <f t="shared" si="1"/>
        <v>1204.2771838760873</v>
      </c>
      <c r="F72" s="4">
        <f t="shared" si="2"/>
        <v>0.2094395102393195</v>
      </c>
      <c r="G72" s="4"/>
      <c r="H72" s="4">
        <f t="shared" si="3"/>
        <v>9.6673992305366721</v>
      </c>
      <c r="I72" s="11">
        <v>12</v>
      </c>
      <c r="J72" s="5">
        <f t="shared" si="0"/>
        <v>-54246.153979255178</v>
      </c>
      <c r="K72" s="11">
        <v>12</v>
      </c>
      <c r="L72" s="17">
        <f t="shared" si="4"/>
        <v>-33795.353929075973</v>
      </c>
      <c r="M72" s="11">
        <v>12</v>
      </c>
      <c r="N72">
        <f t="shared" si="5"/>
        <v>-3444.99020683751</v>
      </c>
      <c r="Q72" s="4"/>
      <c r="R72" s="36" t="s">
        <v>48</v>
      </c>
      <c r="S72" s="33"/>
      <c r="T72" s="33"/>
      <c r="U72" s="33"/>
      <c r="V72" s="33"/>
      <c r="W72" s="33"/>
      <c r="X72" s="33"/>
      <c r="Y72" s="33"/>
      <c r="Z72" s="33"/>
      <c r="AA72" s="33"/>
      <c r="AB72" s="9"/>
    </row>
    <row r="73" spans="3:28">
      <c r="C73" s="11">
        <v>13</v>
      </c>
      <c r="D73" s="12">
        <f t="shared" si="6"/>
        <v>1.8840579710144927E-4</v>
      </c>
      <c r="E73" s="20">
        <f t="shared" si="1"/>
        <v>1204.2771838760873</v>
      </c>
      <c r="F73" s="4">
        <f t="shared" si="2"/>
        <v>0.22689280275926282</v>
      </c>
      <c r="G73" s="4"/>
      <c r="H73" s="4">
        <f t="shared" si="3"/>
        <v>10.451099318763841</v>
      </c>
      <c r="I73" s="11">
        <v>13</v>
      </c>
      <c r="J73" s="5">
        <f t="shared" si="0"/>
        <v>-53900.03244267471</v>
      </c>
      <c r="K73" s="11">
        <v>13</v>
      </c>
      <c r="L73" s="17">
        <f t="shared" si="4"/>
        <v>-33579.720211786342</v>
      </c>
      <c r="M73" s="11">
        <v>13</v>
      </c>
      <c r="N73">
        <f t="shared" si="5"/>
        <v>-3423.0091959007482</v>
      </c>
      <c r="Q73" s="4"/>
      <c r="R73" s="8" t="s">
        <v>49</v>
      </c>
      <c r="S73" s="33"/>
      <c r="T73" s="33"/>
      <c r="U73" s="33"/>
      <c r="V73" s="37">
        <v>0.5</v>
      </c>
      <c r="W73" s="33"/>
      <c r="X73" s="33" t="s">
        <v>50</v>
      </c>
      <c r="Y73" s="33"/>
      <c r="Z73" s="33"/>
      <c r="AA73" s="33"/>
      <c r="AB73" s="38">
        <f>V73*AB63/(10*V68*V74)*1000</f>
        <v>0.37810161424330968</v>
      </c>
    </row>
    <row r="74" spans="3:28">
      <c r="C74" s="11">
        <v>14</v>
      </c>
      <c r="D74" s="12">
        <f t="shared" si="6"/>
        <v>2.0289855072463768E-4</v>
      </c>
      <c r="E74" s="20">
        <f t="shared" si="1"/>
        <v>1204.2771838760873</v>
      </c>
      <c r="F74" s="4">
        <f t="shared" si="2"/>
        <v>0.24434609527920612</v>
      </c>
      <c r="G74" s="4"/>
      <c r="H74" s="4">
        <f t="shared" si="3"/>
        <v>11.229591394567267</v>
      </c>
      <c r="I74" s="11">
        <v>14</v>
      </c>
      <c r="J74" s="5">
        <f t="shared" si="0"/>
        <v>-53527.494878697325</v>
      </c>
      <c r="K74" s="11">
        <v>14</v>
      </c>
      <c r="L74" s="17">
        <f t="shared" si="4"/>
        <v>-33347.629309428434</v>
      </c>
      <c r="M74" s="11">
        <v>14</v>
      </c>
      <c r="N74">
        <f t="shared" si="5"/>
        <v>-3399.3505921945393</v>
      </c>
      <c r="Q74" s="4"/>
      <c r="R74" s="8" t="s">
        <v>51</v>
      </c>
      <c r="S74" s="33"/>
      <c r="T74" s="33"/>
      <c r="U74" s="33"/>
      <c r="V74" s="37">
        <v>300</v>
      </c>
      <c r="W74" s="33"/>
      <c r="X74" s="33" t="s">
        <v>52</v>
      </c>
      <c r="Y74" s="33" t="s">
        <v>53</v>
      </c>
      <c r="Z74" s="33"/>
      <c r="AA74" s="33"/>
      <c r="AB74" s="38">
        <f>AB73*(1-V76)</f>
        <v>0.37810161424330968</v>
      </c>
    </row>
    <row r="75" spans="3:28">
      <c r="C75" s="11">
        <v>15</v>
      </c>
      <c r="D75" s="12">
        <f t="shared" si="6"/>
        <v>2.1739130434782607E-4</v>
      </c>
      <c r="E75" s="20">
        <f t="shared" si="1"/>
        <v>1204.2771838760873</v>
      </c>
      <c r="F75" s="4">
        <f t="shared" si="2"/>
        <v>0.26179938779914941</v>
      </c>
      <c r="G75" s="4"/>
      <c r="H75" s="4">
        <f t="shared" si="3"/>
        <v>12.002494692309583</v>
      </c>
      <c r="I75" s="11">
        <v>15</v>
      </c>
      <c r="J75" s="5">
        <f t="shared" si="0"/>
        <v>-53128.831030721631</v>
      </c>
      <c r="K75" s="11">
        <v>15</v>
      </c>
      <c r="L75" s="17">
        <f t="shared" si="4"/>
        <v>-33099.261732139574</v>
      </c>
      <c r="M75" s="11">
        <v>15</v>
      </c>
      <c r="N75">
        <f t="shared" si="5"/>
        <v>-3374.0327963445029</v>
      </c>
      <c r="Q75" s="4"/>
      <c r="R75" s="8" t="s">
        <v>54</v>
      </c>
      <c r="S75" s="33"/>
      <c r="T75" s="33"/>
      <c r="U75" s="33"/>
      <c r="V75" s="37">
        <v>0.85</v>
      </c>
      <c r="W75" s="33"/>
      <c r="X75" s="33"/>
      <c r="Y75" s="33" t="s">
        <v>55</v>
      </c>
      <c r="Z75" s="33"/>
      <c r="AA75" s="33"/>
      <c r="AB75" s="38">
        <f>AB73*V76</f>
        <v>0</v>
      </c>
    </row>
    <row r="76" spans="3:28">
      <c r="C76" s="11">
        <v>16</v>
      </c>
      <c r="D76" s="12">
        <f t="shared" si="6"/>
        <v>2.3188405797101448E-4</v>
      </c>
      <c r="E76" s="20">
        <f t="shared" si="1"/>
        <v>1204.2771838760873</v>
      </c>
      <c r="F76" s="4">
        <f t="shared" si="2"/>
        <v>0.27925268031909267</v>
      </c>
      <c r="G76" s="4"/>
      <c r="H76" s="4">
        <f t="shared" si="3"/>
        <v>12.769432790288773</v>
      </c>
      <c r="I76" s="11">
        <v>16</v>
      </c>
      <c r="J76" s="5">
        <f t="shared" si="0"/>
        <v>-52704.350566195084</v>
      </c>
      <c r="K76" s="11">
        <v>16</v>
      </c>
      <c r="L76" s="17">
        <f t="shared" si="4"/>
        <v>-32834.810402739538</v>
      </c>
      <c r="M76" s="11">
        <v>16</v>
      </c>
      <c r="N76">
        <f t="shared" si="5"/>
        <v>-3347.075474285376</v>
      </c>
      <c r="Q76" s="4"/>
      <c r="R76" s="8" t="s">
        <v>56</v>
      </c>
      <c r="S76" s="33"/>
      <c r="T76" s="33"/>
      <c r="U76" s="33"/>
      <c r="V76" s="37">
        <v>0</v>
      </c>
      <c r="W76" s="33"/>
      <c r="X76" s="33"/>
      <c r="Y76" s="33"/>
      <c r="Z76" s="33"/>
      <c r="AA76" s="33"/>
      <c r="AB76" s="9"/>
    </row>
    <row r="77" spans="3:28">
      <c r="C77" s="11">
        <v>17</v>
      </c>
      <c r="D77" s="12">
        <f t="shared" si="6"/>
        <v>2.463768115942029E-4</v>
      </c>
      <c r="E77" s="20">
        <f t="shared" si="1"/>
        <v>1204.2771838760873</v>
      </c>
      <c r="F77" s="4">
        <f t="shared" si="2"/>
        <v>0.29670597283903599</v>
      </c>
      <c r="G77" s="4"/>
      <c r="H77" s="4">
        <f t="shared" si="3"/>
        <v>13.530033897171888</v>
      </c>
      <c r="I77" s="11">
        <v>17</v>
      </c>
      <c r="J77" s="5">
        <f t="shared" si="0"/>
        <v>-52254.382752956313</v>
      </c>
      <c r="K77" s="11">
        <v>17</v>
      </c>
      <c r="L77" s="17">
        <f t="shared" si="4"/>
        <v>-32554.480455091783</v>
      </c>
      <c r="M77" s="11">
        <v>17</v>
      </c>
      <c r="N77">
        <f t="shared" si="5"/>
        <v>-3318.4995367066035</v>
      </c>
      <c r="Q77" s="4"/>
      <c r="R77" s="8"/>
      <c r="S77" s="33"/>
      <c r="T77" s="33"/>
      <c r="U77" s="33"/>
      <c r="V77" s="33"/>
      <c r="W77" s="33"/>
      <c r="X77" s="33"/>
      <c r="Y77" s="33"/>
      <c r="Z77" s="33"/>
      <c r="AA77" s="33"/>
      <c r="AB77" s="9"/>
    </row>
    <row r="78" spans="3:28">
      <c r="C78" s="11">
        <v>18</v>
      </c>
      <c r="D78" s="12">
        <f t="shared" si="6"/>
        <v>2.6086956521739128E-4</v>
      </c>
      <c r="E78" s="20">
        <f t="shared" si="1"/>
        <v>1204.2771838760873</v>
      </c>
      <c r="F78" s="4">
        <f t="shared" si="2"/>
        <v>0.31415926535897926</v>
      </c>
      <c r="G78" s="4"/>
      <c r="H78" s="4">
        <f t="shared" si="3"/>
        <v>14.283931133590684</v>
      </c>
      <c r="I78" s="11">
        <v>18</v>
      </c>
      <c r="J78" s="5">
        <f t="shared" si="0"/>
        <v>-51779.276115307999</v>
      </c>
      <c r="K78" s="11">
        <v>18</v>
      </c>
      <c r="L78" s="17">
        <f t="shared" si="4"/>
        <v>-32258.489019836885</v>
      </c>
      <c r="M78" s="11">
        <v>18</v>
      </c>
      <c r="N78">
        <f t="shared" si="5"/>
        <v>-3288.3271172106915</v>
      </c>
      <c r="Q78" s="4"/>
      <c r="R78" s="36" t="s">
        <v>57</v>
      </c>
      <c r="S78" s="33"/>
      <c r="T78" s="33"/>
      <c r="U78" s="33"/>
      <c r="V78" s="33"/>
      <c r="W78" s="33"/>
      <c r="X78" s="33" t="s">
        <v>58</v>
      </c>
      <c r="Y78" s="33"/>
      <c r="Z78" s="33"/>
      <c r="AA78" s="33"/>
      <c r="AB78" s="38">
        <f>AB74-AB79</f>
        <v>0.35593703685663292</v>
      </c>
    </row>
    <row r="79" spans="3:28">
      <c r="C79" s="11">
        <v>19</v>
      </c>
      <c r="D79" s="12">
        <f t="shared" si="6"/>
        <v>2.7536231884057972E-4</v>
      </c>
      <c r="E79" s="20">
        <f t="shared" si="1"/>
        <v>1204.2771838760873</v>
      </c>
      <c r="F79" s="4">
        <f t="shared" si="2"/>
        <v>0.33161255787892258</v>
      </c>
      <c r="G79" s="4"/>
      <c r="H79" s="4">
        <f t="shared" si="3"/>
        <v>15.03076280860838</v>
      </c>
      <c r="I79" s="11">
        <v>19</v>
      </c>
      <c r="J79" s="5">
        <f t="shared" si="0"/>
        <v>-51279.398070221861</v>
      </c>
      <c r="K79" s="11">
        <v>19</v>
      </c>
      <c r="L79" s="17">
        <f t="shared" si="4"/>
        <v>-31947.064997748221</v>
      </c>
      <c r="M79" s="11">
        <v>19</v>
      </c>
      <c r="N79">
        <f t="shared" si="5"/>
        <v>-3256.5815492098081</v>
      </c>
      <c r="Q79" s="4"/>
      <c r="R79" s="8" t="s">
        <v>59</v>
      </c>
      <c r="S79" s="33"/>
      <c r="T79" s="33"/>
      <c r="U79" s="33"/>
      <c r="V79" s="37">
        <v>0.95</v>
      </c>
      <c r="W79" s="33"/>
      <c r="X79" s="33" t="s">
        <v>60</v>
      </c>
      <c r="Y79" s="33"/>
      <c r="Z79" s="33"/>
      <c r="AA79" s="33"/>
      <c r="AB79" s="38">
        <f>AB74*(1/V70)*V75</f>
        <v>2.2164577386676775E-2</v>
      </c>
    </row>
    <row r="80" spans="3:28">
      <c r="C80" s="11">
        <v>20</v>
      </c>
      <c r="D80" s="12">
        <f t="shared" si="6"/>
        <v>2.8985507246376811E-4</v>
      </c>
      <c r="E80" s="20">
        <f t="shared" si="1"/>
        <v>1204.2771838760873</v>
      </c>
      <c r="F80" s="4">
        <f t="shared" si="2"/>
        <v>0.3490658503988659</v>
      </c>
      <c r="G80" s="4"/>
      <c r="H80" s="4">
        <f t="shared" si="3"/>
        <v>15.770172690772565</v>
      </c>
      <c r="I80" s="11">
        <v>20</v>
      </c>
      <c r="J80" s="5">
        <f t="shared" si="0"/>
        <v>-50755.134544100481</v>
      </c>
      <c r="K80" s="11">
        <v>20</v>
      </c>
      <c r="L80" s="17">
        <f t="shared" si="4"/>
        <v>-31620.448820974601</v>
      </c>
      <c r="M80" s="11">
        <v>20</v>
      </c>
      <c r="N80">
        <f t="shared" si="5"/>
        <v>-3223.2873415876247</v>
      </c>
      <c r="Q80" s="4"/>
      <c r="R80" s="8" t="s">
        <v>61</v>
      </c>
      <c r="S80" s="33"/>
      <c r="T80" s="33"/>
      <c r="U80" s="33"/>
      <c r="V80" s="37">
        <v>44000</v>
      </c>
      <c r="W80" s="33"/>
      <c r="X80" s="33"/>
      <c r="Y80" s="33"/>
      <c r="Z80" s="33"/>
      <c r="AA80" s="33"/>
      <c r="AB80" s="9"/>
    </row>
    <row r="81" spans="3:28">
      <c r="C81" s="11">
        <v>21</v>
      </c>
      <c r="D81" s="12">
        <f t="shared" si="6"/>
        <v>3.043478260869565E-4</v>
      </c>
      <c r="E81" s="20">
        <f t="shared" si="1"/>
        <v>1204.2771838760873</v>
      </c>
      <c r="F81" s="4">
        <f t="shared" si="2"/>
        <v>0.36651914291880916</v>
      </c>
      <c r="G81" s="4"/>
      <c r="H81" s="4">
        <f t="shared" si="3"/>
        <v>16.501810273475758</v>
      </c>
      <c r="I81" s="11">
        <v>21</v>
      </c>
      <c r="J81" s="5">
        <f t="shared" si="0"/>
        <v>-50206.889570543215</v>
      </c>
      <c r="K81" s="11">
        <v>21</v>
      </c>
      <c r="L81" s="17">
        <f t="shared" si="4"/>
        <v>-31278.892202448424</v>
      </c>
      <c r="M81" s="11">
        <v>21</v>
      </c>
      <c r="N81">
        <f t="shared" si="5"/>
        <v>-3188.470153154783</v>
      </c>
      <c r="Q81" s="4"/>
      <c r="R81" s="8"/>
      <c r="S81" s="33"/>
      <c r="T81" s="33"/>
      <c r="U81" s="33"/>
      <c r="V81" s="33"/>
      <c r="W81" s="33"/>
      <c r="X81" s="33"/>
      <c r="Y81" s="33"/>
      <c r="Z81" s="33"/>
      <c r="AA81" s="33"/>
      <c r="AB81" s="9"/>
    </row>
    <row r="82" spans="3:28">
      <c r="C82" s="11">
        <v>22</v>
      </c>
      <c r="D82" s="12">
        <f t="shared" si="6"/>
        <v>3.1884057971014494E-4</v>
      </c>
      <c r="E82" s="20">
        <f t="shared" si="1"/>
        <v>1204.2771838760873</v>
      </c>
      <c r="F82" s="4">
        <f t="shared" si="2"/>
        <v>0.38397243543875248</v>
      </c>
      <c r="G82" s="4"/>
      <c r="H82" s="4">
        <f t="shared" si="3"/>
        <v>17.22533103435164</v>
      </c>
      <c r="I82" s="11">
        <v>22</v>
      </c>
      <c r="J82" s="5">
        <f t="shared" si="0"/>
        <v>-49635.084869585648</v>
      </c>
      <c r="K82" s="11">
        <v>22</v>
      </c>
      <c r="L82" s="17">
        <f t="shared" si="4"/>
        <v>-30922.657873751858</v>
      </c>
      <c r="M82" s="11">
        <v>22</v>
      </c>
      <c r="N82">
        <f t="shared" si="5"/>
        <v>-3152.1567659278139</v>
      </c>
      <c r="Q82" s="4"/>
      <c r="R82" s="8"/>
      <c r="S82" s="33"/>
      <c r="T82" s="33"/>
      <c r="U82" s="33"/>
      <c r="V82" s="33"/>
      <c r="W82" s="33"/>
      <c r="X82" s="33"/>
      <c r="Y82" s="33"/>
      <c r="Z82" s="33"/>
      <c r="AA82" s="33"/>
      <c r="AB82" s="9"/>
    </row>
    <row r="83" spans="3:28">
      <c r="C83" s="11">
        <v>23</v>
      </c>
      <c r="D83" s="12">
        <f t="shared" si="6"/>
        <v>3.3333333333333332E-4</v>
      </c>
      <c r="E83" s="20">
        <f t="shared" si="1"/>
        <v>1204.2771838760873</v>
      </c>
      <c r="F83" s="4">
        <f t="shared" si="2"/>
        <v>0.40142572795869574</v>
      </c>
      <c r="G83" s="4"/>
      <c r="H83" s="4">
        <f t="shared" si="3"/>
        <v>17.940396688441997</v>
      </c>
      <c r="I83" s="11">
        <v>23</v>
      </c>
      <c r="J83" s="5">
        <f t="shared" si="0"/>
        <v>-49040.159408903317</v>
      </c>
      <c r="K83" s="11">
        <v>23</v>
      </c>
      <c r="L83" s="17">
        <f t="shared" si="4"/>
        <v>-30552.019311746768</v>
      </c>
      <c r="M83" s="11">
        <v>23</v>
      </c>
      <c r="N83">
        <f t="shared" si="5"/>
        <v>-3114.3750572626673</v>
      </c>
      <c r="Q83" s="4"/>
      <c r="R83" s="36" t="s">
        <v>62</v>
      </c>
      <c r="S83" s="33"/>
      <c r="T83" s="33"/>
      <c r="U83" s="33"/>
      <c r="V83" s="33" t="s">
        <v>63</v>
      </c>
      <c r="W83" s="33"/>
      <c r="X83" s="33" t="s">
        <v>64</v>
      </c>
      <c r="Y83" s="33"/>
      <c r="Z83" s="33"/>
      <c r="AA83" s="33"/>
      <c r="AB83" s="38">
        <f>V73*POWER(V62,V69)</f>
        <v>17.16500848915809</v>
      </c>
    </row>
    <row r="84" spans="3:28">
      <c r="C84" s="11">
        <v>24</v>
      </c>
      <c r="D84" s="12">
        <f t="shared" si="6"/>
        <v>3.4782608695652171E-4</v>
      </c>
      <c r="E84" s="20">
        <f t="shared" si="1"/>
        <v>1204.2771838760873</v>
      </c>
      <c r="F84" s="4">
        <f t="shared" si="2"/>
        <v>0.41887902047863901</v>
      </c>
      <c r="G84" s="4"/>
      <c r="H84" s="4">
        <f t="shared" si="3"/>
        <v>18.64667543487672</v>
      </c>
      <c r="I84" s="11">
        <v>24</v>
      </c>
      <c r="J84" s="5">
        <f t="shared" si="0"/>
        <v>-48422.568947491563</v>
      </c>
      <c r="K84" s="11">
        <v>24</v>
      </c>
      <c r="L84" s="17">
        <f t="shared" si="4"/>
        <v>-30167.260454287243</v>
      </c>
      <c r="M84" s="11">
        <v>24</v>
      </c>
      <c r="N84">
        <f t="shared" si="5"/>
        <v>-3075.1539708753558</v>
      </c>
      <c r="Q84" s="4"/>
      <c r="R84" s="8"/>
      <c r="S84" s="33"/>
      <c r="T84" s="33"/>
      <c r="U84" s="33"/>
      <c r="V84" s="33"/>
      <c r="W84" s="33"/>
      <c r="X84" s="33" t="s">
        <v>65</v>
      </c>
      <c r="Y84" s="33"/>
      <c r="Z84" s="33"/>
      <c r="AA84" s="33"/>
      <c r="AB84" s="38">
        <f>AB83*AB64/(V68*AB73/100)</f>
        <v>823.92040747958833</v>
      </c>
    </row>
    <row r="85" spans="3:28">
      <c r="C85" s="11">
        <v>25</v>
      </c>
      <c r="D85" s="12">
        <f t="shared" si="6"/>
        <v>3.6231884057971015E-4</v>
      </c>
      <c r="E85" s="20">
        <f t="shared" si="1"/>
        <v>1204.2771838760873</v>
      </c>
      <c r="F85" s="4">
        <f t="shared" si="2"/>
        <v>0.43633231299858238</v>
      </c>
      <c r="G85" s="4"/>
      <c r="H85" s="4">
        <f t="shared" si="3"/>
        <v>19.343842196816645</v>
      </c>
      <c r="I85" s="11">
        <v>25</v>
      </c>
      <c r="J85" s="5">
        <f t="shared" si="0"/>
        <v>-47782.785562353536</v>
      </c>
      <c r="K85" s="11">
        <v>25</v>
      </c>
      <c r="L85" s="17">
        <f t="shared" si="4"/>
        <v>-29768.675405346254</v>
      </c>
      <c r="M85" s="11">
        <v>25</v>
      </c>
      <c r="N85">
        <f t="shared" si="5"/>
        <v>-3034.523486783512</v>
      </c>
      <c r="Q85" s="4"/>
      <c r="R85" s="8"/>
      <c r="S85" s="33"/>
      <c r="T85" s="33"/>
      <c r="U85" s="33"/>
      <c r="V85" s="33"/>
      <c r="W85" s="33"/>
      <c r="X85" s="33" t="s">
        <v>66</v>
      </c>
      <c r="Y85" s="33"/>
      <c r="Z85" s="33"/>
      <c r="AA85" s="33"/>
      <c r="AB85" s="41">
        <f>AB73*AB69*(AB84-V74)/1000</f>
        <v>142.13327141868476</v>
      </c>
    </row>
    <row r="86" spans="3:28">
      <c r="C86" s="11">
        <v>26</v>
      </c>
      <c r="D86" s="12">
        <f t="shared" si="6"/>
        <v>3.7681159420289854E-4</v>
      </c>
      <c r="E86" s="20">
        <f t="shared" si="1"/>
        <v>1204.2771838760873</v>
      </c>
      <c r="F86" s="4">
        <f t="shared" si="2"/>
        <v>0.45378560551852565</v>
      </c>
      <c r="G86" s="4"/>
      <c r="H86" s="4">
        <f t="shared" si="3"/>
        <v>20.031578854417003</v>
      </c>
      <c r="I86" s="11">
        <v>26</v>
      </c>
      <c r="J86" s="5">
        <f t="shared" si="0"/>
        <v>-47121.297158748013</v>
      </c>
      <c r="K86" s="11">
        <v>26</v>
      </c>
      <c r="L86" s="17">
        <f t="shared" si="4"/>
        <v>-29356.568129900013</v>
      </c>
      <c r="M86" s="11">
        <v>26</v>
      </c>
      <c r="N86">
        <f t="shared" si="5"/>
        <v>-2992.5145902038748</v>
      </c>
      <c r="Q86" s="4"/>
      <c r="R86" s="8"/>
      <c r="S86" s="33"/>
      <c r="T86" s="33"/>
      <c r="U86" s="33"/>
      <c r="V86" s="33"/>
      <c r="W86" s="33"/>
      <c r="X86" s="33"/>
      <c r="Y86" s="33"/>
      <c r="Z86" s="33"/>
      <c r="AA86" s="33"/>
      <c r="AB86" s="9"/>
    </row>
    <row r="87" spans="3:28">
      <c r="C87" s="11">
        <v>27</v>
      </c>
      <c r="D87" s="12">
        <f t="shared" si="6"/>
        <v>3.9130434782608692E-4</v>
      </c>
      <c r="E87" s="20">
        <f t="shared" si="1"/>
        <v>1204.2771838760873</v>
      </c>
      <c r="F87" s="4">
        <f t="shared" si="2"/>
        <v>0.47123889803846891</v>
      </c>
      <c r="G87" s="4"/>
      <c r="H87" s="4">
        <f t="shared" si="3"/>
        <v>20.709574470577337</v>
      </c>
      <c r="I87" s="11">
        <v>27</v>
      </c>
      <c r="J87" s="5">
        <f t="shared" si="0"/>
        <v>-46438.606964567734</v>
      </c>
      <c r="K87" s="11">
        <v>27</v>
      </c>
      <c r="L87" s="17">
        <f t="shared" si="4"/>
        <v>-28931.252138925698</v>
      </c>
      <c r="M87" s="11">
        <v>27</v>
      </c>
      <c r="N87">
        <f t="shared" si="5"/>
        <v>-2949.1592394419672</v>
      </c>
      <c r="Q87" s="4"/>
      <c r="R87" s="8"/>
      <c r="S87" s="33"/>
      <c r="T87" s="33"/>
      <c r="U87" s="33"/>
      <c r="V87" s="33" t="s">
        <v>67</v>
      </c>
      <c r="W87" s="33"/>
      <c r="X87" s="33" t="s">
        <v>68</v>
      </c>
      <c r="Y87" s="33"/>
      <c r="Z87" s="33"/>
      <c r="AA87" s="33"/>
      <c r="AB87" s="38">
        <f>AB73*V68*AB88/(AB64*100)</f>
        <v>88.313232286666974</v>
      </c>
    </row>
    <row r="88" spans="3:28">
      <c r="C88" s="11">
        <v>28</v>
      </c>
      <c r="D88" s="12">
        <f t="shared" si="6"/>
        <v>4.0579710144927536E-4</v>
      </c>
      <c r="E88" s="20">
        <f t="shared" si="1"/>
        <v>1204.2771838760873</v>
      </c>
      <c r="F88" s="4">
        <f t="shared" si="2"/>
        <v>0.48869219055841223</v>
      </c>
      <c r="G88" s="4"/>
      <c r="H88" s="4">
        <f t="shared" si="3"/>
        <v>21.377525509252084</v>
      </c>
      <c r="I88" s="11">
        <v>28</v>
      </c>
      <c r="J88" s="5">
        <f t="shared" si="0"/>
        <v>-45735.233009437157</v>
      </c>
      <c r="K88" s="11">
        <v>28</v>
      </c>
      <c r="L88" s="17">
        <f t="shared" si="4"/>
        <v>-28493.050164879351</v>
      </c>
      <c r="M88" s="11">
        <v>28</v>
      </c>
      <c r="N88">
        <f t="shared" si="5"/>
        <v>-2904.4903328113505</v>
      </c>
      <c r="Q88" s="4"/>
      <c r="R88" s="8"/>
      <c r="S88" s="33"/>
      <c r="T88" s="33"/>
      <c r="U88" s="33"/>
      <c r="V88" s="33"/>
      <c r="W88" s="33"/>
      <c r="X88" s="33" t="s">
        <v>69</v>
      </c>
      <c r="Y88" s="33"/>
      <c r="Z88" s="33"/>
      <c r="AA88" s="33"/>
      <c r="AB88" s="38">
        <f>AB89/(AB73/1000*AB69)+AB84</f>
        <v>4239.035149760015</v>
      </c>
    </row>
    <row r="89" spans="3:28">
      <c r="C89" s="11">
        <v>29</v>
      </c>
      <c r="D89" s="12">
        <f t="shared" si="6"/>
        <v>4.2028985507246375E-4</v>
      </c>
      <c r="E89" s="20">
        <f t="shared" si="1"/>
        <v>1204.2771838760873</v>
      </c>
      <c r="F89" s="4">
        <f t="shared" si="2"/>
        <v>0.5061454830783555</v>
      </c>
      <c r="G89" s="4"/>
      <c r="H89" s="4">
        <f t="shared" si="3"/>
        <v>22.035136046104782</v>
      </c>
      <c r="I89" s="11">
        <v>29</v>
      </c>
      <c r="J89" s="5">
        <f t="shared" si="0"/>
        <v>-45011.707589136364</v>
      </c>
      <c r="K89" s="11">
        <v>29</v>
      </c>
      <c r="L89" s="17">
        <f t="shared" si="4"/>
        <v>-28042.293828031954</v>
      </c>
      <c r="M89" s="11">
        <v>29</v>
      </c>
      <c r="N89">
        <f t="shared" si="5"/>
        <v>-2858.5416746209939</v>
      </c>
      <c r="Q89" s="4"/>
      <c r="R89" s="8"/>
      <c r="S89" s="33"/>
      <c r="T89" s="33"/>
      <c r="U89" s="33"/>
      <c r="V89" s="33"/>
      <c r="W89" s="33"/>
      <c r="X89" s="33" t="s">
        <v>70</v>
      </c>
      <c r="Y89" s="33"/>
      <c r="Z89" s="33"/>
      <c r="AA89" s="33"/>
      <c r="AB89" s="41">
        <f>V80*AB79*V79</f>
        <v>926.47933476308924</v>
      </c>
    </row>
    <row r="90" spans="3:28">
      <c r="C90" s="11">
        <v>30</v>
      </c>
      <c r="D90" s="12">
        <f t="shared" si="6"/>
        <v>4.3478260869565214E-4</v>
      </c>
      <c r="E90" s="20">
        <f t="shared" si="1"/>
        <v>1204.2771838760873</v>
      </c>
      <c r="F90" s="4">
        <f t="shared" si="2"/>
        <v>0.52359877559829882</v>
      </c>
      <c r="G90" s="4"/>
      <c r="H90" s="4">
        <f t="shared" si="3"/>
        <v>22.682117971297764</v>
      </c>
      <c r="I90" s="11">
        <v>30</v>
      </c>
      <c r="J90" s="5">
        <f t="shared" si="0"/>
        <v>-44268.576715974261</v>
      </c>
      <c r="K90" s="11">
        <v>30</v>
      </c>
      <c r="L90" s="17">
        <f t="shared" si="4"/>
        <v>-27579.323294051963</v>
      </c>
      <c r="M90" s="11">
        <v>30</v>
      </c>
      <c r="N90">
        <f t="shared" si="5"/>
        <v>-2811.3479402703324</v>
      </c>
      <c r="Q90" s="4"/>
      <c r="R90" s="8"/>
      <c r="S90" s="33"/>
      <c r="T90" s="33"/>
      <c r="U90" s="33"/>
      <c r="V90" s="33"/>
      <c r="W90" s="33"/>
      <c r="X90" s="33"/>
      <c r="Y90" s="33"/>
      <c r="Z90" s="33"/>
      <c r="AA90" s="33"/>
      <c r="AB90" s="9"/>
    </row>
    <row r="91" spans="3:28">
      <c r="C91" s="11">
        <v>31</v>
      </c>
      <c r="D91" s="12">
        <f t="shared" si="6"/>
        <v>4.4927536231884058E-4</v>
      </c>
      <c r="E91" s="20">
        <f t="shared" si="1"/>
        <v>1204.2771838760873</v>
      </c>
      <c r="F91" s="4">
        <f t="shared" si="2"/>
        <v>0.54105206811824214</v>
      </c>
      <c r="G91" s="4"/>
      <c r="H91" s="4">
        <f t="shared" si="3"/>
        <v>23.318191184218215</v>
      </c>
      <c r="I91" s="11">
        <v>31</v>
      </c>
      <c r="J91" s="5">
        <f t="shared" si="0"/>
        <v>-43506.399555750846</v>
      </c>
      <c r="K91" s="11">
        <v>31</v>
      </c>
      <c r="L91" s="17">
        <f t="shared" si="4"/>
        <v>-27104.486923232776</v>
      </c>
      <c r="M91" s="11">
        <v>31</v>
      </c>
      <c r="N91">
        <f t="shared" si="5"/>
        <v>-2762.9446404926375</v>
      </c>
      <c r="Q91" s="4"/>
      <c r="R91" s="8"/>
      <c r="S91" s="33"/>
      <c r="T91" s="33"/>
      <c r="U91" s="33"/>
      <c r="V91" s="33" t="s">
        <v>71</v>
      </c>
      <c r="W91" s="33"/>
      <c r="X91" s="33" t="s">
        <v>72</v>
      </c>
      <c r="Y91" s="33"/>
      <c r="Z91" s="33"/>
      <c r="AA91" s="33"/>
      <c r="AB91" s="38">
        <f>AB87*POWER(1/V62,V69)</f>
        <v>2.5724785496741274</v>
      </c>
    </row>
    <row r="92" spans="3:28">
      <c r="C92" s="11">
        <v>32</v>
      </c>
      <c r="D92" s="12">
        <f t="shared" si="6"/>
        <v>4.6376811594202896E-4</v>
      </c>
      <c r="E92" s="20">
        <f t="shared" si="1"/>
        <v>1204.2771838760873</v>
      </c>
      <c r="F92" s="4">
        <f t="shared" si="2"/>
        <v>0.55850536063818534</v>
      </c>
      <c r="G92" s="4"/>
      <c r="H92" s="4">
        <f t="shared" si="3"/>
        <v>23.943083779951074</v>
      </c>
      <c r="I92" s="11">
        <v>32</v>
      </c>
      <c r="J92" s="5">
        <f t="shared" si="0"/>
        <v>-42725.747851963162</v>
      </c>
      <c r="K92" s="11">
        <v>32</v>
      </c>
      <c r="L92" s="17">
        <f t="shared" si="4"/>
        <v>-26618.140911773051</v>
      </c>
      <c r="M92" s="11">
        <v>32</v>
      </c>
      <c r="N92">
        <f t="shared" si="5"/>
        <v>-2713.3680847882824</v>
      </c>
      <c r="Q92" s="4"/>
      <c r="R92" s="8"/>
      <c r="S92" s="33"/>
      <c r="T92" s="33"/>
      <c r="U92" s="33"/>
      <c r="V92" s="33"/>
      <c r="W92" s="33"/>
      <c r="X92" s="33" t="s">
        <v>73</v>
      </c>
      <c r="Y92" s="33"/>
      <c r="Z92" s="33"/>
      <c r="AA92" s="33"/>
      <c r="AB92" s="38">
        <f>AB91*AB63/(AB73*V68/100)</f>
        <v>1543.4871298044764</v>
      </c>
    </row>
    <row r="93" spans="3:28">
      <c r="C93" s="11">
        <v>33</v>
      </c>
      <c r="D93" s="12">
        <f t="shared" si="6"/>
        <v>4.7826086956521735E-4</v>
      </c>
      <c r="E93" s="20">
        <f t="shared" si="1"/>
        <v>1204.2771838760873</v>
      </c>
      <c r="F93" s="4">
        <f t="shared" si="2"/>
        <v>0.57595865315812866</v>
      </c>
      <c r="G93" s="4"/>
      <c r="H93" s="4">
        <f t="shared" si="3"/>
        <v>24.556532227318698</v>
      </c>
      <c r="I93" s="11">
        <v>33</v>
      </c>
      <c r="J93" s="5">
        <f t="shared" si="0"/>
        <v>-41927.205337924468</v>
      </c>
      <c r="K93" s="11">
        <v>33</v>
      </c>
      <c r="L93" s="17">
        <f t="shared" si="4"/>
        <v>-26120.648925526944</v>
      </c>
      <c r="M93" s="11">
        <v>33</v>
      </c>
      <c r="N93">
        <f t="shared" si="5"/>
        <v>-2662.6553440904122</v>
      </c>
      <c r="Q93" s="4"/>
      <c r="R93" s="8"/>
      <c r="S93" s="33"/>
      <c r="T93" s="33"/>
      <c r="U93" s="33"/>
      <c r="V93" s="33"/>
      <c r="W93" s="33"/>
      <c r="X93" s="33" t="s">
        <v>66</v>
      </c>
      <c r="Y93" s="33"/>
      <c r="Z93" s="33"/>
      <c r="AA93" s="33"/>
      <c r="AB93" s="41">
        <f>AB73*AB69*(AB92-AB88)/1000</f>
        <v>-731.26958383915462</v>
      </c>
    </row>
    <row r="94" spans="3:28">
      <c r="C94" s="11">
        <v>34</v>
      </c>
      <c r="D94" s="12">
        <f t="shared" si="6"/>
        <v>4.9275362318840579E-4</v>
      </c>
      <c r="E94" s="20">
        <f t="shared" si="1"/>
        <v>1204.2771838760873</v>
      </c>
      <c r="F94" s="4">
        <f t="shared" si="2"/>
        <v>0.59341194567807198</v>
      </c>
      <c r="G94" s="4"/>
      <c r="H94" s="4">
        <f t="shared" si="3"/>
        <v>25.15828153831702</v>
      </c>
      <c r="I94" s="11">
        <v>34</v>
      </c>
      <c r="J94" s="5">
        <f t="shared" si="0"/>
        <v>-41111.367137479843</v>
      </c>
      <c r="K94" s="11">
        <v>34</v>
      </c>
      <c r="L94" s="17">
        <f t="shared" si="4"/>
        <v>-25612.381726649943</v>
      </c>
      <c r="M94" s="11">
        <v>34</v>
      </c>
      <c r="N94">
        <f t="shared" si="5"/>
        <v>-2610.8442127064159</v>
      </c>
      <c r="Q94" s="4"/>
      <c r="R94" s="8"/>
      <c r="S94" s="33"/>
      <c r="T94" s="33"/>
      <c r="U94" s="33"/>
      <c r="V94" s="33"/>
      <c r="W94" s="33"/>
      <c r="X94" s="33"/>
      <c r="Y94" s="33"/>
      <c r="Z94" s="33"/>
      <c r="AA94" s="33"/>
      <c r="AB94" s="9"/>
    </row>
    <row r="95" spans="3:28">
      <c r="C95" s="11">
        <v>35</v>
      </c>
      <c r="D95" s="12">
        <f t="shared" si="6"/>
        <v>5.0724637681159423E-4</v>
      </c>
      <c r="E95" s="20">
        <f t="shared" si="1"/>
        <v>1204.2771838760873</v>
      </c>
      <c r="F95" s="4">
        <f t="shared" si="2"/>
        <v>0.6108652381980153</v>
      </c>
      <c r="G95" s="4"/>
      <c r="H95" s="4">
        <f t="shared" si="3"/>
        <v>25.748085428787959</v>
      </c>
      <c r="I95" s="11">
        <v>35</v>
      </c>
      <c r="J95" s="5">
        <f t="shared" si="0"/>
        <v>-40278.839155013906</v>
      </c>
      <c r="K95" s="11">
        <v>35</v>
      </c>
      <c r="L95" s="17">
        <f t="shared" si="4"/>
        <v>-25093.716793573662</v>
      </c>
      <c r="M95" s="11">
        <v>35</v>
      </c>
      <c r="N95">
        <f t="shared" si="5"/>
        <v>-2557.9731695793739</v>
      </c>
      <c r="Q95" s="4"/>
      <c r="R95" s="8"/>
      <c r="S95" s="33"/>
      <c r="T95" s="33"/>
      <c r="U95" s="33"/>
      <c r="V95" s="33" t="s">
        <v>74</v>
      </c>
      <c r="W95" s="33"/>
      <c r="X95" s="33" t="s">
        <v>75</v>
      </c>
      <c r="Y95" s="33"/>
      <c r="Z95" s="33"/>
      <c r="AA95" s="33"/>
      <c r="AB95" s="9"/>
    </row>
    <row r="96" spans="3:28">
      <c r="C96" s="11">
        <v>36</v>
      </c>
      <c r="D96" s="12">
        <f t="shared" si="6"/>
        <v>5.2173913043478256E-4</v>
      </c>
      <c r="E96" s="20">
        <f t="shared" si="1"/>
        <v>1204.2771838760873</v>
      </c>
      <c r="F96" s="4">
        <f t="shared" si="2"/>
        <v>0.62831853071795851</v>
      </c>
      <c r="G96" s="4"/>
      <c r="H96" s="4">
        <f t="shared" si="3"/>
        <v>26.325706470178133</v>
      </c>
      <c r="I96" s="11">
        <v>36</v>
      </c>
      <c r="J96" s="5">
        <f t="shared" si="0"/>
        <v>-39430.237455459304</v>
      </c>
      <c r="K96" s="11">
        <v>36</v>
      </c>
      <c r="L96" s="17">
        <f t="shared" si="4"/>
        <v>-24565.037934751148</v>
      </c>
      <c r="M96" s="11">
        <v>36</v>
      </c>
      <c r="N96">
        <f t="shared" si="5"/>
        <v>-2504.0813389144901</v>
      </c>
      <c r="Q96" s="4"/>
      <c r="R96" s="8"/>
      <c r="S96" s="33"/>
      <c r="T96" s="33"/>
      <c r="U96" s="33"/>
      <c r="V96" s="33"/>
      <c r="W96" s="33"/>
      <c r="X96" s="33" t="s">
        <v>76</v>
      </c>
      <c r="Y96" s="33"/>
      <c r="Z96" s="33"/>
      <c r="AA96" s="33"/>
      <c r="AB96" s="38">
        <f>AB63/(AB73*V68/100)</f>
        <v>600</v>
      </c>
    </row>
    <row r="97" spans="3:28">
      <c r="C97" s="11">
        <v>37</v>
      </c>
      <c r="D97" s="12">
        <f t="shared" si="6"/>
        <v>5.36231884057971E-4</v>
      </c>
      <c r="E97" s="20">
        <f t="shared" si="1"/>
        <v>1204.2771838760873</v>
      </c>
      <c r="F97" s="4">
        <f t="shared" si="2"/>
        <v>0.64577182323790183</v>
      </c>
      <c r="G97" s="4"/>
      <c r="H97" s="4">
        <f t="shared" si="3"/>
        <v>26.890916232243981</v>
      </c>
      <c r="I97" s="11">
        <v>37</v>
      </c>
      <c r="J97" s="5">
        <f t="shared" si="0"/>
        <v>-38566.187635024791</v>
      </c>
      <c r="K97" s="11">
        <v>37</v>
      </c>
      <c r="L97" s="17">
        <f t="shared" si="4"/>
        <v>-24026.734896620444</v>
      </c>
      <c r="M97" s="11">
        <v>37</v>
      </c>
      <c r="N97">
        <f t="shared" si="5"/>
        <v>-2449.208450216151</v>
      </c>
      <c r="Q97" s="4"/>
      <c r="R97" s="8"/>
      <c r="S97" s="33"/>
      <c r="T97" s="33"/>
      <c r="U97" s="33"/>
      <c r="V97" s="33"/>
      <c r="W97" s="33"/>
      <c r="X97" s="33" t="s">
        <v>77</v>
      </c>
      <c r="Y97" s="33"/>
      <c r="Z97" s="33"/>
      <c r="AA97" s="33"/>
      <c r="AB97" s="41">
        <f>AB73*AB69*(AB96-AB92)/1000</f>
        <v>-255.95664987674675</v>
      </c>
    </row>
    <row r="98" spans="3:28">
      <c r="C98" s="11">
        <v>38</v>
      </c>
      <c r="D98" s="12">
        <f t="shared" si="6"/>
        <v>5.5072463768115944E-4</v>
      </c>
      <c r="E98" s="20">
        <f t="shared" si="1"/>
        <v>1204.2771838760873</v>
      </c>
      <c r="F98" s="4">
        <f t="shared" si="2"/>
        <v>0.66322511575784515</v>
      </c>
      <c r="G98" s="4"/>
      <c r="H98" s="4">
        <f t="shared" si="3"/>
        <v>27.443495416574155</v>
      </c>
      <c r="I98" s="11">
        <v>38</v>
      </c>
      <c r="J98" s="5">
        <f t="shared" si="0"/>
        <v>-37687.324183373094</v>
      </c>
      <c r="K98" s="11">
        <v>38</v>
      </c>
      <c r="L98" s="17">
        <f t="shared" si="4"/>
        <v>-23479.202966241439</v>
      </c>
      <c r="M98" s="11">
        <v>38</v>
      </c>
      <c r="N98">
        <f t="shared" si="5"/>
        <v>-2393.3947977820017</v>
      </c>
      <c r="Q98" s="4"/>
      <c r="R98" s="36" t="s">
        <v>78</v>
      </c>
      <c r="S98" s="33"/>
      <c r="T98" s="33"/>
      <c r="U98" s="33"/>
      <c r="V98" s="33"/>
      <c r="W98" s="33"/>
      <c r="X98" s="33"/>
      <c r="Y98" s="33"/>
      <c r="Z98" s="33"/>
      <c r="AA98" s="33"/>
      <c r="AB98" s="9"/>
    </row>
    <row r="99" spans="3:28">
      <c r="C99" s="11">
        <v>39</v>
      </c>
      <c r="D99" s="12">
        <f t="shared" si="6"/>
        <v>5.6521739130434778E-4</v>
      </c>
      <c r="E99" s="20">
        <f t="shared" si="1"/>
        <v>1204.2771838760873</v>
      </c>
      <c r="F99" s="4">
        <f t="shared" si="2"/>
        <v>0.68067840827778836</v>
      </c>
      <c r="G99" s="4"/>
      <c r="H99" s="4">
        <f t="shared" si="3"/>
        <v>27.983233980810684</v>
      </c>
      <c r="I99" s="11">
        <v>39</v>
      </c>
      <c r="J99" s="5">
        <f t="shared" si="0"/>
        <v>-36794.28983798738</v>
      </c>
      <c r="K99" s="11">
        <v>39</v>
      </c>
      <c r="L99" s="17">
        <f t="shared" si="4"/>
        <v>-22922.842569066139</v>
      </c>
      <c r="M99" s="11">
        <v>39</v>
      </c>
      <c r="N99">
        <f t="shared" si="5"/>
        <v>-2336.6811997009313</v>
      </c>
      <c r="Q99" s="4"/>
      <c r="R99" s="8"/>
      <c r="S99" s="33"/>
      <c r="T99" s="33"/>
      <c r="U99" s="33"/>
      <c r="V99" s="33" t="s">
        <v>79</v>
      </c>
      <c r="W99" s="33"/>
      <c r="X99" s="33"/>
      <c r="Y99" s="33"/>
      <c r="Z99" s="33"/>
      <c r="AA99" s="33"/>
      <c r="AB99" s="41">
        <f>AB85+AB93</f>
        <v>-589.13631242046984</v>
      </c>
    </row>
    <row r="100" spans="3:28">
      <c r="C100" s="11">
        <v>40</v>
      </c>
      <c r="D100" s="12">
        <f t="shared" si="6"/>
        <v>5.7971014492753622E-4</v>
      </c>
      <c r="E100" s="20">
        <f t="shared" si="1"/>
        <v>1204.2771838760873</v>
      </c>
      <c r="F100" s="4">
        <f t="shared" si="2"/>
        <v>0.69813170079773179</v>
      </c>
      <c r="G100" s="4"/>
      <c r="H100" s="4">
        <f t="shared" si="3"/>
        <v>28.509931253460973</v>
      </c>
      <c r="I100" s="11">
        <v>40</v>
      </c>
      <c r="J100" s="5">
        <f t="shared" si="0"/>
        <v>-35887.734931474421</v>
      </c>
      <c r="K100" s="11">
        <v>40</v>
      </c>
      <c r="L100" s="17">
        <f t="shared" si="4"/>
        <v>-22358.058862308564</v>
      </c>
      <c r="M100" s="11">
        <v>40</v>
      </c>
      <c r="N100">
        <f t="shared" si="5"/>
        <v>-2279.1089564025037</v>
      </c>
      <c r="Q100" s="4"/>
      <c r="R100" s="8"/>
      <c r="S100" s="33"/>
      <c r="T100" s="33"/>
      <c r="U100" s="33"/>
      <c r="V100" s="33" t="s">
        <v>80</v>
      </c>
      <c r="W100" s="33"/>
      <c r="X100" s="33"/>
      <c r="Y100" s="33"/>
      <c r="Z100" s="33"/>
      <c r="AA100" s="33"/>
      <c r="AB100" s="41">
        <f>(V73-1)*(AB64-AB63)/10</f>
        <v>29.950185067441048</v>
      </c>
    </row>
    <row r="101" spans="3:28">
      <c r="C101" s="11">
        <v>41</v>
      </c>
      <c r="D101" s="12">
        <f t="shared" si="6"/>
        <v>5.9420289855072466E-4</v>
      </c>
      <c r="E101" s="20">
        <f t="shared" si="1"/>
        <v>1204.2771838760873</v>
      </c>
      <c r="F101" s="4">
        <f t="shared" si="2"/>
        <v>0.71558499331767511</v>
      </c>
      <c r="G101" s="4"/>
      <c r="H101" s="4">
        <f t="shared" si="3"/>
        <v>29.023396039203799</v>
      </c>
      <c r="I101" s="11">
        <v>41</v>
      </c>
      <c r="J101" s="5">
        <f t="shared" si="0"/>
        <v>-34968.316732559724</v>
      </c>
      <c r="K101" s="11">
        <v>41</v>
      </c>
      <c r="L101" s="17">
        <f t="shared" si="4"/>
        <v>-21785.261324384708</v>
      </c>
      <c r="M101" s="11">
        <v>41</v>
      </c>
      <c r="N101">
        <f t="shared" si="5"/>
        <v>-2220.7198088057808</v>
      </c>
      <c r="Q101" s="4"/>
      <c r="R101" s="8"/>
      <c r="S101" s="33"/>
      <c r="T101" s="33"/>
      <c r="U101" s="33"/>
      <c r="V101" s="33"/>
      <c r="W101" s="33"/>
      <c r="X101" s="33"/>
      <c r="Y101" s="33"/>
      <c r="Z101" s="33"/>
      <c r="AA101" s="33"/>
      <c r="AB101" s="9"/>
    </row>
    <row r="102" spans="3:28">
      <c r="C102" s="11">
        <v>42</v>
      </c>
      <c r="D102" s="12">
        <f t="shared" si="6"/>
        <v>6.0869565217391299E-4</v>
      </c>
      <c r="E102" s="20">
        <f t="shared" si="1"/>
        <v>1204.2771838760873</v>
      </c>
      <c r="F102" s="4">
        <f t="shared" si="2"/>
        <v>0.73303828583761832</v>
      </c>
      <c r="G102" s="4"/>
      <c r="H102" s="4">
        <f t="shared" si="3"/>
        <v>29.523446714603452</v>
      </c>
      <c r="I102" s="11">
        <v>42</v>
      </c>
      <c r="J102" s="5">
        <f t="shared" si="0"/>
        <v>-34036.698781537089</v>
      </c>
      <c r="K102" s="11">
        <v>42</v>
      </c>
      <c r="L102" s="17">
        <f t="shared" si="4"/>
        <v>-21204.863340897606</v>
      </c>
      <c r="M102" s="11">
        <v>42</v>
      </c>
      <c r="N102">
        <f t="shared" si="5"/>
        <v>-2161.5558961159636</v>
      </c>
      <c r="Q102" s="4"/>
      <c r="R102" s="8"/>
      <c r="S102" s="33"/>
      <c r="T102" s="33"/>
      <c r="U102" s="33"/>
      <c r="V102" s="33" t="s">
        <v>81</v>
      </c>
      <c r="W102" s="33"/>
      <c r="X102" s="33"/>
      <c r="Y102" s="33"/>
      <c r="Z102" s="33"/>
      <c r="AA102" s="33"/>
      <c r="AB102" s="41">
        <f>AB85+AB93+AB100</f>
        <v>-559.18612735302884</v>
      </c>
    </row>
    <row r="103" spans="3:28" ht="15.75" thickBot="1">
      <c r="C103" s="11">
        <v>43</v>
      </c>
      <c r="D103" s="12">
        <f t="shared" si="6"/>
        <v>6.2318840579710143E-4</v>
      </c>
      <c r="E103" s="20">
        <f t="shared" si="1"/>
        <v>1204.2771838760873</v>
      </c>
      <c r="F103" s="4">
        <f t="shared" si="2"/>
        <v>0.75049157835756164</v>
      </c>
      <c r="G103" s="4"/>
      <c r="H103" s="4">
        <f t="shared" si="3"/>
        <v>30.009911314157126</v>
      </c>
      <c r="I103" s="11">
        <v>43</v>
      </c>
      <c r="J103" s="5">
        <f t="shared" si="0"/>
        <v>-33093.550220940582</v>
      </c>
      <c r="K103" s="11">
        <v>43</v>
      </c>
      <c r="L103" s="17">
        <f t="shared" si="4"/>
        <v>-20617.281787645981</v>
      </c>
      <c r="M103" s="11">
        <v>43</v>
      </c>
      <c r="N103">
        <f t="shared" si="5"/>
        <v>-2101.6597133176328</v>
      </c>
      <c r="Q103" s="4"/>
      <c r="R103" s="8"/>
      <c r="S103" s="33"/>
      <c r="T103" s="33"/>
      <c r="U103" s="33"/>
      <c r="V103" s="33"/>
      <c r="W103" s="33"/>
      <c r="X103" s="33"/>
      <c r="Y103" s="33"/>
      <c r="Z103" s="33"/>
      <c r="AA103" s="33"/>
      <c r="AB103" s="32"/>
    </row>
    <row r="104" spans="3:28" ht="15.75" thickBot="1">
      <c r="C104" s="11">
        <v>44</v>
      </c>
      <c r="D104" s="12">
        <f t="shared" si="6"/>
        <v>6.3768115942028987E-4</v>
      </c>
      <c r="E104" s="20">
        <f t="shared" si="1"/>
        <v>1204.2771838760873</v>
      </c>
      <c r="F104" s="4">
        <f t="shared" si="2"/>
        <v>0.76794487087750496</v>
      </c>
      <c r="G104" s="4"/>
      <c r="H104" s="4">
        <f t="shared" si="3"/>
        <v>30.482627606611942</v>
      </c>
      <c r="I104" s="11">
        <v>44</v>
      </c>
      <c r="J104" s="5">
        <f t="shared" si="0"/>
        <v>-32139.545122212236</v>
      </c>
      <c r="K104" s="11">
        <v>44</v>
      </c>
      <c r="L104" s="17">
        <f t="shared" si="4"/>
        <v>-20022.936611138222</v>
      </c>
      <c r="M104" s="11">
        <v>44</v>
      </c>
      <c r="N104">
        <f t="shared" si="5"/>
        <v>-2041.0740684136822</v>
      </c>
      <c r="Q104" s="4"/>
      <c r="R104" s="8"/>
      <c r="S104" s="33"/>
      <c r="T104" s="33"/>
      <c r="U104" s="33"/>
      <c r="V104" s="33"/>
      <c r="W104" s="33"/>
      <c r="X104" s="42" t="s">
        <v>82</v>
      </c>
      <c r="Y104" s="43"/>
      <c r="Z104" s="43"/>
      <c r="AA104" s="43"/>
      <c r="AB104" s="44">
        <f>ABS(AB102/AB89)</f>
        <v>0.60356028070072254</v>
      </c>
    </row>
    <row r="105" spans="3:28">
      <c r="C105" s="11">
        <v>45</v>
      </c>
      <c r="D105" s="12">
        <f t="shared" si="6"/>
        <v>6.521739130434782E-4</v>
      </c>
      <c r="E105" s="20">
        <f t="shared" si="1"/>
        <v>1204.2771838760873</v>
      </c>
      <c r="F105" s="4">
        <f t="shared" si="2"/>
        <v>0.78539816339744817</v>
      </c>
      <c r="G105" s="4"/>
      <c r="H105" s="4">
        <f t="shared" si="3"/>
        <v>30.941443161499222</v>
      </c>
      <c r="I105" s="11">
        <v>45</v>
      </c>
      <c r="J105" s="5">
        <f t="shared" si="0"/>
        <v>-31175.361809142385</v>
      </c>
      <c r="K105" s="11">
        <v>45</v>
      </c>
      <c r="L105" s="17">
        <f t="shared" si="4"/>
        <v>-19422.250407095707</v>
      </c>
      <c r="M105" s="11">
        <v>45</v>
      </c>
      <c r="N105">
        <f t="shared" si="5"/>
        <v>-1979.8420394592972</v>
      </c>
      <c r="Q105" s="4"/>
      <c r="R105" s="36" t="s">
        <v>83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9"/>
    </row>
    <row r="106" spans="3:28">
      <c r="C106" s="11">
        <v>46</v>
      </c>
      <c r="D106" s="12">
        <f t="shared" si="6"/>
        <v>6.6666666666666664E-4</v>
      </c>
      <c r="E106" s="20">
        <f t="shared" si="1"/>
        <v>1204.2771838760873</v>
      </c>
      <c r="F106" s="4">
        <f t="shared" si="2"/>
        <v>0.80285145591739149</v>
      </c>
      <c r="G106" s="4"/>
      <c r="H106" s="4">
        <f t="shared" si="3"/>
        <v>31.386215405844883</v>
      </c>
      <c r="I106" s="11">
        <v>46</v>
      </c>
      <c r="J106" s="5">
        <f t="shared" si="0"/>
        <v>-30201.682178862957</v>
      </c>
      <c r="K106" s="11">
        <v>46</v>
      </c>
      <c r="L106" s="17">
        <f t="shared" si="4"/>
        <v>-18815.647997431621</v>
      </c>
      <c r="M106" s="11">
        <v>46</v>
      </c>
      <c r="N106">
        <f t="shared" si="5"/>
        <v>-1918.0069314405321</v>
      </c>
      <c r="Q106" s="4"/>
      <c r="R106" s="8" t="s">
        <v>84</v>
      </c>
      <c r="S106" s="33"/>
      <c r="T106" s="33"/>
      <c r="U106" s="33"/>
      <c r="V106" s="37">
        <v>0.75</v>
      </c>
      <c r="W106" s="33"/>
      <c r="X106" s="33"/>
      <c r="Y106" s="33"/>
      <c r="Z106" s="33"/>
      <c r="AA106" s="33"/>
      <c r="AB106" s="9"/>
    </row>
    <row r="107" spans="3:28">
      <c r="C107" s="11">
        <v>47</v>
      </c>
      <c r="D107" s="12">
        <f t="shared" si="6"/>
        <v>6.8115942028985509E-4</v>
      </c>
      <c r="E107" s="20">
        <f t="shared" si="1"/>
        <v>1204.2771838760873</v>
      </c>
      <c r="F107" s="4">
        <f t="shared" si="2"/>
        <v>0.82030474843733481</v>
      </c>
      <c r="G107" s="4"/>
      <c r="H107" s="4">
        <f t="shared" si="3"/>
        <v>31.816811671026112</v>
      </c>
      <c r="I107" s="11">
        <v>47</v>
      </c>
      <c r="J107" s="5">
        <f t="shared" si="0"/>
        <v>-29219.191021176102</v>
      </c>
      <c r="K107" s="11">
        <v>47</v>
      </c>
      <c r="L107" s="17">
        <f t="shared" si="4"/>
        <v>-18203.556006192714</v>
      </c>
      <c r="M107" s="11">
        <v>47</v>
      </c>
      <c r="N107">
        <f t="shared" si="5"/>
        <v>-1855.6122330471674</v>
      </c>
      <c r="Q107" s="4"/>
      <c r="R107" s="8" t="s">
        <v>85</v>
      </c>
      <c r="S107" s="33"/>
      <c r="T107" s="33"/>
      <c r="U107" s="33"/>
      <c r="V107" s="37">
        <v>0.95</v>
      </c>
      <c r="W107" s="33"/>
      <c r="X107" s="33"/>
      <c r="Y107" s="33"/>
      <c r="Z107" s="33"/>
      <c r="AA107" s="33"/>
      <c r="AB107" s="9"/>
    </row>
    <row r="108" spans="3:28" ht="15.75" thickBot="1">
      <c r="C108" s="11">
        <v>48</v>
      </c>
      <c r="D108" s="12">
        <f t="shared" si="6"/>
        <v>6.9565217391304342E-4</v>
      </c>
      <c r="E108" s="20">
        <f t="shared" si="1"/>
        <v>1204.2771838760873</v>
      </c>
      <c r="F108" s="4">
        <f t="shared" si="2"/>
        <v>0.83775804095727802</v>
      </c>
      <c r="G108" s="4"/>
      <c r="H108" s="4">
        <f t="shared" si="3"/>
        <v>32.233109229755939</v>
      </c>
      <c r="I108" s="11">
        <v>48</v>
      </c>
      <c r="J108" s="5">
        <f t="shared" si="0"/>
        <v>-28228.575337001661</v>
      </c>
      <c r="K108" s="11">
        <v>48</v>
      </c>
      <c r="L108" s="17">
        <f t="shared" si="4"/>
        <v>-17586.402434952033</v>
      </c>
      <c r="M108" s="11">
        <v>48</v>
      </c>
      <c r="N108">
        <f t="shared" si="5"/>
        <v>-1792.7015733896058</v>
      </c>
      <c r="Q108" s="4"/>
      <c r="R108" s="8"/>
      <c r="S108" s="33"/>
      <c r="T108" s="33"/>
      <c r="U108" s="33"/>
      <c r="V108" s="33"/>
      <c r="W108" s="33"/>
      <c r="X108" s="45"/>
      <c r="Y108" s="45"/>
      <c r="Z108" s="45"/>
      <c r="AA108" s="45"/>
      <c r="AB108" s="46"/>
    </row>
    <row r="109" spans="3:28" ht="15.75" thickBot="1">
      <c r="C109" s="11">
        <v>49</v>
      </c>
      <c r="D109" s="12">
        <f t="shared" si="6"/>
        <v>7.1014492753623186E-4</v>
      </c>
      <c r="E109" s="20">
        <f t="shared" si="1"/>
        <v>1204.2771838760873</v>
      </c>
      <c r="F109" s="4">
        <f t="shared" si="2"/>
        <v>0.85521133347722134</v>
      </c>
      <c r="G109" s="4"/>
      <c r="H109" s="4">
        <f t="shared" si="3"/>
        <v>32.634995323188591</v>
      </c>
      <c r="I109" s="11">
        <v>49</v>
      </c>
      <c r="J109" s="5">
        <f t="shared" si="0"/>
        <v>-27230.523656727317</v>
      </c>
      <c r="K109" s="11">
        <v>49</v>
      </c>
      <c r="L109" s="17">
        <f t="shared" si="4"/>
        <v>-16964.61623814112</v>
      </c>
      <c r="M109" s="11">
        <v>49</v>
      </c>
      <c r="N109">
        <f t="shared" si="5"/>
        <v>-1729.3186787095942</v>
      </c>
      <c r="Q109" s="4"/>
      <c r="R109" s="8"/>
      <c r="S109" s="33"/>
      <c r="T109" s="33"/>
      <c r="U109" s="33"/>
      <c r="V109" s="33"/>
      <c r="W109" s="33"/>
      <c r="X109" s="47" t="s">
        <v>86</v>
      </c>
      <c r="Y109" s="48"/>
      <c r="Z109" s="48"/>
      <c r="AA109" s="48"/>
      <c r="AB109" s="49">
        <f>-AB79/AB102*1000*3600/(V106*V107)</f>
        <v>200.27221377622621</v>
      </c>
    </row>
    <row r="110" spans="3:28">
      <c r="C110" s="11">
        <v>50</v>
      </c>
      <c r="D110" s="12">
        <f t="shared" si="6"/>
        <v>7.246376811594203E-4</v>
      </c>
      <c r="E110" s="20">
        <f t="shared" si="1"/>
        <v>1204.2771838760873</v>
      </c>
      <c r="F110" s="4">
        <f t="shared" si="2"/>
        <v>0.87266462599716477</v>
      </c>
      <c r="G110" s="4"/>
      <c r="H110" s="4">
        <f t="shared" si="3"/>
        <v>33.022367178149814</v>
      </c>
      <c r="I110" s="11">
        <v>50</v>
      </c>
      <c r="J110" s="5">
        <f t="shared" si="0"/>
        <v>-26225.725359244643</v>
      </c>
      <c r="K110" s="11">
        <v>50</v>
      </c>
      <c r="L110" s="17">
        <f t="shared" si="4"/>
        <v>-16338.626898809413</v>
      </c>
      <c r="M110" s="11">
        <v>50</v>
      </c>
      <c r="N110">
        <f t="shared" si="5"/>
        <v>-1665.5073291344966</v>
      </c>
      <c r="Q110" s="4"/>
      <c r="R110" s="8"/>
      <c r="S110" s="33"/>
      <c r="T110" s="33"/>
      <c r="U110" s="33"/>
      <c r="V110" s="33"/>
      <c r="W110" s="33"/>
      <c r="X110" s="33"/>
      <c r="Y110" s="33"/>
      <c r="Z110" s="33"/>
      <c r="AA110" s="33"/>
      <c r="AB110" s="9"/>
    </row>
    <row r="111" spans="3:28">
      <c r="C111" s="11">
        <v>51</v>
      </c>
      <c r="D111" s="12">
        <f t="shared" si="6"/>
        <v>7.3913043478260863E-4</v>
      </c>
      <c r="E111" s="20">
        <f t="shared" si="1"/>
        <v>1204.2771838760873</v>
      </c>
      <c r="F111" s="4">
        <f t="shared" si="2"/>
        <v>0.89011791851710798</v>
      </c>
      <c r="G111" s="4"/>
      <c r="H111" s="4">
        <f t="shared" si="3"/>
        <v>33.395132014507965</v>
      </c>
      <c r="I111" s="11">
        <v>51</v>
      </c>
      <c r="J111" s="5">
        <f t="shared" si="0"/>
        <v>-25214.869992452561</v>
      </c>
      <c r="K111" s="11">
        <v>51</v>
      </c>
      <c r="L111" s="17">
        <f t="shared" si="4"/>
        <v>-15708.864005297944</v>
      </c>
      <c r="M111" s="11">
        <v>51</v>
      </c>
      <c r="N111">
        <f t="shared" si="5"/>
        <v>-1601.311315524765</v>
      </c>
      <c r="Q111" s="4"/>
      <c r="R111" s="36" t="s">
        <v>87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9"/>
    </row>
    <row r="112" spans="3:28">
      <c r="C112" s="11">
        <v>52</v>
      </c>
      <c r="D112" s="12">
        <f t="shared" si="6"/>
        <v>7.5362318840579707E-4</v>
      </c>
      <c r="E112" s="20">
        <f t="shared" si="1"/>
        <v>1204.2771838760873</v>
      </c>
      <c r="F112" s="4">
        <f t="shared" si="2"/>
        <v>0.9075712110370513</v>
      </c>
      <c r="G112" s="4"/>
      <c r="H112" s="4">
        <f t="shared" si="3"/>
        <v>33.753207042712575</v>
      </c>
      <c r="I112" s="11">
        <v>52</v>
      </c>
      <c r="J112" s="5">
        <f t="shared" si="0"/>
        <v>-24198.646596007144</v>
      </c>
      <c r="K112" s="11">
        <v>52</v>
      </c>
      <c r="L112" s="17">
        <f t="shared" si="4"/>
        <v>-15075.756829312451</v>
      </c>
      <c r="M112" s="11">
        <v>52</v>
      </c>
      <c r="N112">
        <f t="shared" si="5"/>
        <v>-1536.7743964640622</v>
      </c>
      <c r="Q112" s="4"/>
      <c r="R112" s="8" t="s">
        <v>88</v>
      </c>
      <c r="S112" s="33"/>
      <c r="T112" s="33"/>
      <c r="U112" s="33"/>
      <c r="V112" s="37">
        <f>F13</f>
        <v>11500</v>
      </c>
      <c r="W112" s="33"/>
      <c r="X112" s="33" t="s">
        <v>89</v>
      </c>
      <c r="Y112" s="33"/>
      <c r="Z112" s="33"/>
      <c r="AA112" s="33"/>
      <c r="AB112" s="9">
        <f>V112/120</f>
        <v>95.833333333333329</v>
      </c>
    </row>
    <row r="113" spans="3:72" ht="15.75" thickBot="1">
      <c r="C113" s="11">
        <v>53</v>
      </c>
      <c r="D113" s="12">
        <f t="shared" si="6"/>
        <v>7.6811594202898551E-4</v>
      </c>
      <c r="E113" s="20">
        <f t="shared" si="1"/>
        <v>1204.2771838760873</v>
      </c>
      <c r="F113" s="4">
        <f t="shared" si="2"/>
        <v>0.92502450355699462</v>
      </c>
      <c r="G113" s="4"/>
      <c r="H113" s="4">
        <f t="shared" si="3"/>
        <v>34.096519451538676</v>
      </c>
      <c r="I113" s="11">
        <v>53</v>
      </c>
      <c r="J113" s="5">
        <f t="shared" si="0"/>
        <v>-23177.743027093486</v>
      </c>
      <c r="K113" s="11">
        <v>53</v>
      </c>
      <c r="L113" s="17">
        <f t="shared" si="4"/>
        <v>-14439.733905879242</v>
      </c>
      <c r="M113" s="11">
        <v>53</v>
      </c>
      <c r="N113">
        <f t="shared" si="5"/>
        <v>-1471.9402554413091</v>
      </c>
      <c r="Q113" s="4"/>
      <c r="R113" s="8"/>
      <c r="S113" s="33"/>
      <c r="T113" s="33"/>
      <c r="U113" s="33"/>
      <c r="V113" s="4"/>
      <c r="W113" s="33"/>
      <c r="X113" s="33"/>
      <c r="Y113" s="33"/>
      <c r="Z113" s="33"/>
      <c r="AA113" s="33"/>
      <c r="AB113" s="9"/>
    </row>
    <row r="114" spans="3:72" ht="15.75" thickBot="1">
      <c r="C114" s="11">
        <v>54</v>
      </c>
      <c r="D114" s="12">
        <f t="shared" si="6"/>
        <v>7.8260869565217384E-4</v>
      </c>
      <c r="E114" s="20">
        <f t="shared" si="1"/>
        <v>1204.2771838760873</v>
      </c>
      <c r="F114" s="4">
        <f t="shared" si="2"/>
        <v>0.94247779607693782</v>
      </c>
      <c r="G114" s="4"/>
      <c r="H114" s="4">
        <f t="shared" si="3"/>
        <v>34.42500638608626</v>
      </c>
      <c r="I114" s="11">
        <v>54</v>
      </c>
      <c r="J114" s="5">
        <f t="shared" si="0"/>
        <v>-22152.845289990448</v>
      </c>
      <c r="K114" s="11">
        <v>54</v>
      </c>
      <c r="L114" s="17">
        <f t="shared" si="4"/>
        <v>-13801.222615664048</v>
      </c>
      <c r="M114" s="11">
        <v>54</v>
      </c>
      <c r="N114">
        <f t="shared" si="5"/>
        <v>-1406.8524582736031</v>
      </c>
      <c r="Q114" s="4"/>
      <c r="R114" s="8"/>
      <c r="S114" s="33"/>
      <c r="T114" s="33"/>
      <c r="U114" s="33"/>
      <c r="V114" s="33"/>
      <c r="W114" s="33"/>
      <c r="X114" s="42" t="s">
        <v>90</v>
      </c>
      <c r="Y114" s="43"/>
      <c r="Z114" s="43"/>
      <c r="AA114" s="43"/>
      <c r="AB114" s="44">
        <f>ABS(AB102*AB112*V65/1000)*V106*V107</f>
        <v>76.363855516647988</v>
      </c>
    </row>
    <row r="115" spans="3:72" ht="15.75" thickBot="1">
      <c r="C115" s="11">
        <v>55</v>
      </c>
      <c r="D115" s="12">
        <f t="shared" si="6"/>
        <v>7.9710144927536229E-4</v>
      </c>
      <c r="E115" s="20">
        <f t="shared" si="1"/>
        <v>1204.2771838760873</v>
      </c>
      <c r="F115" s="4">
        <f t="shared" si="2"/>
        <v>0.95993108859688114</v>
      </c>
      <c r="G115" s="4"/>
      <c r="H115" s="4">
        <f t="shared" si="3"/>
        <v>34.738614916095443</v>
      </c>
      <c r="I115" s="11">
        <v>55</v>
      </c>
      <c r="J115" s="5">
        <f t="shared" si="0"/>
        <v>-21124.636870194321</v>
      </c>
      <c r="K115" s="11">
        <v>55</v>
      </c>
      <c r="L115" s="17">
        <f t="shared" si="4"/>
        <v>-13160.648770131062</v>
      </c>
      <c r="M115" s="11">
        <v>55</v>
      </c>
      <c r="N115">
        <f t="shared" si="5"/>
        <v>-1341.5544108186607</v>
      </c>
      <c r="Q115" s="4"/>
      <c r="R115" s="8"/>
      <c r="S115" s="33"/>
      <c r="T115" s="33"/>
      <c r="U115" s="33"/>
      <c r="V115" s="33"/>
      <c r="W115" s="33"/>
      <c r="X115" s="4"/>
      <c r="Y115" s="4"/>
      <c r="Z115" s="4"/>
      <c r="AA115" s="4"/>
      <c r="AB115" s="50"/>
    </row>
    <row r="116" spans="3:72" ht="15.75" thickBot="1">
      <c r="C116" s="11">
        <v>56</v>
      </c>
      <c r="D116" s="12">
        <f t="shared" si="6"/>
        <v>8.1159420289855073E-4</v>
      </c>
      <c r="E116" s="20">
        <f t="shared" si="1"/>
        <v>1204.2771838760873</v>
      </c>
      <c r="F116" s="4">
        <f t="shared" si="2"/>
        <v>0.97738438111682446</v>
      </c>
      <c r="G116" s="4"/>
      <c r="H116" s="4">
        <f t="shared" si="3"/>
        <v>35.037301994648814</v>
      </c>
      <c r="I116" s="11">
        <v>56</v>
      </c>
      <c r="J116" s="5">
        <f t="shared" si="0"/>
        <v>-20093.79807386078</v>
      </c>
      <c r="K116" s="11">
        <v>56</v>
      </c>
      <c r="L116" s="17">
        <f t="shared" si="4"/>
        <v>-12518.436200015267</v>
      </c>
      <c r="M116" s="11">
        <v>56</v>
      </c>
      <c r="N116">
        <f t="shared" si="5"/>
        <v>-1276.0893170250017</v>
      </c>
      <c r="Q116" s="4"/>
      <c r="R116" s="8"/>
      <c r="S116" s="33"/>
      <c r="T116" s="33"/>
      <c r="U116" s="33"/>
      <c r="V116" s="33"/>
      <c r="W116" s="33"/>
      <c r="X116" s="42" t="s">
        <v>91</v>
      </c>
      <c r="Y116" s="43"/>
      <c r="Z116" s="43"/>
      <c r="AA116" s="43"/>
      <c r="AB116" s="44">
        <f>AB114*1000/(V112*2*3.1415/60)</f>
        <v>63.412401040750126</v>
      </c>
    </row>
    <row r="117" spans="3:72" ht="15.75" thickBot="1">
      <c r="C117" s="11">
        <v>57</v>
      </c>
      <c r="D117" s="12">
        <f t="shared" si="6"/>
        <v>8.2608695652173906E-4</v>
      </c>
      <c r="E117" s="20">
        <f t="shared" si="1"/>
        <v>1204.2771838760873</v>
      </c>
      <c r="F117" s="4">
        <f t="shared" si="2"/>
        <v>0.99483767363676767</v>
      </c>
      <c r="G117" s="4"/>
      <c r="H117" s="4">
        <f t="shared" si="3"/>
        <v>35.321034407343603</v>
      </c>
      <c r="I117" s="11">
        <v>57</v>
      </c>
      <c r="J117" s="5">
        <f t="shared" si="0"/>
        <v>-19061.00537331741</v>
      </c>
      <c r="K117" s="11">
        <v>57</v>
      </c>
      <c r="L117" s="17">
        <f t="shared" si="4"/>
        <v>-11875.006347576746</v>
      </c>
      <c r="M117" s="11">
        <v>57</v>
      </c>
      <c r="N117">
        <f t="shared" si="5"/>
        <v>-1210.50013736766</v>
      </c>
      <c r="Q117" s="4"/>
      <c r="R117" s="51"/>
      <c r="S117" s="4"/>
      <c r="T117" s="4"/>
      <c r="U117" s="4"/>
      <c r="V117" s="4"/>
      <c r="W117" s="4"/>
      <c r="X117" s="4"/>
      <c r="Y117" s="4"/>
      <c r="Z117" s="4"/>
      <c r="AA117" s="4"/>
      <c r="AB117" s="52"/>
    </row>
    <row r="118" spans="3:72" ht="15.75" thickBot="1">
      <c r="C118" s="11">
        <v>58</v>
      </c>
      <c r="D118" s="12">
        <f t="shared" si="6"/>
        <v>8.405797101449275E-4</v>
      </c>
      <c r="E118" s="20">
        <f t="shared" si="1"/>
        <v>1204.2771838760873</v>
      </c>
      <c r="F118" s="4">
        <f t="shared" si="2"/>
        <v>1.012290966156711</v>
      </c>
      <c r="G118" s="4"/>
      <c r="H118" s="4">
        <f t="shared" si="3"/>
        <v>35.589788712026959</v>
      </c>
      <c r="I118" s="11">
        <v>58</v>
      </c>
      <c r="J118" s="5">
        <f t="shared" si="0"/>
        <v>-18026.930759391278</v>
      </c>
      <c r="K118" s="11">
        <v>58</v>
      </c>
      <c r="L118" s="17">
        <f t="shared" si="4"/>
        <v>-11230.777863100766</v>
      </c>
      <c r="M118" s="11">
        <v>58</v>
      </c>
      <c r="N118">
        <f t="shared" si="5"/>
        <v>-1144.8295477166937</v>
      </c>
      <c r="Q118" s="4"/>
      <c r="R118" s="10"/>
      <c r="S118" s="53"/>
      <c r="T118" s="53"/>
      <c r="U118" s="53"/>
      <c r="V118" s="53"/>
      <c r="W118" s="53"/>
      <c r="X118" s="42" t="s">
        <v>92</v>
      </c>
      <c r="Y118" s="43"/>
      <c r="Z118" s="43"/>
      <c r="AA118" s="43"/>
      <c r="AB118" s="44">
        <f>AB114*1200000/(V63*V65*V112)</f>
        <v>6.651379863628236</v>
      </c>
    </row>
    <row r="119" spans="3:72">
      <c r="C119" s="11">
        <v>59</v>
      </c>
      <c r="D119" s="12">
        <f t="shared" si="6"/>
        <v>8.5507246376811594E-4</v>
      </c>
      <c r="E119" s="20">
        <f t="shared" si="1"/>
        <v>1204.2771838760873</v>
      </c>
      <c r="F119" s="4">
        <f t="shared" si="2"/>
        <v>1.0297442586766543</v>
      </c>
      <c r="G119" s="4"/>
      <c r="H119" s="4">
        <f t="shared" si="3"/>
        <v>35.843551169198612</v>
      </c>
      <c r="I119" s="11">
        <v>59</v>
      </c>
      <c r="J119" s="5">
        <f t="shared" si="0"/>
        <v>-16992.241101286705</v>
      </c>
      <c r="K119" s="11">
        <v>59</v>
      </c>
      <c r="L119" s="17">
        <f t="shared" si="4"/>
        <v>-10586.166206101618</v>
      </c>
      <c r="M119" s="11">
        <v>59</v>
      </c>
      <c r="N119">
        <f t="shared" si="5"/>
        <v>-1079.11989868518</v>
      </c>
      <c r="Q119" s="4"/>
      <c r="AO119" s="66"/>
      <c r="AP119" s="66"/>
      <c r="AQ119" s="66"/>
      <c r="AR119" s="66"/>
      <c r="AS119" s="66"/>
      <c r="AT119" s="66"/>
      <c r="AU119" s="66"/>
    </row>
    <row r="120" spans="3:72">
      <c r="C120" s="11">
        <v>60</v>
      </c>
      <c r="D120" s="12">
        <f t="shared" si="6"/>
        <v>8.6956521739130427E-4</v>
      </c>
      <c r="E120" s="20">
        <f t="shared" si="1"/>
        <v>1204.2771838760873</v>
      </c>
      <c r="F120" s="4">
        <f t="shared" si="2"/>
        <v>1.0471975511965976</v>
      </c>
      <c r="G120" s="4"/>
      <c r="H120" s="4">
        <f t="shared" si="3"/>
        <v>36.082317663195361</v>
      </c>
      <c r="I120" s="11">
        <v>60</v>
      </c>
      <c r="J120" s="5">
        <f t="shared" si="0"/>
        <v>-15957.597514738776</v>
      </c>
      <c r="K120" s="11">
        <v>60</v>
      </c>
      <c r="L120" s="17">
        <f t="shared" si="4"/>
        <v>-9941.5832516822575</v>
      </c>
      <c r="M120" s="11">
        <v>60</v>
      </c>
      <c r="N120">
        <f t="shared" si="5"/>
        <v>-1013.4131755027785</v>
      </c>
      <c r="Q120" s="4"/>
    </row>
    <row r="121" spans="3:72">
      <c r="C121" s="11">
        <v>61</v>
      </c>
      <c r="D121" s="12">
        <f t="shared" si="6"/>
        <v>8.8405797101449271E-4</v>
      </c>
      <c r="E121" s="20">
        <f t="shared" si="1"/>
        <v>1204.2771838760873</v>
      </c>
      <c r="F121" s="4">
        <f t="shared" si="2"/>
        <v>1.064650843716541</v>
      </c>
      <c r="G121" s="4"/>
      <c r="H121" s="4">
        <f t="shared" si="3"/>
        <v>36.30609361428278</v>
      </c>
      <c r="I121" s="11">
        <v>61</v>
      </c>
      <c r="J121" s="5">
        <f t="shared" si="0"/>
        <v>-14923.654739157453</v>
      </c>
      <c r="K121" s="11">
        <v>61</v>
      </c>
      <c r="L121" s="17">
        <f t="shared" si="4"/>
        <v>-9297.4369024950938</v>
      </c>
      <c r="M121" s="11">
        <v>61</v>
      </c>
      <c r="N121">
        <f t="shared" si="5"/>
        <v>-947.7509584602542</v>
      </c>
      <c r="Q121" s="4"/>
      <c r="R121" s="54" t="s">
        <v>93</v>
      </c>
      <c r="S121" s="54"/>
      <c r="T121" s="54"/>
      <c r="AA121" s="63" t="s">
        <v>115</v>
      </c>
      <c r="AB121" s="63" t="s">
        <v>116</v>
      </c>
      <c r="AC121" s="63" t="s">
        <v>117</v>
      </c>
      <c r="AD121" s="63" t="s">
        <v>118</v>
      </c>
      <c r="AE121" s="63" t="s">
        <v>119</v>
      </c>
      <c r="AF121" s="63" t="s">
        <v>120</v>
      </c>
      <c r="AG121" s="63" t="s">
        <v>121</v>
      </c>
      <c r="AI121" s="86" t="s">
        <v>113</v>
      </c>
      <c r="AJ121" s="86"/>
      <c r="AK121" s="86"/>
      <c r="AL121" s="86" t="s">
        <v>131</v>
      </c>
      <c r="AM121" s="86"/>
      <c r="AN121" s="86" t="s">
        <v>132</v>
      </c>
      <c r="AO121" s="86"/>
      <c r="AP121" s="86" t="s">
        <v>133</v>
      </c>
      <c r="AQ121" s="86"/>
      <c r="AR121" s="64"/>
      <c r="AS121" s="68" t="s">
        <v>122</v>
      </c>
      <c r="AT121" s="68"/>
      <c r="AU121" s="64" t="s">
        <v>123</v>
      </c>
      <c r="AW121" s="64" t="s">
        <v>134</v>
      </c>
      <c r="AY121" s="64" t="s">
        <v>135</v>
      </c>
      <c r="AZ121" s="64"/>
      <c r="BA121" s="64" t="s">
        <v>136</v>
      </c>
      <c r="BB121" s="64"/>
      <c r="BC121" s="64" t="s">
        <v>137</v>
      </c>
      <c r="BD121" s="64" t="s">
        <v>126</v>
      </c>
      <c r="BE121" s="64" t="s">
        <v>138</v>
      </c>
      <c r="BL121" s="86" t="s">
        <v>124</v>
      </c>
      <c r="BM121" s="86"/>
      <c r="BN121" s="86"/>
      <c r="BO121" s="86"/>
      <c r="BP121" s="86"/>
      <c r="BQ121" s="86"/>
      <c r="BR121" s="86"/>
      <c r="BS121" s="86"/>
      <c r="BT121" s="86"/>
    </row>
    <row r="122" spans="3:72">
      <c r="C122" s="11">
        <v>62</v>
      </c>
      <c r="D122" s="12">
        <f t="shared" si="6"/>
        <v>8.9855072463768115E-4</v>
      </c>
      <c r="E122" s="20">
        <f t="shared" si="1"/>
        <v>1204.2771838760873</v>
      </c>
      <c r="F122" s="4">
        <f t="shared" si="2"/>
        <v>1.0821041362364843</v>
      </c>
      <c r="G122" s="4"/>
      <c r="H122" s="4">
        <f t="shared" si="3"/>
        <v>36.514893881789341</v>
      </c>
      <c r="I122" s="11">
        <v>62</v>
      </c>
      <c r="J122" s="5">
        <f t="shared" si="0"/>
        <v>-13891.060524465334</v>
      </c>
      <c r="K122" s="11">
        <v>62</v>
      </c>
      <c r="L122" s="17">
        <f t="shared" si="4"/>
        <v>-8654.1307067419039</v>
      </c>
      <c r="M122" s="11">
        <v>62</v>
      </c>
      <c r="N122">
        <f t="shared" si="5"/>
        <v>-882.17438396961302</v>
      </c>
      <c r="Q122" s="4" t="s">
        <v>112</v>
      </c>
      <c r="R122" t="s">
        <v>94</v>
      </c>
      <c r="S122" t="s">
        <v>95</v>
      </c>
      <c r="T122" t="s">
        <v>96</v>
      </c>
      <c r="U122" t="s">
        <v>97</v>
      </c>
      <c r="BL122" s="64" t="s">
        <v>128</v>
      </c>
      <c r="BM122" s="64"/>
      <c r="BN122" s="64" t="s">
        <v>127</v>
      </c>
      <c r="BO122" s="64"/>
      <c r="BP122" s="64" t="s">
        <v>125</v>
      </c>
      <c r="BQ122" s="64" t="s">
        <v>126</v>
      </c>
      <c r="BR122" s="64" t="s">
        <v>114</v>
      </c>
      <c r="BS122" s="64" t="s">
        <v>129</v>
      </c>
      <c r="BT122" s="64" t="s">
        <v>130</v>
      </c>
    </row>
    <row r="123" spans="3:72">
      <c r="C123" s="11">
        <v>63</v>
      </c>
      <c r="D123" s="12">
        <f t="shared" si="6"/>
        <v>9.1304347826086949E-4</v>
      </c>
      <c r="E123" s="20">
        <f t="shared" si="1"/>
        <v>1204.2771838760873</v>
      </c>
      <c r="F123" s="4">
        <f t="shared" si="2"/>
        <v>1.0995574287564274</v>
      </c>
      <c r="G123" s="4"/>
      <c r="H123" s="4">
        <f t="shared" si="3"/>
        <v>36.708742658428605</v>
      </c>
      <c r="I123" s="11">
        <v>63</v>
      </c>
      <c r="J123" s="5">
        <f t="shared" si="0"/>
        <v>-12860.455028320146</v>
      </c>
      <c r="K123" s="11">
        <v>63</v>
      </c>
      <c r="L123" s="17">
        <f t="shared" si="4"/>
        <v>-8012.0634826434507</v>
      </c>
      <c r="M123" s="11">
        <v>63</v>
      </c>
      <c r="N123">
        <f t="shared" si="5"/>
        <v>-816.72410628373598</v>
      </c>
      <c r="Q123" s="4">
        <v>0</v>
      </c>
      <c r="R123">
        <v>0</v>
      </c>
      <c r="S123">
        <f>AB64+(AB63-AB64)*R123/100</f>
        <v>52.087278378158345</v>
      </c>
      <c r="T123">
        <f>V73</f>
        <v>0.5</v>
      </c>
      <c r="U123">
        <f>V74</f>
        <v>300</v>
      </c>
      <c r="AA123">
        <v>0</v>
      </c>
      <c r="AB123">
        <f>PI()*AA123/180</f>
        <v>0</v>
      </c>
      <c r="AC123">
        <f>($F$6/2)/$F$10</f>
        <v>0.27611262488646687</v>
      </c>
      <c r="AD123">
        <f>SIN(AB123)</f>
        <v>0</v>
      </c>
      <c r="AE123">
        <f>AC123*AD123</f>
        <v>0</v>
      </c>
      <c r="AF123" s="65">
        <f>ASIN(AE123)</f>
        <v>0</v>
      </c>
      <c r="AG123">
        <f>AF123*180/PI()</f>
        <v>0</v>
      </c>
      <c r="AJ123">
        <f>PI()*(($F$5/10)*($F$5/10))/4</f>
        <v>98.520345616575895</v>
      </c>
      <c r="AL123">
        <f t="shared" ref="AL123:AL186" si="7">T123*AJ123</f>
        <v>49.260172808287948</v>
      </c>
      <c r="AN123">
        <f>AL123*1.02</f>
        <v>50.245376264453711</v>
      </c>
      <c r="AP123">
        <f>N60+AN123</f>
        <v>-3522.767199849482</v>
      </c>
      <c r="AS123">
        <f>AP123/(COS(AF123))</f>
        <v>-3522.767199849482</v>
      </c>
      <c r="AU123">
        <f t="shared" ref="AU123:AU186" si="8">AP123*TAN(AF123)</f>
        <v>0</v>
      </c>
      <c r="AW123">
        <f>AB123</f>
        <v>0</v>
      </c>
      <c r="AY123">
        <f>AF123</f>
        <v>0</v>
      </c>
      <c r="BA123">
        <f>(SIN(AW123+AY123))/(COS(AY123))</f>
        <v>0</v>
      </c>
      <c r="BC123">
        <f>AP123*BA123</f>
        <v>0</v>
      </c>
      <c r="BD123">
        <f>($F$6/2)/1000</f>
        <v>3.04E-2</v>
      </c>
      <c r="BE123">
        <f>BC123*BD123</f>
        <v>0</v>
      </c>
      <c r="BL123">
        <f t="shared" ref="BL123:BL133" si="9">T123*100000</f>
        <v>50000</v>
      </c>
      <c r="BN123">
        <f t="shared" ref="BN123:BN133" si="10">AJ123/10000</f>
        <v>9.8520345616575893E-3</v>
      </c>
      <c r="BP123">
        <f>BL123*BN123</f>
        <v>492.60172808287945</v>
      </c>
      <c r="BQ123">
        <f>($F$6/2)/1000</f>
        <v>3.04E-2</v>
      </c>
      <c r="BR123">
        <f t="shared" ref="BR123:BR133" si="11">AG123</f>
        <v>0</v>
      </c>
      <c r="BS123">
        <f t="shared" ref="BS123:BS133" si="12">AA123</f>
        <v>0</v>
      </c>
      <c r="BT123">
        <f>BP123*BQ123*((SIN(BR123+BS123))/(COS(BR123)))</f>
        <v>0</v>
      </c>
    </row>
    <row r="124" spans="3:72">
      <c r="C124" s="11">
        <v>64</v>
      </c>
      <c r="D124" s="12">
        <f t="shared" si="6"/>
        <v>9.2753623188405793E-4</v>
      </c>
      <c r="E124" s="20">
        <f t="shared" si="1"/>
        <v>1204.2771838760873</v>
      </c>
      <c r="F124" s="4">
        <f t="shared" si="2"/>
        <v>1.1170107212763707</v>
      </c>
      <c r="G124" s="4"/>
      <c r="H124" s="4">
        <f t="shared" si="3"/>
        <v>36.887673355964836</v>
      </c>
      <c r="I124" s="11">
        <v>64</v>
      </c>
      <c r="J124" s="5">
        <f t="shared" ref="J124:J187" si="13">((((($F$6/1000)/2)*(E124*E124))*COS(F124))+((((($F$6/1000)/2)*($F$6/1000)/2))*(E124*E124)*COS(2*F124)/($F$10/1000)))*-1</f>
        <v>-11832.470224399287</v>
      </c>
      <c r="K124" s="11">
        <v>64</v>
      </c>
      <c r="L124" s="17">
        <f t="shared" si="4"/>
        <v>-7371.6289498007554</v>
      </c>
      <c r="M124" s="11">
        <v>64</v>
      </c>
      <c r="N124">
        <f t="shared" si="5"/>
        <v>-751.44025991852754</v>
      </c>
      <c r="Q124" s="4">
        <v>1</v>
      </c>
      <c r="R124">
        <f>R123+0.555</f>
        <v>0.55500000000000005</v>
      </c>
      <c r="S124">
        <f>AB64+(AB63-AB64)*R124/100</f>
        <v>55.4117489206443</v>
      </c>
      <c r="T124">
        <f>V73</f>
        <v>0.5</v>
      </c>
      <c r="U124">
        <f>V74</f>
        <v>300</v>
      </c>
      <c r="AA124">
        <v>1</v>
      </c>
      <c r="AB124">
        <f t="shared" ref="AB124:AB187" si="14">PI()*AA124/180</f>
        <v>1.7453292519943295E-2</v>
      </c>
      <c r="AC124">
        <f t="shared" ref="AC124:AC187" si="15">($F$6/2)/$F$10</f>
        <v>0.27611262488646687</v>
      </c>
      <c r="AD124">
        <f t="shared" ref="AD124:AD187" si="16">SIN(AB124)</f>
        <v>1.7452406437283512E-2</v>
      </c>
      <c r="AE124">
        <f t="shared" ref="AE124:AE187" si="17">AC124*AD124</f>
        <v>4.8188297519838217E-3</v>
      </c>
      <c r="AF124" s="65">
        <f t="shared" ref="AF124:AF187" si="18">ASIN(AE124)</f>
        <v>4.8188484019495038E-3</v>
      </c>
      <c r="AG124">
        <f t="shared" ref="AG124:AG187" si="19">AF124*180/PI()</f>
        <v>0.27609967554506787</v>
      </c>
      <c r="AJ124">
        <f t="shared" ref="AJ124:AJ187" si="20">PI()*(($F$5/10)*($F$5/10))/4</f>
        <v>98.520345616575895</v>
      </c>
      <c r="AL124">
        <f t="shared" si="7"/>
        <v>49.260172808287948</v>
      </c>
      <c r="AN124">
        <f t="shared" ref="AN124:AN187" si="21">AL124*1.02</f>
        <v>50.245376264453711</v>
      </c>
      <c r="AP124">
        <f t="shared" ref="AP124:AP187" si="22">N61+AN124</f>
        <v>-3521.8698111175768</v>
      </c>
      <c r="AS124">
        <f t="shared" ref="AS124:AS187" si="23">AP124/(COS(AF124))</f>
        <v>-3521.9107027108084</v>
      </c>
      <c r="AU124">
        <f t="shared" si="8"/>
        <v>-16.971488078053092</v>
      </c>
      <c r="AW124">
        <f t="shared" ref="AW124:AW187" si="24">AB124</f>
        <v>1.7453292519943295E-2</v>
      </c>
      <c r="AY124">
        <f t="shared" ref="AY124:AY187" si="25">AF124</f>
        <v>4.8188484019495038E-3</v>
      </c>
      <c r="BA124">
        <f t="shared" ref="BA124:BA187" si="26">(SIN(AW124+AY124))/(COS(AY124))</f>
        <v>2.2270558199920902E-2</v>
      </c>
      <c r="BC124">
        <f t="shared" ref="BC124:BC187" si="27">AP124*BA124</f>
        <v>-78.434006601038433</v>
      </c>
      <c r="BD124">
        <f t="shared" ref="BD124:BD187" si="28">($F$6/2)/1000</f>
        <v>3.04E-2</v>
      </c>
      <c r="BE124">
        <f t="shared" ref="BE124:BE187" si="29">BC124*BD124</f>
        <v>-2.3843938006715684</v>
      </c>
      <c r="BL124">
        <f t="shared" si="9"/>
        <v>50000</v>
      </c>
      <c r="BN124">
        <f t="shared" si="10"/>
        <v>9.8520345616575893E-3</v>
      </c>
      <c r="BP124">
        <f t="shared" ref="BP124:BP133" si="30">BL124*BN124</f>
        <v>492.60172808287945</v>
      </c>
      <c r="BQ124">
        <f t="shared" ref="BQ124:BQ133" si="31">($F$6/2)/1000</f>
        <v>3.04E-2</v>
      </c>
      <c r="BR124">
        <f t="shared" si="11"/>
        <v>0.27609967554506787</v>
      </c>
      <c r="BS124">
        <f t="shared" si="12"/>
        <v>1</v>
      </c>
      <c r="BT124">
        <f t="shared" ref="BT124:BT133" si="32">BP124*BQ124*((SIN(BR124+BS124))/(COS(BR124)))</f>
        <v>14.893600902517013</v>
      </c>
    </row>
    <row r="125" spans="3:72">
      <c r="C125" s="11">
        <v>65</v>
      </c>
      <c r="D125" s="12">
        <f t="shared" si="6"/>
        <v>9.4202898550724637E-4</v>
      </c>
      <c r="E125" s="20">
        <f t="shared" ref="E125:E188" si="33">(2*PI()/60)*$F$13</f>
        <v>1204.2771838760873</v>
      </c>
      <c r="F125" s="4">
        <f t="shared" ref="F125:F188" si="34">E125*D125</f>
        <v>1.134464013796314</v>
      </c>
      <c r="G125" s="4"/>
      <c r="H125" s="4">
        <f t="shared" ref="H125:H188" si="35">(($F$6/1000)/2)*E125*SIN(F125)+((($F$6/1000)/2)*(($F$6/1000)/2)*E125*SIN(2*F125))/(2*($F$10/1000))</f>
        <v>37.051728482387205</v>
      </c>
      <c r="I125" s="11">
        <v>65</v>
      </c>
      <c r="J125" s="5">
        <f t="shared" si="13"/>
        <v>-10807.72932241032</v>
      </c>
      <c r="K125" s="11">
        <v>65</v>
      </c>
      <c r="L125" s="17">
        <f t="shared" ref="L125:L188" si="36">$J$21*J125</f>
        <v>-6733.2153678616287</v>
      </c>
      <c r="M125" s="11">
        <v>65</v>
      </c>
      <c r="N125">
        <f t="shared" ref="N125:N188" si="37">L125/9.81</f>
        <v>-686.36242281973784</v>
      </c>
      <c r="Q125" s="4">
        <v>2</v>
      </c>
      <c r="R125">
        <f>R124+0.555</f>
        <v>1.1100000000000001</v>
      </c>
      <c r="S125">
        <f>$AB$64+($AB$63-$AB$64)*R125/100</f>
        <v>58.736219463130261</v>
      </c>
      <c r="T125">
        <f>$V$73</f>
        <v>0.5</v>
      </c>
      <c r="U125">
        <f>$V$74</f>
        <v>300</v>
      </c>
      <c r="AA125">
        <v>2</v>
      </c>
      <c r="AB125">
        <f t="shared" si="14"/>
        <v>3.4906585039886591E-2</v>
      </c>
      <c r="AC125">
        <f t="shared" si="15"/>
        <v>0.27611262488646687</v>
      </c>
      <c r="AD125">
        <f t="shared" si="16"/>
        <v>3.4899496702500969E-2</v>
      </c>
      <c r="AE125">
        <f t="shared" si="17"/>
        <v>9.6361916417441375E-3</v>
      </c>
      <c r="AF125" s="65">
        <f t="shared" si="18"/>
        <v>9.6363407779818805E-3</v>
      </c>
      <c r="AG125">
        <f t="shared" si="19"/>
        <v>0.55212165652817402</v>
      </c>
      <c r="AJ125">
        <f t="shared" si="20"/>
        <v>98.520345616575895</v>
      </c>
      <c r="AL125">
        <f t="shared" si="7"/>
        <v>49.260172808287948</v>
      </c>
      <c r="AN125">
        <f t="shared" si="21"/>
        <v>50.245376264453711</v>
      </c>
      <c r="AP125">
        <f t="shared" si="22"/>
        <v>-3519.1783485969158</v>
      </c>
      <c r="AS125">
        <f t="shared" si="23"/>
        <v>-3519.3417487220968</v>
      </c>
      <c r="AU125">
        <f t="shared" si="8"/>
        <v>-33.91305154347706</v>
      </c>
      <c r="AW125">
        <f t="shared" si="24"/>
        <v>3.4906585039886591E-2</v>
      </c>
      <c r="AY125">
        <f t="shared" si="25"/>
        <v>9.6363407779818805E-3</v>
      </c>
      <c r="BA125">
        <f t="shared" si="26"/>
        <v>4.4530265385278739E-2</v>
      </c>
      <c r="BC125">
        <f t="shared" si="27"/>
        <v>-156.70994580114763</v>
      </c>
      <c r="BD125">
        <f t="shared" si="28"/>
        <v>3.04E-2</v>
      </c>
      <c r="BE125">
        <f t="shared" si="29"/>
        <v>-4.7639823523548879</v>
      </c>
      <c r="BL125">
        <f t="shared" si="9"/>
        <v>50000</v>
      </c>
      <c r="BN125">
        <f t="shared" si="10"/>
        <v>9.8520345616575893E-3</v>
      </c>
      <c r="BP125">
        <f t="shared" si="30"/>
        <v>492.60172808287945</v>
      </c>
      <c r="BQ125">
        <f t="shared" si="31"/>
        <v>3.04E-2</v>
      </c>
      <c r="BR125">
        <f t="shared" si="11"/>
        <v>0.55212165652817402</v>
      </c>
      <c r="BS125">
        <f t="shared" si="12"/>
        <v>2</v>
      </c>
      <c r="BT125">
        <f t="shared" si="32"/>
        <v>9.7778255225582225</v>
      </c>
    </row>
    <row r="126" spans="3:72">
      <c r="C126" s="11">
        <v>66</v>
      </c>
      <c r="D126" s="12">
        <f t="shared" ref="D126:D189" si="38">(60/($F$13*360))*C126</f>
        <v>9.565217391304347E-4</v>
      </c>
      <c r="E126" s="20">
        <f t="shared" si="33"/>
        <v>1204.2771838760873</v>
      </c>
      <c r="F126" s="4">
        <f t="shared" si="34"/>
        <v>1.1519173063162573</v>
      </c>
      <c r="G126" s="4"/>
      <c r="H126" s="4">
        <f t="shared" si="35"/>
        <v>37.200959510767298</v>
      </c>
      <c r="I126" s="11">
        <v>66</v>
      </c>
      <c r="J126" s="5">
        <f t="shared" si="13"/>
        <v>-9786.8462004758894</v>
      </c>
      <c r="K126" s="11">
        <v>66</v>
      </c>
      <c r="L126" s="17">
        <f t="shared" si="36"/>
        <v>-6097.2051828964795</v>
      </c>
      <c r="M126" s="11">
        <v>66</v>
      </c>
      <c r="N126">
        <f t="shared" si="37"/>
        <v>-621.52958031564515</v>
      </c>
      <c r="Q126" s="4">
        <v>3</v>
      </c>
      <c r="R126">
        <f>R125+0.555</f>
        <v>1.665</v>
      </c>
      <c r="S126">
        <f t="shared" ref="S126:S189" si="39">$AB$64+($AB$63-$AB$64)*R126/100</f>
        <v>62.060690005616216</v>
      </c>
      <c r="T126">
        <f t="shared" ref="T126:T189" si="40">$V$73</f>
        <v>0.5</v>
      </c>
      <c r="U126">
        <f t="shared" ref="U126:U189" si="41">$V$74</f>
        <v>300</v>
      </c>
      <c r="AA126">
        <v>3</v>
      </c>
      <c r="AB126">
        <f t="shared" si="14"/>
        <v>5.2359877559829883E-2</v>
      </c>
      <c r="AC126">
        <f t="shared" si="15"/>
        <v>0.27611262488646687</v>
      </c>
      <c r="AD126">
        <f t="shared" si="16"/>
        <v>5.2335956242943828E-2</v>
      </c>
      <c r="AE126">
        <f t="shared" si="17"/>
        <v>1.4450618254182493E-2</v>
      </c>
      <c r="AF126" s="65">
        <f t="shared" si="18"/>
        <v>1.4451121232018437E-2</v>
      </c>
      <c r="AG126">
        <f t="shared" si="19"/>
        <v>0.82798825582655089</v>
      </c>
      <c r="AJ126">
        <f t="shared" si="20"/>
        <v>98.520345616575895</v>
      </c>
      <c r="AL126">
        <f t="shared" si="7"/>
        <v>49.260172808287948</v>
      </c>
      <c r="AN126">
        <f t="shared" si="21"/>
        <v>50.245376264453711</v>
      </c>
      <c r="AP126">
        <f t="shared" si="22"/>
        <v>-3514.6949225740423</v>
      </c>
      <c r="AS126">
        <f t="shared" si="23"/>
        <v>-3515.0619500005878</v>
      </c>
      <c r="AU126">
        <f t="shared" si="8"/>
        <v>-50.794818379260796</v>
      </c>
      <c r="AW126">
        <f t="shared" si="24"/>
        <v>5.2359877559829883E-2</v>
      </c>
      <c r="AY126">
        <f t="shared" si="25"/>
        <v>1.4451121232018437E-2</v>
      </c>
      <c r="BA126">
        <f t="shared" si="26"/>
        <v>6.6768277387014824E-2</v>
      </c>
      <c r="BC126">
        <f t="shared" si="27"/>
        <v>-234.67012552115625</v>
      </c>
      <c r="BD126">
        <f t="shared" si="28"/>
        <v>3.04E-2</v>
      </c>
      <c r="BE126">
        <f t="shared" si="29"/>
        <v>-7.1339718158431502</v>
      </c>
      <c r="BL126">
        <f t="shared" si="9"/>
        <v>50000</v>
      </c>
      <c r="BN126">
        <f t="shared" si="10"/>
        <v>9.8520345616575893E-3</v>
      </c>
      <c r="BP126">
        <f t="shared" si="30"/>
        <v>492.60172808287945</v>
      </c>
      <c r="BQ126">
        <f t="shared" si="31"/>
        <v>3.04E-2</v>
      </c>
      <c r="BR126">
        <f t="shared" si="11"/>
        <v>0.82798825582655089</v>
      </c>
      <c r="BS126">
        <f t="shared" si="12"/>
        <v>3</v>
      </c>
      <c r="BT126">
        <f t="shared" si="32"/>
        <v>-14.031769431096475</v>
      </c>
    </row>
    <row r="127" spans="3:72">
      <c r="C127" s="11">
        <v>67</v>
      </c>
      <c r="D127" s="12">
        <f t="shared" si="38"/>
        <v>9.7101449275362314E-4</v>
      </c>
      <c r="E127" s="20">
        <f t="shared" si="33"/>
        <v>1204.2771838760873</v>
      </c>
      <c r="F127" s="4">
        <f t="shared" si="34"/>
        <v>1.1693705988362006</v>
      </c>
      <c r="G127" s="4"/>
      <c r="H127" s="4">
        <f t="shared" si="35"/>
        <v>37.335426739983681</v>
      </c>
      <c r="I127" s="11">
        <v>67</v>
      </c>
      <c r="J127" s="5">
        <f t="shared" si="13"/>
        <v>-8770.4248505263913</v>
      </c>
      <c r="K127" s="11">
        <v>67</v>
      </c>
      <c r="L127" s="17">
        <f t="shared" si="36"/>
        <v>-5463.9746818779422</v>
      </c>
      <c r="M127" s="11">
        <v>67</v>
      </c>
      <c r="N127">
        <f t="shared" si="37"/>
        <v>-556.98008989581467</v>
      </c>
      <c r="Q127" s="4">
        <v>4</v>
      </c>
      <c r="R127">
        <f t="shared" ref="R127:R190" si="42">R126+0.555</f>
        <v>2.2200000000000002</v>
      </c>
      <c r="S127">
        <f t="shared" si="39"/>
        <v>65.385160548102178</v>
      </c>
      <c r="T127">
        <f t="shared" si="40"/>
        <v>0.5</v>
      </c>
      <c r="U127">
        <f t="shared" si="41"/>
        <v>300</v>
      </c>
      <c r="AA127">
        <v>4</v>
      </c>
      <c r="AB127">
        <f t="shared" si="14"/>
        <v>6.9813170079773182E-2</v>
      </c>
      <c r="AC127">
        <f t="shared" si="15"/>
        <v>0.27611262488646687</v>
      </c>
      <c r="AD127">
        <f t="shared" si="16"/>
        <v>6.9756473744125302E-2</v>
      </c>
      <c r="AE127">
        <f t="shared" si="17"/>
        <v>1.9260643068314345E-2</v>
      </c>
      <c r="AF127" s="65">
        <f t="shared" si="18"/>
        <v>1.9261834128230012E-2</v>
      </c>
      <c r="AG127">
        <f t="shared" si="19"/>
        <v>1.1036218012286312</v>
      </c>
      <c r="AJ127">
        <f t="shared" si="20"/>
        <v>98.520345616575895</v>
      </c>
      <c r="AL127">
        <f t="shared" si="7"/>
        <v>49.260172808287948</v>
      </c>
      <c r="AN127">
        <f t="shared" si="21"/>
        <v>50.245376264453711</v>
      </c>
      <c r="AP127">
        <f t="shared" si="22"/>
        <v>-3508.4230477319679</v>
      </c>
      <c r="AS127">
        <f t="shared" si="23"/>
        <v>-3509.0739928585153</v>
      </c>
      <c r="AU127">
        <f t="shared" si="8"/>
        <v>-67.587021676752514</v>
      </c>
      <c r="AW127">
        <f t="shared" si="24"/>
        <v>6.9813170079773182E-2</v>
      </c>
      <c r="AY127">
        <f t="shared" si="25"/>
        <v>1.9261834128230012E-2</v>
      </c>
      <c r="BA127">
        <f t="shared" si="26"/>
        <v>8.8973763726428096E-2</v>
      </c>
      <c r="BC127">
        <f t="shared" si="27"/>
        <v>-312.15760330125886</v>
      </c>
      <c r="BD127">
        <f t="shared" si="28"/>
        <v>3.04E-2</v>
      </c>
      <c r="BE127">
        <f t="shared" si="29"/>
        <v>-9.4895911403582698</v>
      </c>
      <c r="BL127">
        <f t="shared" si="9"/>
        <v>50000</v>
      </c>
      <c r="BN127">
        <f t="shared" si="10"/>
        <v>9.8520345616575893E-3</v>
      </c>
      <c r="BP127">
        <f t="shared" si="30"/>
        <v>492.60172808287945</v>
      </c>
      <c r="BQ127">
        <f t="shared" si="31"/>
        <v>3.04E-2</v>
      </c>
      <c r="BR127">
        <f t="shared" si="11"/>
        <v>1.1036218012286312</v>
      </c>
      <c r="BS127">
        <f t="shared" si="12"/>
        <v>4</v>
      </c>
      <c r="BT127">
        <f t="shared" si="32"/>
        <v>-30.738529278434587</v>
      </c>
    </row>
    <row r="128" spans="3:72">
      <c r="C128" s="11">
        <v>68</v>
      </c>
      <c r="D128" s="12">
        <f t="shared" si="38"/>
        <v>9.8550724637681158E-4</v>
      </c>
      <c r="E128" s="20">
        <f t="shared" si="33"/>
        <v>1204.2771838760873</v>
      </c>
      <c r="F128" s="4">
        <f t="shared" si="34"/>
        <v>1.186823891356144</v>
      </c>
      <c r="G128" s="4"/>
      <c r="H128" s="4">
        <f t="shared" si="35"/>
        <v>37.455199147506853</v>
      </c>
      <c r="I128" s="11">
        <v>68</v>
      </c>
      <c r="J128" s="5">
        <f t="shared" si="13"/>
        <v>-7759.0588373171868</v>
      </c>
      <c r="K128" s="11">
        <v>68</v>
      </c>
      <c r="L128" s="17">
        <f t="shared" si="36"/>
        <v>-4833.8936556486069</v>
      </c>
      <c r="M128" s="11">
        <v>68</v>
      </c>
      <c r="N128">
        <f t="shared" si="37"/>
        <v>-492.75164685510771</v>
      </c>
      <c r="Q128" s="4">
        <v>5</v>
      </c>
      <c r="R128">
        <f t="shared" si="42"/>
        <v>2.7750000000000004</v>
      </c>
      <c r="S128">
        <f t="shared" si="39"/>
        <v>68.709631090588132</v>
      </c>
      <c r="T128">
        <f t="shared" si="40"/>
        <v>0.5</v>
      </c>
      <c r="U128">
        <f t="shared" si="41"/>
        <v>300</v>
      </c>
      <c r="AA128">
        <v>5</v>
      </c>
      <c r="AB128">
        <f t="shared" si="14"/>
        <v>8.7266462599716474E-2</v>
      </c>
      <c r="AC128">
        <f t="shared" si="15"/>
        <v>0.27611262488646687</v>
      </c>
      <c r="AD128">
        <f t="shared" si="16"/>
        <v>8.7155742747658166E-2</v>
      </c>
      <c r="AE128">
        <f t="shared" si="17"/>
        <v>2.4064800903985543E-2</v>
      </c>
      <c r="AF128" s="65">
        <f t="shared" si="18"/>
        <v>2.4067124222592592E-2</v>
      </c>
      <c r="AG128">
        <f t="shared" si="19"/>
        <v>1.3789446429716281</v>
      </c>
      <c r="AJ128">
        <f t="shared" si="20"/>
        <v>98.520345616575895</v>
      </c>
      <c r="AL128">
        <f t="shared" si="7"/>
        <v>49.260172808287948</v>
      </c>
      <c r="AN128">
        <f t="shared" si="21"/>
        <v>50.245376264453711</v>
      </c>
      <c r="AP128">
        <f t="shared" si="22"/>
        <v>-3500.3676394613558</v>
      </c>
      <c r="AS128">
        <f t="shared" si="23"/>
        <v>-3501.3816369753795</v>
      </c>
      <c r="AU128">
        <f t="shared" si="8"/>
        <v>-84.260051982683507</v>
      </c>
      <c r="AW128">
        <f t="shared" si="24"/>
        <v>8.7266462599716474E-2</v>
      </c>
      <c r="AY128">
        <f t="shared" si="25"/>
        <v>2.4067124222592592E-2</v>
      </c>
      <c r="BA128">
        <f t="shared" si="26"/>
        <v>0.11113591445870763</v>
      </c>
      <c r="BC128">
        <f t="shared" si="27"/>
        <v>-389.01655855320558</v>
      </c>
      <c r="BD128">
        <f t="shared" si="28"/>
        <v>3.04E-2</v>
      </c>
      <c r="BE128">
        <f t="shared" si="29"/>
        <v>-11.82610338001745</v>
      </c>
      <c r="BL128">
        <f t="shared" si="9"/>
        <v>50000</v>
      </c>
      <c r="BN128">
        <f t="shared" si="10"/>
        <v>9.8520345616575893E-3</v>
      </c>
      <c r="BP128">
        <f t="shared" si="30"/>
        <v>492.60172808287945</v>
      </c>
      <c r="BQ128">
        <f t="shared" si="31"/>
        <v>3.04E-2</v>
      </c>
      <c r="BR128">
        <f t="shared" si="11"/>
        <v>1.3789446429716281</v>
      </c>
      <c r="BS128">
        <f t="shared" si="12"/>
        <v>5</v>
      </c>
      <c r="BT128">
        <f t="shared" si="32"/>
        <v>7.5091113848634636</v>
      </c>
    </row>
    <row r="129" spans="3:72">
      <c r="C129" s="11">
        <v>69</v>
      </c>
      <c r="D129" s="12">
        <f t="shared" si="38"/>
        <v>1E-3</v>
      </c>
      <c r="E129" s="20">
        <f t="shared" si="33"/>
        <v>1204.2771838760873</v>
      </c>
      <c r="F129" s="4">
        <f t="shared" si="34"/>
        <v>1.2042771838760873</v>
      </c>
      <c r="G129" s="4"/>
      <c r="H129" s="4">
        <f t="shared" si="35"/>
        <v>37.560354234446116</v>
      </c>
      <c r="I129" s="11">
        <v>69</v>
      </c>
      <c r="J129" s="5">
        <f t="shared" si="13"/>
        <v>-6753.330771670071</v>
      </c>
      <c r="K129" s="11">
        <v>69</v>
      </c>
      <c r="L129" s="17">
        <f t="shared" si="36"/>
        <v>-4207.325070750454</v>
      </c>
      <c r="M129" s="11">
        <v>69</v>
      </c>
      <c r="N129">
        <f t="shared" si="37"/>
        <v>-428.88125084102484</v>
      </c>
      <c r="Q129" s="4">
        <v>6</v>
      </c>
      <c r="R129">
        <f t="shared" si="42"/>
        <v>3.3300000000000005</v>
      </c>
      <c r="S129">
        <f t="shared" si="39"/>
        <v>72.034101633074087</v>
      </c>
      <c r="T129">
        <f t="shared" si="40"/>
        <v>0.5</v>
      </c>
      <c r="U129">
        <f t="shared" si="41"/>
        <v>300</v>
      </c>
      <c r="AA129">
        <v>6</v>
      </c>
      <c r="AB129">
        <f t="shared" si="14"/>
        <v>0.10471975511965977</v>
      </c>
      <c r="AC129">
        <f t="shared" si="15"/>
        <v>0.27611262488646687</v>
      </c>
      <c r="AD129">
        <f t="shared" si="16"/>
        <v>0.10452846326765346</v>
      </c>
      <c r="AE129">
        <f t="shared" si="17"/>
        <v>2.8861628368180431E-2</v>
      </c>
      <c r="AF129" s="65">
        <f t="shared" si="18"/>
        <v>2.8865636796157824E-2</v>
      </c>
      <c r="AG129">
        <f t="shared" si="19"/>
        <v>1.6538791613773747</v>
      </c>
      <c r="AJ129">
        <f t="shared" si="20"/>
        <v>98.520345616575895</v>
      </c>
      <c r="AL129">
        <f t="shared" si="7"/>
        <v>49.260172808287948</v>
      </c>
      <c r="AN129">
        <f t="shared" si="21"/>
        <v>50.245376264453711</v>
      </c>
      <c r="AP129">
        <f t="shared" si="22"/>
        <v>-3490.5350087022143</v>
      </c>
      <c r="AS129">
        <f t="shared" si="23"/>
        <v>-3491.989714233177</v>
      </c>
      <c r="AU129">
        <f t="shared" si="8"/>
        <v>-100.78450939770654</v>
      </c>
      <c r="AW129">
        <f t="shared" si="24"/>
        <v>0.10471975511965977</v>
      </c>
      <c r="AY129">
        <f t="shared" si="25"/>
        <v>2.8865636796157824E-2</v>
      </c>
      <c r="BA129">
        <f t="shared" si="26"/>
        <v>0.13324394701443737</v>
      </c>
      <c r="BC129">
        <f t="shared" si="27"/>
        <v>-465.09266175155653</v>
      </c>
      <c r="BD129">
        <f t="shared" si="28"/>
        <v>3.04E-2</v>
      </c>
      <c r="BE129">
        <f t="shared" si="29"/>
        <v>-14.138816917247318</v>
      </c>
      <c r="BL129">
        <f t="shared" si="9"/>
        <v>50000</v>
      </c>
      <c r="BN129">
        <f t="shared" si="10"/>
        <v>9.8520345616575893E-3</v>
      </c>
      <c r="BP129">
        <f t="shared" si="30"/>
        <v>492.60172808287945</v>
      </c>
      <c r="BQ129">
        <f t="shared" si="31"/>
        <v>3.04E-2</v>
      </c>
      <c r="BR129">
        <f t="shared" si="11"/>
        <v>1.6538791613773747</v>
      </c>
      <c r="BS129">
        <f t="shared" si="12"/>
        <v>6</v>
      </c>
      <c r="BT129">
        <f t="shared" si="32"/>
        <v>-176.84977770713775</v>
      </c>
    </row>
    <row r="130" spans="3:72">
      <c r="C130" s="11">
        <v>70</v>
      </c>
      <c r="D130" s="12">
        <f t="shared" si="38"/>
        <v>1.0144927536231885E-3</v>
      </c>
      <c r="E130" s="20">
        <f t="shared" si="33"/>
        <v>1204.2771838760873</v>
      </c>
      <c r="F130" s="4">
        <f t="shared" si="34"/>
        <v>1.2217304763960306</v>
      </c>
      <c r="G130" s="4"/>
      <c r="H130" s="4">
        <f t="shared" si="35"/>
        <v>37.650977863068839</v>
      </c>
      <c r="I130" s="11">
        <v>70</v>
      </c>
      <c r="J130" s="5">
        <f t="shared" si="13"/>
        <v>-5753.8117985209792</v>
      </c>
      <c r="K130" s="11">
        <v>70</v>
      </c>
      <c r="L130" s="17">
        <f t="shared" si="36"/>
        <v>-3584.6247504785701</v>
      </c>
      <c r="M130" s="11">
        <v>70</v>
      </c>
      <c r="N130">
        <f t="shared" si="37"/>
        <v>-365.4051733413425</v>
      </c>
      <c r="Q130" s="4">
        <v>7</v>
      </c>
      <c r="R130">
        <f t="shared" si="42"/>
        <v>3.8850000000000007</v>
      </c>
      <c r="S130">
        <f t="shared" si="39"/>
        <v>75.358572175560042</v>
      </c>
      <c r="T130">
        <f t="shared" si="40"/>
        <v>0.5</v>
      </c>
      <c r="U130">
        <f t="shared" si="41"/>
        <v>300</v>
      </c>
      <c r="AA130">
        <v>7</v>
      </c>
      <c r="AB130">
        <f t="shared" si="14"/>
        <v>0.12217304763960307</v>
      </c>
      <c r="AC130">
        <f t="shared" si="15"/>
        <v>0.27611262488646687</v>
      </c>
      <c r="AD130">
        <f t="shared" si="16"/>
        <v>0.12186934340514748</v>
      </c>
      <c r="AE130">
        <f t="shared" si="17"/>
        <v>3.3649664300785503E-2</v>
      </c>
      <c r="AF130" s="65">
        <f t="shared" si="18"/>
        <v>3.3656017790606202E-2</v>
      </c>
      <c r="AG130">
        <f t="shared" si="19"/>
        <v>1.928347774618949</v>
      </c>
      <c r="AJ130">
        <f t="shared" si="20"/>
        <v>98.520345616575895</v>
      </c>
      <c r="AL130">
        <f t="shared" si="7"/>
        <v>49.260172808287948</v>
      </c>
      <c r="AN130">
        <f t="shared" si="21"/>
        <v>50.245376264453711</v>
      </c>
      <c r="AP130">
        <f t="shared" si="22"/>
        <v>-3478.9328553221458</v>
      </c>
      <c r="AS130">
        <f t="shared" si="23"/>
        <v>-3480.9041272086638</v>
      </c>
      <c r="AU130">
        <f t="shared" si="8"/>
        <v>-117.1312553437903</v>
      </c>
      <c r="AW130">
        <f t="shared" si="24"/>
        <v>0.12217304763960307</v>
      </c>
      <c r="AY130">
        <f t="shared" si="25"/>
        <v>3.3656017790606202E-2</v>
      </c>
      <c r="BA130">
        <f t="shared" si="26"/>
        <v>0.15528711303831011</v>
      </c>
      <c r="BC130">
        <f t="shared" si="27"/>
        <v>-540.23343955710095</v>
      </c>
      <c r="BD130">
        <f t="shared" si="28"/>
        <v>3.04E-2</v>
      </c>
      <c r="BE130">
        <f t="shared" si="29"/>
        <v>-16.423096562535868</v>
      </c>
      <c r="BL130">
        <f t="shared" si="9"/>
        <v>50000</v>
      </c>
      <c r="BN130">
        <f t="shared" si="10"/>
        <v>9.8520345616575893E-3</v>
      </c>
      <c r="BP130">
        <f t="shared" si="30"/>
        <v>492.60172808287945</v>
      </c>
      <c r="BQ130">
        <f t="shared" si="31"/>
        <v>3.04E-2</v>
      </c>
      <c r="BR130">
        <f t="shared" si="11"/>
        <v>1.928347774618949</v>
      </c>
      <c r="BS130">
        <f t="shared" si="12"/>
        <v>7</v>
      </c>
      <c r="BT130">
        <f t="shared" si="32"/>
        <v>-20.379592383775847</v>
      </c>
    </row>
    <row r="131" spans="3:72">
      <c r="C131" s="11">
        <v>71</v>
      </c>
      <c r="D131" s="12">
        <f t="shared" si="38"/>
        <v>1.0289855072463767E-3</v>
      </c>
      <c r="E131" s="20">
        <f t="shared" si="33"/>
        <v>1204.2771838760873</v>
      </c>
      <c r="F131" s="4">
        <f t="shared" si="34"/>
        <v>1.2391837689159737</v>
      </c>
      <c r="G131" s="4"/>
      <c r="H131" s="4">
        <f t="shared" si="35"/>
        <v>37.727164087010976</v>
      </c>
      <c r="I131" s="11">
        <v>71</v>
      </c>
      <c r="J131" s="5">
        <f t="shared" si="13"/>
        <v>-4761.0611003373615</v>
      </c>
      <c r="K131" s="11">
        <v>71</v>
      </c>
      <c r="L131" s="17">
        <f t="shared" si="36"/>
        <v>-2966.1410655101763</v>
      </c>
      <c r="M131" s="11">
        <v>71</v>
      </c>
      <c r="N131">
        <f t="shared" si="37"/>
        <v>-302.35892614782631</v>
      </c>
      <c r="Q131" s="4">
        <v>8</v>
      </c>
      <c r="R131">
        <f t="shared" si="42"/>
        <v>4.4400000000000004</v>
      </c>
      <c r="S131">
        <f t="shared" si="39"/>
        <v>78.683042718045996</v>
      </c>
      <c r="T131">
        <f t="shared" si="40"/>
        <v>0.5</v>
      </c>
      <c r="U131">
        <f t="shared" si="41"/>
        <v>300</v>
      </c>
      <c r="AA131">
        <v>8</v>
      </c>
      <c r="AB131">
        <f t="shared" si="14"/>
        <v>0.13962634015954636</v>
      </c>
      <c r="AC131">
        <f t="shared" si="15"/>
        <v>0.27611262488646687</v>
      </c>
      <c r="AD131">
        <f t="shared" si="16"/>
        <v>0.13917310096006544</v>
      </c>
      <c r="AE131">
        <f t="shared" si="17"/>
        <v>3.8427450219672928E-2</v>
      </c>
      <c r="AF131" s="65">
        <f t="shared" si="18"/>
        <v>3.8436913946647736E-2</v>
      </c>
      <c r="AG131">
        <f t="shared" si="19"/>
        <v>2.2022729466504476</v>
      </c>
      <c r="AJ131">
        <f t="shared" si="20"/>
        <v>98.520345616575895</v>
      </c>
      <c r="AL131">
        <f t="shared" si="7"/>
        <v>49.260172808287948</v>
      </c>
      <c r="AN131">
        <f t="shared" si="21"/>
        <v>50.245376264453711</v>
      </c>
      <c r="AP131">
        <f t="shared" si="22"/>
        <v>-3465.5702600388645</v>
      </c>
      <c r="AS131">
        <f t="shared" si="23"/>
        <v>-3468.1318473150177</v>
      </c>
      <c r="AU131">
        <f t="shared" si="8"/>
        <v>-133.27146391796015</v>
      </c>
      <c r="AW131">
        <f t="shared" si="24"/>
        <v>0.13962634015954636</v>
      </c>
      <c r="AY131">
        <f t="shared" si="25"/>
        <v>3.8436913946647736E-2</v>
      </c>
      <c r="BA131">
        <f t="shared" si="26"/>
        <v>0.17725470522421338</v>
      </c>
      <c r="BC131">
        <f t="shared" si="27"/>
        <v>-614.28863487698948</v>
      </c>
      <c r="BD131">
        <f t="shared" si="28"/>
        <v>3.04E-2</v>
      </c>
      <c r="BE131">
        <f t="shared" si="29"/>
        <v>-18.67437450026048</v>
      </c>
      <c r="BL131">
        <f t="shared" si="9"/>
        <v>50000</v>
      </c>
      <c r="BN131">
        <f t="shared" si="10"/>
        <v>9.8520345616575893E-3</v>
      </c>
      <c r="BP131">
        <f t="shared" si="30"/>
        <v>492.60172808287945</v>
      </c>
      <c r="BQ131">
        <f t="shared" si="31"/>
        <v>3.04E-2</v>
      </c>
      <c r="BR131">
        <f t="shared" si="11"/>
        <v>2.2022729466504476</v>
      </c>
      <c r="BS131">
        <f t="shared" si="12"/>
        <v>8</v>
      </c>
      <c r="BT131">
        <f t="shared" si="32"/>
        <v>17.794866802383318</v>
      </c>
    </row>
    <row r="132" spans="3:72">
      <c r="C132" s="11">
        <v>72</v>
      </c>
      <c r="D132" s="12">
        <f t="shared" si="38"/>
        <v>1.0434782608695651E-3</v>
      </c>
      <c r="E132" s="20">
        <f t="shared" si="33"/>
        <v>1204.2771838760873</v>
      </c>
      <c r="F132" s="4">
        <f t="shared" si="34"/>
        <v>1.256637061435917</v>
      </c>
      <c r="G132" s="4"/>
      <c r="H132" s="4">
        <f t="shared" si="35"/>
        <v>37.789014974405234</v>
      </c>
      <c r="I132" s="11">
        <v>72</v>
      </c>
      <c r="J132" s="5">
        <f t="shared" si="13"/>
        <v>-3775.625416449504</v>
      </c>
      <c r="K132" s="11">
        <v>72</v>
      </c>
      <c r="L132" s="17">
        <f t="shared" si="36"/>
        <v>-2352.2146344480411</v>
      </c>
      <c r="M132" s="11">
        <v>72</v>
      </c>
      <c r="N132">
        <f t="shared" si="37"/>
        <v>-239.77723083058521</v>
      </c>
      <c r="Q132" s="4">
        <v>9</v>
      </c>
      <c r="R132">
        <f t="shared" si="42"/>
        <v>4.9950000000000001</v>
      </c>
      <c r="S132">
        <f t="shared" si="39"/>
        <v>82.007513260531951</v>
      </c>
      <c r="T132">
        <f t="shared" si="40"/>
        <v>0.5</v>
      </c>
      <c r="U132">
        <f t="shared" si="41"/>
        <v>300</v>
      </c>
      <c r="AA132">
        <v>9</v>
      </c>
      <c r="AB132">
        <f t="shared" si="14"/>
        <v>0.15707963267948966</v>
      </c>
      <c r="AC132">
        <f t="shared" si="15"/>
        <v>0.27611262488646687</v>
      </c>
      <c r="AD132">
        <f t="shared" si="16"/>
        <v>0.15643446504023087</v>
      </c>
      <c r="AE132">
        <f t="shared" si="17"/>
        <v>4.3193530764968381E-2</v>
      </c>
      <c r="AF132" s="65">
        <f t="shared" si="18"/>
        <v>4.3206972945830799E-2</v>
      </c>
      <c r="AG132">
        <f t="shared" si="19"/>
        <v>2.4755771953320345</v>
      </c>
      <c r="AJ132">
        <f t="shared" si="20"/>
        <v>98.520345616575895</v>
      </c>
      <c r="AL132">
        <f t="shared" si="7"/>
        <v>49.260172808287948</v>
      </c>
      <c r="AN132">
        <f t="shared" si="21"/>
        <v>50.245376264453711</v>
      </c>
      <c r="AP132">
        <f t="shared" si="22"/>
        <v>-3450.4576748964651</v>
      </c>
      <c r="AS132">
        <f t="shared" si="23"/>
        <v>-3453.6809125836598</v>
      </c>
      <c r="AU132">
        <f t="shared" si="8"/>
        <v>-149.17667275006636</v>
      </c>
      <c r="AW132">
        <f t="shared" si="24"/>
        <v>0.15707963267948966</v>
      </c>
      <c r="AY132">
        <f t="shared" si="25"/>
        <v>4.3206972945830799E-2</v>
      </c>
      <c r="BA132">
        <f t="shared" si="26"/>
        <v>0.19913606414575769</v>
      </c>
      <c r="BC132">
        <f t="shared" si="27"/>
        <v>-687.11056088040436</v>
      </c>
      <c r="BD132">
        <f t="shared" si="28"/>
        <v>3.04E-2</v>
      </c>
      <c r="BE132">
        <f t="shared" si="29"/>
        <v>-20.888161050764293</v>
      </c>
      <c r="BL132">
        <f t="shared" si="9"/>
        <v>50000</v>
      </c>
      <c r="BN132">
        <f t="shared" si="10"/>
        <v>9.8520345616575893E-3</v>
      </c>
      <c r="BP132">
        <f t="shared" si="30"/>
        <v>492.60172808287945</v>
      </c>
      <c r="BQ132">
        <f t="shared" si="31"/>
        <v>3.04E-2</v>
      </c>
      <c r="BR132">
        <f t="shared" si="11"/>
        <v>2.4755771953320345</v>
      </c>
      <c r="BS132">
        <f t="shared" si="12"/>
        <v>9</v>
      </c>
      <c r="BT132">
        <f t="shared" si="32"/>
        <v>16.893022453586305</v>
      </c>
    </row>
    <row r="133" spans="3:72">
      <c r="C133" s="11">
        <v>73</v>
      </c>
      <c r="D133" s="12">
        <f t="shared" si="38"/>
        <v>1.0579710144927536E-3</v>
      </c>
      <c r="E133" s="20">
        <f t="shared" si="33"/>
        <v>1204.2771838760873</v>
      </c>
      <c r="F133" s="4">
        <f t="shared" si="34"/>
        <v>1.2740903539558603</v>
      </c>
      <c r="G133" s="4"/>
      <c r="H133" s="4">
        <f t="shared" si="35"/>
        <v>37.836640424161608</v>
      </c>
      <c r="I133" s="11">
        <v>73</v>
      </c>
      <c r="J133" s="5">
        <f t="shared" si="13"/>
        <v>-2798.0385788204803</v>
      </c>
      <c r="K133" s="11">
        <v>73</v>
      </c>
      <c r="L133" s="17">
        <f t="shared" si="36"/>
        <v>-1743.1780346051592</v>
      </c>
      <c r="M133" s="11">
        <v>73</v>
      </c>
      <c r="N133">
        <f t="shared" si="37"/>
        <v>-177.69398925638725</v>
      </c>
      <c r="Q133" s="4">
        <v>10</v>
      </c>
      <c r="R133">
        <f t="shared" si="42"/>
        <v>5.55</v>
      </c>
      <c r="S133">
        <f t="shared" si="39"/>
        <v>85.331983803017906</v>
      </c>
      <c r="T133">
        <f t="shared" si="40"/>
        <v>0.5</v>
      </c>
      <c r="U133">
        <f t="shared" si="41"/>
        <v>300</v>
      </c>
      <c r="AA133">
        <v>10</v>
      </c>
      <c r="AB133">
        <f t="shared" si="14"/>
        <v>0.17453292519943295</v>
      </c>
      <c r="AC133">
        <f t="shared" si="15"/>
        <v>0.27611262488646687</v>
      </c>
      <c r="AD133">
        <f t="shared" si="16"/>
        <v>0.17364817766693033</v>
      </c>
      <c r="AE133">
        <f t="shared" si="17"/>
        <v>4.7946454142367687E-2</v>
      </c>
      <c r="AF133" s="65">
        <f t="shared" si="18"/>
        <v>4.7964843556314869E-2</v>
      </c>
      <c r="AG133">
        <f t="shared" si="19"/>
        <v>2.748183100782104</v>
      </c>
      <c r="AJ133">
        <f t="shared" si="20"/>
        <v>98.520345616575895</v>
      </c>
      <c r="AL133">
        <f t="shared" si="7"/>
        <v>49.260172808287948</v>
      </c>
      <c r="AN133">
        <f t="shared" si="21"/>
        <v>50.245376264453711</v>
      </c>
      <c r="AP133">
        <f t="shared" si="22"/>
        <v>-3433.6069123065486</v>
      </c>
      <c r="AS133">
        <f t="shared" si="23"/>
        <v>-3437.5604250753054</v>
      </c>
      <c r="AU133">
        <f t="shared" si="8"/>
        <v>-164.81883328249106</v>
      </c>
      <c r="AW133">
        <f t="shared" si="24"/>
        <v>0.17453292519943295</v>
      </c>
      <c r="AY133">
        <f t="shared" si="25"/>
        <v>4.7964843556314869E-2</v>
      </c>
      <c r="BA133">
        <f t="shared" si="26"/>
        <v>0.22092058508120471</v>
      </c>
      <c r="BC133">
        <f t="shared" si="27"/>
        <v>-758.55444800563146</v>
      </c>
      <c r="BD133">
        <f t="shared" si="28"/>
        <v>3.04E-2</v>
      </c>
      <c r="BE133">
        <f t="shared" si="29"/>
        <v>-23.060055219371197</v>
      </c>
      <c r="BL133">
        <f t="shared" si="9"/>
        <v>50000</v>
      </c>
      <c r="BN133">
        <f t="shared" si="10"/>
        <v>9.8520345616575893E-3</v>
      </c>
      <c r="BP133">
        <f t="shared" si="30"/>
        <v>492.60172808287945</v>
      </c>
      <c r="BQ133">
        <f t="shared" si="31"/>
        <v>3.04E-2</v>
      </c>
      <c r="BR133">
        <f t="shared" si="11"/>
        <v>2.748183100782104</v>
      </c>
      <c r="BS133">
        <f t="shared" si="12"/>
        <v>10</v>
      </c>
      <c r="BT133">
        <f t="shared" si="32"/>
        <v>-2.931639140644922</v>
      </c>
    </row>
    <row r="134" spans="3:72">
      <c r="C134" s="11">
        <v>74</v>
      </c>
      <c r="D134" s="12">
        <f t="shared" si="38"/>
        <v>1.072463768115942E-3</v>
      </c>
      <c r="E134" s="20">
        <f t="shared" si="33"/>
        <v>1204.2771838760873</v>
      </c>
      <c r="F134" s="4">
        <f t="shared" si="34"/>
        <v>1.2915436464758037</v>
      </c>
      <c r="G134" s="4"/>
      <c r="H134" s="4">
        <f t="shared" si="35"/>
        <v>37.870157975642158</v>
      </c>
      <c r="I134" s="11">
        <v>74</v>
      </c>
      <c r="J134" s="5">
        <f t="shared" si="13"/>
        <v>-1828.8210647585565</v>
      </c>
      <c r="K134" s="11">
        <v>74</v>
      </c>
      <c r="L134" s="17">
        <f t="shared" si="36"/>
        <v>-1139.3555233445807</v>
      </c>
      <c r="M134" s="11">
        <v>74</v>
      </c>
      <c r="N134">
        <f t="shared" si="37"/>
        <v>-116.14225518293381</v>
      </c>
      <c r="Q134" s="4">
        <v>11</v>
      </c>
      <c r="R134">
        <f t="shared" si="42"/>
        <v>6.1049999999999995</v>
      </c>
      <c r="S134">
        <f t="shared" si="39"/>
        <v>88.65645434550386</v>
      </c>
      <c r="T134">
        <f t="shared" si="40"/>
        <v>0.5</v>
      </c>
      <c r="U134">
        <f t="shared" si="41"/>
        <v>300</v>
      </c>
      <c r="AA134">
        <v>11</v>
      </c>
      <c r="AB134">
        <f t="shared" si="14"/>
        <v>0.19198621771937624</v>
      </c>
      <c r="AC134">
        <f t="shared" si="15"/>
        <v>0.27611262488646687</v>
      </c>
      <c r="AD134">
        <f t="shared" si="16"/>
        <v>0.1908089953765448</v>
      </c>
      <c r="AE134">
        <f t="shared" si="17"/>
        <v>5.2684772565367508E-2</v>
      </c>
      <c r="AF134" s="65">
        <f t="shared" si="18"/>
        <v>5.2709175783157446E-2</v>
      </c>
      <c r="AG134">
        <f t="shared" si="19"/>
        <v>3.0200133139880871</v>
      </c>
      <c r="AJ134">
        <f t="shared" si="20"/>
        <v>98.520345616575895</v>
      </c>
      <c r="AL134">
        <f t="shared" si="7"/>
        <v>49.260172808287948</v>
      </c>
      <c r="AN134">
        <f t="shared" si="21"/>
        <v>50.245376264453711</v>
      </c>
      <c r="AP134">
        <f t="shared" si="22"/>
        <v>-3415.031132667023</v>
      </c>
      <c r="AS134">
        <f t="shared" si="23"/>
        <v>-3419.780547907726</v>
      </c>
      <c r="AU134">
        <f t="shared" si="8"/>
        <v>-180.17036038998646</v>
      </c>
      <c r="AW134">
        <f t="shared" si="24"/>
        <v>0.19198621771937624</v>
      </c>
      <c r="AY134">
        <f t="shared" si="25"/>
        <v>5.2709175783157446E-2</v>
      </c>
      <c r="BA134">
        <f t="shared" si="26"/>
        <v>0.24259772483162628</v>
      </c>
      <c r="BC134">
        <f t="shared" si="27"/>
        <v>-828.47878301419144</v>
      </c>
      <c r="BD134">
        <f t="shared" si="28"/>
        <v>3.04E-2</v>
      </c>
      <c r="BE134">
        <f t="shared" si="29"/>
        <v>-25.185755003631421</v>
      </c>
    </row>
    <row r="135" spans="3:72">
      <c r="C135" s="11">
        <v>75</v>
      </c>
      <c r="D135" s="12">
        <f t="shared" si="38"/>
        <v>1.0869565217391304E-3</v>
      </c>
      <c r="E135" s="20">
        <f t="shared" si="33"/>
        <v>1204.2771838760873</v>
      </c>
      <c r="F135" s="4">
        <f t="shared" si="34"/>
        <v>1.308996938995747</v>
      </c>
      <c r="G135" s="4"/>
      <c r="H135" s="4">
        <f t="shared" si="35"/>
        <v>37.889692611978994</v>
      </c>
      <c r="I135" s="11">
        <v>75</v>
      </c>
      <c r="J135" s="5">
        <f t="shared" si="13"/>
        <v>-868.47956705537217</v>
      </c>
      <c r="K135" s="11">
        <v>75</v>
      </c>
      <c r="L135" s="17">
        <f t="shared" si="36"/>
        <v>-541.06277027549686</v>
      </c>
      <c r="M135" s="11">
        <v>75</v>
      </c>
      <c r="N135">
        <f t="shared" si="37"/>
        <v>-55.154206959785611</v>
      </c>
      <c r="Q135" s="4">
        <v>12</v>
      </c>
      <c r="R135">
        <f t="shared" si="42"/>
        <v>6.6599999999999993</v>
      </c>
      <c r="S135">
        <f t="shared" si="39"/>
        <v>91.980924887989829</v>
      </c>
      <c r="T135">
        <f t="shared" si="40"/>
        <v>0.5</v>
      </c>
      <c r="U135">
        <f t="shared" si="41"/>
        <v>300</v>
      </c>
      <c r="AA135">
        <v>12</v>
      </c>
      <c r="AB135">
        <f t="shared" si="14"/>
        <v>0.20943951023931953</v>
      </c>
      <c r="AC135">
        <f t="shared" si="15"/>
        <v>0.27611262488646687</v>
      </c>
      <c r="AD135">
        <f t="shared" si="16"/>
        <v>0.20791169081775931</v>
      </c>
      <c r="AE135">
        <f t="shared" si="17"/>
        <v>5.7407042696275057E-2</v>
      </c>
      <c r="AF135" s="65">
        <f t="shared" si="18"/>
        <v>5.74386210236583E-2</v>
      </c>
      <c r="AG135">
        <f t="shared" si="19"/>
        <v>3.2909905657070211</v>
      </c>
      <c r="AJ135">
        <f t="shared" si="20"/>
        <v>98.520345616575895</v>
      </c>
      <c r="AL135">
        <f t="shared" si="7"/>
        <v>49.260172808287948</v>
      </c>
      <c r="AN135">
        <f t="shared" si="21"/>
        <v>50.245376264453711</v>
      </c>
      <c r="AP135">
        <f t="shared" si="22"/>
        <v>-3394.7448305730563</v>
      </c>
      <c r="AS135">
        <f t="shared" si="23"/>
        <v>-3400.3525018861146</v>
      </c>
      <c r="AU135">
        <f t="shared" si="8"/>
        <v>-195.20418125816187</v>
      </c>
      <c r="AW135">
        <f t="shared" si="24"/>
        <v>0.20943951023931953</v>
      </c>
      <c r="AY135">
        <f t="shared" si="25"/>
        <v>5.74386210236583E-2</v>
      </c>
      <c r="BA135">
        <f t="shared" si="26"/>
        <v>0.26415700853097496</v>
      </c>
      <c r="BC135">
        <f t="shared" si="27"/>
        <v>-896.74563917016997</v>
      </c>
      <c r="BD135">
        <f t="shared" si="28"/>
        <v>3.04E-2</v>
      </c>
      <c r="BE135">
        <f t="shared" si="29"/>
        <v>-27.261067430773167</v>
      </c>
    </row>
    <row r="136" spans="3:72">
      <c r="C136" s="11">
        <v>76</v>
      </c>
      <c r="D136" s="12">
        <f t="shared" si="38"/>
        <v>1.1014492753623189E-3</v>
      </c>
      <c r="E136" s="20">
        <f t="shared" si="33"/>
        <v>1204.2771838760873</v>
      </c>
      <c r="F136" s="4">
        <f t="shared" si="34"/>
        <v>1.3264502315156903</v>
      </c>
      <c r="G136" s="4"/>
      <c r="H136" s="4">
        <f t="shared" si="35"/>
        <v>37.895376557291456</v>
      </c>
      <c r="I136" s="11">
        <v>76</v>
      </c>
      <c r="J136" s="5">
        <f t="shared" si="13"/>
        <v>82.493417988729561</v>
      </c>
      <c r="K136" s="11">
        <v>76</v>
      </c>
      <c r="L136" s="17">
        <f t="shared" si="36"/>
        <v>51.393399406978517</v>
      </c>
      <c r="M136" s="11">
        <v>76</v>
      </c>
      <c r="N136">
        <f t="shared" si="37"/>
        <v>5.2388786347582581</v>
      </c>
      <c r="Q136" s="4">
        <v>13</v>
      </c>
      <c r="R136">
        <f t="shared" si="42"/>
        <v>7.214999999999999</v>
      </c>
      <c r="S136">
        <f t="shared" si="39"/>
        <v>95.305395430475784</v>
      </c>
      <c r="T136">
        <f t="shared" si="40"/>
        <v>0.5</v>
      </c>
      <c r="U136">
        <f t="shared" si="41"/>
        <v>300</v>
      </c>
      <c r="AA136">
        <v>13</v>
      </c>
      <c r="AB136">
        <f t="shared" si="14"/>
        <v>0.22689280275926285</v>
      </c>
      <c r="AC136">
        <f t="shared" si="15"/>
        <v>0.27611262488646687</v>
      </c>
      <c r="AD136">
        <f t="shared" si="16"/>
        <v>0.224951054343865</v>
      </c>
      <c r="AE136">
        <f t="shared" si="17"/>
        <v>6.2111826085862819E-2</v>
      </c>
      <c r="AF136" s="65">
        <f t="shared" si="18"/>
        <v>6.2151832228297454E-2</v>
      </c>
      <c r="AG136">
        <f t="shared" si="19"/>
        <v>3.5610376756866149</v>
      </c>
      <c r="AJ136">
        <f t="shared" si="20"/>
        <v>98.520345616575895</v>
      </c>
      <c r="AL136">
        <f t="shared" si="7"/>
        <v>49.260172808287948</v>
      </c>
      <c r="AN136">
        <f t="shared" si="21"/>
        <v>50.245376264453711</v>
      </c>
      <c r="AP136">
        <f t="shared" si="22"/>
        <v>-3372.7638196362946</v>
      </c>
      <c r="AS136">
        <f t="shared" si="23"/>
        <v>-3379.2885617203756</v>
      </c>
      <c r="AU136">
        <f t="shared" si="8"/>
        <v>-209.89378343952148</v>
      </c>
      <c r="AW136">
        <f t="shared" si="24"/>
        <v>0.22689280275926285</v>
      </c>
      <c r="AY136">
        <f t="shared" si="25"/>
        <v>6.2151832228297454E-2</v>
      </c>
      <c r="BA136">
        <f t="shared" si="26"/>
        <v>0.28558803644658415</v>
      </c>
      <c r="BC136">
        <f t="shared" si="27"/>
        <v>-963.22099664801044</v>
      </c>
      <c r="BD136">
        <f t="shared" si="28"/>
        <v>3.04E-2</v>
      </c>
      <c r="BE136">
        <f t="shared" si="29"/>
        <v>-29.281918298099516</v>
      </c>
    </row>
    <row r="137" spans="3:72">
      <c r="C137" s="11">
        <v>77</v>
      </c>
      <c r="D137" s="12">
        <f t="shared" si="38"/>
        <v>1.1159420289855071E-3</v>
      </c>
      <c r="E137" s="20">
        <f t="shared" si="33"/>
        <v>1204.2771838760873</v>
      </c>
      <c r="F137" s="4">
        <f t="shared" si="34"/>
        <v>1.3439035240356334</v>
      </c>
      <c r="G137" s="4"/>
      <c r="H137" s="4">
        <f t="shared" si="35"/>
        <v>37.887349068064978</v>
      </c>
      <c r="I137" s="11">
        <v>77</v>
      </c>
      <c r="J137" s="5">
        <f t="shared" si="13"/>
        <v>1023.6199842127935</v>
      </c>
      <c r="K137" s="11">
        <v>77</v>
      </c>
      <c r="L137" s="17">
        <f t="shared" si="36"/>
        <v>637.71525016457031</v>
      </c>
      <c r="M137" s="11">
        <v>77</v>
      </c>
      <c r="N137">
        <f t="shared" si="37"/>
        <v>65.006651392922549</v>
      </c>
      <c r="Q137" s="4">
        <v>14</v>
      </c>
      <c r="R137">
        <f t="shared" si="42"/>
        <v>7.7699999999999987</v>
      </c>
      <c r="S137">
        <f t="shared" si="39"/>
        <v>98.629865972961724</v>
      </c>
      <c r="T137">
        <f t="shared" si="40"/>
        <v>0.5</v>
      </c>
      <c r="U137">
        <f t="shared" si="41"/>
        <v>300</v>
      </c>
      <c r="AA137">
        <v>14</v>
      </c>
      <c r="AB137">
        <f t="shared" si="14"/>
        <v>0.24434609527920614</v>
      </c>
      <c r="AC137">
        <f t="shared" si="15"/>
        <v>0.27611262488646687</v>
      </c>
      <c r="AD137">
        <f t="shared" si="16"/>
        <v>0.24192189559966773</v>
      </c>
      <c r="AE137">
        <f t="shared" si="17"/>
        <v>6.6797689611534053E-2</v>
      </c>
      <c r="AF137" s="65">
        <f t="shared" si="18"/>
        <v>6.6847464067793697E-2</v>
      </c>
      <c r="AG137">
        <f t="shared" si="19"/>
        <v>3.8300775622370007</v>
      </c>
      <c r="AJ137">
        <f t="shared" si="20"/>
        <v>98.520345616575895</v>
      </c>
      <c r="AL137">
        <f t="shared" si="7"/>
        <v>49.260172808287948</v>
      </c>
      <c r="AN137">
        <f t="shared" si="21"/>
        <v>50.245376264453711</v>
      </c>
      <c r="AP137">
        <f t="shared" si="22"/>
        <v>-3349.1052159300857</v>
      </c>
      <c r="AS137">
        <f t="shared" si="23"/>
        <v>-3356.6020518121672</v>
      </c>
      <c r="AU137">
        <f t="shared" si="8"/>
        <v>-224.21326200638748</v>
      </c>
      <c r="AW137">
        <f t="shared" si="24"/>
        <v>0.24434609527920614</v>
      </c>
      <c r="AY137">
        <f t="shared" si="25"/>
        <v>6.6847464067793697E-2</v>
      </c>
      <c r="BA137">
        <f t="shared" si="26"/>
        <v>0.30688049076843166</v>
      </c>
      <c r="BC137">
        <f t="shared" si="27"/>
        <v>-1027.7750522997389</v>
      </c>
      <c r="BD137">
        <f t="shared" si="28"/>
        <v>3.04E-2</v>
      </c>
      <c r="BE137">
        <f t="shared" si="29"/>
        <v>-31.244361589912064</v>
      </c>
    </row>
    <row r="138" spans="3:72">
      <c r="C138" s="11">
        <v>78</v>
      </c>
      <c r="D138" s="12">
        <f t="shared" si="38"/>
        <v>1.1304347826086956E-3</v>
      </c>
      <c r="E138" s="20">
        <f t="shared" si="33"/>
        <v>1204.2771838760873</v>
      </c>
      <c r="F138" s="4">
        <f t="shared" si="34"/>
        <v>1.3613568165555767</v>
      </c>
      <c r="G138" s="4"/>
      <c r="H138" s="4">
        <f t="shared" si="35"/>
        <v>37.8657562189602</v>
      </c>
      <c r="I138" s="11">
        <v>78</v>
      </c>
      <c r="J138" s="5">
        <f t="shared" si="13"/>
        <v>1954.4371905001099</v>
      </c>
      <c r="K138" s="11">
        <v>78</v>
      </c>
      <c r="L138" s="17">
        <f t="shared" si="36"/>
        <v>1217.6143696815684</v>
      </c>
      <c r="M138" s="11">
        <v>78</v>
      </c>
      <c r="N138">
        <f t="shared" si="37"/>
        <v>124.1197114863984</v>
      </c>
      <c r="Q138" s="4">
        <v>15</v>
      </c>
      <c r="R138">
        <f t="shared" si="42"/>
        <v>8.3249999999999993</v>
      </c>
      <c r="S138">
        <f t="shared" si="39"/>
        <v>101.95433651544769</v>
      </c>
      <c r="T138">
        <f t="shared" si="40"/>
        <v>0.5</v>
      </c>
      <c r="U138">
        <f t="shared" si="41"/>
        <v>300</v>
      </c>
      <c r="AA138">
        <v>15</v>
      </c>
      <c r="AB138">
        <f t="shared" si="14"/>
        <v>0.26179938779914941</v>
      </c>
      <c r="AC138">
        <f t="shared" si="15"/>
        <v>0.27611262488646687</v>
      </c>
      <c r="AD138">
        <f t="shared" si="16"/>
        <v>0.25881904510252074</v>
      </c>
      <c r="AE138">
        <f t="shared" si="17"/>
        <v>7.146320591386586E-2</v>
      </c>
      <c r="AF138" s="65">
        <f t="shared" si="18"/>
        <v>7.152417310680223E-2</v>
      </c>
      <c r="AG138">
        <f t="shared" si="19"/>
        <v>4.0980332521828728</v>
      </c>
      <c r="AJ138">
        <f t="shared" si="20"/>
        <v>98.520345616575895</v>
      </c>
      <c r="AL138">
        <f t="shared" si="7"/>
        <v>49.260172808287948</v>
      </c>
      <c r="AN138">
        <f t="shared" si="21"/>
        <v>50.245376264453711</v>
      </c>
      <c r="AP138">
        <f t="shared" si="22"/>
        <v>-3323.7874200800493</v>
      </c>
      <c r="AS138">
        <f t="shared" si="23"/>
        <v>-3332.3073415930157</v>
      </c>
      <c r="AU138">
        <f t="shared" si="8"/>
        <v>-238.13736572054862</v>
      </c>
      <c r="AW138">
        <f t="shared" si="24"/>
        <v>0.26179938779914941</v>
      </c>
      <c r="AY138">
        <f t="shared" si="25"/>
        <v>7.152417310680223E-2</v>
      </c>
      <c r="BA138">
        <f t="shared" si="26"/>
        <v>0.32802414238530153</v>
      </c>
      <c r="BC138">
        <f t="shared" si="27"/>
        <v>-1090.2825179428121</v>
      </c>
      <c r="BD138">
        <f t="shared" si="28"/>
        <v>3.04E-2</v>
      </c>
      <c r="BE138">
        <f t="shared" si="29"/>
        <v>-33.144588545461488</v>
      </c>
    </row>
    <row r="139" spans="3:72">
      <c r="C139" s="11">
        <v>79</v>
      </c>
      <c r="D139" s="12">
        <f t="shared" si="38"/>
        <v>1.144927536231884E-3</v>
      </c>
      <c r="E139" s="20">
        <f t="shared" si="33"/>
        <v>1204.2771838760873</v>
      </c>
      <c r="F139" s="4">
        <f t="shared" si="34"/>
        <v>1.3788101090755203</v>
      </c>
      <c r="G139" s="4"/>
      <c r="H139" s="4">
        <f t="shared" si="35"/>
        <v>37.830750683326919</v>
      </c>
      <c r="I139" s="11">
        <v>79</v>
      </c>
      <c r="J139" s="5">
        <f t="shared" si="13"/>
        <v>2874.4974165460662</v>
      </c>
      <c r="K139" s="11">
        <v>79</v>
      </c>
      <c r="L139" s="17">
        <f t="shared" si="36"/>
        <v>1790.8118905081992</v>
      </c>
      <c r="M139" s="11">
        <v>79</v>
      </c>
      <c r="N139">
        <f t="shared" si="37"/>
        <v>182.54963205995912</v>
      </c>
      <c r="Q139" s="4">
        <v>16</v>
      </c>
      <c r="R139">
        <f t="shared" si="42"/>
        <v>8.879999999999999</v>
      </c>
      <c r="S139">
        <f t="shared" si="39"/>
        <v>105.27880705793365</v>
      </c>
      <c r="T139">
        <f t="shared" si="40"/>
        <v>0.5</v>
      </c>
      <c r="U139">
        <f t="shared" si="41"/>
        <v>300</v>
      </c>
      <c r="AA139">
        <v>16</v>
      </c>
      <c r="AB139">
        <f t="shared" si="14"/>
        <v>0.27925268031909273</v>
      </c>
      <c r="AC139">
        <f t="shared" si="15"/>
        <v>0.27611262488646687</v>
      </c>
      <c r="AD139">
        <f t="shared" si="16"/>
        <v>0.27563735581699916</v>
      </c>
      <c r="AE139">
        <f t="shared" si="17"/>
        <v>7.6106953831396693E-2</v>
      </c>
      <c r="AF139" s="65">
        <f t="shared" si="18"/>
        <v>7.6180617984758434E-2</v>
      </c>
      <c r="AG139">
        <f t="shared" si="19"/>
        <v>4.3648278912250733</v>
      </c>
      <c r="AJ139">
        <f t="shared" si="20"/>
        <v>98.520345616575895</v>
      </c>
      <c r="AL139">
        <f t="shared" si="7"/>
        <v>49.260172808287948</v>
      </c>
      <c r="AN139">
        <f t="shared" si="21"/>
        <v>50.245376264453711</v>
      </c>
      <c r="AP139">
        <f t="shared" si="22"/>
        <v>-3296.8300980209224</v>
      </c>
      <c r="AS139">
        <f t="shared" si="23"/>
        <v>-3306.4198403934215</v>
      </c>
      <c r="AU139">
        <f t="shared" si="8"/>
        <v>-251.64154214003617</v>
      </c>
      <c r="AW139">
        <f t="shared" si="24"/>
        <v>0.27925268031909273</v>
      </c>
      <c r="AY139">
        <f t="shared" si="25"/>
        <v>7.6180617984758434E-2</v>
      </c>
      <c r="BA139">
        <f t="shared" si="26"/>
        <v>0.34900885764576284</v>
      </c>
      <c r="BC139">
        <f t="shared" si="27"/>
        <v>-1150.6229063624505</v>
      </c>
      <c r="BD139">
        <f t="shared" si="28"/>
        <v>3.04E-2</v>
      </c>
      <c r="BE139">
        <f t="shared" si="29"/>
        <v>-34.978936353418497</v>
      </c>
    </row>
    <row r="140" spans="3:72">
      <c r="C140" s="11">
        <v>80</v>
      </c>
      <c r="D140" s="12">
        <f t="shared" si="38"/>
        <v>1.1594202898550724E-3</v>
      </c>
      <c r="E140" s="20">
        <f t="shared" si="33"/>
        <v>1204.2771838760873</v>
      </c>
      <c r="F140" s="4">
        <f t="shared" si="34"/>
        <v>1.3962634015954636</v>
      </c>
      <c r="G140" s="4"/>
      <c r="H140" s="4">
        <f t="shared" si="35"/>
        <v>37.78249150870284</v>
      </c>
      <c r="I140" s="11">
        <v>80</v>
      </c>
      <c r="J140" s="5">
        <f t="shared" si="13"/>
        <v>3783.368699119158</v>
      </c>
      <c r="K140" s="11">
        <v>80</v>
      </c>
      <c r="L140" s="17">
        <f t="shared" si="36"/>
        <v>2357.0386995512354</v>
      </c>
      <c r="M140" s="11">
        <v>80</v>
      </c>
      <c r="N140">
        <f t="shared" si="37"/>
        <v>240.2689805862625</v>
      </c>
      <c r="Q140" s="4">
        <v>17</v>
      </c>
      <c r="R140">
        <f t="shared" si="42"/>
        <v>9.4349999999999987</v>
      </c>
      <c r="S140">
        <f t="shared" si="39"/>
        <v>108.6032776004196</v>
      </c>
      <c r="T140">
        <f t="shared" si="40"/>
        <v>0.5</v>
      </c>
      <c r="U140">
        <f t="shared" si="41"/>
        <v>300</v>
      </c>
      <c r="AA140">
        <v>17</v>
      </c>
      <c r="AB140">
        <f t="shared" si="14"/>
        <v>0.29670597283903605</v>
      </c>
      <c r="AC140">
        <f t="shared" si="15"/>
        <v>0.27611262488646687</v>
      </c>
      <c r="AD140">
        <f t="shared" si="16"/>
        <v>0.29237170472273677</v>
      </c>
      <c r="AE140">
        <f t="shared" si="17"/>
        <v>8.0727518833525871E-2</v>
      </c>
      <c r="AF140" s="65">
        <f t="shared" si="18"/>
        <v>8.0815459604363885E-2</v>
      </c>
      <c r="AG140">
        <f t="shared" si="19"/>
        <v>4.6303847547400441</v>
      </c>
      <c r="AJ140">
        <f t="shared" si="20"/>
        <v>98.520345616575895</v>
      </c>
      <c r="AL140">
        <f t="shared" si="7"/>
        <v>49.260172808287948</v>
      </c>
      <c r="AN140">
        <f t="shared" si="21"/>
        <v>50.245376264453711</v>
      </c>
      <c r="AP140">
        <f t="shared" si="22"/>
        <v>-3268.2541604421499</v>
      </c>
      <c r="AS140">
        <f t="shared" si="23"/>
        <v>-3278.9559918214754</v>
      </c>
      <c r="AU140">
        <f t="shared" si="8"/>
        <v>-264.70198158407067</v>
      </c>
      <c r="AW140">
        <f t="shared" si="24"/>
        <v>0.29670597283903605</v>
      </c>
      <c r="AY140">
        <f t="shared" si="25"/>
        <v>8.0815459604363885E-2</v>
      </c>
      <c r="BA140">
        <f t="shared" si="26"/>
        <v>0.36982460510164755</v>
      </c>
      <c r="BC140">
        <f t="shared" si="27"/>
        <v>-1208.6808042573348</v>
      </c>
      <c r="BD140">
        <f t="shared" si="28"/>
        <v>3.04E-2</v>
      </c>
      <c r="BE140">
        <f t="shared" si="29"/>
        <v>-36.743896449422977</v>
      </c>
    </row>
    <row r="141" spans="3:72">
      <c r="C141" s="11">
        <v>81</v>
      </c>
      <c r="D141" s="12">
        <f t="shared" si="38"/>
        <v>1.1739130434782609E-3</v>
      </c>
      <c r="E141" s="20">
        <f t="shared" si="33"/>
        <v>1204.2771838760873</v>
      </c>
      <c r="F141" s="4">
        <f t="shared" si="34"/>
        <v>1.4137166941154069</v>
      </c>
      <c r="G141" s="4"/>
      <c r="H141" s="4">
        <f t="shared" si="35"/>
        <v>37.721143887582542</v>
      </c>
      <c r="I141" s="11">
        <v>81</v>
      </c>
      <c r="J141" s="5">
        <f t="shared" si="13"/>
        <v>4680.6350484691511</v>
      </c>
      <c r="K141" s="11">
        <v>81</v>
      </c>
      <c r="L141" s="17">
        <f t="shared" si="36"/>
        <v>2916.035635196281</v>
      </c>
      <c r="M141" s="11">
        <v>81</v>
      </c>
      <c r="N141">
        <f t="shared" si="37"/>
        <v>297.25133895986551</v>
      </c>
      <c r="Q141" s="4">
        <v>18</v>
      </c>
      <c r="R141">
        <f t="shared" si="42"/>
        <v>9.9899999999999984</v>
      </c>
      <c r="S141">
        <f t="shared" si="39"/>
        <v>111.92774814290556</v>
      </c>
      <c r="T141">
        <f t="shared" si="40"/>
        <v>0.5</v>
      </c>
      <c r="U141">
        <f t="shared" si="41"/>
        <v>300</v>
      </c>
      <c r="AA141">
        <v>18</v>
      </c>
      <c r="AB141">
        <f t="shared" si="14"/>
        <v>0.31415926535897931</v>
      </c>
      <c r="AC141">
        <f t="shared" si="15"/>
        <v>0.27611262488646687</v>
      </c>
      <c r="AD141">
        <f t="shared" si="16"/>
        <v>0.3090169943749474</v>
      </c>
      <c r="AE141">
        <f t="shared" si="17"/>
        <v>8.5323493451393298E-2</v>
      </c>
      <c r="AF141" s="65">
        <f t="shared" si="18"/>
        <v>8.5427361328197809E-2</v>
      </c>
      <c r="AG141">
        <f t="shared" si="19"/>
        <v>4.894627259044837</v>
      </c>
      <c r="AJ141">
        <f t="shared" si="20"/>
        <v>98.520345616575895</v>
      </c>
      <c r="AL141">
        <f t="shared" si="7"/>
        <v>49.260172808287948</v>
      </c>
      <c r="AN141">
        <f t="shared" si="21"/>
        <v>50.245376264453711</v>
      </c>
      <c r="AP141">
        <f t="shared" si="22"/>
        <v>-3238.0817409462379</v>
      </c>
      <c r="AS141">
        <f t="shared" si="23"/>
        <v>-3249.9332676282079</v>
      </c>
      <c r="AU141">
        <f t="shared" si="8"/>
        <v>-277.29565987794064</v>
      </c>
      <c r="AW141">
        <f t="shared" si="24"/>
        <v>0.31415926535897931</v>
      </c>
      <c r="AY141">
        <f t="shared" si="25"/>
        <v>8.5427361328197809E-2</v>
      </c>
      <c r="BA141">
        <f t="shared" si="26"/>
        <v>0.39046146223146738</v>
      </c>
      <c r="BC141">
        <f t="shared" si="27"/>
        <v>-1264.3461313948835</v>
      </c>
      <c r="BD141">
        <f t="shared" si="28"/>
        <v>3.04E-2</v>
      </c>
      <c r="BE141">
        <f t="shared" si="29"/>
        <v>-38.436122394404457</v>
      </c>
    </row>
    <row r="142" spans="3:72">
      <c r="C142" s="11">
        <v>82</v>
      </c>
      <c r="D142" s="12">
        <f t="shared" si="38"/>
        <v>1.1884057971014493E-3</v>
      </c>
      <c r="E142" s="20">
        <f t="shared" si="33"/>
        <v>1204.2771838760873</v>
      </c>
      <c r="F142" s="4">
        <f t="shared" si="34"/>
        <v>1.4311699866353502</v>
      </c>
      <c r="G142" s="4"/>
      <c r="H142" s="4">
        <f t="shared" si="35"/>
        <v>37.646878923746527</v>
      </c>
      <c r="I142" s="11">
        <v>82</v>
      </c>
      <c r="J142" s="5">
        <f t="shared" si="13"/>
        <v>5565.8967445606886</v>
      </c>
      <c r="K142" s="11">
        <v>82</v>
      </c>
      <c r="L142" s="17">
        <f t="shared" si="36"/>
        <v>3467.5536718613089</v>
      </c>
      <c r="M142" s="11">
        <v>82</v>
      </c>
      <c r="N142">
        <f t="shared" si="37"/>
        <v>353.47132231002126</v>
      </c>
      <c r="Q142" s="4">
        <v>19</v>
      </c>
      <c r="R142">
        <f t="shared" si="42"/>
        <v>10.544999999999998</v>
      </c>
      <c r="S142">
        <f t="shared" si="39"/>
        <v>115.25221868539151</v>
      </c>
      <c r="T142">
        <f t="shared" si="40"/>
        <v>0.5</v>
      </c>
      <c r="U142">
        <f t="shared" si="41"/>
        <v>300</v>
      </c>
      <c r="AA142">
        <v>19</v>
      </c>
      <c r="AB142">
        <f t="shared" si="14"/>
        <v>0.33161255787892258</v>
      </c>
      <c r="AC142">
        <f t="shared" si="15"/>
        <v>0.27611262488646687</v>
      </c>
      <c r="AD142">
        <f t="shared" si="16"/>
        <v>0.32556815445715664</v>
      </c>
      <c r="AE142">
        <f t="shared" si="17"/>
        <v>8.9893477706608202E-2</v>
      </c>
      <c r="AF142" s="65">
        <f t="shared" si="18"/>
        <v>9.0014989183923741E-2</v>
      </c>
      <c r="AG142">
        <f t="shared" si="19"/>
        <v>5.1574789731545856</v>
      </c>
      <c r="AJ142">
        <f t="shared" si="20"/>
        <v>98.520345616575895</v>
      </c>
      <c r="AL142">
        <f t="shared" si="7"/>
        <v>49.260172808287948</v>
      </c>
      <c r="AN142">
        <f t="shared" si="21"/>
        <v>50.245376264453711</v>
      </c>
      <c r="AP142">
        <f t="shared" si="22"/>
        <v>-3206.3361729453545</v>
      </c>
      <c r="AS142">
        <f t="shared" si="23"/>
        <v>-3219.370161035612</v>
      </c>
      <c r="AU142">
        <f t="shared" si="8"/>
        <v>-289.40037980037448</v>
      </c>
      <c r="AW142">
        <f t="shared" si="24"/>
        <v>0.33161255787892258</v>
      </c>
      <c r="AY142">
        <f t="shared" si="25"/>
        <v>9.0014989183923741E-2</v>
      </c>
      <c r="BA142">
        <f t="shared" si="26"/>
        <v>0.41090962214093685</v>
      </c>
      <c r="BC142">
        <f t="shared" si="27"/>
        <v>-1317.5143852817932</v>
      </c>
      <c r="BD142">
        <f t="shared" si="28"/>
        <v>3.04E-2</v>
      </c>
      <c r="BE142">
        <f t="shared" si="29"/>
        <v>-40.052437312566518</v>
      </c>
    </row>
    <row r="143" spans="3:72">
      <c r="C143" s="11">
        <v>83</v>
      </c>
      <c r="D143" s="12">
        <f t="shared" si="38"/>
        <v>1.2028985507246375E-3</v>
      </c>
      <c r="E143" s="20">
        <f t="shared" si="33"/>
        <v>1204.2771838760873</v>
      </c>
      <c r="F143" s="4">
        <f t="shared" si="34"/>
        <v>1.4486232791552933</v>
      </c>
      <c r="G143" s="4"/>
      <c r="H143" s="4">
        <f t="shared" si="35"/>
        <v>37.559873394445106</v>
      </c>
      <c r="I143" s="11">
        <v>83</v>
      </c>
      <c r="J143" s="5">
        <f t="shared" si="13"/>
        <v>6438.7706128356913</v>
      </c>
      <c r="K143" s="11">
        <v>83</v>
      </c>
      <c r="L143" s="17">
        <f t="shared" si="36"/>
        <v>4011.3540917966357</v>
      </c>
      <c r="M143" s="11">
        <v>83</v>
      </c>
      <c r="N143">
        <f t="shared" si="37"/>
        <v>408.90459651341848</v>
      </c>
      <c r="Q143" s="4">
        <v>20</v>
      </c>
      <c r="R143">
        <f t="shared" si="42"/>
        <v>11.099999999999998</v>
      </c>
      <c r="S143">
        <f t="shared" si="39"/>
        <v>118.57668922787747</v>
      </c>
      <c r="T143">
        <f t="shared" si="40"/>
        <v>0.5</v>
      </c>
      <c r="U143">
        <f t="shared" si="41"/>
        <v>300</v>
      </c>
      <c r="AA143">
        <v>20</v>
      </c>
      <c r="AB143">
        <f t="shared" si="14"/>
        <v>0.3490658503988659</v>
      </c>
      <c r="AC143">
        <f t="shared" si="15"/>
        <v>0.27611262488646687</v>
      </c>
      <c r="AD143">
        <f t="shared" si="16"/>
        <v>0.34202014332566871</v>
      </c>
      <c r="AE143">
        <f t="shared" si="17"/>
        <v>9.4436079537696005E-2</v>
      </c>
      <c r="AF143" s="65">
        <f t="shared" si="18"/>
        <v>9.4577012078545478E-2</v>
      </c>
      <c r="AG143">
        <f t="shared" si="19"/>
        <v>5.4188636310584659</v>
      </c>
      <c r="AJ143">
        <f t="shared" si="20"/>
        <v>98.520345616575895</v>
      </c>
      <c r="AL143">
        <f t="shared" si="7"/>
        <v>49.260172808287948</v>
      </c>
      <c r="AN143">
        <f t="shared" si="21"/>
        <v>50.245376264453711</v>
      </c>
      <c r="AP143">
        <f t="shared" si="22"/>
        <v>-3173.0419653231711</v>
      </c>
      <c r="AS143">
        <f t="shared" si="23"/>
        <v>-3187.2861795021308</v>
      </c>
      <c r="AU143">
        <f t="shared" si="8"/>
        <v>-300.9948111568624</v>
      </c>
      <c r="AW143">
        <f t="shared" si="24"/>
        <v>0.3490658503988659</v>
      </c>
      <c r="AY143">
        <f t="shared" si="25"/>
        <v>9.4577012078545478E-2</v>
      </c>
      <c r="BA143">
        <f t="shared" si="26"/>
        <v>0.43115940023749605</v>
      </c>
      <c r="BC143">
        <f t="shared" si="27"/>
        <v>-1368.0868706971441</v>
      </c>
      <c r="BD143">
        <f t="shared" si="28"/>
        <v>3.04E-2</v>
      </c>
      <c r="BE143">
        <f t="shared" si="29"/>
        <v>-41.589840869193182</v>
      </c>
    </row>
    <row r="144" spans="3:72">
      <c r="C144" s="11">
        <v>84</v>
      </c>
      <c r="D144" s="12">
        <f t="shared" si="38"/>
        <v>1.217391304347826E-3</v>
      </c>
      <c r="E144" s="20">
        <f t="shared" si="33"/>
        <v>1204.2771838760873</v>
      </c>
      <c r="F144" s="4">
        <f t="shared" si="34"/>
        <v>1.4660765716752366</v>
      </c>
      <c r="G144" s="4"/>
      <c r="H144" s="4">
        <f t="shared" si="35"/>
        <v>37.460309508735726</v>
      </c>
      <c r="I144" s="11">
        <v>84</v>
      </c>
      <c r="J144" s="5">
        <f t="shared" si="13"/>
        <v>7298.8902792329764</v>
      </c>
      <c r="K144" s="11">
        <v>84</v>
      </c>
      <c r="L144" s="17">
        <f t="shared" si="36"/>
        <v>4547.2086439621444</v>
      </c>
      <c r="M144" s="11">
        <v>84</v>
      </c>
      <c r="N144">
        <f t="shared" si="37"/>
        <v>463.52789438961713</v>
      </c>
      <c r="Q144" s="4">
        <v>21</v>
      </c>
      <c r="R144">
        <f t="shared" si="42"/>
        <v>11.654999999999998</v>
      </c>
      <c r="S144">
        <f t="shared" si="39"/>
        <v>121.90115977036341</v>
      </c>
      <c r="T144">
        <f t="shared" si="40"/>
        <v>0.5</v>
      </c>
      <c r="U144">
        <f t="shared" si="41"/>
        <v>300</v>
      </c>
      <c r="AA144">
        <v>21</v>
      </c>
      <c r="AB144">
        <f t="shared" si="14"/>
        <v>0.36651914291880922</v>
      </c>
      <c r="AC144">
        <f t="shared" si="15"/>
        <v>0.27611262488646687</v>
      </c>
      <c r="AD144">
        <f t="shared" si="16"/>
        <v>0.35836794954530027</v>
      </c>
      <c r="AE144">
        <f t="shared" si="17"/>
        <v>9.894991522413378E-2</v>
      </c>
      <c r="AF144" s="65">
        <f t="shared" si="18"/>
        <v>9.9112102022151177E-2</v>
      </c>
      <c r="AG144">
        <f t="shared" si="19"/>
        <v>5.6787051445392951</v>
      </c>
      <c r="AJ144">
        <f t="shared" si="20"/>
        <v>98.520345616575895</v>
      </c>
      <c r="AL144">
        <f t="shared" si="7"/>
        <v>49.260172808287948</v>
      </c>
      <c r="AN144">
        <f t="shared" si="21"/>
        <v>50.245376264453711</v>
      </c>
      <c r="AP144">
        <f t="shared" si="22"/>
        <v>-3138.2247768903294</v>
      </c>
      <c r="AS144">
        <f t="shared" si="23"/>
        <v>-3153.7018368992585</v>
      </c>
      <c r="AU144">
        <f t="shared" si="8"/>
        <v>-312.05852940337655</v>
      </c>
      <c r="AW144">
        <f t="shared" si="24"/>
        <v>0.36651914291880922</v>
      </c>
      <c r="AY144">
        <f t="shared" si="25"/>
        <v>9.9112102022151177E-2</v>
      </c>
      <c r="BA144">
        <f t="shared" si="26"/>
        <v>0.4512012408754309</v>
      </c>
      <c r="BC144">
        <f t="shared" si="27"/>
        <v>-1415.9709134789389</v>
      </c>
      <c r="BD144">
        <f t="shared" si="28"/>
        <v>3.04E-2</v>
      </c>
      <c r="BE144">
        <f t="shared" si="29"/>
        <v>-43.045515769759739</v>
      </c>
    </row>
    <row r="145" spans="3:57">
      <c r="C145" s="11">
        <v>85</v>
      </c>
      <c r="D145" s="12">
        <f t="shared" si="38"/>
        <v>1.2318840579710144E-3</v>
      </c>
      <c r="E145" s="20">
        <f t="shared" si="33"/>
        <v>1204.2771838760873</v>
      </c>
      <c r="F145" s="4">
        <f t="shared" si="34"/>
        <v>1.48352986419518</v>
      </c>
      <c r="G145" s="4"/>
      <c r="H145" s="4">
        <f t="shared" si="35"/>
        <v>37.348374662276079</v>
      </c>
      <c r="I145" s="11">
        <v>85</v>
      </c>
      <c r="J145" s="5">
        <f t="shared" si="13"/>
        <v>8145.9064042186801</v>
      </c>
      <c r="K145" s="11">
        <v>85</v>
      </c>
      <c r="L145" s="17">
        <f t="shared" si="36"/>
        <v>5074.8996898282376</v>
      </c>
      <c r="M145" s="11">
        <v>85</v>
      </c>
      <c r="N145">
        <f t="shared" si="37"/>
        <v>517.31903056353087</v>
      </c>
      <c r="Q145" s="4">
        <v>22</v>
      </c>
      <c r="R145">
        <f t="shared" si="42"/>
        <v>12.209999999999997</v>
      </c>
      <c r="S145">
        <f t="shared" si="39"/>
        <v>125.22563031284938</v>
      </c>
      <c r="T145">
        <f t="shared" si="40"/>
        <v>0.5</v>
      </c>
      <c r="U145">
        <f t="shared" si="41"/>
        <v>300</v>
      </c>
      <c r="AA145">
        <v>22</v>
      </c>
      <c r="AB145">
        <f t="shared" si="14"/>
        <v>0.38397243543875248</v>
      </c>
      <c r="AC145">
        <f t="shared" si="15"/>
        <v>0.27611262488646687</v>
      </c>
      <c r="AD145">
        <f t="shared" si="16"/>
        <v>0.37460659341591201</v>
      </c>
      <c r="AE145">
        <f t="shared" si="17"/>
        <v>0.10343360980784493</v>
      </c>
      <c r="AF145" s="65">
        <f t="shared" si="18"/>
        <v>0.10361893436156623</v>
      </c>
      <c r="AG145">
        <f t="shared" si="19"/>
        <v>5.9369276165608493</v>
      </c>
      <c r="AJ145">
        <f t="shared" si="20"/>
        <v>98.520345616575895</v>
      </c>
      <c r="AL145">
        <f t="shared" si="7"/>
        <v>49.260172808287948</v>
      </c>
      <c r="AN145">
        <f t="shared" si="21"/>
        <v>50.245376264453711</v>
      </c>
      <c r="AP145">
        <f t="shared" si="22"/>
        <v>-3101.9113896633603</v>
      </c>
      <c r="AS145">
        <f t="shared" si="23"/>
        <v>-3118.6386450719278</v>
      </c>
      <c r="AU145">
        <f t="shared" si="8"/>
        <v>-322.57205274603592</v>
      </c>
      <c r="AW145">
        <f t="shared" si="24"/>
        <v>0.38397243543875248</v>
      </c>
      <c r="AY145">
        <f t="shared" si="25"/>
        <v>0.10361893436156623</v>
      </c>
      <c r="BA145">
        <f t="shared" si="26"/>
        <v>0.47102572396788084</v>
      </c>
      <c r="BC145">
        <f t="shared" si="27"/>
        <v>-1461.0800580003995</v>
      </c>
      <c r="BD145">
        <f t="shared" si="28"/>
        <v>3.04E-2</v>
      </c>
      <c r="BE145">
        <f t="shared" si="29"/>
        <v>-44.416833763212146</v>
      </c>
    </row>
    <row r="146" spans="3:57">
      <c r="C146" s="11">
        <v>86</v>
      </c>
      <c r="D146" s="12">
        <f t="shared" si="38"/>
        <v>1.2463768115942029E-3</v>
      </c>
      <c r="E146" s="20">
        <f t="shared" si="33"/>
        <v>1204.2771838760873</v>
      </c>
      <c r="F146" s="4">
        <f t="shared" si="34"/>
        <v>1.5009831567151233</v>
      </c>
      <c r="G146" s="4"/>
      <c r="H146" s="4">
        <f t="shared" si="35"/>
        <v>37.224261188879019</v>
      </c>
      <c r="I146" s="11">
        <v>86</v>
      </c>
      <c r="J146" s="5">
        <f t="shared" si="13"/>
        <v>8979.4868956073369</v>
      </c>
      <c r="K146" s="11">
        <v>86</v>
      </c>
      <c r="L146" s="17">
        <f t="shared" si="36"/>
        <v>5594.2203359633713</v>
      </c>
      <c r="M146" s="11">
        <v>86</v>
      </c>
      <c r="N146">
        <f t="shared" si="37"/>
        <v>570.25691498097569</v>
      </c>
      <c r="Q146" s="4">
        <v>23</v>
      </c>
      <c r="R146">
        <f t="shared" si="42"/>
        <v>12.764999999999997</v>
      </c>
      <c r="S146">
        <f t="shared" si="39"/>
        <v>128.55010085533533</v>
      </c>
      <c r="T146">
        <f t="shared" si="40"/>
        <v>0.5</v>
      </c>
      <c r="U146">
        <f t="shared" si="41"/>
        <v>300</v>
      </c>
      <c r="AA146">
        <v>23</v>
      </c>
      <c r="AB146">
        <f t="shared" si="14"/>
        <v>0.40142572795869574</v>
      </c>
      <c r="AC146">
        <f t="shared" si="15"/>
        <v>0.27611262488646687</v>
      </c>
      <c r="AD146">
        <f t="shared" si="16"/>
        <v>0.39073112848927372</v>
      </c>
      <c r="AE146">
        <f t="shared" si="17"/>
        <v>0.10788579751202472</v>
      </c>
      <c r="AF146" s="65">
        <f t="shared" si="18"/>
        <v>0.10809618802431772</v>
      </c>
      <c r="AG146">
        <f t="shared" si="19"/>
        <v>6.1934553552459981</v>
      </c>
      <c r="AJ146">
        <f t="shared" si="20"/>
        <v>98.520345616575895</v>
      </c>
      <c r="AL146">
        <f t="shared" si="7"/>
        <v>49.260172808287948</v>
      </c>
      <c r="AN146">
        <f t="shared" si="21"/>
        <v>50.245376264453711</v>
      </c>
      <c r="AP146">
        <f t="shared" si="22"/>
        <v>-3064.1296809982136</v>
      </c>
      <c r="AS146">
        <f t="shared" si="23"/>
        <v>-3082.1191047543862</v>
      </c>
      <c r="AU146">
        <f t="shared" si="8"/>
        <v>-332.51687764347463</v>
      </c>
      <c r="AW146">
        <f t="shared" si="24"/>
        <v>0.40142572795869574</v>
      </c>
      <c r="AY146">
        <f t="shared" si="25"/>
        <v>0.10809618802431772</v>
      </c>
      <c r="BA146">
        <f t="shared" si="26"/>
        <v>0.49062357156170777</v>
      </c>
      <c r="BC146">
        <f t="shared" si="27"/>
        <v>-1503.3342478195798</v>
      </c>
      <c r="BD146">
        <f t="shared" si="28"/>
        <v>3.04E-2</v>
      </c>
      <c r="BE146">
        <f t="shared" si="29"/>
        <v>-45.701361133715224</v>
      </c>
    </row>
    <row r="147" spans="3:57">
      <c r="C147" s="11">
        <v>87</v>
      </c>
      <c r="D147" s="12">
        <f t="shared" si="38"/>
        <v>1.2608695652173913E-3</v>
      </c>
      <c r="E147" s="20">
        <f t="shared" si="33"/>
        <v>1204.2771838760873</v>
      </c>
      <c r="F147" s="4">
        <f t="shared" si="34"/>
        <v>1.5184364492350666</v>
      </c>
      <c r="G147" s="4"/>
      <c r="H147" s="4">
        <f t="shared" si="35"/>
        <v>37.088166109137973</v>
      </c>
      <c r="I147" s="11">
        <v>87</v>
      </c>
      <c r="J147" s="5">
        <f t="shared" si="13"/>
        <v>9799.3170999789272</v>
      </c>
      <c r="K147" s="11">
        <v>87</v>
      </c>
      <c r="L147" s="17">
        <f t="shared" si="36"/>
        <v>6104.9745532868719</v>
      </c>
      <c r="M147" s="11">
        <v>87</v>
      </c>
      <c r="N147">
        <f t="shared" si="37"/>
        <v>622.32156506492061</v>
      </c>
      <c r="Q147" s="4">
        <v>24</v>
      </c>
      <c r="R147">
        <f t="shared" si="42"/>
        <v>13.319999999999997</v>
      </c>
      <c r="S147">
        <f t="shared" si="39"/>
        <v>131.87457139782128</v>
      </c>
      <c r="T147">
        <f t="shared" si="40"/>
        <v>0.5</v>
      </c>
      <c r="U147">
        <f t="shared" si="41"/>
        <v>300</v>
      </c>
      <c r="AA147">
        <v>24</v>
      </c>
      <c r="AB147">
        <f t="shared" si="14"/>
        <v>0.41887902047863906</v>
      </c>
      <c r="AC147">
        <f t="shared" si="15"/>
        <v>0.27611262488646687</v>
      </c>
      <c r="AD147">
        <f t="shared" si="16"/>
        <v>0.40673664307580015</v>
      </c>
      <c r="AE147">
        <f t="shared" si="17"/>
        <v>0.11230512215716917</v>
      </c>
      <c r="AF147" s="65">
        <f t="shared" si="18"/>
        <v>0.11254254577329185</v>
      </c>
      <c r="AG147">
        <f t="shared" si="19"/>
        <v>6.4482128884675047</v>
      </c>
      <c r="AJ147">
        <f t="shared" si="20"/>
        <v>98.520345616575895</v>
      </c>
      <c r="AL147">
        <f t="shared" si="7"/>
        <v>49.260172808287948</v>
      </c>
      <c r="AN147">
        <f t="shared" si="21"/>
        <v>50.245376264453711</v>
      </c>
      <c r="AP147">
        <f t="shared" si="22"/>
        <v>-3024.9085946109021</v>
      </c>
      <c r="AS147">
        <f t="shared" si="23"/>
        <v>-3044.1666958124629</v>
      </c>
      <c r="AU147">
        <f t="shared" si="8"/>
        <v>-341.87551264000467</v>
      </c>
      <c r="AW147">
        <f t="shared" si="24"/>
        <v>0.41887902047863906</v>
      </c>
      <c r="AY147">
        <f t="shared" si="25"/>
        <v>0.11254254577329185</v>
      </c>
      <c r="BA147">
        <f t="shared" si="26"/>
        <v>0.50998565437086241</v>
      </c>
      <c r="BC147">
        <f t="shared" si="27"/>
        <v>-1542.6599890346868</v>
      </c>
      <c r="BD147">
        <f t="shared" si="28"/>
        <v>3.04E-2</v>
      </c>
      <c r="BE147">
        <f t="shared" si="29"/>
        <v>-46.896863666654475</v>
      </c>
    </row>
    <row r="148" spans="3:57">
      <c r="C148" s="11">
        <v>88</v>
      </c>
      <c r="D148" s="12">
        <f t="shared" si="38"/>
        <v>1.2753623188405797E-3</v>
      </c>
      <c r="E148" s="20">
        <f t="shared" si="33"/>
        <v>1204.2771838760873</v>
      </c>
      <c r="F148" s="4">
        <f t="shared" si="34"/>
        <v>1.5358897417550099</v>
      </c>
      <c r="G148" s="4"/>
      <c r="H148" s="4">
        <f t="shared" si="35"/>
        <v>36.940290876434247</v>
      </c>
      <c r="I148" s="11">
        <v>88</v>
      </c>
      <c r="J148" s="5">
        <f t="shared" si="13"/>
        <v>10605.099972523696</v>
      </c>
      <c r="K148" s="11">
        <v>88</v>
      </c>
      <c r="L148" s="17">
        <f t="shared" si="36"/>
        <v>6606.9772828822624</v>
      </c>
      <c r="M148" s="11">
        <v>88</v>
      </c>
      <c r="N148">
        <f t="shared" si="37"/>
        <v>673.49411650175966</v>
      </c>
      <c r="Q148" s="4">
        <v>25</v>
      </c>
      <c r="R148">
        <f t="shared" si="42"/>
        <v>13.874999999999996</v>
      </c>
      <c r="S148">
        <f t="shared" si="39"/>
        <v>135.19904194030724</v>
      </c>
      <c r="T148">
        <f t="shared" si="40"/>
        <v>0.5</v>
      </c>
      <c r="U148">
        <f t="shared" si="41"/>
        <v>300</v>
      </c>
      <c r="AA148">
        <v>25</v>
      </c>
      <c r="AB148">
        <f t="shared" si="14"/>
        <v>0.43633231299858238</v>
      </c>
      <c r="AC148">
        <f t="shared" si="15"/>
        <v>0.27611262488646687</v>
      </c>
      <c r="AD148">
        <f t="shared" si="16"/>
        <v>0.42261826174069944</v>
      </c>
      <c r="AE148">
        <f t="shared" si="17"/>
        <v>0.11669023757418041</v>
      </c>
      <c r="AF148" s="65">
        <f t="shared" si="18"/>
        <v>0.11695669447244612</v>
      </c>
      <c r="AG148">
        <f t="shared" si="19"/>
        <v>6.7011249790722074</v>
      </c>
      <c r="AJ148">
        <f t="shared" si="20"/>
        <v>98.520345616575895</v>
      </c>
      <c r="AL148">
        <f t="shared" si="7"/>
        <v>49.260172808287948</v>
      </c>
      <c r="AN148">
        <f t="shared" si="21"/>
        <v>50.245376264453711</v>
      </c>
      <c r="AP148">
        <f t="shared" si="22"/>
        <v>-2984.2781105190584</v>
      </c>
      <c r="AS148">
        <f t="shared" si="23"/>
        <v>-3004.8058667824203</v>
      </c>
      <c r="AU148">
        <f t="shared" si="8"/>
        <v>-350.63151045913173</v>
      </c>
      <c r="AW148">
        <f t="shared" si="24"/>
        <v>0.43633231299858238</v>
      </c>
      <c r="AY148">
        <f t="shared" si="25"/>
        <v>0.11695669447244612</v>
      </c>
      <c r="BA148">
        <f t="shared" si="26"/>
        <v>0.52910299826355045</v>
      </c>
      <c r="BC148">
        <f t="shared" si="27"/>
        <v>-1578.990495927917</v>
      </c>
      <c r="BD148">
        <f t="shared" si="28"/>
        <v>3.04E-2</v>
      </c>
      <c r="BE148">
        <f t="shared" si="29"/>
        <v>-48.00131107620868</v>
      </c>
    </row>
    <row r="149" spans="3:57">
      <c r="C149" s="11">
        <v>89</v>
      </c>
      <c r="D149" s="12">
        <f t="shared" si="38"/>
        <v>1.289855072463768E-3</v>
      </c>
      <c r="E149" s="20">
        <f t="shared" si="33"/>
        <v>1204.2771838760873</v>
      </c>
      <c r="F149" s="4">
        <f t="shared" si="34"/>
        <v>1.553343034274953</v>
      </c>
      <c r="G149" s="4"/>
      <c r="H149" s="4">
        <f t="shared" si="35"/>
        <v>36.780841120640112</v>
      </c>
      <c r="I149" s="11">
        <v>89</v>
      </c>
      <c r="J149" s="5">
        <f t="shared" si="13"/>
        <v>11396.556225172857</v>
      </c>
      <c r="K149" s="11">
        <v>89</v>
      </c>
      <c r="L149" s="17">
        <f t="shared" si="36"/>
        <v>7100.0545282826897</v>
      </c>
      <c r="M149" s="11">
        <v>89</v>
      </c>
      <c r="N149">
        <f t="shared" si="37"/>
        <v>723.75683264859219</v>
      </c>
      <c r="Q149" s="4">
        <v>26</v>
      </c>
      <c r="R149">
        <f t="shared" si="42"/>
        <v>14.429999999999996</v>
      </c>
      <c r="S149">
        <f t="shared" si="39"/>
        <v>138.52351248279319</v>
      </c>
      <c r="T149">
        <f t="shared" si="40"/>
        <v>0.5</v>
      </c>
      <c r="U149">
        <f t="shared" si="41"/>
        <v>300</v>
      </c>
      <c r="AA149">
        <v>26</v>
      </c>
      <c r="AB149">
        <f t="shared" si="14"/>
        <v>0.4537856055185257</v>
      </c>
      <c r="AC149">
        <f t="shared" si="15"/>
        <v>0.27611262488646687</v>
      </c>
      <c r="AD149">
        <f t="shared" si="16"/>
        <v>0.4383711467890774</v>
      </c>
      <c r="AE149">
        <f t="shared" si="17"/>
        <v>0.12103980801442284</v>
      </c>
      <c r="AF149" s="65">
        <f t="shared" si="18"/>
        <v>0.12133732536391331</v>
      </c>
      <c r="AG149">
        <f t="shared" si="19"/>
        <v>6.9521166407579083</v>
      </c>
      <c r="AJ149">
        <f t="shared" si="20"/>
        <v>98.520345616575895</v>
      </c>
      <c r="AL149">
        <f t="shared" si="7"/>
        <v>49.260172808287948</v>
      </c>
      <c r="AN149">
        <f t="shared" si="21"/>
        <v>50.245376264453711</v>
      </c>
      <c r="AP149">
        <f t="shared" si="22"/>
        <v>-2942.2692139394212</v>
      </c>
      <c r="AS149">
        <f t="shared" si="23"/>
        <v>-2964.0620236759446</v>
      </c>
      <c r="AU149">
        <f t="shared" si="8"/>
        <v>-358.76949828857801</v>
      </c>
      <c r="AW149">
        <f t="shared" si="24"/>
        <v>0.4537856055185257</v>
      </c>
      <c r="AY149">
        <f t="shared" si="25"/>
        <v>0.12133732536391331</v>
      </c>
      <c r="BA149">
        <f t="shared" si="26"/>
        <v>0.54796679069814369</v>
      </c>
      <c r="BC149">
        <f t="shared" si="27"/>
        <v>-1612.2658185323346</v>
      </c>
      <c r="BD149">
        <f t="shared" si="28"/>
        <v>3.04E-2</v>
      </c>
      <c r="BE149">
        <f t="shared" si="29"/>
        <v>-49.012880883382969</v>
      </c>
    </row>
    <row r="150" spans="3:57">
      <c r="C150" s="11">
        <v>90</v>
      </c>
      <c r="D150" s="12">
        <f t="shared" si="38"/>
        <v>1.3043478260869564E-3</v>
      </c>
      <c r="E150" s="20">
        <f t="shared" si="33"/>
        <v>1204.2771838760873</v>
      </c>
      <c r="F150" s="4">
        <f t="shared" si="34"/>
        <v>1.5707963267948963</v>
      </c>
      <c r="G150" s="4"/>
      <c r="H150" s="4">
        <f t="shared" si="35"/>
        <v>36.610026389833052</v>
      </c>
      <c r="I150" s="11">
        <v>90</v>
      </c>
      <c r="J150" s="5">
        <f t="shared" si="13"/>
        <v>12173.42445289983</v>
      </c>
      <c r="K150" s="11">
        <v>90</v>
      </c>
      <c r="L150" s="17">
        <f t="shared" si="36"/>
        <v>7584.0434341565942</v>
      </c>
      <c r="M150" s="11">
        <v>90</v>
      </c>
      <c r="N150">
        <f t="shared" si="37"/>
        <v>773.09311255418902</v>
      </c>
      <c r="Q150" s="4">
        <v>27</v>
      </c>
      <c r="R150">
        <f t="shared" si="42"/>
        <v>14.984999999999996</v>
      </c>
      <c r="S150">
        <f t="shared" si="39"/>
        <v>141.84798302527915</v>
      </c>
      <c r="T150">
        <f t="shared" si="40"/>
        <v>0.5</v>
      </c>
      <c r="U150">
        <f t="shared" si="41"/>
        <v>300</v>
      </c>
      <c r="AA150">
        <v>27</v>
      </c>
      <c r="AB150">
        <f t="shared" si="14"/>
        <v>0.47123889803846897</v>
      </c>
      <c r="AC150">
        <f t="shared" si="15"/>
        <v>0.27611262488646687</v>
      </c>
      <c r="AD150">
        <f t="shared" si="16"/>
        <v>0.45399049973954675</v>
      </c>
      <c r="AE150">
        <f t="shared" si="17"/>
        <v>0.1253525085566051</v>
      </c>
      <c r="AF150" s="65">
        <f t="shared" si="18"/>
        <v>0.12568313435681183</v>
      </c>
      <c r="AG150">
        <f t="shared" si="19"/>
        <v>7.2011131546209928</v>
      </c>
      <c r="AJ150">
        <f t="shared" si="20"/>
        <v>98.520345616575895</v>
      </c>
      <c r="AL150">
        <f t="shared" si="7"/>
        <v>49.260172808287948</v>
      </c>
      <c r="AN150">
        <f t="shared" si="21"/>
        <v>50.245376264453711</v>
      </c>
      <c r="AP150">
        <f t="shared" si="22"/>
        <v>-2898.9138631775136</v>
      </c>
      <c r="AS150">
        <f t="shared" si="23"/>
        <v>-2921.9615180204032</v>
      </c>
      <c r="AU150">
        <f t="shared" si="8"/>
        <v>-366.27520618972346</v>
      </c>
      <c r="AW150">
        <f t="shared" si="24"/>
        <v>0.47123889803846897</v>
      </c>
      <c r="AY150">
        <f t="shared" si="25"/>
        <v>0.12568313435681183</v>
      </c>
      <c r="BA150">
        <f t="shared" si="26"/>
        <v>0.56656838710242463</v>
      </c>
      <c r="BC150">
        <f t="shared" si="27"/>
        <v>-1642.4329518093427</v>
      </c>
      <c r="BD150">
        <f t="shared" si="28"/>
        <v>3.04E-2</v>
      </c>
      <c r="BE150">
        <f t="shared" si="29"/>
        <v>-49.929961735004021</v>
      </c>
    </row>
    <row r="151" spans="3:57">
      <c r="C151" s="11">
        <v>91</v>
      </c>
      <c r="D151" s="12">
        <f t="shared" si="38"/>
        <v>1.3188405797101448E-3</v>
      </c>
      <c r="E151" s="20">
        <f t="shared" si="33"/>
        <v>1204.2771838760873</v>
      </c>
      <c r="F151" s="4">
        <f t="shared" si="34"/>
        <v>1.5882496193148397</v>
      </c>
      <c r="G151" s="4"/>
      <c r="H151" s="4">
        <f t="shared" si="35"/>
        <v>36.428059890338375</v>
      </c>
      <c r="I151" s="11">
        <v>91</v>
      </c>
      <c r="J151" s="5">
        <f t="shared" si="13"/>
        <v>12935.461238103233</v>
      </c>
      <c r="K151" s="11">
        <v>91</v>
      </c>
      <c r="L151" s="17">
        <f t="shared" si="36"/>
        <v>8058.7923513383139</v>
      </c>
      <c r="M151" s="11">
        <v>91</v>
      </c>
      <c r="N151">
        <f t="shared" si="37"/>
        <v>821.48749758800341</v>
      </c>
      <c r="Q151" s="4">
        <v>28</v>
      </c>
      <c r="R151">
        <f t="shared" si="42"/>
        <v>15.539999999999996</v>
      </c>
      <c r="S151">
        <f t="shared" si="39"/>
        <v>145.1724535677651</v>
      </c>
      <c r="T151">
        <f t="shared" si="40"/>
        <v>0.5</v>
      </c>
      <c r="U151">
        <f t="shared" si="41"/>
        <v>300</v>
      </c>
      <c r="AA151">
        <v>28</v>
      </c>
      <c r="AB151">
        <f t="shared" si="14"/>
        <v>0.48869219055841229</v>
      </c>
      <c r="AC151">
        <f t="shared" si="15"/>
        <v>0.27611262488646687</v>
      </c>
      <c r="AD151">
        <f t="shared" si="16"/>
        <v>0.46947156278589081</v>
      </c>
      <c r="AE151">
        <f t="shared" si="17"/>
        <v>0.12962702551036404</v>
      </c>
      <c r="AF151" s="65">
        <f t="shared" si="18"/>
        <v>0.12999282232804962</v>
      </c>
      <c r="AG151">
        <f t="shared" si="19"/>
        <v>7.4480400863912157</v>
      </c>
      <c r="AJ151">
        <f t="shared" si="20"/>
        <v>98.520345616575895</v>
      </c>
      <c r="AL151">
        <f t="shared" si="7"/>
        <v>49.260172808287948</v>
      </c>
      <c r="AN151">
        <f t="shared" si="21"/>
        <v>50.245376264453711</v>
      </c>
      <c r="AP151">
        <f t="shared" si="22"/>
        <v>-2854.2449565468969</v>
      </c>
      <c r="AS151">
        <f t="shared" si="23"/>
        <v>-2878.5316341031144</v>
      </c>
      <c r="AU151">
        <f t="shared" si="8"/>
        <v>-373.13549356627425</v>
      </c>
      <c r="AW151">
        <f t="shared" si="24"/>
        <v>0.48869219055841229</v>
      </c>
      <c r="AY151">
        <f t="shared" si="25"/>
        <v>0.12999282232804962</v>
      </c>
      <c r="BA151">
        <f t="shared" si="26"/>
        <v>0.5848993171903879</v>
      </c>
      <c r="BC151">
        <f t="shared" si="27"/>
        <v>-1669.4459261783884</v>
      </c>
      <c r="BD151">
        <f t="shared" si="28"/>
        <v>3.04E-2</v>
      </c>
      <c r="BE151">
        <f t="shared" si="29"/>
        <v>-50.751156155823004</v>
      </c>
    </row>
    <row r="152" spans="3:57">
      <c r="C152" s="11">
        <v>92</v>
      </c>
      <c r="D152" s="12">
        <f t="shared" si="38"/>
        <v>1.3333333333333333E-3</v>
      </c>
      <c r="E152" s="20">
        <f t="shared" si="33"/>
        <v>1204.2771838760873</v>
      </c>
      <c r="F152" s="4">
        <f t="shared" si="34"/>
        <v>1.605702911834783</v>
      </c>
      <c r="G152" s="4"/>
      <c r="H152" s="4">
        <f t="shared" si="35"/>
        <v>36.235158225418104</v>
      </c>
      <c r="I152" s="11">
        <v>92</v>
      </c>
      <c r="J152" s="5">
        <f t="shared" si="13"/>
        <v>13682.441233009793</v>
      </c>
      <c r="K152" s="11">
        <v>92</v>
      </c>
      <c r="L152" s="17">
        <f t="shared" si="36"/>
        <v>8524.1608881651009</v>
      </c>
      <c r="M152" s="11">
        <v>92</v>
      </c>
      <c r="N152">
        <f t="shared" si="37"/>
        <v>868.92567667330275</v>
      </c>
      <c r="Q152" s="4">
        <v>29</v>
      </c>
      <c r="R152">
        <f t="shared" si="42"/>
        <v>16.094999999999995</v>
      </c>
      <c r="S152">
        <f t="shared" si="39"/>
        <v>148.49692411025103</v>
      </c>
      <c r="T152">
        <f t="shared" si="40"/>
        <v>0.5</v>
      </c>
      <c r="U152">
        <f t="shared" si="41"/>
        <v>300</v>
      </c>
      <c r="AA152">
        <v>29</v>
      </c>
      <c r="AB152">
        <f t="shared" si="14"/>
        <v>0.50614548307835561</v>
      </c>
      <c r="AC152">
        <f t="shared" si="15"/>
        <v>0.27611262488646687</v>
      </c>
      <c r="AD152">
        <f t="shared" si="16"/>
        <v>0.48480962024633706</v>
      </c>
      <c r="AE152">
        <f t="shared" si="17"/>
        <v>0.13386205681642732</v>
      </c>
      <c r="AF152" s="65">
        <f t="shared" si="18"/>
        <v>0.13426509543538293</v>
      </c>
      <c r="AG152">
        <f t="shared" si="19"/>
        <v>7.6928233043686562</v>
      </c>
      <c r="AJ152">
        <f t="shared" si="20"/>
        <v>98.520345616575895</v>
      </c>
      <c r="AL152">
        <f t="shared" si="7"/>
        <v>49.260172808287948</v>
      </c>
      <c r="AN152">
        <f t="shared" si="21"/>
        <v>50.245376264453711</v>
      </c>
      <c r="AP152">
        <f t="shared" si="22"/>
        <v>-2808.2962983565403</v>
      </c>
      <c r="AS152">
        <f t="shared" si="23"/>
        <v>-2833.8005753882139</v>
      </c>
      <c r="AU152">
        <f t="shared" si="8"/>
        <v>-379.33837362904154</v>
      </c>
      <c r="AW152">
        <f t="shared" si="24"/>
        <v>0.50614548307835561</v>
      </c>
      <c r="AY152">
        <f t="shared" si="25"/>
        <v>0.13426509543538293</v>
      </c>
      <c r="BA152">
        <f t="shared" si="26"/>
        <v>0.60295129121044722</v>
      </c>
      <c r="BC152">
        <f t="shared" si="27"/>
        <v>-1693.2658791955953</v>
      </c>
      <c r="BD152">
        <f t="shared" si="28"/>
        <v>3.04E-2</v>
      </c>
      <c r="BE152">
        <f t="shared" si="29"/>
        <v>-51.475282727546094</v>
      </c>
    </row>
    <row r="153" spans="3:57">
      <c r="C153" s="11">
        <v>93</v>
      </c>
      <c r="D153" s="12">
        <f t="shared" si="38"/>
        <v>1.3478260869565217E-3</v>
      </c>
      <c r="E153" s="20">
        <f t="shared" si="33"/>
        <v>1204.2771838760873</v>
      </c>
      <c r="F153" s="4">
        <f t="shared" si="34"/>
        <v>1.6231562043547263</v>
      </c>
      <c r="G153" s="4"/>
      <c r="H153" s="4">
        <f t="shared" si="35"/>
        <v>36.031541132925334</v>
      </c>
      <c r="I153" s="11">
        <v>93</v>
      </c>
      <c r="J153" s="5">
        <f t="shared" si="13"/>
        <v>14414.157220061934</v>
      </c>
      <c r="K153" s="11">
        <v>93</v>
      </c>
      <c r="L153" s="17">
        <f t="shared" si="36"/>
        <v>8980.0199480985848</v>
      </c>
      <c r="M153" s="11">
        <v>93</v>
      </c>
      <c r="N153">
        <f t="shared" si="37"/>
        <v>915.39449012217983</v>
      </c>
      <c r="Q153" s="4">
        <v>30</v>
      </c>
      <c r="R153">
        <f t="shared" si="42"/>
        <v>16.649999999999995</v>
      </c>
      <c r="S153">
        <f t="shared" si="39"/>
        <v>151.82139465273701</v>
      </c>
      <c r="T153">
        <f t="shared" si="40"/>
        <v>0.5</v>
      </c>
      <c r="U153">
        <f t="shared" si="41"/>
        <v>300</v>
      </c>
      <c r="AA153">
        <v>30</v>
      </c>
      <c r="AB153">
        <f t="shared" si="14"/>
        <v>0.52359877559829882</v>
      </c>
      <c r="AC153">
        <f t="shared" si="15"/>
        <v>0.27611262488646687</v>
      </c>
      <c r="AD153">
        <f t="shared" si="16"/>
        <v>0.49999999999999994</v>
      </c>
      <c r="AE153">
        <f t="shared" si="17"/>
        <v>0.13805631244323341</v>
      </c>
      <c r="AF153" s="65">
        <f t="shared" si="18"/>
        <v>0.13849866544296138</v>
      </c>
      <c r="AG153">
        <f t="shared" si="19"/>
        <v>7.9353889980760703</v>
      </c>
      <c r="AJ153">
        <f t="shared" si="20"/>
        <v>98.520345616575895</v>
      </c>
      <c r="AL153">
        <f t="shared" si="7"/>
        <v>49.260172808287948</v>
      </c>
      <c r="AN153">
        <f t="shared" si="21"/>
        <v>50.245376264453711</v>
      </c>
      <c r="AP153">
        <f t="shared" si="22"/>
        <v>-2761.1025640058788</v>
      </c>
      <c r="AS153">
        <f t="shared" si="23"/>
        <v>-2787.7974500746341</v>
      </c>
      <c r="AU153">
        <f t="shared" si="8"/>
        <v>-384.87303579595306</v>
      </c>
      <c r="AW153">
        <f t="shared" si="24"/>
        <v>0.52359877559829882</v>
      </c>
      <c r="AY153">
        <f t="shared" si="25"/>
        <v>0.13849866544296138</v>
      </c>
      <c r="BA153">
        <f t="shared" si="26"/>
        <v>0.62071620611852907</v>
      </c>
      <c r="BC153">
        <f t="shared" si="27"/>
        <v>-1713.8611082338721</v>
      </c>
      <c r="BD153">
        <f t="shared" si="28"/>
        <v>3.04E-2</v>
      </c>
      <c r="BE153">
        <f t="shared" si="29"/>
        <v>-52.101377690309711</v>
      </c>
    </row>
    <row r="154" spans="3:57">
      <c r="C154" s="11">
        <v>94</v>
      </c>
      <c r="D154" s="12">
        <f t="shared" si="38"/>
        <v>1.3623188405797102E-3</v>
      </c>
      <c r="E154" s="20">
        <f t="shared" si="33"/>
        <v>1204.2771838760873</v>
      </c>
      <c r="F154" s="4">
        <f t="shared" si="34"/>
        <v>1.6406094968746696</v>
      </c>
      <c r="G154" s="4"/>
      <c r="H154" s="4">
        <f t="shared" si="35"/>
        <v>35.817431222242803</v>
      </c>
      <c r="I154" s="11">
        <v>94</v>
      </c>
      <c r="J154" s="5">
        <f t="shared" si="13"/>
        <v>15130.420150281716</v>
      </c>
      <c r="K154" s="11">
        <v>94</v>
      </c>
      <c r="L154" s="17">
        <f t="shared" si="36"/>
        <v>9426.2517536255091</v>
      </c>
      <c r="M154" s="11">
        <v>94</v>
      </c>
      <c r="N154">
        <f t="shared" si="37"/>
        <v>960.88193207191728</v>
      </c>
      <c r="Q154" s="4">
        <v>31</v>
      </c>
      <c r="R154">
        <f t="shared" si="42"/>
        <v>17.204999999999995</v>
      </c>
      <c r="S154">
        <f t="shared" si="39"/>
        <v>155.14586519522297</v>
      </c>
      <c r="T154">
        <f t="shared" si="40"/>
        <v>0.5</v>
      </c>
      <c r="U154">
        <f t="shared" si="41"/>
        <v>300</v>
      </c>
      <c r="AA154">
        <v>31</v>
      </c>
      <c r="AB154">
        <f t="shared" si="14"/>
        <v>0.54105206811824214</v>
      </c>
      <c r="AC154">
        <f t="shared" si="15"/>
        <v>0.27611262488646687</v>
      </c>
      <c r="AD154">
        <f t="shared" si="16"/>
        <v>0.51503807491005416</v>
      </c>
      <c r="AE154">
        <f t="shared" si="17"/>
        <v>0.1422085147798878</v>
      </c>
      <c r="AF154" s="65">
        <f t="shared" si="18"/>
        <v>0.14269225005956185</v>
      </c>
      <c r="AG154">
        <f t="shared" si="19"/>
        <v>8.1756636976382637</v>
      </c>
      <c r="AJ154">
        <f t="shared" si="20"/>
        <v>98.520345616575895</v>
      </c>
      <c r="AL154">
        <f t="shared" si="7"/>
        <v>49.260172808287948</v>
      </c>
      <c r="AN154">
        <f t="shared" si="21"/>
        <v>50.245376264453711</v>
      </c>
      <c r="AP154">
        <f t="shared" si="22"/>
        <v>-2712.6992642281839</v>
      </c>
      <c r="AS154">
        <f t="shared" si="23"/>
        <v>-2740.5522557638315</v>
      </c>
      <c r="AU154">
        <f t="shared" si="8"/>
        <v>-389.72986596884567</v>
      </c>
      <c r="AW154">
        <f t="shared" si="24"/>
        <v>0.54105206811824214</v>
      </c>
      <c r="AY154">
        <f t="shared" si="25"/>
        <v>0.14269225005956185</v>
      </c>
      <c r="BA154">
        <f t="shared" si="26"/>
        <v>0.63818615166914872</v>
      </c>
      <c r="BC154">
        <f t="shared" si="27"/>
        <v>-1731.2071040735159</v>
      </c>
      <c r="BD154">
        <f t="shared" si="28"/>
        <v>3.04E-2</v>
      </c>
      <c r="BE154">
        <f t="shared" si="29"/>
        <v>-52.628695963834886</v>
      </c>
    </row>
    <row r="155" spans="3:57">
      <c r="C155" s="11">
        <v>95</v>
      </c>
      <c r="D155" s="12">
        <f t="shared" si="38"/>
        <v>1.3768115942028984E-3</v>
      </c>
      <c r="E155" s="20">
        <f t="shared" si="33"/>
        <v>1204.2771838760873</v>
      </c>
      <c r="F155" s="4">
        <f t="shared" si="34"/>
        <v>1.6580627893946127</v>
      </c>
      <c r="G155" s="4"/>
      <c r="H155" s="4">
        <f t="shared" si="35"/>
        <v>35.593053710825075</v>
      </c>
      <c r="I155" s="11">
        <v>95</v>
      </c>
      <c r="J155" s="5">
        <f t="shared" si="13"/>
        <v>15831.059159629622</v>
      </c>
      <c r="K155" s="11">
        <v>95</v>
      </c>
      <c r="L155" s="17">
        <f t="shared" si="36"/>
        <v>9862.7498564492544</v>
      </c>
      <c r="M155" s="11">
        <v>95</v>
      </c>
      <c r="N155">
        <f t="shared" si="37"/>
        <v>1005.3771515238791</v>
      </c>
      <c r="Q155" s="4">
        <v>32</v>
      </c>
      <c r="R155">
        <f t="shared" si="42"/>
        <v>17.759999999999994</v>
      </c>
      <c r="S155">
        <f t="shared" si="39"/>
        <v>158.47033573770892</v>
      </c>
      <c r="T155">
        <f t="shared" si="40"/>
        <v>0.5</v>
      </c>
      <c r="U155">
        <f t="shared" si="41"/>
        <v>300</v>
      </c>
      <c r="AA155">
        <v>32</v>
      </c>
      <c r="AB155">
        <f t="shared" si="14"/>
        <v>0.55850536063818546</v>
      </c>
      <c r="AC155">
        <f t="shared" si="15"/>
        <v>0.27611262488646687</v>
      </c>
      <c r="AD155">
        <f t="shared" si="16"/>
        <v>0.5299192642332049</v>
      </c>
      <c r="AE155">
        <f t="shared" si="17"/>
        <v>0.14631739902533542</v>
      </c>
      <c r="AF155" s="65">
        <f t="shared" si="18"/>
        <v>0.14684457328967954</v>
      </c>
      <c r="AG155">
        <f t="shared" si="19"/>
        <v>8.4135742938981366</v>
      </c>
      <c r="AJ155">
        <f t="shared" si="20"/>
        <v>98.520345616575895</v>
      </c>
      <c r="AL155">
        <f t="shared" si="7"/>
        <v>49.260172808287948</v>
      </c>
      <c r="AN155">
        <f t="shared" si="21"/>
        <v>50.245376264453711</v>
      </c>
      <c r="AP155">
        <f t="shared" si="22"/>
        <v>-2663.1227085238288</v>
      </c>
      <c r="AS155">
        <f t="shared" si="23"/>
        <v>-2692.0958632062061</v>
      </c>
      <c r="AU155">
        <f t="shared" si="8"/>
        <v>-393.90046463119722</v>
      </c>
      <c r="AW155">
        <f t="shared" si="24"/>
        <v>0.55850536063818546</v>
      </c>
      <c r="AY155">
        <f t="shared" si="25"/>
        <v>0.14684457328967954</v>
      </c>
      <c r="BA155">
        <f t="shared" si="26"/>
        <v>0.65535341641719536</v>
      </c>
      <c r="BC155">
        <f t="shared" si="27"/>
        <v>-1745.2865653693059</v>
      </c>
      <c r="BD155">
        <f t="shared" si="28"/>
        <v>3.04E-2</v>
      </c>
      <c r="BE155">
        <f t="shared" si="29"/>
        <v>-53.0567115872269</v>
      </c>
    </row>
    <row r="156" spans="3:57">
      <c r="C156" s="11">
        <v>96</v>
      </c>
      <c r="D156" s="12">
        <f t="shared" si="38"/>
        <v>1.3913043478260868E-3</v>
      </c>
      <c r="E156" s="20">
        <f t="shared" si="33"/>
        <v>1204.2771838760873</v>
      </c>
      <c r="F156" s="4">
        <f t="shared" si="34"/>
        <v>1.675516081914556</v>
      </c>
      <c r="G156" s="4"/>
      <c r="H156" s="4">
        <f t="shared" si="35"/>
        <v>35.358636160662826</v>
      </c>
      <c r="I156" s="11">
        <v>96</v>
      </c>
      <c r="J156" s="5">
        <f t="shared" si="13"/>
        <v>16515.921563403441</v>
      </c>
      <c r="K156" s="11">
        <v>96</v>
      </c>
      <c r="L156" s="17">
        <f t="shared" si="36"/>
        <v>10289.419134000344</v>
      </c>
      <c r="M156" s="11">
        <v>96</v>
      </c>
      <c r="N156">
        <f t="shared" si="37"/>
        <v>1048.8704519878027</v>
      </c>
      <c r="Q156" s="4">
        <v>33</v>
      </c>
      <c r="R156">
        <f t="shared" si="42"/>
        <v>18.314999999999994</v>
      </c>
      <c r="S156">
        <f t="shared" si="39"/>
        <v>161.79480628019488</v>
      </c>
      <c r="T156">
        <f t="shared" si="40"/>
        <v>0.5</v>
      </c>
      <c r="U156">
        <f t="shared" si="41"/>
        <v>300</v>
      </c>
      <c r="AA156">
        <v>33</v>
      </c>
      <c r="AB156">
        <f t="shared" si="14"/>
        <v>0.57595865315812877</v>
      </c>
      <c r="AC156">
        <f t="shared" si="15"/>
        <v>0.27611262488646687</v>
      </c>
      <c r="AD156">
        <f t="shared" si="16"/>
        <v>0.54463903501502708</v>
      </c>
      <c r="AE156">
        <f t="shared" si="17"/>
        <v>0.15038171357363148</v>
      </c>
      <c r="AF156" s="65">
        <f t="shared" si="18"/>
        <v>0.15095436579761443</v>
      </c>
      <c r="AG156">
        <f t="shared" si="19"/>
        <v>8.6490480592772911</v>
      </c>
      <c r="AJ156">
        <f t="shared" si="20"/>
        <v>98.520345616575895</v>
      </c>
      <c r="AL156">
        <f t="shared" si="7"/>
        <v>49.260172808287948</v>
      </c>
      <c r="AN156">
        <f t="shared" si="21"/>
        <v>50.245376264453711</v>
      </c>
      <c r="AP156">
        <f t="shared" si="22"/>
        <v>-2612.4099678259586</v>
      </c>
      <c r="AS156">
        <f t="shared" si="23"/>
        <v>-2642.459999095594</v>
      </c>
      <c r="AU156">
        <f t="shared" si="8"/>
        <v>-397.37766271377205</v>
      </c>
      <c r="AW156">
        <f t="shared" si="24"/>
        <v>0.57595865315812877</v>
      </c>
      <c r="AY156">
        <f t="shared" si="25"/>
        <v>0.15095436579761443</v>
      </c>
      <c r="BA156">
        <f t="shared" si="26"/>
        <v>0.67221049362277774</v>
      </c>
      <c r="BC156">
        <f t="shared" si="27"/>
        <v>-1756.0893940173526</v>
      </c>
      <c r="BD156">
        <f t="shared" si="28"/>
        <v>3.04E-2</v>
      </c>
      <c r="BE156">
        <f t="shared" si="29"/>
        <v>-53.38511757812752</v>
      </c>
    </row>
    <row r="157" spans="3:57">
      <c r="C157" s="11">
        <v>97</v>
      </c>
      <c r="D157" s="12">
        <f t="shared" si="38"/>
        <v>1.4057971014492753E-3</v>
      </c>
      <c r="E157" s="20">
        <f t="shared" si="33"/>
        <v>1204.2771838760873</v>
      </c>
      <c r="F157" s="4">
        <f t="shared" si="34"/>
        <v>1.6929693744344994</v>
      </c>
      <c r="G157" s="4"/>
      <c r="H157" s="4">
        <f t="shared" si="35"/>
        <v>35.114408214986973</v>
      </c>
      <c r="I157" s="11">
        <v>97</v>
      </c>
      <c r="J157" s="5">
        <f t="shared" si="13"/>
        <v>17184.872828749139</v>
      </c>
      <c r="K157" s="11">
        <v>97</v>
      </c>
      <c r="L157" s="17">
        <f t="shared" si="36"/>
        <v>10706.175772310713</v>
      </c>
      <c r="M157" s="11">
        <v>97</v>
      </c>
      <c r="N157">
        <f t="shared" si="37"/>
        <v>1091.3532897360562</v>
      </c>
      <c r="Q157" s="4">
        <v>34</v>
      </c>
      <c r="R157">
        <f t="shared" si="42"/>
        <v>18.869999999999994</v>
      </c>
      <c r="S157">
        <f t="shared" si="39"/>
        <v>165.11927682268083</v>
      </c>
      <c r="T157">
        <f t="shared" si="40"/>
        <v>0.5</v>
      </c>
      <c r="U157">
        <f t="shared" si="41"/>
        <v>300</v>
      </c>
      <c r="AA157">
        <v>34</v>
      </c>
      <c r="AB157">
        <f t="shared" si="14"/>
        <v>0.59341194567807209</v>
      </c>
      <c r="AC157">
        <f t="shared" si="15"/>
        <v>0.27611262488646687</v>
      </c>
      <c r="AD157">
        <f t="shared" si="16"/>
        <v>0.5591929034707469</v>
      </c>
      <c r="AE157">
        <f t="shared" si="17"/>
        <v>0.15440022039519263</v>
      </c>
      <c r="AF157" s="65">
        <f t="shared" si="18"/>
        <v>0.1550203652846531</v>
      </c>
      <c r="AG157">
        <f t="shared" si="19"/>
        <v>8.882012669386965</v>
      </c>
      <c r="AJ157">
        <f t="shared" si="20"/>
        <v>98.520345616575895</v>
      </c>
      <c r="AL157">
        <f t="shared" si="7"/>
        <v>49.260172808287948</v>
      </c>
      <c r="AN157">
        <f t="shared" si="21"/>
        <v>50.245376264453711</v>
      </c>
      <c r="AP157">
        <f t="shared" si="22"/>
        <v>-2560.5988364419622</v>
      </c>
      <c r="AS157">
        <f t="shared" si="23"/>
        <v>-2591.6772278819089</v>
      </c>
      <c r="AU157">
        <f t="shared" si="8"/>
        <v>-400.15553517816863</v>
      </c>
      <c r="AW157">
        <f t="shared" si="24"/>
        <v>0.59341194567807209</v>
      </c>
      <c r="AY157">
        <f t="shared" si="25"/>
        <v>0.1550203652846531</v>
      </c>
      <c r="BA157">
        <f t="shared" si="26"/>
        <v>0.68875008705110885</v>
      </c>
      <c r="BC157">
        <f t="shared" si="27"/>
        <v>-1763.6126715023695</v>
      </c>
      <c r="BD157">
        <f t="shared" si="28"/>
        <v>3.04E-2</v>
      </c>
      <c r="BE157">
        <f t="shared" si="29"/>
        <v>-53.61382521367203</v>
      </c>
    </row>
    <row r="158" spans="3:57">
      <c r="C158" s="11">
        <v>98</v>
      </c>
      <c r="D158" s="12">
        <f t="shared" si="38"/>
        <v>1.4202898550724637E-3</v>
      </c>
      <c r="E158" s="20">
        <f t="shared" si="33"/>
        <v>1204.2771838760873</v>
      </c>
      <c r="F158" s="4">
        <f t="shared" si="34"/>
        <v>1.7104226669544427</v>
      </c>
      <c r="G158" s="4"/>
      <c r="H158" s="4">
        <f t="shared" si="35"/>
        <v>34.860601335529289</v>
      </c>
      <c r="I158" s="11">
        <v>98</v>
      </c>
      <c r="J158" s="5">
        <f t="shared" si="13"/>
        <v>17837.796525382306</v>
      </c>
      <c r="K158" s="11">
        <v>98</v>
      </c>
      <c r="L158" s="17">
        <f t="shared" si="36"/>
        <v>11112.947235313177</v>
      </c>
      <c r="M158" s="11">
        <v>98</v>
      </c>
      <c r="N158">
        <f t="shared" si="37"/>
        <v>1132.8182706741261</v>
      </c>
      <c r="Q158" s="4">
        <v>35</v>
      </c>
      <c r="R158">
        <f t="shared" si="42"/>
        <v>19.424999999999994</v>
      </c>
      <c r="S158">
        <f t="shared" si="39"/>
        <v>168.44374736516676</v>
      </c>
      <c r="T158">
        <f t="shared" si="40"/>
        <v>0.5</v>
      </c>
      <c r="U158">
        <f t="shared" si="41"/>
        <v>300</v>
      </c>
      <c r="AA158">
        <v>35</v>
      </c>
      <c r="AB158">
        <f t="shared" si="14"/>
        <v>0.6108652381980153</v>
      </c>
      <c r="AC158">
        <f t="shared" si="15"/>
        <v>0.27611262488646687</v>
      </c>
      <c r="AD158">
        <f t="shared" si="16"/>
        <v>0.57357643635104605</v>
      </c>
      <c r="AE158">
        <f t="shared" si="17"/>
        <v>0.15837169541391283</v>
      </c>
      <c r="AF158" s="65">
        <f t="shared" si="18"/>
        <v>0.15904131687941206</v>
      </c>
      <c r="AG158">
        <f t="shared" si="19"/>
        <v>9.1123962253930522</v>
      </c>
      <c r="AJ158">
        <f t="shared" si="20"/>
        <v>98.520345616575895</v>
      </c>
      <c r="AL158">
        <f t="shared" si="7"/>
        <v>49.260172808287948</v>
      </c>
      <c r="AN158">
        <f t="shared" si="21"/>
        <v>50.245376264453711</v>
      </c>
      <c r="AP158">
        <f t="shared" si="22"/>
        <v>-2507.7277933149203</v>
      </c>
      <c r="AS158">
        <f t="shared" si="23"/>
        <v>-2539.780932572804</v>
      </c>
      <c r="AU158">
        <f t="shared" si="8"/>
        <v>-402.22941227148357</v>
      </c>
      <c r="AW158">
        <f t="shared" si="24"/>
        <v>0.6108652381980153</v>
      </c>
      <c r="AY158">
        <f t="shared" si="25"/>
        <v>0.15904131687941206</v>
      </c>
      <c r="BA158">
        <f t="shared" si="26"/>
        <v>0.70496511665904804</v>
      </c>
      <c r="BC158">
        <f t="shared" si="27"/>
        <v>-1767.8606163633899</v>
      </c>
      <c r="BD158">
        <f t="shared" si="28"/>
        <v>3.04E-2</v>
      </c>
      <c r="BE158">
        <f t="shared" si="29"/>
        <v>-53.742962737447051</v>
      </c>
    </row>
    <row r="159" spans="3:57">
      <c r="C159" s="11">
        <v>99</v>
      </c>
      <c r="D159" s="12">
        <f t="shared" si="38"/>
        <v>1.4347826086956522E-3</v>
      </c>
      <c r="E159" s="20">
        <f t="shared" si="33"/>
        <v>1204.2771838760873</v>
      </c>
      <c r="F159" s="4">
        <f t="shared" si="34"/>
        <v>1.727875959474386</v>
      </c>
      <c r="G159" s="4"/>
      <c r="H159" s="4">
        <f t="shared" si="35"/>
        <v>34.597448540654284</v>
      </c>
      <c r="I159" s="11">
        <v>99</v>
      </c>
      <c r="J159" s="5">
        <f t="shared" si="13"/>
        <v>18474.594254645159</v>
      </c>
      <c r="K159" s="11">
        <v>99</v>
      </c>
      <c r="L159" s="17">
        <f t="shared" si="36"/>
        <v>11509.672220643934</v>
      </c>
      <c r="M159" s="11">
        <v>99</v>
      </c>
      <c r="N159">
        <f t="shared" si="37"/>
        <v>1173.2591458352633</v>
      </c>
      <c r="Q159" s="4">
        <v>36</v>
      </c>
      <c r="R159">
        <f t="shared" si="42"/>
        <v>19.979999999999993</v>
      </c>
      <c r="S159">
        <f t="shared" si="39"/>
        <v>171.76821790765274</v>
      </c>
      <c r="T159">
        <f t="shared" si="40"/>
        <v>0.5</v>
      </c>
      <c r="U159">
        <f t="shared" si="41"/>
        <v>300</v>
      </c>
      <c r="AA159">
        <v>36</v>
      </c>
      <c r="AB159">
        <f t="shared" si="14"/>
        <v>0.62831853071795862</v>
      </c>
      <c r="AC159">
        <f t="shared" si="15"/>
        <v>0.27611262488646687</v>
      </c>
      <c r="AD159">
        <f t="shared" si="16"/>
        <v>0.58778525229247314</v>
      </c>
      <c r="AE159">
        <f t="shared" si="17"/>
        <v>0.16229492888002892</v>
      </c>
      <c r="AF159" s="65">
        <f t="shared" si="18"/>
        <v>0.16301597354136926</v>
      </c>
      <c r="AG159">
        <f t="shared" si="19"/>
        <v>9.3401272771367552</v>
      </c>
      <c r="AJ159">
        <f t="shared" si="20"/>
        <v>98.520345616575895</v>
      </c>
      <c r="AL159">
        <f t="shared" si="7"/>
        <v>49.260172808287948</v>
      </c>
      <c r="AN159">
        <f t="shared" si="21"/>
        <v>50.245376264453711</v>
      </c>
      <c r="AP159">
        <f t="shared" si="22"/>
        <v>-2453.8359626500364</v>
      </c>
      <c r="AS159">
        <f t="shared" si="23"/>
        <v>-2486.8052944963524</v>
      </c>
      <c r="AU159">
        <f t="shared" si="8"/>
        <v>-403.59588840876489</v>
      </c>
      <c r="AW159">
        <f t="shared" si="24"/>
        <v>0.62831853071795862</v>
      </c>
      <c r="AY159">
        <f t="shared" si="25"/>
        <v>0.16301597354136926</v>
      </c>
      <c r="BA159">
        <f t="shared" si="26"/>
        <v>0.72084872415956669</v>
      </c>
      <c r="BC159">
        <f t="shared" si="27"/>
        <v>-1768.844522973141</v>
      </c>
      <c r="BD159">
        <f t="shared" si="28"/>
        <v>3.04E-2</v>
      </c>
      <c r="BE159">
        <f t="shared" si="29"/>
        <v>-53.77287349838349</v>
      </c>
    </row>
    <row r="160" spans="3:57">
      <c r="C160" s="11">
        <v>100</v>
      </c>
      <c r="D160" s="12">
        <f t="shared" si="38"/>
        <v>1.4492753623188406E-3</v>
      </c>
      <c r="E160" s="20">
        <f t="shared" si="33"/>
        <v>1204.2771838760873</v>
      </c>
      <c r="F160" s="4">
        <f t="shared" si="34"/>
        <v>1.7453292519943295</v>
      </c>
      <c r="G160" s="4"/>
      <c r="H160" s="4">
        <f t="shared" si="35"/>
        <v>34.325184144675411</v>
      </c>
      <c r="I160" s="11">
        <v>100</v>
      </c>
      <c r="J160" s="5">
        <f t="shared" si="13"/>
        <v>19095.18555705027</v>
      </c>
      <c r="K160" s="11">
        <v>100</v>
      </c>
      <c r="L160" s="17">
        <f t="shared" si="36"/>
        <v>11896.300602042318</v>
      </c>
      <c r="M160" s="11">
        <v>100</v>
      </c>
      <c r="N160">
        <f t="shared" si="37"/>
        <v>1212.6708055089009</v>
      </c>
      <c r="Q160" s="4">
        <v>37</v>
      </c>
      <c r="R160">
        <f t="shared" si="42"/>
        <v>20.534999999999993</v>
      </c>
      <c r="S160">
        <f t="shared" si="39"/>
        <v>175.0926884501387</v>
      </c>
      <c r="T160">
        <f t="shared" si="40"/>
        <v>0.5</v>
      </c>
      <c r="U160">
        <f t="shared" si="41"/>
        <v>300</v>
      </c>
      <c r="AA160">
        <v>37</v>
      </c>
      <c r="AB160">
        <f t="shared" si="14"/>
        <v>0.64577182323790194</v>
      </c>
      <c r="AC160">
        <f t="shared" si="15"/>
        <v>0.27611262488646687</v>
      </c>
      <c r="AD160">
        <f t="shared" si="16"/>
        <v>0.60181502315204827</v>
      </c>
      <c r="AE160">
        <f t="shared" si="17"/>
        <v>0.16616872573862188</v>
      </c>
      <c r="AF160" s="65">
        <f t="shared" si="18"/>
        <v>0.16694309647757111</v>
      </c>
      <c r="AG160">
        <f t="shared" si="19"/>
        <v>9.5651348470101443</v>
      </c>
      <c r="AJ160">
        <f t="shared" si="20"/>
        <v>98.520345616575895</v>
      </c>
      <c r="AL160">
        <f t="shared" si="7"/>
        <v>49.260172808287948</v>
      </c>
      <c r="AN160">
        <f t="shared" si="21"/>
        <v>50.245376264453711</v>
      </c>
      <c r="AP160">
        <f t="shared" si="22"/>
        <v>-2398.9630739516974</v>
      </c>
      <c r="AS160">
        <f t="shared" si="23"/>
        <v>-2432.7852719979455</v>
      </c>
      <c r="AU160">
        <f t="shared" si="8"/>
        <v>-404.25282864358519</v>
      </c>
      <c r="AW160">
        <f t="shared" si="24"/>
        <v>0.64577182323790194</v>
      </c>
      <c r="AY160">
        <f t="shared" si="25"/>
        <v>0.16694309647757111</v>
      </c>
      <c r="BA160">
        <f t="shared" si="26"/>
        <v>0.73639427845505467</v>
      </c>
      <c r="BC160">
        <f t="shared" si="27"/>
        <v>-1766.5826818829803</v>
      </c>
      <c r="BD160">
        <f t="shared" si="28"/>
        <v>3.04E-2</v>
      </c>
      <c r="BE160">
        <f t="shared" si="29"/>
        <v>-53.704113529242598</v>
      </c>
    </row>
    <row r="161" spans="3:57">
      <c r="C161" s="11">
        <v>101</v>
      </c>
      <c r="D161" s="12">
        <f t="shared" si="38"/>
        <v>1.4637681159420288E-3</v>
      </c>
      <c r="E161" s="20">
        <f t="shared" si="33"/>
        <v>1204.2771838760873</v>
      </c>
      <c r="F161" s="4">
        <f t="shared" si="34"/>
        <v>1.7627825445142724</v>
      </c>
      <c r="G161" s="4"/>
      <c r="H161" s="4">
        <f t="shared" si="35"/>
        <v>34.044043498666028</v>
      </c>
      <c r="I161" s="11">
        <v>101</v>
      </c>
      <c r="J161" s="5">
        <f t="shared" si="13"/>
        <v>19699.507798488434</v>
      </c>
      <c r="K161" s="11">
        <v>101</v>
      </c>
      <c r="L161" s="17">
        <f t="shared" si="36"/>
        <v>12272.793358458293</v>
      </c>
      <c r="M161" s="11">
        <v>101</v>
      </c>
      <c r="N161">
        <f t="shared" si="37"/>
        <v>1251.0492720140971</v>
      </c>
      <c r="Q161" s="4">
        <v>38</v>
      </c>
      <c r="R161">
        <f t="shared" si="42"/>
        <v>21.089999999999993</v>
      </c>
      <c r="S161">
        <f t="shared" si="39"/>
        <v>178.41715899262465</v>
      </c>
      <c r="T161">
        <f t="shared" si="40"/>
        <v>0.5</v>
      </c>
      <c r="U161">
        <f t="shared" si="41"/>
        <v>300</v>
      </c>
      <c r="AA161">
        <v>38</v>
      </c>
      <c r="AB161">
        <f t="shared" si="14"/>
        <v>0.66322511575784515</v>
      </c>
      <c r="AC161">
        <f t="shared" si="15"/>
        <v>0.27611262488646687</v>
      </c>
      <c r="AD161">
        <f t="shared" si="16"/>
        <v>0.61566147532565818</v>
      </c>
      <c r="AE161">
        <f t="shared" si="17"/>
        <v>0.16999190599364225</v>
      </c>
      <c r="AF161" s="65">
        <f t="shared" si="18"/>
        <v>0.17082145557246251</v>
      </c>
      <c r="AG161">
        <f t="shared" si="19"/>
        <v>9.7873484545836007</v>
      </c>
      <c r="AJ161">
        <f t="shared" si="20"/>
        <v>98.520345616575895</v>
      </c>
      <c r="AL161">
        <f t="shared" si="7"/>
        <v>49.260172808287948</v>
      </c>
      <c r="AN161">
        <f t="shared" si="21"/>
        <v>50.245376264453711</v>
      </c>
      <c r="AP161">
        <f t="shared" si="22"/>
        <v>-2343.149421517548</v>
      </c>
      <c r="AS161">
        <f t="shared" si="23"/>
        <v>-2377.756578046165</v>
      </c>
      <c r="AU161">
        <f t="shared" si="8"/>
        <v>-404.19937269098813</v>
      </c>
      <c r="AW161">
        <f t="shared" si="24"/>
        <v>0.66322511575784515</v>
      </c>
      <c r="AY161">
        <f t="shared" si="25"/>
        <v>0.17082145557246251</v>
      </c>
      <c r="BA161">
        <f t="shared" si="26"/>
        <v>0.75159538093006639</v>
      </c>
      <c r="BC161">
        <f t="shared" si="27"/>
        <v>-1761.1002820415463</v>
      </c>
      <c r="BD161">
        <f t="shared" si="28"/>
        <v>3.04E-2</v>
      </c>
      <c r="BE161">
        <f t="shared" si="29"/>
        <v>-53.537448574063006</v>
      </c>
    </row>
    <row r="162" spans="3:57">
      <c r="C162" s="11">
        <v>102</v>
      </c>
      <c r="D162" s="12">
        <f t="shared" si="38"/>
        <v>1.4782608695652173E-3</v>
      </c>
      <c r="E162" s="20">
        <f t="shared" si="33"/>
        <v>1204.2771838760873</v>
      </c>
      <c r="F162" s="4">
        <f t="shared" si="34"/>
        <v>1.780235837034216</v>
      </c>
      <c r="G162" s="4"/>
      <c r="H162" s="4">
        <f t="shared" si="35"/>
        <v>33.754262733072821</v>
      </c>
      <c r="I162" s="11">
        <v>102</v>
      </c>
      <c r="J162" s="5">
        <f t="shared" si="13"/>
        <v>20287.516035303895</v>
      </c>
      <c r="K162" s="11">
        <v>102</v>
      </c>
      <c r="L162" s="17">
        <f t="shared" si="36"/>
        <v>12639.122489994326</v>
      </c>
      <c r="M162" s="11">
        <v>102</v>
      </c>
      <c r="N162">
        <f t="shared" si="37"/>
        <v>1288.39169113092</v>
      </c>
      <c r="Q162" s="4">
        <v>39</v>
      </c>
      <c r="R162">
        <f t="shared" si="42"/>
        <v>21.644999999999992</v>
      </c>
      <c r="S162">
        <f t="shared" si="39"/>
        <v>181.7416295351106</v>
      </c>
      <c r="T162">
        <f t="shared" si="40"/>
        <v>0.5</v>
      </c>
      <c r="U162">
        <f t="shared" si="41"/>
        <v>300</v>
      </c>
      <c r="AA162">
        <v>39</v>
      </c>
      <c r="AB162">
        <f t="shared" si="14"/>
        <v>0.68067840827778847</v>
      </c>
      <c r="AC162">
        <f t="shared" si="15"/>
        <v>0.27611262488646687</v>
      </c>
      <c r="AD162">
        <f t="shared" si="16"/>
        <v>0.62932039104983739</v>
      </c>
      <c r="AE162">
        <f t="shared" si="17"/>
        <v>0.17376330506734838</v>
      </c>
      <c r="AF162" s="65">
        <f t="shared" si="18"/>
        <v>0.17464982983074429</v>
      </c>
      <c r="AG162">
        <f t="shared" si="19"/>
        <v>10.006698141979673</v>
      </c>
      <c r="AJ162">
        <f t="shared" si="20"/>
        <v>98.520345616575895</v>
      </c>
      <c r="AL162">
        <f t="shared" si="7"/>
        <v>49.260172808287948</v>
      </c>
      <c r="AN162">
        <f t="shared" si="21"/>
        <v>50.245376264453711</v>
      </c>
      <c r="AP162">
        <f t="shared" si="22"/>
        <v>-2286.4358234364777</v>
      </c>
      <c r="AS162">
        <f t="shared" si="23"/>
        <v>-2321.7556567240276</v>
      </c>
      <c r="AU162">
        <f t="shared" si="8"/>
        <v>-403.43593647117905</v>
      </c>
      <c r="AW162">
        <f t="shared" si="24"/>
        <v>0.68067840827778847</v>
      </c>
      <c r="AY162">
        <f t="shared" si="25"/>
        <v>0.17464982983074429</v>
      </c>
      <c r="BA162">
        <f t="shared" si="26"/>
        <v>0.76644587059378499</v>
      </c>
      <c r="BC162">
        <f t="shared" si="27"/>
        <v>-1752.4292952505889</v>
      </c>
      <c r="BD162">
        <f t="shared" si="28"/>
        <v>3.04E-2</v>
      </c>
      <c r="BE162">
        <f t="shared" si="29"/>
        <v>-53.273850575617899</v>
      </c>
    </row>
    <row r="163" spans="3:57">
      <c r="C163" s="11">
        <v>103</v>
      </c>
      <c r="D163" s="12">
        <f t="shared" si="38"/>
        <v>1.4927536231884057E-3</v>
      </c>
      <c r="E163" s="20">
        <f t="shared" si="33"/>
        <v>1204.2771838760873</v>
      </c>
      <c r="F163" s="4">
        <f t="shared" si="34"/>
        <v>1.7976891295541593</v>
      </c>
      <c r="G163" s="4"/>
      <c r="H163" s="4">
        <f t="shared" si="35"/>
        <v>33.456078502436633</v>
      </c>
      <c r="I163" s="11">
        <v>103</v>
      </c>
      <c r="J163" s="5">
        <f t="shared" si="13"/>
        <v>20859.182858465327</v>
      </c>
      <c r="K163" s="11">
        <v>103</v>
      </c>
      <c r="L163" s="17">
        <f t="shared" si="36"/>
        <v>12995.270920823899</v>
      </c>
      <c r="M163" s="11">
        <v>103</v>
      </c>
      <c r="N163">
        <f t="shared" si="37"/>
        <v>1324.6963222042709</v>
      </c>
      <c r="Q163" s="4">
        <v>40</v>
      </c>
      <c r="R163">
        <f t="shared" si="42"/>
        <v>22.199999999999992</v>
      </c>
      <c r="S163">
        <f t="shared" si="39"/>
        <v>185.06610007759656</v>
      </c>
      <c r="T163">
        <f t="shared" si="40"/>
        <v>0.5</v>
      </c>
      <c r="U163">
        <f t="shared" si="41"/>
        <v>300</v>
      </c>
      <c r="AA163">
        <v>40</v>
      </c>
      <c r="AB163">
        <f t="shared" si="14"/>
        <v>0.69813170079773179</v>
      </c>
      <c r="AC163">
        <f t="shared" si="15"/>
        <v>0.27611262488646687</v>
      </c>
      <c r="AD163">
        <f t="shared" si="16"/>
        <v>0.64278760968653925</v>
      </c>
      <c r="AE163">
        <f t="shared" si="17"/>
        <v>0.17748177415504809</v>
      </c>
      <c r="AF163" s="65">
        <f t="shared" si="18"/>
        <v>0.17842700783311841</v>
      </c>
      <c r="AG163">
        <f t="shared" si="19"/>
        <v>10.223114499985366</v>
      </c>
      <c r="AJ163">
        <f t="shared" si="20"/>
        <v>98.520345616575895</v>
      </c>
      <c r="AL163">
        <f t="shared" si="7"/>
        <v>49.260172808287948</v>
      </c>
      <c r="AN163">
        <f t="shared" si="21"/>
        <v>50.245376264453711</v>
      </c>
      <c r="AP163">
        <f t="shared" si="22"/>
        <v>-2228.8635801380501</v>
      </c>
      <c r="AS163">
        <f t="shared" si="23"/>
        <v>-2264.8196585840142</v>
      </c>
      <c r="AU163">
        <f t="shared" si="8"/>
        <v>-401.9642111467212</v>
      </c>
      <c r="AW163">
        <f t="shared" si="24"/>
        <v>0.69813170079773179</v>
      </c>
      <c r="AY163">
        <f t="shared" si="25"/>
        <v>0.17842700783311841</v>
      </c>
      <c r="BA163">
        <f t="shared" si="26"/>
        <v>0.78093982906219861</v>
      </c>
      <c r="BC163">
        <f t="shared" si="27"/>
        <v>-1740.6083432759688</v>
      </c>
      <c r="BD163">
        <f t="shared" si="28"/>
        <v>3.04E-2</v>
      </c>
      <c r="BE163">
        <f t="shared" si="29"/>
        <v>-52.914493635589452</v>
      </c>
    </row>
    <row r="164" spans="3:57">
      <c r="C164" s="11">
        <v>104</v>
      </c>
      <c r="D164" s="12">
        <f t="shared" si="38"/>
        <v>1.5072463768115941E-3</v>
      </c>
      <c r="E164" s="20">
        <f t="shared" si="33"/>
        <v>1204.2771838760873</v>
      </c>
      <c r="F164" s="4">
        <f t="shared" si="34"/>
        <v>1.8151424220741026</v>
      </c>
      <c r="G164" s="4"/>
      <c r="H164" s="4">
        <f t="shared" si="35"/>
        <v>33.149727732521463</v>
      </c>
      <c r="I164" s="11">
        <v>104</v>
      </c>
      <c r="J164" s="5">
        <f t="shared" si="13"/>
        <v>21414.498217087086</v>
      </c>
      <c r="K164" s="11">
        <v>104</v>
      </c>
      <c r="L164" s="17">
        <f t="shared" si="36"/>
        <v>13341.232389245255</v>
      </c>
      <c r="M164" s="11">
        <v>104</v>
      </c>
      <c r="N164">
        <f t="shared" si="37"/>
        <v>1359.9625269363155</v>
      </c>
      <c r="Q164" s="4">
        <v>41</v>
      </c>
      <c r="R164">
        <f t="shared" si="42"/>
        <v>22.754999999999992</v>
      </c>
      <c r="S164">
        <f t="shared" si="39"/>
        <v>188.39057062008251</v>
      </c>
      <c r="T164">
        <f t="shared" si="40"/>
        <v>0.5</v>
      </c>
      <c r="U164">
        <f t="shared" si="41"/>
        <v>300</v>
      </c>
      <c r="AA164">
        <v>41</v>
      </c>
      <c r="AB164">
        <f t="shared" si="14"/>
        <v>0.715584993317675</v>
      </c>
      <c r="AC164">
        <f t="shared" si="15"/>
        <v>0.27611262488646687</v>
      </c>
      <c r="AD164">
        <f t="shared" si="16"/>
        <v>0.65605902899050716</v>
      </c>
      <c r="AE164">
        <f t="shared" si="17"/>
        <v>0.18114618057503559</v>
      </c>
      <c r="AF164" s="65">
        <f t="shared" si="18"/>
        <v>0.18215178820473804</v>
      </c>
      <c r="AG164">
        <f t="shared" si="19"/>
        <v>10.436528694892342</v>
      </c>
      <c r="AJ164">
        <f t="shared" si="20"/>
        <v>98.520345616575895</v>
      </c>
      <c r="AL164">
        <f t="shared" si="7"/>
        <v>49.260172808287948</v>
      </c>
      <c r="AN164">
        <f t="shared" si="21"/>
        <v>50.245376264453711</v>
      </c>
      <c r="AP164">
        <f t="shared" si="22"/>
        <v>-2170.4744325413271</v>
      </c>
      <c r="AS164">
        <f t="shared" si="23"/>
        <v>-2206.9864148474271</v>
      </c>
      <c r="AU164">
        <f t="shared" si="8"/>
        <v>-399.78715963060245</v>
      </c>
      <c r="AW164">
        <f t="shared" si="24"/>
        <v>0.715584993317675</v>
      </c>
      <c r="AY164">
        <f t="shared" si="25"/>
        <v>0.18215178820473804</v>
      </c>
      <c r="BA164">
        <f t="shared" si="26"/>
        <v>0.79507158536970857</v>
      </c>
      <c r="BC164">
        <f t="shared" si="27"/>
        <v>-1725.6825480850516</v>
      </c>
      <c r="BD164">
        <f t="shared" si="28"/>
        <v>3.04E-2</v>
      </c>
      <c r="BE164">
        <f t="shared" si="29"/>
        <v>-52.460749461785568</v>
      </c>
    </row>
    <row r="165" spans="3:57">
      <c r="C165" s="11">
        <v>105</v>
      </c>
      <c r="D165" s="12">
        <f t="shared" si="38"/>
        <v>1.5217391304347826E-3</v>
      </c>
      <c r="E165" s="20">
        <f t="shared" si="33"/>
        <v>1204.2771838760873</v>
      </c>
      <c r="F165" s="4">
        <f t="shared" si="34"/>
        <v>1.8325957145940459</v>
      </c>
      <c r="G165" s="4"/>
      <c r="H165" s="4">
        <f t="shared" si="35"/>
        <v>32.835447370149183</v>
      </c>
      <c r="I165" s="11">
        <v>105</v>
      </c>
      <c r="J165" s="5">
        <f t="shared" si="13"/>
        <v>21953.469221579249</v>
      </c>
      <c r="K165" s="11">
        <v>105</v>
      </c>
      <c r="L165" s="17">
        <f t="shared" si="36"/>
        <v>13677.011325043872</v>
      </c>
      <c r="M165" s="11">
        <v>105</v>
      </c>
      <c r="N165">
        <f t="shared" si="37"/>
        <v>1394.1907568852059</v>
      </c>
      <c r="Q165" s="4">
        <v>42</v>
      </c>
      <c r="R165">
        <f t="shared" si="42"/>
        <v>23.309999999999992</v>
      </c>
      <c r="S165">
        <f t="shared" si="39"/>
        <v>191.71504116256847</v>
      </c>
      <c r="T165">
        <f t="shared" si="40"/>
        <v>0.5</v>
      </c>
      <c r="U165">
        <f t="shared" si="41"/>
        <v>300</v>
      </c>
      <c r="AA165">
        <v>42</v>
      </c>
      <c r="AB165">
        <f t="shared" si="14"/>
        <v>0.73303828583761843</v>
      </c>
      <c r="AC165">
        <f t="shared" si="15"/>
        <v>0.27611262488646687</v>
      </c>
      <c r="AD165">
        <f t="shared" si="16"/>
        <v>0.66913060635885824</v>
      </c>
      <c r="AE165">
        <f t="shared" si="17"/>
        <v>0.18475540811361754</v>
      </c>
      <c r="AF165" s="65">
        <f t="shared" si="18"/>
        <v>0.18582298009613216</v>
      </c>
      <c r="AG165">
        <f t="shared" si="19"/>
        <v>10.646872496051872</v>
      </c>
      <c r="AJ165">
        <f t="shared" si="20"/>
        <v>98.520345616575895</v>
      </c>
      <c r="AL165">
        <f t="shared" si="7"/>
        <v>49.260172808287948</v>
      </c>
      <c r="AN165">
        <f t="shared" si="21"/>
        <v>50.245376264453711</v>
      </c>
      <c r="AP165">
        <f t="shared" si="22"/>
        <v>-2111.31051985151</v>
      </c>
      <c r="AS165">
        <f t="shared" si="23"/>
        <v>-2148.2944104310668</v>
      </c>
      <c r="AU165">
        <f t="shared" si="8"/>
        <v>-396.90901054739521</v>
      </c>
      <c r="AW165">
        <f t="shared" si="24"/>
        <v>0.73303828583761843</v>
      </c>
      <c r="AY165">
        <f t="shared" si="25"/>
        <v>0.18582298009613216</v>
      </c>
      <c r="BA165">
        <f t="shared" si="26"/>
        <v>0.80883572059965403</v>
      </c>
      <c r="BC165">
        <f t="shared" si="27"/>
        <v>-1707.7033657337263</v>
      </c>
      <c r="BD165">
        <f t="shared" si="28"/>
        <v>3.04E-2</v>
      </c>
      <c r="BE165">
        <f t="shared" si="29"/>
        <v>-51.914182318305279</v>
      </c>
    </row>
    <row r="166" spans="3:57">
      <c r="C166" s="11">
        <v>106</v>
      </c>
      <c r="D166" s="12">
        <f t="shared" si="38"/>
        <v>1.536231884057971E-3</v>
      </c>
      <c r="E166" s="20">
        <f t="shared" si="33"/>
        <v>1204.2771838760873</v>
      </c>
      <c r="F166" s="4">
        <f t="shared" si="34"/>
        <v>1.8500490071139892</v>
      </c>
      <c r="G166" s="4"/>
      <c r="H166" s="4">
        <f t="shared" si="35"/>
        <v>32.513474136032897</v>
      </c>
      <c r="I166" s="11">
        <v>106</v>
      </c>
      <c r="J166" s="5">
        <f t="shared" si="13"/>
        <v>22476.119926730127</v>
      </c>
      <c r="K166" s="11">
        <v>106</v>
      </c>
      <c r="L166" s="17">
        <f t="shared" si="36"/>
        <v>14002.622714352869</v>
      </c>
      <c r="M166" s="11">
        <v>106</v>
      </c>
      <c r="N166">
        <f t="shared" si="37"/>
        <v>1427.3825396893851</v>
      </c>
      <c r="Q166" s="4">
        <v>43</v>
      </c>
      <c r="R166">
        <f t="shared" si="42"/>
        <v>23.864999999999991</v>
      </c>
      <c r="S166">
        <f t="shared" si="39"/>
        <v>195.03951170505442</v>
      </c>
      <c r="T166">
        <f t="shared" si="40"/>
        <v>0.5</v>
      </c>
      <c r="U166">
        <f t="shared" si="41"/>
        <v>300</v>
      </c>
      <c r="AA166">
        <v>43</v>
      </c>
      <c r="AB166">
        <f t="shared" si="14"/>
        <v>0.75049157835756164</v>
      </c>
      <c r="AC166">
        <f t="shared" si="15"/>
        <v>0.27611262488646687</v>
      </c>
      <c r="AD166">
        <f t="shared" si="16"/>
        <v>0.68199836006249848</v>
      </c>
      <c r="AE166">
        <f t="shared" si="17"/>
        <v>0.18830835736512222</v>
      </c>
      <c r="AF166" s="65">
        <f t="shared" si="18"/>
        <v>0.1894394036763275</v>
      </c>
      <c r="AG166">
        <f t="shared" si="19"/>
        <v>10.854078304128658</v>
      </c>
      <c r="AJ166">
        <f t="shared" si="20"/>
        <v>98.520345616575895</v>
      </c>
      <c r="AL166">
        <f t="shared" si="7"/>
        <v>49.260172808287948</v>
      </c>
      <c r="AN166">
        <f t="shared" si="21"/>
        <v>50.245376264453711</v>
      </c>
      <c r="AP166">
        <f t="shared" si="22"/>
        <v>-2051.4143370531792</v>
      </c>
      <c r="AS166">
        <f t="shared" si="23"/>
        <v>-2088.7827557868773</v>
      </c>
      <c r="AU166">
        <f t="shared" si="8"/>
        <v>-393.33524963482006</v>
      </c>
      <c r="AW166">
        <f t="shared" si="24"/>
        <v>0.75049157835756164</v>
      </c>
      <c r="AY166">
        <f t="shared" si="25"/>
        <v>0.1894394036763275</v>
      </c>
      <c r="BA166">
        <f t="shared" si="26"/>
        <v>0.82222707232301373</v>
      </c>
      <c r="BC166">
        <f t="shared" si="27"/>
        <v>-1686.7284044766916</v>
      </c>
      <c r="BD166">
        <f t="shared" si="28"/>
        <v>3.04E-2</v>
      </c>
      <c r="BE166">
        <f t="shared" si="29"/>
        <v>-51.276543496091428</v>
      </c>
    </row>
    <row r="167" spans="3:57">
      <c r="C167" s="11">
        <v>107</v>
      </c>
      <c r="D167" s="12">
        <f t="shared" si="38"/>
        <v>1.5507246376811592E-3</v>
      </c>
      <c r="E167" s="20">
        <f t="shared" si="33"/>
        <v>1204.2771838760873</v>
      </c>
      <c r="F167" s="4">
        <f t="shared" si="34"/>
        <v>1.8675022996339323</v>
      </c>
      <c r="G167" s="4"/>
      <c r="H167" s="4">
        <f t="shared" si="35"/>
        <v>32.184044280897574</v>
      </c>
      <c r="I167" s="11">
        <v>107</v>
      </c>
      <c r="J167" s="5">
        <f t="shared" si="13"/>
        <v>22982.491095049001</v>
      </c>
      <c r="K167" s="11">
        <v>107</v>
      </c>
      <c r="L167" s="17">
        <f t="shared" si="36"/>
        <v>14318.091952215527</v>
      </c>
      <c r="M167" s="11">
        <v>107</v>
      </c>
      <c r="N167">
        <f t="shared" si="37"/>
        <v>1459.5404640382799</v>
      </c>
      <c r="Q167" s="4">
        <v>44</v>
      </c>
      <c r="R167">
        <f t="shared" si="42"/>
        <v>24.419999999999991</v>
      </c>
      <c r="S167">
        <f t="shared" si="39"/>
        <v>198.36398224754038</v>
      </c>
      <c r="T167">
        <f t="shared" si="40"/>
        <v>0.5</v>
      </c>
      <c r="U167">
        <f t="shared" si="41"/>
        <v>300</v>
      </c>
      <c r="AA167">
        <v>44</v>
      </c>
      <c r="AB167">
        <f t="shared" si="14"/>
        <v>0.76794487087750496</v>
      </c>
      <c r="AC167">
        <f t="shared" si="15"/>
        <v>0.27611262488646687</v>
      </c>
      <c r="AD167">
        <f t="shared" si="16"/>
        <v>0.69465837045899725</v>
      </c>
      <c r="AE167">
        <f t="shared" si="17"/>
        <v>0.19180394606678944</v>
      </c>
      <c r="AF167" s="65">
        <f t="shared" si="18"/>
        <v>0.1929998906378444</v>
      </c>
      <c r="AG167">
        <f t="shared" si="19"/>
        <v>11.058079180034936</v>
      </c>
      <c r="AJ167">
        <f t="shared" si="20"/>
        <v>98.520345616575895</v>
      </c>
      <c r="AL167">
        <f t="shared" si="7"/>
        <v>49.260172808287948</v>
      </c>
      <c r="AN167">
        <f t="shared" si="21"/>
        <v>50.245376264453711</v>
      </c>
      <c r="AP167">
        <f t="shared" si="22"/>
        <v>-1990.8286921492286</v>
      </c>
      <c r="AS167">
        <f t="shared" si="23"/>
        <v>-2028.4911575431074</v>
      </c>
      <c r="AU167">
        <f t="shared" si="8"/>
        <v>-389.0726085783574</v>
      </c>
      <c r="AW167">
        <f t="shared" si="24"/>
        <v>0.76794487087750496</v>
      </c>
      <c r="AY167">
        <f t="shared" si="25"/>
        <v>0.1929998906378444</v>
      </c>
      <c r="BA167">
        <f t="shared" si="26"/>
        <v>0.83524073883437466</v>
      </c>
      <c r="BC167">
        <f t="shared" si="27"/>
        <v>-1662.8212277233936</v>
      </c>
      <c r="BD167">
        <f t="shared" si="28"/>
        <v>3.04E-2</v>
      </c>
      <c r="BE167">
        <f t="shared" si="29"/>
        <v>-50.549765322791167</v>
      </c>
    </row>
    <row r="168" spans="3:57">
      <c r="C168" s="11">
        <v>108</v>
      </c>
      <c r="D168" s="12">
        <f t="shared" si="38"/>
        <v>1.5652173913043477E-3</v>
      </c>
      <c r="E168" s="20">
        <f t="shared" si="33"/>
        <v>1204.2771838760873</v>
      </c>
      <c r="F168" s="4">
        <f t="shared" si="34"/>
        <v>1.8849555921538756</v>
      </c>
      <c r="G168" s="4"/>
      <c r="H168" s="4">
        <f t="shared" si="35"/>
        <v>31.847393345171298</v>
      </c>
      <c r="I168" s="11">
        <v>108</v>
      </c>
      <c r="J168" s="5">
        <f t="shared" si="13"/>
        <v>23472.639940720521</v>
      </c>
      <c r="K168" s="11">
        <v>108</v>
      </c>
      <c r="L168" s="17">
        <f t="shared" si="36"/>
        <v>14623.454683068885</v>
      </c>
      <c r="M168" s="11">
        <v>108</v>
      </c>
      <c r="N168">
        <f t="shared" si="37"/>
        <v>1490.668163411711</v>
      </c>
      <c r="Q168" s="4">
        <v>45</v>
      </c>
      <c r="R168">
        <f t="shared" si="42"/>
        <v>24.974999999999991</v>
      </c>
      <c r="S168">
        <f t="shared" si="39"/>
        <v>201.68845279002633</v>
      </c>
      <c r="T168">
        <f t="shared" si="40"/>
        <v>0.5</v>
      </c>
      <c r="U168">
        <f t="shared" si="41"/>
        <v>300</v>
      </c>
      <c r="AA168">
        <v>45</v>
      </c>
      <c r="AB168">
        <f t="shared" si="14"/>
        <v>0.78539816339744828</v>
      </c>
      <c r="AC168">
        <f t="shared" si="15"/>
        <v>0.27611262488646687</v>
      </c>
      <c r="AD168">
        <f t="shared" si="16"/>
        <v>0.70710678118654746</v>
      </c>
      <c r="AE168">
        <f t="shared" si="17"/>
        <v>0.1952411094284382</v>
      </c>
      <c r="AF168" s="65">
        <f t="shared" si="18"/>
        <v>0.19650328471319137</v>
      </c>
      <c r="AG168">
        <f t="shared" si="19"/>
        <v>11.258808874523453</v>
      </c>
      <c r="AJ168">
        <f t="shared" si="20"/>
        <v>98.520345616575895</v>
      </c>
      <c r="AL168">
        <f t="shared" si="7"/>
        <v>49.260172808287948</v>
      </c>
      <c r="AN168">
        <f t="shared" si="21"/>
        <v>50.245376264453711</v>
      </c>
      <c r="AP168">
        <f t="shared" si="22"/>
        <v>-1929.5966631948436</v>
      </c>
      <c r="AS168">
        <f t="shared" si="23"/>
        <v>-1967.4598879386892</v>
      </c>
      <c r="AU168">
        <f t="shared" si="8"/>
        <v>-384.12905127710042</v>
      </c>
      <c r="AW168">
        <f t="shared" si="24"/>
        <v>0.78539816339744828</v>
      </c>
      <c r="AY168">
        <f t="shared" si="25"/>
        <v>0.19650328471319137</v>
      </c>
      <c r="BA168">
        <f t="shared" si="26"/>
        <v>0.84787208317409835</v>
      </c>
      <c r="BC168">
        <f t="shared" si="27"/>
        <v>-1636.0511425088011</v>
      </c>
      <c r="BD168">
        <f t="shared" si="28"/>
        <v>3.04E-2</v>
      </c>
      <c r="BE168">
        <f t="shared" si="29"/>
        <v>-49.735954732267558</v>
      </c>
    </row>
    <row r="169" spans="3:57">
      <c r="C169" s="11">
        <v>109</v>
      </c>
      <c r="D169" s="12">
        <f t="shared" si="38"/>
        <v>1.5797101449275361E-3</v>
      </c>
      <c r="E169" s="20">
        <f t="shared" si="33"/>
        <v>1204.2771838760873</v>
      </c>
      <c r="F169" s="4">
        <f t="shared" si="34"/>
        <v>1.902408884673819</v>
      </c>
      <c r="G169" s="4"/>
      <c r="H169" s="4">
        <f t="shared" si="35"/>
        <v>31.503755922525716</v>
      </c>
      <c r="I169" s="11">
        <v>109</v>
      </c>
      <c r="J169" s="5">
        <f t="shared" si="13"/>
        <v>23946.639854545541</v>
      </c>
      <c r="K169" s="11">
        <v>109</v>
      </c>
      <c r="L169" s="17">
        <f t="shared" si="36"/>
        <v>14918.756629381873</v>
      </c>
      <c r="M169" s="11">
        <v>109</v>
      </c>
      <c r="N169">
        <f t="shared" si="37"/>
        <v>1520.7702986118115</v>
      </c>
      <c r="Q169" s="4">
        <v>46</v>
      </c>
      <c r="R169">
        <f t="shared" si="42"/>
        <v>25.52999999999999</v>
      </c>
      <c r="S169">
        <f t="shared" si="39"/>
        <v>205.01292333251229</v>
      </c>
      <c r="T169">
        <f t="shared" si="40"/>
        <v>0.5</v>
      </c>
      <c r="U169">
        <f t="shared" si="41"/>
        <v>300</v>
      </c>
      <c r="AA169">
        <v>46</v>
      </c>
      <c r="AB169">
        <f t="shared" si="14"/>
        <v>0.80285145591739149</v>
      </c>
      <c r="AC169">
        <f t="shared" si="15"/>
        <v>0.27611262488646687</v>
      </c>
      <c r="AD169">
        <f t="shared" si="16"/>
        <v>0.71933980033865108</v>
      </c>
      <c r="AE169">
        <f t="shared" si="17"/>
        <v>0.19861880045681193</v>
      </c>
      <c r="AF169" s="65">
        <f t="shared" si="18"/>
        <v>0.19994844220243596</v>
      </c>
      <c r="AG169">
        <f t="shared" si="19"/>
        <v>11.456201858415056</v>
      </c>
      <c r="AJ169">
        <f t="shared" si="20"/>
        <v>98.520345616575895</v>
      </c>
      <c r="AL169">
        <f t="shared" si="7"/>
        <v>49.260172808287948</v>
      </c>
      <c r="AN169">
        <f t="shared" si="21"/>
        <v>50.245376264453711</v>
      </c>
      <c r="AP169">
        <f t="shared" si="22"/>
        <v>-1867.7615551760784</v>
      </c>
      <c r="AS169">
        <f t="shared" si="23"/>
        <v>-1905.7297530459232</v>
      </c>
      <c r="AU169">
        <f t="shared" si="8"/>
        <v>-378.51375754483774</v>
      </c>
      <c r="AW169">
        <f t="shared" si="24"/>
        <v>0.80285145591739149</v>
      </c>
      <c r="AY169">
        <f t="shared" si="25"/>
        <v>0.19994844220243596</v>
      </c>
      <c r="BA169">
        <f t="shared" si="26"/>
        <v>0.86011673692551704</v>
      </c>
      <c r="BC169">
        <f t="shared" si="27"/>
        <v>-1606.4929741929777</v>
      </c>
      <c r="BD169">
        <f t="shared" si="28"/>
        <v>3.04E-2</v>
      </c>
      <c r="BE169">
        <f t="shared" si="29"/>
        <v>-48.837386415466526</v>
      </c>
    </row>
    <row r="170" spans="3:57">
      <c r="C170" s="11">
        <v>110</v>
      </c>
      <c r="D170" s="12">
        <f t="shared" si="38"/>
        <v>1.5942028985507246E-3</v>
      </c>
      <c r="E170" s="20">
        <f t="shared" si="33"/>
        <v>1204.2771838760873</v>
      </c>
      <c r="F170" s="4">
        <f t="shared" si="34"/>
        <v>1.9198621771937623</v>
      </c>
      <c r="G170" s="4"/>
      <c r="H170" s="4">
        <f t="shared" si="35"/>
        <v>31.153365427538141</v>
      </c>
      <c r="I170" s="11">
        <v>110</v>
      </c>
      <c r="J170" s="5">
        <f t="shared" si="13"/>
        <v>24404.580110266186</v>
      </c>
      <c r="K170" s="11">
        <v>110</v>
      </c>
      <c r="L170" s="17">
        <f t="shared" si="36"/>
        <v>15204.053408695834</v>
      </c>
      <c r="M170" s="11">
        <v>110</v>
      </c>
      <c r="N170">
        <f t="shared" si="37"/>
        <v>1549.852539112725</v>
      </c>
      <c r="Q170" s="4">
        <v>47</v>
      </c>
      <c r="R170">
        <f t="shared" si="42"/>
        <v>26.08499999999999</v>
      </c>
      <c r="S170">
        <f t="shared" si="39"/>
        <v>208.33739387499824</v>
      </c>
      <c r="T170">
        <f t="shared" si="40"/>
        <v>0.5</v>
      </c>
      <c r="U170">
        <f t="shared" si="41"/>
        <v>300</v>
      </c>
      <c r="AA170">
        <v>47</v>
      </c>
      <c r="AB170">
        <f t="shared" si="14"/>
        <v>0.82030474843733492</v>
      </c>
      <c r="AC170">
        <f t="shared" si="15"/>
        <v>0.27611262488646687</v>
      </c>
      <c r="AD170">
        <f t="shared" si="16"/>
        <v>0.73135370161917046</v>
      </c>
      <c r="AE170">
        <f t="shared" si="17"/>
        <v>0.20193599027450304</v>
      </c>
      <c r="AF170" s="65">
        <f t="shared" si="18"/>
        <v>0.20333423251137944</v>
      </c>
      <c r="AG170">
        <f t="shared" si="19"/>
        <v>11.650193353433812</v>
      </c>
      <c r="AJ170">
        <f t="shared" si="20"/>
        <v>98.520345616575895</v>
      </c>
      <c r="AL170">
        <f t="shared" si="7"/>
        <v>49.260172808287948</v>
      </c>
      <c r="AN170">
        <f t="shared" si="21"/>
        <v>50.245376264453711</v>
      </c>
      <c r="AP170">
        <f t="shared" si="22"/>
        <v>-1805.3668567827137</v>
      </c>
      <c r="AS170">
        <f t="shared" si="23"/>
        <v>-1843.3420597801839</v>
      </c>
      <c r="AU170">
        <f t="shared" si="8"/>
        <v>-372.23710425635363</v>
      </c>
      <c r="AW170">
        <f t="shared" si="24"/>
        <v>0.82030474843733492</v>
      </c>
      <c r="AY170">
        <f t="shared" si="25"/>
        <v>0.20333423251137944</v>
      </c>
      <c r="BA170">
        <f t="shared" si="26"/>
        <v>0.87197060377591618</v>
      </c>
      <c r="BC170">
        <f t="shared" si="27"/>
        <v>-1574.226828145851</v>
      </c>
      <c r="BD170">
        <f t="shared" si="28"/>
        <v>3.04E-2</v>
      </c>
      <c r="BE170">
        <f t="shared" si="29"/>
        <v>-47.856495575633872</v>
      </c>
    </row>
    <row r="171" spans="3:57">
      <c r="C171" s="11">
        <v>111</v>
      </c>
      <c r="D171" s="12">
        <f t="shared" si="38"/>
        <v>1.608695652173913E-3</v>
      </c>
      <c r="E171" s="20">
        <f t="shared" si="33"/>
        <v>1204.2771838760873</v>
      </c>
      <c r="F171" s="4">
        <f t="shared" si="34"/>
        <v>1.9373154697137056</v>
      </c>
      <c r="G171" s="4"/>
      <c r="H171" s="4">
        <f t="shared" si="35"/>
        <v>30.796453867742198</v>
      </c>
      <c r="I171" s="11">
        <v>111</v>
      </c>
      <c r="J171" s="5">
        <f t="shared" si="13"/>
        <v>24846.56555269505</v>
      </c>
      <c r="K171" s="11">
        <v>111</v>
      </c>
      <c r="L171" s="17">
        <f t="shared" si="36"/>
        <v>15479.410339329017</v>
      </c>
      <c r="M171" s="11">
        <v>111</v>
      </c>
      <c r="N171">
        <f t="shared" si="37"/>
        <v>1577.9215432547417</v>
      </c>
      <c r="Q171" s="4">
        <v>48</v>
      </c>
      <c r="R171">
        <f t="shared" si="42"/>
        <v>26.63999999999999</v>
      </c>
      <c r="S171">
        <f t="shared" si="39"/>
        <v>211.6618644174842</v>
      </c>
      <c r="T171">
        <f t="shared" si="40"/>
        <v>0.5</v>
      </c>
      <c r="U171">
        <f t="shared" si="41"/>
        <v>300</v>
      </c>
      <c r="AA171">
        <v>48</v>
      </c>
      <c r="AB171">
        <f t="shared" si="14"/>
        <v>0.83775804095727813</v>
      </c>
      <c r="AC171">
        <f t="shared" si="15"/>
        <v>0.27611262488646687</v>
      </c>
      <c r="AD171">
        <f t="shared" si="16"/>
        <v>0.74314482547739413</v>
      </c>
      <c r="AE171">
        <f t="shared" si="17"/>
        <v>0.20519166843335862</v>
      </c>
      <c r="AF171" s="65">
        <f t="shared" si="18"/>
        <v>0.20665953869981035</v>
      </c>
      <c r="AG171">
        <f t="shared" si="19"/>
        <v>11.840719363619638</v>
      </c>
      <c r="AJ171">
        <f t="shared" si="20"/>
        <v>98.520345616575895</v>
      </c>
      <c r="AL171">
        <f t="shared" si="7"/>
        <v>49.260172808287948</v>
      </c>
      <c r="AN171">
        <f t="shared" si="21"/>
        <v>50.245376264453711</v>
      </c>
      <c r="AP171">
        <f t="shared" si="22"/>
        <v>-1742.4561971251521</v>
      </c>
      <c r="AS171">
        <f t="shared" si="23"/>
        <v>-1780.3385816992134</v>
      </c>
      <c r="AU171">
        <f t="shared" si="8"/>
        <v>-365.3106439551409</v>
      </c>
      <c r="AW171">
        <f t="shared" si="24"/>
        <v>0.83775804095727813</v>
      </c>
      <c r="AY171">
        <f t="shared" si="25"/>
        <v>0.20665953869981035</v>
      </c>
      <c r="BA171">
        <f t="shared" si="26"/>
        <v>0.88342986283003833</v>
      </c>
      <c r="BC171">
        <f t="shared" si="27"/>
        <v>-1539.3378392136233</v>
      </c>
      <c r="BD171">
        <f t="shared" si="28"/>
        <v>3.04E-2</v>
      </c>
      <c r="BE171">
        <f t="shared" si="29"/>
        <v>-46.795870312094145</v>
      </c>
    </row>
    <row r="172" spans="3:57">
      <c r="C172" s="11">
        <v>112</v>
      </c>
      <c r="D172" s="12">
        <f t="shared" si="38"/>
        <v>1.6231884057971015E-3</v>
      </c>
      <c r="E172" s="20">
        <f t="shared" si="33"/>
        <v>1204.2771838760873</v>
      </c>
      <c r="F172" s="4">
        <f t="shared" si="34"/>
        <v>1.9547687622336489</v>
      </c>
      <c r="G172" s="4"/>
      <c r="H172" s="4">
        <f t="shared" si="35"/>
        <v>30.433251620327582</v>
      </c>
      <c r="I172" s="11">
        <v>112</v>
      </c>
      <c r="J172" s="5">
        <f t="shared" si="13"/>
        <v>25272.716268090426</v>
      </c>
      <c r="K172" s="11">
        <v>112</v>
      </c>
      <c r="L172" s="17">
        <f t="shared" si="36"/>
        <v>15744.902235020336</v>
      </c>
      <c r="M172" s="11">
        <v>112</v>
      </c>
      <c r="N172">
        <f t="shared" si="37"/>
        <v>1604.9849373109414</v>
      </c>
      <c r="Q172" s="4">
        <v>49</v>
      </c>
      <c r="R172">
        <f t="shared" si="42"/>
        <v>27.19499999999999</v>
      </c>
      <c r="S172">
        <f t="shared" si="39"/>
        <v>214.98633495997015</v>
      </c>
      <c r="T172">
        <f t="shared" si="40"/>
        <v>0.5</v>
      </c>
      <c r="U172">
        <f t="shared" si="41"/>
        <v>300</v>
      </c>
      <c r="AA172">
        <v>49</v>
      </c>
      <c r="AB172">
        <f t="shared" si="14"/>
        <v>0.85521133347722145</v>
      </c>
      <c r="AC172">
        <f t="shared" si="15"/>
        <v>0.27611262488646687</v>
      </c>
      <c r="AD172">
        <f t="shared" si="16"/>
        <v>0.75470958022277201</v>
      </c>
      <c r="AE172">
        <f t="shared" si="17"/>
        <v>0.20838484322227313</v>
      </c>
      <c r="AF172" s="65">
        <f t="shared" si="18"/>
        <v>0.20992325803926468</v>
      </c>
      <c r="AG172">
        <f t="shared" si="19"/>
        <v>12.027716707285595</v>
      </c>
      <c r="AJ172">
        <f t="shared" si="20"/>
        <v>98.520345616575895</v>
      </c>
      <c r="AL172">
        <f t="shared" si="7"/>
        <v>49.260172808287948</v>
      </c>
      <c r="AN172">
        <f t="shared" si="21"/>
        <v>50.245376264453711</v>
      </c>
      <c r="AP172">
        <f t="shared" si="22"/>
        <v>-1679.0733024451406</v>
      </c>
      <c r="AS172">
        <f t="shared" si="23"/>
        <v>-1716.7615235986616</v>
      </c>
      <c r="AU172">
        <f t="shared" si="8"/>
        <v>-357.74708094513784</v>
      </c>
      <c r="AW172">
        <f t="shared" si="24"/>
        <v>0.85521133347722145</v>
      </c>
      <c r="AY172">
        <f t="shared" si="25"/>
        <v>0.20992325803926468</v>
      </c>
      <c r="BA172">
        <f t="shared" si="26"/>
        <v>0.89449097166486702</v>
      </c>
      <c r="BC172">
        <f t="shared" si="27"/>
        <v>-1501.915909800691</v>
      </c>
      <c r="BD172">
        <f t="shared" si="28"/>
        <v>3.04E-2</v>
      </c>
      <c r="BE172">
        <f t="shared" si="29"/>
        <v>-45.658243657941007</v>
      </c>
    </row>
    <row r="173" spans="3:57">
      <c r="C173" s="11">
        <v>113</v>
      </c>
      <c r="D173" s="12">
        <f t="shared" si="38"/>
        <v>1.6376811594202897E-3</v>
      </c>
      <c r="E173" s="20">
        <f t="shared" si="33"/>
        <v>1204.2771838760873</v>
      </c>
      <c r="F173" s="4">
        <f t="shared" si="34"/>
        <v>1.972222054753592</v>
      </c>
      <c r="G173" s="4"/>
      <c r="H173" s="4">
        <f t="shared" si="35"/>
        <v>30.06398721374282</v>
      </c>
      <c r="I173" s="11">
        <v>113</v>
      </c>
      <c r="J173" s="5">
        <f t="shared" si="13"/>
        <v>25683.167237240599</v>
      </c>
      <c r="K173" s="11">
        <v>113</v>
      </c>
      <c r="L173" s="17">
        <f t="shared" si="36"/>
        <v>16000.613188800893</v>
      </c>
      <c r="M173" s="11">
        <v>113</v>
      </c>
      <c r="N173">
        <f t="shared" si="37"/>
        <v>1631.0512934557485</v>
      </c>
      <c r="Q173" s="4">
        <v>50</v>
      </c>
      <c r="R173">
        <f t="shared" si="42"/>
        <v>27.749999999999989</v>
      </c>
      <c r="S173">
        <f t="shared" si="39"/>
        <v>218.31080550245611</v>
      </c>
      <c r="T173">
        <f t="shared" si="40"/>
        <v>0.5</v>
      </c>
      <c r="U173">
        <f t="shared" si="41"/>
        <v>300</v>
      </c>
      <c r="AA173">
        <v>50</v>
      </c>
      <c r="AB173">
        <f t="shared" si="14"/>
        <v>0.87266462599716477</v>
      </c>
      <c r="AC173">
        <f t="shared" si="15"/>
        <v>0.27611262488646687</v>
      </c>
      <c r="AD173">
        <f t="shared" si="16"/>
        <v>0.76604444311897801</v>
      </c>
      <c r="AE173">
        <f t="shared" si="17"/>
        <v>0.21151454196927277</v>
      </c>
      <c r="AF173" s="65">
        <f t="shared" si="18"/>
        <v>0.21312430257966594</v>
      </c>
      <c r="AG173">
        <f t="shared" si="19"/>
        <v>12.211123049483982</v>
      </c>
      <c r="AJ173">
        <f t="shared" si="20"/>
        <v>98.520345616575895</v>
      </c>
      <c r="AL173">
        <f t="shared" si="7"/>
        <v>49.260172808287948</v>
      </c>
      <c r="AN173">
        <f t="shared" si="21"/>
        <v>50.245376264453711</v>
      </c>
      <c r="AP173">
        <f t="shared" si="22"/>
        <v>-1615.2619528700429</v>
      </c>
      <c r="AS173">
        <f t="shared" si="23"/>
        <v>-1652.6534849148115</v>
      </c>
      <c r="AU173">
        <f t="shared" si="8"/>
        <v>-349.56024489567886</v>
      </c>
      <c r="AW173">
        <f t="shared" si="24"/>
        <v>0.87266462599716477</v>
      </c>
      <c r="AY173">
        <f t="shared" si="25"/>
        <v>0.21312430257966594</v>
      </c>
      <c r="BA173">
        <f t="shared" si="26"/>
        <v>0.90515066911451625</v>
      </c>
      <c r="BC173">
        <f t="shared" si="27"/>
        <v>-1462.0554374355395</v>
      </c>
      <c r="BD173">
        <f t="shared" si="28"/>
        <v>3.04E-2</v>
      </c>
      <c r="BE173">
        <f t="shared" si="29"/>
        <v>-44.4464852980404</v>
      </c>
    </row>
    <row r="174" spans="3:57">
      <c r="C174" s="11">
        <v>114</v>
      </c>
      <c r="D174" s="12">
        <f t="shared" si="38"/>
        <v>1.6521739130434781E-3</v>
      </c>
      <c r="E174" s="20">
        <f t="shared" si="33"/>
        <v>1204.2771838760873</v>
      </c>
      <c r="F174" s="4">
        <f t="shared" si="34"/>
        <v>1.9896753472735353</v>
      </c>
      <c r="G174" s="4"/>
      <c r="H174" s="4">
        <f t="shared" si="35"/>
        <v>29.688887114448178</v>
      </c>
      <c r="I174" s="11">
        <v>114</v>
      </c>
      <c r="J174" s="5">
        <f t="shared" si="13"/>
        <v>26078.067971741119</v>
      </c>
      <c r="K174" s="11">
        <v>114</v>
      </c>
      <c r="L174" s="17">
        <f t="shared" si="36"/>
        <v>16246.636346394716</v>
      </c>
      <c r="M174" s="11">
        <v>114</v>
      </c>
      <c r="N174">
        <f t="shared" si="37"/>
        <v>1656.1301066661281</v>
      </c>
      <c r="Q174" s="4">
        <v>51</v>
      </c>
      <c r="R174">
        <f t="shared" si="42"/>
        <v>28.304999999999989</v>
      </c>
      <c r="S174">
        <f t="shared" si="39"/>
        <v>221.63527604494206</v>
      </c>
      <c r="T174">
        <f t="shared" si="40"/>
        <v>0.5</v>
      </c>
      <c r="U174">
        <f t="shared" si="41"/>
        <v>300</v>
      </c>
      <c r="AA174">
        <v>51</v>
      </c>
      <c r="AB174">
        <f t="shared" si="14"/>
        <v>0.89011791851710798</v>
      </c>
      <c r="AC174">
        <f t="shared" si="15"/>
        <v>0.27611262488646687</v>
      </c>
      <c r="AD174">
        <f t="shared" si="16"/>
        <v>0.77714596145697079</v>
      </c>
      <c r="AE174">
        <f t="shared" si="17"/>
        <v>0.21457981133780121</v>
      </c>
      <c r="AF174" s="65">
        <f t="shared" si="18"/>
        <v>0.21626159972417253</v>
      </c>
      <c r="AG174">
        <f t="shared" si="19"/>
        <v>12.390876934942654</v>
      </c>
      <c r="AJ174">
        <f t="shared" si="20"/>
        <v>98.520345616575895</v>
      </c>
      <c r="AL174">
        <f t="shared" si="7"/>
        <v>49.260172808287948</v>
      </c>
      <c r="AN174">
        <f t="shared" si="21"/>
        <v>50.245376264453711</v>
      </c>
      <c r="AP174">
        <f t="shared" si="22"/>
        <v>-1551.0659392603113</v>
      </c>
      <c r="AS174">
        <f t="shared" si="23"/>
        <v>-1588.0574219499586</v>
      </c>
      <c r="AU174">
        <f t="shared" si="8"/>
        <v>-340.76506199561703</v>
      </c>
      <c r="AW174">
        <f t="shared" si="24"/>
        <v>0.89011791851710798</v>
      </c>
      <c r="AY174">
        <f t="shared" si="25"/>
        <v>0.21626159972417253</v>
      </c>
      <c r="BA174">
        <f t="shared" si="26"/>
        <v>0.91540597777418375</v>
      </c>
      <c r="BC174">
        <f t="shared" si="27"/>
        <v>-1419.8550327208179</v>
      </c>
      <c r="BD174">
        <f t="shared" si="28"/>
        <v>3.04E-2</v>
      </c>
      <c r="BE174">
        <f t="shared" si="29"/>
        <v>-43.163592994712864</v>
      </c>
    </row>
    <row r="175" spans="3:57">
      <c r="C175" s="11">
        <v>115</v>
      </c>
      <c r="D175" s="12">
        <f t="shared" si="38"/>
        <v>1.6666666666666666E-3</v>
      </c>
      <c r="E175" s="20">
        <f t="shared" si="33"/>
        <v>1204.2771838760873</v>
      </c>
      <c r="F175" s="4">
        <f t="shared" si="34"/>
        <v>2.0071286397934789</v>
      </c>
      <c r="G175" s="4"/>
      <c r="H175" s="4">
        <f t="shared" si="35"/>
        <v>29.308175519058686</v>
      </c>
      <c r="I175" s="11">
        <v>115</v>
      </c>
      <c r="J175" s="5">
        <f t="shared" si="13"/>
        <v>26457.582133968619</v>
      </c>
      <c r="K175" s="11">
        <v>115</v>
      </c>
      <c r="L175" s="17">
        <f t="shared" si="36"/>
        <v>16483.07366946245</v>
      </c>
      <c r="M175" s="11">
        <v>115</v>
      </c>
      <c r="N175">
        <f t="shared" si="37"/>
        <v>1680.2317705874057</v>
      </c>
      <c r="Q175" s="4">
        <v>52</v>
      </c>
      <c r="R175">
        <f t="shared" si="42"/>
        <v>28.859999999999989</v>
      </c>
      <c r="S175">
        <f t="shared" si="39"/>
        <v>224.95974658742801</v>
      </c>
      <c r="T175">
        <f t="shared" si="40"/>
        <v>0.5</v>
      </c>
      <c r="U175">
        <f t="shared" si="41"/>
        <v>300</v>
      </c>
      <c r="AA175">
        <v>52</v>
      </c>
      <c r="AB175">
        <f t="shared" si="14"/>
        <v>0.90757121103705141</v>
      </c>
      <c r="AC175">
        <f t="shared" si="15"/>
        <v>0.27611262488646687</v>
      </c>
      <c r="AD175">
        <f t="shared" si="16"/>
        <v>0.78801075360672201</v>
      </c>
      <c r="AE175">
        <f t="shared" si="17"/>
        <v>0.21757971761711492</v>
      </c>
      <c r="AF175" s="65">
        <f t="shared" si="18"/>
        <v>0.21933409281150504</v>
      </c>
      <c r="AG175">
        <f t="shared" si="19"/>
        <v>12.566917821429927</v>
      </c>
      <c r="AJ175">
        <f t="shared" si="20"/>
        <v>98.520345616575895</v>
      </c>
      <c r="AL175">
        <f t="shared" si="7"/>
        <v>49.260172808287948</v>
      </c>
      <c r="AN175">
        <f t="shared" si="21"/>
        <v>50.245376264453711</v>
      </c>
      <c r="AP175">
        <f t="shared" si="22"/>
        <v>-1486.5290201996086</v>
      </c>
      <c r="AS175">
        <f t="shared" si="23"/>
        <v>-1523.0166089405579</v>
      </c>
      <c r="AU175">
        <f t="shared" si="8"/>
        <v>-331.37752369946253</v>
      </c>
      <c r="AW175">
        <f t="shared" si="24"/>
        <v>0.90757121103705141</v>
      </c>
      <c r="AY175">
        <f t="shared" si="25"/>
        <v>0.21933409281150504</v>
      </c>
      <c r="BA175">
        <f t="shared" si="26"/>
        <v>0.92525420621229526</v>
      </c>
      <c r="BC175">
        <f t="shared" si="27"/>
        <v>-1375.4172285963298</v>
      </c>
      <c r="BD175">
        <f t="shared" si="28"/>
        <v>3.04E-2</v>
      </c>
      <c r="BE175">
        <f t="shared" si="29"/>
        <v>-41.812683749328428</v>
      </c>
    </row>
    <row r="176" spans="3:57">
      <c r="C176" s="11">
        <v>116</v>
      </c>
      <c r="D176" s="12">
        <f t="shared" si="38"/>
        <v>1.681159420289855E-3</v>
      </c>
      <c r="E176" s="20">
        <f t="shared" si="33"/>
        <v>1204.2771838760873</v>
      </c>
      <c r="F176" s="4">
        <f t="shared" si="34"/>
        <v>2.024581932313422</v>
      </c>
      <c r="G176" s="4"/>
      <c r="H176" s="4">
        <f t="shared" si="35"/>
        <v>28.92207415210984</v>
      </c>
      <c r="I176" s="11">
        <v>116</v>
      </c>
      <c r="J176" s="5">
        <f t="shared" si="13"/>
        <v>26821.88714127479</v>
      </c>
      <c r="K176" s="11">
        <v>116</v>
      </c>
      <c r="L176" s="17">
        <f t="shared" si="36"/>
        <v>16710.035689014196</v>
      </c>
      <c r="M176" s="11">
        <v>116</v>
      </c>
      <c r="N176">
        <f t="shared" si="37"/>
        <v>1703.3675523969619</v>
      </c>
      <c r="Q176" s="4">
        <v>53</v>
      </c>
      <c r="R176">
        <f t="shared" si="42"/>
        <v>29.414999999999988</v>
      </c>
      <c r="S176">
        <f t="shared" si="39"/>
        <v>228.28421712991397</v>
      </c>
      <c r="T176">
        <f t="shared" si="40"/>
        <v>0.5</v>
      </c>
      <c r="U176">
        <f t="shared" si="41"/>
        <v>300</v>
      </c>
      <c r="AA176">
        <v>53</v>
      </c>
      <c r="AB176">
        <f t="shared" si="14"/>
        <v>0.92502450355699462</v>
      </c>
      <c r="AC176">
        <f t="shared" si="15"/>
        <v>0.27611262488646687</v>
      </c>
      <c r="AD176">
        <f t="shared" si="16"/>
        <v>0.79863551004729283</v>
      </c>
      <c r="AE176">
        <f t="shared" si="17"/>
        <v>0.22051334700670031</v>
      </c>
      <c r="AF176" s="65">
        <f t="shared" si="18"/>
        <v>0.22234074170498061</v>
      </c>
      <c r="AG176">
        <f t="shared" si="19"/>
        <v>12.739186113503758</v>
      </c>
      <c r="AJ176">
        <f t="shared" si="20"/>
        <v>98.520345616575895</v>
      </c>
      <c r="AL176">
        <f t="shared" si="7"/>
        <v>49.260172808287948</v>
      </c>
      <c r="AN176">
        <f t="shared" si="21"/>
        <v>50.245376264453711</v>
      </c>
      <c r="AP176">
        <f t="shared" si="22"/>
        <v>-1421.6948791768555</v>
      </c>
      <c r="AS176">
        <f t="shared" si="23"/>
        <v>-1457.5745979931874</v>
      </c>
      <c r="AU176">
        <f t="shared" si="8"/>
        <v>-321.41465311542345</v>
      </c>
      <c r="AW176">
        <f t="shared" si="24"/>
        <v>0.92502450355699462</v>
      </c>
      <c r="AY176">
        <f t="shared" si="25"/>
        <v>0.22234074170498061</v>
      </c>
      <c r="BA176">
        <f t="shared" si="26"/>
        <v>0.93469295088020987</v>
      </c>
      <c r="BC176">
        <f t="shared" si="27"/>
        <v>-1328.8481818690984</v>
      </c>
      <c r="BD176">
        <f t="shared" si="28"/>
        <v>3.04E-2</v>
      </c>
      <c r="BE176">
        <f t="shared" si="29"/>
        <v>-40.396984728820591</v>
      </c>
    </row>
    <row r="177" spans="3:57">
      <c r="C177" s="11">
        <v>117</v>
      </c>
      <c r="D177" s="12">
        <f t="shared" si="38"/>
        <v>1.6956521739130434E-3</v>
      </c>
      <c r="E177" s="20">
        <f t="shared" si="33"/>
        <v>1204.2771838760873</v>
      </c>
      <c r="F177" s="4">
        <f t="shared" si="34"/>
        <v>2.0420352248333655</v>
      </c>
      <c r="G177" s="4"/>
      <c r="H177" s="4">
        <f t="shared" si="35"/>
        <v>28.530802069670539</v>
      </c>
      <c r="I177" s="11">
        <v>117</v>
      </c>
      <c r="J177" s="5">
        <f t="shared" si="13"/>
        <v>27171.17375494232</v>
      </c>
      <c r="K177" s="11">
        <v>117</v>
      </c>
      <c r="L177" s="17">
        <f t="shared" si="36"/>
        <v>16927.641249329066</v>
      </c>
      <c r="M177" s="11">
        <v>117</v>
      </c>
      <c r="N177">
        <f t="shared" si="37"/>
        <v>1725.5495667002106</v>
      </c>
      <c r="Q177" s="4">
        <v>54</v>
      </c>
      <c r="R177">
        <f t="shared" si="42"/>
        <v>29.969999999999988</v>
      </c>
      <c r="S177">
        <f t="shared" si="39"/>
        <v>231.60868767239992</v>
      </c>
      <c r="T177">
        <f t="shared" si="40"/>
        <v>0.5</v>
      </c>
      <c r="U177">
        <f t="shared" si="41"/>
        <v>300</v>
      </c>
      <c r="AA177">
        <v>54</v>
      </c>
      <c r="AB177">
        <f t="shared" si="14"/>
        <v>0.94247779607693793</v>
      </c>
      <c r="AC177">
        <f t="shared" si="15"/>
        <v>0.27611262488646687</v>
      </c>
      <c r="AD177">
        <f t="shared" si="16"/>
        <v>0.80901699437494745</v>
      </c>
      <c r="AE177">
        <f t="shared" si="17"/>
        <v>0.22337980589462675</v>
      </c>
      <c r="AF177" s="65">
        <f t="shared" si="18"/>
        <v>0.22528052338743185</v>
      </c>
      <c r="AG177">
        <f t="shared" si="19"/>
        <v>12.907623196598081</v>
      </c>
      <c r="AJ177">
        <f t="shared" si="20"/>
        <v>98.520345616575895</v>
      </c>
      <c r="AL177">
        <f t="shared" si="7"/>
        <v>49.260172808287948</v>
      </c>
      <c r="AN177">
        <f t="shared" si="21"/>
        <v>50.245376264453711</v>
      </c>
      <c r="AP177">
        <f t="shared" si="22"/>
        <v>-1356.6070820091495</v>
      </c>
      <c r="AS177">
        <f t="shared" si="23"/>
        <v>-1391.7751779183293</v>
      </c>
      <c r="AU177">
        <f t="shared" si="8"/>
        <v>-310.89446909235602</v>
      </c>
      <c r="AW177">
        <f t="shared" si="24"/>
        <v>0.94247779607693793</v>
      </c>
      <c r="AY177">
        <f t="shared" si="25"/>
        <v>0.22528052338743185</v>
      </c>
      <c r="BA177">
        <f t="shared" si="26"/>
        <v>0.94372009770914655</v>
      </c>
      <c r="BC177">
        <f t="shared" si="27"/>
        <v>-1280.2573679865948</v>
      </c>
      <c r="BD177">
        <f t="shared" si="28"/>
        <v>3.04E-2</v>
      </c>
      <c r="BE177">
        <f t="shared" si="29"/>
        <v>-38.91982398679248</v>
      </c>
    </row>
    <row r="178" spans="3:57">
      <c r="C178" s="11">
        <v>118</v>
      </c>
      <c r="D178" s="12">
        <f t="shared" si="38"/>
        <v>1.7101449275362319E-3</v>
      </c>
      <c r="E178" s="20">
        <f t="shared" si="33"/>
        <v>1204.2771838760873</v>
      </c>
      <c r="F178" s="4">
        <f t="shared" si="34"/>
        <v>2.0594885173533086</v>
      </c>
      <c r="G178" s="4"/>
      <c r="H178" s="4">
        <f t="shared" si="35"/>
        <v>28.134575469020433</v>
      </c>
      <c r="I178" s="11">
        <v>118</v>
      </c>
      <c r="J178" s="5">
        <f t="shared" si="13"/>
        <v>27505.645654463027</v>
      </c>
      <c r="K178" s="11">
        <v>118</v>
      </c>
      <c r="L178" s="17">
        <f t="shared" si="36"/>
        <v>17136.017242730464</v>
      </c>
      <c r="M178" s="11">
        <v>118</v>
      </c>
      <c r="N178">
        <f t="shared" si="37"/>
        <v>1746.7907484944408</v>
      </c>
      <c r="Q178" s="4">
        <v>55</v>
      </c>
      <c r="R178">
        <f t="shared" si="42"/>
        <v>30.524999999999988</v>
      </c>
      <c r="S178">
        <f t="shared" si="39"/>
        <v>234.93315821488588</v>
      </c>
      <c r="T178">
        <f t="shared" si="40"/>
        <v>0.5</v>
      </c>
      <c r="U178">
        <f t="shared" si="41"/>
        <v>300</v>
      </c>
      <c r="AA178">
        <v>55</v>
      </c>
      <c r="AB178">
        <f t="shared" si="14"/>
        <v>0.95993108859688125</v>
      </c>
      <c r="AC178">
        <f t="shared" si="15"/>
        <v>0.27611262488646687</v>
      </c>
      <c r="AD178">
        <f t="shared" si="16"/>
        <v>0.8191520442889918</v>
      </c>
      <c r="AE178">
        <f t="shared" si="17"/>
        <v>0.22617822112974889</v>
      </c>
      <c r="AF178" s="65">
        <f t="shared" si="18"/>
        <v>0.22815243256113862</v>
      </c>
      <c r="AG178">
        <f t="shared" si="19"/>
        <v>13.072171471396384</v>
      </c>
      <c r="AJ178">
        <f t="shared" si="20"/>
        <v>98.520345616575895</v>
      </c>
      <c r="AL178">
        <f t="shared" si="7"/>
        <v>49.260172808287948</v>
      </c>
      <c r="AN178">
        <f t="shared" si="21"/>
        <v>50.245376264453711</v>
      </c>
      <c r="AP178">
        <f t="shared" si="22"/>
        <v>-1291.3090345542071</v>
      </c>
      <c r="AS178">
        <f t="shared" si="23"/>
        <v>-1325.6623319972018</v>
      </c>
      <c r="AU178">
        <f t="shared" si="8"/>
        <v>-299.83594806984166</v>
      </c>
      <c r="AW178">
        <f t="shared" si="24"/>
        <v>0.95993108859688125</v>
      </c>
      <c r="AY178">
        <f t="shared" si="25"/>
        <v>0.22815243256113862</v>
      </c>
      <c r="BA178">
        <f t="shared" si="26"/>
        <v>0.95233382338434869</v>
      </c>
      <c r="BC178">
        <f t="shared" si="27"/>
        <v>-1229.7572700477601</v>
      </c>
      <c r="BD178">
        <f t="shared" si="28"/>
        <v>3.04E-2</v>
      </c>
      <c r="BE178">
        <f t="shared" si="29"/>
        <v>-37.384621009451905</v>
      </c>
    </row>
    <row r="179" spans="3:57">
      <c r="C179" s="11">
        <v>119</v>
      </c>
      <c r="D179" s="12">
        <f t="shared" si="38"/>
        <v>1.7246376811594201E-3</v>
      </c>
      <c r="E179" s="20">
        <f t="shared" si="33"/>
        <v>1204.2771838760873</v>
      </c>
      <c r="F179" s="4">
        <f t="shared" si="34"/>
        <v>2.0769418098732517</v>
      </c>
      <c r="G179" s="4"/>
      <c r="H179" s="4">
        <f t="shared" si="35"/>
        <v>27.733607504599899</v>
      </c>
      <c r="I179" s="11">
        <v>119</v>
      </c>
      <c r="J179" s="5">
        <f t="shared" si="13"/>
        <v>27825.518997715819</v>
      </c>
      <c r="K179" s="11">
        <v>119</v>
      </c>
      <c r="L179" s="17">
        <f t="shared" si="36"/>
        <v>17335.298335576954</v>
      </c>
      <c r="M179" s="11">
        <v>119</v>
      </c>
      <c r="N179">
        <f t="shared" si="37"/>
        <v>1767.1048252372022</v>
      </c>
      <c r="Q179" s="4">
        <v>56</v>
      </c>
      <c r="R179">
        <f t="shared" si="42"/>
        <v>31.079999999999988</v>
      </c>
      <c r="S179">
        <f t="shared" si="39"/>
        <v>238.25762875737183</v>
      </c>
      <c r="T179">
        <f t="shared" si="40"/>
        <v>0.5</v>
      </c>
      <c r="U179">
        <f t="shared" si="41"/>
        <v>300</v>
      </c>
      <c r="AA179">
        <v>56</v>
      </c>
      <c r="AB179">
        <f t="shared" si="14"/>
        <v>0.97738438111682457</v>
      </c>
      <c r="AC179">
        <f t="shared" si="15"/>
        <v>0.27611262488646687</v>
      </c>
      <c r="AD179">
        <f t="shared" si="16"/>
        <v>0.82903757255504174</v>
      </c>
      <c r="AE179">
        <f t="shared" si="17"/>
        <v>0.2289077402876773</v>
      </c>
      <c r="AF179" s="65">
        <f t="shared" si="18"/>
        <v>0.23095548225185844</v>
      </c>
      <c r="AG179">
        <f t="shared" si="19"/>
        <v>13.232774388440079</v>
      </c>
      <c r="AJ179">
        <f t="shared" si="20"/>
        <v>98.520345616575895</v>
      </c>
      <c r="AL179">
        <f t="shared" si="7"/>
        <v>49.260172808287948</v>
      </c>
      <c r="AN179">
        <f t="shared" si="21"/>
        <v>50.245376264453711</v>
      </c>
      <c r="AP179">
        <f t="shared" si="22"/>
        <v>-1225.8439407605481</v>
      </c>
      <c r="AS179">
        <f t="shared" si="23"/>
        <v>-1259.2801947221076</v>
      </c>
      <c r="AU179">
        <f t="shared" si="8"/>
        <v>-288.25898376286386</v>
      </c>
      <c r="AW179">
        <f t="shared" si="24"/>
        <v>0.97738438111682457</v>
      </c>
      <c r="AY179">
        <f t="shared" si="25"/>
        <v>0.23095548225185844</v>
      </c>
      <c r="BA179">
        <f t="shared" si="26"/>
        <v>0.96053259628691601</v>
      </c>
      <c r="BC179">
        <f t="shared" si="27"/>
        <v>-1177.4630630613137</v>
      </c>
      <c r="BD179">
        <f t="shared" si="28"/>
        <v>3.04E-2</v>
      </c>
      <c r="BE179">
        <f t="shared" si="29"/>
        <v>-35.79487711706394</v>
      </c>
    </row>
    <row r="180" spans="3:57">
      <c r="C180" s="11">
        <v>120</v>
      </c>
      <c r="D180" s="12">
        <f t="shared" si="38"/>
        <v>1.7391304347826085E-3</v>
      </c>
      <c r="E180" s="20">
        <f t="shared" si="33"/>
        <v>1204.2771838760873</v>
      </c>
      <c r="F180" s="4">
        <f t="shared" si="34"/>
        <v>2.0943951023931953</v>
      </c>
      <c r="G180" s="4"/>
      <c r="H180" s="4">
        <f t="shared" si="35"/>
        <v>27.328108110432886</v>
      </c>
      <c r="I180" s="11">
        <v>120</v>
      </c>
      <c r="J180" s="5">
        <f t="shared" si="13"/>
        <v>28131.021967638608</v>
      </c>
      <c r="K180" s="11">
        <v>120</v>
      </c>
      <c r="L180" s="17">
        <f t="shared" si="36"/>
        <v>17525.626685838852</v>
      </c>
      <c r="M180" s="11">
        <v>120</v>
      </c>
      <c r="N180">
        <f t="shared" si="37"/>
        <v>1786.5062880569674</v>
      </c>
      <c r="Q180" s="4">
        <v>57</v>
      </c>
      <c r="R180">
        <f t="shared" si="42"/>
        <v>31.634999999999987</v>
      </c>
      <c r="S180">
        <f t="shared" si="39"/>
        <v>241.58209929985779</v>
      </c>
      <c r="T180">
        <f t="shared" si="40"/>
        <v>0.5</v>
      </c>
      <c r="U180">
        <f t="shared" si="41"/>
        <v>300</v>
      </c>
      <c r="AA180">
        <v>57</v>
      </c>
      <c r="AB180">
        <f t="shared" si="14"/>
        <v>0.99483767363676778</v>
      </c>
      <c r="AC180">
        <f t="shared" si="15"/>
        <v>0.27611262488646687</v>
      </c>
      <c r="AD180">
        <f t="shared" si="16"/>
        <v>0.83867056794542394</v>
      </c>
      <c r="AE180">
        <f t="shared" si="17"/>
        <v>0.23156753193043497</v>
      </c>
      <c r="AF180" s="65">
        <f t="shared" si="18"/>
        <v>0.23368870441599365</v>
      </c>
      <c r="AG180">
        <f t="shared" si="19"/>
        <v>13.38937648291664</v>
      </c>
      <c r="AJ180">
        <f t="shared" si="20"/>
        <v>98.520345616575895</v>
      </c>
      <c r="AL180">
        <f t="shared" si="7"/>
        <v>49.260172808287948</v>
      </c>
      <c r="AN180">
        <f t="shared" si="21"/>
        <v>50.245376264453711</v>
      </c>
      <c r="AP180">
        <f t="shared" si="22"/>
        <v>-1160.2547611032064</v>
      </c>
      <c r="AS180">
        <f t="shared" si="23"/>
        <v>-1192.6730075561682</v>
      </c>
      <c r="AU180">
        <f t="shared" si="8"/>
        <v>-276.18434475983094</v>
      </c>
      <c r="AW180">
        <f t="shared" si="24"/>
        <v>0.99483767363676778</v>
      </c>
      <c r="AY180">
        <f t="shared" si="25"/>
        <v>0.23368870441599365</v>
      </c>
      <c r="BA180">
        <f t="shared" si="26"/>
        <v>0.96831517709421733</v>
      </c>
      <c r="BC180">
        <f t="shared" si="27"/>
        <v>-1123.4922944720602</v>
      </c>
      <c r="BD180">
        <f t="shared" si="28"/>
        <v>3.04E-2</v>
      </c>
      <c r="BE180">
        <f t="shared" si="29"/>
        <v>-34.154165751950629</v>
      </c>
    </row>
    <row r="181" spans="3:57">
      <c r="C181" s="11">
        <v>121</v>
      </c>
      <c r="D181" s="12">
        <f t="shared" si="38"/>
        <v>1.753623188405797E-3</v>
      </c>
      <c r="E181" s="20">
        <f t="shared" si="33"/>
        <v>1204.2771838760873</v>
      </c>
      <c r="F181" s="4">
        <f t="shared" si="34"/>
        <v>2.1118483949131384</v>
      </c>
      <c r="G181" s="4"/>
      <c r="H181" s="4">
        <f t="shared" si="35"/>
        <v>26.918283829213987</v>
      </c>
      <c r="I181" s="11">
        <v>121</v>
      </c>
      <c r="J181" s="5">
        <f t="shared" si="13"/>
        <v>28422.394306004418</v>
      </c>
      <c r="K181" s="11">
        <v>121</v>
      </c>
      <c r="L181" s="17">
        <f t="shared" si="36"/>
        <v>17707.151652640754</v>
      </c>
      <c r="M181" s="11">
        <v>121</v>
      </c>
      <c r="N181">
        <f t="shared" si="37"/>
        <v>1805.010362144827</v>
      </c>
      <c r="Q181" s="4">
        <v>58</v>
      </c>
      <c r="R181">
        <f t="shared" si="42"/>
        <v>32.189999999999991</v>
      </c>
      <c r="S181">
        <f t="shared" si="39"/>
        <v>244.90656984234374</v>
      </c>
      <c r="T181">
        <f t="shared" si="40"/>
        <v>0.5</v>
      </c>
      <c r="U181">
        <f t="shared" si="41"/>
        <v>300</v>
      </c>
      <c r="AA181">
        <v>58</v>
      </c>
      <c r="AB181">
        <f t="shared" si="14"/>
        <v>1.0122909661567112</v>
      </c>
      <c r="AC181">
        <f t="shared" si="15"/>
        <v>0.27611262488646687</v>
      </c>
      <c r="AD181">
        <f t="shared" si="16"/>
        <v>0.84804809615642596</v>
      </c>
      <c r="AE181">
        <f t="shared" si="17"/>
        <v>0.23415678585972163</v>
      </c>
      <c r="AF181" s="65">
        <f t="shared" si="18"/>
        <v>0.23635115054989345</v>
      </c>
      <c r="AG181">
        <f t="shared" si="19"/>
        <v>13.541923409570021</v>
      </c>
      <c r="AJ181">
        <f t="shared" si="20"/>
        <v>98.520345616575895</v>
      </c>
      <c r="AL181">
        <f t="shared" si="7"/>
        <v>49.260172808287948</v>
      </c>
      <c r="AN181">
        <f t="shared" si="21"/>
        <v>50.245376264453711</v>
      </c>
      <c r="AP181">
        <f t="shared" si="22"/>
        <v>-1094.5841714522401</v>
      </c>
      <c r="AS181">
        <f t="shared" si="23"/>
        <v>-1125.8850737637536</v>
      </c>
      <c r="AU181">
        <f t="shared" si="8"/>
        <v>-263.63363011995608</v>
      </c>
      <c r="AW181">
        <f t="shared" si="24"/>
        <v>1.0122909661567112</v>
      </c>
      <c r="AY181">
        <f t="shared" si="25"/>
        <v>0.23635115054989345</v>
      </c>
      <c r="BA181">
        <f t="shared" si="26"/>
        <v>0.97568061903033443</v>
      </c>
      <c r="BC181">
        <f t="shared" si="27"/>
        <v>-1067.9645619833273</v>
      </c>
      <c r="BD181">
        <f t="shared" si="28"/>
        <v>3.04E-2</v>
      </c>
      <c r="BE181">
        <f t="shared" si="29"/>
        <v>-32.466122684293147</v>
      </c>
    </row>
    <row r="182" spans="3:57">
      <c r="C182" s="11">
        <v>122</v>
      </c>
      <c r="D182" s="12">
        <f t="shared" si="38"/>
        <v>1.7681159420289854E-3</v>
      </c>
      <c r="E182" s="20">
        <f t="shared" si="33"/>
        <v>1204.2771838760873</v>
      </c>
      <c r="F182" s="4">
        <f t="shared" si="34"/>
        <v>2.1293016874330819</v>
      </c>
      <c r="G182" s="4"/>
      <c r="H182" s="4">
        <f t="shared" si="35"/>
        <v>26.504337648241908</v>
      </c>
      <c r="I182" s="11">
        <v>122</v>
      </c>
      <c r="J182" s="5">
        <f t="shared" si="13"/>
        <v>28699.886834927067</v>
      </c>
      <c r="K182" s="11">
        <v>122</v>
      </c>
      <c r="L182" s="17">
        <f t="shared" si="36"/>
        <v>17880.029498159562</v>
      </c>
      <c r="M182" s="11">
        <v>122</v>
      </c>
      <c r="N182">
        <f t="shared" si="37"/>
        <v>1822.6329763669278</v>
      </c>
      <c r="Q182" s="4">
        <v>59</v>
      </c>
      <c r="R182">
        <f t="shared" si="42"/>
        <v>32.74499999999999</v>
      </c>
      <c r="S182">
        <f t="shared" si="39"/>
        <v>248.23104038482973</v>
      </c>
      <c r="T182">
        <f t="shared" si="40"/>
        <v>0.5</v>
      </c>
      <c r="U182">
        <f t="shared" si="41"/>
        <v>300</v>
      </c>
      <c r="V182" s="4"/>
      <c r="W182" s="4"/>
      <c r="X182" s="4"/>
      <c r="Y182" s="4"/>
      <c r="Z182" s="4"/>
      <c r="AA182">
        <v>59</v>
      </c>
      <c r="AB182">
        <f t="shared" si="14"/>
        <v>1.0297442586766543</v>
      </c>
      <c r="AC182">
        <f t="shared" si="15"/>
        <v>0.27611262488646687</v>
      </c>
      <c r="AD182">
        <f t="shared" si="16"/>
        <v>0.85716730070211222</v>
      </c>
      <c r="AE182">
        <f t="shared" si="17"/>
        <v>0.23667471336370766</v>
      </c>
      <c r="AF182" s="65">
        <f t="shared" si="18"/>
        <v>0.23894189230024679</v>
      </c>
      <c r="AG182">
        <f t="shared" si="19"/>
        <v>13.690361977673604</v>
      </c>
      <c r="AI182" s="4"/>
      <c r="AJ182">
        <f t="shared" si="20"/>
        <v>98.520345616575895</v>
      </c>
      <c r="AL182">
        <f t="shared" si="7"/>
        <v>49.260172808287948</v>
      </c>
      <c r="AN182">
        <f t="shared" si="21"/>
        <v>50.245376264453711</v>
      </c>
      <c r="AP182">
        <f t="shared" si="22"/>
        <v>-1028.8745224207264</v>
      </c>
      <c r="AS182">
        <f t="shared" si="23"/>
        <v>-1058.9607123683807</v>
      </c>
      <c r="AU182">
        <f t="shared" si="8"/>
        <v>-250.62922306321417</v>
      </c>
      <c r="AW182">
        <f t="shared" si="24"/>
        <v>1.0297442586766543</v>
      </c>
      <c r="AY182">
        <f t="shared" si="25"/>
        <v>0.23894189230024679</v>
      </c>
      <c r="BA182">
        <f t="shared" si="26"/>
        <v>0.98262826775859424</v>
      </c>
      <c r="BC182">
        <f t="shared" si="27"/>
        <v>-1011.0011897072293</v>
      </c>
      <c r="BD182">
        <f t="shared" si="28"/>
        <v>3.04E-2</v>
      </c>
      <c r="BE182">
        <f t="shared" si="29"/>
        <v>-30.734436167099769</v>
      </c>
    </row>
    <row r="183" spans="3:57">
      <c r="C183" s="11">
        <v>123</v>
      </c>
      <c r="D183" s="12">
        <f t="shared" si="38"/>
        <v>1.7826086956521739E-3</v>
      </c>
      <c r="E183" s="20">
        <f t="shared" si="33"/>
        <v>1204.2771838760873</v>
      </c>
      <c r="F183" s="4">
        <f t="shared" si="34"/>
        <v>2.146754979953025</v>
      </c>
      <c r="G183" s="4"/>
      <c r="H183" s="4">
        <f t="shared" si="35"/>
        <v>26.086468842372902</v>
      </c>
      <c r="I183" s="11">
        <v>123</v>
      </c>
      <c r="J183" s="5">
        <f t="shared" si="13"/>
        <v>28963.760966736074</v>
      </c>
      <c r="K183" s="11">
        <v>123</v>
      </c>
      <c r="L183" s="17">
        <f t="shared" si="36"/>
        <v>18044.423082276575</v>
      </c>
      <c r="M183" s="11">
        <v>123</v>
      </c>
      <c r="N183">
        <f t="shared" si="37"/>
        <v>1839.3907321382849</v>
      </c>
      <c r="Q183" s="4">
        <v>60</v>
      </c>
      <c r="R183">
        <f t="shared" si="42"/>
        <v>33.29999999999999</v>
      </c>
      <c r="S183">
        <f t="shared" si="39"/>
        <v>251.55551092731568</v>
      </c>
      <c r="T183">
        <f t="shared" si="40"/>
        <v>0.5</v>
      </c>
      <c r="U183">
        <f t="shared" si="41"/>
        <v>300</v>
      </c>
      <c r="V183" s="4"/>
      <c r="W183" s="4"/>
      <c r="X183" s="4"/>
      <c r="Y183" s="4"/>
      <c r="Z183" s="4"/>
      <c r="AA183">
        <v>60</v>
      </c>
      <c r="AB183">
        <f t="shared" si="14"/>
        <v>1.0471975511965976</v>
      </c>
      <c r="AC183">
        <f t="shared" si="15"/>
        <v>0.27611262488646687</v>
      </c>
      <c r="AD183">
        <f t="shared" si="16"/>
        <v>0.8660254037844386</v>
      </c>
      <c r="AE183">
        <f t="shared" si="17"/>
        <v>0.2391205474572837</v>
      </c>
      <c r="AF183" s="65">
        <f t="shared" si="18"/>
        <v>0.24146002207448519</v>
      </c>
      <c r="AG183">
        <f t="shared" si="19"/>
        <v>13.834640186003693</v>
      </c>
      <c r="AI183" s="4"/>
      <c r="AJ183">
        <f t="shared" si="20"/>
        <v>98.520345616575895</v>
      </c>
      <c r="AL183">
        <f t="shared" si="7"/>
        <v>49.260172808287948</v>
      </c>
      <c r="AN183">
        <f t="shared" si="21"/>
        <v>50.245376264453711</v>
      </c>
      <c r="AP183">
        <f t="shared" si="22"/>
        <v>-963.16779923832473</v>
      </c>
      <c r="AS183">
        <f t="shared" si="23"/>
        <v>-991.9442113003704</v>
      </c>
      <c r="AU183">
        <f t="shared" si="8"/>
        <v>-237.19424285322808</v>
      </c>
      <c r="AW183">
        <f t="shared" si="24"/>
        <v>1.0471975511965976</v>
      </c>
      <c r="AY183">
        <f t="shared" si="25"/>
        <v>0.24146002207448519</v>
      </c>
      <c r="BA183">
        <f t="shared" si="26"/>
        <v>0.98915776090891983</v>
      </c>
      <c r="BC183">
        <f t="shared" si="27"/>
        <v>-952.72490367415332</v>
      </c>
      <c r="BD183">
        <f t="shared" si="28"/>
        <v>3.04E-2</v>
      </c>
      <c r="BE183">
        <f t="shared" si="29"/>
        <v>-28.96283707169426</v>
      </c>
    </row>
    <row r="184" spans="3:57">
      <c r="C184" s="11">
        <v>124</v>
      </c>
      <c r="D184" s="12">
        <f t="shared" si="38"/>
        <v>1.7971014492753623E-3</v>
      </c>
      <c r="E184" s="20">
        <f t="shared" si="33"/>
        <v>1204.2771838760873</v>
      </c>
      <c r="F184" s="4">
        <f t="shared" si="34"/>
        <v>2.1642082724729685</v>
      </c>
      <c r="G184" s="4"/>
      <c r="H184" s="4">
        <f t="shared" si="35"/>
        <v>25.664872824157602</v>
      </c>
      <c r="I184" s="11">
        <v>124</v>
      </c>
      <c r="J184" s="5">
        <f t="shared" si="13"/>
        <v>29214.288202874315</v>
      </c>
      <c r="K184" s="11">
        <v>124</v>
      </c>
      <c r="L184" s="17">
        <f t="shared" si="36"/>
        <v>18200.501550390698</v>
      </c>
      <c r="M184" s="11">
        <v>124</v>
      </c>
      <c r="N184">
        <f t="shared" si="37"/>
        <v>1855.3008715994595</v>
      </c>
      <c r="Q184" s="4">
        <v>61</v>
      </c>
      <c r="R184">
        <f t="shared" si="42"/>
        <v>33.85499999999999</v>
      </c>
      <c r="S184">
        <f t="shared" si="39"/>
        <v>254.87998146980161</v>
      </c>
      <c r="T184">
        <f t="shared" si="40"/>
        <v>0.5</v>
      </c>
      <c r="U184">
        <f t="shared" si="41"/>
        <v>300</v>
      </c>
      <c r="V184" s="4"/>
      <c r="W184" s="4"/>
      <c r="X184" s="4"/>
      <c r="Y184" s="4"/>
      <c r="Z184" s="4"/>
      <c r="AA184">
        <v>61</v>
      </c>
      <c r="AB184">
        <f t="shared" si="14"/>
        <v>1.064650843716541</v>
      </c>
      <c r="AC184">
        <f t="shared" si="15"/>
        <v>0.27611262488646687</v>
      </c>
      <c r="AD184">
        <f t="shared" si="16"/>
        <v>0.87461970713939574</v>
      </c>
      <c r="AE184">
        <f t="shared" si="17"/>
        <v>0.24149354311569149</v>
      </c>
      <c r="AF184" s="65">
        <f t="shared" si="18"/>
        <v>0.24390465365007932</v>
      </c>
      <c r="AG184">
        <f t="shared" si="19"/>
        <v>13.974707257749655</v>
      </c>
      <c r="AI184" s="4"/>
      <c r="AJ184">
        <f t="shared" si="20"/>
        <v>98.520345616575895</v>
      </c>
      <c r="AL184">
        <f t="shared" si="7"/>
        <v>49.260172808287948</v>
      </c>
      <c r="AN184">
        <f t="shared" si="21"/>
        <v>50.245376264453711</v>
      </c>
      <c r="AP184">
        <f t="shared" si="22"/>
        <v>-897.50558219580046</v>
      </c>
      <c r="AS184">
        <f t="shared" si="23"/>
        <v>-924.87977980200958</v>
      </c>
      <c r="AU184">
        <f t="shared" si="8"/>
        <v>-223.35249498044783</v>
      </c>
      <c r="AW184">
        <f t="shared" si="24"/>
        <v>1.064650843716541</v>
      </c>
      <c r="AY184">
        <f t="shared" si="25"/>
        <v>0.24390465365007932</v>
      </c>
      <c r="BA184">
        <f t="shared" si="26"/>
        <v>0.99526902723345123</v>
      </c>
      <c r="BC184">
        <f t="shared" si="27"/>
        <v>-893.25950772860665</v>
      </c>
      <c r="BD184">
        <f t="shared" si="28"/>
        <v>3.04E-2</v>
      </c>
      <c r="BE184">
        <f t="shared" si="29"/>
        <v>-27.155089034949643</v>
      </c>
    </row>
    <row r="185" spans="3:57">
      <c r="C185" s="11">
        <v>125</v>
      </c>
      <c r="D185" s="12">
        <f t="shared" si="38"/>
        <v>1.8115942028985505E-3</v>
      </c>
      <c r="E185" s="20">
        <f t="shared" si="33"/>
        <v>1204.2771838760873</v>
      </c>
      <c r="F185" s="4">
        <f t="shared" si="34"/>
        <v>2.1816615649929116</v>
      </c>
      <c r="G185" s="4"/>
      <c r="H185" s="4">
        <f t="shared" si="35"/>
        <v>25.239741001315927</v>
      </c>
      <c r="I185" s="11">
        <v>125</v>
      </c>
      <c r="J185" s="5">
        <f t="shared" si="13"/>
        <v>29451.749622484323</v>
      </c>
      <c r="K185" s="11">
        <v>125</v>
      </c>
      <c r="L185" s="17">
        <f t="shared" si="36"/>
        <v>18348.440014807733</v>
      </c>
      <c r="M185" s="11">
        <v>125</v>
      </c>
      <c r="N185">
        <f t="shared" si="37"/>
        <v>1870.3812451384028</v>
      </c>
      <c r="Q185" s="4">
        <v>62</v>
      </c>
      <c r="R185">
        <f t="shared" si="42"/>
        <v>34.409999999999989</v>
      </c>
      <c r="S185">
        <f t="shared" si="39"/>
        <v>258.20445201228756</v>
      </c>
      <c r="T185">
        <f t="shared" si="40"/>
        <v>0.5</v>
      </c>
      <c r="U185">
        <f t="shared" si="41"/>
        <v>300</v>
      </c>
      <c r="V185" s="4"/>
      <c r="W185" s="4"/>
      <c r="X185" s="4"/>
      <c r="Y185" s="4"/>
      <c r="Z185" s="4"/>
      <c r="AA185">
        <v>62</v>
      </c>
      <c r="AB185">
        <f t="shared" si="14"/>
        <v>1.0821041362364843</v>
      </c>
      <c r="AC185">
        <f t="shared" si="15"/>
        <v>0.27611262488646687</v>
      </c>
      <c r="AD185">
        <f t="shared" si="16"/>
        <v>0.88294759285892688</v>
      </c>
      <c r="AE185">
        <f t="shared" si="17"/>
        <v>0.24379297750146575</v>
      </c>
      <c r="AF185" s="65">
        <f t="shared" si="18"/>
        <v>0.24627492278157975</v>
      </c>
      <c r="AG185">
        <f t="shared" si="19"/>
        <v>14.110513675294769</v>
      </c>
      <c r="AI185" s="4"/>
      <c r="AJ185">
        <f t="shared" si="20"/>
        <v>98.520345616575895</v>
      </c>
      <c r="AL185">
        <f t="shared" si="7"/>
        <v>49.260172808287948</v>
      </c>
      <c r="AN185">
        <f t="shared" si="21"/>
        <v>50.245376264453711</v>
      </c>
      <c r="AP185">
        <f t="shared" si="22"/>
        <v>-831.92900770515928</v>
      </c>
      <c r="AS185">
        <f t="shared" si="23"/>
        <v>-857.81150016337119</v>
      </c>
      <c r="AU185">
        <f t="shared" si="8"/>
        <v>-209.12841975982738</v>
      </c>
      <c r="AW185">
        <f t="shared" si="24"/>
        <v>1.0821041362364843</v>
      </c>
      <c r="AY185">
        <f t="shared" si="25"/>
        <v>0.24627492278157975</v>
      </c>
      <c r="BA185">
        <f t="shared" si="26"/>
        <v>1.0009622853846927</v>
      </c>
      <c r="BC185">
        <f t="shared" si="27"/>
        <v>-832.72956083037582</v>
      </c>
      <c r="BD185">
        <f t="shared" si="28"/>
        <v>3.04E-2</v>
      </c>
      <c r="BE185">
        <f t="shared" si="29"/>
        <v>-25.314978649243425</v>
      </c>
    </row>
    <row r="186" spans="3:57">
      <c r="C186" s="11">
        <v>126</v>
      </c>
      <c r="D186" s="12">
        <f t="shared" si="38"/>
        <v>1.826086956521739E-3</v>
      </c>
      <c r="E186" s="20">
        <f t="shared" si="33"/>
        <v>1204.2771838760873</v>
      </c>
      <c r="F186" s="4">
        <f t="shared" si="34"/>
        <v>2.1991148575128547</v>
      </c>
      <c r="G186" s="4"/>
      <c r="H186" s="4">
        <f t="shared" si="35"/>
        <v>24.81126064169424</v>
      </c>
      <c r="I186" s="11">
        <v>126</v>
      </c>
      <c r="J186" s="5">
        <f t="shared" si="13"/>
        <v>29676.435361361626</v>
      </c>
      <c r="K186" s="11">
        <v>126</v>
      </c>
      <c r="L186" s="17">
        <f t="shared" si="36"/>
        <v>18488.419230128293</v>
      </c>
      <c r="M186" s="11">
        <v>126</v>
      </c>
      <c r="N186">
        <f t="shared" si="37"/>
        <v>1884.6502783005394</v>
      </c>
      <c r="Q186" s="4">
        <v>63</v>
      </c>
      <c r="R186">
        <f t="shared" si="42"/>
        <v>34.964999999999989</v>
      </c>
      <c r="S186">
        <f t="shared" si="39"/>
        <v>261.52892255477354</v>
      </c>
      <c r="T186">
        <f t="shared" si="40"/>
        <v>0.5</v>
      </c>
      <c r="U186">
        <f t="shared" si="41"/>
        <v>300</v>
      </c>
      <c r="V186" s="4"/>
      <c r="W186" s="4"/>
      <c r="X186" s="4"/>
      <c r="Y186" s="4"/>
      <c r="Z186" s="4"/>
      <c r="AA186">
        <v>63</v>
      </c>
      <c r="AB186">
        <f t="shared" si="14"/>
        <v>1.0995574287564276</v>
      </c>
      <c r="AC186">
        <f t="shared" si="15"/>
        <v>0.27611262488646687</v>
      </c>
      <c r="AD186">
        <f t="shared" si="16"/>
        <v>0.89100652418836779</v>
      </c>
      <c r="AE186">
        <f t="shared" si="17"/>
        <v>0.24601815018461748</v>
      </c>
      <c r="AF186" s="65">
        <f t="shared" si="18"/>
        <v>0.24856998780422465</v>
      </c>
      <c r="AG186">
        <f t="shared" si="19"/>
        <v>14.242011214800417</v>
      </c>
      <c r="AI186" s="4"/>
      <c r="AJ186">
        <f t="shared" si="20"/>
        <v>98.520345616575895</v>
      </c>
      <c r="AL186">
        <f t="shared" si="7"/>
        <v>49.260172808287948</v>
      </c>
      <c r="AN186">
        <f t="shared" si="21"/>
        <v>50.245376264453711</v>
      </c>
      <c r="AP186">
        <f t="shared" si="22"/>
        <v>-766.47873001928224</v>
      </c>
      <c r="AS186">
        <f t="shared" si="23"/>
        <v>-790.78327886730426</v>
      </c>
      <c r="AU186">
        <f t="shared" si="8"/>
        <v>-194.54703946386073</v>
      </c>
      <c r="AW186">
        <f t="shared" si="24"/>
        <v>1.0995574287564276</v>
      </c>
      <c r="AY186">
        <f t="shared" si="25"/>
        <v>0.24856998780422465</v>
      </c>
      <c r="BA186">
        <f t="shared" si="26"/>
        <v>1.0062380423112849</v>
      </c>
      <c r="BC186">
        <f t="shared" si="27"/>
        <v>-771.26005676784246</v>
      </c>
      <c r="BD186">
        <f t="shared" si="28"/>
        <v>3.04E-2</v>
      </c>
      <c r="BE186">
        <f t="shared" si="29"/>
        <v>-23.446305725742409</v>
      </c>
    </row>
    <row r="187" spans="3:57">
      <c r="C187" s="11">
        <v>127</v>
      </c>
      <c r="D187" s="12">
        <f t="shared" si="38"/>
        <v>1.8405797101449274E-3</v>
      </c>
      <c r="E187" s="20">
        <f t="shared" si="33"/>
        <v>1204.2771838760873</v>
      </c>
      <c r="F187" s="4">
        <f t="shared" si="34"/>
        <v>2.2165681500327983</v>
      </c>
      <c r="G187" s="4"/>
      <c r="H187" s="4">
        <f t="shared" si="35"/>
        <v>24.379614745839675</v>
      </c>
      <c r="I187" s="11">
        <v>127</v>
      </c>
      <c r="J187" s="5">
        <f t="shared" si="13"/>
        <v>29888.644081964099</v>
      </c>
      <c r="K187" s="11">
        <v>127</v>
      </c>
      <c r="L187" s="17">
        <f t="shared" si="36"/>
        <v>18620.625263063634</v>
      </c>
      <c r="M187" s="11">
        <v>127</v>
      </c>
      <c r="N187">
        <f t="shared" si="37"/>
        <v>1898.1269381308493</v>
      </c>
      <c r="Q187" s="4">
        <v>64</v>
      </c>
      <c r="R187">
        <f t="shared" si="42"/>
        <v>35.519999999999989</v>
      </c>
      <c r="S187">
        <f t="shared" si="39"/>
        <v>264.85339309725947</v>
      </c>
      <c r="T187">
        <f t="shared" si="40"/>
        <v>0.5</v>
      </c>
      <c r="U187">
        <f t="shared" si="41"/>
        <v>300</v>
      </c>
      <c r="V187" s="4"/>
      <c r="W187" s="4"/>
      <c r="X187" s="4"/>
      <c r="Y187" s="4"/>
      <c r="Z187" s="4"/>
      <c r="AA187">
        <v>64</v>
      </c>
      <c r="AB187">
        <f t="shared" si="14"/>
        <v>1.1170107212763709</v>
      </c>
      <c r="AC187">
        <f t="shared" si="15"/>
        <v>0.27611262488646687</v>
      </c>
      <c r="AD187">
        <f t="shared" si="16"/>
        <v>0.89879404629916704</v>
      </c>
      <c r="AE187">
        <f t="shared" si="17"/>
        <v>0.24816838335599165</v>
      </c>
      <c r="AF187" s="65">
        <f t="shared" si="18"/>
        <v>0.25078903023291044</v>
      </c>
      <c r="AG187">
        <f t="shared" si="19"/>
        <v>14.369152980524573</v>
      </c>
      <c r="AI187" s="4"/>
      <c r="AJ187">
        <f t="shared" si="20"/>
        <v>98.520345616575895</v>
      </c>
      <c r="AL187">
        <f t="shared" ref="AL187:AL250" si="43">T187*AJ187</f>
        <v>49.260172808287948</v>
      </c>
      <c r="AN187">
        <f t="shared" si="21"/>
        <v>50.245376264453711</v>
      </c>
      <c r="AP187">
        <f t="shared" si="22"/>
        <v>-701.19488365407381</v>
      </c>
      <c r="AS187">
        <f t="shared" si="23"/>
        <v>-723.83879722726203</v>
      </c>
      <c r="AU187">
        <f t="shared" ref="AU187:AU250" si="44">AP187*TAN(AF187)</f>
        <v>-179.63390411823505</v>
      </c>
      <c r="AW187">
        <f t="shared" si="24"/>
        <v>1.1170107212763709</v>
      </c>
      <c r="AY187">
        <f t="shared" si="25"/>
        <v>0.25078903023291044</v>
      </c>
      <c r="BA187">
        <f t="shared" si="26"/>
        <v>1.0110970912674164</v>
      </c>
      <c r="BC187">
        <f t="shared" si="27"/>
        <v>-708.97610727422853</v>
      </c>
      <c r="BD187">
        <f t="shared" si="28"/>
        <v>3.04E-2</v>
      </c>
      <c r="BE187">
        <f t="shared" si="29"/>
        <v>-21.552873661136548</v>
      </c>
    </row>
    <row r="188" spans="3:57">
      <c r="C188" s="11">
        <v>128</v>
      </c>
      <c r="D188" s="12">
        <f t="shared" si="38"/>
        <v>1.8550724637681159E-3</v>
      </c>
      <c r="E188" s="20">
        <f t="shared" si="33"/>
        <v>1204.2771838760873</v>
      </c>
      <c r="F188" s="4">
        <f t="shared" si="34"/>
        <v>2.2340214425527414</v>
      </c>
      <c r="G188" s="4"/>
      <c r="H188" s="4">
        <f t="shared" si="35"/>
        <v>23.944981927316075</v>
      </c>
      <c r="I188" s="11">
        <v>128</v>
      </c>
      <c r="J188" s="5">
        <f t="shared" ref="J188:J251" si="45">((((($F$6/1000)/2)*(E188*E188))*COS(F188))+((((($F$6/1000)/2)*($F$6/1000)/2))*(E188*E188)*COS(2*F188)/($F$10/1000)))*-1</f>
        <v>30088.682435176892</v>
      </c>
      <c r="K188" s="11">
        <v>128</v>
      </c>
      <c r="L188" s="17">
        <f t="shared" si="36"/>
        <v>18745.249157115202</v>
      </c>
      <c r="M188" s="11">
        <v>128</v>
      </c>
      <c r="N188">
        <f t="shared" si="37"/>
        <v>1910.8306989923753</v>
      </c>
      <c r="Q188" s="4">
        <v>65</v>
      </c>
      <c r="R188">
        <f t="shared" si="42"/>
        <v>36.074999999999989</v>
      </c>
      <c r="S188">
        <f t="shared" si="39"/>
        <v>268.17786363974545</v>
      </c>
      <c r="T188">
        <f t="shared" si="40"/>
        <v>0.5</v>
      </c>
      <c r="U188">
        <f t="shared" si="41"/>
        <v>300</v>
      </c>
      <c r="V188" s="4"/>
      <c r="W188" s="4"/>
      <c r="X188" s="4"/>
      <c r="Y188" s="4"/>
      <c r="Z188" s="4"/>
      <c r="AA188">
        <v>65</v>
      </c>
      <c r="AB188">
        <f t="shared" ref="AB188:AB251" si="46">PI()*AA188/180</f>
        <v>1.1344640137963142</v>
      </c>
      <c r="AC188">
        <f t="shared" ref="AC188:AC251" si="47">($F$6/2)/$F$10</f>
        <v>0.27611262488646687</v>
      </c>
      <c r="AD188">
        <f t="shared" ref="AD188:AD251" si="48">SIN(AB188)</f>
        <v>0.90630778703664994</v>
      </c>
      <c r="AE188">
        <f t="shared" ref="AE188:AE251" si="49">AC188*AD188</f>
        <v>0.25024302203373444</v>
      </c>
      <c r="AF188" s="65">
        <f t="shared" ref="AF188:AF251" si="50">ASIN(AE188)</f>
        <v>0.25293125535529942</v>
      </c>
      <c r="AG188">
        <f t="shared" ref="AG188:AG251" si="51">AF188*180/PI()</f>
        <v>14.491893438804357</v>
      </c>
      <c r="AI188" s="4"/>
      <c r="AJ188">
        <f t="shared" ref="AJ188:AJ251" si="52">PI()*(($F$5/10)*($F$5/10))/4</f>
        <v>98.520345616575895</v>
      </c>
      <c r="AL188">
        <f t="shared" si="43"/>
        <v>49.260172808287948</v>
      </c>
      <c r="AN188">
        <f t="shared" ref="AN188:AN251" si="53">AL188*1.02</f>
        <v>50.245376264453711</v>
      </c>
      <c r="AP188">
        <f t="shared" ref="AP188:AP251" si="54">N125+AN188</f>
        <v>-636.11704655528411</v>
      </c>
      <c r="AS188">
        <f t="shared" ref="AS188:AS251" si="55">AP188/(COS(AF188))</f>
        <v>-657.0214616067276</v>
      </c>
      <c r="AU188">
        <f t="shared" si="44"/>
        <v>-164.41503609348877</v>
      </c>
      <c r="AW188">
        <f t="shared" ref="AW188:AW251" si="56">AB188</f>
        <v>1.1344640137963142</v>
      </c>
      <c r="AY188">
        <f t="shared" ref="AY188:AY251" si="57">AF188</f>
        <v>0.25293125535529942</v>
      </c>
      <c r="BA188">
        <f t="shared" ref="BA188:BA251" si="58">(SIN(AW188+AY188))/(COS(AY188))</f>
        <v>1.0155405094328509</v>
      </c>
      <c r="BC188">
        <f t="shared" ref="BC188:BC251" si="59">AP188*BA188</f>
        <v>-646.00262951767377</v>
      </c>
      <c r="BD188">
        <f t="shared" ref="BD188:BD251" si="60">($F$6/2)/1000</f>
        <v>3.04E-2</v>
      </c>
      <c r="BE188">
        <f t="shared" ref="BE188:BE251" si="61">BC188*BD188</f>
        <v>-19.638479937337284</v>
      </c>
    </row>
    <row r="189" spans="3:57">
      <c r="C189" s="11">
        <v>129</v>
      </c>
      <c r="D189" s="12">
        <f t="shared" si="38"/>
        <v>1.8695652173913043E-3</v>
      </c>
      <c r="E189" s="20">
        <f t="shared" ref="E189:E252" si="62">(2*PI()/60)*$F$13</f>
        <v>1204.2771838760873</v>
      </c>
      <c r="F189" s="4">
        <f t="shared" ref="F189:F252" si="63">E189*D189</f>
        <v>2.2514747350726849</v>
      </c>
      <c r="G189" s="4"/>
      <c r="H189" s="4">
        <f t="shared" ref="H189:H252" si="64">(($F$6/1000)/2)*E189*SIN(F189)+((($F$6/1000)/2)*(($F$6/1000)/2)*E189*SIN(2*F189))/(2*($F$10/1000))</f>
        <v>23.507536300875802</v>
      </c>
      <c r="I189" s="11">
        <v>129</v>
      </c>
      <c r="J189" s="5">
        <f t="shared" si="45"/>
        <v>30276.864514541878</v>
      </c>
      <c r="K189" s="11">
        <v>129</v>
      </c>
      <c r="L189" s="17">
        <f t="shared" ref="L189:L252" si="65">$J$21*J189</f>
        <v>18862.486592559591</v>
      </c>
      <c r="M189" s="11">
        <v>129</v>
      </c>
      <c r="N189">
        <f t="shared" ref="N189:N252" si="66">L189/9.81</f>
        <v>1922.7815079061763</v>
      </c>
      <c r="Q189" s="4">
        <v>66</v>
      </c>
      <c r="R189">
        <f t="shared" si="42"/>
        <v>36.629999999999988</v>
      </c>
      <c r="S189">
        <f t="shared" si="39"/>
        <v>271.50233418223138</v>
      </c>
      <c r="T189">
        <f t="shared" si="40"/>
        <v>0.5</v>
      </c>
      <c r="U189">
        <f t="shared" si="41"/>
        <v>300</v>
      </c>
      <c r="V189" s="4"/>
      <c r="W189" s="4"/>
      <c r="X189" s="4"/>
      <c r="Y189" s="4"/>
      <c r="Z189" s="4"/>
      <c r="AA189">
        <v>66</v>
      </c>
      <c r="AB189">
        <f t="shared" si="46"/>
        <v>1.1519173063162575</v>
      </c>
      <c r="AC189">
        <f t="shared" si="47"/>
        <v>0.27611262488646687</v>
      </c>
      <c r="AD189">
        <f t="shared" si="48"/>
        <v>0.91354545764260087</v>
      </c>
      <c r="AE189">
        <f t="shared" si="49"/>
        <v>0.25224143426280715</v>
      </c>
      <c r="AF189" s="65">
        <f t="shared" si="50"/>
        <v>0.25499589281782098</v>
      </c>
      <c r="AG189">
        <f t="shared" si="51"/>
        <v>14.610188451631442</v>
      </c>
      <c r="AI189" s="4"/>
      <c r="AJ189">
        <f t="shared" si="52"/>
        <v>98.520345616575895</v>
      </c>
      <c r="AL189">
        <f t="shared" si="43"/>
        <v>49.260172808287948</v>
      </c>
      <c r="AN189">
        <f t="shared" si="53"/>
        <v>50.245376264453711</v>
      </c>
      <c r="AP189">
        <f t="shared" si="54"/>
        <v>-571.28420405119141</v>
      </c>
      <c r="AS189">
        <f t="shared" si="55"/>
        <v>-590.37435331380016</v>
      </c>
      <c r="AU189">
        <f t="shared" si="44"/>
        <v>-148.91687363185022</v>
      </c>
      <c r="AW189">
        <f t="shared" si="56"/>
        <v>1.1519173063162575</v>
      </c>
      <c r="AY189">
        <f t="shared" si="57"/>
        <v>0.25499589281782098</v>
      </c>
      <c r="BA189">
        <f t="shared" si="58"/>
        <v>1.0195696551415647</v>
      </c>
      <c r="BC189">
        <f t="shared" si="59"/>
        <v>-582.46403891229647</v>
      </c>
      <c r="BD189">
        <f t="shared" si="60"/>
        <v>3.04E-2</v>
      </c>
      <c r="BE189">
        <f t="shared" si="61"/>
        <v>-17.706906782933814</v>
      </c>
    </row>
    <row r="190" spans="3:57">
      <c r="C190" s="11">
        <v>130</v>
      </c>
      <c r="D190" s="12">
        <f t="shared" ref="D190:D253" si="67">(60/($F$13*360))*C190</f>
        <v>1.8840579710144927E-3</v>
      </c>
      <c r="E190" s="20">
        <f t="shared" si="62"/>
        <v>1204.2771838760873</v>
      </c>
      <c r="F190" s="4">
        <f t="shared" si="63"/>
        <v>2.268928027592628</v>
      </c>
      <c r="G190" s="4"/>
      <c r="H190" s="4">
        <f t="shared" si="64"/>
        <v>23.067447378591698</v>
      </c>
      <c r="I190" s="11">
        <v>130</v>
      </c>
      <c r="J190" s="5">
        <f t="shared" si="45"/>
        <v>30453.511303668853</v>
      </c>
      <c r="K190" s="11">
        <v>130</v>
      </c>
      <c r="L190" s="17">
        <f t="shared" si="65"/>
        <v>18972.537542185695</v>
      </c>
      <c r="M190" s="11">
        <v>130</v>
      </c>
      <c r="N190">
        <f t="shared" si="66"/>
        <v>1933.9997494582767</v>
      </c>
      <c r="Q190" s="4">
        <v>67</v>
      </c>
      <c r="R190">
        <f t="shared" si="42"/>
        <v>37.184999999999988</v>
      </c>
      <c r="S190">
        <f t="shared" ref="S190:S253" si="68">$AB$64+($AB$63-$AB$64)*R190/100</f>
        <v>274.82680472471736</v>
      </c>
      <c r="T190">
        <f t="shared" ref="T190:T253" si="69">$V$73</f>
        <v>0.5</v>
      </c>
      <c r="U190">
        <f t="shared" ref="U190:U253" si="70">$V$74</f>
        <v>300</v>
      </c>
      <c r="V190" s="4"/>
      <c r="W190" s="4"/>
      <c r="X190" s="4"/>
      <c r="Y190" s="4"/>
      <c r="Z190" s="4"/>
      <c r="AA190">
        <v>67</v>
      </c>
      <c r="AB190">
        <f t="shared" si="46"/>
        <v>1.1693705988362006</v>
      </c>
      <c r="AC190">
        <f t="shared" si="47"/>
        <v>0.27611262488646687</v>
      </c>
      <c r="AD190">
        <f t="shared" si="48"/>
        <v>0.92050485345244026</v>
      </c>
      <c r="AE190">
        <f t="shared" si="49"/>
        <v>0.25416301130748581</v>
      </c>
      <c r="AF190" s="65">
        <f t="shared" si="50"/>
        <v>0.25698219720330795</v>
      </c>
      <c r="AG190">
        <f t="shared" si="51"/>
        <v>14.723995309748172</v>
      </c>
      <c r="AI190" s="4"/>
      <c r="AJ190">
        <f t="shared" si="52"/>
        <v>98.520345616575895</v>
      </c>
      <c r="AL190">
        <f t="shared" si="43"/>
        <v>49.260172808287948</v>
      </c>
      <c r="AN190">
        <f t="shared" si="53"/>
        <v>50.245376264453711</v>
      </c>
      <c r="AP190">
        <f t="shared" si="54"/>
        <v>-506.73471363136093</v>
      </c>
      <c r="AS190">
        <f t="shared" si="55"/>
        <v>-523.94017826913966</v>
      </c>
      <c r="AU190">
        <f t="shared" si="44"/>
        <v>-133.16621345386548</v>
      </c>
      <c r="AW190">
        <f t="shared" si="56"/>
        <v>1.1693705988362006</v>
      </c>
      <c r="AY190">
        <f t="shared" si="57"/>
        <v>0.25698219720330795</v>
      </c>
      <c r="BA190">
        <f t="shared" si="58"/>
        <v>1.023186164718052</v>
      </c>
      <c r="BC190">
        <f t="shared" si="59"/>
        <v>-518.48394816997256</v>
      </c>
      <c r="BD190">
        <f t="shared" si="60"/>
        <v>3.04E-2</v>
      </c>
      <c r="BE190">
        <f t="shared" si="61"/>
        <v>-15.761912024367167</v>
      </c>
    </row>
    <row r="191" spans="3:57">
      <c r="C191" s="11">
        <v>131</v>
      </c>
      <c r="D191" s="12">
        <f t="shared" si="67"/>
        <v>1.8985507246376812E-3</v>
      </c>
      <c r="E191" s="20">
        <f t="shared" si="62"/>
        <v>1204.2771838760873</v>
      </c>
      <c r="F191" s="4">
        <f t="shared" si="63"/>
        <v>2.2863813201125716</v>
      </c>
      <c r="G191" s="4"/>
      <c r="H191" s="4">
        <f t="shared" si="64"/>
        <v>22.624879974042432</v>
      </c>
      <c r="I191" s="11">
        <v>131</v>
      </c>
      <c r="J191" s="5">
        <f t="shared" si="45"/>
        <v>30618.950117553624</v>
      </c>
      <c r="K191" s="11">
        <v>131</v>
      </c>
      <c r="L191" s="17">
        <f t="shared" si="65"/>
        <v>19075.605923235908</v>
      </c>
      <c r="M191" s="11">
        <v>131</v>
      </c>
      <c r="N191">
        <f t="shared" si="66"/>
        <v>1944.5062103196642</v>
      </c>
      <c r="Q191" s="4">
        <v>68</v>
      </c>
      <c r="R191">
        <f t="shared" ref="R191:R254" si="71">R190+0.555</f>
        <v>37.739999999999988</v>
      </c>
      <c r="S191">
        <f t="shared" si="68"/>
        <v>278.15127526720335</v>
      </c>
      <c r="T191">
        <f t="shared" si="69"/>
        <v>0.5</v>
      </c>
      <c r="U191">
        <f t="shared" si="70"/>
        <v>300</v>
      </c>
      <c r="V191" s="4"/>
      <c r="W191" s="4"/>
      <c r="X191" s="4"/>
      <c r="Y191" s="4"/>
      <c r="Z191" s="4"/>
      <c r="AA191">
        <v>68</v>
      </c>
      <c r="AB191">
        <f t="shared" si="46"/>
        <v>1.1868238913561442</v>
      </c>
      <c r="AC191">
        <f t="shared" si="47"/>
        <v>0.27611262488646687</v>
      </c>
      <c r="AD191">
        <f t="shared" si="48"/>
        <v>0.92718385456678742</v>
      </c>
      <c r="AE191">
        <f t="shared" si="49"/>
        <v>0.25600716783678784</v>
      </c>
      <c r="AF191" s="65">
        <f t="shared" si="50"/>
        <v>0.25888944859900076</v>
      </c>
      <c r="AG191">
        <f t="shared" si="51"/>
        <v>14.833272765191806</v>
      </c>
      <c r="AI191" s="4"/>
      <c r="AJ191">
        <f t="shared" si="52"/>
        <v>98.520345616575895</v>
      </c>
      <c r="AL191">
        <f t="shared" si="43"/>
        <v>49.260172808287948</v>
      </c>
      <c r="AN191">
        <f t="shared" si="53"/>
        <v>50.245376264453711</v>
      </c>
      <c r="AP191">
        <f t="shared" si="54"/>
        <v>-442.50627059065403</v>
      </c>
      <c r="AS191">
        <f t="shared" si="55"/>
        <v>-457.7612165498042</v>
      </c>
      <c r="AU191">
        <f t="shared" si="44"/>
        <v>-117.1901525944379</v>
      </c>
      <c r="AW191">
        <f t="shared" si="56"/>
        <v>1.1868238913561442</v>
      </c>
      <c r="AY191">
        <f t="shared" si="57"/>
        <v>0.25888944859900076</v>
      </c>
      <c r="BA191">
        <f t="shared" si="58"/>
        <v>1.0263919489214632</v>
      </c>
      <c r="BC191">
        <f t="shared" si="59"/>
        <v>-454.18487348150978</v>
      </c>
      <c r="BD191">
        <f t="shared" si="60"/>
        <v>3.04E-2</v>
      </c>
      <c r="BE191">
        <f t="shared" si="61"/>
        <v>-13.807220153837898</v>
      </c>
    </row>
    <row r="192" spans="3:57">
      <c r="C192" s="11">
        <v>132</v>
      </c>
      <c r="D192" s="12">
        <f t="shared" si="67"/>
        <v>1.9130434782608694E-3</v>
      </c>
      <c r="E192" s="20">
        <f t="shared" si="62"/>
        <v>1204.2771838760873</v>
      </c>
      <c r="F192" s="4">
        <f t="shared" si="63"/>
        <v>2.3038346126325147</v>
      </c>
      <c r="G192" s="4"/>
      <c r="H192" s="4">
        <f t="shared" si="64"/>
        <v>22.179994114634624</v>
      </c>
      <c r="I192" s="11">
        <v>132</v>
      </c>
      <c r="J192" s="5">
        <f t="shared" si="45"/>
        <v>30773.514038534639</v>
      </c>
      <c r="K192" s="11">
        <v>132</v>
      </c>
      <c r="L192" s="17">
        <f t="shared" si="65"/>
        <v>19171.89924600708</v>
      </c>
      <c r="M192" s="11">
        <v>132</v>
      </c>
      <c r="N192">
        <f t="shared" si="66"/>
        <v>1954.322043425798</v>
      </c>
      <c r="Q192" s="4">
        <v>69</v>
      </c>
      <c r="R192">
        <f t="shared" si="71"/>
        <v>38.294999999999987</v>
      </c>
      <c r="S192">
        <f t="shared" si="68"/>
        <v>281.47574580968927</v>
      </c>
      <c r="T192">
        <f t="shared" si="69"/>
        <v>0.5</v>
      </c>
      <c r="U192">
        <f t="shared" si="70"/>
        <v>300</v>
      </c>
      <c r="V192" s="4"/>
      <c r="W192" s="4"/>
      <c r="X192" s="4"/>
      <c r="Y192" s="4"/>
      <c r="Z192" s="4"/>
      <c r="AA192">
        <v>69</v>
      </c>
      <c r="AB192">
        <f t="shared" si="46"/>
        <v>1.2042771838760873</v>
      </c>
      <c r="AC192">
        <f t="shared" si="47"/>
        <v>0.27611262488646687</v>
      </c>
      <c r="AD192">
        <f t="shared" si="48"/>
        <v>0.93358042649720174</v>
      </c>
      <c r="AE192">
        <f t="shared" si="49"/>
        <v>0.25777334210276964</v>
      </c>
      <c r="AF192" s="65">
        <f t="shared" si="50"/>
        <v>0.26071695315364674</v>
      </c>
      <c r="AG192">
        <f t="shared" si="51"/>
        <v>14.937981063213957</v>
      </c>
      <c r="AI192" s="4"/>
      <c r="AJ192">
        <f t="shared" si="52"/>
        <v>98.520345616575895</v>
      </c>
      <c r="AL192">
        <f t="shared" si="43"/>
        <v>49.260172808287948</v>
      </c>
      <c r="AN192">
        <f t="shared" si="53"/>
        <v>50.245376264453711</v>
      </c>
      <c r="AP192">
        <f t="shared" si="54"/>
        <v>-378.63587457657115</v>
      </c>
      <c r="AS192">
        <f t="shared" si="55"/>
        <v>-391.8792719155382</v>
      </c>
      <c r="AU192">
        <f t="shared" si="44"/>
        <v>-101.01602962246832</v>
      </c>
      <c r="AW192">
        <f t="shared" si="56"/>
        <v>1.2042771838760873</v>
      </c>
      <c r="AY192">
        <f t="shared" si="57"/>
        <v>0.26071695315364674</v>
      </c>
      <c r="BA192">
        <f t="shared" si="58"/>
        <v>1.0291891889988924</v>
      </c>
      <c r="BC192">
        <f t="shared" si="59"/>
        <v>-389.68794868134762</v>
      </c>
      <c r="BD192">
        <f t="shared" si="60"/>
        <v>3.04E-2</v>
      </c>
      <c r="BE192">
        <f t="shared" si="61"/>
        <v>-11.846513639912967</v>
      </c>
    </row>
    <row r="193" spans="3:57">
      <c r="C193" s="11">
        <v>133</v>
      </c>
      <c r="D193" s="12">
        <f t="shared" si="67"/>
        <v>1.9275362318840578E-3</v>
      </c>
      <c r="E193" s="20">
        <f t="shared" si="62"/>
        <v>1204.2771838760873</v>
      </c>
      <c r="F193" s="4">
        <f t="shared" si="63"/>
        <v>2.3212879051524578</v>
      </c>
      <c r="G193" s="4"/>
      <c r="H193" s="4">
        <f t="shared" si="64"/>
        <v>21.73294496213374</v>
      </c>
      <c r="I193" s="11">
        <v>133</v>
      </c>
      <c r="J193" s="5">
        <f t="shared" si="45"/>
        <v>30917.541347625694</v>
      </c>
      <c r="K193" s="11">
        <v>133</v>
      </c>
      <c r="L193" s="17">
        <f t="shared" si="65"/>
        <v>19261.628259570807</v>
      </c>
      <c r="M193" s="11">
        <v>133</v>
      </c>
      <c r="N193">
        <f t="shared" si="66"/>
        <v>1963.4687318624674</v>
      </c>
      <c r="Q193" s="4">
        <v>70</v>
      </c>
      <c r="R193">
        <f t="shared" si="71"/>
        <v>38.849999999999987</v>
      </c>
      <c r="S193">
        <f t="shared" si="68"/>
        <v>284.8002163521752</v>
      </c>
      <c r="T193">
        <f t="shared" si="69"/>
        <v>0.5</v>
      </c>
      <c r="U193">
        <f t="shared" si="70"/>
        <v>300</v>
      </c>
      <c r="V193" s="4"/>
      <c r="W193" s="4"/>
      <c r="X193" s="4"/>
      <c r="Y193" s="4"/>
      <c r="Z193" s="4"/>
      <c r="AA193">
        <v>70</v>
      </c>
      <c r="AB193">
        <f t="shared" si="46"/>
        <v>1.2217304763960306</v>
      </c>
      <c r="AC193">
        <f t="shared" si="47"/>
        <v>0.27611262488646687</v>
      </c>
      <c r="AD193">
        <f t="shared" si="48"/>
        <v>0.93969262078590832</v>
      </c>
      <c r="AE193">
        <f t="shared" si="49"/>
        <v>0.25946099611164047</v>
      </c>
      <c r="AF193" s="65">
        <f t="shared" si="50"/>
        <v>0.26246404362242043</v>
      </c>
      <c r="AG193">
        <f t="shared" si="51"/>
        <v>15.038081973502221</v>
      </c>
      <c r="AI193" s="4"/>
      <c r="AJ193">
        <f t="shared" si="52"/>
        <v>98.520345616575895</v>
      </c>
      <c r="AL193">
        <f t="shared" si="43"/>
        <v>49.260172808287948</v>
      </c>
      <c r="AN193">
        <f t="shared" si="53"/>
        <v>50.245376264453711</v>
      </c>
      <c r="AP193">
        <f t="shared" si="54"/>
        <v>-315.15979707688882</v>
      </c>
      <c r="AS193">
        <f t="shared" si="55"/>
        <v>-326.33562142776498</v>
      </c>
      <c r="AU193">
        <f t="shared" si="44"/>
        <v>-84.671365402359115</v>
      </c>
      <c r="AW193">
        <f t="shared" si="56"/>
        <v>1.2217304763960306</v>
      </c>
      <c r="AY193">
        <f t="shared" si="57"/>
        <v>0.26246404362242043</v>
      </c>
      <c r="BA193">
        <f t="shared" si="58"/>
        <v>1.031580332350305</v>
      </c>
      <c r="BC193">
        <f t="shared" si="59"/>
        <v>-325.11264821203167</v>
      </c>
      <c r="BD193">
        <f t="shared" si="60"/>
        <v>3.04E-2</v>
      </c>
      <c r="BE193">
        <f t="shared" si="61"/>
        <v>-9.8834245056457632</v>
      </c>
    </row>
    <row r="194" spans="3:57">
      <c r="C194" s="11">
        <v>134</v>
      </c>
      <c r="D194" s="12">
        <f t="shared" si="67"/>
        <v>1.9420289855072463E-3</v>
      </c>
      <c r="E194" s="20">
        <f t="shared" si="62"/>
        <v>1204.2771838760873</v>
      </c>
      <c r="F194" s="4">
        <f t="shared" si="63"/>
        <v>2.3387411976724013</v>
      </c>
      <c r="G194" s="4"/>
      <c r="H194" s="4">
        <f t="shared" si="64"/>
        <v>21.283882741465639</v>
      </c>
      <c r="I194" s="11">
        <v>134</v>
      </c>
      <c r="J194" s="5">
        <f t="shared" si="45"/>
        <v>31051.374951967191</v>
      </c>
      <c r="K194" s="11">
        <v>134</v>
      </c>
      <c r="L194" s="17">
        <f t="shared" si="65"/>
        <v>19345.00659507556</v>
      </c>
      <c r="M194" s="11">
        <v>134</v>
      </c>
      <c r="N194">
        <f t="shared" si="66"/>
        <v>1971.9680525051538</v>
      </c>
      <c r="Q194" s="4">
        <v>71</v>
      </c>
      <c r="R194">
        <f t="shared" si="71"/>
        <v>39.404999999999987</v>
      </c>
      <c r="S194">
        <f t="shared" si="68"/>
        <v>288.12468689466118</v>
      </c>
      <c r="T194">
        <f t="shared" si="69"/>
        <v>0.5</v>
      </c>
      <c r="U194">
        <f t="shared" si="70"/>
        <v>300</v>
      </c>
      <c r="V194" s="4"/>
      <c r="W194" s="4"/>
      <c r="X194" s="4"/>
      <c r="Y194" s="4"/>
      <c r="Z194" s="4"/>
      <c r="AA194">
        <v>71</v>
      </c>
      <c r="AB194">
        <f t="shared" si="46"/>
        <v>1.2391837689159739</v>
      </c>
      <c r="AC194">
        <f t="shared" si="47"/>
        <v>0.27611262488646687</v>
      </c>
      <c r="AD194">
        <f t="shared" si="48"/>
        <v>0.94551857559931674</v>
      </c>
      <c r="AE194">
        <f t="shared" si="49"/>
        <v>0.2610696157876406</v>
      </c>
      <c r="AF194" s="65">
        <f t="shared" si="50"/>
        <v>0.26413007989839732</v>
      </c>
      <c r="AG194">
        <f t="shared" si="51"/>
        <v>15.13353882063139</v>
      </c>
      <c r="AI194" s="4"/>
      <c r="AJ194">
        <f t="shared" si="52"/>
        <v>98.520345616575895</v>
      </c>
      <c r="AL194">
        <f t="shared" si="43"/>
        <v>49.260172808287948</v>
      </c>
      <c r="AN194">
        <f t="shared" si="53"/>
        <v>50.245376264453711</v>
      </c>
      <c r="AP194">
        <f t="shared" si="54"/>
        <v>-252.1135498833726</v>
      </c>
      <c r="AS194">
        <f t="shared" si="55"/>
        <v>-261.17096527484472</v>
      </c>
      <c r="AU194">
        <f t="shared" si="44"/>
        <v>-68.183803559190935</v>
      </c>
      <c r="AW194">
        <f t="shared" si="56"/>
        <v>1.2391837689159739</v>
      </c>
      <c r="AY194">
        <f t="shared" si="57"/>
        <v>0.26413007989839732</v>
      </c>
      <c r="BA194">
        <f t="shared" si="58"/>
        <v>1.0335680878088116</v>
      </c>
      <c r="BC194">
        <f t="shared" si="59"/>
        <v>-260.57651966364887</v>
      </c>
      <c r="BD194">
        <f t="shared" si="60"/>
        <v>3.04E-2</v>
      </c>
      <c r="BE194">
        <f t="shared" si="61"/>
        <v>-7.9215261977749254</v>
      </c>
    </row>
    <row r="195" spans="3:57">
      <c r="C195" s="11">
        <v>135</v>
      </c>
      <c r="D195" s="12">
        <f t="shared" si="67"/>
        <v>1.9565217391304345E-3</v>
      </c>
      <c r="E195" s="20">
        <f t="shared" si="62"/>
        <v>1204.2771838760873</v>
      </c>
      <c r="F195" s="4">
        <f t="shared" si="63"/>
        <v>2.3561944901923444</v>
      </c>
      <c r="G195" s="4"/>
      <c r="H195" s="4">
        <f t="shared" si="64"/>
        <v>20.832952677839611</v>
      </c>
      <c r="I195" s="11">
        <v>135</v>
      </c>
      <c r="J195" s="5">
        <f t="shared" si="45"/>
        <v>31175.361809142378</v>
      </c>
      <c r="K195" s="11">
        <v>135</v>
      </c>
      <c r="L195" s="17">
        <f t="shared" si="65"/>
        <v>19422.2504070957</v>
      </c>
      <c r="M195" s="11">
        <v>135</v>
      </c>
      <c r="N195">
        <f t="shared" si="66"/>
        <v>1979.8420394592965</v>
      </c>
      <c r="Q195" s="4">
        <v>72</v>
      </c>
      <c r="R195">
        <f t="shared" si="71"/>
        <v>39.959999999999987</v>
      </c>
      <c r="S195">
        <f t="shared" si="68"/>
        <v>291.44915743714716</v>
      </c>
      <c r="T195">
        <f t="shared" si="69"/>
        <v>0.5</v>
      </c>
      <c r="U195">
        <f t="shared" si="70"/>
        <v>300</v>
      </c>
      <c r="V195" s="4"/>
      <c r="W195" s="4"/>
      <c r="X195" s="4"/>
      <c r="Y195" s="4"/>
      <c r="Z195" s="4"/>
      <c r="AA195">
        <v>72</v>
      </c>
      <c r="AB195">
        <f t="shared" si="46"/>
        <v>1.2566370614359172</v>
      </c>
      <c r="AC195">
        <f t="shared" si="47"/>
        <v>0.27611262488646687</v>
      </c>
      <c r="AD195">
        <f t="shared" si="48"/>
        <v>0.95105651629515353</v>
      </c>
      <c r="AE195">
        <f t="shared" si="49"/>
        <v>0.26259871112963368</v>
      </c>
      <c r="AF195" s="65">
        <f t="shared" si="50"/>
        <v>0.26571444952931861</v>
      </c>
      <c r="AG195">
        <f t="shared" si="51"/>
        <v>15.22431651367188</v>
      </c>
      <c r="AI195" s="4"/>
      <c r="AJ195">
        <f t="shared" si="52"/>
        <v>98.520345616575895</v>
      </c>
      <c r="AL195">
        <f t="shared" si="43"/>
        <v>49.260172808287948</v>
      </c>
      <c r="AN195">
        <f t="shared" si="53"/>
        <v>50.245376264453711</v>
      </c>
      <c r="AP195">
        <f t="shared" si="54"/>
        <v>-189.5318545661315</v>
      </c>
      <c r="AS195">
        <f t="shared" si="55"/>
        <v>-196.42537692005146</v>
      </c>
      <c r="AU195">
        <f t="shared" si="44"/>
        <v>-51.581050812358001</v>
      </c>
      <c r="AW195">
        <f t="shared" si="56"/>
        <v>1.2566370614359172</v>
      </c>
      <c r="AY195">
        <f t="shared" si="57"/>
        <v>0.26571444952931861</v>
      </c>
      <c r="BA195">
        <f t="shared" si="58"/>
        <v>1.0351554205412192</v>
      </c>
      <c r="BC195">
        <f t="shared" si="59"/>
        <v>-196.19492661936104</v>
      </c>
      <c r="BD195">
        <f t="shared" si="60"/>
        <v>3.04E-2</v>
      </c>
      <c r="BE195">
        <f t="shared" si="61"/>
        <v>-5.9643257692285756</v>
      </c>
    </row>
    <row r="196" spans="3:57">
      <c r="C196" s="11">
        <v>136</v>
      </c>
      <c r="D196" s="12">
        <f t="shared" si="67"/>
        <v>1.9710144927536232E-3</v>
      </c>
      <c r="E196" s="20">
        <f t="shared" si="62"/>
        <v>1204.2771838760873</v>
      </c>
      <c r="F196" s="4">
        <f t="shared" si="63"/>
        <v>2.3736477827122879</v>
      </c>
      <c r="G196" s="4"/>
      <c r="H196" s="4">
        <f t="shared" si="64"/>
        <v>20.380294942232695</v>
      </c>
      <c r="I196" s="11">
        <v>136</v>
      </c>
      <c r="J196" s="5">
        <f t="shared" si="45"/>
        <v>31289.85234910799</v>
      </c>
      <c r="K196" s="11">
        <v>136</v>
      </c>
      <c r="L196" s="17">
        <f t="shared" si="65"/>
        <v>19493.57801349428</v>
      </c>
      <c r="M196" s="11">
        <v>136</v>
      </c>
      <c r="N196">
        <f t="shared" si="66"/>
        <v>1987.1129473490601</v>
      </c>
      <c r="Q196" s="4">
        <v>73</v>
      </c>
      <c r="R196">
        <f t="shared" si="71"/>
        <v>40.514999999999986</v>
      </c>
      <c r="S196">
        <f t="shared" si="68"/>
        <v>294.77362797963303</v>
      </c>
      <c r="T196">
        <f t="shared" si="69"/>
        <v>0.5</v>
      </c>
      <c r="U196">
        <f t="shared" si="70"/>
        <v>300</v>
      </c>
      <c r="V196" s="4"/>
      <c r="W196" s="4"/>
      <c r="X196" s="4"/>
      <c r="Y196" s="4"/>
      <c r="Z196" s="4"/>
      <c r="AA196">
        <v>73</v>
      </c>
      <c r="AB196">
        <f t="shared" si="46"/>
        <v>1.2740903539558606</v>
      </c>
      <c r="AC196">
        <f t="shared" si="47"/>
        <v>0.27611262488646687</v>
      </c>
      <c r="AD196">
        <f t="shared" si="48"/>
        <v>0.95630475596303544</v>
      </c>
      <c r="AE196">
        <f t="shared" si="49"/>
        <v>0.26404781636036584</v>
      </c>
      <c r="AF196" s="65">
        <f t="shared" si="50"/>
        <v>0.26721656821840367</v>
      </c>
      <c r="AG196">
        <f t="shared" si="51"/>
        <v>15.310381574884177</v>
      </c>
      <c r="AI196" s="4"/>
      <c r="AJ196">
        <f t="shared" si="52"/>
        <v>98.520345616575895</v>
      </c>
      <c r="AL196">
        <f t="shared" si="43"/>
        <v>49.260172808287948</v>
      </c>
      <c r="AN196">
        <f t="shared" si="53"/>
        <v>50.245376264453711</v>
      </c>
      <c r="AP196">
        <f t="shared" si="54"/>
        <v>-127.44861299193354</v>
      </c>
      <c r="AS196">
        <f t="shared" si="55"/>
        <v>-132.13825369119289</v>
      </c>
      <c r="AU196">
        <f t="shared" si="44"/>
        <v>-34.890817344831532</v>
      </c>
      <c r="AW196">
        <f t="shared" si="56"/>
        <v>1.2740903539558606</v>
      </c>
      <c r="AY196">
        <f t="shared" si="57"/>
        <v>0.26721656821840367</v>
      </c>
      <c r="BA196">
        <f t="shared" si="58"/>
        <v>1.0363455465750422</v>
      </c>
      <c r="BC196">
        <f t="shared" si="59"/>
        <v>-132.08080249135639</v>
      </c>
      <c r="BD196">
        <f t="shared" si="60"/>
        <v>3.04E-2</v>
      </c>
      <c r="BE196">
        <f t="shared" si="61"/>
        <v>-4.015256395737234</v>
      </c>
    </row>
    <row r="197" spans="3:57">
      <c r="C197" s="11">
        <v>137</v>
      </c>
      <c r="D197" s="12">
        <f t="shared" si="67"/>
        <v>1.9855072463768114E-3</v>
      </c>
      <c r="E197" s="20">
        <f t="shared" si="62"/>
        <v>1204.2771838760873</v>
      </c>
      <c r="F197" s="4">
        <f t="shared" si="63"/>
        <v>2.391101075232231</v>
      </c>
      <c r="G197" s="4"/>
      <c r="H197" s="4">
        <f t="shared" si="64"/>
        <v>19.926044605264753</v>
      </c>
      <c r="I197" s="11">
        <v>137</v>
      </c>
      <c r="J197" s="5">
        <f t="shared" si="45"/>
        <v>31395.199894490968</v>
      </c>
      <c r="K197" s="11">
        <v>137</v>
      </c>
      <c r="L197" s="17">
        <f t="shared" si="65"/>
        <v>19559.209534267873</v>
      </c>
      <c r="M197" s="11">
        <v>137</v>
      </c>
      <c r="N197">
        <f t="shared" si="66"/>
        <v>1993.8032145023315</v>
      </c>
      <c r="Q197" s="4">
        <v>74</v>
      </c>
      <c r="R197">
        <f t="shared" si="71"/>
        <v>41.069999999999986</v>
      </c>
      <c r="S197">
        <f t="shared" si="68"/>
        <v>298.09809852211902</v>
      </c>
      <c r="T197">
        <f t="shared" si="69"/>
        <v>0.5</v>
      </c>
      <c r="U197">
        <f t="shared" si="70"/>
        <v>300</v>
      </c>
      <c r="V197" s="4"/>
      <c r="W197" s="4"/>
      <c r="X197" s="4"/>
      <c r="Y197" s="4"/>
      <c r="Z197" s="4"/>
      <c r="AA197">
        <v>74</v>
      </c>
      <c r="AB197">
        <f t="shared" si="46"/>
        <v>1.2915436464758039</v>
      </c>
      <c r="AC197">
        <f t="shared" si="47"/>
        <v>0.27611262488646687</v>
      </c>
      <c r="AD197">
        <f t="shared" si="48"/>
        <v>0.96126169593831889</v>
      </c>
      <c r="AE197">
        <f t="shared" si="49"/>
        <v>0.265416490068346</v>
      </c>
      <c r="AF197" s="65">
        <f t="shared" si="50"/>
        <v>0.26863588030798208</v>
      </c>
      <c r="AG197">
        <f t="shared" si="51"/>
        <v>15.391702167428916</v>
      </c>
      <c r="AI197" s="4"/>
      <c r="AJ197">
        <f t="shared" si="52"/>
        <v>98.520345616575895</v>
      </c>
      <c r="AL197">
        <f t="shared" si="43"/>
        <v>49.260172808287948</v>
      </c>
      <c r="AN197">
        <f t="shared" si="53"/>
        <v>50.245376264453711</v>
      </c>
      <c r="AP197">
        <f t="shared" si="54"/>
        <v>-65.896878918480098</v>
      </c>
      <c r="AS197">
        <f t="shared" si="55"/>
        <v>-68.348267932747049</v>
      </c>
      <c r="AU197">
        <f t="shared" si="44"/>
        <v>-18.140757376960607</v>
      </c>
      <c r="AW197">
        <f t="shared" si="56"/>
        <v>1.2915436464758039</v>
      </c>
      <c r="AY197">
        <f t="shared" si="57"/>
        <v>0.26863588030798208</v>
      </c>
      <c r="BA197">
        <f t="shared" si="58"/>
        <v>1.0371419269594102</v>
      </c>
      <c r="BC197">
        <f t="shared" si="59"/>
        <v>-68.34441598212338</v>
      </c>
      <c r="BD197">
        <f t="shared" si="60"/>
        <v>3.04E-2</v>
      </c>
      <c r="BE197">
        <f t="shared" si="61"/>
        <v>-2.0776702458565506</v>
      </c>
    </row>
    <row r="198" spans="3:57">
      <c r="C198" s="11">
        <v>138</v>
      </c>
      <c r="D198" s="12">
        <f t="shared" si="67"/>
        <v>2E-3</v>
      </c>
      <c r="E198" s="20">
        <f t="shared" si="62"/>
        <v>1204.2771838760873</v>
      </c>
      <c r="F198" s="4">
        <f t="shared" si="63"/>
        <v>2.4085543677521746</v>
      </c>
      <c r="G198" s="4"/>
      <c r="H198" s="4">
        <f t="shared" si="64"/>
        <v>19.470331599482133</v>
      </c>
      <c r="I198" s="11">
        <v>138</v>
      </c>
      <c r="J198" s="5">
        <f t="shared" si="45"/>
        <v>31491.760080004085</v>
      </c>
      <c r="K198" s="11">
        <v>138</v>
      </c>
      <c r="L198" s="17">
        <f t="shared" si="65"/>
        <v>19619.366529842544</v>
      </c>
      <c r="M198" s="11">
        <v>138</v>
      </c>
      <c r="N198">
        <f t="shared" si="66"/>
        <v>1999.93542607977</v>
      </c>
      <c r="Q198" s="4">
        <v>75</v>
      </c>
      <c r="R198">
        <f t="shared" si="71"/>
        <v>41.624999999999986</v>
      </c>
      <c r="S198">
        <f t="shared" si="68"/>
        <v>301.422569064605</v>
      </c>
      <c r="T198">
        <f t="shared" si="69"/>
        <v>0.5</v>
      </c>
      <c r="U198">
        <f t="shared" si="70"/>
        <v>300</v>
      </c>
      <c r="V198" s="4"/>
      <c r="W198" s="4"/>
      <c r="X198" s="4"/>
      <c r="Y198" s="4"/>
      <c r="Z198" s="4"/>
      <c r="AA198">
        <v>75</v>
      </c>
      <c r="AB198">
        <f t="shared" si="46"/>
        <v>1.3089969389957472</v>
      </c>
      <c r="AC198">
        <f t="shared" si="47"/>
        <v>0.27611262488646687</v>
      </c>
      <c r="AD198">
        <f t="shared" si="48"/>
        <v>0.96592582628906831</v>
      </c>
      <c r="AE198">
        <f t="shared" si="49"/>
        <v>0.2667043153423041</v>
      </c>
      <c r="AF198" s="65">
        <f t="shared" si="50"/>
        <v>0.26997185924474348</v>
      </c>
      <c r="AG198">
        <f t="shared" si="51"/>
        <v>15.468248122023716</v>
      </c>
      <c r="AI198" s="4"/>
      <c r="AJ198">
        <f t="shared" si="52"/>
        <v>98.520345616575895</v>
      </c>
      <c r="AL198">
        <f t="shared" si="43"/>
        <v>49.260172808287948</v>
      </c>
      <c r="AN198">
        <f t="shared" si="53"/>
        <v>50.245376264453711</v>
      </c>
      <c r="AP198">
        <f t="shared" si="54"/>
        <v>-4.9088306953319005</v>
      </c>
      <c r="AS198">
        <f t="shared" si="55"/>
        <v>-5.0933188429027565</v>
      </c>
      <c r="AU198">
        <f t="shared" si="44"/>
        <v>-1.3584101148164363</v>
      </c>
      <c r="AW198">
        <f t="shared" si="56"/>
        <v>1.3089969389957472</v>
      </c>
      <c r="AY198">
        <f t="shared" si="57"/>
        <v>0.26997185924474348</v>
      </c>
      <c r="BA198">
        <f t="shared" si="58"/>
        <v>1.0375482615685607</v>
      </c>
      <c r="BC198">
        <f t="shared" si="59"/>
        <v>-5.0931487542760028</v>
      </c>
      <c r="BD198">
        <f t="shared" si="60"/>
        <v>3.04E-2</v>
      </c>
      <c r="BE198">
        <f t="shared" si="61"/>
        <v>-0.1548317221299905</v>
      </c>
    </row>
    <row r="199" spans="3:57">
      <c r="C199" s="11">
        <v>139</v>
      </c>
      <c r="D199" s="12">
        <f t="shared" si="67"/>
        <v>2.0144927536231883E-3</v>
      </c>
      <c r="E199" s="20">
        <f t="shared" si="62"/>
        <v>1204.2771838760873</v>
      </c>
      <c r="F199" s="4">
        <f t="shared" si="63"/>
        <v>2.4260076602721177</v>
      </c>
      <c r="G199" s="4"/>
      <c r="H199" s="4">
        <f t="shared" si="64"/>
        <v>19.013280690057648</v>
      </c>
      <c r="I199" s="11">
        <v>139</v>
      </c>
      <c r="J199" s="5">
        <f t="shared" si="45"/>
        <v>31579.890271733402</v>
      </c>
      <c r="K199" s="11">
        <v>139</v>
      </c>
      <c r="L199" s="17">
        <f t="shared" si="65"/>
        <v>19674.271639289909</v>
      </c>
      <c r="M199" s="11">
        <v>139</v>
      </c>
      <c r="N199">
        <f t="shared" si="66"/>
        <v>2005.5322771957094</v>
      </c>
      <c r="Q199" s="4">
        <v>76</v>
      </c>
      <c r="R199">
        <f t="shared" si="71"/>
        <v>42.179999999999986</v>
      </c>
      <c r="S199">
        <f t="shared" si="68"/>
        <v>304.74703960709098</v>
      </c>
      <c r="T199">
        <f t="shared" si="69"/>
        <v>0.5</v>
      </c>
      <c r="U199">
        <f t="shared" si="70"/>
        <v>300</v>
      </c>
      <c r="V199" s="4"/>
      <c r="W199" s="4"/>
      <c r="X199" s="4"/>
      <c r="Y199" s="4"/>
      <c r="Z199" s="4"/>
      <c r="AA199">
        <v>76</v>
      </c>
      <c r="AB199">
        <f t="shared" si="46"/>
        <v>1.3264502315156903</v>
      </c>
      <c r="AC199">
        <f t="shared" si="47"/>
        <v>0.27611262488646687</v>
      </c>
      <c r="AD199">
        <f t="shared" si="48"/>
        <v>0.97029572627599647</v>
      </c>
      <c r="AE199">
        <f t="shared" si="49"/>
        <v>0.26791089989818617</v>
      </c>
      <c r="AF199" s="65">
        <f t="shared" si="50"/>
        <v>0.27122400802543206</v>
      </c>
      <c r="AG199">
        <f t="shared" si="51"/>
        <v>15.539990962479626</v>
      </c>
      <c r="AI199" s="4"/>
      <c r="AJ199">
        <f t="shared" si="52"/>
        <v>98.520345616575895</v>
      </c>
      <c r="AL199">
        <f t="shared" si="43"/>
        <v>49.260172808287948</v>
      </c>
      <c r="AN199">
        <f t="shared" si="53"/>
        <v>50.245376264453711</v>
      </c>
      <c r="AP199">
        <f t="shared" si="54"/>
        <v>55.484254899211969</v>
      </c>
      <c r="AS199">
        <f t="shared" si="55"/>
        <v>57.589514881176477</v>
      </c>
      <c r="AU199">
        <f t="shared" si="44"/>
        <v>15.42885875651597</v>
      </c>
      <c r="AW199">
        <f t="shared" si="56"/>
        <v>1.3264502315156903</v>
      </c>
      <c r="AY199">
        <f t="shared" si="57"/>
        <v>0.27122400802543206</v>
      </c>
      <c r="BA199">
        <f t="shared" si="58"/>
        <v>1.0375684825578673</v>
      </c>
      <c r="BC199">
        <f t="shared" si="59"/>
        <v>57.568714161629273</v>
      </c>
      <c r="BD199">
        <f t="shared" si="60"/>
        <v>3.04E-2</v>
      </c>
      <c r="BE199">
        <f t="shared" si="61"/>
        <v>1.75008891051353</v>
      </c>
    </row>
    <row r="200" spans="3:57">
      <c r="C200" s="11">
        <v>140</v>
      </c>
      <c r="D200" s="12">
        <f t="shared" si="67"/>
        <v>2.0289855072463769E-3</v>
      </c>
      <c r="E200" s="20">
        <f t="shared" si="62"/>
        <v>1204.2771838760873</v>
      </c>
      <c r="F200" s="4">
        <f t="shared" si="63"/>
        <v>2.4434609527920612</v>
      </c>
      <c r="G200" s="4"/>
      <c r="H200" s="4">
        <f t="shared" si="64"/>
        <v>18.555011453902853</v>
      </c>
      <c r="I200" s="11">
        <v>140</v>
      </c>
      <c r="J200" s="5">
        <f t="shared" si="45"/>
        <v>31659.9489870502</v>
      </c>
      <c r="K200" s="11">
        <v>140</v>
      </c>
      <c r="L200" s="17">
        <f t="shared" si="65"/>
        <v>19724.148218932274</v>
      </c>
      <c r="M200" s="11">
        <v>140</v>
      </c>
      <c r="N200">
        <f t="shared" si="66"/>
        <v>2010.6165360787231</v>
      </c>
      <c r="Q200" s="4">
        <v>77</v>
      </c>
      <c r="R200">
        <f t="shared" si="71"/>
        <v>42.734999999999985</v>
      </c>
      <c r="S200">
        <f t="shared" si="68"/>
        <v>308.07151014957691</v>
      </c>
      <c r="T200">
        <f t="shared" si="69"/>
        <v>0.5</v>
      </c>
      <c r="U200">
        <f t="shared" si="70"/>
        <v>300</v>
      </c>
      <c r="V200" s="4"/>
      <c r="W200" s="4"/>
      <c r="X200" s="4"/>
      <c r="Y200" s="4"/>
      <c r="Z200" s="4"/>
      <c r="AA200">
        <v>77</v>
      </c>
      <c r="AB200">
        <f t="shared" si="46"/>
        <v>1.3439035240356338</v>
      </c>
      <c r="AC200">
        <f t="shared" si="47"/>
        <v>0.27611262488646687</v>
      </c>
      <c r="AD200">
        <f t="shared" si="48"/>
        <v>0.97437006478523525</v>
      </c>
      <c r="AE200">
        <f t="shared" si="49"/>
        <v>0.26903587619864811</v>
      </c>
      <c r="AF200" s="65">
        <f t="shared" si="50"/>
        <v>0.27239185962184836</v>
      </c>
      <c r="AG200">
        <f t="shared" si="51"/>
        <v>15.606903930051896</v>
      </c>
      <c r="AI200" s="4"/>
      <c r="AJ200">
        <f t="shared" si="52"/>
        <v>98.520345616575895</v>
      </c>
      <c r="AL200">
        <f t="shared" si="43"/>
        <v>49.260172808287948</v>
      </c>
      <c r="AN200">
        <f t="shared" si="53"/>
        <v>50.245376264453711</v>
      </c>
      <c r="AP200">
        <f t="shared" si="54"/>
        <v>115.25202765737626</v>
      </c>
      <c r="AS200">
        <f t="shared" si="55"/>
        <v>119.66402146612521</v>
      </c>
      <c r="AU200">
        <f t="shared" si="44"/>
        <v>32.193914864592827</v>
      </c>
      <c r="AW200">
        <f t="shared" si="56"/>
        <v>1.3439035240356338</v>
      </c>
      <c r="AY200">
        <f t="shared" si="57"/>
        <v>0.27239185962184836</v>
      </c>
      <c r="BA200">
        <f t="shared" si="58"/>
        <v>1.0372067474835747</v>
      </c>
      <c r="BC200">
        <f t="shared" si="59"/>
        <v>119.54018074739422</v>
      </c>
      <c r="BD200">
        <f t="shared" si="60"/>
        <v>3.04E-2</v>
      </c>
      <c r="BE200">
        <f t="shared" si="61"/>
        <v>3.6340214947207841</v>
      </c>
    </row>
    <row r="201" spans="3:57">
      <c r="C201" s="11">
        <v>141</v>
      </c>
      <c r="D201" s="12">
        <f t="shared" si="67"/>
        <v>2.0434782608695651E-3</v>
      </c>
      <c r="E201" s="20">
        <f t="shared" si="62"/>
        <v>1204.2771838760873</v>
      </c>
      <c r="F201" s="4">
        <f t="shared" si="63"/>
        <v>2.4609142453120043</v>
      </c>
      <c r="G201" s="4"/>
      <c r="H201" s="4">
        <f t="shared" si="64"/>
        <v>18.095638267178529</v>
      </c>
      <c r="I201" s="11">
        <v>141</v>
      </c>
      <c r="J201" s="5">
        <f t="shared" si="45"/>
        <v>31732.295315898049</v>
      </c>
      <c r="K201" s="11">
        <v>141</v>
      </c>
      <c r="L201" s="17">
        <f t="shared" si="65"/>
        <v>19769.219981804483</v>
      </c>
      <c r="M201" s="11">
        <v>141</v>
      </c>
      <c r="N201">
        <f t="shared" si="66"/>
        <v>2015.211007319519</v>
      </c>
      <c r="Q201" s="4">
        <v>78</v>
      </c>
      <c r="R201">
        <f t="shared" si="71"/>
        <v>43.289999999999985</v>
      </c>
      <c r="S201">
        <f t="shared" si="68"/>
        <v>311.39598069206284</v>
      </c>
      <c r="T201">
        <f t="shared" si="69"/>
        <v>0.5</v>
      </c>
      <c r="U201">
        <f t="shared" si="70"/>
        <v>300</v>
      </c>
      <c r="V201" s="4"/>
      <c r="W201" s="4"/>
      <c r="X201" s="4"/>
      <c r="Y201" s="4"/>
      <c r="Z201" s="4"/>
      <c r="AA201">
        <v>78</v>
      </c>
      <c r="AB201">
        <f t="shared" si="46"/>
        <v>1.3613568165555769</v>
      </c>
      <c r="AC201">
        <f t="shared" si="47"/>
        <v>0.27611262488646687</v>
      </c>
      <c r="AD201">
        <f t="shared" si="48"/>
        <v>0.97814760073380558</v>
      </c>
      <c r="AE201">
        <f t="shared" si="49"/>
        <v>0.27007890156501085</v>
      </c>
      <c r="AF201" s="65">
        <f t="shared" si="50"/>
        <v>0.27347497738405718</v>
      </c>
      <c r="AG201">
        <f t="shared" si="51"/>
        <v>15.668962006542115</v>
      </c>
      <c r="AI201" s="4"/>
      <c r="AJ201">
        <f t="shared" si="52"/>
        <v>98.520345616575895</v>
      </c>
      <c r="AL201">
        <f t="shared" si="43"/>
        <v>49.260172808287948</v>
      </c>
      <c r="AN201">
        <f t="shared" si="53"/>
        <v>50.245376264453711</v>
      </c>
      <c r="AP201">
        <f t="shared" si="54"/>
        <v>174.36508775085213</v>
      </c>
      <c r="AS201">
        <f t="shared" si="55"/>
        <v>181.09490142960607</v>
      </c>
      <c r="AU201">
        <f t="shared" si="44"/>
        <v>48.909912057131926</v>
      </c>
      <c r="AW201">
        <f t="shared" si="56"/>
        <v>1.3613568165555769</v>
      </c>
      <c r="AY201">
        <f t="shared" si="57"/>
        <v>0.27347497738405718</v>
      </c>
      <c r="BA201">
        <f t="shared" si="58"/>
        <v>1.0364674320986511</v>
      </c>
      <c r="BC201">
        <f t="shared" si="59"/>
        <v>180.72373474878168</v>
      </c>
      <c r="BD201">
        <f t="shared" si="60"/>
        <v>3.04E-2</v>
      </c>
      <c r="BE201">
        <f t="shared" si="61"/>
        <v>5.4940015363629628</v>
      </c>
    </row>
    <row r="202" spans="3:57">
      <c r="C202" s="11">
        <v>142</v>
      </c>
      <c r="D202" s="12">
        <f t="shared" si="67"/>
        <v>2.0579710144927534E-3</v>
      </c>
      <c r="E202" s="20">
        <f t="shared" si="62"/>
        <v>1204.2771838760873</v>
      </c>
      <c r="F202" s="4">
        <f t="shared" si="63"/>
        <v>2.4783675378319474</v>
      </c>
      <c r="G202" s="4"/>
      <c r="H202" s="4">
        <f t="shared" si="64"/>
        <v>17.635270301177655</v>
      </c>
      <c r="I202" s="11">
        <v>142</v>
      </c>
      <c r="J202" s="5">
        <f t="shared" si="45"/>
        <v>31797.288344203324</v>
      </c>
      <c r="K202" s="11">
        <v>142</v>
      </c>
      <c r="L202" s="17">
        <f t="shared" si="65"/>
        <v>19809.710638438672</v>
      </c>
      <c r="M202" s="11">
        <v>142</v>
      </c>
      <c r="N202">
        <f t="shared" si="66"/>
        <v>2019.3384952536871</v>
      </c>
      <c r="Q202" s="4">
        <v>79</v>
      </c>
      <c r="R202">
        <f t="shared" si="71"/>
        <v>43.844999999999985</v>
      </c>
      <c r="S202">
        <f t="shared" si="68"/>
        <v>314.72045123454882</v>
      </c>
      <c r="T202">
        <f t="shared" si="69"/>
        <v>0.5</v>
      </c>
      <c r="U202">
        <f t="shared" si="70"/>
        <v>300</v>
      </c>
      <c r="V202" s="4"/>
      <c r="W202" s="4"/>
      <c r="X202" s="4"/>
      <c r="Y202" s="4"/>
      <c r="Z202" s="4"/>
      <c r="AA202">
        <v>79</v>
      </c>
      <c r="AB202">
        <f t="shared" si="46"/>
        <v>1.3788101090755203</v>
      </c>
      <c r="AC202">
        <f t="shared" si="47"/>
        <v>0.27611262488646687</v>
      </c>
      <c r="AD202">
        <f t="shared" si="48"/>
        <v>0.98162718344766398</v>
      </c>
      <c r="AE202">
        <f t="shared" si="49"/>
        <v>0.27103965828164384</v>
      </c>
      <c r="AF202" s="65">
        <f t="shared" si="50"/>
        <v>0.27447295542074984</v>
      </c>
      <c r="AG202">
        <f t="shared" si="51"/>
        <v>15.726141936091357</v>
      </c>
      <c r="AI202" s="4"/>
      <c r="AJ202">
        <f t="shared" si="52"/>
        <v>98.520345616575895</v>
      </c>
      <c r="AL202">
        <f t="shared" si="43"/>
        <v>49.260172808287948</v>
      </c>
      <c r="AN202">
        <f t="shared" si="53"/>
        <v>50.245376264453711</v>
      </c>
      <c r="AP202">
        <f t="shared" si="54"/>
        <v>232.79500832441283</v>
      </c>
      <c r="AS202">
        <f t="shared" si="55"/>
        <v>241.84781176913211</v>
      </c>
      <c r="AU202">
        <f t="shared" si="44"/>
        <v>65.55034825806888</v>
      </c>
      <c r="AW202">
        <f t="shared" si="56"/>
        <v>1.3788101090755203</v>
      </c>
      <c r="AY202">
        <f t="shared" si="57"/>
        <v>0.27447295542074984</v>
      </c>
      <c r="BA202">
        <f t="shared" si="58"/>
        <v>1.0353551228383346</v>
      </c>
      <c r="BC202">
        <f t="shared" si="59"/>
        <v>241.02550443987357</v>
      </c>
      <c r="BD202">
        <f t="shared" si="60"/>
        <v>3.04E-2</v>
      </c>
      <c r="BE202">
        <f t="shared" si="61"/>
        <v>7.3271753349721562</v>
      </c>
    </row>
    <row r="203" spans="3:57">
      <c r="C203" s="11">
        <v>143</v>
      </c>
      <c r="D203" s="12">
        <f t="shared" si="67"/>
        <v>2.072463768115942E-3</v>
      </c>
      <c r="E203" s="20">
        <f t="shared" si="62"/>
        <v>1204.2771838760873</v>
      </c>
      <c r="F203" s="4">
        <f t="shared" si="63"/>
        <v>2.495820830351891</v>
      </c>
      <c r="G203" s="4"/>
      <c r="H203" s="4">
        <f t="shared" si="64"/>
        <v>17.17401152654498</v>
      </c>
      <c r="I203" s="11">
        <v>143</v>
      </c>
      <c r="J203" s="5">
        <f t="shared" si="45"/>
        <v>31855.286580154159</v>
      </c>
      <c r="K203" s="11">
        <v>143</v>
      </c>
      <c r="L203" s="17">
        <f t="shared" si="65"/>
        <v>19845.843539436042</v>
      </c>
      <c r="M203" s="11">
        <v>143</v>
      </c>
      <c r="N203">
        <f t="shared" si="66"/>
        <v>2023.0217675266097</v>
      </c>
      <c r="Q203" s="4">
        <v>80</v>
      </c>
      <c r="R203">
        <f t="shared" si="71"/>
        <v>44.399999999999984</v>
      </c>
      <c r="S203">
        <f t="shared" si="68"/>
        <v>318.0449217770348</v>
      </c>
      <c r="T203">
        <f t="shared" si="69"/>
        <v>0.5</v>
      </c>
      <c r="U203">
        <f t="shared" si="70"/>
        <v>300</v>
      </c>
      <c r="V203" s="4"/>
      <c r="W203" s="4"/>
      <c r="X203" s="4"/>
      <c r="Y203" s="4"/>
      <c r="Z203" s="4"/>
      <c r="AA203">
        <v>80</v>
      </c>
      <c r="AB203">
        <f t="shared" si="46"/>
        <v>1.3962634015954636</v>
      </c>
      <c r="AC203">
        <f t="shared" si="47"/>
        <v>0.27611262488646687</v>
      </c>
      <c r="AD203">
        <f t="shared" si="48"/>
        <v>0.98480775301220802</v>
      </c>
      <c r="AE203">
        <f t="shared" si="49"/>
        <v>0.27191785369274413</v>
      </c>
      <c r="AF203" s="65">
        <f t="shared" si="50"/>
        <v>0.27538541895575358</v>
      </c>
      <c r="AG203">
        <f t="shared" si="51"/>
        <v>15.778422245606659</v>
      </c>
      <c r="AI203" s="4"/>
      <c r="AJ203">
        <f t="shared" si="52"/>
        <v>98.520345616575895</v>
      </c>
      <c r="AL203">
        <f t="shared" si="43"/>
        <v>49.260172808287948</v>
      </c>
      <c r="AN203">
        <f t="shared" si="53"/>
        <v>50.245376264453711</v>
      </c>
      <c r="AP203">
        <f t="shared" si="54"/>
        <v>290.51435685071624</v>
      </c>
      <c r="AS203">
        <f t="shared" si="55"/>
        <v>301.88940885095633</v>
      </c>
      <c r="AU203">
        <f t="shared" si="44"/>
        <v>82.089120107323339</v>
      </c>
      <c r="AW203">
        <f t="shared" si="56"/>
        <v>1.3962634015954636</v>
      </c>
      <c r="AY203">
        <f t="shared" si="57"/>
        <v>0.27538541895575358</v>
      </c>
      <c r="BA203">
        <f t="shared" si="58"/>
        <v>1.0338746090101145</v>
      </c>
      <c r="BC203">
        <f t="shared" si="59"/>
        <v>300.35541710085914</v>
      </c>
      <c r="BD203">
        <f t="shared" si="60"/>
        <v>3.04E-2</v>
      </c>
      <c r="BE203">
        <f t="shared" si="61"/>
        <v>9.1308046798661184</v>
      </c>
    </row>
    <row r="204" spans="3:57">
      <c r="C204" s="11">
        <v>144</v>
      </c>
      <c r="D204" s="12">
        <f t="shared" si="67"/>
        <v>2.0869565217391303E-3</v>
      </c>
      <c r="E204" s="20">
        <f t="shared" si="62"/>
        <v>1204.2771838760873</v>
      </c>
      <c r="F204" s="4">
        <f t="shared" si="63"/>
        <v>2.513274122871834</v>
      </c>
      <c r="G204" s="4"/>
      <c r="H204" s="4">
        <f t="shared" si="64"/>
        <v>16.711960725786117</v>
      </c>
      <c r="I204" s="11">
        <v>144</v>
      </c>
      <c r="J204" s="5">
        <f t="shared" si="45"/>
        <v>31906.647384088101</v>
      </c>
      <c r="K204" s="11">
        <v>144</v>
      </c>
      <c r="L204" s="17">
        <f t="shared" si="65"/>
        <v>19877.841320286887</v>
      </c>
      <c r="M204" s="11">
        <v>144</v>
      </c>
      <c r="N204">
        <f t="shared" si="66"/>
        <v>2026.2835188875522</v>
      </c>
      <c r="Q204" s="4">
        <v>81</v>
      </c>
      <c r="R204">
        <f t="shared" si="71"/>
        <v>44.954999999999984</v>
      </c>
      <c r="S204">
        <f t="shared" si="68"/>
        <v>321.36939231952067</v>
      </c>
      <c r="T204">
        <f t="shared" si="69"/>
        <v>0.5</v>
      </c>
      <c r="U204">
        <f t="shared" si="70"/>
        <v>300</v>
      </c>
      <c r="V204" s="4"/>
      <c r="W204" s="4"/>
      <c r="X204" s="4"/>
      <c r="Y204" s="4"/>
      <c r="Z204" s="4"/>
      <c r="AA204">
        <v>81</v>
      </c>
      <c r="AB204">
        <f t="shared" si="46"/>
        <v>1.4137166941154069</v>
      </c>
      <c r="AC204">
        <f t="shared" si="47"/>
        <v>0.27611262488646687</v>
      </c>
      <c r="AD204">
        <f t="shared" si="48"/>
        <v>0.98768834059513777</v>
      </c>
      <c r="AE204">
        <f t="shared" si="49"/>
        <v>0.27271322029148221</v>
      </c>
      <c r="AF204" s="65">
        <f t="shared" si="50"/>
        <v>0.27621202465973671</v>
      </c>
      <c r="AG204">
        <f t="shared" si="51"/>
        <v>15.825783263766333</v>
      </c>
      <c r="AI204" s="4"/>
      <c r="AJ204">
        <f t="shared" si="52"/>
        <v>98.520345616575895</v>
      </c>
      <c r="AL204">
        <f t="shared" si="43"/>
        <v>49.260172808287948</v>
      </c>
      <c r="AN204">
        <f t="shared" si="53"/>
        <v>50.245376264453711</v>
      </c>
      <c r="AP204">
        <f t="shared" si="54"/>
        <v>347.49671522431925</v>
      </c>
      <c r="AS204">
        <f t="shared" si="55"/>
        <v>361.18738987939872</v>
      </c>
      <c r="AU204">
        <f t="shared" si="44"/>
        <v>98.500576222685936</v>
      </c>
      <c r="AW204">
        <f t="shared" si="56"/>
        <v>1.4137166941154069</v>
      </c>
      <c r="AY204">
        <f t="shared" si="57"/>
        <v>0.27621202465973671</v>
      </c>
      <c r="BA204">
        <f t="shared" si="58"/>
        <v>1.0320308747039955</v>
      </c>
      <c r="BC204">
        <f t="shared" si="59"/>
        <v>358.6273389697194</v>
      </c>
      <c r="BD204">
        <f t="shared" si="60"/>
        <v>3.04E-2</v>
      </c>
      <c r="BE204">
        <f t="shared" si="61"/>
        <v>10.902271104679469</v>
      </c>
    </row>
    <row r="205" spans="3:57">
      <c r="C205" s="11">
        <v>145</v>
      </c>
      <c r="D205" s="12">
        <f t="shared" si="67"/>
        <v>2.1014492753623189E-3</v>
      </c>
      <c r="E205" s="20">
        <f t="shared" si="62"/>
        <v>1204.2771838760873</v>
      </c>
      <c r="F205" s="4">
        <f t="shared" si="63"/>
        <v>2.5307274153917776</v>
      </c>
      <c r="G205" s="4"/>
      <c r="H205" s="4">
        <f t="shared" si="64"/>
        <v>16.24921151400844</v>
      </c>
      <c r="I205" s="11">
        <v>145</v>
      </c>
      <c r="J205" s="5">
        <f t="shared" si="45"/>
        <v>31951.7264027239</v>
      </c>
      <c r="K205" s="11">
        <v>145</v>
      </c>
      <c r="L205" s="17">
        <f t="shared" si="65"/>
        <v>19905.92554889699</v>
      </c>
      <c r="M205" s="11">
        <v>145</v>
      </c>
      <c r="N205">
        <f t="shared" si="66"/>
        <v>2029.146335259632</v>
      </c>
      <c r="Q205" s="4">
        <v>82</v>
      </c>
      <c r="R205">
        <f t="shared" si="71"/>
        <v>45.509999999999984</v>
      </c>
      <c r="S205">
        <f t="shared" si="68"/>
        <v>324.69386286200665</v>
      </c>
      <c r="T205">
        <f t="shared" si="69"/>
        <v>0.5</v>
      </c>
      <c r="U205">
        <f t="shared" si="70"/>
        <v>300</v>
      </c>
      <c r="V205" s="4"/>
      <c r="W205" s="4"/>
      <c r="X205" s="4"/>
      <c r="Y205" s="4"/>
      <c r="Z205" s="4"/>
      <c r="AA205">
        <v>82</v>
      </c>
      <c r="AB205">
        <f t="shared" si="46"/>
        <v>1.43116998663535</v>
      </c>
      <c r="AC205">
        <f t="shared" si="47"/>
        <v>0.27611262488646687</v>
      </c>
      <c r="AD205">
        <f t="shared" si="48"/>
        <v>0.99026806874157025</v>
      </c>
      <c r="AE205">
        <f t="shared" si="49"/>
        <v>0.27342551580148716</v>
      </c>
      <c r="AF205" s="65">
        <f t="shared" si="50"/>
        <v>0.27695246095621712</v>
      </c>
      <c r="AG205">
        <f t="shared" si="51"/>
        <v>15.868207138552956</v>
      </c>
      <c r="AI205" s="4"/>
      <c r="AJ205">
        <f t="shared" si="52"/>
        <v>98.520345616575895</v>
      </c>
      <c r="AL205">
        <f t="shared" si="43"/>
        <v>49.260172808287948</v>
      </c>
      <c r="AN205">
        <f t="shared" si="53"/>
        <v>50.245376264453711</v>
      </c>
      <c r="AP205">
        <f t="shared" si="54"/>
        <v>403.716698574475</v>
      </c>
      <c r="AS205">
        <f t="shared" si="55"/>
        <v>419.71053282947844</v>
      </c>
      <c r="AU205">
        <f t="shared" si="44"/>
        <v>114.75956892621716</v>
      </c>
      <c r="AW205">
        <f t="shared" si="56"/>
        <v>1.43116998663535</v>
      </c>
      <c r="AY205">
        <f t="shared" si="57"/>
        <v>0.27695246095621712</v>
      </c>
      <c r="BA205">
        <f t="shared" si="58"/>
        <v>1.0298290904399474</v>
      </c>
      <c r="BC205">
        <f t="shared" si="59"/>
        <v>415.75920048837003</v>
      </c>
      <c r="BD205">
        <f t="shared" si="60"/>
        <v>3.04E-2</v>
      </c>
      <c r="BE205">
        <f t="shared" si="61"/>
        <v>12.639079694846449</v>
      </c>
    </row>
    <row r="206" spans="3:57">
      <c r="C206" s="11">
        <v>146</v>
      </c>
      <c r="D206" s="12">
        <f t="shared" si="67"/>
        <v>2.1159420289855071E-3</v>
      </c>
      <c r="E206" s="20">
        <f t="shared" si="62"/>
        <v>1204.2771838760873</v>
      </c>
      <c r="F206" s="4">
        <f t="shared" si="63"/>
        <v>2.5481807079117207</v>
      </c>
      <c r="G206" s="4"/>
      <c r="H206" s="4">
        <f t="shared" si="64"/>
        <v>15.785852367825809</v>
      </c>
      <c r="I206" s="11">
        <v>146</v>
      </c>
      <c r="J206" s="5">
        <f t="shared" si="45"/>
        <v>31990.877008466294</v>
      </c>
      <c r="K206" s="11">
        <v>146</v>
      </c>
      <c r="L206" s="17">
        <f t="shared" si="65"/>
        <v>19930.316376274503</v>
      </c>
      <c r="M206" s="11">
        <v>146</v>
      </c>
      <c r="N206">
        <f t="shared" si="66"/>
        <v>2031.6326581319574</v>
      </c>
      <c r="Q206" s="4">
        <v>83</v>
      </c>
      <c r="R206">
        <f t="shared" si="71"/>
        <v>46.064999999999984</v>
      </c>
      <c r="S206">
        <f t="shared" si="68"/>
        <v>328.01833340449264</v>
      </c>
      <c r="T206">
        <f t="shared" si="69"/>
        <v>0.5</v>
      </c>
      <c r="U206">
        <f t="shared" si="70"/>
        <v>300</v>
      </c>
      <c r="V206" s="4"/>
      <c r="W206" s="4"/>
      <c r="X206" s="4"/>
      <c r="Y206" s="4"/>
      <c r="Z206" s="4"/>
      <c r="AA206">
        <v>83</v>
      </c>
      <c r="AB206">
        <f t="shared" si="46"/>
        <v>1.4486232791552935</v>
      </c>
      <c r="AC206">
        <f t="shared" si="47"/>
        <v>0.27611262488646687</v>
      </c>
      <c r="AD206">
        <f t="shared" si="48"/>
        <v>0.99254615164132198</v>
      </c>
      <c r="AE206">
        <f t="shared" si="49"/>
        <v>0.27405452325064661</v>
      </c>
      <c r="AF206" s="65">
        <f t="shared" si="50"/>
        <v>0.27760644830104214</v>
      </c>
      <c r="AG206">
        <f t="shared" si="51"/>
        <v>15.905677853266397</v>
      </c>
      <c r="AI206" s="4"/>
      <c r="AJ206">
        <f t="shared" si="52"/>
        <v>98.520345616575895</v>
      </c>
      <c r="AL206">
        <f t="shared" si="43"/>
        <v>49.260172808287948</v>
      </c>
      <c r="AN206">
        <f t="shared" si="53"/>
        <v>50.245376264453711</v>
      </c>
      <c r="AP206">
        <f t="shared" si="54"/>
        <v>459.14997277787222</v>
      </c>
      <c r="AS206">
        <f t="shared" si="55"/>
        <v>477.42873472882576</v>
      </c>
      <c r="AU206">
        <f t="shared" si="44"/>
        <v>130.84150428226778</v>
      </c>
      <c r="AW206">
        <f t="shared" si="56"/>
        <v>1.4486232791552935</v>
      </c>
      <c r="AY206">
        <f t="shared" si="57"/>
        <v>0.27760644830104214</v>
      </c>
      <c r="BA206">
        <f t="shared" si="58"/>
        <v>1.0272746045704393</v>
      </c>
      <c r="BC206">
        <f t="shared" si="59"/>
        <v>471.67310672391665</v>
      </c>
      <c r="BD206">
        <f t="shared" si="60"/>
        <v>3.04E-2</v>
      </c>
      <c r="BE206">
        <f t="shared" si="61"/>
        <v>14.338862444407066</v>
      </c>
    </row>
    <row r="207" spans="3:57">
      <c r="C207" s="11">
        <v>147</v>
      </c>
      <c r="D207" s="12">
        <f t="shared" si="67"/>
        <v>2.1304347826086954E-3</v>
      </c>
      <c r="E207" s="20">
        <f t="shared" si="62"/>
        <v>1204.2771838760873</v>
      </c>
      <c r="F207" s="4">
        <f t="shared" si="63"/>
        <v>2.5656340004316638</v>
      </c>
      <c r="G207" s="4"/>
      <c r="H207" s="4">
        <f t="shared" si="64"/>
        <v>15.321966662348011</v>
      </c>
      <c r="I207" s="11">
        <v>147</v>
      </c>
      <c r="J207" s="5">
        <f t="shared" si="45"/>
        <v>32024.449744505779</v>
      </c>
      <c r="K207" s="11">
        <v>147</v>
      </c>
      <c r="L207" s="17">
        <f t="shared" si="65"/>
        <v>19951.232190827101</v>
      </c>
      <c r="M207" s="11">
        <v>147</v>
      </c>
      <c r="N207">
        <f t="shared" si="66"/>
        <v>2033.7647493197858</v>
      </c>
      <c r="Q207" s="4">
        <v>84</v>
      </c>
      <c r="R207">
        <f t="shared" si="71"/>
        <v>46.619999999999983</v>
      </c>
      <c r="S207">
        <f t="shared" si="68"/>
        <v>331.34280394697862</v>
      </c>
      <c r="T207">
        <f t="shared" si="69"/>
        <v>0.5</v>
      </c>
      <c r="U207">
        <f t="shared" si="70"/>
        <v>300</v>
      </c>
      <c r="V207" s="4"/>
      <c r="W207" s="4"/>
      <c r="X207" s="4"/>
      <c r="Y207" s="4"/>
      <c r="Z207" s="4"/>
      <c r="AA207">
        <v>84</v>
      </c>
      <c r="AB207">
        <f t="shared" si="46"/>
        <v>1.4660765716752369</v>
      </c>
      <c r="AC207">
        <f t="shared" si="47"/>
        <v>0.27611262488646687</v>
      </c>
      <c r="AD207">
        <f t="shared" si="48"/>
        <v>0.99452189536827329</v>
      </c>
      <c r="AE207">
        <f t="shared" si="49"/>
        <v>0.27460005103719809</v>
      </c>
      <c r="AF207" s="65">
        <f t="shared" si="50"/>
        <v>0.27817373943457563</v>
      </c>
      <c r="AG207">
        <f t="shared" si="51"/>
        <v>15.938181240973059</v>
      </c>
      <c r="AI207" s="4"/>
      <c r="AJ207">
        <f t="shared" si="52"/>
        <v>98.520345616575895</v>
      </c>
      <c r="AL207">
        <f t="shared" si="43"/>
        <v>49.260172808287948</v>
      </c>
      <c r="AN207">
        <f t="shared" si="53"/>
        <v>50.245376264453711</v>
      </c>
      <c r="AP207">
        <f t="shared" si="54"/>
        <v>513.77327065407087</v>
      </c>
      <c r="AS207">
        <f t="shared" si="55"/>
        <v>534.31304817852629</v>
      </c>
      <c r="AU207">
        <f t="shared" si="44"/>
        <v>146.7223902996642</v>
      </c>
      <c r="AW207">
        <f t="shared" si="56"/>
        <v>1.4660765716752369</v>
      </c>
      <c r="AY207">
        <f t="shared" si="57"/>
        <v>0.27817373943457563</v>
      </c>
      <c r="BA207">
        <f t="shared" si="58"/>
        <v>1.0243729344568893</v>
      </c>
      <c r="BC207">
        <f t="shared" si="59"/>
        <v>526.29543290542415</v>
      </c>
      <c r="BD207">
        <f t="shared" si="60"/>
        <v>3.04E-2</v>
      </c>
      <c r="BE207">
        <f t="shared" si="61"/>
        <v>15.999381160324894</v>
      </c>
    </row>
    <row r="208" spans="3:57">
      <c r="C208" s="11">
        <v>148</v>
      </c>
      <c r="D208" s="12">
        <f t="shared" si="67"/>
        <v>2.144927536231884E-3</v>
      </c>
      <c r="E208" s="20">
        <f t="shared" si="62"/>
        <v>1204.2771838760873</v>
      </c>
      <c r="F208" s="4">
        <f t="shared" si="63"/>
        <v>2.5830872929516073</v>
      </c>
      <c r="G208" s="4"/>
      <c r="H208" s="4">
        <f t="shared" si="64"/>
        <v>14.85763271616603</v>
      </c>
      <c r="I208" s="11">
        <v>148</v>
      </c>
      <c r="J208" s="5">
        <f t="shared" si="45"/>
        <v>32052.791776427352</v>
      </c>
      <c r="K208" s="11">
        <v>148</v>
      </c>
      <c r="L208" s="17">
        <f t="shared" si="65"/>
        <v>19968.889276714239</v>
      </c>
      <c r="M208" s="11">
        <v>148</v>
      </c>
      <c r="N208">
        <f t="shared" si="66"/>
        <v>2035.5646561380468</v>
      </c>
      <c r="Q208" s="4">
        <v>85</v>
      </c>
      <c r="R208">
        <f t="shared" si="71"/>
        <v>47.174999999999983</v>
      </c>
      <c r="S208">
        <f t="shared" si="68"/>
        <v>334.6672744894646</v>
      </c>
      <c r="T208">
        <f t="shared" si="69"/>
        <v>0.5</v>
      </c>
      <c r="U208">
        <f t="shared" si="70"/>
        <v>300</v>
      </c>
      <c r="V208" s="4"/>
      <c r="W208" s="4"/>
      <c r="X208" s="4"/>
      <c r="Y208" s="4"/>
      <c r="Z208" s="4"/>
      <c r="AA208">
        <v>85</v>
      </c>
      <c r="AB208">
        <f t="shared" si="46"/>
        <v>1.4835298641951802</v>
      </c>
      <c r="AC208">
        <f t="shared" si="47"/>
        <v>0.27611262488646687</v>
      </c>
      <c r="AD208">
        <f t="shared" si="48"/>
        <v>0.99619469809174555</v>
      </c>
      <c r="AE208">
        <f t="shared" si="49"/>
        <v>0.27506193298809323</v>
      </c>
      <c r="AF208" s="65">
        <f t="shared" si="50"/>
        <v>0.27865411960589803</v>
      </c>
      <c r="AG208">
        <f t="shared" si="51"/>
        <v>15.965704997351605</v>
      </c>
      <c r="AI208" s="4"/>
      <c r="AJ208">
        <f t="shared" si="52"/>
        <v>98.520345616575895</v>
      </c>
      <c r="AL208">
        <f t="shared" si="43"/>
        <v>49.260172808287948</v>
      </c>
      <c r="AN208">
        <f t="shared" si="53"/>
        <v>50.245376264453711</v>
      </c>
      <c r="AP208">
        <f t="shared" si="54"/>
        <v>567.56440682798461</v>
      </c>
      <c r="AS208">
        <f t="shared" si="55"/>
        <v>590.33571600677362</v>
      </c>
      <c r="AU208">
        <f t="shared" si="44"/>
        <v>162.3788831567332</v>
      </c>
      <c r="AW208">
        <f t="shared" si="56"/>
        <v>1.4835298641951802</v>
      </c>
      <c r="AY208">
        <f t="shared" si="57"/>
        <v>0.27865411960589803</v>
      </c>
      <c r="BA208">
        <f t="shared" si="58"/>
        <v>1.0211297574397316</v>
      </c>
      <c r="BC208">
        <f t="shared" si="59"/>
        <v>579.55690507568499</v>
      </c>
      <c r="BD208">
        <f t="shared" si="60"/>
        <v>3.04E-2</v>
      </c>
      <c r="BE208">
        <f t="shared" si="61"/>
        <v>17.618529914300822</v>
      </c>
    </row>
    <row r="209" spans="3:57">
      <c r="C209" s="11">
        <v>149</v>
      </c>
      <c r="D209" s="12">
        <f t="shared" si="67"/>
        <v>2.1594202898550722E-3</v>
      </c>
      <c r="E209" s="20">
        <f t="shared" si="62"/>
        <v>1204.2771838760873</v>
      </c>
      <c r="F209" s="4">
        <f t="shared" si="63"/>
        <v>2.6005405854715504</v>
      </c>
      <c r="G209" s="4"/>
      <c r="H209" s="4">
        <f t="shared" si="64"/>
        <v>14.392923844233593</v>
      </c>
      <c r="I209" s="11">
        <v>149</v>
      </c>
      <c r="J209" s="5">
        <f t="shared" si="45"/>
        <v>32076.246351033114</v>
      </c>
      <c r="K209" s="11">
        <v>149</v>
      </c>
      <c r="L209" s="17">
        <f t="shared" si="65"/>
        <v>19983.501476693629</v>
      </c>
      <c r="M209" s="11">
        <v>149</v>
      </c>
      <c r="N209">
        <f t="shared" si="66"/>
        <v>2037.0541770329896</v>
      </c>
      <c r="Q209" s="4">
        <v>86</v>
      </c>
      <c r="R209">
        <f t="shared" si="71"/>
        <v>47.729999999999983</v>
      </c>
      <c r="S209">
        <f t="shared" si="68"/>
        <v>337.99174503195047</v>
      </c>
      <c r="T209">
        <f t="shared" si="69"/>
        <v>0.5</v>
      </c>
      <c r="U209">
        <f t="shared" si="70"/>
        <v>300</v>
      </c>
      <c r="V209" s="4"/>
      <c r="W209" s="4"/>
      <c r="X209" s="4"/>
      <c r="Y209" s="4"/>
      <c r="Z209" s="4"/>
      <c r="AA209">
        <v>86</v>
      </c>
      <c r="AB209">
        <f t="shared" si="46"/>
        <v>1.5009831567151233</v>
      </c>
      <c r="AC209">
        <f t="shared" si="47"/>
        <v>0.27611262488646687</v>
      </c>
      <c r="AD209">
        <f t="shared" si="48"/>
        <v>0.9975640502598242</v>
      </c>
      <c r="AE209">
        <f t="shared" si="49"/>
        <v>0.2754400284096154</v>
      </c>
      <c r="AF209" s="65">
        <f t="shared" si="50"/>
        <v>0.27904740676839795</v>
      </c>
      <c r="AG209">
        <f t="shared" si="51"/>
        <v>15.988238691899525</v>
      </c>
      <c r="AI209" s="4"/>
      <c r="AJ209">
        <f t="shared" si="52"/>
        <v>98.520345616575895</v>
      </c>
      <c r="AL209">
        <f t="shared" si="43"/>
        <v>49.260172808287948</v>
      </c>
      <c r="AN209">
        <f t="shared" si="53"/>
        <v>50.245376264453711</v>
      </c>
      <c r="AP209">
        <f t="shared" si="54"/>
        <v>620.50229124542943</v>
      </c>
      <c r="AS209">
        <f t="shared" si="55"/>
        <v>645.47020395404786</v>
      </c>
      <c r="AU209">
        <f t="shared" si="44"/>
        <v>177.78833131466322</v>
      </c>
      <c r="AW209">
        <f t="shared" si="56"/>
        <v>1.5009831567151233</v>
      </c>
      <c r="AY209">
        <f t="shared" si="57"/>
        <v>0.27904740676839795</v>
      </c>
      <c r="BA209">
        <f t="shared" si="58"/>
        <v>1.0175509016225661</v>
      </c>
      <c r="BC209">
        <f t="shared" si="59"/>
        <v>631.39266591565479</v>
      </c>
      <c r="BD209">
        <f t="shared" si="60"/>
        <v>3.04E-2</v>
      </c>
      <c r="BE209">
        <f t="shared" si="61"/>
        <v>19.194337043835905</v>
      </c>
    </row>
    <row r="210" spans="3:57">
      <c r="C210" s="11">
        <v>150</v>
      </c>
      <c r="D210" s="12">
        <f t="shared" si="67"/>
        <v>2.1739130434782609E-3</v>
      </c>
      <c r="E210" s="20">
        <f t="shared" si="62"/>
        <v>1204.2771838760873</v>
      </c>
      <c r="F210" s="4">
        <f t="shared" si="63"/>
        <v>2.617993877991494</v>
      </c>
      <c r="G210" s="4"/>
      <c r="H210" s="4">
        <f t="shared" si="64"/>
        <v>13.927908418535292</v>
      </c>
      <c r="I210" s="11">
        <v>150</v>
      </c>
      <c r="J210" s="5">
        <f t="shared" si="45"/>
        <v>32095.152263074422</v>
      </c>
      <c r="K210" s="11">
        <v>150</v>
      </c>
      <c r="L210" s="17">
        <f t="shared" si="65"/>
        <v>19995.279859895363</v>
      </c>
      <c r="M210" s="11">
        <v>150</v>
      </c>
      <c r="N210">
        <f t="shared" si="66"/>
        <v>2038.2548277161429</v>
      </c>
      <c r="Q210" s="4">
        <v>87</v>
      </c>
      <c r="R210">
        <f t="shared" si="71"/>
        <v>48.284999999999982</v>
      </c>
      <c r="S210">
        <f t="shared" si="68"/>
        <v>341.31621557443646</v>
      </c>
      <c r="T210">
        <f t="shared" si="69"/>
        <v>0.5</v>
      </c>
      <c r="U210">
        <f t="shared" si="70"/>
        <v>300</v>
      </c>
      <c r="V210" s="4"/>
      <c r="W210" s="4"/>
      <c r="X210" s="4"/>
      <c r="Y210" s="4"/>
      <c r="Z210" s="4"/>
      <c r="AA210">
        <v>87</v>
      </c>
      <c r="AB210">
        <f t="shared" si="46"/>
        <v>1.5184364492350666</v>
      </c>
      <c r="AC210">
        <f t="shared" si="47"/>
        <v>0.27611262488646687</v>
      </c>
      <c r="AD210">
        <f t="shared" si="48"/>
        <v>0.99862953475457383</v>
      </c>
      <c r="AE210">
        <f t="shared" si="49"/>
        <v>0.27573422213023657</v>
      </c>
      <c r="AF210" s="65">
        <f t="shared" si="50"/>
        <v>0.27935345174621068</v>
      </c>
      <c r="AG210">
        <f t="shared" si="51"/>
        <v>16.005773777469368</v>
      </c>
      <c r="AI210" s="4"/>
      <c r="AJ210">
        <f t="shared" si="52"/>
        <v>98.520345616575895</v>
      </c>
      <c r="AL210">
        <f t="shared" si="43"/>
        <v>49.260172808287948</v>
      </c>
      <c r="AN210">
        <f t="shared" si="53"/>
        <v>50.245376264453711</v>
      </c>
      <c r="AP210">
        <f t="shared" si="54"/>
        <v>672.56694132937434</v>
      </c>
      <c r="AS210">
        <f t="shared" si="55"/>
        <v>699.69123129383649</v>
      </c>
      <c r="AU210">
        <f t="shared" si="44"/>
        <v>192.92881739215343</v>
      </c>
      <c r="AW210">
        <f t="shared" si="56"/>
        <v>1.5184364492350666</v>
      </c>
      <c r="AY210">
        <f t="shared" si="57"/>
        <v>0.27935345174621068</v>
      </c>
      <c r="BA210">
        <f t="shared" si="58"/>
        <v>1.0136423364915743</v>
      </c>
      <c r="BC210">
        <f t="shared" si="59"/>
        <v>681.74232585609855</v>
      </c>
      <c r="BD210">
        <f t="shared" si="60"/>
        <v>3.04E-2</v>
      </c>
      <c r="BE210">
        <f t="shared" si="61"/>
        <v>20.724966706025395</v>
      </c>
    </row>
    <row r="211" spans="3:57">
      <c r="C211" s="11">
        <v>151</v>
      </c>
      <c r="D211" s="12">
        <f t="shared" si="67"/>
        <v>2.1884057971014491E-3</v>
      </c>
      <c r="E211" s="20">
        <f t="shared" si="62"/>
        <v>1204.2771838760873</v>
      </c>
      <c r="F211" s="4">
        <f t="shared" si="63"/>
        <v>2.6354471705114371</v>
      </c>
      <c r="G211" s="4"/>
      <c r="H211" s="4">
        <f t="shared" si="64"/>
        <v>13.462649936421904</v>
      </c>
      <c r="I211" s="11">
        <v>151</v>
      </c>
      <c r="J211" s="5">
        <f t="shared" si="45"/>
        <v>32109.843330577976</v>
      </c>
      <c r="K211" s="11">
        <v>151</v>
      </c>
      <c r="L211" s="17">
        <f t="shared" si="65"/>
        <v>20004.432394950079</v>
      </c>
      <c r="M211" s="11">
        <v>151</v>
      </c>
      <c r="N211">
        <f t="shared" si="66"/>
        <v>2039.1878078440448</v>
      </c>
      <c r="Q211" s="4">
        <v>88</v>
      </c>
      <c r="R211">
        <f t="shared" si="71"/>
        <v>48.839999999999982</v>
      </c>
      <c r="S211">
        <f t="shared" si="68"/>
        <v>344.64068611692244</v>
      </c>
      <c r="T211">
        <f t="shared" si="69"/>
        <v>0.5</v>
      </c>
      <c r="U211">
        <f t="shared" si="70"/>
        <v>300</v>
      </c>
      <c r="V211" s="4"/>
      <c r="W211" s="4"/>
      <c r="X211" s="4"/>
      <c r="Y211" s="4"/>
      <c r="Z211" s="4"/>
      <c r="AA211">
        <v>88</v>
      </c>
      <c r="AB211">
        <f t="shared" si="46"/>
        <v>1.5358897417550099</v>
      </c>
      <c r="AC211">
        <f t="shared" si="47"/>
        <v>0.27611262488646687</v>
      </c>
      <c r="AD211">
        <f t="shared" si="48"/>
        <v>0.99939082701909576</v>
      </c>
      <c r="AE211">
        <f t="shared" si="49"/>
        <v>0.27594442453569951</v>
      </c>
      <c r="AF211" s="65">
        <f t="shared" si="50"/>
        <v>0.27957213837103845</v>
      </c>
      <c r="AG211">
        <f t="shared" si="51"/>
        <v>16.018303598107963</v>
      </c>
      <c r="AI211" s="4"/>
      <c r="AJ211">
        <f t="shared" si="52"/>
        <v>98.520345616575895</v>
      </c>
      <c r="AL211">
        <f t="shared" si="43"/>
        <v>49.260172808287948</v>
      </c>
      <c r="AN211">
        <f t="shared" si="53"/>
        <v>50.245376264453711</v>
      </c>
      <c r="AP211">
        <f t="shared" si="54"/>
        <v>723.7394927662134</v>
      </c>
      <c r="AS211">
        <f t="shared" si="55"/>
        <v>752.97479929877557</v>
      </c>
      <c r="AU211">
        <f t="shared" si="44"/>
        <v>207.77919768238448</v>
      </c>
      <c r="AW211">
        <f t="shared" si="56"/>
        <v>1.5358897417550099</v>
      </c>
      <c r="AY211">
        <f t="shared" si="57"/>
        <v>0.27957213837103845</v>
      </c>
      <c r="BA211">
        <f t="shared" si="58"/>
        <v>1.0094101633919792</v>
      </c>
      <c r="BC211">
        <f t="shared" si="59"/>
        <v>730.54999964637159</v>
      </c>
      <c r="BD211">
        <f t="shared" si="60"/>
        <v>3.04E-2</v>
      </c>
      <c r="BE211">
        <f t="shared" si="61"/>
        <v>22.208719989249698</v>
      </c>
    </row>
    <row r="212" spans="3:57">
      <c r="C212" s="11">
        <v>152</v>
      </c>
      <c r="D212" s="12">
        <f t="shared" si="67"/>
        <v>2.2028985507246378E-3</v>
      </c>
      <c r="E212" s="20">
        <f t="shared" si="62"/>
        <v>1204.2771838760873</v>
      </c>
      <c r="F212" s="4">
        <f t="shared" si="63"/>
        <v>2.6529004630313806</v>
      </c>
      <c r="G212" s="4"/>
      <c r="H212" s="4">
        <f t="shared" si="64"/>
        <v>12.997207096483177</v>
      </c>
      <c r="I212" s="11">
        <v>152</v>
      </c>
      <c r="J212" s="5">
        <f t="shared" si="45"/>
        <v>32120.647879439453</v>
      </c>
      <c r="K212" s="11">
        <v>152</v>
      </c>
      <c r="L212" s="17">
        <f t="shared" si="65"/>
        <v>20011.163628890779</v>
      </c>
      <c r="M212" s="11">
        <v>152</v>
      </c>
      <c r="N212">
        <f t="shared" si="66"/>
        <v>2039.8739682865219</v>
      </c>
      <c r="Q212" s="4">
        <v>89</v>
      </c>
      <c r="R212">
        <f t="shared" si="71"/>
        <v>49.394999999999982</v>
      </c>
      <c r="S212">
        <f t="shared" si="68"/>
        <v>347.96515665940831</v>
      </c>
      <c r="T212">
        <f t="shared" si="69"/>
        <v>0.5</v>
      </c>
      <c r="U212">
        <f t="shared" si="70"/>
        <v>300</v>
      </c>
      <c r="V212" s="4"/>
      <c r="W212" s="4"/>
      <c r="X212" s="4"/>
      <c r="Y212" s="4"/>
      <c r="Z212" s="4"/>
      <c r="AA212">
        <v>89</v>
      </c>
      <c r="AB212">
        <f t="shared" si="46"/>
        <v>1.5533430342749535</v>
      </c>
      <c r="AC212">
        <f t="shared" si="47"/>
        <v>0.27611262488646687</v>
      </c>
      <c r="AD212">
        <f t="shared" si="48"/>
        <v>0.99984769515639127</v>
      </c>
      <c r="AE212">
        <f t="shared" si="49"/>
        <v>0.27607057159631515</v>
      </c>
      <c r="AF212" s="65">
        <f t="shared" si="50"/>
        <v>0.27970338358896774</v>
      </c>
      <c r="AG212">
        <f t="shared" si="51"/>
        <v>16.025823395176584</v>
      </c>
      <c r="AI212" s="4"/>
      <c r="AJ212">
        <f t="shared" si="52"/>
        <v>98.520345616575895</v>
      </c>
      <c r="AL212">
        <f t="shared" si="43"/>
        <v>49.260172808287948</v>
      </c>
      <c r="AN212">
        <f t="shared" si="53"/>
        <v>50.245376264453711</v>
      </c>
      <c r="AP212">
        <f t="shared" si="54"/>
        <v>774.00220891304593</v>
      </c>
      <c r="AS212">
        <f t="shared" si="55"/>
        <v>805.29821746840537</v>
      </c>
      <c r="AU212">
        <f t="shared" si="44"/>
        <v>222.31913920199636</v>
      </c>
      <c r="AW212">
        <f t="shared" si="56"/>
        <v>1.5533430342749535</v>
      </c>
      <c r="AY212">
        <f t="shared" si="57"/>
        <v>0.27970338358896774</v>
      </c>
      <c r="BA212">
        <f t="shared" si="58"/>
        <v>1.0048606058838541</v>
      </c>
      <c r="BC212">
        <f t="shared" si="59"/>
        <v>777.76432860380476</v>
      </c>
      <c r="BD212">
        <f t="shared" si="60"/>
        <v>3.04E-2</v>
      </c>
      <c r="BE212">
        <f t="shared" si="61"/>
        <v>23.644035589555664</v>
      </c>
    </row>
    <row r="213" spans="3:57">
      <c r="C213" s="11">
        <v>153</v>
      </c>
      <c r="D213" s="12">
        <f t="shared" si="67"/>
        <v>2.217391304347826E-3</v>
      </c>
      <c r="E213" s="20">
        <f t="shared" si="62"/>
        <v>1204.2771838760873</v>
      </c>
      <c r="F213" s="4">
        <f t="shared" si="63"/>
        <v>2.6703537555513237</v>
      </c>
      <c r="G213" s="4"/>
      <c r="H213" s="4">
        <f t="shared" si="64"/>
        <v>12.531633881819285</v>
      </c>
      <c r="I213" s="11">
        <v>153</v>
      </c>
      <c r="J213" s="5">
        <f t="shared" si="45"/>
        <v>32127.888237945532</v>
      </c>
      <c r="K213" s="11">
        <v>153</v>
      </c>
      <c r="L213" s="17">
        <f t="shared" si="65"/>
        <v>20015.674372240068</v>
      </c>
      <c r="M213" s="11">
        <v>153</v>
      </c>
      <c r="N213">
        <f t="shared" si="66"/>
        <v>2040.3337790254909</v>
      </c>
      <c r="Q213" s="4">
        <v>90</v>
      </c>
      <c r="R213">
        <f t="shared" si="71"/>
        <v>49.949999999999982</v>
      </c>
      <c r="S213">
        <f t="shared" si="68"/>
        <v>351.28962720189429</v>
      </c>
      <c r="T213">
        <f t="shared" si="69"/>
        <v>0.5</v>
      </c>
      <c r="U213">
        <f t="shared" si="70"/>
        <v>300</v>
      </c>
      <c r="V213" s="4"/>
      <c r="W213" s="4"/>
      <c r="X213" s="4"/>
      <c r="Y213" s="4"/>
      <c r="Z213" s="4"/>
      <c r="AA213">
        <v>90</v>
      </c>
      <c r="AB213">
        <f t="shared" si="46"/>
        <v>1.5707963267948966</v>
      </c>
      <c r="AC213">
        <f t="shared" si="47"/>
        <v>0.27611262488646687</v>
      </c>
      <c r="AD213">
        <f t="shared" si="48"/>
        <v>1</v>
      </c>
      <c r="AE213">
        <f t="shared" si="49"/>
        <v>0.27611262488646687</v>
      </c>
      <c r="AF213" s="65">
        <f t="shared" si="50"/>
        <v>0.27974713753698421</v>
      </c>
      <c r="AG213">
        <f t="shared" si="51"/>
        <v>16.028330311734962</v>
      </c>
      <c r="AI213" s="4"/>
      <c r="AJ213">
        <f t="shared" si="52"/>
        <v>98.520345616575895</v>
      </c>
      <c r="AL213">
        <f t="shared" si="43"/>
        <v>49.260172808287948</v>
      </c>
      <c r="AN213">
        <f t="shared" si="53"/>
        <v>50.245376264453711</v>
      </c>
      <c r="AP213">
        <f t="shared" si="54"/>
        <v>823.33848881864276</v>
      </c>
      <c r="AS213">
        <f t="shared" si="55"/>
        <v>856.64012744150125</v>
      </c>
      <c r="AU213">
        <f t="shared" si="44"/>
        <v>236.52915417095042</v>
      </c>
      <c r="AW213">
        <f t="shared" si="56"/>
        <v>1.5707963267948966</v>
      </c>
      <c r="AY213">
        <f t="shared" si="57"/>
        <v>0.27974713753698421</v>
      </c>
      <c r="BA213">
        <f t="shared" si="58"/>
        <v>1</v>
      </c>
      <c r="BC213">
        <f t="shared" si="59"/>
        <v>823.33848881864276</v>
      </c>
      <c r="BD213">
        <f t="shared" si="60"/>
        <v>3.04E-2</v>
      </c>
      <c r="BE213">
        <f t="shared" si="61"/>
        <v>25.02949006008674</v>
      </c>
    </row>
    <row r="214" spans="3:57">
      <c r="C214" s="11">
        <v>154</v>
      </c>
      <c r="D214" s="12">
        <f t="shared" si="67"/>
        <v>2.2318840579710142E-3</v>
      </c>
      <c r="E214" s="20">
        <f t="shared" si="62"/>
        <v>1204.2771838760873</v>
      </c>
      <c r="F214" s="4">
        <f t="shared" si="63"/>
        <v>2.6878070480712668</v>
      </c>
      <c r="G214" s="4"/>
      <c r="H214" s="4">
        <f t="shared" si="64"/>
        <v>12.065979650562022</v>
      </c>
      <c r="I214" s="11">
        <v>154</v>
      </c>
      <c r="J214" s="5">
        <f t="shared" si="45"/>
        <v>32131.880241872492</v>
      </c>
      <c r="K214" s="11">
        <v>154</v>
      </c>
      <c r="L214" s="17">
        <f t="shared" si="65"/>
        <v>20018.161390686564</v>
      </c>
      <c r="M214" s="11">
        <v>154</v>
      </c>
      <c r="N214">
        <f t="shared" si="66"/>
        <v>2040.5872977254396</v>
      </c>
      <c r="Q214" s="4">
        <v>91</v>
      </c>
      <c r="R214">
        <f t="shared" si="71"/>
        <v>50.504999999999981</v>
      </c>
      <c r="S214">
        <f t="shared" si="68"/>
        <v>354.61409774438027</v>
      </c>
      <c r="T214">
        <f t="shared" si="69"/>
        <v>0.5</v>
      </c>
      <c r="U214">
        <f t="shared" si="70"/>
        <v>300</v>
      </c>
      <c r="V214" s="4"/>
      <c r="W214" s="4"/>
      <c r="X214" s="4"/>
      <c r="Y214" s="4"/>
      <c r="Z214" s="4"/>
      <c r="AA214">
        <v>91</v>
      </c>
      <c r="AB214">
        <f t="shared" si="46"/>
        <v>1.5882496193148399</v>
      </c>
      <c r="AC214">
        <f t="shared" si="47"/>
        <v>0.27611262488646687</v>
      </c>
      <c r="AD214">
        <f t="shared" si="48"/>
        <v>0.99984769515639127</v>
      </c>
      <c r="AE214">
        <f t="shared" si="49"/>
        <v>0.27607057159631515</v>
      </c>
      <c r="AF214" s="65">
        <f t="shared" si="50"/>
        <v>0.27970338358896774</v>
      </c>
      <c r="AG214">
        <f t="shared" si="51"/>
        <v>16.025823395176584</v>
      </c>
      <c r="AI214" s="4"/>
      <c r="AJ214">
        <f t="shared" si="52"/>
        <v>98.520345616575895</v>
      </c>
      <c r="AL214">
        <f t="shared" si="43"/>
        <v>49.260172808287948</v>
      </c>
      <c r="AN214">
        <f t="shared" si="53"/>
        <v>50.245376264453711</v>
      </c>
      <c r="AP214">
        <f t="shared" si="54"/>
        <v>871.73287385245715</v>
      </c>
      <c r="AS214">
        <f t="shared" si="55"/>
        <v>906.98052452310196</v>
      </c>
      <c r="AU214">
        <f t="shared" si="44"/>
        <v>250.3906318318185</v>
      </c>
      <c r="AW214">
        <f t="shared" si="56"/>
        <v>1.5882496193148399</v>
      </c>
      <c r="AY214">
        <f t="shared" si="57"/>
        <v>0.27970338358896774</v>
      </c>
      <c r="BA214">
        <f t="shared" si="58"/>
        <v>0.99483478442892825</v>
      </c>
      <c r="BC214">
        <f t="shared" si="59"/>
        <v>867.23018563861933</v>
      </c>
      <c r="BD214">
        <f t="shared" si="60"/>
        <v>3.04E-2</v>
      </c>
      <c r="BE214">
        <f t="shared" si="61"/>
        <v>26.363797643414028</v>
      </c>
    </row>
    <row r="215" spans="3:57">
      <c r="C215" s="11">
        <v>155</v>
      </c>
      <c r="D215" s="12">
        <f t="shared" si="67"/>
        <v>2.2463768115942029E-3</v>
      </c>
      <c r="E215" s="20">
        <f t="shared" si="62"/>
        <v>1204.2771838760873</v>
      </c>
      <c r="F215" s="4">
        <f t="shared" si="63"/>
        <v>2.7052603405912103</v>
      </c>
      <c r="G215" s="4"/>
      <c r="H215" s="4">
        <f t="shared" si="64"/>
        <v>11.600289233488127</v>
      </c>
      <c r="I215" s="11">
        <v>155</v>
      </c>
      <c r="J215" s="5">
        <f t="shared" si="45"/>
        <v>32132.932750795222</v>
      </c>
      <c r="K215" s="11">
        <v>155</v>
      </c>
      <c r="L215" s="17">
        <f t="shared" si="65"/>
        <v>20018.817103745423</v>
      </c>
      <c r="M215" s="11">
        <v>155</v>
      </c>
      <c r="N215">
        <f t="shared" si="66"/>
        <v>2040.6541390158432</v>
      </c>
      <c r="Q215" s="4">
        <v>92</v>
      </c>
      <c r="R215">
        <f t="shared" si="71"/>
        <v>51.059999999999981</v>
      </c>
      <c r="S215">
        <f t="shared" si="68"/>
        <v>357.93856828686626</v>
      </c>
      <c r="T215">
        <f t="shared" si="69"/>
        <v>0.5</v>
      </c>
      <c r="U215">
        <f t="shared" si="70"/>
        <v>300</v>
      </c>
      <c r="V215" s="4"/>
      <c r="W215" s="4"/>
      <c r="X215" s="4"/>
      <c r="Y215" s="4"/>
      <c r="Z215" s="4"/>
      <c r="AA215">
        <v>92</v>
      </c>
      <c r="AB215">
        <f t="shared" si="46"/>
        <v>1.605702911834783</v>
      </c>
      <c r="AC215">
        <f t="shared" si="47"/>
        <v>0.27611262488646687</v>
      </c>
      <c r="AD215">
        <f t="shared" si="48"/>
        <v>0.99939082701909576</v>
      </c>
      <c r="AE215">
        <f t="shared" si="49"/>
        <v>0.27594442453569951</v>
      </c>
      <c r="AF215" s="65">
        <f t="shared" si="50"/>
        <v>0.27957213837103845</v>
      </c>
      <c r="AG215">
        <f t="shared" si="51"/>
        <v>16.018303598107963</v>
      </c>
      <c r="AI215" s="4"/>
      <c r="AJ215">
        <f t="shared" si="52"/>
        <v>98.520345616575895</v>
      </c>
      <c r="AL215">
        <f t="shared" si="43"/>
        <v>49.260172808287948</v>
      </c>
      <c r="AN215">
        <f t="shared" si="53"/>
        <v>50.245376264453711</v>
      </c>
      <c r="AP215">
        <f t="shared" si="54"/>
        <v>919.17105293775649</v>
      </c>
      <c r="AS215">
        <f t="shared" si="55"/>
        <v>956.30077676391454</v>
      </c>
      <c r="AU215">
        <f t="shared" si="44"/>
        <v>263.88586752716088</v>
      </c>
      <c r="AW215">
        <f t="shared" si="56"/>
        <v>1.605702911834783</v>
      </c>
      <c r="AY215">
        <f t="shared" si="57"/>
        <v>0.27957213837103845</v>
      </c>
      <c r="BA215">
        <f t="shared" si="58"/>
        <v>0.98937149064621255</v>
      </c>
      <c r="BC215">
        <f t="shared" si="59"/>
        <v>909.40163480387685</v>
      </c>
      <c r="BD215">
        <f t="shared" si="60"/>
        <v>3.04E-2</v>
      </c>
      <c r="BE215">
        <f t="shared" si="61"/>
        <v>27.645809698037855</v>
      </c>
    </row>
    <row r="216" spans="3:57">
      <c r="C216" s="11">
        <v>156</v>
      </c>
      <c r="D216" s="12">
        <f t="shared" si="67"/>
        <v>2.2608695652173911E-3</v>
      </c>
      <c r="E216" s="20">
        <f t="shared" si="62"/>
        <v>1204.2771838760873</v>
      </c>
      <c r="F216" s="4">
        <f t="shared" si="63"/>
        <v>2.7227136331111534</v>
      </c>
      <c r="G216" s="4"/>
      <c r="H216" s="4">
        <f t="shared" si="64"/>
        <v>11.134603038557604</v>
      </c>
      <c r="I216" s="11">
        <v>156</v>
      </c>
      <c r="J216" s="5">
        <f t="shared" si="45"/>
        <v>32131.347176226314</v>
      </c>
      <c r="K216" s="11">
        <v>156</v>
      </c>
      <c r="L216" s="17">
        <f t="shared" si="65"/>
        <v>20017.829290788995</v>
      </c>
      <c r="M216" s="11">
        <v>156</v>
      </c>
      <c r="N216">
        <f t="shared" si="66"/>
        <v>2040.553444524872</v>
      </c>
      <c r="Q216" s="4">
        <v>93</v>
      </c>
      <c r="R216">
        <f t="shared" si="71"/>
        <v>51.614999999999981</v>
      </c>
      <c r="S216">
        <f t="shared" si="68"/>
        <v>361.26303882935213</v>
      </c>
      <c r="T216">
        <f t="shared" si="69"/>
        <v>0.5</v>
      </c>
      <c r="U216">
        <f t="shared" si="70"/>
        <v>300</v>
      </c>
      <c r="Z216" s="4"/>
      <c r="AA216">
        <v>93</v>
      </c>
      <c r="AB216">
        <f t="shared" si="46"/>
        <v>1.6231562043547263</v>
      </c>
      <c r="AC216">
        <f t="shared" si="47"/>
        <v>0.27611262488646687</v>
      </c>
      <c r="AD216">
        <f t="shared" si="48"/>
        <v>0.99862953475457383</v>
      </c>
      <c r="AE216">
        <f t="shared" si="49"/>
        <v>0.27573422213023657</v>
      </c>
      <c r="AF216" s="65">
        <f t="shared" si="50"/>
        <v>0.27935345174621068</v>
      </c>
      <c r="AG216">
        <f t="shared" si="51"/>
        <v>16.005773777469368</v>
      </c>
      <c r="AI216" s="4"/>
      <c r="AJ216">
        <f t="shared" si="52"/>
        <v>98.520345616575895</v>
      </c>
      <c r="AL216">
        <f t="shared" si="43"/>
        <v>49.260172808287948</v>
      </c>
      <c r="AN216">
        <f t="shared" si="53"/>
        <v>50.245376264453711</v>
      </c>
      <c r="AP216">
        <f t="shared" si="54"/>
        <v>965.63986638663357</v>
      </c>
      <c r="AS216">
        <f t="shared" si="55"/>
        <v>1004.5836415376166</v>
      </c>
      <c r="AU216">
        <f t="shared" si="44"/>
        <v>276.99808896413509</v>
      </c>
      <c r="AW216">
        <f t="shared" si="56"/>
        <v>1.6231562043547263</v>
      </c>
      <c r="AY216">
        <f t="shared" si="57"/>
        <v>0.27935345174621068</v>
      </c>
      <c r="BA216">
        <f t="shared" si="58"/>
        <v>0.98361673301757357</v>
      </c>
      <c r="BC216">
        <f t="shared" si="59"/>
        <v>949.81953064674678</v>
      </c>
      <c r="BD216">
        <f t="shared" si="60"/>
        <v>3.04E-2</v>
      </c>
      <c r="BE216">
        <f t="shared" si="61"/>
        <v>28.874513731661104</v>
      </c>
    </row>
    <row r="217" spans="3:57">
      <c r="C217" s="11">
        <v>157</v>
      </c>
      <c r="D217" s="12">
        <f t="shared" si="67"/>
        <v>2.2753623188405798E-3</v>
      </c>
      <c r="E217" s="20">
        <f t="shared" si="62"/>
        <v>1204.2771838760873</v>
      </c>
      <c r="F217" s="4">
        <f t="shared" si="63"/>
        <v>2.7401669256310974</v>
      </c>
      <c r="G217" s="4"/>
      <c r="H217" s="4">
        <f t="shared" si="64"/>
        <v>10.668957162201126</v>
      </c>
      <c r="I217" s="11">
        <v>157</v>
      </c>
      <c r="J217" s="5">
        <f t="shared" si="45"/>
        <v>32127.417022189085</v>
      </c>
      <c r="K217" s="11">
        <v>157</v>
      </c>
      <c r="L217" s="17">
        <f t="shared" si="65"/>
        <v>20015.380804823799</v>
      </c>
      <c r="M217" s="11">
        <v>157</v>
      </c>
      <c r="N217">
        <f t="shared" si="66"/>
        <v>2040.3038537027317</v>
      </c>
      <c r="Q217" s="4">
        <v>94</v>
      </c>
      <c r="R217">
        <f t="shared" si="71"/>
        <v>52.16999999999998</v>
      </c>
      <c r="S217">
        <f t="shared" si="68"/>
        <v>364.58750937183811</v>
      </c>
      <c r="T217">
        <f t="shared" si="69"/>
        <v>0.5</v>
      </c>
      <c r="U217">
        <f t="shared" si="70"/>
        <v>300</v>
      </c>
      <c r="Z217" s="4"/>
      <c r="AA217">
        <v>94</v>
      </c>
      <c r="AB217">
        <f t="shared" si="46"/>
        <v>1.6406094968746698</v>
      </c>
      <c r="AC217">
        <f t="shared" si="47"/>
        <v>0.27611262488646687</v>
      </c>
      <c r="AD217">
        <f t="shared" si="48"/>
        <v>0.9975640502598242</v>
      </c>
      <c r="AE217">
        <f t="shared" si="49"/>
        <v>0.2754400284096154</v>
      </c>
      <c r="AF217" s="65">
        <f t="shared" si="50"/>
        <v>0.27904740676839795</v>
      </c>
      <c r="AG217">
        <f t="shared" si="51"/>
        <v>15.988238691899525</v>
      </c>
      <c r="AI217" s="4"/>
      <c r="AJ217">
        <f t="shared" si="52"/>
        <v>98.520345616575895</v>
      </c>
      <c r="AL217">
        <f t="shared" si="43"/>
        <v>49.260172808287948</v>
      </c>
      <c r="AN217">
        <f t="shared" si="53"/>
        <v>50.245376264453711</v>
      </c>
      <c r="AP217">
        <f t="shared" si="54"/>
        <v>1011.127308336371</v>
      </c>
      <c r="AS217">
        <f t="shared" si="55"/>
        <v>1051.8132795697268</v>
      </c>
      <c r="AU217">
        <f t="shared" si="44"/>
        <v>289.71147960629634</v>
      </c>
      <c r="AW217">
        <f t="shared" si="56"/>
        <v>1.6406094968746698</v>
      </c>
      <c r="AY217">
        <f t="shared" si="57"/>
        <v>0.27904740676839795</v>
      </c>
      <c r="BA217">
        <f t="shared" si="58"/>
        <v>0.97757719889708239</v>
      </c>
      <c r="BC217">
        <f t="shared" si="59"/>
        <v>988.45500181181615</v>
      </c>
      <c r="BD217">
        <f t="shared" si="60"/>
        <v>3.04E-2</v>
      </c>
      <c r="BE217">
        <f t="shared" si="61"/>
        <v>30.049032055079209</v>
      </c>
    </row>
    <row r="218" spans="3:57">
      <c r="C218" s="11">
        <v>158</v>
      </c>
      <c r="D218" s="12">
        <f t="shared" si="67"/>
        <v>2.289855072463768E-3</v>
      </c>
      <c r="E218" s="20">
        <f t="shared" si="62"/>
        <v>1204.2771838760873</v>
      </c>
      <c r="F218" s="4">
        <f t="shared" si="63"/>
        <v>2.7576202181510405</v>
      </c>
      <c r="G218" s="4"/>
      <c r="H218" s="4">
        <f t="shared" si="64"/>
        <v>10.203383507172367</v>
      </c>
      <c r="I218" s="11">
        <v>158</v>
      </c>
      <c r="J218" s="5">
        <f t="shared" si="45"/>
        <v>32121.427438812396</v>
      </c>
      <c r="K218" s="11">
        <v>158</v>
      </c>
      <c r="L218" s="17">
        <f t="shared" si="65"/>
        <v>20011.649294380124</v>
      </c>
      <c r="M218" s="11">
        <v>158</v>
      </c>
      <c r="N218">
        <f t="shared" si="66"/>
        <v>2039.9234754719798</v>
      </c>
      <c r="Q218" s="4">
        <v>95</v>
      </c>
      <c r="R218">
        <f t="shared" si="71"/>
        <v>52.72499999999998</v>
      </c>
      <c r="S218">
        <f t="shared" si="68"/>
        <v>367.91197991432409</v>
      </c>
      <c r="T218">
        <f t="shared" si="69"/>
        <v>0.5</v>
      </c>
      <c r="U218">
        <f t="shared" si="70"/>
        <v>300</v>
      </c>
      <c r="Z218" s="4"/>
      <c r="AA218">
        <v>95</v>
      </c>
      <c r="AB218">
        <f t="shared" si="46"/>
        <v>1.6580627893946132</v>
      </c>
      <c r="AC218">
        <f t="shared" si="47"/>
        <v>0.27611262488646687</v>
      </c>
      <c r="AD218">
        <f t="shared" si="48"/>
        <v>0.99619469809174555</v>
      </c>
      <c r="AE218">
        <f t="shared" si="49"/>
        <v>0.27506193298809323</v>
      </c>
      <c r="AF218" s="65">
        <f t="shared" si="50"/>
        <v>0.27865411960589803</v>
      </c>
      <c r="AG218">
        <f t="shared" si="51"/>
        <v>15.965704997351605</v>
      </c>
      <c r="AI218" s="4"/>
      <c r="AJ218">
        <f t="shared" si="52"/>
        <v>98.520345616575895</v>
      </c>
      <c r="AL218">
        <f t="shared" si="43"/>
        <v>49.260172808287948</v>
      </c>
      <c r="AN218">
        <f t="shared" si="53"/>
        <v>50.245376264453711</v>
      </c>
      <c r="AP218">
        <f t="shared" si="54"/>
        <v>1055.6225277883327</v>
      </c>
      <c r="AS218">
        <f t="shared" si="55"/>
        <v>1097.975266380075</v>
      </c>
      <c r="AU218">
        <f t="shared" si="44"/>
        <v>302.01119914361999</v>
      </c>
      <c r="AW218">
        <f t="shared" si="56"/>
        <v>1.6580627893946132</v>
      </c>
      <c r="AY218">
        <f t="shared" si="57"/>
        <v>0.27865411960589803</v>
      </c>
      <c r="BA218">
        <f t="shared" si="58"/>
        <v>0.97125963874375953</v>
      </c>
      <c r="BC218">
        <f t="shared" si="59"/>
        <v>1025.2835549894703</v>
      </c>
      <c r="BD218">
        <f t="shared" si="60"/>
        <v>3.04E-2</v>
      </c>
      <c r="BE218">
        <f t="shared" si="61"/>
        <v>31.168620071679896</v>
      </c>
    </row>
    <row r="219" spans="3:57">
      <c r="C219" s="11">
        <v>159</v>
      </c>
      <c r="D219" s="12">
        <f t="shared" si="67"/>
        <v>2.3043478260869562E-3</v>
      </c>
      <c r="E219" s="20">
        <f t="shared" si="62"/>
        <v>1204.2771838760873</v>
      </c>
      <c r="F219" s="4">
        <f t="shared" si="63"/>
        <v>2.7750735106709832</v>
      </c>
      <c r="G219" s="4"/>
      <c r="H219" s="4">
        <f t="shared" si="64"/>
        <v>9.7379099067718684</v>
      </c>
      <c r="I219" s="11">
        <v>159</v>
      </c>
      <c r="J219" s="5">
        <f t="shared" si="45"/>
        <v>32113.654789518223</v>
      </c>
      <c r="K219" s="11">
        <v>159</v>
      </c>
      <c r="L219" s="17">
        <f t="shared" si="65"/>
        <v>20006.806933869851</v>
      </c>
      <c r="M219" s="11">
        <v>159</v>
      </c>
      <c r="N219">
        <f t="shared" si="66"/>
        <v>2039.4298607410653</v>
      </c>
      <c r="Q219" s="4">
        <v>96</v>
      </c>
      <c r="R219">
        <f t="shared" si="71"/>
        <v>53.27999999999998</v>
      </c>
      <c r="S219">
        <f t="shared" si="68"/>
        <v>371.23645045681008</v>
      </c>
      <c r="T219">
        <f t="shared" si="69"/>
        <v>0.5</v>
      </c>
      <c r="U219">
        <f t="shared" si="70"/>
        <v>300</v>
      </c>
      <c r="Z219" s="4"/>
      <c r="AA219">
        <v>96</v>
      </c>
      <c r="AB219">
        <f t="shared" si="46"/>
        <v>1.6755160819145563</v>
      </c>
      <c r="AC219">
        <f t="shared" si="47"/>
        <v>0.27611262488646687</v>
      </c>
      <c r="AD219">
        <f t="shared" si="48"/>
        <v>0.9945218953682734</v>
      </c>
      <c r="AE219">
        <f t="shared" si="49"/>
        <v>0.27460005103719815</v>
      </c>
      <c r="AF219" s="65">
        <f t="shared" si="50"/>
        <v>0.27817373943457568</v>
      </c>
      <c r="AG219">
        <f t="shared" si="51"/>
        <v>15.93818124097306</v>
      </c>
      <c r="AI219" s="4"/>
      <c r="AJ219">
        <f t="shared" si="52"/>
        <v>98.520345616575895</v>
      </c>
      <c r="AL219">
        <f t="shared" si="43"/>
        <v>49.260172808287948</v>
      </c>
      <c r="AN219">
        <f t="shared" si="53"/>
        <v>50.245376264453711</v>
      </c>
      <c r="AP219">
        <f t="shared" si="54"/>
        <v>1099.1158282522563</v>
      </c>
      <c r="AS219">
        <f t="shared" si="55"/>
        <v>1143.0566011094518</v>
      </c>
      <c r="AU219">
        <f t="shared" si="44"/>
        <v>313.88340100306169</v>
      </c>
      <c r="AW219">
        <f t="shared" si="56"/>
        <v>1.6755160819145563</v>
      </c>
      <c r="AY219">
        <f t="shared" si="57"/>
        <v>0.27817373943457568</v>
      </c>
      <c r="BA219">
        <f t="shared" si="58"/>
        <v>0.96467085627965732</v>
      </c>
      <c r="BC219">
        <f t="shared" si="59"/>
        <v>1060.2850071906289</v>
      </c>
      <c r="BD219">
        <f t="shared" si="60"/>
        <v>3.04E-2</v>
      </c>
      <c r="BE219">
        <f t="shared" si="61"/>
        <v>32.232664218595119</v>
      </c>
    </row>
    <row r="220" spans="3:57">
      <c r="C220" s="11">
        <v>160</v>
      </c>
      <c r="D220" s="12">
        <f t="shared" si="67"/>
        <v>2.3188405797101449E-3</v>
      </c>
      <c r="E220" s="20">
        <f t="shared" si="62"/>
        <v>1204.2771838760873</v>
      </c>
      <c r="F220" s="4">
        <f t="shared" si="63"/>
        <v>2.7925268031909272</v>
      </c>
      <c r="G220" s="4"/>
      <c r="H220" s="4">
        <f t="shared" si="64"/>
        <v>9.2725602552418689</v>
      </c>
      <c r="I220" s="11">
        <v>160</v>
      </c>
      <c r="J220" s="5">
        <f t="shared" si="45"/>
        <v>32104.366232355256</v>
      </c>
      <c r="K220" s="11">
        <v>160</v>
      </c>
      <c r="L220" s="17">
        <f t="shared" si="65"/>
        <v>20001.020162757326</v>
      </c>
      <c r="M220" s="11">
        <v>160</v>
      </c>
      <c r="N220">
        <f t="shared" si="66"/>
        <v>2038.8399758162411</v>
      </c>
      <c r="Q220" s="4">
        <v>97</v>
      </c>
      <c r="R220">
        <f t="shared" si="71"/>
        <v>53.83499999999998</v>
      </c>
      <c r="S220">
        <f t="shared" si="68"/>
        <v>374.56092099929606</v>
      </c>
      <c r="T220">
        <f t="shared" si="69"/>
        <v>0.5</v>
      </c>
      <c r="U220">
        <f t="shared" si="70"/>
        <v>300</v>
      </c>
      <c r="Z220" s="4"/>
      <c r="AA220">
        <v>97</v>
      </c>
      <c r="AB220">
        <f t="shared" si="46"/>
        <v>1.6929693744344996</v>
      </c>
      <c r="AC220">
        <f t="shared" si="47"/>
        <v>0.27611262488646687</v>
      </c>
      <c r="AD220">
        <f t="shared" si="48"/>
        <v>0.99254615164132209</v>
      </c>
      <c r="AE220">
        <f t="shared" si="49"/>
        <v>0.27405452325064661</v>
      </c>
      <c r="AF220" s="65">
        <f t="shared" si="50"/>
        <v>0.27760644830104214</v>
      </c>
      <c r="AG220">
        <f t="shared" si="51"/>
        <v>15.905677853266397</v>
      </c>
      <c r="AI220" s="4"/>
      <c r="AJ220">
        <f t="shared" si="52"/>
        <v>98.520345616575895</v>
      </c>
      <c r="AL220">
        <f t="shared" si="43"/>
        <v>49.260172808287948</v>
      </c>
      <c r="AN220">
        <f t="shared" si="53"/>
        <v>50.245376264453711</v>
      </c>
      <c r="AP220">
        <f t="shared" si="54"/>
        <v>1141.5986660005099</v>
      </c>
      <c r="AS220">
        <f t="shared" si="55"/>
        <v>1187.0457127096786</v>
      </c>
      <c r="AU220">
        <f t="shared" si="44"/>
        <v>325.31524687337497</v>
      </c>
      <c r="AW220">
        <f t="shared" si="56"/>
        <v>1.6929693744344996</v>
      </c>
      <c r="AY220">
        <f t="shared" si="57"/>
        <v>0.27760644830104214</v>
      </c>
      <c r="BA220">
        <f t="shared" si="58"/>
        <v>0.95781769871220501</v>
      </c>
      <c r="BC220">
        <f t="shared" si="59"/>
        <v>1093.4434071215314</v>
      </c>
      <c r="BD220">
        <f t="shared" si="60"/>
        <v>3.04E-2</v>
      </c>
      <c r="BE220">
        <f t="shared" si="61"/>
        <v>33.240679576494557</v>
      </c>
    </row>
    <row r="221" spans="3:57">
      <c r="C221" s="11">
        <v>161</v>
      </c>
      <c r="D221" s="12">
        <f t="shared" si="67"/>
        <v>2.3333333333333331E-3</v>
      </c>
      <c r="E221" s="20">
        <f t="shared" si="62"/>
        <v>1204.2771838760873</v>
      </c>
      <c r="F221" s="4">
        <f t="shared" si="63"/>
        <v>2.8099800957108703</v>
      </c>
      <c r="G221" s="4"/>
      <c r="H221" s="4">
        <f t="shared" si="64"/>
        <v>8.8073546441231265</v>
      </c>
      <c r="I221" s="11">
        <v>161</v>
      </c>
      <c r="J221" s="5">
        <f t="shared" si="45"/>
        <v>32093.819316013651</v>
      </c>
      <c r="K221" s="11">
        <v>161</v>
      </c>
      <c r="L221" s="17">
        <f t="shared" si="65"/>
        <v>19994.449433876503</v>
      </c>
      <c r="M221" s="11">
        <v>161</v>
      </c>
      <c r="N221">
        <f t="shared" si="66"/>
        <v>2038.1701767458208</v>
      </c>
      <c r="Q221" s="4">
        <v>98</v>
      </c>
      <c r="R221">
        <f t="shared" si="71"/>
        <v>54.389999999999979</v>
      </c>
      <c r="S221">
        <f t="shared" si="68"/>
        <v>377.88539154178193</v>
      </c>
      <c r="T221">
        <f t="shared" si="69"/>
        <v>0.5</v>
      </c>
      <c r="U221">
        <f t="shared" si="70"/>
        <v>300</v>
      </c>
      <c r="Z221" s="4"/>
      <c r="AA221">
        <v>98</v>
      </c>
      <c r="AB221">
        <f t="shared" si="46"/>
        <v>1.7104226669544429</v>
      </c>
      <c r="AC221">
        <f t="shared" si="47"/>
        <v>0.27611262488646687</v>
      </c>
      <c r="AD221">
        <f t="shared" si="48"/>
        <v>0.99026806874157036</v>
      </c>
      <c r="AE221">
        <f t="shared" si="49"/>
        <v>0.27342551580148722</v>
      </c>
      <c r="AF221" s="65">
        <f t="shared" si="50"/>
        <v>0.27695246095621717</v>
      </c>
      <c r="AG221">
        <f t="shared" si="51"/>
        <v>15.868207138552959</v>
      </c>
      <c r="AI221" s="4"/>
      <c r="AJ221">
        <f t="shared" si="52"/>
        <v>98.520345616575895</v>
      </c>
      <c r="AL221">
        <f t="shared" si="43"/>
        <v>49.260172808287948</v>
      </c>
      <c r="AN221">
        <f t="shared" si="53"/>
        <v>50.245376264453711</v>
      </c>
      <c r="AP221">
        <f t="shared" si="54"/>
        <v>1183.0636469385797</v>
      </c>
      <c r="AS221">
        <f t="shared" si="55"/>
        <v>1229.9324634851041</v>
      </c>
      <c r="AU221">
        <f t="shared" si="44"/>
        <v>336.29491822940844</v>
      </c>
      <c r="AW221">
        <f t="shared" si="56"/>
        <v>1.7104226669544429</v>
      </c>
      <c r="AY221">
        <f t="shared" si="57"/>
        <v>0.27695246095621717</v>
      </c>
      <c r="BA221">
        <f t="shared" si="58"/>
        <v>0.9507070470431932</v>
      </c>
      <c r="BC221">
        <f t="shared" si="59"/>
        <v>1124.7469462451281</v>
      </c>
      <c r="BD221">
        <f t="shared" si="60"/>
        <v>3.04E-2</v>
      </c>
      <c r="BE221">
        <f t="shared" si="61"/>
        <v>34.192307165851894</v>
      </c>
    </row>
    <row r="222" spans="3:57">
      <c r="C222" s="11">
        <v>162</v>
      </c>
      <c r="D222" s="12">
        <f t="shared" si="67"/>
        <v>2.3478260869565218E-3</v>
      </c>
      <c r="E222" s="20">
        <f t="shared" si="62"/>
        <v>1204.2771838760873</v>
      </c>
      <c r="F222" s="4">
        <f t="shared" si="63"/>
        <v>2.8274333882308138</v>
      </c>
      <c r="G222" s="4"/>
      <c r="H222" s="4">
        <f t="shared" si="64"/>
        <v>8.3423095043567503</v>
      </c>
      <c r="I222" s="11">
        <v>162</v>
      </c>
      <c r="J222" s="5">
        <f t="shared" si="45"/>
        <v>32082.26159103695</v>
      </c>
      <c r="K222" s="11">
        <v>162</v>
      </c>
      <c r="L222" s="17">
        <f t="shared" si="65"/>
        <v>19987.24897121602</v>
      </c>
      <c r="M222" s="11">
        <v>162</v>
      </c>
      <c r="N222">
        <f t="shared" si="66"/>
        <v>2037.4361846295637</v>
      </c>
      <c r="Q222" s="4">
        <v>99</v>
      </c>
      <c r="R222">
        <f t="shared" si="71"/>
        <v>54.944999999999979</v>
      </c>
      <c r="S222">
        <f t="shared" si="68"/>
        <v>381.20986208426791</v>
      </c>
      <c r="T222">
        <f t="shared" si="69"/>
        <v>0.5</v>
      </c>
      <c r="U222">
        <f t="shared" si="70"/>
        <v>300</v>
      </c>
      <c r="Z222" s="4"/>
      <c r="AA222">
        <v>99</v>
      </c>
      <c r="AB222">
        <f t="shared" si="46"/>
        <v>1.7278759594743864</v>
      </c>
      <c r="AC222">
        <f t="shared" si="47"/>
        <v>0.27611262488646687</v>
      </c>
      <c r="AD222">
        <f t="shared" si="48"/>
        <v>0.98768834059513766</v>
      </c>
      <c r="AE222">
        <f t="shared" si="49"/>
        <v>0.27271322029148215</v>
      </c>
      <c r="AF222" s="65">
        <f t="shared" si="50"/>
        <v>0.27621202465973665</v>
      </c>
      <c r="AG222">
        <f t="shared" si="51"/>
        <v>15.825783263766327</v>
      </c>
      <c r="AI222" s="4"/>
      <c r="AJ222">
        <f t="shared" si="52"/>
        <v>98.520345616575895</v>
      </c>
      <c r="AL222">
        <f t="shared" si="43"/>
        <v>49.260172808287948</v>
      </c>
      <c r="AN222">
        <f t="shared" si="53"/>
        <v>50.245376264453711</v>
      </c>
      <c r="AP222">
        <f t="shared" si="54"/>
        <v>1223.504522099717</v>
      </c>
      <c r="AS222">
        <f t="shared" si="55"/>
        <v>1271.7081499822791</v>
      </c>
      <c r="AU222">
        <f t="shared" si="44"/>
        <v>346.8116248525904</v>
      </c>
      <c r="AW222">
        <f t="shared" si="56"/>
        <v>1.7278759594743864</v>
      </c>
      <c r="AY222">
        <f t="shared" si="57"/>
        <v>0.27621202465973665</v>
      </c>
      <c r="BA222">
        <f t="shared" si="58"/>
        <v>0.94334580648627997</v>
      </c>
      <c r="BC222">
        <f t="shared" si="59"/>
        <v>1154.187860139768</v>
      </c>
      <c r="BD222">
        <f t="shared" si="60"/>
        <v>3.04E-2</v>
      </c>
      <c r="BE222">
        <f t="shared" si="61"/>
        <v>35.087310948248948</v>
      </c>
    </row>
    <row r="223" spans="3:57">
      <c r="C223" s="11">
        <v>163</v>
      </c>
      <c r="D223" s="12">
        <f t="shared" si="67"/>
        <v>2.36231884057971E-3</v>
      </c>
      <c r="E223" s="20">
        <f t="shared" si="62"/>
        <v>1204.2771838760873</v>
      </c>
      <c r="F223" s="4">
        <f t="shared" si="63"/>
        <v>2.8448866807507569</v>
      </c>
      <c r="G223" s="4"/>
      <c r="H223" s="4">
        <f t="shared" si="64"/>
        <v>7.8774377539078575</v>
      </c>
      <c r="I223" s="11">
        <v>163</v>
      </c>
      <c r="J223" s="5">
        <f t="shared" si="45"/>
        <v>32069.930236727763</v>
      </c>
      <c r="K223" s="11">
        <v>163</v>
      </c>
      <c r="L223" s="17">
        <f t="shared" si="65"/>
        <v>19979.566537481398</v>
      </c>
      <c r="M223" s="11">
        <v>163</v>
      </c>
      <c r="N223">
        <f t="shared" si="66"/>
        <v>2036.6530619247092</v>
      </c>
      <c r="Q223" s="4">
        <v>100</v>
      </c>
      <c r="R223">
        <f t="shared" si="71"/>
        <v>55.499999999999979</v>
      </c>
      <c r="S223">
        <f t="shared" si="68"/>
        <v>384.53433262675389</v>
      </c>
      <c r="T223">
        <f t="shared" si="69"/>
        <v>0.5</v>
      </c>
      <c r="U223">
        <f t="shared" si="70"/>
        <v>300</v>
      </c>
      <c r="Z223" s="4"/>
      <c r="AA223">
        <v>100</v>
      </c>
      <c r="AB223">
        <f t="shared" si="46"/>
        <v>1.7453292519943295</v>
      </c>
      <c r="AC223">
        <f t="shared" si="47"/>
        <v>0.27611262488646687</v>
      </c>
      <c r="AD223">
        <f t="shared" si="48"/>
        <v>0.98480775301220802</v>
      </c>
      <c r="AE223">
        <f t="shared" si="49"/>
        <v>0.27191785369274413</v>
      </c>
      <c r="AF223" s="65">
        <f t="shared" si="50"/>
        <v>0.27538541895575358</v>
      </c>
      <c r="AG223">
        <f t="shared" si="51"/>
        <v>15.778422245606659</v>
      </c>
      <c r="AI223" s="4"/>
      <c r="AJ223">
        <f t="shared" si="52"/>
        <v>98.520345616575895</v>
      </c>
      <c r="AL223">
        <f t="shared" si="43"/>
        <v>49.260172808287948</v>
      </c>
      <c r="AN223">
        <f t="shared" si="53"/>
        <v>50.245376264453711</v>
      </c>
      <c r="AP223">
        <f t="shared" si="54"/>
        <v>1262.9161817733545</v>
      </c>
      <c r="AS223">
        <f t="shared" si="55"/>
        <v>1312.3655012333168</v>
      </c>
      <c r="AU223">
        <f t="shared" si="44"/>
        <v>356.8556103557658</v>
      </c>
      <c r="AW223">
        <f t="shared" si="56"/>
        <v>1.7453292519943295</v>
      </c>
      <c r="AY223">
        <f t="shared" si="57"/>
        <v>0.27538541895575358</v>
      </c>
      <c r="BA223">
        <f t="shared" si="58"/>
        <v>0.93574089701430174</v>
      </c>
      <c r="BC223">
        <f t="shared" si="59"/>
        <v>1181.7623207864758</v>
      </c>
      <c r="BD223">
        <f t="shared" si="60"/>
        <v>3.04E-2</v>
      </c>
      <c r="BE223">
        <f t="shared" si="61"/>
        <v>35.925574551908866</v>
      </c>
    </row>
    <row r="224" spans="3:57">
      <c r="C224" s="11">
        <v>164</v>
      </c>
      <c r="D224" s="12">
        <f t="shared" si="67"/>
        <v>2.3768115942028986E-3</v>
      </c>
      <c r="E224" s="20">
        <f t="shared" si="62"/>
        <v>1204.2771838760873</v>
      </c>
      <c r="F224" s="4">
        <f t="shared" si="63"/>
        <v>2.8623399732707004</v>
      </c>
      <c r="G224" s="4"/>
      <c r="H224" s="4">
        <f t="shared" si="64"/>
        <v>7.4127489506795126</v>
      </c>
      <c r="I224" s="11">
        <v>164</v>
      </c>
      <c r="J224" s="5">
        <f t="shared" si="45"/>
        <v>32057.051704223493</v>
      </c>
      <c r="K224" s="11">
        <v>164</v>
      </c>
      <c r="L224" s="17">
        <f t="shared" si="65"/>
        <v>19971.543211731238</v>
      </c>
      <c r="M224" s="11">
        <v>164</v>
      </c>
      <c r="N224">
        <f t="shared" si="66"/>
        <v>2035.8351897789232</v>
      </c>
      <c r="Q224" s="4">
        <v>101</v>
      </c>
      <c r="R224">
        <f t="shared" si="71"/>
        <v>56.054999999999978</v>
      </c>
      <c r="S224">
        <f t="shared" si="68"/>
        <v>387.85880316923976</v>
      </c>
      <c r="T224">
        <f t="shared" si="69"/>
        <v>0.5</v>
      </c>
      <c r="U224">
        <f t="shared" si="70"/>
        <v>300</v>
      </c>
      <c r="Z224" s="4"/>
      <c r="AA224">
        <v>101</v>
      </c>
      <c r="AB224">
        <f t="shared" si="46"/>
        <v>1.7627825445142729</v>
      </c>
      <c r="AC224">
        <f t="shared" si="47"/>
        <v>0.27611262488646687</v>
      </c>
      <c r="AD224">
        <f t="shared" si="48"/>
        <v>0.98162718344766398</v>
      </c>
      <c r="AE224">
        <f t="shared" si="49"/>
        <v>0.27103965828164384</v>
      </c>
      <c r="AF224" s="65">
        <f t="shared" si="50"/>
        <v>0.27447295542074984</v>
      </c>
      <c r="AG224">
        <f t="shared" si="51"/>
        <v>15.726141936091357</v>
      </c>
      <c r="AI224" s="4"/>
      <c r="AJ224">
        <f t="shared" si="52"/>
        <v>98.520345616575895</v>
      </c>
      <c r="AL224">
        <f t="shared" si="43"/>
        <v>49.260172808287948</v>
      </c>
      <c r="AN224">
        <f t="shared" si="53"/>
        <v>50.245376264453711</v>
      </c>
      <c r="AP224">
        <f t="shared" si="54"/>
        <v>1301.2946482785508</v>
      </c>
      <c r="AS224">
        <f t="shared" si="55"/>
        <v>1351.8986743670923</v>
      </c>
      <c r="AU224">
        <f t="shared" si="44"/>
        <v>366.41815473186392</v>
      </c>
      <c r="AW224">
        <f t="shared" si="56"/>
        <v>1.7627825445142729</v>
      </c>
      <c r="AY224">
        <f t="shared" si="57"/>
        <v>0.27447295542074984</v>
      </c>
      <c r="BA224">
        <f t="shared" si="58"/>
        <v>0.92789924405699309</v>
      </c>
      <c r="BC224">
        <f t="shared" si="59"/>
        <v>1207.4703204330779</v>
      </c>
      <c r="BD224">
        <f t="shared" si="60"/>
        <v>3.04E-2</v>
      </c>
      <c r="BE224">
        <f t="shared" si="61"/>
        <v>36.707097741165569</v>
      </c>
    </row>
    <row r="225" spans="3:57">
      <c r="C225" s="11">
        <v>165</v>
      </c>
      <c r="D225" s="12">
        <f t="shared" si="67"/>
        <v>2.3913043478260869E-3</v>
      </c>
      <c r="E225" s="20">
        <f t="shared" si="62"/>
        <v>1204.2771838760873</v>
      </c>
      <c r="F225" s="4">
        <f t="shared" si="63"/>
        <v>2.8797932657906435</v>
      </c>
      <c r="G225" s="4"/>
      <c r="H225" s="4">
        <f t="shared" si="64"/>
        <v>6.9482494504797767</v>
      </c>
      <c r="I225" s="11">
        <v>165</v>
      </c>
      <c r="J225" s="5">
        <f t="shared" si="45"/>
        <v>32043.841376197743</v>
      </c>
      <c r="K225" s="11">
        <v>165</v>
      </c>
      <c r="L225" s="17">
        <f t="shared" si="65"/>
        <v>19963.313177371194</v>
      </c>
      <c r="M225" s="11">
        <v>165</v>
      </c>
      <c r="N225">
        <f t="shared" si="66"/>
        <v>2034.9962464190819</v>
      </c>
      <c r="Q225" s="4">
        <v>102</v>
      </c>
      <c r="R225">
        <f t="shared" si="71"/>
        <v>56.609999999999978</v>
      </c>
      <c r="S225">
        <f t="shared" si="68"/>
        <v>391.18327371172575</v>
      </c>
      <c r="T225">
        <f t="shared" si="69"/>
        <v>0.5</v>
      </c>
      <c r="U225">
        <f t="shared" si="70"/>
        <v>300</v>
      </c>
      <c r="Z225" s="4"/>
      <c r="AA225">
        <v>102</v>
      </c>
      <c r="AB225">
        <f t="shared" si="46"/>
        <v>1.780235837034216</v>
      </c>
      <c r="AC225">
        <f t="shared" si="47"/>
        <v>0.27611262488646687</v>
      </c>
      <c r="AD225">
        <f t="shared" si="48"/>
        <v>0.97814760073380569</v>
      </c>
      <c r="AE225">
        <f t="shared" si="49"/>
        <v>0.27007890156501085</v>
      </c>
      <c r="AF225" s="65">
        <f t="shared" si="50"/>
        <v>0.27347497738405718</v>
      </c>
      <c r="AG225">
        <f t="shared" si="51"/>
        <v>15.668962006542115</v>
      </c>
      <c r="AI225" s="4"/>
      <c r="AJ225">
        <f t="shared" si="52"/>
        <v>98.520345616575895</v>
      </c>
      <c r="AL225">
        <f t="shared" si="43"/>
        <v>49.260172808287948</v>
      </c>
      <c r="AN225">
        <f t="shared" si="53"/>
        <v>50.245376264453711</v>
      </c>
      <c r="AP225">
        <f t="shared" si="54"/>
        <v>1338.6370673953736</v>
      </c>
      <c r="AS225">
        <f t="shared" si="55"/>
        <v>1390.3032476109736</v>
      </c>
      <c r="AU225">
        <f t="shared" si="44"/>
        <v>375.49157395703912</v>
      </c>
      <c r="AW225">
        <f t="shared" si="56"/>
        <v>1.780235837034216</v>
      </c>
      <c r="AY225">
        <f t="shared" si="57"/>
        <v>0.27347497738405718</v>
      </c>
      <c r="BA225">
        <f t="shared" si="58"/>
        <v>0.91982776936896016</v>
      </c>
      <c r="BC225">
        <f t="shared" si="59"/>
        <v>1231.315547696893</v>
      </c>
      <c r="BD225">
        <f t="shared" si="60"/>
        <v>3.04E-2</v>
      </c>
      <c r="BE225">
        <f t="shared" si="61"/>
        <v>37.431992649985546</v>
      </c>
    </row>
    <row r="226" spans="3:57">
      <c r="C226" s="11">
        <v>166</v>
      </c>
      <c r="D226" s="12">
        <f t="shared" si="67"/>
        <v>2.4057971014492751E-3</v>
      </c>
      <c r="E226" s="20">
        <f t="shared" si="62"/>
        <v>1204.2771838760873</v>
      </c>
      <c r="F226" s="4">
        <f t="shared" si="63"/>
        <v>2.8972465583105866</v>
      </c>
      <c r="G226" s="4"/>
      <c r="H226" s="4">
        <f t="shared" si="64"/>
        <v>6.4839425697972892</v>
      </c>
      <c r="I226" s="11">
        <v>166</v>
      </c>
      <c r="J226" s="5">
        <f t="shared" si="45"/>
        <v>32030.503243621493</v>
      </c>
      <c r="K226" s="11">
        <v>166</v>
      </c>
      <c r="L226" s="17">
        <f t="shared" si="65"/>
        <v>19955.00352077619</v>
      </c>
      <c r="M226" s="11">
        <v>166</v>
      </c>
      <c r="N226">
        <f t="shared" si="66"/>
        <v>2034.1491866234649</v>
      </c>
      <c r="Q226" s="4">
        <v>103</v>
      </c>
      <c r="R226">
        <f t="shared" si="71"/>
        <v>57.164999999999978</v>
      </c>
      <c r="S226">
        <f t="shared" si="68"/>
        <v>394.50774425421173</v>
      </c>
      <c r="T226">
        <f t="shared" si="69"/>
        <v>0.5</v>
      </c>
      <c r="U226">
        <f t="shared" si="70"/>
        <v>300</v>
      </c>
      <c r="Z226" s="4"/>
      <c r="AA226">
        <v>103</v>
      </c>
      <c r="AB226">
        <f t="shared" si="46"/>
        <v>1.7976891295541593</v>
      </c>
      <c r="AC226">
        <f t="shared" si="47"/>
        <v>0.27611262488646687</v>
      </c>
      <c r="AD226">
        <f t="shared" si="48"/>
        <v>0.97437006478523525</v>
      </c>
      <c r="AE226">
        <f t="shared" si="49"/>
        <v>0.26903587619864811</v>
      </c>
      <c r="AF226" s="65">
        <f t="shared" si="50"/>
        <v>0.27239185962184836</v>
      </c>
      <c r="AG226">
        <f t="shared" si="51"/>
        <v>15.606903930051896</v>
      </c>
      <c r="AI226" s="4"/>
      <c r="AJ226">
        <f t="shared" si="52"/>
        <v>98.520345616575895</v>
      </c>
      <c r="AL226">
        <f t="shared" si="43"/>
        <v>49.260172808287948</v>
      </c>
      <c r="AN226">
        <f t="shared" si="53"/>
        <v>50.245376264453711</v>
      </c>
      <c r="AP226">
        <f t="shared" si="54"/>
        <v>1374.9416984687246</v>
      </c>
      <c r="AS226">
        <f t="shared" si="55"/>
        <v>1427.5762107140847</v>
      </c>
      <c r="AU226">
        <f t="shared" si="44"/>
        <v>384.06921668980965</v>
      </c>
      <c r="AW226">
        <f t="shared" si="56"/>
        <v>1.7976891295541593</v>
      </c>
      <c r="AY226">
        <f t="shared" si="57"/>
        <v>0.27239185962184836</v>
      </c>
      <c r="BA226">
        <f t="shared" si="58"/>
        <v>0.91153338208689594</v>
      </c>
      <c r="BC226">
        <f t="shared" si="59"/>
        <v>1253.3052565774976</v>
      </c>
      <c r="BD226">
        <f t="shared" si="60"/>
        <v>3.04E-2</v>
      </c>
      <c r="BE226">
        <f t="shared" si="61"/>
        <v>38.100479799955927</v>
      </c>
    </row>
    <row r="227" spans="3:57">
      <c r="C227" s="11">
        <v>167</v>
      </c>
      <c r="D227" s="12">
        <f t="shared" si="67"/>
        <v>2.4202898550724637E-3</v>
      </c>
      <c r="E227" s="20">
        <f t="shared" si="62"/>
        <v>1204.2771838760873</v>
      </c>
      <c r="F227" s="4">
        <f t="shared" si="63"/>
        <v>2.9146998508305302</v>
      </c>
      <c r="G227" s="4"/>
      <c r="H227" s="4">
        <f t="shared" si="64"/>
        <v>6.0198287531354984</v>
      </c>
      <c r="I227" s="11">
        <v>167</v>
      </c>
      <c r="J227" s="5">
        <f t="shared" si="45"/>
        <v>32017.229599996565</v>
      </c>
      <c r="K227" s="11">
        <v>167</v>
      </c>
      <c r="L227" s="17">
        <f t="shared" si="65"/>
        <v>19946.734040797859</v>
      </c>
      <c r="M227" s="11">
        <v>167</v>
      </c>
      <c r="N227">
        <f t="shared" si="66"/>
        <v>2033.3062223035533</v>
      </c>
      <c r="Q227" s="4">
        <v>104</v>
      </c>
      <c r="R227">
        <f t="shared" si="71"/>
        <v>57.719999999999978</v>
      </c>
      <c r="S227">
        <f t="shared" si="68"/>
        <v>397.83221479669771</v>
      </c>
      <c r="T227">
        <f t="shared" si="69"/>
        <v>0.5</v>
      </c>
      <c r="U227">
        <f t="shared" si="70"/>
        <v>300</v>
      </c>
      <c r="Z227" s="4"/>
      <c r="AA227">
        <v>104</v>
      </c>
      <c r="AB227">
        <f t="shared" si="46"/>
        <v>1.8151424220741028</v>
      </c>
      <c r="AC227">
        <f t="shared" si="47"/>
        <v>0.27611262488646687</v>
      </c>
      <c r="AD227">
        <f t="shared" si="48"/>
        <v>0.97029572627599647</v>
      </c>
      <c r="AE227">
        <f t="shared" si="49"/>
        <v>0.26791089989818617</v>
      </c>
      <c r="AF227" s="65">
        <f t="shared" si="50"/>
        <v>0.27122400802543206</v>
      </c>
      <c r="AG227">
        <f t="shared" si="51"/>
        <v>15.539990962479626</v>
      </c>
      <c r="AI227" s="4"/>
      <c r="AJ227">
        <f t="shared" si="52"/>
        <v>98.520345616575895</v>
      </c>
      <c r="AL227">
        <f t="shared" si="43"/>
        <v>49.260172808287948</v>
      </c>
      <c r="AN227">
        <f t="shared" si="53"/>
        <v>50.245376264453711</v>
      </c>
      <c r="AP227">
        <f t="shared" si="54"/>
        <v>1410.2079032007691</v>
      </c>
      <c r="AS227">
        <f t="shared" si="55"/>
        <v>1463.7159528312748</v>
      </c>
      <c r="AU227">
        <f t="shared" si="44"/>
        <v>392.14545811835774</v>
      </c>
      <c r="AW227">
        <f t="shared" si="56"/>
        <v>1.8151424220741028</v>
      </c>
      <c r="AY227">
        <f t="shared" si="57"/>
        <v>0.27122400802543206</v>
      </c>
      <c r="BA227">
        <f t="shared" si="58"/>
        <v>0.90302296999412579</v>
      </c>
      <c r="BC227">
        <f t="shared" si="59"/>
        <v>1273.4501290575472</v>
      </c>
      <c r="BD227">
        <f t="shared" si="60"/>
        <v>3.04E-2</v>
      </c>
      <c r="BE227">
        <f t="shared" si="61"/>
        <v>38.712883923349438</v>
      </c>
    </row>
    <row r="228" spans="3:57">
      <c r="C228" s="11">
        <v>168</v>
      </c>
      <c r="D228" s="12">
        <f t="shared" si="67"/>
        <v>2.434782608695652E-3</v>
      </c>
      <c r="E228" s="20">
        <f t="shared" si="62"/>
        <v>1204.2771838760873</v>
      </c>
      <c r="F228" s="4">
        <f t="shared" si="63"/>
        <v>2.9321531433504733</v>
      </c>
      <c r="G228" s="4"/>
      <c r="H228" s="4">
        <f t="shared" si="64"/>
        <v>5.5559057446492961</v>
      </c>
      <c r="I228" s="11">
        <v>168</v>
      </c>
      <c r="J228" s="5">
        <f t="shared" si="45"/>
        <v>32004.200753451147</v>
      </c>
      <c r="K228" s="11">
        <v>168</v>
      </c>
      <c r="L228" s="17">
        <f t="shared" si="65"/>
        <v>19938.617069400065</v>
      </c>
      <c r="M228" s="11">
        <v>168</v>
      </c>
      <c r="N228">
        <f t="shared" si="66"/>
        <v>2032.4788042201899</v>
      </c>
      <c r="Q228" s="4">
        <v>105</v>
      </c>
      <c r="R228">
        <f t="shared" si="71"/>
        <v>58.274999999999977</v>
      </c>
      <c r="S228">
        <f t="shared" si="68"/>
        <v>401.1566853391837</v>
      </c>
      <c r="T228">
        <f t="shared" si="69"/>
        <v>0.5</v>
      </c>
      <c r="U228">
        <f t="shared" si="70"/>
        <v>300</v>
      </c>
      <c r="Z228" s="4"/>
      <c r="AA228">
        <v>105</v>
      </c>
      <c r="AB228">
        <f t="shared" si="46"/>
        <v>1.8325957145940461</v>
      </c>
      <c r="AC228">
        <f t="shared" si="47"/>
        <v>0.27611262488646687</v>
      </c>
      <c r="AD228">
        <f t="shared" si="48"/>
        <v>0.96592582628906831</v>
      </c>
      <c r="AE228">
        <f t="shared" si="49"/>
        <v>0.2667043153423041</v>
      </c>
      <c r="AF228" s="65">
        <f t="shared" si="50"/>
        <v>0.26997185924474348</v>
      </c>
      <c r="AG228">
        <f t="shared" si="51"/>
        <v>15.468248122023716</v>
      </c>
      <c r="AI228" s="4"/>
      <c r="AJ228">
        <f t="shared" si="52"/>
        <v>98.520345616575895</v>
      </c>
      <c r="AL228">
        <f t="shared" si="43"/>
        <v>49.260172808287948</v>
      </c>
      <c r="AN228">
        <f t="shared" si="53"/>
        <v>50.245376264453711</v>
      </c>
      <c r="AP228">
        <f t="shared" si="54"/>
        <v>1444.4361331496596</v>
      </c>
      <c r="AS228">
        <f t="shared" si="55"/>
        <v>1498.7222479147508</v>
      </c>
      <c r="AU228">
        <f t="shared" si="44"/>
        <v>399.71569101838264</v>
      </c>
      <c r="AW228">
        <f t="shared" si="56"/>
        <v>1.8325957145940461</v>
      </c>
      <c r="AY228">
        <f t="shared" si="57"/>
        <v>0.26997185924474348</v>
      </c>
      <c r="BA228">
        <f t="shared" si="58"/>
        <v>0.89430339100957579</v>
      </c>
      <c r="BC228">
        <f t="shared" si="59"/>
        <v>1291.7641319724996</v>
      </c>
      <c r="BD228">
        <f t="shared" si="60"/>
        <v>3.04E-2</v>
      </c>
      <c r="BE228">
        <f t="shared" si="61"/>
        <v>39.269629611963985</v>
      </c>
    </row>
    <row r="229" spans="3:57">
      <c r="C229" s="11">
        <v>169</v>
      </c>
      <c r="D229" s="12">
        <f t="shared" si="67"/>
        <v>2.4492753623188406E-3</v>
      </c>
      <c r="E229" s="20">
        <f t="shared" si="62"/>
        <v>1204.2771838760873</v>
      </c>
      <c r="F229" s="4">
        <f t="shared" si="63"/>
        <v>2.9496064358704168</v>
      </c>
      <c r="G229" s="4"/>
      <c r="H229" s="4">
        <f t="shared" si="64"/>
        <v>5.0921687638223938</v>
      </c>
      <c r="I229" s="11">
        <v>169</v>
      </c>
      <c r="J229" s="5">
        <f t="shared" si="45"/>
        <v>31991.584757064655</v>
      </c>
      <c r="K229" s="11">
        <v>169</v>
      </c>
      <c r="L229" s="17">
        <f t="shared" si="65"/>
        <v>19930.75730365128</v>
      </c>
      <c r="M229" s="11">
        <v>169</v>
      </c>
      <c r="N229">
        <f t="shared" si="66"/>
        <v>2031.6776048574188</v>
      </c>
      <c r="Q229" s="4">
        <v>106</v>
      </c>
      <c r="R229">
        <f t="shared" si="71"/>
        <v>58.829999999999977</v>
      </c>
      <c r="S229">
        <f t="shared" si="68"/>
        <v>404.48115588166957</v>
      </c>
      <c r="T229">
        <f t="shared" si="69"/>
        <v>0.5</v>
      </c>
      <c r="U229">
        <f t="shared" si="70"/>
        <v>300</v>
      </c>
      <c r="Z229" s="4"/>
      <c r="AA229">
        <v>106</v>
      </c>
      <c r="AB229">
        <f t="shared" si="46"/>
        <v>1.8500490071139892</v>
      </c>
      <c r="AC229">
        <f t="shared" si="47"/>
        <v>0.27611262488646687</v>
      </c>
      <c r="AD229">
        <f t="shared" si="48"/>
        <v>0.96126169593831889</v>
      </c>
      <c r="AE229">
        <f t="shared" si="49"/>
        <v>0.265416490068346</v>
      </c>
      <c r="AF229" s="65">
        <f t="shared" si="50"/>
        <v>0.26863588030798208</v>
      </c>
      <c r="AG229">
        <f t="shared" si="51"/>
        <v>15.391702167428916</v>
      </c>
      <c r="AI229" s="4"/>
      <c r="AJ229">
        <f t="shared" si="52"/>
        <v>98.520345616575895</v>
      </c>
      <c r="AL229">
        <f t="shared" si="43"/>
        <v>49.260172808287948</v>
      </c>
      <c r="AN229">
        <f t="shared" si="53"/>
        <v>50.245376264453711</v>
      </c>
      <c r="AP229">
        <f t="shared" si="54"/>
        <v>1477.6279159538387</v>
      </c>
      <c r="AS229">
        <f t="shared" si="55"/>
        <v>1532.5962376678976</v>
      </c>
      <c r="AU229">
        <f t="shared" si="44"/>
        <v>406.77631409376596</v>
      </c>
      <c r="AW229">
        <f t="shared" si="56"/>
        <v>1.8500490071139892</v>
      </c>
      <c r="AY229">
        <f t="shared" si="57"/>
        <v>0.26863588030798208</v>
      </c>
      <c r="BA229">
        <f t="shared" si="58"/>
        <v>0.88538146491722769</v>
      </c>
      <c r="BC229">
        <f t="shared" si="59"/>
        <v>1308.2643688297999</v>
      </c>
      <c r="BD229">
        <f t="shared" si="60"/>
        <v>3.04E-2</v>
      </c>
      <c r="BE229">
        <f t="shared" si="61"/>
        <v>39.771236812425919</v>
      </c>
    </row>
    <row r="230" spans="3:57">
      <c r="C230" s="11">
        <v>170</v>
      </c>
      <c r="D230" s="12">
        <f t="shared" si="67"/>
        <v>2.4637681159420288E-3</v>
      </c>
      <c r="E230" s="20">
        <f t="shared" si="62"/>
        <v>1204.2771838760873</v>
      </c>
      <c r="F230" s="4">
        <f t="shared" si="63"/>
        <v>2.9670597283903599</v>
      </c>
      <c r="G230" s="4"/>
      <c r="H230" s="4">
        <f t="shared" si="64"/>
        <v>4.6286106849190354</v>
      </c>
      <c r="I230" s="11">
        <v>170</v>
      </c>
      <c r="J230" s="5">
        <f t="shared" si="45"/>
        <v>31979.537157765615</v>
      </c>
      <c r="K230" s="11">
        <v>170</v>
      </c>
      <c r="L230" s="17">
        <f t="shared" si="65"/>
        <v>19923.251649287977</v>
      </c>
      <c r="M230" s="11">
        <v>170</v>
      </c>
      <c r="N230">
        <f t="shared" si="66"/>
        <v>2030.9125024758384</v>
      </c>
      <c r="Q230" s="4">
        <v>107</v>
      </c>
      <c r="R230">
        <f t="shared" si="71"/>
        <v>59.384999999999977</v>
      </c>
      <c r="S230">
        <f t="shared" si="68"/>
        <v>407.80562642415555</v>
      </c>
      <c r="T230">
        <f t="shared" si="69"/>
        <v>0.5</v>
      </c>
      <c r="U230">
        <f t="shared" si="70"/>
        <v>300</v>
      </c>
      <c r="Z230" s="4"/>
      <c r="AA230">
        <v>107</v>
      </c>
      <c r="AB230">
        <f t="shared" si="46"/>
        <v>1.8675022996339325</v>
      </c>
      <c r="AC230">
        <f t="shared" si="47"/>
        <v>0.27611262488646687</v>
      </c>
      <c r="AD230">
        <f t="shared" si="48"/>
        <v>0.95630475596303555</v>
      </c>
      <c r="AE230">
        <f t="shared" si="49"/>
        <v>0.26404781636036589</v>
      </c>
      <c r="AF230" s="65">
        <f t="shared" si="50"/>
        <v>0.26721656821840373</v>
      </c>
      <c r="AG230">
        <f t="shared" si="51"/>
        <v>15.310381574884182</v>
      </c>
      <c r="AI230" s="4"/>
      <c r="AJ230">
        <f t="shared" si="52"/>
        <v>98.520345616575895</v>
      </c>
      <c r="AL230">
        <f t="shared" si="43"/>
        <v>49.260172808287948</v>
      </c>
      <c r="AN230">
        <f t="shared" si="53"/>
        <v>50.245376264453711</v>
      </c>
      <c r="AP230">
        <f t="shared" si="54"/>
        <v>1509.7858403027335</v>
      </c>
      <c r="AS230">
        <f t="shared" si="55"/>
        <v>1565.3404121229642</v>
      </c>
      <c r="AU230">
        <f t="shared" si="44"/>
        <v>413.32471768170393</v>
      </c>
      <c r="AW230">
        <f t="shared" si="56"/>
        <v>1.8675022996339325</v>
      </c>
      <c r="AY230">
        <f t="shared" si="57"/>
        <v>0.26721656821840373</v>
      </c>
      <c r="BA230">
        <f t="shared" si="58"/>
        <v>0.87626396535102902</v>
      </c>
      <c r="BC230">
        <f t="shared" si="59"/>
        <v>1322.9709272545088</v>
      </c>
      <c r="BD230">
        <f t="shared" si="60"/>
        <v>3.04E-2</v>
      </c>
      <c r="BE230">
        <f t="shared" si="61"/>
        <v>40.218316188537067</v>
      </c>
    </row>
    <row r="231" spans="3:57">
      <c r="C231" s="11">
        <v>171</v>
      </c>
      <c r="D231" s="12">
        <f t="shared" si="67"/>
        <v>2.4782608695652171E-3</v>
      </c>
      <c r="E231" s="20">
        <f t="shared" si="62"/>
        <v>1204.2771838760873</v>
      </c>
      <c r="F231" s="4">
        <f t="shared" si="63"/>
        <v>2.984513020910303</v>
      </c>
      <c r="G231" s="4"/>
      <c r="H231" s="4">
        <f t="shared" si="64"/>
        <v>4.1652222199381548</v>
      </c>
      <c r="I231" s="11">
        <v>171</v>
      </c>
      <c r="J231" s="5">
        <f t="shared" si="45"/>
        <v>31968.200764122623</v>
      </c>
      <c r="K231" s="11">
        <v>171</v>
      </c>
      <c r="L231" s="17">
        <f t="shared" si="65"/>
        <v>19916.189076048395</v>
      </c>
      <c r="M231" s="11">
        <v>171</v>
      </c>
      <c r="N231">
        <f t="shared" si="66"/>
        <v>2030.1925663657894</v>
      </c>
      <c r="Q231" s="4">
        <v>108</v>
      </c>
      <c r="R231">
        <f t="shared" si="71"/>
        <v>59.939999999999976</v>
      </c>
      <c r="S231">
        <f t="shared" si="68"/>
        <v>411.13009696664153</v>
      </c>
      <c r="T231">
        <f t="shared" si="69"/>
        <v>0.5</v>
      </c>
      <c r="U231">
        <f t="shared" si="70"/>
        <v>300</v>
      </c>
      <c r="Z231" s="4"/>
      <c r="AA231">
        <v>108</v>
      </c>
      <c r="AB231">
        <f t="shared" si="46"/>
        <v>1.8849555921538759</v>
      </c>
      <c r="AC231">
        <f t="shared" si="47"/>
        <v>0.27611262488646687</v>
      </c>
      <c r="AD231">
        <f t="shared" si="48"/>
        <v>0.95105651629515364</v>
      </c>
      <c r="AE231">
        <f t="shared" si="49"/>
        <v>0.26259871112963373</v>
      </c>
      <c r="AF231" s="65">
        <f t="shared" si="50"/>
        <v>0.26571444952931872</v>
      </c>
      <c r="AG231">
        <f t="shared" si="51"/>
        <v>15.224316513671887</v>
      </c>
      <c r="AI231" s="4"/>
      <c r="AJ231">
        <f t="shared" si="52"/>
        <v>98.520345616575895</v>
      </c>
      <c r="AL231">
        <f t="shared" si="43"/>
        <v>49.260172808287948</v>
      </c>
      <c r="AN231">
        <f t="shared" si="53"/>
        <v>50.245376264453711</v>
      </c>
      <c r="AP231">
        <f t="shared" si="54"/>
        <v>1540.9135396761646</v>
      </c>
      <c r="AS231">
        <f t="shared" si="55"/>
        <v>1596.9585879110998</v>
      </c>
      <c r="AU231">
        <f t="shared" si="44"/>
        <v>419.35926691285476</v>
      </c>
      <c r="AW231">
        <f t="shared" si="56"/>
        <v>1.8849555921538759</v>
      </c>
      <c r="AY231">
        <f t="shared" si="57"/>
        <v>0.26571444952931872</v>
      </c>
      <c r="BA231">
        <f t="shared" si="58"/>
        <v>0.86695761204908806</v>
      </c>
      <c r="BC231">
        <f t="shared" si="59"/>
        <v>1335.9067227317555</v>
      </c>
      <c r="BD231">
        <f t="shared" si="60"/>
        <v>3.04E-2</v>
      </c>
      <c r="BE231">
        <f t="shared" si="61"/>
        <v>40.611564371045368</v>
      </c>
    </row>
    <row r="232" spans="3:57">
      <c r="C232" s="11">
        <v>172</v>
      </c>
      <c r="D232" s="12">
        <f t="shared" si="67"/>
        <v>2.4927536231884057E-3</v>
      </c>
      <c r="E232" s="20">
        <f t="shared" si="62"/>
        <v>1204.2771838760873</v>
      </c>
      <c r="F232" s="4">
        <f t="shared" si="63"/>
        <v>3.0019663134302466</v>
      </c>
      <c r="G232" s="4"/>
      <c r="H232" s="4">
        <f t="shared" si="64"/>
        <v>3.7019921047942841</v>
      </c>
      <c r="I232" s="11">
        <v>172</v>
      </c>
      <c r="J232" s="5">
        <f t="shared" si="45"/>
        <v>31957.705433324321</v>
      </c>
      <c r="K232" s="11">
        <v>172</v>
      </c>
      <c r="L232" s="17">
        <f t="shared" si="65"/>
        <v>19909.650484961054</v>
      </c>
      <c r="M232" s="11">
        <v>172</v>
      </c>
      <c r="N232">
        <f t="shared" si="66"/>
        <v>2029.5260433191695</v>
      </c>
      <c r="Q232" s="4">
        <v>109</v>
      </c>
      <c r="R232">
        <f t="shared" si="71"/>
        <v>60.494999999999976</v>
      </c>
      <c r="S232">
        <f t="shared" si="68"/>
        <v>414.4545675091274</v>
      </c>
      <c r="T232">
        <f t="shared" si="69"/>
        <v>0.5</v>
      </c>
      <c r="U232">
        <f t="shared" si="70"/>
        <v>300</v>
      </c>
      <c r="Z232" s="4"/>
      <c r="AA232">
        <v>109</v>
      </c>
      <c r="AB232">
        <f t="shared" si="46"/>
        <v>1.902408884673819</v>
      </c>
      <c r="AC232">
        <f t="shared" si="47"/>
        <v>0.27611262488646687</v>
      </c>
      <c r="AD232">
        <f t="shared" si="48"/>
        <v>0.94551857559931685</v>
      </c>
      <c r="AE232">
        <f t="shared" si="49"/>
        <v>0.26106961578764065</v>
      </c>
      <c r="AF232" s="65">
        <f t="shared" si="50"/>
        <v>0.26413007989839737</v>
      </c>
      <c r="AG232">
        <f t="shared" si="51"/>
        <v>15.133538820631394</v>
      </c>
      <c r="AI232" s="4"/>
      <c r="AJ232">
        <f t="shared" si="52"/>
        <v>98.520345616575895</v>
      </c>
      <c r="AL232">
        <f t="shared" si="43"/>
        <v>49.260172808287948</v>
      </c>
      <c r="AN232">
        <f t="shared" si="53"/>
        <v>50.245376264453711</v>
      </c>
      <c r="AP232">
        <f t="shared" si="54"/>
        <v>1571.0156748762652</v>
      </c>
      <c r="AS232">
        <f t="shared" si="55"/>
        <v>1627.4558842995616</v>
      </c>
      <c r="AU232">
        <f t="shared" si="44"/>
        <v>424.87928242542148</v>
      </c>
      <c r="AW232">
        <f t="shared" si="56"/>
        <v>1.902408884673819</v>
      </c>
      <c r="AY232">
        <f t="shared" si="57"/>
        <v>0.26413007989839737</v>
      </c>
      <c r="BA232">
        <f t="shared" si="58"/>
        <v>0.85746906338982209</v>
      </c>
      <c r="BC232">
        <f t="shared" si="59"/>
        <v>1347.0973393068803</v>
      </c>
      <c r="BD232">
        <f t="shared" si="60"/>
        <v>3.04E-2</v>
      </c>
      <c r="BE232">
        <f t="shared" si="61"/>
        <v>40.95175911492916</v>
      </c>
    </row>
    <row r="233" spans="3:57">
      <c r="C233" s="11">
        <v>173</v>
      </c>
      <c r="D233" s="12">
        <f t="shared" si="67"/>
        <v>2.5072463768115939E-3</v>
      </c>
      <c r="E233" s="20">
        <f t="shared" si="62"/>
        <v>1204.2771838760873</v>
      </c>
      <c r="F233" s="4">
        <f t="shared" si="63"/>
        <v>3.0194196059501897</v>
      </c>
      <c r="G233" s="4"/>
      <c r="H233" s="4">
        <f t="shared" si="64"/>
        <v>3.2389072884450196</v>
      </c>
      <c r="I233" s="11">
        <v>173</v>
      </c>
      <c r="J233" s="5">
        <f t="shared" si="45"/>
        <v>31948.167877619861</v>
      </c>
      <c r="K233" s="11">
        <v>173</v>
      </c>
      <c r="L233" s="17">
        <f t="shared" si="65"/>
        <v>19903.708587757174</v>
      </c>
      <c r="M233" s="11">
        <v>173</v>
      </c>
      <c r="N233">
        <f t="shared" si="66"/>
        <v>2028.9203453371226</v>
      </c>
      <c r="Q233" s="4">
        <v>110</v>
      </c>
      <c r="R233">
        <f t="shared" si="71"/>
        <v>61.049999999999976</v>
      </c>
      <c r="S233">
        <f t="shared" si="68"/>
        <v>417.77903805161338</v>
      </c>
      <c r="T233">
        <f t="shared" si="69"/>
        <v>0.5</v>
      </c>
      <c r="U233">
        <f t="shared" si="70"/>
        <v>300</v>
      </c>
      <c r="Z233" s="4"/>
      <c r="AA233">
        <v>110</v>
      </c>
      <c r="AB233">
        <f t="shared" si="46"/>
        <v>1.9198621771937625</v>
      </c>
      <c r="AC233">
        <f t="shared" si="47"/>
        <v>0.27611262488646687</v>
      </c>
      <c r="AD233">
        <f t="shared" si="48"/>
        <v>0.93969262078590843</v>
      </c>
      <c r="AE233">
        <f t="shared" si="49"/>
        <v>0.25946099611164047</v>
      </c>
      <c r="AF233" s="65">
        <f t="shared" si="50"/>
        <v>0.26246404362242043</v>
      </c>
      <c r="AG233">
        <f t="shared" si="51"/>
        <v>15.038081973502221</v>
      </c>
      <c r="AI233" s="4"/>
      <c r="AJ233">
        <f t="shared" si="52"/>
        <v>98.520345616575895</v>
      </c>
      <c r="AL233">
        <f t="shared" si="43"/>
        <v>49.260172808287948</v>
      </c>
      <c r="AN233">
        <f t="shared" si="53"/>
        <v>50.245376264453711</v>
      </c>
      <c r="AP233">
        <f t="shared" si="54"/>
        <v>1600.0979153771787</v>
      </c>
      <c r="AS233">
        <f t="shared" si="55"/>
        <v>1656.838697076869</v>
      </c>
      <c r="AU233">
        <f t="shared" si="44"/>
        <v>429.88501873987701</v>
      </c>
      <c r="AW233">
        <f t="shared" si="56"/>
        <v>1.9198621771937625</v>
      </c>
      <c r="AY233">
        <f t="shared" si="57"/>
        <v>0.26246404362242043</v>
      </c>
      <c r="BA233">
        <f t="shared" si="58"/>
        <v>0.84780490922151186</v>
      </c>
      <c r="BC233">
        <f t="shared" si="59"/>
        <v>1356.5708678918793</v>
      </c>
      <c r="BD233">
        <f t="shared" si="60"/>
        <v>3.04E-2</v>
      </c>
      <c r="BE233">
        <f t="shared" si="61"/>
        <v>41.23975438391313</v>
      </c>
    </row>
    <row r="234" spans="3:57">
      <c r="C234" s="11">
        <v>174</v>
      </c>
      <c r="D234" s="12">
        <f t="shared" si="67"/>
        <v>2.5217391304347826E-3</v>
      </c>
      <c r="E234" s="20">
        <f t="shared" si="62"/>
        <v>1204.2771838760873</v>
      </c>
      <c r="F234" s="4">
        <f t="shared" si="63"/>
        <v>3.0368728984701332</v>
      </c>
      <c r="G234" s="4"/>
      <c r="H234" s="4">
        <f t="shared" si="64"/>
        <v>2.7759531246810436</v>
      </c>
      <c r="I234" s="11">
        <v>174</v>
      </c>
      <c r="J234" s="5">
        <f t="shared" si="45"/>
        <v>31939.691490466314</v>
      </c>
      <c r="K234" s="11">
        <v>174</v>
      </c>
      <c r="L234" s="17">
        <f t="shared" si="65"/>
        <v>19898.427798560515</v>
      </c>
      <c r="M234" s="11">
        <v>174</v>
      </c>
      <c r="N234">
        <f t="shared" si="66"/>
        <v>2028.382038589247</v>
      </c>
      <c r="Q234" s="4">
        <v>111</v>
      </c>
      <c r="R234">
        <f t="shared" si="71"/>
        <v>61.604999999999976</v>
      </c>
      <c r="S234">
        <f t="shared" si="68"/>
        <v>421.10350859409937</v>
      </c>
      <c r="T234">
        <f t="shared" si="69"/>
        <v>0.5</v>
      </c>
      <c r="U234">
        <f t="shared" si="70"/>
        <v>300</v>
      </c>
      <c r="Z234" s="4"/>
      <c r="AA234">
        <v>111</v>
      </c>
      <c r="AB234">
        <f t="shared" si="46"/>
        <v>1.9373154697137058</v>
      </c>
      <c r="AC234">
        <f t="shared" si="47"/>
        <v>0.27611262488646687</v>
      </c>
      <c r="AD234">
        <f t="shared" si="48"/>
        <v>0.93358042649720174</v>
      </c>
      <c r="AE234">
        <f t="shared" si="49"/>
        <v>0.25777334210276964</v>
      </c>
      <c r="AF234" s="65">
        <f t="shared" si="50"/>
        <v>0.26071695315364674</v>
      </c>
      <c r="AG234">
        <f t="shared" si="51"/>
        <v>14.937981063213957</v>
      </c>
      <c r="AI234" s="4"/>
      <c r="AJ234">
        <f t="shared" si="52"/>
        <v>98.520345616575895</v>
      </c>
      <c r="AL234">
        <f t="shared" si="43"/>
        <v>49.260172808287948</v>
      </c>
      <c r="AN234">
        <f t="shared" si="53"/>
        <v>50.245376264453711</v>
      </c>
      <c r="AP234">
        <f t="shared" si="54"/>
        <v>1628.1669195191953</v>
      </c>
      <c r="AS234">
        <f t="shared" si="55"/>
        <v>1685.1146703720906</v>
      </c>
      <c r="AU234">
        <f t="shared" si="44"/>
        <v>434.37764040822083</v>
      </c>
      <c r="AW234">
        <f t="shared" si="56"/>
        <v>1.9373154697137058</v>
      </c>
      <c r="AY234">
        <f t="shared" si="57"/>
        <v>0.26071695315364674</v>
      </c>
      <c r="BA234">
        <f t="shared" si="58"/>
        <v>0.83797166399551115</v>
      </c>
      <c r="BC234">
        <f t="shared" si="59"/>
        <v>1364.3577428119456</v>
      </c>
      <c r="BD234">
        <f t="shared" si="60"/>
        <v>3.04E-2</v>
      </c>
      <c r="BE234">
        <f t="shared" si="61"/>
        <v>41.476475381483148</v>
      </c>
    </row>
    <row r="235" spans="3:57">
      <c r="C235" s="11">
        <v>175</v>
      </c>
      <c r="D235" s="12">
        <f t="shared" si="67"/>
        <v>2.5362318840579708E-3</v>
      </c>
      <c r="E235" s="20">
        <f t="shared" si="62"/>
        <v>1204.2771838760873</v>
      </c>
      <c r="F235" s="4">
        <f t="shared" si="63"/>
        <v>3.0543261909900763</v>
      </c>
      <c r="G235" s="4"/>
      <c r="H235" s="4">
        <f t="shared" si="64"/>
        <v>2.3131135662917774</v>
      </c>
      <c r="I235" s="11">
        <v>175</v>
      </c>
      <c r="J235" s="5">
        <f t="shared" si="45"/>
        <v>31932.366192604626</v>
      </c>
      <c r="K235" s="11">
        <v>175</v>
      </c>
      <c r="L235" s="17">
        <f t="shared" si="65"/>
        <v>19893.864137992681</v>
      </c>
      <c r="M235" s="11">
        <v>175</v>
      </c>
      <c r="N235">
        <f t="shared" si="66"/>
        <v>2027.9168336383975</v>
      </c>
      <c r="Q235" s="4">
        <v>112</v>
      </c>
      <c r="R235">
        <f t="shared" si="71"/>
        <v>62.159999999999975</v>
      </c>
      <c r="S235">
        <f t="shared" si="68"/>
        <v>424.42797913658535</v>
      </c>
      <c r="T235">
        <f t="shared" si="69"/>
        <v>0.5</v>
      </c>
      <c r="U235">
        <f t="shared" si="70"/>
        <v>300</v>
      </c>
      <c r="Z235" s="4"/>
      <c r="AA235">
        <v>112</v>
      </c>
      <c r="AB235">
        <f t="shared" si="46"/>
        <v>1.9547687622336491</v>
      </c>
      <c r="AC235">
        <f t="shared" si="47"/>
        <v>0.27611262488646687</v>
      </c>
      <c r="AD235">
        <f t="shared" si="48"/>
        <v>0.92718385456678742</v>
      </c>
      <c r="AE235">
        <f t="shared" si="49"/>
        <v>0.25600716783678784</v>
      </c>
      <c r="AF235" s="65">
        <f t="shared" si="50"/>
        <v>0.25888944859900076</v>
      </c>
      <c r="AG235">
        <f t="shared" si="51"/>
        <v>14.833272765191806</v>
      </c>
      <c r="AI235" s="4"/>
      <c r="AJ235">
        <f t="shared" si="52"/>
        <v>98.520345616575895</v>
      </c>
      <c r="AL235">
        <f t="shared" si="43"/>
        <v>49.260172808287948</v>
      </c>
      <c r="AN235">
        <f t="shared" si="53"/>
        <v>50.245376264453711</v>
      </c>
      <c r="AP235">
        <f t="shared" si="54"/>
        <v>1655.230313575395</v>
      </c>
      <c r="AS235">
        <f t="shared" si="55"/>
        <v>1712.2926664994243</v>
      </c>
      <c r="AU235">
        <f t="shared" si="44"/>
        <v>438.35919605821908</v>
      </c>
      <c r="AW235">
        <f t="shared" si="56"/>
        <v>1.9547687622336491</v>
      </c>
      <c r="AY235">
        <f t="shared" si="57"/>
        <v>0.25888944859900076</v>
      </c>
      <c r="BA235">
        <f t="shared" si="58"/>
        <v>0.82797576021211172</v>
      </c>
      <c r="BC235">
        <f t="shared" si="59"/>
        <v>1370.4905772087197</v>
      </c>
      <c r="BD235">
        <f t="shared" si="60"/>
        <v>3.04E-2</v>
      </c>
      <c r="BE235">
        <f t="shared" si="61"/>
        <v>41.662913547145081</v>
      </c>
    </row>
    <row r="236" spans="3:57">
      <c r="C236" s="11">
        <v>176</v>
      </c>
      <c r="D236" s="12">
        <f t="shared" si="67"/>
        <v>2.5507246376811595E-3</v>
      </c>
      <c r="E236" s="20">
        <f t="shared" si="62"/>
        <v>1204.2771838760873</v>
      </c>
      <c r="F236" s="4">
        <f t="shared" si="63"/>
        <v>3.0717794835100198</v>
      </c>
      <c r="G236" s="4"/>
      <c r="H236" s="4">
        <f t="shared" si="64"/>
        <v>1.8503713613160189</v>
      </c>
      <c r="I236" s="11">
        <v>176</v>
      </c>
      <c r="J236" s="5">
        <f t="shared" si="45"/>
        <v>31926.268298260045</v>
      </c>
      <c r="K236" s="11">
        <v>176</v>
      </c>
      <c r="L236" s="17">
        <f t="shared" si="65"/>
        <v>19890.065149816008</v>
      </c>
      <c r="M236" s="11">
        <v>176</v>
      </c>
      <c r="N236">
        <f t="shared" si="66"/>
        <v>2027.5295769435277</v>
      </c>
      <c r="Q236" s="4">
        <v>113</v>
      </c>
      <c r="R236">
        <f t="shared" si="71"/>
        <v>62.714999999999975</v>
      </c>
      <c r="S236">
        <f t="shared" si="68"/>
        <v>427.75244967907122</v>
      </c>
      <c r="T236">
        <f t="shared" si="69"/>
        <v>0.5</v>
      </c>
      <c r="U236">
        <f t="shared" si="70"/>
        <v>300</v>
      </c>
      <c r="Z236" s="4"/>
      <c r="AA236">
        <v>113</v>
      </c>
      <c r="AB236">
        <f t="shared" si="46"/>
        <v>1.9722220547535922</v>
      </c>
      <c r="AC236">
        <f t="shared" si="47"/>
        <v>0.27611262488646687</v>
      </c>
      <c r="AD236">
        <f t="shared" si="48"/>
        <v>0.92050485345244037</v>
      </c>
      <c r="AE236">
        <f t="shared" si="49"/>
        <v>0.25416301130748581</v>
      </c>
      <c r="AF236" s="65">
        <f t="shared" si="50"/>
        <v>0.25698219720330795</v>
      </c>
      <c r="AG236">
        <f t="shared" si="51"/>
        <v>14.723995309748172</v>
      </c>
      <c r="AI236" s="4"/>
      <c r="AJ236">
        <f t="shared" si="52"/>
        <v>98.520345616575895</v>
      </c>
      <c r="AL236">
        <f t="shared" si="43"/>
        <v>49.260172808287948</v>
      </c>
      <c r="AN236">
        <f t="shared" si="53"/>
        <v>50.245376264453711</v>
      </c>
      <c r="AP236">
        <f t="shared" si="54"/>
        <v>1681.2966697202021</v>
      </c>
      <c r="AS236">
        <f t="shared" si="55"/>
        <v>1738.3827339236705</v>
      </c>
      <c r="AU236">
        <f t="shared" si="44"/>
        <v>441.83259045898001</v>
      </c>
      <c r="AW236">
        <f t="shared" si="56"/>
        <v>1.9722220547535922</v>
      </c>
      <c r="AY236">
        <f t="shared" si="57"/>
        <v>0.25698219720330795</v>
      </c>
      <c r="BA236">
        <f t="shared" si="58"/>
        <v>0.81782354218682884</v>
      </c>
      <c r="BC236">
        <f t="shared" si="59"/>
        <v>1375.0039978974946</v>
      </c>
      <c r="BD236">
        <f t="shared" si="60"/>
        <v>3.04E-2</v>
      </c>
      <c r="BE236">
        <f t="shared" si="61"/>
        <v>41.800121536083836</v>
      </c>
    </row>
    <row r="237" spans="3:57">
      <c r="C237" s="11">
        <v>177</v>
      </c>
      <c r="D237" s="12">
        <f t="shared" si="67"/>
        <v>2.5652173913043477E-3</v>
      </c>
      <c r="E237" s="20">
        <f t="shared" si="62"/>
        <v>1204.2771838760873</v>
      </c>
      <c r="F237" s="4">
        <f t="shared" si="63"/>
        <v>3.0892327760299629</v>
      </c>
      <c r="G237" s="4"/>
      <c r="H237" s="4">
        <f t="shared" si="64"/>
        <v>1.3877082510850127</v>
      </c>
      <c r="I237" s="11">
        <v>177</v>
      </c>
      <c r="J237" s="5">
        <f t="shared" si="45"/>
        <v>31921.460401637531</v>
      </c>
      <c r="K237" s="11">
        <v>177</v>
      </c>
      <c r="L237" s="17">
        <f t="shared" si="65"/>
        <v>19887.069830220182</v>
      </c>
      <c r="M237" s="11">
        <v>177</v>
      </c>
      <c r="N237">
        <f t="shared" si="66"/>
        <v>2027.2242436513945</v>
      </c>
      <c r="Q237" s="4">
        <v>114</v>
      </c>
      <c r="R237">
        <f t="shared" si="71"/>
        <v>63.269999999999975</v>
      </c>
      <c r="S237">
        <f t="shared" si="68"/>
        <v>431.0769202215572</v>
      </c>
      <c r="T237">
        <f t="shared" si="69"/>
        <v>0.5</v>
      </c>
      <c r="U237">
        <f t="shared" si="70"/>
        <v>300</v>
      </c>
      <c r="Z237" s="4"/>
      <c r="AA237">
        <v>114</v>
      </c>
      <c r="AB237">
        <f t="shared" si="46"/>
        <v>1.9896753472735356</v>
      </c>
      <c r="AC237">
        <f t="shared" si="47"/>
        <v>0.27611262488646687</v>
      </c>
      <c r="AD237">
        <f t="shared" si="48"/>
        <v>0.91354545764260098</v>
      </c>
      <c r="AE237">
        <f t="shared" si="49"/>
        <v>0.25224143426280721</v>
      </c>
      <c r="AF237" s="65">
        <f t="shared" si="50"/>
        <v>0.25499589281782103</v>
      </c>
      <c r="AG237">
        <f t="shared" si="51"/>
        <v>14.610188451631446</v>
      </c>
      <c r="AI237" s="4"/>
      <c r="AJ237">
        <f t="shared" si="52"/>
        <v>98.520345616575895</v>
      </c>
      <c r="AL237">
        <f t="shared" si="43"/>
        <v>49.260172808287948</v>
      </c>
      <c r="AN237">
        <f t="shared" si="53"/>
        <v>50.245376264453711</v>
      </c>
      <c r="AP237">
        <f t="shared" si="54"/>
        <v>1706.3754829305817</v>
      </c>
      <c r="AS237">
        <f t="shared" si="55"/>
        <v>1763.3960734461248</v>
      </c>
      <c r="AU237">
        <f t="shared" si="44"/>
        <v>444.80155473945302</v>
      </c>
      <c r="AW237">
        <f t="shared" si="56"/>
        <v>1.9896753472735356</v>
      </c>
      <c r="AY237">
        <f t="shared" si="57"/>
        <v>0.25499589281782103</v>
      </c>
      <c r="BA237">
        <f t="shared" si="58"/>
        <v>0.80752126014363712</v>
      </c>
      <c r="BC237">
        <f t="shared" si="59"/>
        <v>1377.9344802543108</v>
      </c>
      <c r="BD237">
        <f t="shared" si="60"/>
        <v>3.04E-2</v>
      </c>
      <c r="BE237">
        <f t="shared" si="61"/>
        <v>41.889208199731044</v>
      </c>
    </row>
    <row r="238" spans="3:57">
      <c r="C238" s="11">
        <v>178</v>
      </c>
      <c r="D238" s="12">
        <f t="shared" si="67"/>
        <v>2.5797101449275359E-3</v>
      </c>
      <c r="E238" s="20">
        <f t="shared" si="62"/>
        <v>1204.2771838760873</v>
      </c>
      <c r="F238" s="4">
        <f t="shared" si="63"/>
        <v>3.106686068549906</v>
      </c>
      <c r="G238" s="4"/>
      <c r="H238" s="4">
        <f t="shared" si="64"/>
        <v>0.92510516976239687</v>
      </c>
      <c r="I238" s="11">
        <v>178</v>
      </c>
      <c r="J238" s="5">
        <f t="shared" si="45"/>
        <v>31917.991283856602</v>
      </c>
      <c r="K238" s="11">
        <v>178</v>
      </c>
      <c r="L238" s="17">
        <f t="shared" si="65"/>
        <v>19884.908569842664</v>
      </c>
      <c r="M238" s="11">
        <v>178</v>
      </c>
      <c r="N238">
        <f t="shared" si="66"/>
        <v>2027.003931686306</v>
      </c>
      <c r="Q238" s="4">
        <v>115</v>
      </c>
      <c r="R238">
        <f t="shared" si="71"/>
        <v>63.824999999999974</v>
      </c>
      <c r="S238">
        <f t="shared" si="68"/>
        <v>434.40139076404319</v>
      </c>
      <c r="T238">
        <f t="shared" si="69"/>
        <v>0.5</v>
      </c>
      <c r="U238">
        <f t="shared" si="70"/>
        <v>300</v>
      </c>
      <c r="Z238" s="4"/>
      <c r="AA238">
        <v>115</v>
      </c>
      <c r="AB238">
        <f t="shared" si="46"/>
        <v>2.0071286397934789</v>
      </c>
      <c r="AC238">
        <f t="shared" si="47"/>
        <v>0.27611262488646687</v>
      </c>
      <c r="AD238">
        <f t="shared" si="48"/>
        <v>0.90630778703665005</v>
      </c>
      <c r="AE238">
        <f t="shared" si="49"/>
        <v>0.25024302203373444</v>
      </c>
      <c r="AF238" s="65">
        <f t="shared" si="50"/>
        <v>0.25293125535529942</v>
      </c>
      <c r="AG238">
        <f t="shared" si="51"/>
        <v>14.491893438804357</v>
      </c>
      <c r="AI238" s="4"/>
      <c r="AJ238">
        <f t="shared" si="52"/>
        <v>98.520345616575895</v>
      </c>
      <c r="AL238">
        <f t="shared" si="43"/>
        <v>49.260172808287948</v>
      </c>
      <c r="AN238">
        <f t="shared" si="53"/>
        <v>50.245376264453711</v>
      </c>
      <c r="AP238">
        <f t="shared" si="54"/>
        <v>1730.4771468518593</v>
      </c>
      <c r="AS238">
        <f t="shared" si="55"/>
        <v>1787.3450027137997</v>
      </c>
      <c r="AU238">
        <f t="shared" si="44"/>
        <v>447.27061489599453</v>
      </c>
      <c r="AW238">
        <f t="shared" si="56"/>
        <v>2.0071286397934789</v>
      </c>
      <c r="AY238">
        <f t="shared" si="57"/>
        <v>0.25293125535529942</v>
      </c>
      <c r="BA238">
        <f t="shared" si="58"/>
        <v>0.79707506464044919</v>
      </c>
      <c r="BC238">
        <f t="shared" si="59"/>
        <v>1379.3201836857659</v>
      </c>
      <c r="BD238">
        <f t="shared" si="60"/>
        <v>3.04E-2</v>
      </c>
      <c r="BE238">
        <f t="shared" si="61"/>
        <v>41.93133358404728</v>
      </c>
    </row>
    <row r="239" spans="3:57">
      <c r="C239" s="11">
        <v>179</v>
      </c>
      <c r="D239" s="12">
        <f t="shared" si="67"/>
        <v>2.5942028985507246E-3</v>
      </c>
      <c r="E239" s="20">
        <f t="shared" si="62"/>
        <v>1204.2771838760873</v>
      </c>
      <c r="F239" s="4">
        <f t="shared" si="63"/>
        <v>3.1241393610698496</v>
      </c>
      <c r="G239" s="4"/>
      <c r="H239" s="4">
        <f t="shared" si="64"/>
        <v>0.46254244508418069</v>
      </c>
      <c r="I239" s="11">
        <v>179</v>
      </c>
      <c r="J239" s="5">
        <f t="shared" si="45"/>
        <v>31915.89584044414</v>
      </c>
      <c r="K239" s="11">
        <v>179</v>
      </c>
      <c r="L239" s="17">
        <f t="shared" si="65"/>
        <v>19883.603108596701</v>
      </c>
      <c r="M239" s="11">
        <v>179</v>
      </c>
      <c r="N239">
        <f t="shared" si="66"/>
        <v>2026.8708571454331</v>
      </c>
      <c r="Q239" s="4">
        <v>116</v>
      </c>
      <c r="R239">
        <f t="shared" si="71"/>
        <v>64.379999999999981</v>
      </c>
      <c r="S239">
        <f t="shared" si="68"/>
        <v>437.72586130652917</v>
      </c>
      <c r="T239">
        <f t="shared" si="69"/>
        <v>0.5</v>
      </c>
      <c r="U239">
        <f t="shared" si="70"/>
        <v>300</v>
      </c>
      <c r="Z239" s="4"/>
      <c r="AA239">
        <v>116</v>
      </c>
      <c r="AB239">
        <f t="shared" si="46"/>
        <v>2.0245819323134224</v>
      </c>
      <c r="AC239">
        <f t="shared" si="47"/>
        <v>0.27611262488646687</v>
      </c>
      <c r="AD239">
        <f t="shared" si="48"/>
        <v>0.89879404629916693</v>
      </c>
      <c r="AE239">
        <f t="shared" si="49"/>
        <v>0.24816838335599162</v>
      </c>
      <c r="AF239" s="65">
        <f t="shared" si="50"/>
        <v>0.25078903023291038</v>
      </c>
      <c r="AG239">
        <f t="shared" si="51"/>
        <v>14.36915298052457</v>
      </c>
      <c r="AI239" s="4"/>
      <c r="AJ239">
        <f t="shared" si="52"/>
        <v>98.520345616575895</v>
      </c>
      <c r="AL239">
        <f t="shared" si="43"/>
        <v>49.260172808287948</v>
      </c>
      <c r="AN239">
        <f t="shared" si="53"/>
        <v>50.245376264453711</v>
      </c>
      <c r="AP239">
        <f t="shared" si="54"/>
        <v>1753.6129286614155</v>
      </c>
      <c r="AS239">
        <f t="shared" si="55"/>
        <v>1810.2429191577869</v>
      </c>
      <c r="AU239">
        <f t="shared" si="44"/>
        <v>449.24505872901898</v>
      </c>
      <c r="AW239">
        <f t="shared" si="56"/>
        <v>2.0245819323134224</v>
      </c>
      <c r="AY239">
        <f t="shared" si="57"/>
        <v>0.25078903023291038</v>
      </c>
      <c r="BA239">
        <f t="shared" si="58"/>
        <v>0.78649100133091743</v>
      </c>
      <c r="BC239">
        <f t="shared" si="59"/>
        <v>1379.2007882097594</v>
      </c>
      <c r="BD239">
        <f t="shared" si="60"/>
        <v>3.04E-2</v>
      </c>
      <c r="BE239">
        <f t="shared" si="61"/>
        <v>41.927703961576682</v>
      </c>
    </row>
    <row r="240" spans="3:57">
      <c r="C240" s="11">
        <v>180</v>
      </c>
      <c r="D240" s="12">
        <f t="shared" si="67"/>
        <v>2.6086956521739128E-3</v>
      </c>
      <c r="E240" s="20">
        <f t="shared" si="62"/>
        <v>1204.2771838760873</v>
      </c>
      <c r="F240" s="4">
        <f t="shared" si="63"/>
        <v>3.1415926535897927</v>
      </c>
      <c r="G240" s="4"/>
      <c r="H240" s="4">
        <f t="shared" si="64"/>
        <v>1.5015877717200988E-14</v>
      </c>
      <c r="I240" s="11">
        <v>180</v>
      </c>
      <c r="J240" s="5">
        <f t="shared" si="45"/>
        <v>31915.195029477542</v>
      </c>
      <c r="K240" s="11">
        <v>180</v>
      </c>
      <c r="L240" s="17">
        <f t="shared" si="65"/>
        <v>19883.166503364508</v>
      </c>
      <c r="M240" s="11">
        <v>180</v>
      </c>
      <c r="N240">
        <f t="shared" si="66"/>
        <v>2026.8263510055563</v>
      </c>
      <c r="Q240" s="4">
        <v>117</v>
      </c>
      <c r="R240">
        <f t="shared" si="71"/>
        <v>64.934999999999988</v>
      </c>
      <c r="S240">
        <f t="shared" si="68"/>
        <v>441.05033184901515</v>
      </c>
      <c r="T240">
        <f t="shared" si="69"/>
        <v>0.5</v>
      </c>
      <c r="U240">
        <f t="shared" si="70"/>
        <v>300</v>
      </c>
      <c r="Z240" s="4"/>
      <c r="AA240">
        <v>117</v>
      </c>
      <c r="AB240">
        <f t="shared" si="46"/>
        <v>2.0420352248333655</v>
      </c>
      <c r="AC240">
        <f t="shared" si="47"/>
        <v>0.27611262488646687</v>
      </c>
      <c r="AD240">
        <f t="shared" si="48"/>
        <v>0.8910065241883679</v>
      </c>
      <c r="AE240">
        <f t="shared" si="49"/>
        <v>0.24601815018461751</v>
      </c>
      <c r="AF240" s="65">
        <f t="shared" si="50"/>
        <v>0.24856998780422465</v>
      </c>
      <c r="AG240">
        <f t="shared" si="51"/>
        <v>14.242011214800417</v>
      </c>
      <c r="AI240" s="4"/>
      <c r="AJ240">
        <f t="shared" si="52"/>
        <v>98.520345616575895</v>
      </c>
      <c r="AL240">
        <f t="shared" si="43"/>
        <v>49.260172808287948</v>
      </c>
      <c r="AN240">
        <f t="shared" si="53"/>
        <v>50.245376264453711</v>
      </c>
      <c r="AP240">
        <f t="shared" si="54"/>
        <v>1775.7949429646642</v>
      </c>
      <c r="AS240">
        <f t="shared" si="55"/>
        <v>1832.1042614688704</v>
      </c>
      <c r="AU240">
        <f t="shared" si="44"/>
        <v>450.73090135192626</v>
      </c>
      <c r="AW240">
        <f t="shared" si="56"/>
        <v>2.0420352248333655</v>
      </c>
      <c r="AY240">
        <f t="shared" si="57"/>
        <v>0.24856998780422465</v>
      </c>
      <c r="BA240">
        <f t="shared" si="58"/>
        <v>0.77577500606545091</v>
      </c>
      <c r="BC240">
        <f t="shared" si="59"/>
        <v>1377.6173326494095</v>
      </c>
      <c r="BD240">
        <f t="shared" si="60"/>
        <v>3.04E-2</v>
      </c>
      <c r="BE240">
        <f t="shared" si="61"/>
        <v>41.879566912542046</v>
      </c>
    </row>
    <row r="241" spans="3:57">
      <c r="C241" s="11">
        <v>181</v>
      </c>
      <c r="D241" s="12">
        <f t="shared" si="67"/>
        <v>2.6231884057971015E-3</v>
      </c>
      <c r="E241" s="20">
        <f t="shared" si="62"/>
        <v>1204.2771838760873</v>
      </c>
      <c r="F241" s="4">
        <f t="shared" si="63"/>
        <v>3.1590459461097362</v>
      </c>
      <c r="G241" s="4"/>
      <c r="H241" s="4">
        <f t="shared" si="64"/>
        <v>-0.46254244508416231</v>
      </c>
      <c r="I241" s="11">
        <v>181</v>
      </c>
      <c r="J241" s="5">
        <f t="shared" si="45"/>
        <v>31915.895840444136</v>
      </c>
      <c r="K241" s="11">
        <v>181</v>
      </c>
      <c r="L241" s="17">
        <f t="shared" si="65"/>
        <v>19883.603108596697</v>
      </c>
      <c r="M241" s="11">
        <v>181</v>
      </c>
      <c r="N241">
        <f t="shared" si="66"/>
        <v>2026.8708571454329</v>
      </c>
      <c r="Q241" s="4">
        <v>118</v>
      </c>
      <c r="R241">
        <f t="shared" si="71"/>
        <v>65.489999999999995</v>
      </c>
      <c r="S241">
        <f t="shared" si="68"/>
        <v>444.37480239150113</v>
      </c>
      <c r="T241">
        <f t="shared" si="69"/>
        <v>0.5</v>
      </c>
      <c r="U241">
        <f t="shared" si="70"/>
        <v>300</v>
      </c>
      <c r="Z241" s="4"/>
      <c r="AA241">
        <v>118</v>
      </c>
      <c r="AB241">
        <f t="shared" si="46"/>
        <v>2.0594885173533086</v>
      </c>
      <c r="AC241">
        <f t="shared" si="47"/>
        <v>0.27611262488646687</v>
      </c>
      <c r="AD241">
        <f t="shared" si="48"/>
        <v>0.8829475928589271</v>
      </c>
      <c r="AE241">
        <f t="shared" si="49"/>
        <v>0.24379297750146581</v>
      </c>
      <c r="AF241" s="65">
        <f t="shared" si="50"/>
        <v>0.24627492278157981</v>
      </c>
      <c r="AG241">
        <f t="shared" si="51"/>
        <v>14.11051367529477</v>
      </c>
      <c r="AI241" s="4"/>
      <c r="AJ241">
        <f t="shared" si="52"/>
        <v>98.520345616575895</v>
      </c>
      <c r="AL241">
        <f t="shared" si="43"/>
        <v>49.260172808287948</v>
      </c>
      <c r="AN241">
        <f t="shared" si="53"/>
        <v>50.245376264453711</v>
      </c>
      <c r="AP241">
        <f t="shared" si="54"/>
        <v>1797.0361247588944</v>
      </c>
      <c r="AS241">
        <f t="shared" si="55"/>
        <v>1852.9444697203321</v>
      </c>
      <c r="AU241">
        <f t="shared" si="44"/>
        <v>451.73484941799444</v>
      </c>
      <c r="AW241">
        <f t="shared" si="56"/>
        <v>2.0594885173533086</v>
      </c>
      <c r="AY241">
        <f t="shared" si="57"/>
        <v>0.24627492278157981</v>
      </c>
      <c r="BA241">
        <f t="shared" si="58"/>
        <v>0.76493290033316119</v>
      </c>
      <c r="BC241">
        <f t="shared" si="59"/>
        <v>1374.6120549152856</v>
      </c>
      <c r="BD241">
        <f t="shared" si="60"/>
        <v>3.04E-2</v>
      </c>
      <c r="BE241">
        <f t="shared" si="61"/>
        <v>41.788206469424686</v>
      </c>
    </row>
    <row r="242" spans="3:57">
      <c r="C242" s="11">
        <v>182</v>
      </c>
      <c r="D242" s="12">
        <f t="shared" si="67"/>
        <v>2.6376811594202897E-3</v>
      </c>
      <c r="E242" s="20">
        <f t="shared" si="62"/>
        <v>1204.2771838760873</v>
      </c>
      <c r="F242" s="4">
        <f t="shared" si="63"/>
        <v>3.1764992386296793</v>
      </c>
      <c r="G242" s="4"/>
      <c r="H242" s="4">
        <f t="shared" si="64"/>
        <v>-0.9251051697623669</v>
      </c>
      <c r="I242" s="11">
        <v>182</v>
      </c>
      <c r="J242" s="5">
        <f t="shared" si="45"/>
        <v>31917.991283856602</v>
      </c>
      <c r="K242" s="11">
        <v>182</v>
      </c>
      <c r="L242" s="17">
        <f t="shared" si="65"/>
        <v>19884.908569842664</v>
      </c>
      <c r="M242" s="11">
        <v>182</v>
      </c>
      <c r="N242">
        <f t="shared" si="66"/>
        <v>2027.003931686306</v>
      </c>
      <c r="Q242" s="4">
        <v>119</v>
      </c>
      <c r="R242">
        <f t="shared" si="71"/>
        <v>66.045000000000002</v>
      </c>
      <c r="S242">
        <f t="shared" si="68"/>
        <v>447.69927293398723</v>
      </c>
      <c r="T242">
        <f t="shared" si="69"/>
        <v>0.5</v>
      </c>
      <c r="U242">
        <f t="shared" si="70"/>
        <v>300</v>
      </c>
      <c r="Z242" s="4"/>
      <c r="AA242">
        <v>119</v>
      </c>
      <c r="AB242">
        <f t="shared" si="46"/>
        <v>2.0769418098732522</v>
      </c>
      <c r="AC242">
        <f t="shared" si="47"/>
        <v>0.27611262488646687</v>
      </c>
      <c r="AD242">
        <f t="shared" si="48"/>
        <v>0.87461970713939585</v>
      </c>
      <c r="AE242">
        <f t="shared" si="49"/>
        <v>0.24149354311569152</v>
      </c>
      <c r="AF242" s="65">
        <f t="shared" si="50"/>
        <v>0.24390465365007935</v>
      </c>
      <c r="AG242">
        <f t="shared" si="51"/>
        <v>13.974707257749655</v>
      </c>
      <c r="AI242" s="4"/>
      <c r="AJ242">
        <f t="shared" si="52"/>
        <v>98.520345616575895</v>
      </c>
      <c r="AL242">
        <f t="shared" si="43"/>
        <v>49.260172808287948</v>
      </c>
      <c r="AN242">
        <f t="shared" si="53"/>
        <v>50.245376264453711</v>
      </c>
      <c r="AP242">
        <f t="shared" si="54"/>
        <v>1817.3502015016559</v>
      </c>
      <c r="AS242">
        <f t="shared" si="55"/>
        <v>1872.7799442491912</v>
      </c>
      <c r="AU242">
        <f t="shared" si="44"/>
        <v>452.26426421274448</v>
      </c>
      <c r="AW242">
        <f t="shared" si="56"/>
        <v>2.0769418098732522</v>
      </c>
      <c r="AY242">
        <f t="shared" si="57"/>
        <v>0.24390465365007935</v>
      </c>
      <c r="BA242">
        <f t="shared" si="58"/>
        <v>0.75397038704534014</v>
      </c>
      <c r="BC242">
        <f t="shared" si="59"/>
        <v>1370.2282348231304</v>
      </c>
      <c r="BD242">
        <f t="shared" si="60"/>
        <v>3.04E-2</v>
      </c>
      <c r="BE242">
        <f t="shared" si="61"/>
        <v>41.654938338623161</v>
      </c>
    </row>
    <row r="243" spans="3:57">
      <c r="C243" s="11">
        <v>183</v>
      </c>
      <c r="D243" s="12">
        <f t="shared" si="67"/>
        <v>2.6521739130434779E-3</v>
      </c>
      <c r="E243" s="20">
        <f t="shared" si="62"/>
        <v>1204.2771838760873</v>
      </c>
      <c r="F243" s="4">
        <f t="shared" si="63"/>
        <v>3.1939525311496224</v>
      </c>
      <c r="G243" s="4"/>
      <c r="H243" s="4">
        <f t="shared" si="64"/>
        <v>-1.3877082510849827</v>
      </c>
      <c r="I243" s="11">
        <v>183</v>
      </c>
      <c r="J243" s="5">
        <f t="shared" si="45"/>
        <v>31921.460401637534</v>
      </c>
      <c r="K243" s="11">
        <v>183</v>
      </c>
      <c r="L243" s="17">
        <f t="shared" si="65"/>
        <v>19887.069830220185</v>
      </c>
      <c r="M243" s="11">
        <v>183</v>
      </c>
      <c r="N243">
        <f t="shared" si="66"/>
        <v>2027.224243651395</v>
      </c>
      <c r="Q243" s="4">
        <v>120</v>
      </c>
      <c r="R243">
        <f t="shared" si="71"/>
        <v>66.600000000000009</v>
      </c>
      <c r="S243">
        <f t="shared" si="68"/>
        <v>451.0237434764731</v>
      </c>
      <c r="T243">
        <f t="shared" si="69"/>
        <v>0.5</v>
      </c>
      <c r="U243">
        <f t="shared" si="70"/>
        <v>300</v>
      </c>
      <c r="Z243" s="4"/>
      <c r="AA243">
        <v>120</v>
      </c>
      <c r="AB243">
        <f t="shared" si="46"/>
        <v>2.0943951023931953</v>
      </c>
      <c r="AC243">
        <f t="shared" si="47"/>
        <v>0.27611262488646687</v>
      </c>
      <c r="AD243">
        <f t="shared" si="48"/>
        <v>0.86602540378443871</v>
      </c>
      <c r="AE243">
        <f t="shared" si="49"/>
        <v>0.23912054745728373</v>
      </c>
      <c r="AF243" s="65">
        <f t="shared" si="50"/>
        <v>0.24146002207448522</v>
      </c>
      <c r="AG243">
        <f t="shared" si="51"/>
        <v>13.834640186003696</v>
      </c>
      <c r="AI243" s="4"/>
      <c r="AJ243">
        <f t="shared" si="52"/>
        <v>98.520345616575895</v>
      </c>
      <c r="AL243">
        <f t="shared" si="43"/>
        <v>49.260172808287948</v>
      </c>
      <c r="AN243">
        <f t="shared" si="53"/>
        <v>50.245376264453711</v>
      </c>
      <c r="AP243">
        <f t="shared" si="54"/>
        <v>1836.751664321421</v>
      </c>
      <c r="AS243">
        <f t="shared" si="55"/>
        <v>1891.6280034078807</v>
      </c>
      <c r="AU243">
        <f t="shared" si="44"/>
        <v>452.32712376042099</v>
      </c>
      <c r="AW243">
        <f t="shared" si="56"/>
        <v>2.0943951023931953</v>
      </c>
      <c r="AY243">
        <f t="shared" si="57"/>
        <v>0.24146002207448522</v>
      </c>
      <c r="BA243">
        <f t="shared" si="58"/>
        <v>0.74289304665995748</v>
      </c>
      <c r="BC243">
        <f t="shared" si="59"/>
        <v>1364.5100398654879</v>
      </c>
      <c r="BD243">
        <f t="shared" si="60"/>
        <v>3.04E-2</v>
      </c>
      <c r="BE243">
        <f t="shared" si="61"/>
        <v>41.48110521191083</v>
      </c>
    </row>
    <row r="244" spans="3:57">
      <c r="C244" s="11">
        <v>184</v>
      </c>
      <c r="D244" s="12">
        <f t="shared" si="67"/>
        <v>2.6666666666666666E-3</v>
      </c>
      <c r="E244" s="20">
        <f t="shared" si="62"/>
        <v>1204.2771838760873</v>
      </c>
      <c r="F244" s="4">
        <f t="shared" si="63"/>
        <v>3.211405823669566</v>
      </c>
      <c r="G244" s="4"/>
      <c r="H244" s="4">
        <f t="shared" si="64"/>
        <v>-1.8503713613160002</v>
      </c>
      <c r="I244" s="11">
        <v>184</v>
      </c>
      <c r="J244" s="5">
        <f t="shared" si="45"/>
        <v>31926.268298260049</v>
      </c>
      <c r="K244" s="11">
        <v>184</v>
      </c>
      <c r="L244" s="17">
        <f t="shared" si="65"/>
        <v>19890.065149816011</v>
      </c>
      <c r="M244" s="11">
        <v>184</v>
      </c>
      <c r="N244">
        <f t="shared" si="66"/>
        <v>2027.5295769435281</v>
      </c>
      <c r="Q244" s="4">
        <v>121</v>
      </c>
      <c r="R244">
        <f t="shared" si="71"/>
        <v>67.155000000000015</v>
      </c>
      <c r="S244">
        <f t="shared" si="68"/>
        <v>454.3482140189592</v>
      </c>
      <c r="T244">
        <f t="shared" si="69"/>
        <v>0.5</v>
      </c>
      <c r="U244">
        <f t="shared" si="70"/>
        <v>300</v>
      </c>
      <c r="Z244" s="4"/>
      <c r="AA244">
        <v>121</v>
      </c>
      <c r="AB244">
        <f t="shared" si="46"/>
        <v>2.1118483949131388</v>
      </c>
      <c r="AC244">
        <f t="shared" si="47"/>
        <v>0.27611262488646687</v>
      </c>
      <c r="AD244">
        <f t="shared" si="48"/>
        <v>0.85716730070211233</v>
      </c>
      <c r="AE244">
        <f t="shared" si="49"/>
        <v>0.23667471336370768</v>
      </c>
      <c r="AF244" s="65">
        <f t="shared" si="50"/>
        <v>0.23894189230024682</v>
      </c>
      <c r="AG244">
        <f t="shared" si="51"/>
        <v>13.690361977673604</v>
      </c>
      <c r="AI244" s="4"/>
      <c r="AJ244">
        <f t="shared" si="52"/>
        <v>98.520345616575895</v>
      </c>
      <c r="AL244">
        <f t="shared" si="43"/>
        <v>49.260172808287948</v>
      </c>
      <c r="AN244">
        <f t="shared" si="53"/>
        <v>50.245376264453711</v>
      </c>
      <c r="AP244">
        <f t="shared" si="54"/>
        <v>1855.2557384092806</v>
      </c>
      <c r="AS244">
        <f t="shared" si="55"/>
        <v>1909.5068402986831</v>
      </c>
      <c r="AU244">
        <f t="shared" si="44"/>
        <v>451.93198409373002</v>
      </c>
      <c r="AW244">
        <f t="shared" si="56"/>
        <v>2.1118483949131388</v>
      </c>
      <c r="AY244">
        <f t="shared" si="57"/>
        <v>0.23894189230024682</v>
      </c>
      <c r="BA244">
        <f t="shared" si="58"/>
        <v>0.73170633364563042</v>
      </c>
      <c r="BC244">
        <f t="shared" si="59"/>
        <v>1357.5023743264715</v>
      </c>
      <c r="BD244">
        <f t="shared" si="60"/>
        <v>3.04E-2</v>
      </c>
      <c r="BE244">
        <f t="shared" si="61"/>
        <v>41.268072179524729</v>
      </c>
    </row>
    <row r="245" spans="3:57">
      <c r="C245" s="11">
        <v>185</v>
      </c>
      <c r="D245" s="12">
        <f t="shared" si="67"/>
        <v>2.6811594202898548E-3</v>
      </c>
      <c r="E245" s="20">
        <f t="shared" si="62"/>
        <v>1204.2771838760873</v>
      </c>
      <c r="F245" s="4">
        <f t="shared" si="63"/>
        <v>3.228859116189509</v>
      </c>
      <c r="G245" s="4"/>
      <c r="H245" s="4">
        <f t="shared" si="64"/>
        <v>-2.3131135662917481</v>
      </c>
      <c r="I245" s="11">
        <v>185</v>
      </c>
      <c r="J245" s="5">
        <f t="shared" si="45"/>
        <v>31932.366192604622</v>
      </c>
      <c r="K245" s="11">
        <v>185</v>
      </c>
      <c r="L245" s="17">
        <f t="shared" si="65"/>
        <v>19893.864137992681</v>
      </c>
      <c r="M245" s="11">
        <v>185</v>
      </c>
      <c r="N245">
        <f t="shared" si="66"/>
        <v>2027.9168336383975</v>
      </c>
      <c r="Q245" s="4">
        <v>122</v>
      </c>
      <c r="R245">
        <f t="shared" si="71"/>
        <v>67.710000000000022</v>
      </c>
      <c r="S245">
        <f t="shared" si="68"/>
        <v>457.67268456144518</v>
      </c>
      <c r="T245">
        <f t="shared" si="69"/>
        <v>0.5</v>
      </c>
      <c r="U245">
        <f t="shared" si="70"/>
        <v>300</v>
      </c>
      <c r="Z245" s="4"/>
      <c r="AA245">
        <v>122</v>
      </c>
      <c r="AB245">
        <f t="shared" si="46"/>
        <v>2.1293016874330819</v>
      </c>
      <c r="AC245">
        <f t="shared" si="47"/>
        <v>0.27611262488646687</v>
      </c>
      <c r="AD245">
        <f t="shared" si="48"/>
        <v>0.84804809615642607</v>
      </c>
      <c r="AE245">
        <f t="shared" si="49"/>
        <v>0.23415678585972166</v>
      </c>
      <c r="AF245" s="65">
        <f t="shared" si="50"/>
        <v>0.23635115054989347</v>
      </c>
      <c r="AG245">
        <f t="shared" si="51"/>
        <v>13.541923409570021</v>
      </c>
      <c r="AI245" s="4"/>
      <c r="AJ245">
        <f t="shared" si="52"/>
        <v>98.520345616575895</v>
      </c>
      <c r="AL245">
        <f t="shared" si="43"/>
        <v>49.260172808287948</v>
      </c>
      <c r="AN245">
        <f t="shared" si="53"/>
        <v>50.245376264453711</v>
      </c>
      <c r="AP245">
        <f t="shared" si="54"/>
        <v>1872.8783526313814</v>
      </c>
      <c r="AS245">
        <f t="shared" si="55"/>
        <v>1926.435478603051</v>
      </c>
      <c r="AU245">
        <f t="shared" si="44"/>
        <v>451.08793983582495</v>
      </c>
      <c r="AW245">
        <f t="shared" si="56"/>
        <v>2.1293016874330819</v>
      </c>
      <c r="AY245">
        <f t="shared" si="57"/>
        <v>0.23635115054989347</v>
      </c>
      <c r="BA245">
        <f t="shared" si="58"/>
        <v>0.72041557328251793</v>
      </c>
      <c r="BC245">
        <f t="shared" si="59"/>
        <v>1349.2507320993543</v>
      </c>
      <c r="BD245">
        <f t="shared" si="60"/>
        <v>3.04E-2</v>
      </c>
      <c r="BE245">
        <f t="shared" si="61"/>
        <v>41.017222255820371</v>
      </c>
    </row>
    <row r="246" spans="3:57">
      <c r="C246" s="11">
        <v>186</v>
      </c>
      <c r="D246" s="12">
        <f t="shared" si="67"/>
        <v>2.6956521739130435E-3</v>
      </c>
      <c r="E246" s="20">
        <f t="shared" si="62"/>
        <v>1204.2771838760873</v>
      </c>
      <c r="F246" s="4">
        <f t="shared" si="63"/>
        <v>3.2463124087094526</v>
      </c>
      <c r="G246" s="4"/>
      <c r="H246" s="4">
        <f t="shared" si="64"/>
        <v>-2.7759531246810258</v>
      </c>
      <c r="I246" s="11">
        <v>186</v>
      </c>
      <c r="J246" s="5">
        <f t="shared" si="45"/>
        <v>31939.691490466317</v>
      </c>
      <c r="K246" s="11">
        <v>186</v>
      </c>
      <c r="L246" s="17">
        <f t="shared" si="65"/>
        <v>19898.427798560515</v>
      </c>
      <c r="M246" s="11">
        <v>186</v>
      </c>
      <c r="N246">
        <f t="shared" si="66"/>
        <v>2028.382038589247</v>
      </c>
      <c r="Q246" s="4">
        <v>123</v>
      </c>
      <c r="R246">
        <f t="shared" si="71"/>
        <v>68.265000000000029</v>
      </c>
      <c r="S246">
        <f t="shared" si="68"/>
        <v>460.99715510393116</v>
      </c>
      <c r="T246">
        <f t="shared" si="69"/>
        <v>0.5</v>
      </c>
      <c r="U246">
        <f t="shared" si="70"/>
        <v>300</v>
      </c>
      <c r="Z246" s="4"/>
      <c r="AA246">
        <v>123</v>
      </c>
      <c r="AB246">
        <f t="shared" si="46"/>
        <v>2.1467549799530254</v>
      </c>
      <c r="AC246">
        <f t="shared" si="47"/>
        <v>0.27611262488646687</v>
      </c>
      <c r="AD246">
        <f t="shared" si="48"/>
        <v>0.83867056794542394</v>
      </c>
      <c r="AE246">
        <f t="shared" si="49"/>
        <v>0.23156753193043497</v>
      </c>
      <c r="AF246" s="65">
        <f t="shared" si="50"/>
        <v>0.23368870441599365</v>
      </c>
      <c r="AG246">
        <f t="shared" si="51"/>
        <v>13.38937648291664</v>
      </c>
      <c r="AI246" s="4"/>
      <c r="AJ246">
        <f t="shared" si="52"/>
        <v>98.520345616575895</v>
      </c>
      <c r="AL246">
        <f t="shared" si="43"/>
        <v>49.260172808287948</v>
      </c>
      <c r="AN246">
        <f t="shared" si="53"/>
        <v>50.245376264453711</v>
      </c>
      <c r="AP246">
        <f t="shared" si="54"/>
        <v>1889.6361084027385</v>
      </c>
      <c r="AS246">
        <f t="shared" si="55"/>
        <v>1942.4337276173055</v>
      </c>
      <c r="AU246">
        <f t="shared" si="44"/>
        <v>449.8045842427743</v>
      </c>
      <c r="AW246">
        <f t="shared" si="56"/>
        <v>2.1467549799530254</v>
      </c>
      <c r="AY246">
        <f t="shared" si="57"/>
        <v>0.23368870441599365</v>
      </c>
      <c r="BA246">
        <f t="shared" si="58"/>
        <v>0.70902595879663077</v>
      </c>
      <c r="BC246">
        <f t="shared" si="59"/>
        <v>1339.8010535369858</v>
      </c>
      <c r="BD246">
        <f t="shared" si="60"/>
        <v>3.04E-2</v>
      </c>
      <c r="BE246">
        <f t="shared" si="61"/>
        <v>40.729952027524369</v>
      </c>
    </row>
    <row r="247" spans="3:57">
      <c r="C247" s="11">
        <v>187</v>
      </c>
      <c r="D247" s="12">
        <f t="shared" si="67"/>
        <v>2.7101449275362317E-3</v>
      </c>
      <c r="E247" s="20">
        <f t="shared" si="62"/>
        <v>1204.2771838760873</v>
      </c>
      <c r="F247" s="4">
        <f t="shared" si="63"/>
        <v>3.2637657012293957</v>
      </c>
      <c r="G247" s="4"/>
      <c r="H247" s="4">
        <f t="shared" si="64"/>
        <v>-3.2389072884449899</v>
      </c>
      <c r="I247" s="11">
        <v>187</v>
      </c>
      <c r="J247" s="5">
        <f t="shared" si="45"/>
        <v>31948.167877619861</v>
      </c>
      <c r="K247" s="11">
        <v>187</v>
      </c>
      <c r="L247" s="17">
        <f t="shared" si="65"/>
        <v>19903.708587757174</v>
      </c>
      <c r="M247" s="11">
        <v>187</v>
      </c>
      <c r="N247">
        <f t="shared" si="66"/>
        <v>2028.9203453371226</v>
      </c>
      <c r="Q247" s="4">
        <v>124</v>
      </c>
      <c r="R247">
        <f t="shared" si="71"/>
        <v>68.820000000000036</v>
      </c>
      <c r="S247">
        <f t="shared" si="68"/>
        <v>464.32162564641715</v>
      </c>
      <c r="T247">
        <f t="shared" si="69"/>
        <v>0.5</v>
      </c>
      <c r="U247">
        <f t="shared" si="70"/>
        <v>300</v>
      </c>
      <c r="Z247" s="4"/>
      <c r="AA247">
        <v>124</v>
      </c>
      <c r="AB247">
        <f t="shared" si="46"/>
        <v>2.1642082724729685</v>
      </c>
      <c r="AC247">
        <f t="shared" si="47"/>
        <v>0.27611262488646687</v>
      </c>
      <c r="AD247">
        <f t="shared" si="48"/>
        <v>0.82903757255504174</v>
      </c>
      <c r="AE247">
        <f t="shared" si="49"/>
        <v>0.2289077402876773</v>
      </c>
      <c r="AF247" s="65">
        <f t="shared" si="50"/>
        <v>0.23095548225185844</v>
      </c>
      <c r="AG247">
        <f t="shared" si="51"/>
        <v>13.232774388440079</v>
      </c>
      <c r="AI247" s="4"/>
      <c r="AJ247">
        <f t="shared" si="52"/>
        <v>98.520345616575895</v>
      </c>
      <c r="AL247">
        <f t="shared" si="43"/>
        <v>49.260172808287948</v>
      </c>
      <c r="AN247">
        <f t="shared" si="53"/>
        <v>50.245376264453711</v>
      </c>
      <c r="AP247">
        <f t="shared" si="54"/>
        <v>1905.5462478639131</v>
      </c>
      <c r="AS247">
        <f t="shared" si="55"/>
        <v>1957.5221366051376</v>
      </c>
      <c r="AU247">
        <f t="shared" si="44"/>
        <v>448.09196885338798</v>
      </c>
      <c r="AW247">
        <f t="shared" si="56"/>
        <v>2.1642082724729685</v>
      </c>
      <c r="AY247">
        <f t="shared" si="57"/>
        <v>0.23095548225185844</v>
      </c>
      <c r="BA247">
        <f t="shared" si="58"/>
        <v>0.69754254882316746</v>
      </c>
      <c r="BC247">
        <f t="shared" si="59"/>
        <v>1329.1995866354171</v>
      </c>
      <c r="BD247">
        <f t="shared" si="60"/>
        <v>3.04E-2</v>
      </c>
      <c r="BE247">
        <f t="shared" si="61"/>
        <v>40.407667433716682</v>
      </c>
    </row>
    <row r="248" spans="3:57">
      <c r="C248" s="11">
        <v>188</v>
      </c>
      <c r="D248" s="12">
        <f t="shared" si="67"/>
        <v>2.7246376811594203E-3</v>
      </c>
      <c r="E248" s="20">
        <f t="shared" si="62"/>
        <v>1204.2771838760873</v>
      </c>
      <c r="F248" s="4">
        <f t="shared" si="63"/>
        <v>3.2812189937493392</v>
      </c>
      <c r="G248" s="4"/>
      <c r="H248" s="4">
        <f t="shared" si="64"/>
        <v>-3.7019921047942663</v>
      </c>
      <c r="I248" s="11">
        <v>188</v>
      </c>
      <c r="J248" s="5">
        <f t="shared" si="45"/>
        <v>31957.705433324314</v>
      </c>
      <c r="K248" s="11">
        <v>188</v>
      </c>
      <c r="L248" s="17">
        <f t="shared" si="65"/>
        <v>19909.650484961046</v>
      </c>
      <c r="M248" s="11">
        <v>188</v>
      </c>
      <c r="N248">
        <f t="shared" si="66"/>
        <v>2029.5260433191688</v>
      </c>
      <c r="Q248" s="4">
        <v>125</v>
      </c>
      <c r="R248">
        <f t="shared" si="71"/>
        <v>69.375000000000043</v>
      </c>
      <c r="S248">
        <f t="shared" si="68"/>
        <v>467.64609618890313</v>
      </c>
      <c r="T248">
        <f t="shared" si="69"/>
        <v>0.5</v>
      </c>
      <c r="U248">
        <f t="shared" si="70"/>
        <v>300</v>
      </c>
      <c r="Z248" s="4"/>
      <c r="AA248">
        <v>125</v>
      </c>
      <c r="AB248">
        <f t="shared" si="46"/>
        <v>2.1816615649929116</v>
      </c>
      <c r="AC248">
        <f t="shared" si="47"/>
        <v>0.27611262488646687</v>
      </c>
      <c r="AD248">
        <f t="shared" si="48"/>
        <v>0.81915204428899202</v>
      </c>
      <c r="AE248">
        <f t="shared" si="49"/>
        <v>0.22617822112974895</v>
      </c>
      <c r="AF248" s="65">
        <f t="shared" si="50"/>
        <v>0.22815243256113868</v>
      </c>
      <c r="AG248">
        <f t="shared" si="51"/>
        <v>13.072171471396386</v>
      </c>
      <c r="AI248" s="4"/>
      <c r="AJ248">
        <f t="shared" si="52"/>
        <v>98.520345616575895</v>
      </c>
      <c r="AL248">
        <f t="shared" si="43"/>
        <v>49.260172808287948</v>
      </c>
      <c r="AN248">
        <f t="shared" si="53"/>
        <v>50.245376264453711</v>
      </c>
      <c r="AP248">
        <f t="shared" si="54"/>
        <v>1920.6266214028565</v>
      </c>
      <c r="AS248">
        <f t="shared" si="55"/>
        <v>1971.7219485758474</v>
      </c>
      <c r="AU248">
        <f t="shared" si="44"/>
        <v>445.96056289136749</v>
      </c>
      <c r="AW248">
        <f t="shared" si="56"/>
        <v>2.1816615649929116</v>
      </c>
      <c r="AY248">
        <f t="shared" si="57"/>
        <v>0.22815243256113868</v>
      </c>
      <c r="BA248">
        <f t="shared" si="58"/>
        <v>0.68597026519363502</v>
      </c>
      <c r="BC248">
        <f t="shared" si="59"/>
        <v>1317.4927528216726</v>
      </c>
      <c r="BD248">
        <f t="shared" si="60"/>
        <v>3.04E-2</v>
      </c>
      <c r="BE248">
        <f t="shared" si="61"/>
        <v>40.051779685778847</v>
      </c>
    </row>
    <row r="249" spans="3:57">
      <c r="C249" s="11">
        <v>189</v>
      </c>
      <c r="D249" s="12">
        <f t="shared" si="67"/>
        <v>2.7391304347826086E-3</v>
      </c>
      <c r="E249" s="20">
        <f t="shared" si="62"/>
        <v>1204.2771838760873</v>
      </c>
      <c r="F249" s="4">
        <f t="shared" si="63"/>
        <v>3.2986722862692823</v>
      </c>
      <c r="G249" s="4"/>
      <c r="H249" s="4">
        <f t="shared" si="64"/>
        <v>-4.1652222199381246</v>
      </c>
      <c r="I249" s="11">
        <v>189</v>
      </c>
      <c r="J249" s="5">
        <f t="shared" si="45"/>
        <v>31968.200764122616</v>
      </c>
      <c r="K249" s="11">
        <v>189</v>
      </c>
      <c r="L249" s="17">
        <f t="shared" si="65"/>
        <v>19916.189076048391</v>
      </c>
      <c r="M249" s="11">
        <v>189</v>
      </c>
      <c r="N249">
        <f t="shared" si="66"/>
        <v>2030.1925663657889</v>
      </c>
      <c r="Q249" s="4">
        <v>126</v>
      </c>
      <c r="R249">
        <f t="shared" si="71"/>
        <v>69.930000000000049</v>
      </c>
      <c r="S249">
        <f t="shared" si="68"/>
        <v>470.97056673138911</v>
      </c>
      <c r="T249">
        <f t="shared" si="69"/>
        <v>0.5</v>
      </c>
      <c r="U249">
        <f t="shared" si="70"/>
        <v>300</v>
      </c>
      <c r="Z249" s="4"/>
      <c r="AA249">
        <v>126</v>
      </c>
      <c r="AB249">
        <f t="shared" si="46"/>
        <v>2.1991148575128552</v>
      </c>
      <c r="AC249">
        <f t="shared" si="47"/>
        <v>0.27611262488646687</v>
      </c>
      <c r="AD249">
        <f t="shared" si="48"/>
        <v>0.80901699437494745</v>
      </c>
      <c r="AE249">
        <f t="shared" si="49"/>
        <v>0.22337980589462675</v>
      </c>
      <c r="AF249" s="65">
        <f t="shared" si="50"/>
        <v>0.22528052338743185</v>
      </c>
      <c r="AG249">
        <f t="shared" si="51"/>
        <v>12.907623196598081</v>
      </c>
      <c r="AI249" s="4"/>
      <c r="AJ249">
        <f t="shared" si="52"/>
        <v>98.520345616575895</v>
      </c>
      <c r="AL249">
        <f t="shared" si="43"/>
        <v>49.260172808287948</v>
      </c>
      <c r="AN249">
        <f t="shared" si="53"/>
        <v>50.245376264453711</v>
      </c>
      <c r="AP249">
        <f t="shared" si="54"/>
        <v>1934.895654564993</v>
      </c>
      <c r="AS249">
        <f t="shared" si="55"/>
        <v>1985.0550535954176</v>
      </c>
      <c r="AU249">
        <f t="shared" si="44"/>
        <v>443.42121256229228</v>
      </c>
      <c r="AW249">
        <f t="shared" si="56"/>
        <v>2.1991148575128552</v>
      </c>
      <c r="AY249">
        <f t="shared" si="57"/>
        <v>0.22528052338743185</v>
      </c>
      <c r="BA249">
        <f t="shared" si="58"/>
        <v>0.67431389104074835</v>
      </c>
      <c r="BC249">
        <f t="shared" si="59"/>
        <v>1304.7270175875562</v>
      </c>
      <c r="BD249">
        <f t="shared" si="60"/>
        <v>3.04E-2</v>
      </c>
      <c r="BE249">
        <f t="shared" si="61"/>
        <v>39.66370133466171</v>
      </c>
    </row>
    <row r="250" spans="3:57">
      <c r="C250" s="11">
        <v>190</v>
      </c>
      <c r="D250" s="12">
        <f t="shared" si="67"/>
        <v>2.7536231884057968E-3</v>
      </c>
      <c r="E250" s="20">
        <f t="shared" si="62"/>
        <v>1204.2771838760873</v>
      </c>
      <c r="F250" s="4">
        <f t="shared" si="63"/>
        <v>3.3161255787892254</v>
      </c>
      <c r="G250" s="4"/>
      <c r="H250" s="4">
        <f t="shared" si="64"/>
        <v>-4.6286106849190061</v>
      </c>
      <c r="I250" s="11">
        <v>190</v>
      </c>
      <c r="J250" s="5">
        <f t="shared" si="45"/>
        <v>31979.537157765619</v>
      </c>
      <c r="K250" s="11">
        <v>190</v>
      </c>
      <c r="L250" s="17">
        <f t="shared" si="65"/>
        <v>19923.25164928798</v>
      </c>
      <c r="M250" s="11">
        <v>190</v>
      </c>
      <c r="N250">
        <f t="shared" si="66"/>
        <v>2030.9125024758389</v>
      </c>
      <c r="Q250" s="4">
        <v>127</v>
      </c>
      <c r="R250">
        <f t="shared" si="71"/>
        <v>70.485000000000056</v>
      </c>
      <c r="S250">
        <f t="shared" si="68"/>
        <v>474.29503727387521</v>
      </c>
      <c r="T250">
        <f t="shared" si="69"/>
        <v>0.5</v>
      </c>
      <c r="U250">
        <f t="shared" si="70"/>
        <v>300</v>
      </c>
      <c r="Z250" s="4"/>
      <c r="AA250">
        <v>127</v>
      </c>
      <c r="AB250">
        <f t="shared" si="46"/>
        <v>2.2165681500327987</v>
      </c>
      <c r="AC250">
        <f t="shared" si="47"/>
        <v>0.27611262488646687</v>
      </c>
      <c r="AD250">
        <f t="shared" si="48"/>
        <v>0.79863551004729272</v>
      </c>
      <c r="AE250">
        <f t="shared" si="49"/>
        <v>0.22051334700670028</v>
      </c>
      <c r="AF250" s="65">
        <f t="shared" si="50"/>
        <v>0.22234074170498055</v>
      </c>
      <c r="AG250">
        <f t="shared" si="51"/>
        <v>12.739186113503752</v>
      </c>
      <c r="AI250" s="4"/>
      <c r="AJ250">
        <f t="shared" si="52"/>
        <v>98.520345616575895</v>
      </c>
      <c r="AL250">
        <f t="shared" si="43"/>
        <v>49.260172808287948</v>
      </c>
      <c r="AN250">
        <f t="shared" si="53"/>
        <v>50.245376264453711</v>
      </c>
      <c r="AP250">
        <f t="shared" si="54"/>
        <v>1948.372314395303</v>
      </c>
      <c r="AS250">
        <f t="shared" si="55"/>
        <v>1997.5439417352738</v>
      </c>
      <c r="AU250">
        <f t="shared" si="44"/>
        <v>440.48510038500228</v>
      </c>
      <c r="AW250">
        <f t="shared" si="56"/>
        <v>2.2165681500327987</v>
      </c>
      <c r="AY250">
        <f t="shared" si="57"/>
        <v>0.22234074170498055</v>
      </c>
      <c r="BA250">
        <f t="shared" si="58"/>
        <v>0.66257806921437568</v>
      </c>
      <c r="BC250">
        <f t="shared" si="59"/>
        <v>1290.9487661827843</v>
      </c>
      <c r="BD250">
        <f t="shared" si="60"/>
        <v>3.04E-2</v>
      </c>
      <c r="BE250">
        <f t="shared" si="61"/>
        <v>39.244842491956646</v>
      </c>
    </row>
    <row r="251" spans="3:57">
      <c r="C251" s="11">
        <v>191</v>
      </c>
      <c r="D251" s="12">
        <f t="shared" si="67"/>
        <v>2.7681159420289854E-3</v>
      </c>
      <c r="E251" s="20">
        <f t="shared" si="62"/>
        <v>1204.2771838760873</v>
      </c>
      <c r="F251" s="4">
        <f t="shared" si="63"/>
        <v>3.333578871309169</v>
      </c>
      <c r="G251" s="4"/>
      <c r="H251" s="4">
        <f t="shared" si="64"/>
        <v>-5.0921687638223752</v>
      </c>
      <c r="I251" s="11">
        <v>191</v>
      </c>
      <c r="J251" s="5">
        <f t="shared" si="45"/>
        <v>31991.584757064658</v>
      </c>
      <c r="K251" s="11">
        <v>191</v>
      </c>
      <c r="L251" s="17">
        <f t="shared" si="65"/>
        <v>19930.75730365128</v>
      </c>
      <c r="M251" s="11">
        <v>191</v>
      </c>
      <c r="N251">
        <f t="shared" si="66"/>
        <v>2031.6776048574188</v>
      </c>
      <c r="Q251" s="4">
        <v>128</v>
      </c>
      <c r="R251">
        <f t="shared" si="71"/>
        <v>71.040000000000063</v>
      </c>
      <c r="S251">
        <f t="shared" si="68"/>
        <v>477.61950781636108</v>
      </c>
      <c r="T251">
        <f t="shared" si="69"/>
        <v>0.5</v>
      </c>
      <c r="U251">
        <f t="shared" si="70"/>
        <v>300</v>
      </c>
      <c r="Z251" s="4"/>
      <c r="AA251">
        <v>128</v>
      </c>
      <c r="AB251">
        <f t="shared" si="46"/>
        <v>2.2340214425527418</v>
      </c>
      <c r="AC251">
        <f t="shared" si="47"/>
        <v>0.27611262488646687</v>
      </c>
      <c r="AD251">
        <f t="shared" si="48"/>
        <v>0.78801075360672201</v>
      </c>
      <c r="AE251">
        <f t="shared" si="49"/>
        <v>0.21757971761711492</v>
      </c>
      <c r="AF251" s="65">
        <f t="shared" si="50"/>
        <v>0.21933409281150504</v>
      </c>
      <c r="AG251">
        <f t="shared" si="51"/>
        <v>12.566917821429927</v>
      </c>
      <c r="AI251" s="4"/>
      <c r="AJ251">
        <f t="shared" si="52"/>
        <v>98.520345616575895</v>
      </c>
      <c r="AL251">
        <f t="shared" ref="AL251:AL314" si="72">T251*AJ251</f>
        <v>49.260172808287948</v>
      </c>
      <c r="AN251">
        <f t="shared" si="53"/>
        <v>50.245376264453711</v>
      </c>
      <c r="AP251">
        <f t="shared" si="54"/>
        <v>1961.076075256829</v>
      </c>
      <c r="AS251">
        <f t="shared" si="55"/>
        <v>2009.2116557610548</v>
      </c>
      <c r="AU251">
        <f t="shared" ref="AU251:AU314" si="73">AP251*TAN(AF251)</f>
        <v>437.16370469350619</v>
      </c>
      <c r="AW251">
        <f t="shared" si="56"/>
        <v>2.2340214425527418</v>
      </c>
      <c r="AY251">
        <f t="shared" si="57"/>
        <v>0.21933409281150504</v>
      </c>
      <c r="BA251">
        <f t="shared" si="58"/>
        <v>0.65076730100114855</v>
      </c>
      <c r="BC251">
        <f t="shared" si="59"/>
        <v>1276.204184552812</v>
      </c>
      <c r="BD251">
        <f t="shared" si="60"/>
        <v>3.04E-2</v>
      </c>
      <c r="BE251">
        <f t="shared" si="61"/>
        <v>38.796607210405483</v>
      </c>
    </row>
    <row r="252" spans="3:57">
      <c r="C252" s="11">
        <v>192</v>
      </c>
      <c r="D252" s="12">
        <f t="shared" si="67"/>
        <v>2.7826086956521737E-3</v>
      </c>
      <c r="E252" s="20">
        <f t="shared" si="62"/>
        <v>1204.2771838760873</v>
      </c>
      <c r="F252" s="4">
        <f t="shared" si="63"/>
        <v>3.3510321638291121</v>
      </c>
      <c r="G252" s="4"/>
      <c r="H252" s="4">
        <f t="shared" si="64"/>
        <v>-5.5559057446492659</v>
      </c>
      <c r="I252" s="11">
        <v>192</v>
      </c>
      <c r="J252" s="5">
        <f t="shared" ref="J252:J315" si="74">((((($F$6/1000)/2)*(E252*E252))*COS(F252))+((((($F$6/1000)/2)*($F$6/1000)/2))*(E252*E252)*COS(2*F252)/($F$10/1000)))*-1</f>
        <v>32004.200753451143</v>
      </c>
      <c r="K252" s="11">
        <v>192</v>
      </c>
      <c r="L252" s="17">
        <f t="shared" si="65"/>
        <v>19938.617069400061</v>
      </c>
      <c r="M252" s="11">
        <v>192</v>
      </c>
      <c r="N252">
        <f t="shared" si="66"/>
        <v>2032.4788042201897</v>
      </c>
      <c r="Q252" s="4">
        <v>129</v>
      </c>
      <c r="R252">
        <f t="shared" si="71"/>
        <v>71.59500000000007</v>
      </c>
      <c r="S252">
        <f t="shared" si="68"/>
        <v>480.94397835884718</v>
      </c>
      <c r="T252">
        <f t="shared" si="69"/>
        <v>0.5</v>
      </c>
      <c r="U252">
        <f t="shared" si="70"/>
        <v>300</v>
      </c>
      <c r="Z252" s="4"/>
      <c r="AA252">
        <v>129</v>
      </c>
      <c r="AB252">
        <f t="shared" ref="AB252:AB315" si="75">PI()*AA252/180</f>
        <v>2.2514747350726849</v>
      </c>
      <c r="AC252">
        <f t="shared" ref="AC252:AC315" si="76">($F$6/2)/$F$10</f>
        <v>0.27611262488646687</v>
      </c>
      <c r="AD252">
        <f t="shared" ref="AD252:AD315" si="77">SIN(AB252)</f>
        <v>0.77714596145697101</v>
      </c>
      <c r="AE252">
        <f t="shared" ref="AE252:AE315" si="78">AC252*AD252</f>
        <v>0.21457981133780127</v>
      </c>
      <c r="AF252" s="65">
        <f t="shared" ref="AF252:AF315" si="79">ASIN(AE252)</f>
        <v>0.21626159972417258</v>
      </c>
      <c r="AG252">
        <f t="shared" ref="AG252:AG315" si="80">AF252*180/PI()</f>
        <v>12.390876934942657</v>
      </c>
      <c r="AI252" s="4"/>
      <c r="AJ252">
        <f t="shared" ref="AJ252:AJ315" si="81">PI()*(($F$5/10)*($F$5/10))/4</f>
        <v>98.520345616575895</v>
      </c>
      <c r="AL252">
        <f t="shared" si="72"/>
        <v>49.260172808287948</v>
      </c>
      <c r="AN252">
        <f t="shared" ref="AN252:AN315" si="82">AL252*1.02</f>
        <v>50.245376264453711</v>
      </c>
      <c r="AP252">
        <f t="shared" ref="AP252:AP315" si="83">N189+AN252</f>
        <v>1973.02688417063</v>
      </c>
      <c r="AS252">
        <f t="shared" ref="AS252:AS315" si="84">AP252/(COS(AF252))</f>
        <v>2020.08174366088</v>
      </c>
      <c r="AU252">
        <f t="shared" si="73"/>
        <v>433.46875944168818</v>
      </c>
      <c r="AW252">
        <f t="shared" ref="AW252:AW315" si="85">AB252</f>
        <v>2.2514747350726849</v>
      </c>
      <c r="AY252">
        <f t="shared" ref="AY252:AY315" si="86">AF252</f>
        <v>0.21626159972417258</v>
      </c>
      <c r="BA252">
        <f t="shared" ref="BA252:BA315" si="87">(SIN(AW252+AY252))/(COS(AY252))</f>
        <v>0.63888594513975827</v>
      </c>
      <c r="BC252">
        <f t="shared" ref="BC252:BC315" si="88">AP252*BA252</f>
        <v>1260.5391456795053</v>
      </c>
      <c r="BD252">
        <f t="shared" ref="BD252:BD315" si="89">($F$6/2)/1000</f>
        <v>3.04E-2</v>
      </c>
      <c r="BE252">
        <f t="shared" ref="BE252:BE315" si="90">BC252*BD252</f>
        <v>38.320390028656959</v>
      </c>
    </row>
    <row r="253" spans="3:57">
      <c r="C253" s="11">
        <v>193</v>
      </c>
      <c r="D253" s="12">
        <f t="shared" si="67"/>
        <v>2.7971014492753623E-3</v>
      </c>
      <c r="E253" s="20">
        <f t="shared" ref="E253:E316" si="91">(2*PI()/60)*$F$13</f>
        <v>1204.2771838760873</v>
      </c>
      <c r="F253" s="4">
        <f t="shared" ref="F253:F316" si="92">E253*D253</f>
        <v>3.3684854563490556</v>
      </c>
      <c r="G253" s="4"/>
      <c r="H253" s="4">
        <f t="shared" ref="H253:H316" si="93">(($F$6/1000)/2)*E253*SIN(F253)+((($F$6/1000)/2)*(($F$6/1000)/2)*E253*SIN(2*F253))/(2*($F$10/1000))</f>
        <v>-6.0198287531354797</v>
      </c>
      <c r="I253" s="11">
        <v>193</v>
      </c>
      <c r="J253" s="5">
        <f t="shared" si="74"/>
        <v>32017.229599996565</v>
      </c>
      <c r="K253" s="11">
        <v>193</v>
      </c>
      <c r="L253" s="17">
        <f t="shared" ref="L253:L316" si="94">$J$21*J253</f>
        <v>19946.734040797859</v>
      </c>
      <c r="M253" s="11">
        <v>193</v>
      </c>
      <c r="N253">
        <f t="shared" ref="N253:N316" si="95">L253/9.81</f>
        <v>2033.3062223035533</v>
      </c>
      <c r="Q253" s="4">
        <v>130</v>
      </c>
      <c r="R253">
        <f t="shared" si="71"/>
        <v>72.150000000000077</v>
      </c>
      <c r="S253">
        <f t="shared" si="68"/>
        <v>484.26844890133316</v>
      </c>
      <c r="T253">
        <f t="shared" si="69"/>
        <v>0.5</v>
      </c>
      <c r="U253">
        <f t="shared" si="70"/>
        <v>300</v>
      </c>
      <c r="Z253" s="4"/>
      <c r="AA253">
        <v>130</v>
      </c>
      <c r="AB253">
        <f t="shared" si="75"/>
        <v>2.2689280275926285</v>
      </c>
      <c r="AC253">
        <f t="shared" si="76"/>
        <v>0.27611262488646687</v>
      </c>
      <c r="AD253">
        <f t="shared" si="77"/>
        <v>0.76604444311897801</v>
      </c>
      <c r="AE253">
        <f t="shared" si="78"/>
        <v>0.21151454196927277</v>
      </c>
      <c r="AF253" s="65">
        <f t="shared" si="79"/>
        <v>0.21312430257966594</v>
      </c>
      <c r="AG253">
        <f t="shared" si="80"/>
        <v>12.211123049483982</v>
      </c>
      <c r="AI253" s="4"/>
      <c r="AJ253">
        <f t="shared" si="81"/>
        <v>98.520345616575895</v>
      </c>
      <c r="AL253">
        <f t="shared" si="72"/>
        <v>49.260172808287948</v>
      </c>
      <c r="AN253">
        <f t="shared" si="82"/>
        <v>50.245376264453711</v>
      </c>
      <c r="AP253">
        <f t="shared" si="83"/>
        <v>1984.2451257227303</v>
      </c>
      <c r="AS253">
        <f t="shared" si="84"/>
        <v>2030.1782111094738</v>
      </c>
      <c r="AU253">
        <f t="shared" si="73"/>
        <v>429.4122144388179</v>
      </c>
      <c r="AW253">
        <f t="shared" si="85"/>
        <v>2.2689280275926285</v>
      </c>
      <c r="AY253">
        <f t="shared" si="86"/>
        <v>0.21312430257966594</v>
      </c>
      <c r="BA253">
        <f t="shared" si="87"/>
        <v>0.62693821712343978</v>
      </c>
      <c r="BC253">
        <f t="shared" si="88"/>
        <v>1243.9991014564841</v>
      </c>
      <c r="BD253">
        <f t="shared" si="89"/>
        <v>3.04E-2</v>
      </c>
      <c r="BE253">
        <f t="shared" si="90"/>
        <v>37.817572684277117</v>
      </c>
    </row>
    <row r="254" spans="3:57">
      <c r="C254" s="11">
        <v>194</v>
      </c>
      <c r="D254" s="12">
        <f t="shared" ref="D254:D317" si="96">(60/($F$13*360))*C254</f>
        <v>2.8115942028985506E-3</v>
      </c>
      <c r="E254" s="20">
        <f t="shared" si="91"/>
        <v>1204.2771838760873</v>
      </c>
      <c r="F254" s="4">
        <f t="shared" si="92"/>
        <v>3.3859387488689987</v>
      </c>
      <c r="G254" s="4"/>
      <c r="H254" s="4">
        <f t="shared" si="93"/>
        <v>-6.4839425697972572</v>
      </c>
      <c r="I254" s="11">
        <v>194</v>
      </c>
      <c r="J254" s="5">
        <f t="shared" si="74"/>
        <v>32030.503243621497</v>
      </c>
      <c r="K254" s="11">
        <v>194</v>
      </c>
      <c r="L254" s="17">
        <f t="shared" si="94"/>
        <v>19955.003520776194</v>
      </c>
      <c r="M254" s="11">
        <v>194</v>
      </c>
      <c r="N254">
        <f t="shared" si="95"/>
        <v>2034.1491866234651</v>
      </c>
      <c r="Q254" s="4">
        <v>131</v>
      </c>
      <c r="R254">
        <f t="shared" si="71"/>
        <v>72.705000000000084</v>
      </c>
      <c r="S254">
        <f t="shared" ref="S254:S303" si="97">$AB$64+($AB$63-$AB$64)*R254/100</f>
        <v>487.59291944381914</v>
      </c>
      <c r="T254">
        <f t="shared" ref="T254:T303" si="98">$V$73</f>
        <v>0.5</v>
      </c>
      <c r="U254">
        <f t="shared" ref="U254:U303" si="99">$V$74</f>
        <v>300</v>
      </c>
      <c r="Z254" s="4"/>
      <c r="AA254">
        <v>131</v>
      </c>
      <c r="AB254">
        <f t="shared" si="75"/>
        <v>2.286381320112572</v>
      </c>
      <c r="AC254">
        <f t="shared" si="76"/>
        <v>0.27611262488646687</v>
      </c>
      <c r="AD254">
        <f t="shared" si="77"/>
        <v>0.75470958022277179</v>
      </c>
      <c r="AE254">
        <f t="shared" si="78"/>
        <v>0.20838484322227308</v>
      </c>
      <c r="AF254" s="65">
        <f t="shared" si="79"/>
        <v>0.20992325803926462</v>
      </c>
      <c r="AG254">
        <f t="shared" si="80"/>
        <v>12.027716707285594</v>
      </c>
      <c r="AI254" s="4"/>
      <c r="AJ254">
        <f t="shared" si="81"/>
        <v>98.520345616575895</v>
      </c>
      <c r="AL254">
        <f t="shared" si="72"/>
        <v>49.260172808287948</v>
      </c>
      <c r="AN254">
        <f t="shared" si="82"/>
        <v>50.245376264453711</v>
      </c>
      <c r="AP254">
        <f t="shared" si="83"/>
        <v>1994.7515865841178</v>
      </c>
      <c r="AS254">
        <f t="shared" si="84"/>
        <v>2039.5254739611848</v>
      </c>
      <c r="AU254">
        <f t="shared" si="73"/>
        <v>425.00619613923374</v>
      </c>
      <c r="AW254">
        <f t="shared" si="85"/>
        <v>2.286381320112572</v>
      </c>
      <c r="AY254">
        <f t="shared" si="86"/>
        <v>0.20992325803926462</v>
      </c>
      <c r="BA254">
        <f t="shared" si="87"/>
        <v>0.6149281887806769</v>
      </c>
      <c r="BC254">
        <f t="shared" si="88"/>
        <v>1226.6289802055533</v>
      </c>
      <c r="BD254">
        <f t="shared" si="89"/>
        <v>3.04E-2</v>
      </c>
      <c r="BE254">
        <f t="shared" si="90"/>
        <v>37.289520998248818</v>
      </c>
    </row>
    <row r="255" spans="3:57">
      <c r="C255" s="11">
        <v>195</v>
      </c>
      <c r="D255" s="12">
        <f t="shared" si="96"/>
        <v>2.8260869565217392E-3</v>
      </c>
      <c r="E255" s="20">
        <f t="shared" si="91"/>
        <v>1204.2771838760873</v>
      </c>
      <c r="F255" s="4">
        <f t="shared" si="92"/>
        <v>3.4033920413889422</v>
      </c>
      <c r="G255" s="4"/>
      <c r="H255" s="4">
        <f t="shared" si="93"/>
        <v>-6.9482494504797572</v>
      </c>
      <c r="I255" s="11">
        <v>195</v>
      </c>
      <c r="J255" s="5">
        <f t="shared" si="74"/>
        <v>32043.841376197743</v>
      </c>
      <c r="K255" s="11">
        <v>195</v>
      </c>
      <c r="L255" s="17">
        <f t="shared" si="94"/>
        <v>19963.313177371194</v>
      </c>
      <c r="M255" s="11">
        <v>195</v>
      </c>
      <c r="N255">
        <f t="shared" si="95"/>
        <v>2034.9962464190819</v>
      </c>
      <c r="Q255" s="4">
        <v>132</v>
      </c>
      <c r="R255">
        <f t="shared" ref="R255:R302" si="100">R254+0.555</f>
        <v>73.26000000000009</v>
      </c>
      <c r="S255">
        <f t="shared" si="97"/>
        <v>490.91738998630512</v>
      </c>
      <c r="T255">
        <f t="shared" si="98"/>
        <v>0.5</v>
      </c>
      <c r="U255">
        <f t="shared" si="99"/>
        <v>300</v>
      </c>
      <c r="Z255" s="4"/>
      <c r="AA255">
        <v>132</v>
      </c>
      <c r="AB255">
        <f t="shared" si="75"/>
        <v>2.3038346126325151</v>
      </c>
      <c r="AC255">
        <f t="shared" si="76"/>
        <v>0.27611262488646687</v>
      </c>
      <c r="AD255">
        <f t="shared" si="77"/>
        <v>0.74314482547739424</v>
      </c>
      <c r="AE255">
        <f t="shared" si="78"/>
        <v>0.20519166843335865</v>
      </c>
      <c r="AF255" s="65">
        <f t="shared" si="79"/>
        <v>0.20665953869981041</v>
      </c>
      <c r="AG255">
        <f t="shared" si="80"/>
        <v>11.840719363619641</v>
      </c>
      <c r="AI255" s="4"/>
      <c r="AJ255">
        <f t="shared" si="81"/>
        <v>98.520345616575895</v>
      </c>
      <c r="AL255">
        <f t="shared" si="72"/>
        <v>49.260172808287948</v>
      </c>
      <c r="AN255">
        <f t="shared" si="82"/>
        <v>50.245376264453711</v>
      </c>
      <c r="AP255">
        <f t="shared" si="83"/>
        <v>2004.5674196902517</v>
      </c>
      <c r="AS255">
        <f t="shared" si="84"/>
        <v>2048.1483108613629</v>
      </c>
      <c r="AU255">
        <f t="shared" si="73"/>
        <v>420.26296910460843</v>
      </c>
      <c r="AW255">
        <f t="shared" si="85"/>
        <v>2.3038346126325151</v>
      </c>
      <c r="AY255">
        <f t="shared" si="86"/>
        <v>0.20665953869981041</v>
      </c>
      <c r="BA255">
        <f t="shared" si="87"/>
        <v>0.60285978812474994</v>
      </c>
      <c r="BC255">
        <f t="shared" si="88"/>
        <v>1208.4730899162419</v>
      </c>
      <c r="BD255">
        <f t="shared" si="89"/>
        <v>3.04E-2</v>
      </c>
      <c r="BE255">
        <f t="shared" si="90"/>
        <v>36.737581933453754</v>
      </c>
    </row>
    <row r="256" spans="3:57">
      <c r="C256" s="11">
        <v>196</v>
      </c>
      <c r="D256" s="12">
        <f t="shared" si="96"/>
        <v>2.8405797101449274E-3</v>
      </c>
      <c r="E256" s="20">
        <f t="shared" si="91"/>
        <v>1204.2771838760873</v>
      </c>
      <c r="F256" s="4">
        <f t="shared" si="92"/>
        <v>3.4208453339088853</v>
      </c>
      <c r="G256" s="4"/>
      <c r="H256" s="4">
        <f t="shared" si="93"/>
        <v>-7.4127489506794948</v>
      </c>
      <c r="I256" s="11">
        <v>196</v>
      </c>
      <c r="J256" s="5">
        <f t="shared" si="74"/>
        <v>32057.051704223493</v>
      </c>
      <c r="K256" s="11">
        <v>196</v>
      </c>
      <c r="L256" s="17">
        <f t="shared" si="94"/>
        <v>19971.543211731238</v>
      </c>
      <c r="M256" s="11">
        <v>196</v>
      </c>
      <c r="N256">
        <f t="shared" si="95"/>
        <v>2035.8351897789232</v>
      </c>
      <c r="Q256" s="4">
        <v>133</v>
      </c>
      <c r="R256">
        <f t="shared" si="100"/>
        <v>73.815000000000097</v>
      </c>
      <c r="S256">
        <f t="shared" si="97"/>
        <v>494.24186052879111</v>
      </c>
      <c r="T256">
        <f t="shared" si="98"/>
        <v>0.5</v>
      </c>
      <c r="U256">
        <f t="shared" si="99"/>
        <v>300</v>
      </c>
      <c r="Z256" s="4"/>
      <c r="AA256">
        <v>133</v>
      </c>
      <c r="AB256">
        <f t="shared" si="75"/>
        <v>2.3212879051524582</v>
      </c>
      <c r="AC256">
        <f t="shared" si="76"/>
        <v>0.27611262488646687</v>
      </c>
      <c r="AD256">
        <f t="shared" si="77"/>
        <v>0.73135370161917057</v>
      </c>
      <c r="AE256">
        <f t="shared" si="78"/>
        <v>0.20193599027450307</v>
      </c>
      <c r="AF256" s="65">
        <f t="shared" si="79"/>
        <v>0.20333423251137947</v>
      </c>
      <c r="AG256">
        <f t="shared" si="80"/>
        <v>11.650193353433812</v>
      </c>
      <c r="AI256" s="4"/>
      <c r="AJ256">
        <f t="shared" si="81"/>
        <v>98.520345616575895</v>
      </c>
      <c r="AL256">
        <f t="shared" si="72"/>
        <v>49.260172808287948</v>
      </c>
      <c r="AN256">
        <f t="shared" si="82"/>
        <v>50.245376264453711</v>
      </c>
      <c r="AP256">
        <f t="shared" si="83"/>
        <v>2013.714108126921</v>
      </c>
      <c r="AS256">
        <f t="shared" si="84"/>
        <v>2056.0718160618426</v>
      </c>
      <c r="AU256">
        <f t="shared" si="73"/>
        <v>415.1948982519441</v>
      </c>
      <c r="AW256">
        <f t="shared" si="85"/>
        <v>2.3212879051524582</v>
      </c>
      <c r="AY256">
        <f t="shared" si="86"/>
        <v>0.20333423251137947</v>
      </c>
      <c r="BA256">
        <f t="shared" si="87"/>
        <v>0.59073679946242486</v>
      </c>
      <c r="BC256">
        <f t="shared" si="88"/>
        <v>1189.5750272672287</v>
      </c>
      <c r="BD256">
        <f t="shared" si="89"/>
        <v>3.04E-2</v>
      </c>
      <c r="BE256">
        <f t="shared" si="90"/>
        <v>36.163080828923754</v>
      </c>
    </row>
    <row r="257" spans="3:57">
      <c r="C257" s="11">
        <v>197</v>
      </c>
      <c r="D257" s="12">
        <f t="shared" si="96"/>
        <v>2.8550724637681157E-3</v>
      </c>
      <c r="E257" s="20">
        <f t="shared" si="91"/>
        <v>1204.2771838760873</v>
      </c>
      <c r="F257" s="4">
        <f t="shared" si="92"/>
        <v>3.4382986264288284</v>
      </c>
      <c r="G257" s="4"/>
      <c r="H257" s="4">
        <f t="shared" si="93"/>
        <v>-7.8774377539078255</v>
      </c>
      <c r="I257" s="11">
        <v>197</v>
      </c>
      <c r="J257" s="5">
        <f t="shared" si="74"/>
        <v>32069.930236727763</v>
      </c>
      <c r="K257" s="11">
        <v>197</v>
      </c>
      <c r="L257" s="17">
        <f t="shared" si="94"/>
        <v>19979.566537481398</v>
      </c>
      <c r="M257" s="11">
        <v>197</v>
      </c>
      <c r="N257">
        <f t="shared" si="95"/>
        <v>2036.6530619247092</v>
      </c>
      <c r="Q257" s="4">
        <v>134</v>
      </c>
      <c r="R257">
        <f t="shared" si="100"/>
        <v>74.370000000000104</v>
      </c>
      <c r="S257">
        <f t="shared" si="97"/>
        <v>497.56633107127709</v>
      </c>
      <c r="T257">
        <f t="shared" si="98"/>
        <v>0.5</v>
      </c>
      <c r="U257">
        <f t="shared" si="99"/>
        <v>300</v>
      </c>
      <c r="Z257" s="4"/>
      <c r="AA257">
        <v>134</v>
      </c>
      <c r="AB257">
        <f t="shared" si="75"/>
        <v>2.3387411976724013</v>
      </c>
      <c r="AC257">
        <f t="shared" si="76"/>
        <v>0.27611262488646687</v>
      </c>
      <c r="AD257">
        <f t="shared" si="77"/>
        <v>0.71933980033865141</v>
      </c>
      <c r="AE257">
        <f t="shared" si="78"/>
        <v>0.19861880045681204</v>
      </c>
      <c r="AF257" s="65">
        <f t="shared" si="79"/>
        <v>0.19994844220243607</v>
      </c>
      <c r="AG257">
        <f t="shared" si="80"/>
        <v>11.456201858415062</v>
      </c>
      <c r="AI257" s="4"/>
      <c r="AJ257">
        <f t="shared" si="81"/>
        <v>98.520345616575895</v>
      </c>
      <c r="AL257">
        <f t="shared" si="72"/>
        <v>49.260172808287948</v>
      </c>
      <c r="AN257">
        <f t="shared" si="82"/>
        <v>50.245376264453711</v>
      </c>
      <c r="AP257">
        <f t="shared" si="83"/>
        <v>2022.2134287696074</v>
      </c>
      <c r="AS257">
        <f t="shared" si="84"/>
        <v>2063.3213525224032</v>
      </c>
      <c r="AU257">
        <f t="shared" si="73"/>
        <v>409.81441199492679</v>
      </c>
      <c r="AW257">
        <f t="shared" si="85"/>
        <v>2.3387411976724013</v>
      </c>
      <c r="AY257">
        <f t="shared" si="86"/>
        <v>0.19994844220243607</v>
      </c>
      <c r="BA257">
        <f t="shared" si="87"/>
        <v>0.57856286375178545</v>
      </c>
      <c r="BC257">
        <f t="shared" si="88"/>
        <v>1169.9775924662613</v>
      </c>
      <c r="BD257">
        <f t="shared" si="89"/>
        <v>3.04E-2</v>
      </c>
      <c r="BE257">
        <f t="shared" si="90"/>
        <v>35.567318810974342</v>
      </c>
    </row>
    <row r="258" spans="3:57">
      <c r="C258" s="11">
        <v>198</v>
      </c>
      <c r="D258" s="12">
        <f t="shared" si="96"/>
        <v>2.8695652173913043E-3</v>
      </c>
      <c r="E258" s="20">
        <f t="shared" si="91"/>
        <v>1204.2771838760873</v>
      </c>
      <c r="F258" s="4">
        <f t="shared" si="92"/>
        <v>3.455751918948772</v>
      </c>
      <c r="G258" s="4"/>
      <c r="H258" s="4">
        <f t="shared" si="93"/>
        <v>-8.3423095043567344</v>
      </c>
      <c r="I258" s="11">
        <v>198</v>
      </c>
      <c r="J258" s="5">
        <f t="shared" si="74"/>
        <v>32082.26159103695</v>
      </c>
      <c r="K258" s="11">
        <v>198</v>
      </c>
      <c r="L258" s="17">
        <f t="shared" si="94"/>
        <v>19987.24897121602</v>
      </c>
      <c r="M258" s="11">
        <v>198</v>
      </c>
      <c r="N258">
        <f t="shared" si="95"/>
        <v>2037.4361846295637</v>
      </c>
      <c r="Q258" s="4">
        <v>135</v>
      </c>
      <c r="R258">
        <f t="shared" si="100"/>
        <v>74.925000000000111</v>
      </c>
      <c r="S258">
        <f t="shared" si="97"/>
        <v>500.89080161376319</v>
      </c>
      <c r="T258">
        <f t="shared" si="98"/>
        <v>0.5</v>
      </c>
      <c r="U258">
        <f t="shared" si="99"/>
        <v>300</v>
      </c>
      <c r="Z258" s="4"/>
      <c r="AA258">
        <v>135</v>
      </c>
      <c r="AB258">
        <f t="shared" si="75"/>
        <v>2.3561944901923448</v>
      </c>
      <c r="AC258">
        <f t="shared" si="76"/>
        <v>0.27611262488646687</v>
      </c>
      <c r="AD258">
        <f t="shared" si="77"/>
        <v>0.70710678118654757</v>
      </c>
      <c r="AE258">
        <f t="shared" si="78"/>
        <v>0.19524110942843823</v>
      </c>
      <c r="AF258" s="65">
        <f t="shared" si="79"/>
        <v>0.1965032847131914</v>
      </c>
      <c r="AG258">
        <f t="shared" si="80"/>
        <v>11.258808874523455</v>
      </c>
      <c r="AI258" s="4"/>
      <c r="AJ258">
        <f t="shared" si="81"/>
        <v>98.520345616575895</v>
      </c>
      <c r="AL258">
        <f t="shared" si="72"/>
        <v>49.260172808287948</v>
      </c>
      <c r="AN258">
        <f t="shared" si="82"/>
        <v>50.245376264453711</v>
      </c>
      <c r="AP258">
        <f t="shared" si="83"/>
        <v>2030.0874157237502</v>
      </c>
      <c r="AS258">
        <f t="shared" si="84"/>
        <v>2069.9225053760792</v>
      </c>
      <c r="AU258">
        <f t="shared" si="73"/>
        <v>404.13396638051807</v>
      </c>
      <c r="AW258">
        <f t="shared" si="85"/>
        <v>2.3561944901923448</v>
      </c>
      <c r="AY258">
        <f t="shared" si="86"/>
        <v>0.1965032847131914</v>
      </c>
      <c r="BA258">
        <f t="shared" si="87"/>
        <v>0.56634147919899647</v>
      </c>
      <c r="BC258">
        <f t="shared" si="88"/>
        <v>1149.7227099242568</v>
      </c>
      <c r="BD258">
        <f t="shared" si="89"/>
        <v>3.04E-2</v>
      </c>
      <c r="BE258">
        <f t="shared" si="90"/>
        <v>34.951570381697408</v>
      </c>
    </row>
    <row r="259" spans="3:57">
      <c r="C259" s="11">
        <v>199</v>
      </c>
      <c r="D259" s="12">
        <f t="shared" si="96"/>
        <v>2.8840579710144925E-3</v>
      </c>
      <c r="E259" s="20">
        <f t="shared" si="91"/>
        <v>1204.2771838760873</v>
      </c>
      <c r="F259" s="4">
        <f t="shared" si="92"/>
        <v>3.4732052114687151</v>
      </c>
      <c r="G259" s="4"/>
      <c r="H259" s="4">
        <f t="shared" si="93"/>
        <v>-8.8073546441230945</v>
      </c>
      <c r="I259" s="11">
        <v>199</v>
      </c>
      <c r="J259" s="5">
        <f t="shared" si="74"/>
        <v>32093.819316013651</v>
      </c>
      <c r="K259" s="11">
        <v>199</v>
      </c>
      <c r="L259" s="17">
        <f t="shared" si="94"/>
        <v>19994.449433876503</v>
      </c>
      <c r="M259" s="11">
        <v>199</v>
      </c>
      <c r="N259">
        <f t="shared" si="95"/>
        <v>2038.1701767458208</v>
      </c>
      <c r="Q259" s="4">
        <v>136</v>
      </c>
      <c r="R259">
        <f t="shared" si="100"/>
        <v>75.480000000000118</v>
      </c>
      <c r="S259">
        <f t="shared" si="97"/>
        <v>504.21527215624906</v>
      </c>
      <c r="T259">
        <f t="shared" si="98"/>
        <v>0.5</v>
      </c>
      <c r="U259">
        <f t="shared" si="99"/>
        <v>300</v>
      </c>
      <c r="AA259">
        <v>136</v>
      </c>
      <c r="AB259">
        <f t="shared" si="75"/>
        <v>2.3736477827122884</v>
      </c>
      <c r="AC259">
        <f t="shared" si="76"/>
        <v>0.27611262488646687</v>
      </c>
      <c r="AD259">
        <f t="shared" si="77"/>
        <v>0.69465837045899714</v>
      </c>
      <c r="AE259">
        <f t="shared" si="78"/>
        <v>0.19180394606678941</v>
      </c>
      <c r="AF259" s="65">
        <f t="shared" si="79"/>
        <v>0.19299989063784437</v>
      </c>
      <c r="AG259">
        <f t="shared" si="80"/>
        <v>11.058079180034932</v>
      </c>
      <c r="AJ259">
        <f t="shared" si="81"/>
        <v>98.520345616575895</v>
      </c>
      <c r="AL259">
        <f t="shared" si="72"/>
        <v>49.260172808287948</v>
      </c>
      <c r="AN259">
        <f t="shared" si="82"/>
        <v>50.245376264453711</v>
      </c>
      <c r="AP259">
        <f t="shared" si="83"/>
        <v>2037.3583236135137</v>
      </c>
      <c r="AS259">
        <f t="shared" si="84"/>
        <v>2075.9010358321061</v>
      </c>
      <c r="AU259">
        <f t="shared" si="73"/>
        <v>398.16601031673355</v>
      </c>
      <c r="AW259">
        <f t="shared" si="85"/>
        <v>2.3736477827122884</v>
      </c>
      <c r="AY259">
        <f t="shared" si="86"/>
        <v>0.19299989063784437</v>
      </c>
      <c r="BA259">
        <f t="shared" si="87"/>
        <v>0.55407600208361973</v>
      </c>
      <c r="BC259">
        <f t="shared" si="88"/>
        <v>1128.8513547595612</v>
      </c>
      <c r="BD259">
        <f t="shared" si="89"/>
        <v>3.04E-2</v>
      </c>
      <c r="BE259">
        <f t="shared" si="90"/>
        <v>34.317081184690664</v>
      </c>
    </row>
    <row r="260" spans="3:57">
      <c r="C260" s="11">
        <v>200</v>
      </c>
      <c r="D260" s="12">
        <f t="shared" si="96"/>
        <v>2.8985507246376812E-3</v>
      </c>
      <c r="E260" s="20">
        <f t="shared" si="91"/>
        <v>1204.2771838760873</v>
      </c>
      <c r="F260" s="4">
        <f t="shared" si="92"/>
        <v>3.4906585039886591</v>
      </c>
      <c r="G260" s="4"/>
      <c r="H260" s="4">
        <f t="shared" si="93"/>
        <v>-9.2725602552418618</v>
      </c>
      <c r="I260" s="11">
        <v>200</v>
      </c>
      <c r="J260" s="5">
        <f t="shared" si="74"/>
        <v>32104.366232355256</v>
      </c>
      <c r="K260" s="11">
        <v>200</v>
      </c>
      <c r="L260" s="17">
        <f t="shared" si="94"/>
        <v>20001.020162757326</v>
      </c>
      <c r="M260" s="11">
        <v>200</v>
      </c>
      <c r="N260">
        <f t="shared" si="95"/>
        <v>2038.8399758162411</v>
      </c>
      <c r="Q260" s="4">
        <v>137</v>
      </c>
      <c r="R260">
        <f t="shared" si="100"/>
        <v>76.035000000000124</v>
      </c>
      <c r="S260">
        <f t="shared" si="97"/>
        <v>507.53974269873515</v>
      </c>
      <c r="T260">
        <f t="shared" si="98"/>
        <v>0.5</v>
      </c>
      <c r="U260">
        <f t="shared" si="99"/>
        <v>300</v>
      </c>
      <c r="AA260">
        <v>137</v>
      </c>
      <c r="AB260">
        <f t="shared" si="75"/>
        <v>2.3911010752322315</v>
      </c>
      <c r="AC260">
        <f t="shared" si="76"/>
        <v>0.27611262488646687</v>
      </c>
      <c r="AD260">
        <f t="shared" si="77"/>
        <v>0.68199836006249859</v>
      </c>
      <c r="AE260">
        <f t="shared" si="78"/>
        <v>0.18830835736512225</v>
      </c>
      <c r="AF260" s="65">
        <f t="shared" si="79"/>
        <v>0.18943940367632753</v>
      </c>
      <c r="AG260">
        <f t="shared" si="80"/>
        <v>10.854078304128659</v>
      </c>
      <c r="AJ260">
        <f t="shared" si="81"/>
        <v>98.520345616575895</v>
      </c>
      <c r="AL260">
        <f t="shared" si="72"/>
        <v>49.260172808287948</v>
      </c>
      <c r="AN260">
        <f t="shared" si="82"/>
        <v>50.245376264453711</v>
      </c>
      <c r="AP260">
        <f t="shared" si="83"/>
        <v>2044.0485907667851</v>
      </c>
      <c r="AS260">
        <f t="shared" si="84"/>
        <v>2081.2828355861525</v>
      </c>
      <c r="AU260">
        <f t="shared" si="73"/>
        <v>391.92295198145217</v>
      </c>
      <c r="AW260">
        <f t="shared" si="85"/>
        <v>2.3911010752322315</v>
      </c>
      <c r="AY260">
        <f t="shared" si="86"/>
        <v>0.18943940367632753</v>
      </c>
      <c r="BA260">
        <f t="shared" si="87"/>
        <v>0.541769647801983</v>
      </c>
      <c r="BC260">
        <f t="shared" si="88"/>
        <v>1107.4034851098609</v>
      </c>
      <c r="BD260">
        <f t="shared" si="89"/>
        <v>3.04E-2</v>
      </c>
      <c r="BE260">
        <f t="shared" si="90"/>
        <v>33.66506594733977</v>
      </c>
    </row>
    <row r="261" spans="3:57">
      <c r="C261" s="11">
        <v>201</v>
      </c>
      <c r="D261" s="12">
        <f t="shared" si="96"/>
        <v>2.9130434782608694E-3</v>
      </c>
      <c r="E261" s="20">
        <f t="shared" si="91"/>
        <v>1204.2771838760873</v>
      </c>
      <c r="F261" s="4">
        <f t="shared" si="92"/>
        <v>3.5081117965086017</v>
      </c>
      <c r="G261" s="4"/>
      <c r="H261" s="4">
        <f t="shared" si="93"/>
        <v>-9.7379099067718258</v>
      </c>
      <c r="I261" s="11">
        <v>201</v>
      </c>
      <c r="J261" s="5">
        <f t="shared" si="74"/>
        <v>32113.654789518216</v>
      </c>
      <c r="K261" s="11">
        <v>201</v>
      </c>
      <c r="L261" s="17">
        <f t="shared" si="94"/>
        <v>20006.806933869848</v>
      </c>
      <c r="M261" s="11">
        <v>201</v>
      </c>
      <c r="N261">
        <f t="shared" si="95"/>
        <v>2039.4298607410649</v>
      </c>
      <c r="Q261" s="4">
        <v>138</v>
      </c>
      <c r="R261">
        <f t="shared" si="100"/>
        <v>76.590000000000131</v>
      </c>
      <c r="S261">
        <f t="shared" si="97"/>
        <v>510.86421324122114</v>
      </c>
      <c r="T261">
        <f t="shared" si="98"/>
        <v>0.5</v>
      </c>
      <c r="U261">
        <f t="shared" si="99"/>
        <v>300</v>
      </c>
      <c r="AA261">
        <v>138</v>
      </c>
      <c r="AB261">
        <f t="shared" si="75"/>
        <v>2.4085543677521746</v>
      </c>
      <c r="AC261">
        <f t="shared" si="76"/>
        <v>0.27611262488646687</v>
      </c>
      <c r="AD261">
        <f t="shared" si="77"/>
        <v>0.66913060635885835</v>
      </c>
      <c r="AE261">
        <f t="shared" si="78"/>
        <v>0.18475540811361757</v>
      </c>
      <c r="AF261" s="65">
        <f t="shared" si="79"/>
        <v>0.18582298009613216</v>
      </c>
      <c r="AG261">
        <f t="shared" si="80"/>
        <v>10.646872496051872</v>
      </c>
      <c r="AJ261">
        <f t="shared" si="81"/>
        <v>98.520345616575895</v>
      </c>
      <c r="AL261">
        <f t="shared" si="72"/>
        <v>49.260172808287948</v>
      </c>
      <c r="AN261">
        <f t="shared" si="82"/>
        <v>50.245376264453711</v>
      </c>
      <c r="AP261">
        <f t="shared" si="83"/>
        <v>2050.1808023442236</v>
      </c>
      <c r="AS261">
        <f t="shared" si="84"/>
        <v>2086.0938818032982</v>
      </c>
      <c r="AU261">
        <f t="shared" si="73"/>
        <v>385.41712649588902</v>
      </c>
      <c r="AW261">
        <f t="shared" si="85"/>
        <v>2.4085543677521746</v>
      </c>
      <c r="AY261">
        <f t="shared" si="86"/>
        <v>0.18582298009613216</v>
      </c>
      <c r="BA261">
        <f t="shared" si="87"/>
        <v>0.52942549211806267</v>
      </c>
      <c r="BC261">
        <f t="shared" si="88"/>
        <v>1085.4179802120952</v>
      </c>
      <c r="BD261">
        <f t="shared" si="89"/>
        <v>3.04E-2</v>
      </c>
      <c r="BE261">
        <f t="shared" si="90"/>
        <v>32.996706598447695</v>
      </c>
    </row>
    <row r="262" spans="3:57">
      <c r="C262" s="11">
        <v>202</v>
      </c>
      <c r="D262" s="12">
        <f t="shared" si="96"/>
        <v>2.9275362318840576E-3</v>
      </c>
      <c r="E262" s="20">
        <f t="shared" si="91"/>
        <v>1204.2771838760873</v>
      </c>
      <c r="F262" s="4">
        <f t="shared" si="92"/>
        <v>3.5255650890285448</v>
      </c>
      <c r="G262" s="4"/>
      <c r="H262" s="4">
        <f t="shared" si="93"/>
        <v>-10.203383507172337</v>
      </c>
      <c r="I262" s="11">
        <v>202</v>
      </c>
      <c r="J262" s="5">
        <f t="shared" si="74"/>
        <v>32121.427438812396</v>
      </c>
      <c r="K262" s="11">
        <v>202</v>
      </c>
      <c r="L262" s="17">
        <f t="shared" si="94"/>
        <v>20011.649294380124</v>
      </c>
      <c r="M262" s="11">
        <v>202</v>
      </c>
      <c r="N262">
        <f t="shared" si="95"/>
        <v>2039.9234754719798</v>
      </c>
      <c r="Q262" s="4">
        <v>139</v>
      </c>
      <c r="R262">
        <f t="shared" si="100"/>
        <v>77.145000000000138</v>
      </c>
      <c r="S262">
        <f t="shared" si="97"/>
        <v>514.18868378370712</v>
      </c>
      <c r="T262">
        <f t="shared" si="98"/>
        <v>0.5</v>
      </c>
      <c r="U262">
        <f t="shared" si="99"/>
        <v>300</v>
      </c>
      <c r="AA262">
        <v>139</v>
      </c>
      <c r="AB262">
        <f t="shared" si="75"/>
        <v>2.4260076602721181</v>
      </c>
      <c r="AC262">
        <f t="shared" si="76"/>
        <v>0.27611262488646687</v>
      </c>
      <c r="AD262">
        <f t="shared" si="77"/>
        <v>0.65605902899050728</v>
      </c>
      <c r="AE262">
        <f t="shared" si="78"/>
        <v>0.18114618057503562</v>
      </c>
      <c r="AF262" s="65">
        <f t="shared" si="79"/>
        <v>0.18215178820473807</v>
      </c>
      <c r="AG262">
        <f t="shared" si="80"/>
        <v>10.436528694892342</v>
      </c>
      <c r="AJ262">
        <f t="shared" si="81"/>
        <v>98.520345616575895</v>
      </c>
      <c r="AL262">
        <f t="shared" si="72"/>
        <v>49.260172808287948</v>
      </c>
      <c r="AN262">
        <f t="shared" si="82"/>
        <v>50.245376264453711</v>
      </c>
      <c r="AP262">
        <f t="shared" si="83"/>
        <v>2055.777653460163</v>
      </c>
      <c r="AS262">
        <f t="shared" si="84"/>
        <v>2090.360192735011</v>
      </c>
      <c r="AU262">
        <f t="shared" si="73"/>
        <v>378.6607649400425</v>
      </c>
      <c r="AW262">
        <f t="shared" si="85"/>
        <v>2.4260076602721181</v>
      </c>
      <c r="AY262">
        <f t="shared" si="86"/>
        <v>0.18215178820473807</v>
      </c>
      <c r="BA262">
        <f t="shared" si="87"/>
        <v>0.51704647261130587</v>
      </c>
      <c r="BC262">
        <f t="shared" si="88"/>
        <v>1062.9325841947248</v>
      </c>
      <c r="BD262">
        <f t="shared" si="89"/>
        <v>3.04E-2</v>
      </c>
      <c r="BE262">
        <f t="shared" si="90"/>
        <v>32.313150559519634</v>
      </c>
    </row>
    <row r="263" spans="3:57">
      <c r="C263" s="11">
        <v>203</v>
      </c>
      <c r="D263" s="12">
        <f t="shared" si="96"/>
        <v>2.9420289855072463E-3</v>
      </c>
      <c r="E263" s="20">
        <f t="shared" si="91"/>
        <v>1204.2771838760873</v>
      </c>
      <c r="F263" s="4">
        <f t="shared" si="92"/>
        <v>3.5430183815484888</v>
      </c>
      <c r="G263" s="4"/>
      <c r="H263" s="4">
        <f t="shared" si="93"/>
        <v>-10.668957162201119</v>
      </c>
      <c r="I263" s="11">
        <v>203</v>
      </c>
      <c r="J263" s="5">
        <f t="shared" si="74"/>
        <v>32127.417022189082</v>
      </c>
      <c r="K263" s="11">
        <v>203</v>
      </c>
      <c r="L263" s="17">
        <f t="shared" si="94"/>
        <v>20015.380804823799</v>
      </c>
      <c r="M263" s="11">
        <v>203</v>
      </c>
      <c r="N263">
        <f t="shared" si="95"/>
        <v>2040.3038537027317</v>
      </c>
      <c r="Q263" s="4">
        <v>140</v>
      </c>
      <c r="R263">
        <f t="shared" si="100"/>
        <v>77.700000000000145</v>
      </c>
      <c r="S263">
        <f t="shared" si="97"/>
        <v>517.5131543261931</v>
      </c>
      <c r="T263">
        <f t="shared" si="98"/>
        <v>0.5</v>
      </c>
      <c r="U263">
        <f t="shared" si="99"/>
        <v>300</v>
      </c>
      <c r="AA263">
        <v>140</v>
      </c>
      <c r="AB263">
        <f t="shared" si="75"/>
        <v>2.4434609527920612</v>
      </c>
      <c r="AC263">
        <f t="shared" si="76"/>
        <v>0.27611262488646687</v>
      </c>
      <c r="AD263">
        <f t="shared" si="77"/>
        <v>0.64278760968653947</v>
      </c>
      <c r="AE263">
        <f t="shared" si="78"/>
        <v>0.17748177415504815</v>
      </c>
      <c r="AF263" s="65">
        <f t="shared" si="79"/>
        <v>0.17842700783311846</v>
      </c>
      <c r="AG263">
        <f t="shared" si="80"/>
        <v>10.223114499985368</v>
      </c>
      <c r="AJ263">
        <f t="shared" si="81"/>
        <v>98.520345616575895</v>
      </c>
      <c r="AL263">
        <f t="shared" si="72"/>
        <v>49.260172808287948</v>
      </c>
      <c r="AN263">
        <f t="shared" si="82"/>
        <v>50.245376264453711</v>
      </c>
      <c r="AP263">
        <f t="shared" si="83"/>
        <v>2060.8619123431768</v>
      </c>
      <c r="AS263">
        <f t="shared" si="84"/>
        <v>2094.1077840272224</v>
      </c>
      <c r="AU263">
        <f t="shared" si="73"/>
        <v>371.66596478104776</v>
      </c>
      <c r="AW263">
        <f t="shared" si="85"/>
        <v>2.4434609527920612</v>
      </c>
      <c r="AY263">
        <f t="shared" si="86"/>
        <v>0.17842700783311846</v>
      </c>
      <c r="BA263">
        <f t="shared" si="87"/>
        <v>0.50463539031088034</v>
      </c>
      <c r="BC263">
        <f t="shared" si="88"/>
        <v>1039.9838555121262</v>
      </c>
      <c r="BD263">
        <f t="shared" si="89"/>
        <v>3.04E-2</v>
      </c>
      <c r="BE263">
        <f t="shared" si="90"/>
        <v>31.615509207568635</v>
      </c>
    </row>
    <row r="264" spans="3:57">
      <c r="C264" s="11">
        <v>204</v>
      </c>
      <c r="D264" s="12">
        <f t="shared" si="96"/>
        <v>2.9565217391304345E-3</v>
      </c>
      <c r="E264" s="20">
        <f t="shared" si="91"/>
        <v>1204.2771838760873</v>
      </c>
      <c r="F264" s="4">
        <f t="shared" si="92"/>
        <v>3.5604716740684319</v>
      </c>
      <c r="G264" s="4"/>
      <c r="H264" s="4">
        <f t="shared" si="93"/>
        <v>-11.134603038557573</v>
      </c>
      <c r="I264" s="11">
        <v>204</v>
      </c>
      <c r="J264" s="5">
        <f t="shared" si="74"/>
        <v>32131.347176226314</v>
      </c>
      <c r="K264" s="11">
        <v>204</v>
      </c>
      <c r="L264" s="17">
        <f t="shared" si="94"/>
        <v>20017.829290788995</v>
      </c>
      <c r="M264" s="11">
        <v>204</v>
      </c>
      <c r="N264">
        <f t="shared" si="95"/>
        <v>2040.553444524872</v>
      </c>
      <c r="Q264" s="4">
        <v>141</v>
      </c>
      <c r="R264">
        <f t="shared" si="100"/>
        <v>78.255000000000152</v>
      </c>
      <c r="S264">
        <f t="shared" si="97"/>
        <v>520.83762486867909</v>
      </c>
      <c r="T264">
        <f t="shared" si="98"/>
        <v>0.5</v>
      </c>
      <c r="U264">
        <f t="shared" si="99"/>
        <v>300</v>
      </c>
      <c r="AA264">
        <v>141</v>
      </c>
      <c r="AB264">
        <f t="shared" si="75"/>
        <v>2.4609142453120043</v>
      </c>
      <c r="AC264">
        <f t="shared" si="76"/>
        <v>0.27611262488646687</v>
      </c>
      <c r="AD264">
        <f t="shared" si="77"/>
        <v>0.62932039104983772</v>
      </c>
      <c r="AE264">
        <f t="shared" si="78"/>
        <v>0.17376330506734849</v>
      </c>
      <c r="AF264" s="65">
        <f t="shared" si="79"/>
        <v>0.1746498298307444</v>
      </c>
      <c r="AG264">
        <f t="shared" si="80"/>
        <v>10.006698141979678</v>
      </c>
      <c r="AJ264">
        <f t="shared" si="81"/>
        <v>98.520345616575895</v>
      </c>
      <c r="AL264">
        <f t="shared" si="72"/>
        <v>49.260172808287948</v>
      </c>
      <c r="AN264">
        <f t="shared" si="82"/>
        <v>50.245376264453711</v>
      </c>
      <c r="AP264">
        <f t="shared" si="83"/>
        <v>2065.4563835839726</v>
      </c>
      <c r="AS264">
        <f t="shared" si="84"/>
        <v>2097.3626257724136</v>
      </c>
      <c r="AU264">
        <f t="shared" si="73"/>
        <v>364.44466177894702</v>
      </c>
      <c r="AW264">
        <f t="shared" si="85"/>
        <v>2.4609142453120043</v>
      </c>
      <c r="AY264">
        <f t="shared" si="86"/>
        <v>0.1746498298307444</v>
      </c>
      <c r="BA264">
        <f t="shared" si="87"/>
        <v>0.49219491150589023</v>
      </c>
      <c r="BC264">
        <f t="shared" si="88"/>
        <v>1016.6071219373895</v>
      </c>
      <c r="BD264">
        <f t="shared" si="89"/>
        <v>3.04E-2</v>
      </c>
      <c r="BE264">
        <f t="shared" si="90"/>
        <v>30.904856506896639</v>
      </c>
    </row>
    <row r="265" spans="3:57">
      <c r="C265" s="11">
        <v>205</v>
      </c>
      <c r="D265" s="12">
        <f t="shared" si="96"/>
        <v>2.9710144927536232E-3</v>
      </c>
      <c r="E265" s="20">
        <f t="shared" si="91"/>
        <v>1204.2771838760873</v>
      </c>
      <c r="F265" s="4">
        <f t="shared" si="92"/>
        <v>3.5779249665883754</v>
      </c>
      <c r="G265" s="4"/>
      <c r="H265" s="4">
        <f t="shared" si="93"/>
        <v>-11.600289233488111</v>
      </c>
      <c r="I265" s="11">
        <v>205</v>
      </c>
      <c r="J265" s="5">
        <f t="shared" si="74"/>
        <v>32132.932750795226</v>
      </c>
      <c r="K265" s="11">
        <v>205</v>
      </c>
      <c r="L265" s="17">
        <f t="shared" si="94"/>
        <v>20018.817103745427</v>
      </c>
      <c r="M265" s="11">
        <v>205</v>
      </c>
      <c r="N265">
        <f t="shared" si="95"/>
        <v>2040.6541390158436</v>
      </c>
      <c r="Q265" s="4">
        <v>142</v>
      </c>
      <c r="R265">
        <f t="shared" si="100"/>
        <v>78.810000000000159</v>
      </c>
      <c r="S265">
        <f t="shared" si="97"/>
        <v>524.16209541116507</v>
      </c>
      <c r="T265">
        <f t="shared" si="98"/>
        <v>0.5</v>
      </c>
      <c r="U265">
        <f t="shared" si="99"/>
        <v>300</v>
      </c>
      <c r="AA265">
        <v>142</v>
      </c>
      <c r="AB265">
        <f t="shared" si="75"/>
        <v>2.4783675378319479</v>
      </c>
      <c r="AC265">
        <f t="shared" si="76"/>
        <v>0.27611262488646687</v>
      </c>
      <c r="AD265">
        <f t="shared" si="77"/>
        <v>0.6156614753256584</v>
      </c>
      <c r="AE265">
        <f t="shared" si="78"/>
        <v>0.16999190599364231</v>
      </c>
      <c r="AF265" s="65">
        <f t="shared" si="79"/>
        <v>0.17082145557246259</v>
      </c>
      <c r="AG265">
        <f t="shared" si="80"/>
        <v>9.7873484545836043</v>
      </c>
      <c r="AJ265">
        <f t="shared" si="81"/>
        <v>98.520345616575895</v>
      </c>
      <c r="AL265">
        <f t="shared" si="72"/>
        <v>49.260172808287948</v>
      </c>
      <c r="AN265">
        <f t="shared" si="82"/>
        <v>50.245376264453711</v>
      </c>
      <c r="AP265">
        <f t="shared" si="83"/>
        <v>2069.5838715181408</v>
      </c>
      <c r="AS265">
        <f t="shared" si="84"/>
        <v>2100.1506003545555</v>
      </c>
      <c r="AU265">
        <f t="shared" si="73"/>
        <v>357.00860342796312</v>
      </c>
      <c r="AW265">
        <f t="shared" si="85"/>
        <v>2.4783675378319479</v>
      </c>
      <c r="AY265">
        <f t="shared" si="86"/>
        <v>0.17082145557246259</v>
      </c>
      <c r="BA265">
        <f t="shared" si="87"/>
        <v>0.4797275697212503</v>
      </c>
      <c r="BC265">
        <f t="shared" si="88"/>
        <v>992.83644101769403</v>
      </c>
      <c r="BD265">
        <f t="shared" si="89"/>
        <v>3.04E-2</v>
      </c>
      <c r="BE265">
        <f t="shared" si="90"/>
        <v>30.182227806937899</v>
      </c>
    </row>
    <row r="266" spans="3:57">
      <c r="C266" s="11">
        <v>206</v>
      </c>
      <c r="D266" s="12">
        <f t="shared" si="96"/>
        <v>2.9855072463768114E-3</v>
      </c>
      <c r="E266" s="20">
        <f t="shared" si="91"/>
        <v>1204.2771838760873</v>
      </c>
      <c r="F266" s="4">
        <f t="shared" si="92"/>
        <v>3.5953782591083185</v>
      </c>
      <c r="G266" s="4"/>
      <c r="H266" s="4">
        <f t="shared" si="93"/>
        <v>-12.065979650561994</v>
      </c>
      <c r="I266" s="11">
        <v>206</v>
      </c>
      <c r="J266" s="5">
        <f t="shared" si="74"/>
        <v>32131.880241872492</v>
      </c>
      <c r="K266" s="11">
        <v>206</v>
      </c>
      <c r="L266" s="17">
        <f t="shared" si="94"/>
        <v>20018.161390686564</v>
      </c>
      <c r="M266" s="11">
        <v>206</v>
      </c>
      <c r="N266">
        <f t="shared" si="95"/>
        <v>2040.5872977254396</v>
      </c>
      <c r="Q266" s="4">
        <v>143</v>
      </c>
      <c r="R266">
        <f t="shared" si="100"/>
        <v>79.365000000000165</v>
      </c>
      <c r="S266">
        <f t="shared" si="97"/>
        <v>527.48656595365117</v>
      </c>
      <c r="T266">
        <f t="shared" si="98"/>
        <v>0.5</v>
      </c>
      <c r="U266">
        <f t="shared" si="99"/>
        <v>300</v>
      </c>
      <c r="AA266">
        <v>143</v>
      </c>
      <c r="AB266">
        <f t="shared" si="75"/>
        <v>2.4958208303518914</v>
      </c>
      <c r="AC266">
        <f t="shared" si="76"/>
        <v>0.27611262488646687</v>
      </c>
      <c r="AD266">
        <f t="shared" si="77"/>
        <v>0.60181502315204816</v>
      </c>
      <c r="AE266">
        <f t="shared" si="78"/>
        <v>0.16616872573862185</v>
      </c>
      <c r="AF266" s="65">
        <f t="shared" si="79"/>
        <v>0.16694309647757108</v>
      </c>
      <c r="AG266">
        <f t="shared" si="80"/>
        <v>9.5651348470101425</v>
      </c>
      <c r="AJ266">
        <f t="shared" si="81"/>
        <v>98.520345616575895</v>
      </c>
      <c r="AL266">
        <f t="shared" si="72"/>
        <v>49.260172808287948</v>
      </c>
      <c r="AN266">
        <f t="shared" si="82"/>
        <v>50.245376264453711</v>
      </c>
      <c r="AP266">
        <f t="shared" si="83"/>
        <v>2073.2671437910635</v>
      </c>
      <c r="AS266">
        <f t="shared" si="84"/>
        <v>2102.4974611317016</v>
      </c>
      <c r="AU266">
        <f t="shared" si="73"/>
        <v>349.36932398494241</v>
      </c>
      <c r="AW266">
        <f t="shared" si="85"/>
        <v>2.4958208303518914</v>
      </c>
      <c r="AY266">
        <f t="shared" si="86"/>
        <v>0.16694309647757108</v>
      </c>
      <c r="BA266">
        <f t="shared" si="87"/>
        <v>0.46723576784904181</v>
      </c>
      <c r="BC266">
        <f t="shared" si="88"/>
        <v>968.70456588540731</v>
      </c>
      <c r="BD266">
        <f t="shared" si="89"/>
        <v>3.04E-2</v>
      </c>
      <c r="BE266">
        <f t="shared" si="90"/>
        <v>29.448618802916382</v>
      </c>
    </row>
    <row r="267" spans="3:57">
      <c r="C267" s="11">
        <v>207</v>
      </c>
      <c r="D267" s="12">
        <f t="shared" si="96"/>
        <v>3.0000000000000001E-3</v>
      </c>
      <c r="E267" s="20">
        <f t="shared" si="91"/>
        <v>1204.2771838760873</v>
      </c>
      <c r="F267" s="4">
        <f t="shared" si="92"/>
        <v>3.6128315516282621</v>
      </c>
      <c r="G267" s="4"/>
      <c r="H267" s="4">
        <f t="shared" si="93"/>
        <v>-12.531633881819264</v>
      </c>
      <c r="I267" s="11">
        <v>207</v>
      </c>
      <c r="J267" s="5">
        <f t="shared" si="74"/>
        <v>32127.888237945535</v>
      </c>
      <c r="K267" s="11">
        <v>207</v>
      </c>
      <c r="L267" s="17">
        <f t="shared" si="94"/>
        <v>20015.674372240068</v>
      </c>
      <c r="M267" s="11">
        <v>207</v>
      </c>
      <c r="N267">
        <f t="shared" si="95"/>
        <v>2040.3337790254909</v>
      </c>
      <c r="Q267" s="4">
        <v>144</v>
      </c>
      <c r="R267">
        <f t="shared" si="100"/>
        <v>79.920000000000172</v>
      </c>
      <c r="S267">
        <f t="shared" si="97"/>
        <v>530.81103649613715</v>
      </c>
      <c r="T267">
        <f t="shared" si="98"/>
        <v>0.5</v>
      </c>
      <c r="U267">
        <f t="shared" si="99"/>
        <v>300</v>
      </c>
      <c r="AA267">
        <v>144</v>
      </c>
      <c r="AB267">
        <f t="shared" si="75"/>
        <v>2.5132741228718345</v>
      </c>
      <c r="AC267">
        <f t="shared" si="76"/>
        <v>0.27611262488646687</v>
      </c>
      <c r="AD267">
        <f t="shared" si="77"/>
        <v>0.58778525229247325</v>
      </c>
      <c r="AE267">
        <f t="shared" si="78"/>
        <v>0.16229492888002897</v>
      </c>
      <c r="AF267" s="65">
        <f t="shared" si="79"/>
        <v>0.16301597354136932</v>
      </c>
      <c r="AG267">
        <f t="shared" si="80"/>
        <v>9.3401272771367587</v>
      </c>
      <c r="AJ267">
        <f t="shared" si="81"/>
        <v>98.520345616575895</v>
      </c>
      <c r="AL267">
        <f t="shared" si="72"/>
        <v>49.260172808287948</v>
      </c>
      <c r="AN267">
        <f t="shared" si="82"/>
        <v>50.245376264453711</v>
      </c>
      <c r="AP267">
        <f t="shared" si="83"/>
        <v>2076.528895152006</v>
      </c>
      <c r="AS267">
        <f t="shared" si="84"/>
        <v>2104.4287919971052</v>
      </c>
      <c r="AU267">
        <f t="shared" si="73"/>
        <v>341.53812113025549</v>
      </c>
      <c r="AW267">
        <f t="shared" si="85"/>
        <v>2.5132741228718345</v>
      </c>
      <c r="AY267">
        <f t="shared" si="86"/>
        <v>0.16301597354136932</v>
      </c>
      <c r="BA267">
        <f t="shared" si="87"/>
        <v>0.45472178042537953</v>
      </c>
      <c r="BC267">
        <f t="shared" si="88"/>
        <v>944.24291630826644</v>
      </c>
      <c r="BD267">
        <f t="shared" si="89"/>
        <v>3.04E-2</v>
      </c>
      <c r="BE267">
        <f t="shared" si="90"/>
        <v>28.704984655771298</v>
      </c>
    </row>
    <row r="268" spans="3:57">
      <c r="C268" s="11">
        <v>208</v>
      </c>
      <c r="D268" s="12">
        <f t="shared" si="96"/>
        <v>3.0144927536231883E-3</v>
      </c>
      <c r="E268" s="20">
        <f t="shared" si="91"/>
        <v>1204.2771838760873</v>
      </c>
      <c r="F268" s="4">
        <f t="shared" si="92"/>
        <v>3.6302848441482052</v>
      </c>
      <c r="G268" s="4"/>
      <c r="H268" s="4">
        <f t="shared" si="93"/>
        <v>-12.997207096483159</v>
      </c>
      <c r="I268" s="11">
        <v>208</v>
      </c>
      <c r="J268" s="5">
        <f t="shared" si="74"/>
        <v>32120.647879439453</v>
      </c>
      <c r="K268" s="11">
        <v>208</v>
      </c>
      <c r="L268" s="17">
        <f t="shared" si="94"/>
        <v>20011.163628890779</v>
      </c>
      <c r="M268" s="11">
        <v>208</v>
      </c>
      <c r="N268">
        <f t="shared" si="95"/>
        <v>2039.8739682865219</v>
      </c>
      <c r="Q268" s="4">
        <v>145</v>
      </c>
      <c r="R268">
        <f t="shared" si="100"/>
        <v>80.475000000000179</v>
      </c>
      <c r="S268">
        <f t="shared" si="97"/>
        <v>534.13550703862313</v>
      </c>
      <c r="T268">
        <f t="shared" si="98"/>
        <v>0.5</v>
      </c>
      <c r="U268">
        <f t="shared" si="99"/>
        <v>300</v>
      </c>
      <c r="AA268">
        <v>145</v>
      </c>
      <c r="AB268">
        <f t="shared" si="75"/>
        <v>2.5307274153917776</v>
      </c>
      <c r="AC268">
        <f t="shared" si="76"/>
        <v>0.27611262488646687</v>
      </c>
      <c r="AD268">
        <f t="shared" si="77"/>
        <v>0.57357643635104638</v>
      </c>
      <c r="AE268">
        <f t="shared" si="78"/>
        <v>0.15837169541391291</v>
      </c>
      <c r="AF268" s="65">
        <f t="shared" si="79"/>
        <v>0.15904131687941217</v>
      </c>
      <c r="AG268">
        <f t="shared" si="80"/>
        <v>9.1123962253930575</v>
      </c>
      <c r="AJ268">
        <f t="shared" si="81"/>
        <v>98.520345616575895</v>
      </c>
      <c r="AL268">
        <f t="shared" si="72"/>
        <v>49.260172808287948</v>
      </c>
      <c r="AN268">
        <f t="shared" si="82"/>
        <v>50.245376264453711</v>
      </c>
      <c r="AP268">
        <f t="shared" si="83"/>
        <v>2079.3917115240856</v>
      </c>
      <c r="AS268">
        <f t="shared" si="84"/>
        <v>2105.9699678559127</v>
      </c>
      <c r="AU268">
        <f t="shared" si="73"/>
        <v>333.52603430012459</v>
      </c>
      <c r="AW268">
        <f t="shared" si="85"/>
        <v>2.5307274153917776</v>
      </c>
      <c r="AY268">
        <f t="shared" si="86"/>
        <v>0.15904131687941217</v>
      </c>
      <c r="BA268">
        <f t="shared" si="87"/>
        <v>0.44218775604304417</v>
      </c>
      <c r="BC268">
        <f t="shared" si="88"/>
        <v>919.48155485334041</v>
      </c>
      <c r="BD268">
        <f t="shared" si="89"/>
        <v>3.04E-2</v>
      </c>
      <c r="BE268">
        <f t="shared" si="90"/>
        <v>27.952239267541547</v>
      </c>
    </row>
    <row r="269" spans="3:57">
      <c r="C269" s="11">
        <v>209</v>
      </c>
      <c r="D269" s="12">
        <f t="shared" si="96"/>
        <v>3.0289855072463765E-3</v>
      </c>
      <c r="E269" s="20">
        <f t="shared" si="91"/>
        <v>1204.2771838760873</v>
      </c>
      <c r="F269" s="4">
        <f t="shared" si="92"/>
        <v>3.6477381366681483</v>
      </c>
      <c r="G269" s="4"/>
      <c r="H269" s="4">
        <f t="shared" si="93"/>
        <v>-13.462649936421876</v>
      </c>
      <c r="I269" s="11">
        <v>209</v>
      </c>
      <c r="J269" s="5">
        <f t="shared" si="74"/>
        <v>32109.843330577976</v>
      </c>
      <c r="K269" s="11">
        <v>209</v>
      </c>
      <c r="L269" s="17">
        <f t="shared" si="94"/>
        <v>20004.432394950079</v>
      </c>
      <c r="M269" s="11">
        <v>209</v>
      </c>
      <c r="N269">
        <f t="shared" si="95"/>
        <v>2039.1878078440448</v>
      </c>
      <c r="Q269" s="4">
        <v>146</v>
      </c>
      <c r="R269">
        <f t="shared" si="100"/>
        <v>81.030000000000186</v>
      </c>
      <c r="S269">
        <f t="shared" si="97"/>
        <v>537.45997758110911</v>
      </c>
      <c r="T269">
        <f t="shared" si="98"/>
        <v>0.5</v>
      </c>
      <c r="U269">
        <f t="shared" si="99"/>
        <v>300</v>
      </c>
      <c r="AA269">
        <v>146</v>
      </c>
      <c r="AB269">
        <f t="shared" si="75"/>
        <v>2.5481807079117211</v>
      </c>
      <c r="AC269">
        <f t="shared" si="76"/>
        <v>0.27611262488646687</v>
      </c>
      <c r="AD269">
        <f t="shared" si="77"/>
        <v>0.5591929034707469</v>
      </c>
      <c r="AE269">
        <f t="shared" si="78"/>
        <v>0.15440022039519263</v>
      </c>
      <c r="AF269" s="65">
        <f t="shared" si="79"/>
        <v>0.1550203652846531</v>
      </c>
      <c r="AG269">
        <f t="shared" si="80"/>
        <v>8.882012669386965</v>
      </c>
      <c r="AJ269">
        <f t="shared" si="81"/>
        <v>98.520345616575895</v>
      </c>
      <c r="AL269">
        <f t="shared" si="72"/>
        <v>49.260172808287948</v>
      </c>
      <c r="AN269">
        <f t="shared" si="82"/>
        <v>50.245376264453711</v>
      </c>
      <c r="AP269">
        <f t="shared" si="83"/>
        <v>2081.8780343964113</v>
      </c>
      <c r="AS269">
        <f t="shared" si="84"/>
        <v>2107.1461160507415</v>
      </c>
      <c r="AU269">
        <f t="shared" si="73"/>
        <v>325.34382472310864</v>
      </c>
      <c r="AW269">
        <f t="shared" si="85"/>
        <v>2.5481807079117211</v>
      </c>
      <c r="AY269">
        <f t="shared" si="86"/>
        <v>0.1550203652846531</v>
      </c>
      <c r="BA269">
        <f t="shared" si="87"/>
        <v>0.42963571989038485</v>
      </c>
      <c r="BC269">
        <f t="shared" si="88"/>
        <v>894.44916803188153</v>
      </c>
      <c r="BD269">
        <f t="shared" si="89"/>
        <v>3.04E-2</v>
      </c>
      <c r="BE269">
        <f t="shared" si="90"/>
        <v>27.191254708169197</v>
      </c>
    </row>
    <row r="270" spans="3:57">
      <c r="C270" s="11">
        <v>210</v>
      </c>
      <c r="D270" s="12">
        <f t="shared" si="96"/>
        <v>3.0434782608695652E-3</v>
      </c>
      <c r="E270" s="20">
        <f t="shared" si="91"/>
        <v>1204.2771838760873</v>
      </c>
      <c r="F270" s="4">
        <f t="shared" si="92"/>
        <v>3.6651914291880918</v>
      </c>
      <c r="G270" s="4"/>
      <c r="H270" s="4">
        <f t="shared" si="93"/>
        <v>-13.927908418535274</v>
      </c>
      <c r="I270" s="11">
        <v>210</v>
      </c>
      <c r="J270" s="5">
        <f t="shared" si="74"/>
        <v>32095.152263074422</v>
      </c>
      <c r="K270" s="11">
        <v>210</v>
      </c>
      <c r="L270" s="17">
        <f t="shared" si="94"/>
        <v>19995.279859895363</v>
      </c>
      <c r="M270" s="11">
        <v>210</v>
      </c>
      <c r="N270">
        <f t="shared" si="95"/>
        <v>2038.2548277161429</v>
      </c>
      <c r="Q270" s="4">
        <v>147</v>
      </c>
      <c r="R270">
        <f t="shared" si="100"/>
        <v>81.585000000000193</v>
      </c>
      <c r="S270">
        <f t="shared" si="97"/>
        <v>540.7844481235951</v>
      </c>
      <c r="T270">
        <f t="shared" si="98"/>
        <v>0.5</v>
      </c>
      <c r="U270">
        <f t="shared" si="99"/>
        <v>300</v>
      </c>
      <c r="AA270">
        <v>147</v>
      </c>
      <c r="AB270">
        <f t="shared" si="75"/>
        <v>2.5656340004316647</v>
      </c>
      <c r="AC270">
        <f t="shared" si="76"/>
        <v>0.27611262488646687</v>
      </c>
      <c r="AD270">
        <f t="shared" si="77"/>
        <v>0.54463903501502697</v>
      </c>
      <c r="AE270">
        <f t="shared" si="78"/>
        <v>0.15038171357363145</v>
      </c>
      <c r="AF270" s="65">
        <f t="shared" si="79"/>
        <v>0.1509543657976144</v>
      </c>
      <c r="AG270">
        <f t="shared" si="80"/>
        <v>8.6490480592772911</v>
      </c>
      <c r="AJ270">
        <f t="shared" si="81"/>
        <v>98.520345616575895</v>
      </c>
      <c r="AL270">
        <f t="shared" si="72"/>
        <v>49.260172808287948</v>
      </c>
      <c r="AN270">
        <f t="shared" si="82"/>
        <v>50.245376264453711</v>
      </c>
      <c r="AP270">
        <f t="shared" si="83"/>
        <v>2084.0101255842396</v>
      </c>
      <c r="AS270">
        <f t="shared" si="84"/>
        <v>2107.982078765906</v>
      </c>
      <c r="AU270">
        <f t="shared" si="73"/>
        <v>317.00195718732272</v>
      </c>
      <c r="AW270">
        <f t="shared" si="85"/>
        <v>2.5656340004316647</v>
      </c>
      <c r="AY270">
        <f t="shared" si="86"/>
        <v>0.1509543657976144</v>
      </c>
      <c r="BA270">
        <f t="shared" si="87"/>
        <v>0.41706757640727626</v>
      </c>
      <c r="BC270">
        <f t="shared" si="88"/>
        <v>869.17305228564226</v>
      </c>
      <c r="BD270">
        <f t="shared" si="89"/>
        <v>3.04E-2</v>
      </c>
      <c r="BE270">
        <f t="shared" si="90"/>
        <v>26.422860789483526</v>
      </c>
    </row>
    <row r="271" spans="3:57">
      <c r="C271" s="11">
        <v>211</v>
      </c>
      <c r="D271" s="12">
        <f t="shared" si="96"/>
        <v>3.0579710144927534E-3</v>
      </c>
      <c r="E271" s="20">
        <f t="shared" si="91"/>
        <v>1204.2771838760873</v>
      </c>
      <c r="F271" s="4">
        <f t="shared" si="92"/>
        <v>3.6826447217080349</v>
      </c>
      <c r="G271" s="4"/>
      <c r="H271" s="4">
        <f t="shared" si="93"/>
        <v>-14.392923844233565</v>
      </c>
      <c r="I271" s="11">
        <v>211</v>
      </c>
      <c r="J271" s="5">
        <f t="shared" si="74"/>
        <v>32076.246351033118</v>
      </c>
      <c r="K271" s="11">
        <v>211</v>
      </c>
      <c r="L271" s="17">
        <f t="shared" si="94"/>
        <v>19983.501476693633</v>
      </c>
      <c r="M271" s="11">
        <v>211</v>
      </c>
      <c r="N271">
        <f t="shared" si="95"/>
        <v>2037.0541770329901</v>
      </c>
      <c r="Q271" s="4">
        <v>148</v>
      </c>
      <c r="R271">
        <f t="shared" si="100"/>
        <v>82.1400000000002</v>
      </c>
      <c r="S271">
        <f t="shared" si="97"/>
        <v>544.10891866608108</v>
      </c>
      <c r="T271">
        <f t="shared" si="98"/>
        <v>0.5</v>
      </c>
      <c r="U271">
        <f t="shared" si="99"/>
        <v>300</v>
      </c>
      <c r="AA271">
        <v>148</v>
      </c>
      <c r="AB271">
        <f t="shared" si="75"/>
        <v>2.5830872929516078</v>
      </c>
      <c r="AC271">
        <f t="shared" si="76"/>
        <v>0.27611262488646687</v>
      </c>
      <c r="AD271">
        <f t="shared" si="77"/>
        <v>0.5299192642332049</v>
      </c>
      <c r="AE271">
        <f t="shared" si="78"/>
        <v>0.14631739902533542</v>
      </c>
      <c r="AF271" s="65">
        <f t="shared" si="79"/>
        <v>0.14684457328967954</v>
      </c>
      <c r="AG271">
        <f t="shared" si="80"/>
        <v>8.4135742938981366</v>
      </c>
      <c r="AJ271">
        <f t="shared" si="81"/>
        <v>98.520345616575895</v>
      </c>
      <c r="AL271">
        <f t="shared" si="72"/>
        <v>49.260172808287948</v>
      </c>
      <c r="AN271">
        <f t="shared" si="82"/>
        <v>50.245376264453711</v>
      </c>
      <c r="AP271">
        <f t="shared" si="83"/>
        <v>2085.8100324025004</v>
      </c>
      <c r="AS271">
        <f t="shared" si="84"/>
        <v>2108.5023764366024</v>
      </c>
      <c r="AU271">
        <f t="shared" si="73"/>
        <v>308.5105835589423</v>
      </c>
      <c r="AW271">
        <f t="shared" si="85"/>
        <v>2.5830872929516078</v>
      </c>
      <c r="AY271">
        <f t="shared" si="86"/>
        <v>0.14684457328967954</v>
      </c>
      <c r="BA271">
        <f t="shared" si="87"/>
        <v>0.40448511204921467</v>
      </c>
      <c r="BC271">
        <f t="shared" si="88"/>
        <v>843.67910466970147</v>
      </c>
      <c r="BD271">
        <f t="shared" si="89"/>
        <v>3.04E-2</v>
      </c>
      <c r="BE271">
        <f t="shared" si="90"/>
        <v>25.647844781958923</v>
      </c>
    </row>
    <row r="272" spans="3:57">
      <c r="C272" s="11">
        <v>212</v>
      </c>
      <c r="D272" s="12">
        <f t="shared" si="96"/>
        <v>3.072463768115942E-3</v>
      </c>
      <c r="E272" s="20">
        <f t="shared" si="91"/>
        <v>1204.2771838760873</v>
      </c>
      <c r="F272" s="4">
        <f t="shared" si="92"/>
        <v>3.7000980142279785</v>
      </c>
      <c r="G272" s="4"/>
      <c r="H272" s="4">
        <f t="shared" si="93"/>
        <v>-14.857632716166012</v>
      </c>
      <c r="I272" s="11">
        <v>212</v>
      </c>
      <c r="J272" s="5">
        <f t="shared" si="74"/>
        <v>32052.791776427352</v>
      </c>
      <c r="K272" s="11">
        <v>212</v>
      </c>
      <c r="L272" s="17">
        <f t="shared" si="94"/>
        <v>19968.889276714239</v>
      </c>
      <c r="M272" s="11">
        <v>212</v>
      </c>
      <c r="N272">
        <f t="shared" si="95"/>
        <v>2035.5646561380468</v>
      </c>
      <c r="Q272" s="4">
        <v>149</v>
      </c>
      <c r="R272">
        <f t="shared" si="100"/>
        <v>82.695000000000206</v>
      </c>
      <c r="S272">
        <f t="shared" si="97"/>
        <v>547.43338920856706</v>
      </c>
      <c r="T272">
        <f t="shared" si="98"/>
        <v>0.5</v>
      </c>
      <c r="U272">
        <f t="shared" si="99"/>
        <v>300</v>
      </c>
      <c r="AA272">
        <v>149</v>
      </c>
      <c r="AB272">
        <f t="shared" si="75"/>
        <v>2.6005405854715509</v>
      </c>
      <c r="AC272">
        <f t="shared" si="76"/>
        <v>0.27611262488646687</v>
      </c>
      <c r="AD272">
        <f t="shared" si="77"/>
        <v>0.51503807491005438</v>
      </c>
      <c r="AE272">
        <f t="shared" si="78"/>
        <v>0.14220851477988786</v>
      </c>
      <c r="AF272" s="65">
        <f t="shared" si="79"/>
        <v>0.1426922500595619</v>
      </c>
      <c r="AG272">
        <f t="shared" si="80"/>
        <v>8.1756636976382673</v>
      </c>
      <c r="AJ272">
        <f t="shared" si="81"/>
        <v>98.520345616575895</v>
      </c>
      <c r="AL272">
        <f t="shared" si="72"/>
        <v>49.260172808287948</v>
      </c>
      <c r="AN272">
        <f t="shared" si="82"/>
        <v>50.245376264453711</v>
      </c>
      <c r="AP272">
        <f t="shared" si="83"/>
        <v>2087.2995532974433</v>
      </c>
      <c r="AS272">
        <f t="shared" si="84"/>
        <v>2108.7311721860547</v>
      </c>
      <c r="AU272">
        <f t="shared" si="73"/>
        <v>299.87952806663077</v>
      </c>
      <c r="AW272">
        <f t="shared" si="85"/>
        <v>2.6005405854715509</v>
      </c>
      <c r="AY272">
        <f t="shared" si="86"/>
        <v>0.1426922500595619</v>
      </c>
      <c r="BA272">
        <f t="shared" si="87"/>
        <v>0.39188999815096004</v>
      </c>
      <c r="BC272">
        <f t="shared" si="88"/>
        <v>817.99181808223477</v>
      </c>
      <c r="BD272">
        <f t="shared" si="89"/>
        <v>3.04E-2</v>
      </c>
      <c r="BE272">
        <f t="shared" si="90"/>
        <v>24.866951269699936</v>
      </c>
    </row>
    <row r="273" spans="3:57">
      <c r="C273" s="11">
        <v>213</v>
      </c>
      <c r="D273" s="12">
        <f t="shared" si="96"/>
        <v>3.0869565217391303E-3</v>
      </c>
      <c r="E273" s="20">
        <f t="shared" si="91"/>
        <v>1204.2771838760873</v>
      </c>
      <c r="F273" s="4">
        <f t="shared" si="92"/>
        <v>3.7175513067479216</v>
      </c>
      <c r="G273" s="4"/>
      <c r="H273" s="4">
        <f t="shared" si="93"/>
        <v>-15.321966662347982</v>
      </c>
      <c r="I273" s="11">
        <v>213</v>
      </c>
      <c r="J273" s="5">
        <f t="shared" si="74"/>
        <v>32024.44974450579</v>
      </c>
      <c r="K273" s="11">
        <v>213</v>
      </c>
      <c r="L273" s="17">
        <f t="shared" si="94"/>
        <v>19951.232190827108</v>
      </c>
      <c r="M273" s="11">
        <v>213</v>
      </c>
      <c r="N273">
        <f t="shared" si="95"/>
        <v>2033.7647493197867</v>
      </c>
      <c r="Q273" s="4">
        <v>150</v>
      </c>
      <c r="R273">
        <f t="shared" si="100"/>
        <v>83.250000000000213</v>
      </c>
      <c r="S273">
        <f t="shared" si="97"/>
        <v>550.75785975105305</v>
      </c>
      <c r="T273">
        <f t="shared" si="98"/>
        <v>0.5</v>
      </c>
      <c r="U273">
        <f t="shared" si="99"/>
        <v>300</v>
      </c>
      <c r="AA273">
        <v>150</v>
      </c>
      <c r="AB273">
        <f t="shared" si="75"/>
        <v>2.6179938779914944</v>
      </c>
      <c r="AC273">
        <f t="shared" si="76"/>
        <v>0.27611262488646687</v>
      </c>
      <c r="AD273">
        <f t="shared" si="77"/>
        <v>0.49999999999999994</v>
      </c>
      <c r="AE273">
        <f t="shared" si="78"/>
        <v>0.13805631244323341</v>
      </c>
      <c r="AF273" s="65">
        <f t="shared" si="79"/>
        <v>0.13849866544296138</v>
      </c>
      <c r="AG273">
        <f t="shared" si="80"/>
        <v>7.9353889980760703</v>
      </c>
      <c r="AJ273">
        <f t="shared" si="81"/>
        <v>98.520345616575895</v>
      </c>
      <c r="AL273">
        <f t="shared" si="72"/>
        <v>49.260172808287948</v>
      </c>
      <c r="AN273">
        <f t="shared" si="82"/>
        <v>50.245376264453711</v>
      </c>
      <c r="AP273">
        <f t="shared" si="83"/>
        <v>2088.5002039805968</v>
      </c>
      <c r="AS273">
        <f t="shared" si="84"/>
        <v>2108.6922373105526</v>
      </c>
      <c r="AU273">
        <f t="shared" si="73"/>
        <v>291.11827436076658</v>
      </c>
      <c r="AW273">
        <f t="shared" si="85"/>
        <v>2.6179938779914944</v>
      </c>
      <c r="AY273">
        <f t="shared" si="86"/>
        <v>0.13849866544296138</v>
      </c>
      <c r="BA273">
        <f t="shared" si="87"/>
        <v>0.37928379388147077</v>
      </c>
      <c r="BC273">
        <f t="shared" si="88"/>
        <v>792.13428088798628</v>
      </c>
      <c r="BD273">
        <f t="shared" si="89"/>
        <v>3.04E-2</v>
      </c>
      <c r="BE273">
        <f t="shared" si="90"/>
        <v>24.080882138994784</v>
      </c>
    </row>
    <row r="274" spans="3:57">
      <c r="C274" s="11">
        <v>214</v>
      </c>
      <c r="D274" s="12">
        <f t="shared" si="96"/>
        <v>3.1014492753623185E-3</v>
      </c>
      <c r="E274" s="20">
        <f t="shared" si="91"/>
        <v>1204.2771838760873</v>
      </c>
      <c r="F274" s="4">
        <f t="shared" si="92"/>
        <v>3.7350045992678647</v>
      </c>
      <c r="G274" s="4"/>
      <c r="H274" s="4">
        <f t="shared" si="93"/>
        <v>-15.785852367825782</v>
      </c>
      <c r="I274" s="11">
        <v>214</v>
      </c>
      <c r="J274" s="5">
        <f t="shared" si="74"/>
        <v>31990.877008466297</v>
      </c>
      <c r="K274" s="11">
        <v>214</v>
      </c>
      <c r="L274" s="17">
        <f t="shared" si="94"/>
        <v>19930.316376274503</v>
      </c>
      <c r="M274" s="11">
        <v>214</v>
      </c>
      <c r="N274">
        <f t="shared" si="95"/>
        <v>2031.6326581319574</v>
      </c>
      <c r="Q274" s="4">
        <v>151</v>
      </c>
      <c r="R274">
        <f t="shared" si="100"/>
        <v>83.80500000000022</v>
      </c>
      <c r="S274">
        <f t="shared" si="97"/>
        <v>554.08233029353914</v>
      </c>
      <c r="T274">
        <f t="shared" si="98"/>
        <v>0.5</v>
      </c>
      <c r="U274">
        <f t="shared" si="99"/>
        <v>300</v>
      </c>
      <c r="AA274">
        <v>151</v>
      </c>
      <c r="AB274">
        <f t="shared" si="75"/>
        <v>2.6354471705114375</v>
      </c>
      <c r="AC274">
        <f t="shared" si="76"/>
        <v>0.27611262488646687</v>
      </c>
      <c r="AD274">
        <f t="shared" si="77"/>
        <v>0.48480962024633717</v>
      </c>
      <c r="AE274">
        <f t="shared" si="78"/>
        <v>0.13386205681642735</v>
      </c>
      <c r="AF274" s="65">
        <f t="shared" si="79"/>
        <v>0.13426509543538298</v>
      </c>
      <c r="AG274">
        <f t="shared" si="80"/>
        <v>7.6928233043686589</v>
      </c>
      <c r="AJ274">
        <f t="shared" si="81"/>
        <v>98.520345616575895</v>
      </c>
      <c r="AL274">
        <f t="shared" si="72"/>
        <v>49.260172808287948</v>
      </c>
      <c r="AN274">
        <f t="shared" si="82"/>
        <v>50.245376264453711</v>
      </c>
      <c r="AP274">
        <f t="shared" si="83"/>
        <v>2089.4331841084986</v>
      </c>
      <c r="AS274">
        <f t="shared" si="84"/>
        <v>2108.408917829282</v>
      </c>
      <c r="AU274">
        <f t="shared" si="73"/>
        <v>282.23595435072548</v>
      </c>
      <c r="AW274">
        <f t="shared" si="85"/>
        <v>2.6354471705114375</v>
      </c>
      <c r="AY274">
        <f t="shared" si="86"/>
        <v>0.13426509543538298</v>
      </c>
      <c r="BA274">
        <f t="shared" si="87"/>
        <v>0.36666794928222707</v>
      </c>
      <c r="BC274">
        <f t="shared" si="88"/>
        <v>766.12818077929717</v>
      </c>
      <c r="BD274">
        <f t="shared" si="89"/>
        <v>3.04E-2</v>
      </c>
      <c r="BE274">
        <f t="shared" si="90"/>
        <v>23.290296695690635</v>
      </c>
    </row>
    <row r="275" spans="3:57">
      <c r="C275" s="11">
        <v>215</v>
      </c>
      <c r="D275" s="12">
        <f t="shared" si="96"/>
        <v>3.1159420289855072E-3</v>
      </c>
      <c r="E275" s="20">
        <f t="shared" si="91"/>
        <v>1204.2771838760873</v>
      </c>
      <c r="F275" s="4">
        <f t="shared" si="92"/>
        <v>3.7524578917878082</v>
      </c>
      <c r="G275" s="4"/>
      <c r="H275" s="4">
        <f t="shared" si="93"/>
        <v>-16.249211514008422</v>
      </c>
      <c r="I275" s="11">
        <v>215</v>
      </c>
      <c r="J275" s="5">
        <f t="shared" si="74"/>
        <v>31951.726402723903</v>
      </c>
      <c r="K275" s="11">
        <v>215</v>
      </c>
      <c r="L275" s="17">
        <f t="shared" si="94"/>
        <v>19905.92554889699</v>
      </c>
      <c r="M275" s="11">
        <v>215</v>
      </c>
      <c r="N275">
        <f t="shared" si="95"/>
        <v>2029.146335259632</v>
      </c>
      <c r="Q275" s="4">
        <v>152</v>
      </c>
      <c r="R275">
        <f t="shared" si="100"/>
        <v>84.360000000000227</v>
      </c>
      <c r="S275">
        <f t="shared" si="97"/>
        <v>557.40680083602513</v>
      </c>
      <c r="T275">
        <f t="shared" si="98"/>
        <v>0.5</v>
      </c>
      <c r="U275">
        <f t="shared" si="99"/>
        <v>300</v>
      </c>
      <c r="AA275">
        <v>152</v>
      </c>
      <c r="AB275">
        <f t="shared" si="75"/>
        <v>2.6529004630313806</v>
      </c>
      <c r="AC275">
        <f t="shared" si="76"/>
        <v>0.27611262488646687</v>
      </c>
      <c r="AD275">
        <f t="shared" si="77"/>
        <v>0.46947156278589108</v>
      </c>
      <c r="AE275">
        <f t="shared" si="78"/>
        <v>0.12962702551036412</v>
      </c>
      <c r="AF275" s="65">
        <f t="shared" si="79"/>
        <v>0.12999282232804968</v>
      </c>
      <c r="AG275">
        <f t="shared" si="80"/>
        <v>7.4480400863912193</v>
      </c>
      <c r="AJ275">
        <f t="shared" si="81"/>
        <v>98.520345616575895</v>
      </c>
      <c r="AL275">
        <f t="shared" si="72"/>
        <v>49.260172808287948</v>
      </c>
      <c r="AN275">
        <f t="shared" si="82"/>
        <v>50.245376264453711</v>
      </c>
      <c r="AP275">
        <f t="shared" si="83"/>
        <v>2090.1193445509757</v>
      </c>
      <c r="AS275">
        <f t="shared" si="84"/>
        <v>2107.9041021131065</v>
      </c>
      <c r="AU275">
        <f t="shared" si="73"/>
        <v>273.2413388180168</v>
      </c>
      <c r="AW275">
        <f t="shared" si="85"/>
        <v>2.6529004630313806</v>
      </c>
      <c r="AY275">
        <f t="shared" si="86"/>
        <v>0.12999282232804968</v>
      </c>
      <c r="BA275">
        <f t="shared" si="87"/>
        <v>0.35404380838139399</v>
      </c>
      <c r="BC275">
        <f t="shared" si="88"/>
        <v>739.99381271645041</v>
      </c>
      <c r="BD275">
        <f t="shared" si="89"/>
        <v>3.04E-2</v>
      </c>
      <c r="BE275">
        <f t="shared" si="90"/>
        <v>22.495811906580091</v>
      </c>
    </row>
    <row r="276" spans="3:57">
      <c r="C276" s="11">
        <v>216</v>
      </c>
      <c r="D276" s="12">
        <f t="shared" si="96"/>
        <v>3.1304347826086954E-3</v>
      </c>
      <c r="E276" s="20">
        <f t="shared" si="91"/>
        <v>1204.2771838760873</v>
      </c>
      <c r="F276" s="4">
        <f t="shared" si="92"/>
        <v>3.7699111843077513</v>
      </c>
      <c r="G276" s="4"/>
      <c r="H276" s="4">
        <f t="shared" si="93"/>
        <v>-16.711960725786088</v>
      </c>
      <c r="I276" s="11">
        <v>216</v>
      </c>
      <c r="J276" s="5">
        <f t="shared" si="74"/>
        <v>31906.647384088104</v>
      </c>
      <c r="K276" s="11">
        <v>216</v>
      </c>
      <c r="L276" s="17">
        <f t="shared" si="94"/>
        <v>19877.841320286891</v>
      </c>
      <c r="M276" s="11">
        <v>216</v>
      </c>
      <c r="N276">
        <f t="shared" si="95"/>
        <v>2026.2835188875524</v>
      </c>
      <c r="Q276" s="4">
        <v>153</v>
      </c>
      <c r="R276">
        <f t="shared" si="100"/>
        <v>84.915000000000234</v>
      </c>
      <c r="S276">
        <f t="shared" si="97"/>
        <v>560.73127137851111</v>
      </c>
      <c r="T276">
        <f t="shared" si="98"/>
        <v>0.5</v>
      </c>
      <c r="U276">
        <f t="shared" si="99"/>
        <v>300</v>
      </c>
      <c r="AA276">
        <v>153</v>
      </c>
      <c r="AB276">
        <f t="shared" si="75"/>
        <v>2.6703537555513241</v>
      </c>
      <c r="AC276">
        <f t="shared" si="76"/>
        <v>0.27611262488646687</v>
      </c>
      <c r="AD276">
        <f t="shared" si="77"/>
        <v>0.45399049973954686</v>
      </c>
      <c r="AE276">
        <f t="shared" si="78"/>
        <v>0.12535250855660515</v>
      </c>
      <c r="AF276" s="65">
        <f t="shared" si="79"/>
        <v>0.12568313435681189</v>
      </c>
      <c r="AG276">
        <f t="shared" si="80"/>
        <v>7.2011131546209963</v>
      </c>
      <c r="AJ276">
        <f t="shared" si="81"/>
        <v>98.520345616575895</v>
      </c>
      <c r="AL276">
        <f t="shared" si="72"/>
        <v>49.260172808287948</v>
      </c>
      <c r="AN276">
        <f t="shared" si="82"/>
        <v>50.245376264453711</v>
      </c>
      <c r="AP276">
        <f t="shared" si="83"/>
        <v>2090.5791552899445</v>
      </c>
      <c r="AS276">
        <f t="shared" si="84"/>
        <v>2107.2001896038269</v>
      </c>
      <c r="AU276">
        <f t="shared" si="73"/>
        <v>264.14282979779369</v>
      </c>
      <c r="AW276">
        <f t="shared" si="85"/>
        <v>2.6703537555513241</v>
      </c>
      <c r="AY276">
        <f t="shared" si="86"/>
        <v>0.12568313435681189</v>
      </c>
      <c r="BA276">
        <f t="shared" si="87"/>
        <v>0.34141261237666898</v>
      </c>
      <c r="BC276">
        <f t="shared" si="88"/>
        <v>713.75009078774985</v>
      </c>
      <c r="BD276">
        <f t="shared" si="89"/>
        <v>3.04E-2</v>
      </c>
      <c r="BE276">
        <f t="shared" si="90"/>
        <v>21.698002759947595</v>
      </c>
    </row>
    <row r="277" spans="3:57">
      <c r="C277" s="11">
        <v>217</v>
      </c>
      <c r="D277" s="12">
        <f t="shared" si="96"/>
        <v>3.144927536231884E-3</v>
      </c>
      <c r="E277" s="20">
        <f t="shared" si="91"/>
        <v>1204.2771838760873</v>
      </c>
      <c r="F277" s="4">
        <f t="shared" si="92"/>
        <v>3.7873644768276948</v>
      </c>
      <c r="G277" s="4"/>
      <c r="H277" s="4">
        <f t="shared" si="93"/>
        <v>-17.174011526544966</v>
      </c>
      <c r="I277" s="11">
        <v>217</v>
      </c>
      <c r="J277" s="5">
        <f t="shared" si="74"/>
        <v>31855.286580154163</v>
      </c>
      <c r="K277" s="11">
        <v>217</v>
      </c>
      <c r="L277" s="17">
        <f t="shared" si="94"/>
        <v>19845.843539436042</v>
      </c>
      <c r="M277" s="11">
        <v>217</v>
      </c>
      <c r="N277">
        <f t="shared" si="95"/>
        <v>2023.0217675266097</v>
      </c>
      <c r="Q277" s="4">
        <v>154</v>
      </c>
      <c r="R277">
        <f t="shared" si="100"/>
        <v>85.47000000000024</v>
      </c>
      <c r="S277">
        <f t="shared" si="97"/>
        <v>564.05574192099709</v>
      </c>
      <c r="T277">
        <f t="shared" si="98"/>
        <v>0.5</v>
      </c>
      <c r="U277">
        <f t="shared" si="99"/>
        <v>300</v>
      </c>
      <c r="AA277">
        <v>154</v>
      </c>
      <c r="AB277">
        <f t="shared" si="75"/>
        <v>2.6878070480712677</v>
      </c>
      <c r="AC277">
        <f t="shared" si="76"/>
        <v>0.27611262488646687</v>
      </c>
      <c r="AD277">
        <f t="shared" si="77"/>
        <v>0.43837114678907729</v>
      </c>
      <c r="AE277">
        <f t="shared" si="78"/>
        <v>0.12103980801442281</v>
      </c>
      <c r="AF277" s="65">
        <f t="shared" si="79"/>
        <v>0.12133732536391328</v>
      </c>
      <c r="AG277">
        <f t="shared" si="80"/>
        <v>6.9521166407579074</v>
      </c>
      <c r="AJ277">
        <f t="shared" si="81"/>
        <v>98.520345616575895</v>
      </c>
      <c r="AL277">
        <f t="shared" si="72"/>
        <v>49.260172808287948</v>
      </c>
      <c r="AN277">
        <f t="shared" si="82"/>
        <v>50.245376264453711</v>
      </c>
      <c r="AP277">
        <f t="shared" si="83"/>
        <v>2090.8326739898935</v>
      </c>
      <c r="AS277">
        <f t="shared" si="84"/>
        <v>2106.3190606329977</v>
      </c>
      <c r="AU277">
        <f t="shared" si="73"/>
        <v>254.94845471613743</v>
      </c>
      <c r="AW277">
        <f t="shared" si="85"/>
        <v>2.6878070480712677</v>
      </c>
      <c r="AY277">
        <f t="shared" si="86"/>
        <v>0.12133732536391328</v>
      </c>
      <c r="BA277">
        <f t="shared" si="87"/>
        <v>0.32877550288001117</v>
      </c>
      <c r="BC277">
        <f t="shared" si="88"/>
        <v>687.41456382898571</v>
      </c>
      <c r="BD277">
        <f t="shared" si="89"/>
        <v>3.04E-2</v>
      </c>
      <c r="BE277">
        <f t="shared" si="90"/>
        <v>20.897402740401166</v>
      </c>
    </row>
    <row r="278" spans="3:57">
      <c r="C278" s="11">
        <v>218</v>
      </c>
      <c r="D278" s="12">
        <f t="shared" si="96"/>
        <v>3.1594202898550723E-3</v>
      </c>
      <c r="E278" s="20">
        <f t="shared" si="91"/>
        <v>1204.2771838760873</v>
      </c>
      <c r="F278" s="4">
        <f t="shared" si="92"/>
        <v>3.8048177693476379</v>
      </c>
      <c r="G278" s="4"/>
      <c r="H278" s="4">
        <f t="shared" si="93"/>
        <v>-17.635270301177627</v>
      </c>
      <c r="I278" s="11">
        <v>218</v>
      </c>
      <c r="J278" s="5">
        <f t="shared" si="74"/>
        <v>31797.288344203327</v>
      </c>
      <c r="K278" s="11">
        <v>218</v>
      </c>
      <c r="L278" s="17">
        <f t="shared" si="94"/>
        <v>19809.710638438672</v>
      </c>
      <c r="M278" s="11">
        <v>218</v>
      </c>
      <c r="N278">
        <f t="shared" si="95"/>
        <v>2019.3384952536871</v>
      </c>
      <c r="Q278" s="4">
        <v>155</v>
      </c>
      <c r="R278">
        <f t="shared" si="100"/>
        <v>86.025000000000247</v>
      </c>
      <c r="S278">
        <f t="shared" si="97"/>
        <v>567.38021246348308</v>
      </c>
      <c r="T278">
        <f t="shared" si="98"/>
        <v>0.5</v>
      </c>
      <c r="U278">
        <f t="shared" si="99"/>
        <v>300</v>
      </c>
      <c r="AA278">
        <v>155</v>
      </c>
      <c r="AB278">
        <f t="shared" si="75"/>
        <v>2.7052603405912108</v>
      </c>
      <c r="AC278">
        <f t="shared" si="76"/>
        <v>0.27611262488646687</v>
      </c>
      <c r="AD278">
        <f t="shared" si="77"/>
        <v>0.4226182617406995</v>
      </c>
      <c r="AE278">
        <f t="shared" si="78"/>
        <v>0.11669023757418044</v>
      </c>
      <c r="AF278" s="65">
        <f t="shared" si="79"/>
        <v>0.11695669447244615</v>
      </c>
      <c r="AG278">
        <f t="shared" si="80"/>
        <v>6.7011249790722083</v>
      </c>
      <c r="AJ278">
        <f t="shared" si="81"/>
        <v>98.520345616575895</v>
      </c>
      <c r="AL278">
        <f t="shared" si="72"/>
        <v>49.260172808287948</v>
      </c>
      <c r="AN278">
        <f t="shared" si="82"/>
        <v>50.245376264453711</v>
      </c>
      <c r="AP278">
        <f t="shared" si="83"/>
        <v>2090.8995152802968</v>
      </c>
      <c r="AS278">
        <f t="shared" si="84"/>
        <v>2105.2820473471188</v>
      </c>
      <c r="AU278">
        <f t="shared" si="73"/>
        <v>245.66586226559232</v>
      </c>
      <c r="AW278">
        <f t="shared" si="85"/>
        <v>2.7052603405912108</v>
      </c>
      <c r="AY278">
        <f t="shared" si="86"/>
        <v>0.11695669447244615</v>
      </c>
      <c r="BA278">
        <f t="shared" si="87"/>
        <v>0.31613352521784832</v>
      </c>
      <c r="BC278">
        <f t="shared" si="88"/>
        <v>661.0034346418505</v>
      </c>
      <c r="BD278">
        <f t="shared" si="89"/>
        <v>3.04E-2</v>
      </c>
      <c r="BE278">
        <f t="shared" si="90"/>
        <v>20.094504413112254</v>
      </c>
    </row>
    <row r="279" spans="3:57">
      <c r="C279" s="11">
        <v>219</v>
      </c>
      <c r="D279" s="12">
        <f t="shared" si="96"/>
        <v>3.1739130434782609E-3</v>
      </c>
      <c r="E279" s="20">
        <f t="shared" si="91"/>
        <v>1204.2771838760873</v>
      </c>
      <c r="F279" s="4">
        <f t="shared" si="92"/>
        <v>3.8222710618675815</v>
      </c>
      <c r="G279" s="4"/>
      <c r="H279" s="4">
        <f t="shared" si="93"/>
        <v>-18.095638267178508</v>
      </c>
      <c r="I279" s="11">
        <v>219</v>
      </c>
      <c r="J279" s="5">
        <f t="shared" si="74"/>
        <v>31732.295315898045</v>
      </c>
      <c r="K279" s="11">
        <v>219</v>
      </c>
      <c r="L279" s="17">
        <f t="shared" si="94"/>
        <v>19769.219981804483</v>
      </c>
      <c r="M279" s="11">
        <v>219</v>
      </c>
      <c r="N279">
        <f t="shared" si="95"/>
        <v>2015.211007319519</v>
      </c>
      <c r="Q279" s="4">
        <v>156</v>
      </c>
      <c r="R279">
        <f t="shared" si="100"/>
        <v>86.580000000000254</v>
      </c>
      <c r="S279">
        <f t="shared" si="97"/>
        <v>570.70468300596906</v>
      </c>
      <c r="T279">
        <f t="shared" si="98"/>
        <v>0.5</v>
      </c>
      <c r="U279">
        <f t="shared" si="99"/>
        <v>300</v>
      </c>
      <c r="AA279">
        <v>156</v>
      </c>
      <c r="AB279">
        <f t="shared" si="75"/>
        <v>2.7227136331111539</v>
      </c>
      <c r="AC279">
        <f t="shared" si="76"/>
        <v>0.27611262488646687</v>
      </c>
      <c r="AD279">
        <f t="shared" si="77"/>
        <v>0.40673664307580043</v>
      </c>
      <c r="AE279">
        <f t="shared" si="78"/>
        <v>0.11230512215716924</v>
      </c>
      <c r="AF279" s="65">
        <f t="shared" si="79"/>
        <v>0.11254254577329192</v>
      </c>
      <c r="AG279">
        <f t="shared" si="80"/>
        <v>6.4482128884675092</v>
      </c>
      <c r="AJ279">
        <f t="shared" si="81"/>
        <v>98.520345616575895</v>
      </c>
      <c r="AL279">
        <f t="shared" si="72"/>
        <v>49.260172808287948</v>
      </c>
      <c r="AN279">
        <f t="shared" si="82"/>
        <v>50.245376264453711</v>
      </c>
      <c r="AP279">
        <f t="shared" si="83"/>
        <v>2090.7988207893259</v>
      </c>
      <c r="AS279">
        <f t="shared" si="84"/>
        <v>2104.1099057439587</v>
      </c>
      <c r="AU279">
        <f t="shared" si="73"/>
        <v>236.30231999668513</v>
      </c>
      <c r="AW279">
        <f t="shared" si="85"/>
        <v>2.7227136331111539</v>
      </c>
      <c r="AY279">
        <f t="shared" si="86"/>
        <v>0.11254254577329192</v>
      </c>
      <c r="BA279">
        <f t="shared" si="87"/>
        <v>0.30348763178073823</v>
      </c>
      <c r="BC279">
        <f t="shared" si="88"/>
        <v>634.53158265131265</v>
      </c>
      <c r="BD279">
        <f t="shared" si="89"/>
        <v>3.04E-2</v>
      </c>
      <c r="BE279">
        <f t="shared" si="90"/>
        <v>19.289760112599904</v>
      </c>
    </row>
    <row r="280" spans="3:57">
      <c r="C280" s="11">
        <v>220</v>
      </c>
      <c r="D280" s="12">
        <f t="shared" si="96"/>
        <v>3.1884057971014491E-3</v>
      </c>
      <c r="E280" s="20">
        <f t="shared" si="91"/>
        <v>1204.2771838760873</v>
      </c>
      <c r="F280" s="4">
        <f t="shared" si="92"/>
        <v>3.8397243543875246</v>
      </c>
      <c r="G280" s="4"/>
      <c r="H280" s="4">
        <f t="shared" si="93"/>
        <v>-18.555011453902836</v>
      </c>
      <c r="I280" s="11">
        <v>220</v>
      </c>
      <c r="J280" s="5">
        <f t="shared" si="74"/>
        <v>31659.948987050208</v>
      </c>
      <c r="K280" s="11">
        <v>220</v>
      </c>
      <c r="L280" s="17">
        <f t="shared" si="94"/>
        <v>19724.148218932278</v>
      </c>
      <c r="M280" s="11">
        <v>220</v>
      </c>
      <c r="N280">
        <f t="shared" si="95"/>
        <v>2010.6165360787234</v>
      </c>
      <c r="Q280" s="4">
        <v>157</v>
      </c>
      <c r="R280">
        <f t="shared" si="100"/>
        <v>87.135000000000261</v>
      </c>
      <c r="S280">
        <f t="shared" si="97"/>
        <v>574.02915354845504</v>
      </c>
      <c r="T280">
        <f t="shared" si="98"/>
        <v>0.5</v>
      </c>
      <c r="U280">
        <f t="shared" si="99"/>
        <v>300</v>
      </c>
      <c r="AA280">
        <v>157</v>
      </c>
      <c r="AB280">
        <f t="shared" si="75"/>
        <v>2.740166925631097</v>
      </c>
      <c r="AC280">
        <f t="shared" si="76"/>
        <v>0.27611262488646687</v>
      </c>
      <c r="AD280">
        <f t="shared" si="77"/>
        <v>0.39073112848927416</v>
      </c>
      <c r="AE280">
        <f t="shared" si="78"/>
        <v>0.10788579751202484</v>
      </c>
      <c r="AF280" s="65">
        <f t="shared" si="79"/>
        <v>0.10809618802431784</v>
      </c>
      <c r="AG280">
        <f t="shared" si="80"/>
        <v>6.1934553552460043</v>
      </c>
      <c r="AJ280">
        <f t="shared" si="81"/>
        <v>98.520345616575895</v>
      </c>
      <c r="AL280">
        <f t="shared" si="72"/>
        <v>49.260172808287948</v>
      </c>
      <c r="AN280">
        <f t="shared" si="82"/>
        <v>50.245376264453711</v>
      </c>
      <c r="AP280">
        <f t="shared" si="83"/>
        <v>2090.5492299671855</v>
      </c>
      <c r="AS280">
        <f t="shared" si="84"/>
        <v>2102.8227888228175</v>
      </c>
      <c r="AU280">
        <f t="shared" si="73"/>
        <v>226.86471359860985</v>
      </c>
      <c r="AW280">
        <f t="shared" si="85"/>
        <v>2.740166925631097</v>
      </c>
      <c r="AY280">
        <f t="shared" si="86"/>
        <v>0.10809618802431784</v>
      </c>
      <c r="BA280">
        <f t="shared" si="87"/>
        <v>0.29083868541684021</v>
      </c>
      <c r="BC280">
        <f t="shared" si="88"/>
        <v>608.01258984284379</v>
      </c>
      <c r="BD280">
        <f t="shared" si="89"/>
        <v>3.04E-2</v>
      </c>
      <c r="BE280">
        <f t="shared" si="90"/>
        <v>18.483582731222452</v>
      </c>
    </row>
    <row r="281" spans="3:57">
      <c r="C281" s="11">
        <v>221</v>
      </c>
      <c r="D281" s="12">
        <f t="shared" si="96"/>
        <v>3.2028985507246374E-3</v>
      </c>
      <c r="E281" s="20">
        <f t="shared" si="91"/>
        <v>1204.2771838760873</v>
      </c>
      <c r="F281" s="4">
        <f t="shared" si="92"/>
        <v>3.8571776469074677</v>
      </c>
      <c r="G281" s="4"/>
      <c r="H281" s="4">
        <f t="shared" si="93"/>
        <v>-19.013280690057616</v>
      </c>
      <c r="I281" s="11">
        <v>221</v>
      </c>
      <c r="J281" s="5">
        <f t="shared" si="74"/>
        <v>31579.890271733402</v>
      </c>
      <c r="K281" s="11">
        <v>221</v>
      </c>
      <c r="L281" s="17">
        <f t="shared" si="94"/>
        <v>19674.271639289909</v>
      </c>
      <c r="M281" s="11">
        <v>221</v>
      </c>
      <c r="N281">
        <f t="shared" si="95"/>
        <v>2005.5322771957094</v>
      </c>
      <c r="Q281" s="4">
        <v>158</v>
      </c>
      <c r="R281">
        <f t="shared" si="100"/>
        <v>87.690000000000268</v>
      </c>
      <c r="S281">
        <f t="shared" si="97"/>
        <v>577.35362409094103</v>
      </c>
      <c r="T281">
        <f t="shared" si="98"/>
        <v>0.5</v>
      </c>
      <c r="U281">
        <f t="shared" si="99"/>
        <v>300</v>
      </c>
      <c r="AA281">
        <v>158</v>
      </c>
      <c r="AB281">
        <f t="shared" si="75"/>
        <v>2.7576202181510405</v>
      </c>
      <c r="AC281">
        <f t="shared" si="76"/>
        <v>0.27611262488646687</v>
      </c>
      <c r="AD281">
        <f t="shared" si="77"/>
        <v>0.37460659341591224</v>
      </c>
      <c r="AE281">
        <f t="shared" si="78"/>
        <v>0.10343360980784498</v>
      </c>
      <c r="AF281" s="65">
        <f t="shared" si="79"/>
        <v>0.1036189343615663</v>
      </c>
      <c r="AG281">
        <f t="shared" si="80"/>
        <v>5.936927616560852</v>
      </c>
      <c r="AJ281">
        <f t="shared" si="81"/>
        <v>98.520345616575895</v>
      </c>
      <c r="AL281">
        <f t="shared" si="72"/>
        <v>49.260172808287948</v>
      </c>
      <c r="AN281">
        <f t="shared" si="82"/>
        <v>50.245376264453711</v>
      </c>
      <c r="AP281">
        <f t="shared" si="83"/>
        <v>2090.1688517364337</v>
      </c>
      <c r="AS281">
        <f t="shared" si="84"/>
        <v>2101.4402208498573</v>
      </c>
      <c r="AU281">
        <f t="shared" si="73"/>
        <v>217.35954783789569</v>
      </c>
      <c r="AW281">
        <f t="shared" si="85"/>
        <v>2.7576202181510405</v>
      </c>
      <c r="AY281">
        <f t="shared" si="86"/>
        <v>0.1036189343615663</v>
      </c>
      <c r="BA281">
        <f t="shared" si="87"/>
        <v>0.2781874628639433</v>
      </c>
      <c r="BC281">
        <f t="shared" si="88"/>
        <v>581.45876982180016</v>
      </c>
      <c r="BD281">
        <f t="shared" si="89"/>
        <v>3.04E-2</v>
      </c>
      <c r="BE281">
        <f t="shared" si="90"/>
        <v>17.676346602582726</v>
      </c>
    </row>
    <row r="282" spans="3:57">
      <c r="C282" s="11">
        <v>222</v>
      </c>
      <c r="D282" s="12">
        <f t="shared" si="96"/>
        <v>3.217391304347826E-3</v>
      </c>
      <c r="E282" s="20">
        <f t="shared" si="91"/>
        <v>1204.2771838760873</v>
      </c>
      <c r="F282" s="4">
        <f t="shared" si="92"/>
        <v>3.8746309394274112</v>
      </c>
      <c r="G282" s="4"/>
      <c r="H282" s="4">
        <f t="shared" si="93"/>
        <v>-19.470331599482115</v>
      </c>
      <c r="I282" s="11">
        <v>222</v>
      </c>
      <c r="J282" s="5">
        <f t="shared" si="74"/>
        <v>31491.760080004093</v>
      </c>
      <c r="K282" s="11">
        <v>222</v>
      </c>
      <c r="L282" s="17">
        <f t="shared" si="94"/>
        <v>19619.366529842551</v>
      </c>
      <c r="M282" s="11">
        <v>222</v>
      </c>
      <c r="N282">
        <f t="shared" si="95"/>
        <v>1999.9354260797707</v>
      </c>
      <c r="Q282" s="4">
        <v>159</v>
      </c>
      <c r="R282">
        <f t="shared" si="100"/>
        <v>88.245000000000275</v>
      </c>
      <c r="S282">
        <f t="shared" si="97"/>
        <v>580.67809463342701</v>
      </c>
      <c r="T282">
        <f t="shared" si="98"/>
        <v>0.5</v>
      </c>
      <c r="U282">
        <f t="shared" si="99"/>
        <v>300</v>
      </c>
      <c r="AA282">
        <v>159</v>
      </c>
      <c r="AB282">
        <f t="shared" si="75"/>
        <v>2.7750735106709841</v>
      </c>
      <c r="AC282">
        <f t="shared" si="76"/>
        <v>0.27611262488646687</v>
      </c>
      <c r="AD282">
        <f t="shared" si="77"/>
        <v>0.35836794954530021</v>
      </c>
      <c r="AE282">
        <f t="shared" si="78"/>
        <v>9.8949915224133767E-2</v>
      </c>
      <c r="AF282" s="65">
        <f t="shared" si="79"/>
        <v>9.9112102022151163E-2</v>
      </c>
      <c r="AG282">
        <f t="shared" si="80"/>
        <v>5.6787051445392942</v>
      </c>
      <c r="AJ282">
        <f t="shared" si="81"/>
        <v>98.520345616575895</v>
      </c>
      <c r="AL282">
        <f t="shared" si="72"/>
        <v>49.260172808287948</v>
      </c>
      <c r="AN282">
        <f t="shared" si="82"/>
        <v>50.245376264453711</v>
      </c>
      <c r="AP282">
        <f t="shared" si="83"/>
        <v>2089.6752370055192</v>
      </c>
      <c r="AS282">
        <f t="shared" si="84"/>
        <v>2099.9810727380236</v>
      </c>
      <c r="AU282">
        <f t="shared" si="73"/>
        <v>207.79294911971292</v>
      </c>
      <c r="AW282">
        <f t="shared" si="85"/>
        <v>2.7750735106709841</v>
      </c>
      <c r="AY282">
        <f t="shared" si="86"/>
        <v>9.9112102022151163E-2</v>
      </c>
      <c r="BA282">
        <f t="shared" si="87"/>
        <v>0.26553465821516981</v>
      </c>
      <c r="BC282">
        <f t="shared" si="88"/>
        <v>554.88119983896445</v>
      </c>
      <c r="BD282">
        <f t="shared" si="89"/>
        <v>3.04E-2</v>
      </c>
      <c r="BE282">
        <f t="shared" si="90"/>
        <v>16.868388475104521</v>
      </c>
    </row>
    <row r="283" spans="3:57">
      <c r="C283" s="11">
        <v>223</v>
      </c>
      <c r="D283" s="12">
        <f t="shared" si="96"/>
        <v>3.2318840579710142E-3</v>
      </c>
      <c r="E283" s="20">
        <f t="shared" si="91"/>
        <v>1204.2771838760873</v>
      </c>
      <c r="F283" s="4">
        <f t="shared" si="92"/>
        <v>3.8920842319473543</v>
      </c>
      <c r="G283" s="4"/>
      <c r="H283" s="4">
        <f t="shared" si="93"/>
        <v>-19.926044605264725</v>
      </c>
      <c r="I283" s="11">
        <v>223</v>
      </c>
      <c r="J283" s="5">
        <f t="shared" si="74"/>
        <v>31395.199894490979</v>
      </c>
      <c r="K283" s="11">
        <v>223</v>
      </c>
      <c r="L283" s="17">
        <f t="shared" si="94"/>
        <v>19559.20953426788</v>
      </c>
      <c r="M283" s="11">
        <v>223</v>
      </c>
      <c r="N283">
        <f t="shared" si="95"/>
        <v>1993.8032145023321</v>
      </c>
      <c r="Q283" s="4">
        <v>160</v>
      </c>
      <c r="R283">
        <f t="shared" si="100"/>
        <v>88.800000000000281</v>
      </c>
      <c r="S283">
        <f t="shared" si="97"/>
        <v>584.00256517591311</v>
      </c>
      <c r="T283">
        <f t="shared" si="98"/>
        <v>0.5</v>
      </c>
      <c r="U283">
        <f t="shared" si="99"/>
        <v>300</v>
      </c>
      <c r="AA283">
        <v>160</v>
      </c>
      <c r="AB283">
        <f t="shared" si="75"/>
        <v>2.7925268031909272</v>
      </c>
      <c r="AC283">
        <f t="shared" si="76"/>
        <v>0.27611262488646687</v>
      </c>
      <c r="AD283">
        <f t="shared" si="77"/>
        <v>0.34202014332566888</v>
      </c>
      <c r="AE283">
        <f t="shared" si="78"/>
        <v>9.4436079537696047E-2</v>
      </c>
      <c r="AF283" s="65">
        <f t="shared" si="79"/>
        <v>9.4577012078545533E-2</v>
      </c>
      <c r="AG283">
        <f t="shared" si="80"/>
        <v>5.4188636310584686</v>
      </c>
      <c r="AJ283">
        <f t="shared" si="81"/>
        <v>98.520345616575895</v>
      </c>
      <c r="AL283">
        <f t="shared" si="72"/>
        <v>49.260172808287948</v>
      </c>
      <c r="AN283">
        <f t="shared" si="82"/>
        <v>50.245376264453711</v>
      </c>
      <c r="AP283">
        <f t="shared" si="83"/>
        <v>2089.085352080695</v>
      </c>
      <c r="AS283">
        <f t="shared" si="84"/>
        <v>2098.4635385397364</v>
      </c>
      <c r="AU283">
        <f t="shared" si="73"/>
        <v>198.17066963249366</v>
      </c>
      <c r="AW283">
        <f t="shared" si="85"/>
        <v>2.7925268031909272</v>
      </c>
      <c r="AY283">
        <f t="shared" si="86"/>
        <v>9.4577012078545533E-2</v>
      </c>
      <c r="BA283">
        <f t="shared" si="87"/>
        <v>0.25288088641384165</v>
      </c>
      <c r="BC283">
        <f t="shared" si="88"/>
        <v>528.28975562833864</v>
      </c>
      <c r="BD283">
        <f t="shared" si="89"/>
        <v>3.04E-2</v>
      </c>
      <c r="BE283">
        <f t="shared" si="90"/>
        <v>16.060008571101495</v>
      </c>
    </row>
    <row r="284" spans="3:57">
      <c r="C284" s="11">
        <v>224</v>
      </c>
      <c r="D284" s="12">
        <f t="shared" si="96"/>
        <v>3.2463768115942029E-3</v>
      </c>
      <c r="E284" s="20">
        <f t="shared" si="91"/>
        <v>1204.2771838760873</v>
      </c>
      <c r="F284" s="4">
        <f t="shared" si="92"/>
        <v>3.9095375244672979</v>
      </c>
      <c r="G284" s="4"/>
      <c r="H284" s="4">
        <f t="shared" si="93"/>
        <v>-20.38029494223268</v>
      </c>
      <c r="I284" s="11">
        <v>224</v>
      </c>
      <c r="J284" s="5">
        <f t="shared" si="74"/>
        <v>31289.85234910799</v>
      </c>
      <c r="K284" s="11">
        <v>224</v>
      </c>
      <c r="L284" s="17">
        <f t="shared" si="94"/>
        <v>19493.57801349428</v>
      </c>
      <c r="M284" s="11">
        <v>224</v>
      </c>
      <c r="N284">
        <f t="shared" si="95"/>
        <v>1987.1129473490601</v>
      </c>
      <c r="Q284" s="4">
        <v>161</v>
      </c>
      <c r="R284">
        <f t="shared" si="100"/>
        <v>89.355000000000288</v>
      </c>
      <c r="S284">
        <f t="shared" si="97"/>
        <v>587.32703571839897</v>
      </c>
      <c r="T284">
        <f t="shared" si="98"/>
        <v>0.5</v>
      </c>
      <c r="U284">
        <f t="shared" si="99"/>
        <v>300</v>
      </c>
      <c r="AA284">
        <v>161</v>
      </c>
      <c r="AB284">
        <f t="shared" si="75"/>
        <v>2.8099800957108703</v>
      </c>
      <c r="AC284">
        <f t="shared" si="76"/>
        <v>0.27611262488646687</v>
      </c>
      <c r="AD284">
        <f t="shared" si="77"/>
        <v>0.32556815445715703</v>
      </c>
      <c r="AE284">
        <f t="shared" si="78"/>
        <v>8.9893477706608313E-2</v>
      </c>
      <c r="AF284" s="65">
        <f t="shared" si="79"/>
        <v>9.0014989183923852E-2</v>
      </c>
      <c r="AG284">
        <f t="shared" si="80"/>
        <v>5.1574789731545909</v>
      </c>
      <c r="AJ284">
        <f t="shared" si="81"/>
        <v>98.520345616575895</v>
      </c>
      <c r="AL284">
        <f t="shared" si="72"/>
        <v>49.260172808287948</v>
      </c>
      <c r="AN284">
        <f t="shared" si="82"/>
        <v>50.245376264453711</v>
      </c>
      <c r="AP284">
        <f t="shared" si="83"/>
        <v>2088.4155530102744</v>
      </c>
      <c r="AS284">
        <f t="shared" si="84"/>
        <v>2096.9051130492767</v>
      </c>
      <c r="AU284">
        <f t="shared" si="73"/>
        <v>188.49809303276814</v>
      </c>
      <c r="AW284">
        <f t="shared" si="85"/>
        <v>2.8099800957108703</v>
      </c>
      <c r="AY284">
        <f t="shared" si="86"/>
        <v>9.0014989183923852E-2</v>
      </c>
      <c r="BA284">
        <f t="shared" si="87"/>
        <v>0.24022668677337689</v>
      </c>
      <c r="BC284">
        <f t="shared" si="88"/>
        <v>501.69314890564783</v>
      </c>
      <c r="BD284">
        <f t="shared" si="89"/>
        <v>3.04E-2</v>
      </c>
      <c r="BE284">
        <f t="shared" si="90"/>
        <v>15.251471726731694</v>
      </c>
    </row>
    <row r="285" spans="3:57">
      <c r="C285" s="11">
        <v>225</v>
      </c>
      <c r="D285" s="12">
        <f t="shared" si="96"/>
        <v>3.2608695652173911E-3</v>
      </c>
      <c r="E285" s="20">
        <f t="shared" si="91"/>
        <v>1204.2771838760873</v>
      </c>
      <c r="F285" s="4">
        <f t="shared" si="92"/>
        <v>3.926990816987241</v>
      </c>
      <c r="G285" s="4"/>
      <c r="H285" s="4">
        <f t="shared" si="93"/>
        <v>-20.832952677839582</v>
      </c>
      <c r="I285" s="11">
        <v>225</v>
      </c>
      <c r="J285" s="5">
        <f t="shared" si="74"/>
        <v>31175.361809142385</v>
      </c>
      <c r="K285" s="11">
        <v>225</v>
      </c>
      <c r="L285" s="17">
        <f t="shared" si="94"/>
        <v>19422.250407095707</v>
      </c>
      <c r="M285" s="11">
        <v>225</v>
      </c>
      <c r="N285">
        <f t="shared" si="95"/>
        <v>1979.8420394592972</v>
      </c>
      <c r="Q285" s="4">
        <v>162</v>
      </c>
      <c r="R285">
        <f t="shared" si="100"/>
        <v>89.910000000000295</v>
      </c>
      <c r="S285">
        <f t="shared" si="97"/>
        <v>590.65150626088507</v>
      </c>
      <c r="T285">
        <f t="shared" si="98"/>
        <v>0.5</v>
      </c>
      <c r="U285">
        <f t="shared" si="99"/>
        <v>300</v>
      </c>
      <c r="AA285">
        <v>162</v>
      </c>
      <c r="AB285">
        <f t="shared" si="75"/>
        <v>2.8274333882308138</v>
      </c>
      <c r="AC285">
        <f t="shared" si="76"/>
        <v>0.27611262488646687</v>
      </c>
      <c r="AD285">
        <f t="shared" si="77"/>
        <v>0.30901699437494751</v>
      </c>
      <c r="AE285">
        <f t="shared" si="78"/>
        <v>8.5323493451393326E-2</v>
      </c>
      <c r="AF285" s="65">
        <f t="shared" si="79"/>
        <v>8.5427361328197837E-2</v>
      </c>
      <c r="AG285">
        <f t="shared" si="80"/>
        <v>4.8946272590448388</v>
      </c>
      <c r="AJ285">
        <f t="shared" si="81"/>
        <v>98.520345616575895</v>
      </c>
      <c r="AL285">
        <f t="shared" si="72"/>
        <v>49.260172808287948</v>
      </c>
      <c r="AN285">
        <f t="shared" si="82"/>
        <v>50.245376264453711</v>
      </c>
      <c r="AP285">
        <f t="shared" si="83"/>
        <v>2087.6815608940174</v>
      </c>
      <c r="AS285">
        <f t="shared" si="84"/>
        <v>2095.3225705107675</v>
      </c>
      <c r="AU285">
        <f t="shared" si="73"/>
        <v>178.78024162353211</v>
      </c>
      <c r="AW285">
        <f t="shared" si="85"/>
        <v>2.8274333882308138</v>
      </c>
      <c r="AY285">
        <f t="shared" si="86"/>
        <v>8.5427361328197837E-2</v>
      </c>
      <c r="BA285">
        <f t="shared" si="87"/>
        <v>0.22757252651842766</v>
      </c>
      <c r="BC285">
        <f t="shared" si="88"/>
        <v>475.09896737858622</v>
      </c>
      <c r="BD285">
        <f t="shared" si="89"/>
        <v>3.04E-2</v>
      </c>
      <c r="BE285">
        <f t="shared" si="90"/>
        <v>14.443008608309022</v>
      </c>
    </row>
    <row r="286" spans="3:57">
      <c r="C286" s="11">
        <v>226</v>
      </c>
      <c r="D286" s="12">
        <f t="shared" si="96"/>
        <v>3.2753623188405794E-3</v>
      </c>
      <c r="E286" s="20">
        <f t="shared" si="91"/>
        <v>1204.2771838760873</v>
      </c>
      <c r="F286" s="4">
        <f t="shared" si="92"/>
        <v>3.944444109507184</v>
      </c>
      <c r="G286" s="4"/>
      <c r="H286" s="4">
        <f t="shared" si="93"/>
        <v>-21.283882741465611</v>
      </c>
      <c r="I286" s="11">
        <v>226</v>
      </c>
      <c r="J286" s="5">
        <f t="shared" si="74"/>
        <v>31051.374951967202</v>
      </c>
      <c r="K286" s="11">
        <v>226</v>
      </c>
      <c r="L286" s="17">
        <f t="shared" si="94"/>
        <v>19345.006595075567</v>
      </c>
      <c r="M286" s="11">
        <v>226</v>
      </c>
      <c r="N286">
        <f t="shared" si="95"/>
        <v>1971.9680525051544</v>
      </c>
      <c r="Q286" s="4">
        <v>163</v>
      </c>
      <c r="R286">
        <f t="shared" si="100"/>
        <v>90.465000000000302</v>
      </c>
      <c r="S286">
        <f t="shared" si="97"/>
        <v>593.97597680337105</v>
      </c>
      <c r="T286">
        <f t="shared" si="98"/>
        <v>0.5</v>
      </c>
      <c r="U286">
        <f t="shared" si="99"/>
        <v>300</v>
      </c>
      <c r="AA286">
        <v>163</v>
      </c>
      <c r="AB286">
        <f t="shared" si="75"/>
        <v>2.8448866807507569</v>
      </c>
      <c r="AC286">
        <f t="shared" si="76"/>
        <v>0.27611262488646687</v>
      </c>
      <c r="AD286">
        <f t="shared" si="77"/>
        <v>0.29237170472273705</v>
      </c>
      <c r="AE286">
        <f t="shared" si="78"/>
        <v>8.0727518833525955E-2</v>
      </c>
      <c r="AF286" s="65">
        <f t="shared" si="79"/>
        <v>8.0815459604363968E-2</v>
      </c>
      <c r="AG286">
        <f t="shared" si="80"/>
        <v>4.6303847547400494</v>
      </c>
      <c r="AJ286">
        <f t="shared" si="81"/>
        <v>98.520345616575895</v>
      </c>
      <c r="AL286">
        <f t="shared" si="72"/>
        <v>49.260172808287948</v>
      </c>
      <c r="AN286">
        <f t="shared" si="82"/>
        <v>50.245376264453711</v>
      </c>
      <c r="AP286">
        <f t="shared" si="83"/>
        <v>2086.8984381891628</v>
      </c>
      <c r="AS286">
        <f t="shared" si="84"/>
        <v>2093.7319444267123</v>
      </c>
      <c r="AU286">
        <f t="shared" si="73"/>
        <v>169.02178497606232</v>
      </c>
      <c r="AW286">
        <f t="shared" si="85"/>
        <v>2.8448866807507569</v>
      </c>
      <c r="AY286">
        <f t="shared" si="86"/>
        <v>8.0815459604363968E-2</v>
      </c>
      <c r="BA286">
        <f t="shared" si="87"/>
        <v>0.21491880434382635</v>
      </c>
      <c r="BC286">
        <f t="shared" si="88"/>
        <v>448.51371712261346</v>
      </c>
      <c r="BD286">
        <f t="shared" si="89"/>
        <v>3.04E-2</v>
      </c>
      <c r="BE286">
        <f t="shared" si="90"/>
        <v>13.634817000527448</v>
      </c>
    </row>
    <row r="287" spans="3:57">
      <c r="C287" s="11">
        <v>227</v>
      </c>
      <c r="D287" s="12">
        <f t="shared" si="96"/>
        <v>3.289855072463768E-3</v>
      </c>
      <c r="E287" s="20">
        <f t="shared" si="91"/>
        <v>1204.2771838760873</v>
      </c>
      <c r="F287" s="4">
        <f t="shared" si="92"/>
        <v>3.9618974020271276</v>
      </c>
      <c r="G287" s="4"/>
      <c r="H287" s="4">
        <f t="shared" si="93"/>
        <v>-21.732944962133711</v>
      </c>
      <c r="I287" s="11">
        <v>227</v>
      </c>
      <c r="J287" s="5">
        <f t="shared" si="74"/>
        <v>30917.541347625702</v>
      </c>
      <c r="K287" s="11">
        <v>227</v>
      </c>
      <c r="L287" s="17">
        <f t="shared" si="94"/>
        <v>19261.628259570811</v>
      </c>
      <c r="M287" s="11">
        <v>227</v>
      </c>
      <c r="N287">
        <f t="shared" si="95"/>
        <v>1963.4687318624678</v>
      </c>
      <c r="Q287" s="4">
        <v>164</v>
      </c>
      <c r="R287">
        <f t="shared" si="100"/>
        <v>91.020000000000309</v>
      </c>
      <c r="S287">
        <f t="shared" si="97"/>
        <v>597.30044734585704</v>
      </c>
      <c r="T287">
        <f t="shared" si="98"/>
        <v>0.5</v>
      </c>
      <c r="U287">
        <f t="shared" si="99"/>
        <v>300</v>
      </c>
      <c r="AA287">
        <v>164</v>
      </c>
      <c r="AB287">
        <f t="shared" si="75"/>
        <v>2.8623399732707</v>
      </c>
      <c r="AC287">
        <f t="shared" si="76"/>
        <v>0.27611262488646687</v>
      </c>
      <c r="AD287">
        <f t="shared" si="77"/>
        <v>0.27563735581699966</v>
      </c>
      <c r="AE287">
        <f t="shared" si="78"/>
        <v>7.6106953831396831E-2</v>
      </c>
      <c r="AF287" s="65">
        <f t="shared" si="79"/>
        <v>7.6180617984758572E-2</v>
      </c>
      <c r="AG287">
        <f t="shared" si="80"/>
        <v>4.3648278912250804</v>
      </c>
      <c r="AJ287">
        <f t="shared" si="81"/>
        <v>98.520345616575895</v>
      </c>
      <c r="AL287">
        <f t="shared" si="72"/>
        <v>49.260172808287948</v>
      </c>
      <c r="AN287">
        <f t="shared" si="82"/>
        <v>50.245376264453711</v>
      </c>
      <c r="AP287">
        <f t="shared" si="83"/>
        <v>2086.0805660433771</v>
      </c>
      <c r="AS287">
        <f t="shared" si="84"/>
        <v>2092.1485084613505</v>
      </c>
      <c r="AU287">
        <f t="shared" si="73"/>
        <v>159.22704994189377</v>
      </c>
      <c r="AW287">
        <f t="shared" si="85"/>
        <v>2.8623399732707</v>
      </c>
      <c r="AY287">
        <f t="shared" si="86"/>
        <v>7.6180617984758572E-2</v>
      </c>
      <c r="BA287">
        <f t="shared" si="87"/>
        <v>0.2022658539882361</v>
      </c>
      <c r="BC287">
        <f t="shared" si="88"/>
        <v>421.94286717902662</v>
      </c>
      <c r="BD287">
        <f t="shared" si="89"/>
        <v>3.04E-2</v>
      </c>
      <c r="BE287">
        <f t="shared" si="90"/>
        <v>12.827063162242409</v>
      </c>
    </row>
    <row r="288" spans="3:57">
      <c r="C288" s="11">
        <v>228</v>
      </c>
      <c r="D288" s="12">
        <f t="shared" si="96"/>
        <v>3.3043478260869562E-3</v>
      </c>
      <c r="E288" s="20">
        <f t="shared" si="91"/>
        <v>1204.2771838760873</v>
      </c>
      <c r="F288" s="4">
        <f t="shared" si="92"/>
        <v>3.9793506945470707</v>
      </c>
      <c r="G288" s="4"/>
      <c r="H288" s="4">
        <f t="shared" si="93"/>
        <v>-22.179994114634596</v>
      </c>
      <c r="I288" s="11">
        <v>228</v>
      </c>
      <c r="J288" s="5">
        <f t="shared" si="74"/>
        <v>30773.514038534653</v>
      </c>
      <c r="K288" s="11">
        <v>228</v>
      </c>
      <c r="L288" s="17">
        <f t="shared" si="94"/>
        <v>19171.899246007088</v>
      </c>
      <c r="M288" s="11">
        <v>228</v>
      </c>
      <c r="N288">
        <f t="shared" si="95"/>
        <v>1954.3220434257989</v>
      </c>
      <c r="Q288" s="4">
        <v>165</v>
      </c>
      <c r="R288">
        <f t="shared" si="100"/>
        <v>91.575000000000315</v>
      </c>
      <c r="S288">
        <f t="shared" si="97"/>
        <v>600.62491788834302</v>
      </c>
      <c r="T288">
        <f t="shared" si="98"/>
        <v>0.5</v>
      </c>
      <c r="U288">
        <f t="shared" si="99"/>
        <v>300</v>
      </c>
      <c r="AA288">
        <v>165</v>
      </c>
      <c r="AB288">
        <f t="shared" si="75"/>
        <v>2.8797932657906435</v>
      </c>
      <c r="AC288">
        <f t="shared" si="76"/>
        <v>0.27611262488646687</v>
      </c>
      <c r="AD288">
        <f t="shared" si="77"/>
        <v>0.25881904510252102</v>
      </c>
      <c r="AE288">
        <f t="shared" si="78"/>
        <v>7.1463205913865943E-2</v>
      </c>
      <c r="AF288" s="65">
        <f t="shared" si="79"/>
        <v>7.1524173106802313E-2</v>
      </c>
      <c r="AG288">
        <f t="shared" si="80"/>
        <v>4.0980332521828773</v>
      </c>
      <c r="AJ288">
        <f t="shared" si="81"/>
        <v>98.520345616575895</v>
      </c>
      <c r="AL288">
        <f t="shared" si="72"/>
        <v>49.260172808287948</v>
      </c>
      <c r="AN288">
        <f t="shared" si="82"/>
        <v>50.245376264453711</v>
      </c>
      <c r="AP288">
        <f t="shared" si="83"/>
        <v>2085.2416226835358</v>
      </c>
      <c r="AS288">
        <f t="shared" si="84"/>
        <v>2090.5867584324419</v>
      </c>
      <c r="AU288">
        <f t="shared" si="73"/>
        <v>149.4000319986591</v>
      </c>
      <c r="AW288">
        <f t="shared" si="85"/>
        <v>2.8797932657906435</v>
      </c>
      <c r="AY288">
        <f t="shared" si="86"/>
        <v>7.1524173106802313E-2</v>
      </c>
      <c r="BA288">
        <f t="shared" si="87"/>
        <v>0.18961394781974003</v>
      </c>
      <c r="BC288">
        <f t="shared" si="88"/>
        <v>395.39089623506595</v>
      </c>
      <c r="BD288">
        <f t="shared" si="89"/>
        <v>3.04E-2</v>
      </c>
      <c r="BE288">
        <f t="shared" si="90"/>
        <v>12.019883245546005</v>
      </c>
    </row>
    <row r="289" spans="3:57">
      <c r="C289" s="11">
        <v>229</v>
      </c>
      <c r="D289" s="12">
        <f t="shared" si="96"/>
        <v>3.3188405797101449E-3</v>
      </c>
      <c r="E289" s="20">
        <f t="shared" si="91"/>
        <v>1204.2771838760873</v>
      </c>
      <c r="F289" s="4">
        <f t="shared" si="92"/>
        <v>3.9968039870670142</v>
      </c>
      <c r="G289" s="4"/>
      <c r="H289" s="4">
        <f t="shared" si="93"/>
        <v>-22.624879974042415</v>
      </c>
      <c r="I289" s="11">
        <v>229</v>
      </c>
      <c r="J289" s="5">
        <f t="shared" si="74"/>
        <v>30618.950117553632</v>
      </c>
      <c r="K289" s="11">
        <v>229</v>
      </c>
      <c r="L289" s="17">
        <f t="shared" si="94"/>
        <v>19075.605923235911</v>
      </c>
      <c r="M289" s="11">
        <v>229</v>
      </c>
      <c r="N289">
        <f t="shared" si="95"/>
        <v>1944.5062103196647</v>
      </c>
      <c r="Q289" s="4">
        <v>166</v>
      </c>
      <c r="R289">
        <f t="shared" si="100"/>
        <v>92.130000000000322</v>
      </c>
      <c r="S289">
        <f t="shared" si="97"/>
        <v>603.949388430829</v>
      </c>
      <c r="T289">
        <f t="shared" si="98"/>
        <v>0.5</v>
      </c>
      <c r="U289">
        <f t="shared" si="99"/>
        <v>300</v>
      </c>
      <c r="AA289">
        <v>166</v>
      </c>
      <c r="AB289">
        <f t="shared" si="75"/>
        <v>2.8972465583105871</v>
      </c>
      <c r="AC289">
        <f t="shared" si="76"/>
        <v>0.27611262488646687</v>
      </c>
      <c r="AD289">
        <f t="shared" si="77"/>
        <v>0.24192189559966773</v>
      </c>
      <c r="AE289">
        <f t="shared" si="78"/>
        <v>6.6797689611534053E-2</v>
      </c>
      <c r="AF289" s="65">
        <f t="shared" si="79"/>
        <v>6.6847464067793697E-2</v>
      </c>
      <c r="AG289">
        <f t="shared" si="80"/>
        <v>3.8300775622370007</v>
      </c>
      <c r="AJ289">
        <f t="shared" si="81"/>
        <v>98.520345616575895</v>
      </c>
      <c r="AL289">
        <f t="shared" si="72"/>
        <v>49.260172808287948</v>
      </c>
      <c r="AN289">
        <f t="shared" si="82"/>
        <v>50.245376264453711</v>
      </c>
      <c r="AP289">
        <f t="shared" si="83"/>
        <v>2084.3945628879187</v>
      </c>
      <c r="AS289">
        <f t="shared" si="84"/>
        <v>2089.0603953846544</v>
      </c>
      <c r="AU289">
        <f t="shared" si="73"/>
        <v>139.54440787065275</v>
      </c>
      <c r="AW289">
        <f t="shared" si="85"/>
        <v>2.8972465583105871</v>
      </c>
      <c r="AY289">
        <f t="shared" si="86"/>
        <v>6.6847464067793697E-2</v>
      </c>
      <c r="BA289">
        <f t="shared" si="87"/>
        <v>0.17696330043090389</v>
      </c>
      <c r="BC289">
        <f t="shared" si="88"/>
        <v>368.86134124887735</v>
      </c>
      <c r="BD289">
        <f t="shared" si="89"/>
        <v>3.04E-2</v>
      </c>
      <c r="BE289">
        <f t="shared" si="90"/>
        <v>11.213384773965872</v>
      </c>
    </row>
    <row r="290" spans="3:57">
      <c r="C290" s="11">
        <v>230</v>
      </c>
      <c r="D290" s="12">
        <f t="shared" si="96"/>
        <v>3.3333333333333331E-3</v>
      </c>
      <c r="E290" s="20">
        <f t="shared" si="91"/>
        <v>1204.2771838760873</v>
      </c>
      <c r="F290" s="4">
        <f t="shared" si="92"/>
        <v>4.0142572795869578</v>
      </c>
      <c r="G290" s="4"/>
      <c r="H290" s="4">
        <f t="shared" si="93"/>
        <v>-23.067447378591684</v>
      </c>
      <c r="I290" s="11">
        <v>230</v>
      </c>
      <c r="J290" s="5">
        <f t="shared" si="74"/>
        <v>30453.511303668853</v>
      </c>
      <c r="K290" s="11">
        <v>230</v>
      </c>
      <c r="L290" s="17">
        <f t="shared" si="94"/>
        <v>18972.537542185695</v>
      </c>
      <c r="M290" s="11">
        <v>230</v>
      </c>
      <c r="N290">
        <f t="shared" si="95"/>
        <v>1933.9997494582767</v>
      </c>
      <c r="Q290" s="4">
        <v>167</v>
      </c>
      <c r="R290">
        <f t="shared" si="100"/>
        <v>92.685000000000329</v>
      </c>
      <c r="S290">
        <f t="shared" si="97"/>
        <v>607.27385897331499</v>
      </c>
      <c r="T290">
        <f t="shared" si="98"/>
        <v>0.5</v>
      </c>
      <c r="U290">
        <f t="shared" si="99"/>
        <v>300</v>
      </c>
      <c r="AA290">
        <v>167</v>
      </c>
      <c r="AB290">
        <f t="shared" si="75"/>
        <v>2.9146998508305306</v>
      </c>
      <c r="AC290">
        <f t="shared" si="76"/>
        <v>0.27611262488646687</v>
      </c>
      <c r="AD290">
        <f t="shared" si="77"/>
        <v>0.22495105434386478</v>
      </c>
      <c r="AE290">
        <f t="shared" si="78"/>
        <v>6.2111826085862763E-2</v>
      </c>
      <c r="AF290" s="65">
        <f t="shared" si="79"/>
        <v>6.2151832228297399E-2</v>
      </c>
      <c r="AG290">
        <f t="shared" si="80"/>
        <v>3.5610376756866118</v>
      </c>
      <c r="AJ290">
        <f t="shared" si="81"/>
        <v>98.520345616575895</v>
      </c>
      <c r="AL290">
        <f t="shared" si="72"/>
        <v>49.260172808287948</v>
      </c>
      <c r="AN290">
        <f t="shared" si="82"/>
        <v>50.245376264453711</v>
      </c>
      <c r="AP290">
        <f t="shared" si="83"/>
        <v>2083.5515985680072</v>
      </c>
      <c r="AS290">
        <f t="shared" si="84"/>
        <v>2087.5823097373996</v>
      </c>
      <c r="AU290">
        <f t="shared" si="73"/>
        <v>129.66354936233307</v>
      </c>
      <c r="AW290">
        <f t="shared" si="85"/>
        <v>2.9146998508305306</v>
      </c>
      <c r="AY290">
        <f t="shared" si="86"/>
        <v>6.2151832228297399E-2</v>
      </c>
      <c r="BA290">
        <f t="shared" si="87"/>
        <v>0.16431407224114561</v>
      </c>
      <c r="BC290">
        <f t="shared" si="88"/>
        <v>342.35684788525793</v>
      </c>
      <c r="BD290">
        <f t="shared" si="89"/>
        <v>3.04E-2</v>
      </c>
      <c r="BE290">
        <f t="shared" si="90"/>
        <v>10.407648175711842</v>
      </c>
    </row>
    <row r="291" spans="3:57">
      <c r="C291" s="11">
        <v>231</v>
      </c>
      <c r="D291" s="12">
        <f t="shared" si="96"/>
        <v>3.3478260869565218E-3</v>
      </c>
      <c r="E291" s="20">
        <f t="shared" si="91"/>
        <v>1204.2771838760873</v>
      </c>
      <c r="F291" s="4">
        <f t="shared" si="92"/>
        <v>4.0317105721069009</v>
      </c>
      <c r="G291" s="4"/>
      <c r="H291" s="4">
        <f t="shared" si="93"/>
        <v>-23.507536300875785</v>
      </c>
      <c r="I291" s="11">
        <v>231</v>
      </c>
      <c r="J291" s="5">
        <f t="shared" si="74"/>
        <v>30276.864514541889</v>
      </c>
      <c r="K291" s="11">
        <v>231</v>
      </c>
      <c r="L291" s="17">
        <f t="shared" si="94"/>
        <v>18862.486592559595</v>
      </c>
      <c r="M291" s="11">
        <v>231</v>
      </c>
      <c r="N291">
        <f t="shared" si="95"/>
        <v>1922.7815079061768</v>
      </c>
      <c r="Q291" s="4">
        <v>168</v>
      </c>
      <c r="R291">
        <f t="shared" si="100"/>
        <v>93.240000000000336</v>
      </c>
      <c r="S291">
        <f t="shared" si="97"/>
        <v>610.59832951580108</v>
      </c>
      <c r="T291">
        <f t="shared" si="98"/>
        <v>0.5</v>
      </c>
      <c r="U291">
        <f t="shared" si="99"/>
        <v>300</v>
      </c>
      <c r="AA291">
        <v>168</v>
      </c>
      <c r="AB291">
        <f t="shared" si="75"/>
        <v>2.9321531433504737</v>
      </c>
      <c r="AC291">
        <f t="shared" si="76"/>
        <v>0.27611262488646687</v>
      </c>
      <c r="AD291">
        <f t="shared" si="77"/>
        <v>0.20791169081775931</v>
      </c>
      <c r="AE291">
        <f t="shared" si="78"/>
        <v>5.7407042696275057E-2</v>
      </c>
      <c r="AF291" s="65">
        <f t="shared" si="79"/>
        <v>5.74386210236583E-2</v>
      </c>
      <c r="AG291">
        <f t="shared" si="80"/>
        <v>3.2909905657070211</v>
      </c>
      <c r="AJ291">
        <f t="shared" si="81"/>
        <v>98.520345616575895</v>
      </c>
      <c r="AL291">
        <f t="shared" si="72"/>
        <v>49.260172808287948</v>
      </c>
      <c r="AN291">
        <f t="shared" si="82"/>
        <v>50.245376264453711</v>
      </c>
      <c r="AP291">
        <f t="shared" si="83"/>
        <v>2082.7241804846435</v>
      </c>
      <c r="AS291">
        <f t="shared" si="84"/>
        <v>2086.1645664997377</v>
      </c>
      <c r="AU291">
        <f t="shared" si="73"/>
        <v>119.76053834050657</v>
      </c>
      <c r="AW291">
        <f t="shared" si="85"/>
        <v>2.9321531433504737</v>
      </c>
      <c r="AY291">
        <f t="shared" si="86"/>
        <v>5.74386210236583E-2</v>
      </c>
      <c r="BA291">
        <f t="shared" si="87"/>
        <v>0.15166637310454381</v>
      </c>
      <c r="BC291">
        <f t="shared" si="88"/>
        <v>315.8792226312392</v>
      </c>
      <c r="BD291">
        <f t="shared" si="89"/>
        <v>3.04E-2</v>
      </c>
      <c r="BE291">
        <f t="shared" si="90"/>
        <v>9.6027283679896716</v>
      </c>
    </row>
    <row r="292" spans="3:57">
      <c r="C292" s="11">
        <v>232</v>
      </c>
      <c r="D292" s="12">
        <f t="shared" si="96"/>
        <v>3.36231884057971E-3</v>
      </c>
      <c r="E292" s="20">
        <f t="shared" si="91"/>
        <v>1204.2771838760873</v>
      </c>
      <c r="F292" s="4">
        <f t="shared" si="92"/>
        <v>4.049163864626844</v>
      </c>
      <c r="G292" s="4"/>
      <c r="H292" s="4">
        <f t="shared" si="93"/>
        <v>-23.944981927316046</v>
      </c>
      <c r="I292" s="11">
        <v>232</v>
      </c>
      <c r="J292" s="5">
        <f t="shared" si="74"/>
        <v>30088.682435176906</v>
      </c>
      <c r="K292" s="11">
        <v>232</v>
      </c>
      <c r="L292" s="17">
        <f t="shared" si="94"/>
        <v>18745.249157115213</v>
      </c>
      <c r="M292" s="11">
        <v>232</v>
      </c>
      <c r="N292">
        <f t="shared" si="95"/>
        <v>1910.8306989923765</v>
      </c>
      <c r="Q292" s="4">
        <v>169</v>
      </c>
      <c r="R292">
        <f t="shared" si="100"/>
        <v>93.795000000000343</v>
      </c>
      <c r="S292">
        <f t="shared" si="97"/>
        <v>613.92280005828695</v>
      </c>
      <c r="T292">
        <f t="shared" si="98"/>
        <v>0.5</v>
      </c>
      <c r="U292">
        <f t="shared" si="99"/>
        <v>300</v>
      </c>
      <c r="AA292">
        <v>169</v>
      </c>
      <c r="AB292">
        <f t="shared" si="75"/>
        <v>2.9496064358704168</v>
      </c>
      <c r="AC292">
        <f t="shared" si="76"/>
        <v>0.27611262488646687</v>
      </c>
      <c r="AD292">
        <f t="shared" si="77"/>
        <v>0.19080899537654497</v>
      </c>
      <c r="AE292">
        <f t="shared" si="78"/>
        <v>5.2684772565367556E-2</v>
      </c>
      <c r="AF292" s="65">
        <f t="shared" si="79"/>
        <v>5.2709175783157494E-2</v>
      </c>
      <c r="AG292">
        <f t="shared" si="80"/>
        <v>3.0200133139880898</v>
      </c>
      <c r="AJ292">
        <f t="shared" si="81"/>
        <v>98.520345616575895</v>
      </c>
      <c r="AL292">
        <f t="shared" si="72"/>
        <v>49.260172808287948</v>
      </c>
      <c r="AN292">
        <f t="shared" si="82"/>
        <v>50.245376264453711</v>
      </c>
      <c r="AP292">
        <f t="shared" si="83"/>
        <v>2081.9229811218725</v>
      </c>
      <c r="AS292">
        <f t="shared" si="84"/>
        <v>2084.8183915449067</v>
      </c>
      <c r="AU292">
        <f t="shared" si="73"/>
        <v>109.83818279863883</v>
      </c>
      <c r="AW292">
        <f t="shared" si="85"/>
        <v>2.9496064358704168</v>
      </c>
      <c r="AY292">
        <f t="shared" si="86"/>
        <v>5.2709175783157494E-2</v>
      </c>
      <c r="BA292">
        <f t="shared" si="87"/>
        <v>0.13902026592146347</v>
      </c>
      <c r="BC292">
        <f t="shared" si="88"/>
        <v>289.42948646356865</v>
      </c>
      <c r="BD292">
        <f t="shared" si="89"/>
        <v>3.04E-2</v>
      </c>
      <c r="BE292">
        <f t="shared" si="90"/>
        <v>8.7986563884924873</v>
      </c>
    </row>
    <row r="293" spans="3:57">
      <c r="C293" s="11">
        <v>233</v>
      </c>
      <c r="D293" s="12">
        <f t="shared" si="96"/>
        <v>3.3768115942028982E-3</v>
      </c>
      <c r="E293" s="20">
        <f t="shared" si="91"/>
        <v>1204.2771838760873</v>
      </c>
      <c r="F293" s="4">
        <f t="shared" si="92"/>
        <v>4.0666171571467871</v>
      </c>
      <c r="G293" s="4"/>
      <c r="H293" s="4">
        <f t="shared" si="93"/>
        <v>-24.379614745839646</v>
      </c>
      <c r="I293" s="11">
        <v>233</v>
      </c>
      <c r="J293" s="5">
        <f t="shared" si="74"/>
        <v>29888.644081964114</v>
      </c>
      <c r="K293" s="11">
        <v>233</v>
      </c>
      <c r="L293" s="17">
        <f t="shared" si="94"/>
        <v>18620.625263063645</v>
      </c>
      <c r="M293" s="11">
        <v>233</v>
      </c>
      <c r="N293">
        <f t="shared" si="95"/>
        <v>1898.1269381308505</v>
      </c>
      <c r="Q293" s="4">
        <v>170</v>
      </c>
      <c r="R293">
        <f t="shared" si="100"/>
        <v>94.35000000000035</v>
      </c>
      <c r="S293">
        <f t="shared" si="97"/>
        <v>617.24727060077294</v>
      </c>
      <c r="T293">
        <f t="shared" si="98"/>
        <v>0.5</v>
      </c>
      <c r="U293">
        <f t="shared" si="99"/>
        <v>300</v>
      </c>
      <c r="AA293">
        <v>170</v>
      </c>
      <c r="AB293">
        <f t="shared" si="75"/>
        <v>2.9670597283903604</v>
      </c>
      <c r="AC293">
        <f t="shared" si="76"/>
        <v>0.27611262488646687</v>
      </c>
      <c r="AD293">
        <f t="shared" si="77"/>
        <v>0.17364817766693028</v>
      </c>
      <c r="AE293">
        <f t="shared" si="78"/>
        <v>4.7946454142367673E-2</v>
      </c>
      <c r="AF293" s="65">
        <f t="shared" si="79"/>
        <v>4.7964843556314855E-2</v>
      </c>
      <c r="AG293">
        <f t="shared" si="80"/>
        <v>2.7481831007821036</v>
      </c>
      <c r="AJ293">
        <f t="shared" si="81"/>
        <v>98.520345616575895</v>
      </c>
      <c r="AL293">
        <f t="shared" si="72"/>
        <v>49.260172808287948</v>
      </c>
      <c r="AN293">
        <f t="shared" si="82"/>
        <v>50.245376264453711</v>
      </c>
      <c r="AP293">
        <f t="shared" si="83"/>
        <v>2081.1578787402923</v>
      </c>
      <c r="AS293">
        <f t="shared" si="84"/>
        <v>2083.5541589370464</v>
      </c>
      <c r="AU293">
        <f t="shared" si="73"/>
        <v>99.899033934614522</v>
      </c>
      <c r="AW293">
        <f t="shared" si="85"/>
        <v>2.9670597283903604</v>
      </c>
      <c r="AY293">
        <f t="shared" si="86"/>
        <v>4.7964843556314855E-2</v>
      </c>
      <c r="BA293">
        <f t="shared" si="87"/>
        <v>0.12637577025265587</v>
      </c>
      <c r="BC293">
        <f t="shared" si="88"/>
        <v>263.00792994318783</v>
      </c>
      <c r="BD293">
        <f t="shared" si="89"/>
        <v>3.04E-2</v>
      </c>
      <c r="BE293">
        <f t="shared" si="90"/>
        <v>7.9954410702729097</v>
      </c>
    </row>
    <row r="294" spans="3:57">
      <c r="C294" s="11">
        <v>234</v>
      </c>
      <c r="D294" s="12">
        <f t="shared" si="96"/>
        <v>3.3913043478260869E-3</v>
      </c>
      <c r="E294" s="20">
        <f t="shared" si="91"/>
        <v>1204.2771838760873</v>
      </c>
      <c r="F294" s="4">
        <f t="shared" si="92"/>
        <v>4.0840704496667311</v>
      </c>
      <c r="G294" s="4"/>
      <c r="H294" s="4">
        <f t="shared" si="93"/>
        <v>-24.811260641694219</v>
      </c>
      <c r="I294" s="11">
        <v>234</v>
      </c>
      <c r="J294" s="5">
        <f t="shared" si="74"/>
        <v>29676.435361361637</v>
      </c>
      <c r="K294" s="11">
        <v>234</v>
      </c>
      <c r="L294" s="17">
        <f t="shared" si="94"/>
        <v>18488.4192301283</v>
      </c>
      <c r="M294" s="11">
        <v>234</v>
      </c>
      <c r="N294">
        <f t="shared" si="95"/>
        <v>1884.6502783005401</v>
      </c>
      <c r="Q294" s="4">
        <v>171</v>
      </c>
      <c r="R294">
        <f t="shared" si="100"/>
        <v>94.905000000000356</v>
      </c>
      <c r="S294">
        <f t="shared" si="97"/>
        <v>620.57174114325903</v>
      </c>
      <c r="T294">
        <f t="shared" si="98"/>
        <v>0.5</v>
      </c>
      <c r="U294">
        <f t="shared" si="99"/>
        <v>300</v>
      </c>
      <c r="AA294">
        <v>171</v>
      </c>
      <c r="AB294">
        <f t="shared" si="75"/>
        <v>2.9845130209103035</v>
      </c>
      <c r="AC294">
        <f t="shared" si="76"/>
        <v>0.27611262488646687</v>
      </c>
      <c r="AD294">
        <f t="shared" si="77"/>
        <v>0.15643446504023098</v>
      </c>
      <c r="AE294">
        <f t="shared" si="78"/>
        <v>4.3193530764968416E-2</v>
      </c>
      <c r="AF294" s="65">
        <f t="shared" si="79"/>
        <v>4.320697294583084E-2</v>
      </c>
      <c r="AG294">
        <f t="shared" si="80"/>
        <v>2.4755771953320367</v>
      </c>
      <c r="AJ294">
        <f t="shared" si="81"/>
        <v>98.520345616575895</v>
      </c>
      <c r="AL294">
        <f t="shared" si="72"/>
        <v>49.260172808287948</v>
      </c>
      <c r="AN294">
        <f t="shared" si="82"/>
        <v>50.245376264453711</v>
      </c>
      <c r="AP294">
        <f t="shared" si="83"/>
        <v>2080.437942630243</v>
      </c>
      <c r="AS294">
        <f t="shared" si="84"/>
        <v>2082.3813793028162</v>
      </c>
      <c r="AU294">
        <f t="shared" si="73"/>
        <v>89.945404171313555</v>
      </c>
      <c r="AW294">
        <f t="shared" si="85"/>
        <v>2.9845130209103035</v>
      </c>
      <c r="AY294">
        <f t="shared" si="86"/>
        <v>4.320697294583084E-2</v>
      </c>
      <c r="BA294">
        <f t="shared" si="87"/>
        <v>0.11373286593470434</v>
      </c>
      <c r="BC294">
        <f t="shared" si="88"/>
        <v>236.61416961463755</v>
      </c>
      <c r="BD294">
        <f t="shared" si="89"/>
        <v>3.04E-2</v>
      </c>
      <c r="BE294">
        <f t="shared" si="90"/>
        <v>7.1930707562849818</v>
      </c>
    </row>
    <row r="295" spans="3:57">
      <c r="C295" s="11">
        <v>235</v>
      </c>
      <c r="D295" s="12">
        <f t="shared" si="96"/>
        <v>3.4057971014492751E-3</v>
      </c>
      <c r="E295" s="20">
        <f t="shared" si="91"/>
        <v>1204.2771838760873</v>
      </c>
      <c r="F295" s="4">
        <f t="shared" si="92"/>
        <v>4.1015237421866741</v>
      </c>
      <c r="G295" s="4"/>
      <c r="H295" s="4">
        <f t="shared" si="93"/>
        <v>-25.239741001315906</v>
      </c>
      <c r="I295" s="11">
        <v>235</v>
      </c>
      <c r="J295" s="5">
        <f t="shared" si="74"/>
        <v>29451.749622484331</v>
      </c>
      <c r="K295" s="11">
        <v>235</v>
      </c>
      <c r="L295" s="17">
        <f t="shared" si="94"/>
        <v>18348.440014807737</v>
      </c>
      <c r="M295" s="11">
        <v>235</v>
      </c>
      <c r="N295">
        <f t="shared" si="95"/>
        <v>1870.3812451384033</v>
      </c>
      <c r="Q295" s="4">
        <v>172</v>
      </c>
      <c r="R295">
        <f t="shared" si="100"/>
        <v>95.460000000000363</v>
      </c>
      <c r="S295">
        <f t="shared" si="97"/>
        <v>623.89621168574502</v>
      </c>
      <c r="T295">
        <f t="shared" si="98"/>
        <v>0.5</v>
      </c>
      <c r="U295">
        <f t="shared" si="99"/>
        <v>300</v>
      </c>
      <c r="AA295">
        <v>172</v>
      </c>
      <c r="AB295">
        <f t="shared" si="75"/>
        <v>3.0019663134302466</v>
      </c>
      <c r="AC295">
        <f t="shared" si="76"/>
        <v>0.27611262488646687</v>
      </c>
      <c r="AD295">
        <f t="shared" si="77"/>
        <v>0.13917310096006574</v>
      </c>
      <c r="AE295">
        <f t="shared" si="78"/>
        <v>3.8427450219673018E-2</v>
      </c>
      <c r="AF295" s="65">
        <f t="shared" si="79"/>
        <v>3.8436913946647826E-2</v>
      </c>
      <c r="AG295">
        <f t="shared" si="80"/>
        <v>2.2022729466504529</v>
      </c>
      <c r="AJ295">
        <f t="shared" si="81"/>
        <v>98.520345616575895</v>
      </c>
      <c r="AL295">
        <f t="shared" si="72"/>
        <v>49.260172808287948</v>
      </c>
      <c r="AN295">
        <f t="shared" si="82"/>
        <v>50.245376264453711</v>
      </c>
      <c r="AP295">
        <f t="shared" si="83"/>
        <v>2079.7714195836234</v>
      </c>
      <c r="AS295">
        <f t="shared" si="84"/>
        <v>2081.308689240841</v>
      </c>
      <c r="AU295">
        <f t="shared" si="73"/>
        <v>79.979386047575304</v>
      </c>
      <c r="AW295">
        <f t="shared" si="85"/>
        <v>3.0019663134302466</v>
      </c>
      <c r="AY295">
        <f t="shared" si="86"/>
        <v>3.8436913946647826E-2</v>
      </c>
      <c r="BA295">
        <f t="shared" si="87"/>
        <v>0.10109149669591795</v>
      </c>
      <c r="BC295">
        <f t="shared" si="88"/>
        <v>210.24720559110244</v>
      </c>
      <c r="BD295">
        <f t="shared" si="89"/>
        <v>3.04E-2</v>
      </c>
      <c r="BE295">
        <f t="shared" si="90"/>
        <v>6.3915150499695139</v>
      </c>
    </row>
    <row r="296" spans="3:57">
      <c r="C296" s="11">
        <v>236</v>
      </c>
      <c r="D296" s="12">
        <f t="shared" si="96"/>
        <v>3.4202898550724638E-3</v>
      </c>
      <c r="E296" s="20">
        <f t="shared" si="91"/>
        <v>1204.2771838760873</v>
      </c>
      <c r="F296" s="4">
        <f t="shared" si="92"/>
        <v>4.1189770347066172</v>
      </c>
      <c r="G296" s="4"/>
      <c r="H296" s="4">
        <f t="shared" si="93"/>
        <v>-25.664872824157584</v>
      </c>
      <c r="I296" s="11">
        <v>236</v>
      </c>
      <c r="J296" s="5">
        <f t="shared" si="74"/>
        <v>29214.288202874326</v>
      </c>
      <c r="K296" s="11">
        <v>236</v>
      </c>
      <c r="L296" s="17">
        <f t="shared" si="94"/>
        <v>18200.501550390705</v>
      </c>
      <c r="M296" s="11">
        <v>236</v>
      </c>
      <c r="N296">
        <f t="shared" si="95"/>
        <v>1855.3008715994602</v>
      </c>
      <c r="Q296" s="4">
        <v>173</v>
      </c>
      <c r="R296">
        <f t="shared" si="100"/>
        <v>96.01500000000037</v>
      </c>
      <c r="S296">
        <f t="shared" si="97"/>
        <v>627.220682228231</v>
      </c>
      <c r="T296">
        <f t="shared" si="98"/>
        <v>0.5</v>
      </c>
      <c r="U296">
        <f t="shared" si="99"/>
        <v>300</v>
      </c>
      <c r="AA296">
        <v>173</v>
      </c>
      <c r="AB296">
        <f t="shared" si="75"/>
        <v>3.0194196059501901</v>
      </c>
      <c r="AC296">
        <f t="shared" si="76"/>
        <v>0.27611262488646687</v>
      </c>
      <c r="AD296">
        <f t="shared" si="77"/>
        <v>0.12186934340514755</v>
      </c>
      <c r="AE296">
        <f t="shared" si="78"/>
        <v>3.3649664300785517E-2</v>
      </c>
      <c r="AF296" s="65">
        <f t="shared" si="79"/>
        <v>3.3656017790606216E-2</v>
      </c>
      <c r="AG296">
        <f t="shared" si="80"/>
        <v>1.9283477746189497</v>
      </c>
      <c r="AJ296">
        <f t="shared" si="81"/>
        <v>98.520345616575895</v>
      </c>
      <c r="AL296">
        <f t="shared" si="72"/>
        <v>49.260172808287948</v>
      </c>
      <c r="AN296">
        <f t="shared" si="82"/>
        <v>50.245376264453711</v>
      </c>
      <c r="AP296">
        <f t="shared" si="83"/>
        <v>2079.1657216015765</v>
      </c>
      <c r="AS296">
        <f t="shared" si="84"/>
        <v>2080.3438417622274</v>
      </c>
      <c r="AU296">
        <f t="shared" si="73"/>
        <v>70.002871905505415</v>
      </c>
      <c r="AW296">
        <f t="shared" si="85"/>
        <v>3.0194196059501901</v>
      </c>
      <c r="AY296">
        <f t="shared" si="86"/>
        <v>3.3656017790606216E-2</v>
      </c>
      <c r="BA296">
        <f t="shared" si="87"/>
        <v>8.8451573771985134E-2</v>
      </c>
      <c r="BC296">
        <f t="shared" si="88"/>
        <v>183.90548020842454</v>
      </c>
      <c r="BD296">
        <f t="shared" si="89"/>
        <v>3.04E-2</v>
      </c>
      <c r="BE296">
        <f t="shared" si="90"/>
        <v>5.5907265983361061</v>
      </c>
    </row>
    <row r="297" spans="3:57">
      <c r="C297" s="11">
        <v>237</v>
      </c>
      <c r="D297" s="12">
        <f t="shared" si="96"/>
        <v>3.434782608695652E-3</v>
      </c>
      <c r="E297" s="20">
        <f t="shared" si="91"/>
        <v>1204.2771838760873</v>
      </c>
      <c r="F297" s="4">
        <f t="shared" si="92"/>
        <v>4.1364303272265603</v>
      </c>
      <c r="G297" s="4"/>
      <c r="H297" s="4">
        <f t="shared" si="93"/>
        <v>-26.086468842372874</v>
      </c>
      <c r="I297" s="11">
        <v>237</v>
      </c>
      <c r="J297" s="5">
        <f t="shared" si="74"/>
        <v>28963.760966736096</v>
      </c>
      <c r="K297" s="11">
        <v>237</v>
      </c>
      <c r="L297" s="17">
        <f t="shared" si="94"/>
        <v>18044.423082276586</v>
      </c>
      <c r="M297" s="11">
        <v>237</v>
      </c>
      <c r="N297">
        <f t="shared" si="95"/>
        <v>1839.390732138286</v>
      </c>
      <c r="Q297" s="4">
        <v>174</v>
      </c>
      <c r="R297">
        <f t="shared" si="100"/>
        <v>96.570000000000377</v>
      </c>
      <c r="S297">
        <f t="shared" si="97"/>
        <v>630.54515277071698</v>
      </c>
      <c r="T297">
        <f t="shared" si="98"/>
        <v>0.5</v>
      </c>
      <c r="U297">
        <f t="shared" si="99"/>
        <v>300</v>
      </c>
      <c r="AA297">
        <v>174</v>
      </c>
      <c r="AB297">
        <f t="shared" si="75"/>
        <v>3.0368728984701332</v>
      </c>
      <c r="AC297">
        <f t="shared" si="76"/>
        <v>0.27611262488646687</v>
      </c>
      <c r="AD297">
        <f t="shared" si="77"/>
        <v>0.10452846326765373</v>
      </c>
      <c r="AE297">
        <f t="shared" si="78"/>
        <v>2.8861628368180507E-2</v>
      </c>
      <c r="AF297" s="65">
        <f t="shared" si="79"/>
        <v>2.88656367961579E-2</v>
      </c>
      <c r="AG297">
        <f t="shared" si="80"/>
        <v>1.6538791613773791</v>
      </c>
      <c r="AJ297">
        <f t="shared" si="81"/>
        <v>98.520345616575895</v>
      </c>
      <c r="AL297">
        <f t="shared" si="72"/>
        <v>49.260172808287948</v>
      </c>
      <c r="AN297">
        <f t="shared" si="82"/>
        <v>50.245376264453711</v>
      </c>
      <c r="AP297">
        <f t="shared" si="83"/>
        <v>2078.6274148537009</v>
      </c>
      <c r="AS297">
        <f t="shared" si="84"/>
        <v>2079.4936977557945</v>
      </c>
      <c r="AU297">
        <f t="shared" si="73"/>
        <v>60.017574298601225</v>
      </c>
      <c r="AW297">
        <f t="shared" si="85"/>
        <v>3.0368728984701332</v>
      </c>
      <c r="AY297">
        <f t="shared" si="86"/>
        <v>2.88656367961579E-2</v>
      </c>
      <c r="BA297">
        <f t="shared" si="87"/>
        <v>7.5812979520869919E-2</v>
      </c>
      <c r="BC297">
        <f t="shared" si="88"/>
        <v>157.5869376338224</v>
      </c>
      <c r="BD297">
        <f t="shared" si="89"/>
        <v>3.04E-2</v>
      </c>
      <c r="BE297">
        <f t="shared" si="90"/>
        <v>4.7906429040682008</v>
      </c>
    </row>
    <row r="298" spans="3:57">
      <c r="C298" s="11">
        <v>238</v>
      </c>
      <c r="D298" s="12">
        <f t="shared" si="96"/>
        <v>3.4492753623188402E-3</v>
      </c>
      <c r="E298" s="20">
        <f t="shared" si="91"/>
        <v>1204.2771838760873</v>
      </c>
      <c r="F298" s="4">
        <f t="shared" si="92"/>
        <v>4.1538836197465034</v>
      </c>
      <c r="G298" s="4"/>
      <c r="H298" s="4">
        <f t="shared" si="93"/>
        <v>-26.504337648241879</v>
      </c>
      <c r="I298" s="11">
        <v>238</v>
      </c>
      <c r="J298" s="5">
        <f t="shared" si="74"/>
        <v>28699.886834927085</v>
      </c>
      <c r="K298" s="11">
        <v>238</v>
      </c>
      <c r="L298" s="17">
        <f t="shared" si="94"/>
        <v>17880.029498159573</v>
      </c>
      <c r="M298" s="11">
        <v>238</v>
      </c>
      <c r="N298">
        <f t="shared" si="95"/>
        <v>1822.6329763669289</v>
      </c>
      <c r="Q298" s="4">
        <v>175</v>
      </c>
      <c r="R298">
        <f t="shared" si="100"/>
        <v>97.125000000000384</v>
      </c>
      <c r="S298">
        <f t="shared" si="97"/>
        <v>633.86962331320296</v>
      </c>
      <c r="T298">
        <f t="shared" si="98"/>
        <v>0.5</v>
      </c>
      <c r="U298">
        <f t="shared" si="99"/>
        <v>300</v>
      </c>
      <c r="AA298">
        <v>175</v>
      </c>
      <c r="AB298">
        <f t="shared" si="75"/>
        <v>3.0543261909900763</v>
      </c>
      <c r="AC298">
        <f t="shared" si="76"/>
        <v>0.27611262488646687</v>
      </c>
      <c r="AD298">
        <f t="shared" si="77"/>
        <v>8.7155742747658638E-2</v>
      </c>
      <c r="AE298">
        <f t="shared" si="78"/>
        <v>2.4064800903985675E-2</v>
      </c>
      <c r="AF298" s="65">
        <f t="shared" si="79"/>
        <v>2.4067124222592721E-2</v>
      </c>
      <c r="AG298">
        <f t="shared" si="80"/>
        <v>1.3789446429716354</v>
      </c>
      <c r="AJ298">
        <f t="shared" si="81"/>
        <v>98.520345616575895</v>
      </c>
      <c r="AL298">
        <f t="shared" si="72"/>
        <v>49.260172808287948</v>
      </c>
      <c r="AN298">
        <f t="shared" si="82"/>
        <v>50.245376264453711</v>
      </c>
      <c r="AP298">
        <f t="shared" si="83"/>
        <v>2078.1622099028514</v>
      </c>
      <c r="AS298">
        <f t="shared" si="84"/>
        <v>2078.7642184721294</v>
      </c>
      <c r="AU298">
        <f t="shared" si="73"/>
        <v>50.025047043861171</v>
      </c>
      <c r="AW298">
        <f t="shared" si="85"/>
        <v>3.0543261909900763</v>
      </c>
      <c r="AY298">
        <f t="shared" si="86"/>
        <v>2.4067124222592721E-2</v>
      </c>
      <c r="BA298">
        <f t="shared" si="87"/>
        <v>6.3175571036609049E-2</v>
      </c>
      <c r="BC298">
        <f t="shared" si="88"/>
        <v>131.28908431731404</v>
      </c>
      <c r="BD298">
        <f t="shared" si="89"/>
        <v>3.04E-2</v>
      </c>
      <c r="BE298">
        <f t="shared" si="90"/>
        <v>3.9911881632463468</v>
      </c>
    </row>
    <row r="299" spans="3:57">
      <c r="C299" s="11">
        <v>239</v>
      </c>
      <c r="D299" s="12">
        <f t="shared" si="96"/>
        <v>3.4637681159420289E-3</v>
      </c>
      <c r="E299" s="20">
        <f t="shared" si="91"/>
        <v>1204.2771838760873</v>
      </c>
      <c r="F299" s="4">
        <f t="shared" si="92"/>
        <v>4.1713369122664474</v>
      </c>
      <c r="G299" s="4"/>
      <c r="H299" s="4">
        <f t="shared" si="93"/>
        <v>-26.918283829213966</v>
      </c>
      <c r="I299" s="11">
        <v>239</v>
      </c>
      <c r="J299" s="5">
        <f t="shared" si="74"/>
        <v>28422.394306004433</v>
      </c>
      <c r="K299" s="11">
        <v>239</v>
      </c>
      <c r="L299" s="17">
        <f t="shared" si="94"/>
        <v>17707.151652640761</v>
      </c>
      <c r="M299" s="11">
        <v>239</v>
      </c>
      <c r="N299">
        <f t="shared" si="95"/>
        <v>1805.0103621448277</v>
      </c>
      <c r="Q299" s="4">
        <v>176</v>
      </c>
      <c r="R299">
        <f t="shared" si="100"/>
        <v>97.680000000000391</v>
      </c>
      <c r="S299">
        <f t="shared" si="97"/>
        <v>637.19409385568906</v>
      </c>
      <c r="T299">
        <f t="shared" si="98"/>
        <v>0.5</v>
      </c>
      <c r="U299">
        <f t="shared" si="99"/>
        <v>300</v>
      </c>
      <c r="AA299">
        <v>176</v>
      </c>
      <c r="AB299">
        <f t="shared" si="75"/>
        <v>3.0717794835100198</v>
      </c>
      <c r="AC299">
        <f t="shared" si="76"/>
        <v>0.27611262488646687</v>
      </c>
      <c r="AD299">
        <f t="shared" si="77"/>
        <v>6.9756473744125524E-2</v>
      </c>
      <c r="AE299">
        <f t="shared" si="78"/>
        <v>1.9260643068314407E-2</v>
      </c>
      <c r="AF299" s="65">
        <f t="shared" si="79"/>
        <v>1.9261834128230074E-2</v>
      </c>
      <c r="AG299">
        <f t="shared" si="80"/>
        <v>1.1036218012286345</v>
      </c>
      <c r="AJ299">
        <f t="shared" si="81"/>
        <v>98.520345616575895</v>
      </c>
      <c r="AL299">
        <f t="shared" si="72"/>
        <v>49.260172808287948</v>
      </c>
      <c r="AN299">
        <f t="shared" si="82"/>
        <v>50.245376264453711</v>
      </c>
      <c r="AP299">
        <f t="shared" si="83"/>
        <v>2077.7749532079815</v>
      </c>
      <c r="AS299">
        <f t="shared" si="84"/>
        <v>2078.1604590211209</v>
      </c>
      <c r="AU299">
        <f t="shared" si="73"/>
        <v>40.026706839890238</v>
      </c>
      <c r="AW299">
        <f t="shared" si="85"/>
        <v>3.0717794835100198</v>
      </c>
      <c r="AY299">
        <f t="shared" si="86"/>
        <v>1.9261834128230074E-2</v>
      </c>
      <c r="BA299">
        <f t="shared" si="87"/>
        <v>5.0539183761822502E-2</v>
      </c>
      <c r="BC299">
        <f t="shared" si="88"/>
        <v>105.00905017589032</v>
      </c>
      <c r="BD299">
        <f t="shared" si="89"/>
        <v>3.04E-2</v>
      </c>
      <c r="BE299">
        <f t="shared" si="90"/>
        <v>3.192275125347066</v>
      </c>
    </row>
    <row r="300" spans="3:57">
      <c r="C300" s="11">
        <v>240</v>
      </c>
      <c r="D300" s="12">
        <f t="shared" si="96"/>
        <v>3.4782608695652171E-3</v>
      </c>
      <c r="E300" s="20">
        <f t="shared" si="91"/>
        <v>1204.2771838760873</v>
      </c>
      <c r="F300" s="4">
        <f t="shared" si="92"/>
        <v>4.1887902047863905</v>
      </c>
      <c r="G300" s="4"/>
      <c r="H300" s="4">
        <f t="shared" si="93"/>
        <v>-27.328108110432868</v>
      </c>
      <c r="I300" s="11">
        <v>240</v>
      </c>
      <c r="J300" s="5">
        <f t="shared" si="74"/>
        <v>28131.021967638622</v>
      </c>
      <c r="K300" s="11">
        <v>240</v>
      </c>
      <c r="L300" s="17">
        <f t="shared" si="94"/>
        <v>17525.626685838863</v>
      </c>
      <c r="M300" s="11">
        <v>240</v>
      </c>
      <c r="N300">
        <f t="shared" si="95"/>
        <v>1786.5062880569685</v>
      </c>
      <c r="Q300" s="4">
        <v>177</v>
      </c>
      <c r="R300">
        <f t="shared" si="100"/>
        <v>98.235000000000397</v>
      </c>
      <c r="S300">
        <f t="shared" si="97"/>
        <v>640.51856439817504</v>
      </c>
      <c r="T300">
        <f t="shared" si="98"/>
        <v>0.5</v>
      </c>
      <c r="U300">
        <f t="shared" si="99"/>
        <v>300</v>
      </c>
      <c r="AA300">
        <v>177</v>
      </c>
      <c r="AB300">
        <f t="shared" si="75"/>
        <v>3.0892327760299634</v>
      </c>
      <c r="AC300">
        <f t="shared" si="76"/>
        <v>0.27611262488646687</v>
      </c>
      <c r="AD300">
        <f t="shared" si="77"/>
        <v>5.2335956242943807E-2</v>
      </c>
      <c r="AE300">
        <f t="shared" si="78"/>
        <v>1.4450618254182488E-2</v>
      </c>
      <c r="AF300" s="65">
        <f t="shared" si="79"/>
        <v>1.4451121232018431E-2</v>
      </c>
      <c r="AG300">
        <f t="shared" si="80"/>
        <v>0.82798825582655056</v>
      </c>
      <c r="AJ300">
        <f t="shared" si="81"/>
        <v>98.520345616575895</v>
      </c>
      <c r="AL300">
        <f t="shared" si="72"/>
        <v>49.260172808287948</v>
      </c>
      <c r="AN300">
        <f t="shared" si="82"/>
        <v>50.245376264453711</v>
      </c>
      <c r="AP300">
        <f t="shared" si="83"/>
        <v>2077.4696199158484</v>
      </c>
      <c r="AS300">
        <f t="shared" si="84"/>
        <v>2077.686562878217</v>
      </c>
      <c r="AU300">
        <f t="shared" si="73"/>
        <v>30.023855371997627</v>
      </c>
      <c r="AW300">
        <f t="shared" si="85"/>
        <v>3.0892327760299634</v>
      </c>
      <c r="AY300">
        <f t="shared" si="86"/>
        <v>1.4451121232018431E-2</v>
      </c>
      <c r="BA300">
        <f t="shared" si="87"/>
        <v>3.7903635098872845E-2</v>
      </c>
      <c r="BC300">
        <f t="shared" si="88"/>
        <v>78.743650402284388</v>
      </c>
      <c r="BD300">
        <f t="shared" si="89"/>
        <v>3.04E-2</v>
      </c>
      <c r="BE300">
        <f t="shared" si="90"/>
        <v>2.3938069722294455</v>
      </c>
    </row>
    <row r="301" spans="3:57">
      <c r="C301" s="11">
        <v>241</v>
      </c>
      <c r="D301" s="12">
        <f t="shared" si="96"/>
        <v>3.4927536231884057E-3</v>
      </c>
      <c r="E301" s="20">
        <f t="shared" si="91"/>
        <v>1204.2771838760873</v>
      </c>
      <c r="F301" s="4">
        <f t="shared" si="92"/>
        <v>4.2062434973063336</v>
      </c>
      <c r="G301" s="4"/>
      <c r="H301" s="4">
        <f t="shared" si="93"/>
        <v>-27.73360750459987</v>
      </c>
      <c r="I301" s="11">
        <v>241</v>
      </c>
      <c r="J301" s="5">
        <f t="shared" si="74"/>
        <v>27825.518997715837</v>
      </c>
      <c r="K301" s="11">
        <v>241</v>
      </c>
      <c r="L301" s="17">
        <f t="shared" si="94"/>
        <v>17335.298335576965</v>
      </c>
      <c r="M301" s="11">
        <v>241</v>
      </c>
      <c r="N301">
        <f t="shared" si="95"/>
        <v>1767.1048252372032</v>
      </c>
      <c r="Q301" s="4">
        <v>178</v>
      </c>
      <c r="R301">
        <f t="shared" si="100"/>
        <v>98.790000000000404</v>
      </c>
      <c r="S301">
        <f t="shared" si="97"/>
        <v>643.84303494066091</v>
      </c>
      <c r="T301">
        <f t="shared" si="98"/>
        <v>0.5</v>
      </c>
      <c r="U301">
        <f t="shared" si="99"/>
        <v>300</v>
      </c>
      <c r="AA301">
        <v>178</v>
      </c>
      <c r="AB301">
        <f t="shared" si="75"/>
        <v>3.1066860685499069</v>
      </c>
      <c r="AC301">
        <f t="shared" si="76"/>
        <v>0.27611262488646687</v>
      </c>
      <c r="AD301">
        <f t="shared" si="77"/>
        <v>3.4899496702500699E-2</v>
      </c>
      <c r="AE301">
        <f t="shared" si="78"/>
        <v>9.636191641744063E-3</v>
      </c>
      <c r="AF301" s="65">
        <f t="shared" si="79"/>
        <v>9.6363407779818059E-3</v>
      </c>
      <c r="AG301">
        <f t="shared" si="80"/>
        <v>0.55212165652816969</v>
      </c>
      <c r="AJ301">
        <f t="shared" si="81"/>
        <v>98.520345616575895</v>
      </c>
      <c r="AL301">
        <f t="shared" si="72"/>
        <v>49.260172808287948</v>
      </c>
      <c r="AN301">
        <f t="shared" si="82"/>
        <v>50.245376264453711</v>
      </c>
      <c r="AP301">
        <f t="shared" si="83"/>
        <v>2077.2493079507599</v>
      </c>
      <c r="AS301">
        <f t="shared" si="84"/>
        <v>2077.3457573952974</v>
      </c>
      <c r="AU301">
        <f t="shared" si="73"/>
        <v>20.017701824425053</v>
      </c>
      <c r="AW301">
        <f t="shared" si="85"/>
        <v>3.1066860685499069</v>
      </c>
      <c r="AY301">
        <f t="shared" si="86"/>
        <v>9.6363407779818059E-3</v>
      </c>
      <c r="BA301">
        <f t="shared" si="87"/>
        <v>2.5268728019722998E-2</v>
      </c>
      <c r="BC301">
        <f t="shared" si="88"/>
        <v>52.489447791765571</v>
      </c>
      <c r="BD301">
        <f t="shared" si="89"/>
        <v>3.04E-2</v>
      </c>
      <c r="BE301">
        <f t="shared" si="90"/>
        <v>1.5956792128696733</v>
      </c>
    </row>
    <row r="302" spans="3:57">
      <c r="C302" s="11">
        <v>242</v>
      </c>
      <c r="D302" s="12">
        <f t="shared" si="96"/>
        <v>3.507246376811594E-3</v>
      </c>
      <c r="E302" s="20">
        <f t="shared" si="91"/>
        <v>1204.2771838760873</v>
      </c>
      <c r="F302" s="4">
        <f t="shared" si="92"/>
        <v>4.2236967898262767</v>
      </c>
      <c r="G302" s="4"/>
      <c r="H302" s="4">
        <f t="shared" si="93"/>
        <v>-28.134575469020405</v>
      </c>
      <c r="I302" s="11">
        <v>242</v>
      </c>
      <c r="J302" s="5">
        <f t="shared" si="74"/>
        <v>27505.645654463049</v>
      </c>
      <c r="K302" s="11">
        <v>242</v>
      </c>
      <c r="L302" s="17">
        <f t="shared" si="94"/>
        <v>17136.017242730479</v>
      </c>
      <c r="M302" s="11">
        <v>242</v>
      </c>
      <c r="N302">
        <f t="shared" si="95"/>
        <v>1746.7907484944421</v>
      </c>
      <c r="Q302" s="4">
        <v>179</v>
      </c>
      <c r="R302">
        <f t="shared" si="100"/>
        <v>99.345000000000411</v>
      </c>
      <c r="S302">
        <f t="shared" si="97"/>
        <v>647.16750548314701</v>
      </c>
      <c r="T302">
        <f t="shared" si="98"/>
        <v>0.5</v>
      </c>
      <c r="U302">
        <f t="shared" si="99"/>
        <v>300</v>
      </c>
      <c r="AA302">
        <v>179</v>
      </c>
      <c r="AB302">
        <f t="shared" si="75"/>
        <v>3.12413936106985</v>
      </c>
      <c r="AC302">
        <f t="shared" si="76"/>
        <v>0.27611262488646687</v>
      </c>
      <c r="AD302">
        <f t="shared" si="77"/>
        <v>1.7452406437283439E-2</v>
      </c>
      <c r="AE302">
        <f t="shared" si="78"/>
        <v>4.8188297519838018E-3</v>
      </c>
      <c r="AF302" s="65">
        <f t="shared" si="79"/>
        <v>4.8188484019494838E-3</v>
      </c>
      <c r="AG302">
        <f t="shared" si="80"/>
        <v>0.2760996755450667</v>
      </c>
      <c r="AJ302">
        <f t="shared" si="81"/>
        <v>98.520345616575895</v>
      </c>
      <c r="AL302">
        <f t="shared" si="72"/>
        <v>49.260172808287948</v>
      </c>
      <c r="AN302">
        <f t="shared" si="82"/>
        <v>50.245376264453711</v>
      </c>
      <c r="AP302">
        <f t="shared" si="83"/>
        <v>2077.1162334098867</v>
      </c>
      <c r="AS302">
        <f t="shared" si="84"/>
        <v>2077.140350312744</v>
      </c>
      <c r="AU302">
        <f t="shared" si="73"/>
        <v>10.009385719133107</v>
      </c>
      <c r="AW302">
        <f t="shared" si="85"/>
        <v>3.12413936106985</v>
      </c>
      <c r="AY302">
        <f t="shared" si="86"/>
        <v>4.8188484019494838E-3</v>
      </c>
      <c r="BA302">
        <f t="shared" si="87"/>
        <v>1.2634254674646204E-2</v>
      </c>
      <c r="BC302">
        <f t="shared" si="88"/>
        <v>26.24281548174238</v>
      </c>
      <c r="BD302">
        <f t="shared" si="89"/>
        <v>3.04E-2</v>
      </c>
      <c r="BE302">
        <f t="shared" si="90"/>
        <v>0.79778159064496834</v>
      </c>
    </row>
    <row r="303" spans="3:57">
      <c r="C303" s="11">
        <v>243</v>
      </c>
      <c r="D303" s="12">
        <f t="shared" si="96"/>
        <v>3.5217391304347826E-3</v>
      </c>
      <c r="E303" s="20">
        <f t="shared" si="91"/>
        <v>1204.2771838760873</v>
      </c>
      <c r="F303" s="4">
        <f t="shared" si="92"/>
        <v>4.2411500823462207</v>
      </c>
      <c r="G303" s="4"/>
      <c r="H303" s="4">
        <f t="shared" si="93"/>
        <v>-28.530802069670528</v>
      </c>
      <c r="I303" s="11">
        <v>243</v>
      </c>
      <c r="J303" s="5">
        <f t="shared" si="74"/>
        <v>27171.173754942327</v>
      </c>
      <c r="K303" s="11">
        <v>243</v>
      </c>
      <c r="L303" s="17">
        <f t="shared" si="94"/>
        <v>16927.64124932907</v>
      </c>
      <c r="M303" s="11">
        <v>243</v>
      </c>
      <c r="N303">
        <f t="shared" si="95"/>
        <v>1725.549566700211</v>
      </c>
      <c r="Q303" s="4">
        <v>180</v>
      </c>
      <c r="R303">
        <v>100</v>
      </c>
      <c r="S303">
        <f t="shared" si="97"/>
        <v>651.0909797269793</v>
      </c>
      <c r="T303">
        <f t="shared" si="98"/>
        <v>0.5</v>
      </c>
      <c r="U303">
        <f t="shared" si="99"/>
        <v>300</v>
      </c>
      <c r="AA303">
        <v>180</v>
      </c>
      <c r="AB303">
        <f t="shared" si="75"/>
        <v>3.1415926535897931</v>
      </c>
      <c r="AC303">
        <f t="shared" si="76"/>
        <v>0.27611262488646687</v>
      </c>
      <c r="AD303">
        <f t="shared" si="77"/>
        <v>1.22514845490862E-16</v>
      </c>
      <c r="AE303">
        <f t="shared" si="78"/>
        <v>3.3827895576041828E-17</v>
      </c>
      <c r="AF303" s="65">
        <f t="shared" si="79"/>
        <v>3.3827895576041828E-17</v>
      </c>
      <c r="AG303">
        <f t="shared" si="80"/>
        <v>1.9381956463164655E-15</v>
      </c>
      <c r="AJ303">
        <f t="shared" si="81"/>
        <v>98.520345616575895</v>
      </c>
      <c r="AL303">
        <f t="shared" si="72"/>
        <v>49.260172808287948</v>
      </c>
      <c r="AN303">
        <f t="shared" si="82"/>
        <v>50.245376264453711</v>
      </c>
      <c r="AP303">
        <f t="shared" si="83"/>
        <v>2077.0717272700099</v>
      </c>
      <c r="AS303">
        <f t="shared" si="84"/>
        <v>2077.0717272700099</v>
      </c>
      <c r="AU303">
        <f t="shared" si="73"/>
        <v>7.0262965494038731E-14</v>
      </c>
      <c r="AW303">
        <f t="shared" si="85"/>
        <v>3.1415926535897931</v>
      </c>
      <c r="AY303">
        <f t="shared" si="86"/>
        <v>3.3827895576041828E-17</v>
      </c>
      <c r="BA303">
        <f t="shared" si="87"/>
        <v>1.22514845490862E-16</v>
      </c>
      <c r="BC303">
        <f t="shared" si="88"/>
        <v>2.5447212173992312E-13</v>
      </c>
      <c r="BD303">
        <f t="shared" si="89"/>
        <v>3.04E-2</v>
      </c>
      <c r="BE303">
        <f t="shared" si="90"/>
        <v>7.7359525008936628E-15</v>
      </c>
    </row>
    <row r="304" spans="3:57">
      <c r="C304" s="11">
        <v>244</v>
      </c>
      <c r="D304" s="12">
        <f t="shared" si="96"/>
        <v>3.5362318840579708E-3</v>
      </c>
      <c r="E304" s="20">
        <f t="shared" si="91"/>
        <v>1204.2771838760873</v>
      </c>
      <c r="F304" s="4">
        <f t="shared" si="92"/>
        <v>4.2586033748661638</v>
      </c>
      <c r="G304" s="4"/>
      <c r="H304" s="4">
        <f t="shared" si="93"/>
        <v>-28.922074152109822</v>
      </c>
      <c r="I304" s="11">
        <v>244</v>
      </c>
      <c r="J304" s="5">
        <f t="shared" si="74"/>
        <v>26821.887141274805</v>
      </c>
      <c r="K304" s="11">
        <v>244</v>
      </c>
      <c r="L304" s="17">
        <f t="shared" si="94"/>
        <v>16710.035689014203</v>
      </c>
      <c r="M304" s="11">
        <v>244</v>
      </c>
      <c r="N304">
        <f t="shared" si="95"/>
        <v>1703.3675523969625</v>
      </c>
      <c r="Q304" s="58">
        <v>181</v>
      </c>
      <c r="R304" s="21">
        <v>0</v>
      </c>
      <c r="S304" s="21">
        <f>AB63-(AB63-AB64)*R304/100</f>
        <v>651.0909797269793</v>
      </c>
      <c r="T304" s="21">
        <f>V73*POWER((AB63/S304),V69)</f>
        <v>0.5</v>
      </c>
      <c r="U304" s="21">
        <f>T304*S304/(V68*AB73/100)</f>
        <v>300</v>
      </c>
      <c r="V304" s="54" t="s">
        <v>98</v>
      </c>
      <c r="AA304">
        <v>181</v>
      </c>
      <c r="AB304">
        <f t="shared" si="75"/>
        <v>3.1590459461097362</v>
      </c>
      <c r="AC304">
        <f t="shared" si="76"/>
        <v>0.27611262488646687</v>
      </c>
      <c r="AD304">
        <f t="shared" si="77"/>
        <v>-1.7452406437283192E-2</v>
      </c>
      <c r="AE304">
        <f t="shared" si="78"/>
        <v>-4.8188297519837341E-3</v>
      </c>
      <c r="AF304" s="65">
        <f t="shared" si="79"/>
        <v>-4.8188484019494162E-3</v>
      </c>
      <c r="AG304">
        <f t="shared" si="80"/>
        <v>-0.27609967554506282</v>
      </c>
      <c r="AJ304">
        <f t="shared" si="81"/>
        <v>98.520345616575895</v>
      </c>
      <c r="AL304">
        <f t="shared" si="72"/>
        <v>49.260172808287948</v>
      </c>
      <c r="AN304">
        <f t="shared" si="82"/>
        <v>50.245376264453711</v>
      </c>
      <c r="AP304">
        <f t="shared" si="83"/>
        <v>2077.1162334098867</v>
      </c>
      <c r="AS304">
        <f t="shared" si="84"/>
        <v>2077.140350312744</v>
      </c>
      <c r="AU304">
        <f t="shared" si="73"/>
        <v>-10.009385719132966</v>
      </c>
      <c r="AW304">
        <f t="shared" si="85"/>
        <v>3.1590459461097362</v>
      </c>
      <c r="AY304">
        <f t="shared" si="86"/>
        <v>-4.8188484019494162E-3</v>
      </c>
      <c r="BA304">
        <f t="shared" si="87"/>
        <v>-1.263425467464596E-2</v>
      </c>
      <c r="BC304">
        <f t="shared" si="88"/>
        <v>-26.242815481741872</v>
      </c>
      <c r="BD304">
        <f t="shared" si="89"/>
        <v>3.04E-2</v>
      </c>
      <c r="BE304">
        <f t="shared" si="90"/>
        <v>-0.79778159064495291</v>
      </c>
    </row>
    <row r="305" spans="3:57">
      <c r="C305" s="11">
        <v>245</v>
      </c>
      <c r="D305" s="12">
        <f t="shared" si="96"/>
        <v>3.5507246376811591E-3</v>
      </c>
      <c r="E305" s="20">
        <f t="shared" si="91"/>
        <v>1204.2771838760873</v>
      </c>
      <c r="F305" s="4">
        <f t="shared" si="92"/>
        <v>4.2760566673861069</v>
      </c>
      <c r="G305" s="4"/>
      <c r="H305" s="4">
        <f t="shared" si="93"/>
        <v>-29.308175519058672</v>
      </c>
      <c r="I305" s="11">
        <v>245</v>
      </c>
      <c r="J305" s="5">
        <f t="shared" si="74"/>
        <v>26457.582133968637</v>
      </c>
      <c r="K305" s="11">
        <v>245</v>
      </c>
      <c r="L305" s="17">
        <f t="shared" si="94"/>
        <v>16483.073669462461</v>
      </c>
      <c r="M305" s="11">
        <v>245</v>
      </c>
      <c r="N305">
        <f t="shared" si="95"/>
        <v>1680.2317705874068</v>
      </c>
      <c r="Q305" s="58">
        <v>182</v>
      </c>
      <c r="R305" s="21">
        <f>R304+0.556</f>
        <v>0.55600000000000005</v>
      </c>
      <c r="S305" s="21">
        <f>$AB$63-($AB$63-$AB$64)*R305/100</f>
        <v>647.76051914747984</v>
      </c>
      <c r="T305" s="21">
        <f>$V$73*POWER(($AB$63/S305),$V$69)</f>
        <v>0.50360274696483742</v>
      </c>
      <c r="U305" s="21">
        <f>T305*S305/($V$68*$AB$73/100)</f>
        <v>300.61603091613773</v>
      </c>
      <c r="V305" t="s">
        <v>94</v>
      </c>
      <c r="W305" t="s">
        <v>95</v>
      </c>
      <c r="X305" t="s">
        <v>99</v>
      </c>
      <c r="Y305" t="s">
        <v>97</v>
      </c>
      <c r="AA305">
        <v>182</v>
      </c>
      <c r="AB305">
        <f t="shared" si="75"/>
        <v>3.1764992386296798</v>
      </c>
      <c r="AC305">
        <f t="shared" si="76"/>
        <v>0.27611262488646687</v>
      </c>
      <c r="AD305">
        <f t="shared" si="77"/>
        <v>-3.48994967025009E-2</v>
      </c>
      <c r="AE305">
        <f t="shared" si="78"/>
        <v>-9.6361916417441185E-3</v>
      </c>
      <c r="AF305" s="65">
        <f t="shared" si="79"/>
        <v>-9.6363407779818614E-3</v>
      </c>
      <c r="AG305">
        <f t="shared" si="80"/>
        <v>-0.55212165652817291</v>
      </c>
      <c r="AJ305">
        <f t="shared" si="81"/>
        <v>98.520345616575895</v>
      </c>
      <c r="AL305">
        <f t="shared" si="72"/>
        <v>49.615116684432799</v>
      </c>
      <c r="AN305">
        <f t="shared" si="82"/>
        <v>50.607419018121455</v>
      </c>
      <c r="AP305">
        <f t="shared" si="83"/>
        <v>2077.6113507044274</v>
      </c>
      <c r="AS305">
        <f t="shared" si="84"/>
        <v>2077.7078169590909</v>
      </c>
      <c r="AU305">
        <f t="shared" si="73"/>
        <v>-20.021190699767608</v>
      </c>
      <c r="AW305">
        <f t="shared" si="85"/>
        <v>3.1764992386296798</v>
      </c>
      <c r="AY305">
        <f t="shared" si="86"/>
        <v>-9.6363407779818614E-3</v>
      </c>
      <c r="BA305">
        <f t="shared" si="87"/>
        <v>-2.5268728019723199E-2</v>
      </c>
      <c r="BC305">
        <f t="shared" si="88"/>
        <v>-52.49859615163993</v>
      </c>
      <c r="BD305">
        <f t="shared" si="89"/>
        <v>3.04E-2</v>
      </c>
      <c r="BE305">
        <f t="shared" si="90"/>
        <v>-1.5959573230098538</v>
      </c>
    </row>
    <row r="306" spans="3:57">
      <c r="C306" s="11">
        <v>246</v>
      </c>
      <c r="D306" s="12">
        <f t="shared" si="96"/>
        <v>3.5652173913043477E-3</v>
      </c>
      <c r="E306" s="20">
        <f t="shared" si="91"/>
        <v>1204.2771838760873</v>
      </c>
      <c r="F306" s="4">
        <f t="shared" si="92"/>
        <v>4.29350995990605</v>
      </c>
      <c r="G306" s="4"/>
      <c r="H306" s="4">
        <f t="shared" si="93"/>
        <v>-29.688887114448146</v>
      </c>
      <c r="I306" s="11">
        <v>246</v>
      </c>
      <c r="J306" s="5">
        <f t="shared" si="74"/>
        <v>26078.06797174114</v>
      </c>
      <c r="K306" s="11">
        <v>246</v>
      </c>
      <c r="L306" s="17">
        <f t="shared" si="94"/>
        <v>16246.636346394731</v>
      </c>
      <c r="M306" s="11">
        <v>246</v>
      </c>
      <c r="N306">
        <f t="shared" si="95"/>
        <v>1656.1301066661294</v>
      </c>
      <c r="Q306" s="58">
        <v>183</v>
      </c>
      <c r="R306" s="21">
        <f>R305+0.555</f>
        <v>1.1110000000000002</v>
      </c>
      <c r="S306" s="21">
        <f t="shared" ref="S306:S369" si="101">$AB$63-($AB$63-$AB$64)*R306/100</f>
        <v>644.43604860499386</v>
      </c>
      <c r="T306" s="21">
        <f t="shared" ref="T306:T369" si="102">$V$73*POWER(($AB$63/S306),$V$69)</f>
        <v>0.5072436254005025</v>
      </c>
      <c r="U306" s="21">
        <f t="shared" ref="U306:U369" si="103">T306*S306/($V$68*$AB$73/100)</f>
        <v>301.23539211393529</v>
      </c>
      <c r="AA306">
        <v>183</v>
      </c>
      <c r="AB306">
        <f t="shared" si="75"/>
        <v>3.1939525311496229</v>
      </c>
      <c r="AC306">
        <f t="shared" si="76"/>
        <v>0.27611262488646687</v>
      </c>
      <c r="AD306">
        <f t="shared" si="77"/>
        <v>-5.2335956242943557E-2</v>
      </c>
      <c r="AE306">
        <f t="shared" si="78"/>
        <v>-1.4450618254182418E-2</v>
      </c>
      <c r="AF306" s="65">
        <f t="shared" si="79"/>
        <v>-1.4451121232018364E-2</v>
      </c>
      <c r="AG306">
        <f t="shared" si="80"/>
        <v>-0.82798825582654678</v>
      </c>
      <c r="AJ306">
        <f t="shared" si="81"/>
        <v>98.520345616575895</v>
      </c>
      <c r="AL306">
        <f t="shared" si="72"/>
        <v>49.973817286262459</v>
      </c>
      <c r="AN306">
        <f t="shared" si="82"/>
        <v>50.973293631987708</v>
      </c>
      <c r="AP306">
        <f t="shared" si="83"/>
        <v>2078.1975372833826</v>
      </c>
      <c r="AS306">
        <f t="shared" si="84"/>
        <v>2078.4145562596423</v>
      </c>
      <c r="AU306">
        <f t="shared" si="73"/>
        <v>-30.034375326444039</v>
      </c>
      <c r="AW306">
        <f t="shared" si="85"/>
        <v>3.1939525311496229</v>
      </c>
      <c r="AY306">
        <f t="shared" si="86"/>
        <v>-1.4451121232018364E-2</v>
      </c>
      <c r="BA306">
        <f t="shared" si="87"/>
        <v>-3.7903635098872596E-2</v>
      </c>
      <c r="BC306">
        <f t="shared" si="88"/>
        <v>-78.771241116565008</v>
      </c>
      <c r="BD306">
        <f t="shared" si="89"/>
        <v>3.04E-2</v>
      </c>
      <c r="BE306">
        <f t="shared" si="90"/>
        <v>-2.3946457299435764</v>
      </c>
    </row>
    <row r="307" spans="3:57">
      <c r="C307" s="11">
        <v>247</v>
      </c>
      <c r="D307" s="12">
        <f t="shared" si="96"/>
        <v>3.579710144927536E-3</v>
      </c>
      <c r="E307" s="20">
        <f t="shared" si="91"/>
        <v>1204.2771838760873</v>
      </c>
      <c r="F307" s="4">
        <f t="shared" si="92"/>
        <v>4.3109632524259931</v>
      </c>
      <c r="G307" s="4"/>
      <c r="H307" s="4">
        <f t="shared" si="93"/>
        <v>-30.063987213742791</v>
      </c>
      <c r="I307" s="11">
        <v>247</v>
      </c>
      <c r="J307" s="5">
        <f t="shared" si="74"/>
        <v>25683.167237240636</v>
      </c>
      <c r="K307" s="11">
        <v>247</v>
      </c>
      <c r="L307" s="17">
        <f t="shared" si="94"/>
        <v>16000.613188800917</v>
      </c>
      <c r="M307" s="11">
        <v>247</v>
      </c>
      <c r="N307">
        <f t="shared" si="95"/>
        <v>1631.051293455751</v>
      </c>
      <c r="Q307" s="58">
        <v>184</v>
      </c>
      <c r="R307" s="21">
        <f>R306+0.555</f>
        <v>1.6660000000000004</v>
      </c>
      <c r="S307" s="21">
        <f t="shared" si="101"/>
        <v>641.11157806250799</v>
      </c>
      <c r="T307" s="21">
        <f t="shared" si="102"/>
        <v>0.51092986201511537</v>
      </c>
      <c r="U307" s="21">
        <f t="shared" si="103"/>
        <v>301.85924270042239</v>
      </c>
      <c r="AA307">
        <v>184</v>
      </c>
      <c r="AB307">
        <f t="shared" si="75"/>
        <v>3.211405823669566</v>
      </c>
      <c r="AC307">
        <f t="shared" si="76"/>
        <v>0.27611262488646687</v>
      </c>
      <c r="AD307">
        <f t="shared" si="77"/>
        <v>-6.9756473744124831E-2</v>
      </c>
      <c r="AE307">
        <f t="shared" si="78"/>
        <v>-1.9260643068314216E-2</v>
      </c>
      <c r="AF307" s="65">
        <f t="shared" si="79"/>
        <v>-1.9261834128229884E-2</v>
      </c>
      <c r="AG307">
        <f t="shared" si="80"/>
        <v>-1.1036218012286236</v>
      </c>
      <c r="AJ307">
        <f t="shared" si="81"/>
        <v>98.520345616575895</v>
      </c>
      <c r="AL307">
        <f t="shared" si="72"/>
        <v>50.336986591558599</v>
      </c>
      <c r="AN307">
        <f t="shared" si="82"/>
        <v>51.343726323389774</v>
      </c>
      <c r="AP307">
        <f t="shared" si="83"/>
        <v>2078.8733032669179</v>
      </c>
      <c r="AS307">
        <f t="shared" si="84"/>
        <v>2079.2590128655211</v>
      </c>
      <c r="AU307">
        <f t="shared" si="73"/>
        <v>-40.047865693378164</v>
      </c>
      <c r="AW307">
        <f t="shared" si="85"/>
        <v>3.211405823669566</v>
      </c>
      <c r="AY307">
        <f t="shared" si="86"/>
        <v>-1.9261834128229884E-2</v>
      </c>
      <c r="BA307">
        <f t="shared" si="87"/>
        <v>-5.0539183761822259E-2</v>
      </c>
      <c r="BC307">
        <f t="shared" si="88"/>
        <v>-105.06455989135321</v>
      </c>
      <c r="BD307">
        <f t="shared" si="89"/>
        <v>3.04E-2</v>
      </c>
      <c r="BE307">
        <f t="shared" si="90"/>
        <v>-3.1939626206971377</v>
      </c>
    </row>
    <row r="308" spans="3:57">
      <c r="C308" s="11">
        <v>248</v>
      </c>
      <c r="D308" s="12">
        <f t="shared" si="96"/>
        <v>3.5942028985507246E-3</v>
      </c>
      <c r="E308" s="20">
        <f t="shared" si="91"/>
        <v>1204.2771838760873</v>
      </c>
      <c r="F308" s="4">
        <f t="shared" si="92"/>
        <v>4.3284165449459371</v>
      </c>
      <c r="G308" s="4"/>
      <c r="H308" s="4">
        <f t="shared" si="93"/>
        <v>-30.433251620327571</v>
      </c>
      <c r="I308" s="11">
        <v>248</v>
      </c>
      <c r="J308" s="5">
        <f t="shared" si="74"/>
        <v>25272.716268090437</v>
      </c>
      <c r="K308" s="11">
        <v>248</v>
      </c>
      <c r="L308" s="17">
        <f t="shared" si="94"/>
        <v>15744.902235020341</v>
      </c>
      <c r="M308" s="11">
        <v>248</v>
      </c>
      <c r="N308">
        <f t="shared" si="95"/>
        <v>1604.9849373109419</v>
      </c>
      <c r="Q308" s="58">
        <v>185</v>
      </c>
      <c r="R308" s="21">
        <f>R307+0.555</f>
        <v>2.2210000000000005</v>
      </c>
      <c r="S308" s="21">
        <f t="shared" si="101"/>
        <v>637.787107520022</v>
      </c>
      <c r="T308" s="21">
        <f t="shared" si="102"/>
        <v>0.51466226150598704</v>
      </c>
      <c r="U308" s="21">
        <f t="shared" si="103"/>
        <v>302.48763875050975</v>
      </c>
      <c r="AA308">
        <v>185</v>
      </c>
      <c r="AB308">
        <f t="shared" si="75"/>
        <v>3.2288591161895095</v>
      </c>
      <c r="AC308">
        <f t="shared" si="76"/>
        <v>0.27611262488646687</v>
      </c>
      <c r="AD308">
        <f t="shared" si="77"/>
        <v>-8.7155742747657944E-2</v>
      </c>
      <c r="AE308">
        <f t="shared" si="78"/>
        <v>-2.4064800903985484E-2</v>
      </c>
      <c r="AF308" s="65">
        <f t="shared" si="79"/>
        <v>-2.406712422259253E-2</v>
      </c>
      <c r="AG308">
        <f t="shared" si="80"/>
        <v>-1.3789446429716243</v>
      </c>
      <c r="AJ308">
        <f t="shared" si="81"/>
        <v>98.520345616575895</v>
      </c>
      <c r="AL308">
        <f t="shared" si="72"/>
        <v>50.704703879378407</v>
      </c>
      <c r="AN308">
        <f t="shared" si="82"/>
        <v>51.718797956965979</v>
      </c>
      <c r="AP308">
        <f t="shared" si="83"/>
        <v>2079.6356315953635</v>
      </c>
      <c r="AS308">
        <f t="shared" si="84"/>
        <v>2080.2380669900745</v>
      </c>
      <c r="AU308">
        <f t="shared" si="73"/>
        <v>-50.060514915007758</v>
      </c>
      <c r="AW308">
        <f t="shared" si="85"/>
        <v>3.2288591161895095</v>
      </c>
      <c r="AY308">
        <f t="shared" si="86"/>
        <v>-2.406712422259253E-2</v>
      </c>
      <c r="BA308">
        <f t="shared" si="87"/>
        <v>-6.3175571036608355E-2</v>
      </c>
      <c r="BC308">
        <f t="shared" si="88"/>
        <v>-131.38216857411476</v>
      </c>
      <c r="BD308">
        <f t="shared" si="89"/>
        <v>3.04E-2</v>
      </c>
      <c r="BE308">
        <f t="shared" si="90"/>
        <v>-3.9940179246530887</v>
      </c>
    </row>
    <row r="309" spans="3:57">
      <c r="C309" s="11">
        <v>249</v>
      </c>
      <c r="D309" s="12">
        <f t="shared" si="96"/>
        <v>3.6086956521739128E-3</v>
      </c>
      <c r="E309" s="20">
        <f t="shared" si="91"/>
        <v>1204.2771838760873</v>
      </c>
      <c r="F309" s="4">
        <f t="shared" si="92"/>
        <v>4.3458698374658802</v>
      </c>
      <c r="G309" s="4"/>
      <c r="H309" s="4">
        <f t="shared" si="93"/>
        <v>-30.796453867742187</v>
      </c>
      <c r="I309" s="11">
        <v>249</v>
      </c>
      <c r="J309" s="5">
        <f t="shared" si="74"/>
        <v>24846.565552695069</v>
      </c>
      <c r="K309" s="11">
        <v>249</v>
      </c>
      <c r="L309" s="17">
        <f t="shared" si="94"/>
        <v>15479.410339329028</v>
      </c>
      <c r="M309" s="11">
        <v>249</v>
      </c>
      <c r="N309">
        <f t="shared" si="95"/>
        <v>1577.9215432547428</v>
      </c>
      <c r="Q309" s="58">
        <v>186</v>
      </c>
      <c r="R309" s="21">
        <f t="shared" ref="R309:R372" si="104">R308+0.555</f>
        <v>2.7760000000000007</v>
      </c>
      <c r="S309" s="21">
        <f t="shared" si="101"/>
        <v>634.46263697753602</v>
      </c>
      <c r="T309" s="21">
        <f t="shared" si="102"/>
        <v>0.51844164714226704</v>
      </c>
      <c r="U309" s="21">
        <f t="shared" si="103"/>
        <v>303.1206373365427</v>
      </c>
      <c r="AA309">
        <v>186</v>
      </c>
      <c r="AB309">
        <f t="shared" si="75"/>
        <v>3.2463124087094526</v>
      </c>
      <c r="AC309">
        <f t="shared" si="76"/>
        <v>0.27611262488646687</v>
      </c>
      <c r="AD309">
        <f t="shared" si="77"/>
        <v>-0.10452846326765305</v>
      </c>
      <c r="AE309">
        <f t="shared" si="78"/>
        <v>-2.886162836818032E-2</v>
      </c>
      <c r="AF309" s="65">
        <f t="shared" si="79"/>
        <v>-2.8865636796157709E-2</v>
      </c>
      <c r="AG309">
        <f t="shared" si="80"/>
        <v>-1.653879161377368</v>
      </c>
      <c r="AJ309">
        <f t="shared" si="81"/>
        <v>98.520345616575895</v>
      </c>
      <c r="AL309">
        <f t="shared" si="72"/>
        <v>51.077050258483034</v>
      </c>
      <c r="AN309">
        <f t="shared" si="82"/>
        <v>52.098591263652693</v>
      </c>
      <c r="AP309">
        <f t="shared" si="83"/>
        <v>2080.4806298528997</v>
      </c>
      <c r="AS309">
        <f t="shared" si="84"/>
        <v>2081.3476850956527</v>
      </c>
      <c r="AU309">
        <f t="shared" si="73"/>
        <v>-60.071083392203121</v>
      </c>
      <c r="AW309">
        <f t="shared" si="85"/>
        <v>3.2463124087094526</v>
      </c>
      <c r="AY309">
        <f t="shared" si="86"/>
        <v>-2.8865636796157709E-2</v>
      </c>
      <c r="BA309">
        <f t="shared" si="87"/>
        <v>-7.5812979520869239E-2</v>
      </c>
      <c r="BC309">
        <f t="shared" si="88"/>
        <v>-157.72743538460301</v>
      </c>
      <c r="BD309">
        <f t="shared" si="89"/>
        <v>3.04E-2</v>
      </c>
      <c r="BE309">
        <f t="shared" si="90"/>
        <v>-4.7949140356919315</v>
      </c>
    </row>
    <row r="310" spans="3:57">
      <c r="C310" s="11">
        <v>250</v>
      </c>
      <c r="D310" s="12">
        <f t="shared" si="96"/>
        <v>3.6231884057971011E-3</v>
      </c>
      <c r="E310" s="20">
        <f t="shared" si="91"/>
        <v>1204.2771838760873</v>
      </c>
      <c r="F310" s="4">
        <f t="shared" si="92"/>
        <v>4.3633231299858233</v>
      </c>
      <c r="G310" s="4"/>
      <c r="H310" s="4">
        <f t="shared" si="93"/>
        <v>-31.153365427538127</v>
      </c>
      <c r="I310" s="11">
        <v>250</v>
      </c>
      <c r="J310" s="5">
        <f t="shared" si="74"/>
        <v>24404.580110266215</v>
      </c>
      <c r="K310" s="11">
        <v>250</v>
      </c>
      <c r="L310" s="17">
        <f t="shared" si="94"/>
        <v>15204.053408695852</v>
      </c>
      <c r="M310" s="11">
        <v>250</v>
      </c>
      <c r="N310">
        <f t="shared" si="95"/>
        <v>1549.8525391127271</v>
      </c>
      <c r="Q310" s="58">
        <v>187</v>
      </c>
      <c r="R310" s="21">
        <f t="shared" si="104"/>
        <v>3.3310000000000008</v>
      </c>
      <c r="S310" s="21">
        <f t="shared" si="101"/>
        <v>631.13816643505004</v>
      </c>
      <c r="T310" s="21">
        <f t="shared" si="102"/>
        <v>0.52226886129375638</v>
      </c>
      <c r="U310" s="21">
        <f t="shared" si="103"/>
        <v>303.75829655138216</v>
      </c>
      <c r="AA310">
        <v>187</v>
      </c>
      <c r="AB310">
        <f t="shared" si="75"/>
        <v>3.2637657012293966</v>
      </c>
      <c r="AC310">
        <f t="shared" si="76"/>
        <v>0.27611262488646687</v>
      </c>
      <c r="AD310">
        <f t="shared" si="77"/>
        <v>-0.12186934340514774</v>
      </c>
      <c r="AE310">
        <f t="shared" si="78"/>
        <v>-3.3649664300785573E-2</v>
      </c>
      <c r="AF310" s="65">
        <f t="shared" si="79"/>
        <v>-3.3656017790606271E-2</v>
      </c>
      <c r="AG310">
        <f t="shared" si="80"/>
        <v>-1.9283477746189528</v>
      </c>
      <c r="AJ310">
        <f t="shared" si="81"/>
        <v>98.520345616575895</v>
      </c>
      <c r="AL310">
        <f t="shared" si="72"/>
        <v>51.454108719436412</v>
      </c>
      <c r="AN310">
        <f t="shared" si="82"/>
        <v>52.483190893825139</v>
      </c>
      <c r="AP310">
        <f t="shared" si="83"/>
        <v>2081.4035362309478</v>
      </c>
      <c r="AS310">
        <f t="shared" si="84"/>
        <v>2082.5829244071797</v>
      </c>
      <c r="AU310">
        <f t="shared" si="73"/>
        <v>-70.078216284849887</v>
      </c>
      <c r="AW310">
        <f t="shared" si="85"/>
        <v>3.2637657012293966</v>
      </c>
      <c r="AY310">
        <f t="shared" si="86"/>
        <v>-3.3656017790606271E-2</v>
      </c>
      <c r="BA310">
        <f t="shared" si="87"/>
        <v>-8.8451573771984884E-2</v>
      </c>
      <c r="BC310">
        <f t="shared" si="88"/>
        <v>-184.1034184342019</v>
      </c>
      <c r="BD310">
        <f t="shared" si="89"/>
        <v>3.04E-2</v>
      </c>
      <c r="BE310">
        <f t="shared" si="90"/>
        <v>-5.5967439203997378</v>
      </c>
    </row>
    <row r="311" spans="3:57">
      <c r="C311" s="11">
        <v>251</v>
      </c>
      <c r="D311" s="12">
        <f t="shared" si="96"/>
        <v>3.6376811594202897E-3</v>
      </c>
      <c r="E311" s="20">
        <f t="shared" si="91"/>
        <v>1204.2771838760873</v>
      </c>
      <c r="F311" s="4">
        <f t="shared" si="92"/>
        <v>4.3807764225057664</v>
      </c>
      <c r="G311" s="4"/>
      <c r="H311" s="4">
        <f t="shared" si="93"/>
        <v>-31.503755922525698</v>
      </c>
      <c r="I311" s="11">
        <v>251</v>
      </c>
      <c r="J311" s="5">
        <f t="shared" si="74"/>
        <v>23946.639854545574</v>
      </c>
      <c r="K311" s="11">
        <v>251</v>
      </c>
      <c r="L311" s="17">
        <f t="shared" si="94"/>
        <v>14918.756629381893</v>
      </c>
      <c r="M311" s="11">
        <v>251</v>
      </c>
      <c r="N311">
        <f t="shared" si="95"/>
        <v>1520.7702986118136</v>
      </c>
      <c r="Q311" s="58">
        <v>188</v>
      </c>
      <c r="R311" s="21">
        <f t="shared" si="104"/>
        <v>3.886000000000001</v>
      </c>
      <c r="S311" s="21">
        <f t="shared" si="101"/>
        <v>627.81369589256406</v>
      </c>
      <c r="T311" s="21">
        <f t="shared" si="102"/>
        <v>0.52614476597766047</v>
      </c>
      <c r="U311" s="21">
        <f t="shared" si="103"/>
        <v>304.40067553214396</v>
      </c>
      <c r="AA311">
        <v>188</v>
      </c>
      <c r="AB311">
        <f t="shared" si="75"/>
        <v>3.2812189937493397</v>
      </c>
      <c r="AC311">
        <f t="shared" si="76"/>
        <v>0.27611262488646687</v>
      </c>
      <c r="AD311">
        <f t="shared" si="77"/>
        <v>-0.13917310096006552</v>
      </c>
      <c r="AE311">
        <f t="shared" si="78"/>
        <v>-3.8427450219672955E-2</v>
      </c>
      <c r="AF311" s="65">
        <f t="shared" si="79"/>
        <v>-3.8436913946647763E-2</v>
      </c>
      <c r="AG311">
        <f t="shared" si="80"/>
        <v>-2.2022729466504494</v>
      </c>
      <c r="AJ311">
        <f t="shared" si="81"/>
        <v>98.520345616575895</v>
      </c>
      <c r="AL311">
        <f t="shared" si="72"/>
        <v>51.83596418847155</v>
      </c>
      <c r="AN311">
        <f t="shared" si="82"/>
        <v>52.872683472240979</v>
      </c>
      <c r="AP311">
        <f t="shared" si="83"/>
        <v>2082.3987267914099</v>
      </c>
      <c r="AS311">
        <f t="shared" si="84"/>
        <v>2083.9379384311032</v>
      </c>
      <c r="AU311">
        <f t="shared" si="73"/>
        <v>-80.080421389949095</v>
      </c>
      <c r="AW311">
        <f t="shared" si="85"/>
        <v>3.2812189937493397</v>
      </c>
      <c r="AY311">
        <f t="shared" si="86"/>
        <v>-3.8436913946647763E-2</v>
      </c>
      <c r="BA311">
        <f t="shared" si="87"/>
        <v>-0.1010914966959177</v>
      </c>
      <c r="BC311">
        <f t="shared" si="88"/>
        <v>-210.51280400901703</v>
      </c>
      <c r="BD311">
        <f t="shared" si="89"/>
        <v>3.04E-2</v>
      </c>
      <c r="BE311">
        <f t="shared" si="90"/>
        <v>-6.3995892418741178</v>
      </c>
    </row>
    <row r="312" spans="3:57">
      <c r="C312" s="11">
        <v>252</v>
      </c>
      <c r="D312" s="12">
        <f t="shared" si="96"/>
        <v>3.6521739130434779E-3</v>
      </c>
      <c r="E312" s="20">
        <f t="shared" si="91"/>
        <v>1204.2771838760873</v>
      </c>
      <c r="F312" s="4">
        <f t="shared" si="92"/>
        <v>4.3982297150257095</v>
      </c>
      <c r="G312" s="4"/>
      <c r="H312" s="4">
        <f t="shared" si="93"/>
        <v>-31.847393345171266</v>
      </c>
      <c r="I312" s="11">
        <v>252</v>
      </c>
      <c r="J312" s="5">
        <f t="shared" si="74"/>
        <v>23472.639940720561</v>
      </c>
      <c r="K312" s="11">
        <v>252</v>
      </c>
      <c r="L312" s="17">
        <f t="shared" si="94"/>
        <v>14623.454683068909</v>
      </c>
      <c r="M312" s="11">
        <v>252</v>
      </c>
      <c r="N312">
        <f t="shared" si="95"/>
        <v>1490.6681634117133</v>
      </c>
      <c r="Q312" s="58">
        <v>189</v>
      </c>
      <c r="R312" s="21">
        <f t="shared" si="104"/>
        <v>4.4410000000000007</v>
      </c>
      <c r="S312" s="21">
        <f t="shared" si="101"/>
        <v>624.48922535007819</v>
      </c>
      <c r="T312" s="21">
        <f t="shared" si="102"/>
        <v>0.5300702434239899</v>
      </c>
      <c r="U312" s="21">
        <f t="shared" si="103"/>
        <v>305.04783448462035</v>
      </c>
      <c r="AA312">
        <v>189</v>
      </c>
      <c r="AB312">
        <f t="shared" si="75"/>
        <v>3.2986722862692828</v>
      </c>
      <c r="AC312">
        <f t="shared" si="76"/>
        <v>0.27611262488646687</v>
      </c>
      <c r="AD312">
        <f t="shared" si="77"/>
        <v>-0.15643446504023073</v>
      </c>
      <c r="AE312">
        <f t="shared" si="78"/>
        <v>-4.3193530764968346E-2</v>
      </c>
      <c r="AF312" s="65">
        <f t="shared" si="79"/>
        <v>-4.3206972945830771E-2</v>
      </c>
      <c r="AG312">
        <f t="shared" si="80"/>
        <v>-2.4755771953320327</v>
      </c>
      <c r="AJ312">
        <f t="shared" si="81"/>
        <v>98.520345616575895</v>
      </c>
      <c r="AL312">
        <f t="shared" si="72"/>
        <v>52.222703583193997</v>
      </c>
      <c r="AN312">
        <f t="shared" si="82"/>
        <v>53.267157654857876</v>
      </c>
      <c r="AP312">
        <f t="shared" si="83"/>
        <v>2083.4597240206467</v>
      </c>
      <c r="AS312">
        <f t="shared" si="84"/>
        <v>2085.405983483869</v>
      </c>
      <c r="AU312">
        <f t="shared" si="73"/>
        <v>-90.076047505059563</v>
      </c>
      <c r="AW312">
        <f t="shared" si="85"/>
        <v>3.2986722862692828</v>
      </c>
      <c r="AY312">
        <f t="shared" si="86"/>
        <v>-4.3206972945830771E-2</v>
      </c>
      <c r="BA312">
        <f t="shared" si="87"/>
        <v>-0.11373286593470411</v>
      </c>
      <c r="BC312">
        <f t="shared" si="88"/>
        <v>-236.95784547239583</v>
      </c>
      <c r="BD312">
        <f t="shared" si="89"/>
        <v>3.04E-2</v>
      </c>
      <c r="BE312">
        <f t="shared" si="90"/>
        <v>-7.2035185023608337</v>
      </c>
    </row>
    <row r="313" spans="3:57">
      <c r="C313" s="11">
        <v>253</v>
      </c>
      <c r="D313" s="12">
        <f t="shared" si="96"/>
        <v>3.6666666666666666E-3</v>
      </c>
      <c r="E313" s="20">
        <f t="shared" si="91"/>
        <v>1204.2771838760873</v>
      </c>
      <c r="F313" s="4">
        <f t="shared" si="92"/>
        <v>4.4156830075456535</v>
      </c>
      <c r="G313" s="4"/>
      <c r="H313" s="4">
        <f t="shared" si="93"/>
        <v>-32.18404428089756</v>
      </c>
      <c r="I313" s="11">
        <v>253</v>
      </c>
      <c r="J313" s="5">
        <f t="shared" si="74"/>
        <v>22982.491095049023</v>
      </c>
      <c r="K313" s="11">
        <v>253</v>
      </c>
      <c r="L313" s="17">
        <f t="shared" si="94"/>
        <v>14318.091952215542</v>
      </c>
      <c r="M313" s="11">
        <v>253</v>
      </c>
      <c r="N313">
        <f t="shared" si="95"/>
        <v>1459.5404640382815</v>
      </c>
      <c r="Q313" s="58">
        <v>190</v>
      </c>
      <c r="R313" s="21">
        <f t="shared" si="104"/>
        <v>4.9960000000000004</v>
      </c>
      <c r="S313" s="21">
        <f t="shared" si="101"/>
        <v>621.1647548075922</v>
      </c>
      <c r="T313" s="21">
        <f t="shared" si="102"/>
        <v>0.53404619666034925</v>
      </c>
      <c r="U313" s="21">
        <f t="shared" si="103"/>
        <v>305.69983470840617</v>
      </c>
      <c r="AA313">
        <v>190</v>
      </c>
      <c r="AB313">
        <f t="shared" si="75"/>
        <v>3.3161255787892263</v>
      </c>
      <c r="AC313">
        <f t="shared" si="76"/>
        <v>0.27611262488646687</v>
      </c>
      <c r="AD313">
        <f t="shared" si="77"/>
        <v>-0.17364817766693047</v>
      </c>
      <c r="AE313">
        <f t="shared" si="78"/>
        <v>-4.7946454142367728E-2</v>
      </c>
      <c r="AF313" s="65">
        <f t="shared" si="79"/>
        <v>-4.7964843556314911E-2</v>
      </c>
      <c r="AG313">
        <f t="shared" si="80"/>
        <v>-2.7481831007821063</v>
      </c>
      <c r="AJ313">
        <f t="shared" si="81"/>
        <v>98.520345616575895</v>
      </c>
      <c r="AL313">
        <f t="shared" si="72"/>
        <v>52.614415870195465</v>
      </c>
      <c r="AN313">
        <f t="shared" si="82"/>
        <v>53.666704187599379</v>
      </c>
      <c r="AP313">
        <f t="shared" si="83"/>
        <v>2084.5792066634381</v>
      </c>
      <c r="AS313">
        <f t="shared" si="84"/>
        <v>2086.9794262347264</v>
      </c>
      <c r="AU313">
        <f t="shared" si="73"/>
        <v>-100.0632633560282</v>
      </c>
      <c r="AW313">
        <f t="shared" si="85"/>
        <v>3.3161255787892263</v>
      </c>
      <c r="AY313">
        <f t="shared" si="86"/>
        <v>-4.7964843556314911E-2</v>
      </c>
      <c r="BA313">
        <f t="shared" si="87"/>
        <v>-0.12637577025265609</v>
      </c>
      <c r="BC313">
        <f t="shared" si="88"/>
        <v>-263.44030289476274</v>
      </c>
      <c r="BD313">
        <f t="shared" si="89"/>
        <v>3.04E-2</v>
      </c>
      <c r="BE313">
        <f t="shared" si="90"/>
        <v>-8.0085852080007864</v>
      </c>
    </row>
    <row r="314" spans="3:57">
      <c r="C314" s="11">
        <v>254</v>
      </c>
      <c r="D314" s="12">
        <f t="shared" si="96"/>
        <v>3.6811594202898548E-3</v>
      </c>
      <c r="E314" s="20">
        <f t="shared" si="91"/>
        <v>1204.2771838760873</v>
      </c>
      <c r="F314" s="4">
        <f t="shared" si="92"/>
        <v>4.4331363000655966</v>
      </c>
      <c r="G314" s="4"/>
      <c r="H314" s="4">
        <f t="shared" si="93"/>
        <v>-32.513474136032883</v>
      </c>
      <c r="I314" s="11">
        <v>254</v>
      </c>
      <c r="J314" s="5">
        <f t="shared" si="74"/>
        <v>22476.119926730149</v>
      </c>
      <c r="K314" s="11">
        <v>254</v>
      </c>
      <c r="L314" s="17">
        <f t="shared" si="94"/>
        <v>14002.622714352883</v>
      </c>
      <c r="M314" s="11">
        <v>254</v>
      </c>
      <c r="N314">
        <f t="shared" si="95"/>
        <v>1427.3825396893865</v>
      </c>
      <c r="Q314" s="58">
        <v>191</v>
      </c>
      <c r="R314" s="21">
        <f t="shared" si="104"/>
        <v>5.5510000000000002</v>
      </c>
      <c r="S314" s="21">
        <f t="shared" si="101"/>
        <v>617.84028426510622</v>
      </c>
      <c r="T314" s="21">
        <f t="shared" si="102"/>
        <v>0.53807355011688474</v>
      </c>
      <c r="U314" s="21">
        <f t="shared" si="103"/>
        <v>306.35673862275326</v>
      </c>
      <c r="AA314">
        <v>191</v>
      </c>
      <c r="AB314">
        <f t="shared" si="75"/>
        <v>3.3335788713091694</v>
      </c>
      <c r="AC314">
        <f t="shared" si="76"/>
        <v>0.27611262488646687</v>
      </c>
      <c r="AD314">
        <f t="shared" si="77"/>
        <v>-0.19080899537654472</v>
      </c>
      <c r="AE314">
        <f t="shared" si="78"/>
        <v>-5.2684772565367487E-2</v>
      </c>
      <c r="AF314" s="65">
        <f t="shared" si="79"/>
        <v>-5.2709175783157418E-2</v>
      </c>
      <c r="AG314">
        <f t="shared" si="80"/>
        <v>-3.0200133139880858</v>
      </c>
      <c r="AJ314">
        <f t="shared" si="81"/>
        <v>98.520345616575895</v>
      </c>
      <c r="AL314">
        <f t="shared" si="72"/>
        <v>53.011192124653455</v>
      </c>
      <c r="AN314">
        <f t="shared" si="82"/>
        <v>54.071415967146528</v>
      </c>
      <c r="AP314">
        <f t="shared" si="83"/>
        <v>2085.7490208245654</v>
      </c>
      <c r="AS314">
        <f t="shared" si="84"/>
        <v>2088.6497522682785</v>
      </c>
      <c r="AU314">
        <f t="shared" si="73"/>
        <v>-110.04003716696538</v>
      </c>
      <c r="AW314">
        <f t="shared" si="85"/>
        <v>3.3335788713091694</v>
      </c>
      <c r="AY314">
        <f t="shared" si="86"/>
        <v>-5.2709175783157418E-2</v>
      </c>
      <c r="BA314">
        <f t="shared" si="87"/>
        <v>-0.13902026592146322</v>
      </c>
      <c r="BC314">
        <f t="shared" si="88"/>
        <v>-289.96138352046262</v>
      </c>
      <c r="BD314">
        <f t="shared" si="89"/>
        <v>3.04E-2</v>
      </c>
      <c r="BE314">
        <f t="shared" si="90"/>
        <v>-8.8148260590220637</v>
      </c>
    </row>
    <row r="315" spans="3:57">
      <c r="C315" s="11">
        <v>255</v>
      </c>
      <c r="D315" s="12">
        <f t="shared" si="96"/>
        <v>3.6956521739130435E-3</v>
      </c>
      <c r="E315" s="20">
        <f t="shared" si="91"/>
        <v>1204.2771838760873</v>
      </c>
      <c r="F315" s="4">
        <f t="shared" si="92"/>
        <v>4.4505895925855397</v>
      </c>
      <c r="G315" s="4"/>
      <c r="H315" s="4">
        <f t="shared" si="93"/>
        <v>-32.835447370149161</v>
      </c>
      <c r="I315" s="11">
        <v>255</v>
      </c>
      <c r="J315" s="5">
        <f t="shared" si="74"/>
        <v>21953.469221579278</v>
      </c>
      <c r="K315" s="11">
        <v>255</v>
      </c>
      <c r="L315" s="17">
        <f t="shared" si="94"/>
        <v>13677.01132504389</v>
      </c>
      <c r="M315" s="11">
        <v>255</v>
      </c>
      <c r="N315">
        <f t="shared" si="95"/>
        <v>1394.190756885208</v>
      </c>
      <c r="Q315" s="58">
        <v>192</v>
      </c>
      <c r="R315" s="21">
        <f t="shared" si="104"/>
        <v>6.1059999999999999</v>
      </c>
      <c r="S315" s="21">
        <f t="shared" si="101"/>
        <v>614.51581372262035</v>
      </c>
      <c r="T315" s="21">
        <f t="shared" si="102"/>
        <v>0.54215325025219951</v>
      </c>
      <c r="U315" s="21">
        <f t="shared" si="103"/>
        <v>307.01860979317928</v>
      </c>
      <c r="AA315">
        <v>192</v>
      </c>
      <c r="AB315">
        <f t="shared" si="75"/>
        <v>3.3510321638291125</v>
      </c>
      <c r="AC315">
        <f t="shared" si="76"/>
        <v>0.27611262488646687</v>
      </c>
      <c r="AD315">
        <f t="shared" si="77"/>
        <v>-0.20791169081775907</v>
      </c>
      <c r="AE315">
        <f t="shared" si="78"/>
        <v>-5.7407042696274987E-2</v>
      </c>
      <c r="AF315" s="65">
        <f t="shared" si="79"/>
        <v>-5.743862102365823E-2</v>
      </c>
      <c r="AG315">
        <f t="shared" si="80"/>
        <v>-3.2909905657070171</v>
      </c>
      <c r="AJ315">
        <f t="shared" si="81"/>
        <v>98.520345616575895</v>
      </c>
      <c r="AL315">
        <f t="shared" ref="AL315:AL378" si="105">T315*AJ315</f>
        <v>53.413125591996661</v>
      </c>
      <c r="AN315">
        <f t="shared" si="82"/>
        <v>54.481388103836593</v>
      </c>
      <c r="AP315">
        <f t="shared" si="83"/>
        <v>2086.9601923240261</v>
      </c>
      <c r="AS315">
        <f t="shared" si="84"/>
        <v>2090.407575672722</v>
      </c>
      <c r="AU315">
        <f t="shared" ref="AU315:AU378" si="106">AP315*TAN(AF315)</f>
        <v>-120.00411694926065</v>
      </c>
      <c r="AW315">
        <f t="shared" si="85"/>
        <v>3.3510321638291125</v>
      </c>
      <c r="AY315">
        <f t="shared" si="86"/>
        <v>-5.743862102365823E-2</v>
      </c>
      <c r="BA315">
        <f t="shared" si="87"/>
        <v>-0.15166637310454359</v>
      </c>
      <c r="BC315">
        <f t="shared" si="88"/>
        <v>-316.52168318334577</v>
      </c>
      <c r="BD315">
        <f t="shared" si="89"/>
        <v>3.04E-2</v>
      </c>
      <c r="BE315">
        <f t="shared" si="90"/>
        <v>-9.6222591687737111</v>
      </c>
    </row>
    <row r="316" spans="3:57">
      <c r="C316" s="11">
        <v>256</v>
      </c>
      <c r="D316" s="12">
        <f t="shared" si="96"/>
        <v>3.7101449275362317E-3</v>
      </c>
      <c r="E316" s="20">
        <f t="shared" si="91"/>
        <v>1204.2771838760873</v>
      </c>
      <c r="F316" s="4">
        <f t="shared" si="92"/>
        <v>4.4680428851054828</v>
      </c>
      <c r="G316" s="4"/>
      <c r="H316" s="4">
        <f t="shared" si="93"/>
        <v>-33.149727732521448</v>
      </c>
      <c r="I316" s="11">
        <v>256</v>
      </c>
      <c r="J316" s="5">
        <f t="shared" ref="J316:J379" si="107">((((($F$6/1000)/2)*(E316*E316))*COS(F316))+((((($F$6/1000)/2)*($F$6/1000)/2))*(E316*E316)*COS(2*F316)/($F$10/1000)))*-1</f>
        <v>21414.498217087123</v>
      </c>
      <c r="K316" s="11">
        <v>256</v>
      </c>
      <c r="L316" s="17">
        <f t="shared" si="94"/>
        <v>13341.232389245277</v>
      </c>
      <c r="M316" s="11">
        <v>256</v>
      </c>
      <c r="N316">
        <f t="shared" si="95"/>
        <v>1359.9625269363175</v>
      </c>
      <c r="Q316" s="58">
        <v>193</v>
      </c>
      <c r="R316" s="21">
        <f t="shared" si="104"/>
        <v>6.6609999999999996</v>
      </c>
      <c r="S316" s="21">
        <f t="shared" si="101"/>
        <v>611.19134318013437</v>
      </c>
      <c r="T316" s="21">
        <f t="shared" si="102"/>
        <v>0.54628626620108356</v>
      </c>
      <c r="U316" s="21">
        <f t="shared" si="103"/>
        <v>307.68551295885703</v>
      </c>
      <c r="AA316">
        <v>193</v>
      </c>
      <c r="AB316">
        <f t="shared" ref="AB316:AB379" si="108">PI()*AA316/180</f>
        <v>3.3684854563490561</v>
      </c>
      <c r="AC316">
        <f t="shared" ref="AC316:AC379" si="109">($F$6/2)/$F$10</f>
        <v>0.27611262488646687</v>
      </c>
      <c r="AD316">
        <f t="shared" ref="AD316:AD379" si="110">SIN(AB316)</f>
        <v>-0.22495105434386498</v>
      </c>
      <c r="AE316">
        <f t="shared" ref="AE316:AE379" si="111">AC316*AD316</f>
        <v>-6.2111826085862812E-2</v>
      </c>
      <c r="AF316" s="65">
        <f t="shared" ref="AF316:AF379" si="112">ASIN(AE316)</f>
        <v>-6.2151832228297448E-2</v>
      </c>
      <c r="AG316">
        <f t="shared" ref="AG316:AG379" si="113">AF316*180/PI()</f>
        <v>-3.5610376756866144</v>
      </c>
      <c r="AJ316">
        <f t="shared" ref="AJ316:AJ379" si="114">PI()*(($F$5/10)*($F$5/10))/4</f>
        <v>98.520345616575895</v>
      </c>
      <c r="AL316">
        <f t="shared" si="105"/>
        <v>53.820311751719537</v>
      </c>
      <c r="AN316">
        <f t="shared" ref="AN316:AN379" si="115">AL316*1.02</f>
        <v>54.896717986753927</v>
      </c>
      <c r="AP316">
        <f t="shared" ref="AP316:AP379" si="116">N253+AN316</f>
        <v>2088.2029402903072</v>
      </c>
      <c r="AS316">
        <f t="shared" ref="AS316:AS379" si="117">AP316/(COS(AF316))</f>
        <v>2092.2426496601979</v>
      </c>
      <c r="AU316">
        <f t="shared" si="106"/>
        <v>-129.95301158511901</v>
      </c>
      <c r="AW316">
        <f t="shared" ref="AW316:AW379" si="118">AB316</f>
        <v>3.3684854563490561</v>
      </c>
      <c r="AY316">
        <f t="shared" ref="AY316:AY379" si="119">AF316</f>
        <v>-6.2151832228297448E-2</v>
      </c>
      <c r="BA316">
        <f t="shared" ref="BA316:BA379" si="120">(SIN(AW316+AY316))/(COS(AY316))</f>
        <v>-0.1643140722411458</v>
      </c>
      <c r="BC316">
        <f t="shared" ref="BC316:BC379" si="121">AP316*BA316</f>
        <v>-343.12112878503461</v>
      </c>
      <c r="BD316">
        <f t="shared" ref="BD316:BD379" si="122">($F$6/2)/1000</f>
        <v>3.04E-2</v>
      </c>
      <c r="BE316">
        <f t="shared" ref="BE316:BE379" si="123">BC316*BD316</f>
        <v>-10.430882315065052</v>
      </c>
    </row>
    <row r="317" spans="3:57">
      <c r="C317" s="11">
        <v>257</v>
      </c>
      <c r="D317" s="12">
        <f t="shared" si="96"/>
        <v>3.7246376811594199E-3</v>
      </c>
      <c r="E317" s="20">
        <f t="shared" ref="E317:E380" si="124">(2*PI()/60)*$F$13</f>
        <v>1204.2771838760873</v>
      </c>
      <c r="F317" s="4">
        <f t="shared" ref="F317:F380" si="125">E317*D317</f>
        <v>4.4854961776254259</v>
      </c>
      <c r="G317" s="4"/>
      <c r="H317" s="4">
        <f t="shared" ref="H317:H380" si="126">(($F$6/1000)/2)*E317*SIN(F317)+((($F$6/1000)/2)*(($F$6/1000)/2)*E317*SIN(2*F317))/(2*($F$10/1000))</f>
        <v>-33.456078502436611</v>
      </c>
      <c r="I317" s="11">
        <v>257</v>
      </c>
      <c r="J317" s="5">
        <f t="shared" si="107"/>
        <v>20859.18285846537</v>
      </c>
      <c r="K317" s="11">
        <v>257</v>
      </c>
      <c r="L317" s="17">
        <f t="shared" ref="L317:L380" si="127">$J$21*J317</f>
        <v>12995.270920823925</v>
      </c>
      <c r="M317" s="11">
        <v>257</v>
      </c>
      <c r="N317">
        <f t="shared" ref="N317:N380" si="128">L317/9.81</f>
        <v>1324.6963222042737</v>
      </c>
      <c r="Q317" s="58">
        <v>194</v>
      </c>
      <c r="R317" s="21">
        <f t="shared" si="104"/>
        <v>7.2159999999999993</v>
      </c>
      <c r="S317" s="21">
        <f t="shared" si="101"/>
        <v>607.86687263764838</v>
      </c>
      <c r="T317" s="21">
        <f t="shared" si="102"/>
        <v>0.55047359044493838</v>
      </c>
      <c r="U317" s="21">
        <f t="shared" si="103"/>
        <v>308.3575140608113</v>
      </c>
      <c r="AA317">
        <v>194</v>
      </c>
      <c r="AB317">
        <f t="shared" si="108"/>
        <v>3.3859387488689991</v>
      </c>
      <c r="AC317">
        <f t="shared" si="109"/>
        <v>0.27611262488646687</v>
      </c>
      <c r="AD317">
        <f t="shared" si="110"/>
        <v>-0.24192189559966751</v>
      </c>
      <c r="AE317">
        <f t="shared" si="111"/>
        <v>-6.6797689611533997E-2</v>
      </c>
      <c r="AF317" s="65">
        <f t="shared" si="112"/>
        <v>-6.6847464067793641E-2</v>
      </c>
      <c r="AG317">
        <f t="shared" si="113"/>
        <v>-3.8300775622369976</v>
      </c>
      <c r="AJ317">
        <f t="shared" si="114"/>
        <v>98.520345616575895</v>
      </c>
      <c r="AL317">
        <f t="shared" si="105"/>
        <v>54.232848383432781</v>
      </c>
      <c r="AN317">
        <f t="shared" si="115"/>
        <v>55.317505351101438</v>
      </c>
      <c r="AP317">
        <f t="shared" si="116"/>
        <v>2089.4666919745664</v>
      </c>
      <c r="AS317">
        <f t="shared" si="117"/>
        <v>2094.1438782260766</v>
      </c>
      <c r="AU317">
        <f t="shared" si="106"/>
        <v>-139.88397277963949</v>
      </c>
      <c r="AW317">
        <f t="shared" si="118"/>
        <v>3.3859387488689991</v>
      </c>
      <c r="AY317">
        <f t="shared" si="119"/>
        <v>-6.6847464067793641E-2</v>
      </c>
      <c r="BA317">
        <f t="shared" si="120"/>
        <v>-0.17696330043090366</v>
      </c>
      <c r="BC317">
        <f t="shared" si="121"/>
        <v>-369.75892195226163</v>
      </c>
      <c r="BD317">
        <f t="shared" si="122"/>
        <v>3.04E-2</v>
      </c>
      <c r="BE317">
        <f t="shared" si="123"/>
        <v>-11.240671227348754</v>
      </c>
    </row>
    <row r="318" spans="3:57">
      <c r="C318" s="11">
        <v>258</v>
      </c>
      <c r="D318" s="12">
        <f t="shared" ref="D318:D381" si="129">(60/($F$13*360))*C318</f>
        <v>3.7391304347826086E-3</v>
      </c>
      <c r="E318" s="20">
        <f t="shared" si="124"/>
        <v>1204.2771838760873</v>
      </c>
      <c r="F318" s="4">
        <f t="shared" si="125"/>
        <v>4.5029494701453698</v>
      </c>
      <c r="G318" s="4"/>
      <c r="H318" s="4">
        <f t="shared" si="126"/>
        <v>-33.754262733072807</v>
      </c>
      <c r="I318" s="11">
        <v>258</v>
      </c>
      <c r="J318" s="5">
        <f t="shared" si="107"/>
        <v>20287.516035303917</v>
      </c>
      <c r="K318" s="11">
        <v>258</v>
      </c>
      <c r="L318" s="17">
        <f t="shared" si="127"/>
        <v>12639.122489994341</v>
      </c>
      <c r="M318" s="11">
        <v>258</v>
      </c>
      <c r="N318">
        <f t="shared" si="128"/>
        <v>1288.3916911309216</v>
      </c>
      <c r="Q318" s="58">
        <v>195</v>
      </c>
      <c r="R318" s="21">
        <f t="shared" si="104"/>
        <v>7.770999999999999</v>
      </c>
      <c r="S318" s="21">
        <f t="shared" si="101"/>
        <v>604.5424020951624</v>
      </c>
      <c r="T318" s="21">
        <f t="shared" si="102"/>
        <v>0.55471623950582261</v>
      </c>
      <c r="U318" s="21">
        <f t="shared" si="103"/>
        <v>309.03468027095096</v>
      </c>
      <c r="AA318">
        <v>195</v>
      </c>
      <c r="AB318">
        <f t="shared" si="108"/>
        <v>3.4033920413889422</v>
      </c>
      <c r="AC318">
        <f t="shared" si="109"/>
        <v>0.27611262488646687</v>
      </c>
      <c r="AD318">
        <f t="shared" si="110"/>
        <v>-0.25881904510252035</v>
      </c>
      <c r="AE318">
        <f t="shared" si="111"/>
        <v>-7.1463205913865749E-2</v>
      </c>
      <c r="AF318" s="65">
        <f t="shared" si="112"/>
        <v>-7.1524173106802119E-2</v>
      </c>
      <c r="AG318">
        <f t="shared" si="113"/>
        <v>-4.0980332521828666</v>
      </c>
      <c r="AJ318">
        <f t="shared" si="114"/>
        <v>98.520345616575895</v>
      </c>
      <c r="AL318">
        <f t="shared" si="105"/>
        <v>54.650835635240938</v>
      </c>
      <c r="AN318">
        <f t="shared" si="115"/>
        <v>55.743852347945754</v>
      </c>
      <c r="AP318">
        <f t="shared" si="116"/>
        <v>2090.7400987670276</v>
      </c>
      <c r="AS318">
        <f t="shared" si="117"/>
        <v>2096.099328854335</v>
      </c>
      <c r="AU318">
        <f t="shared" si="106"/>
        <v>-149.79397795383315</v>
      </c>
      <c r="AW318">
        <f t="shared" si="118"/>
        <v>3.4033920413889422</v>
      </c>
      <c r="AY318">
        <f t="shared" si="119"/>
        <v>-7.1524173106802119E-2</v>
      </c>
      <c r="BA318">
        <f t="shared" si="120"/>
        <v>-0.18961394781973981</v>
      </c>
      <c r="BC318">
        <f t="shared" si="121"/>
        <v>-396.4334839922488</v>
      </c>
      <c r="BD318">
        <f t="shared" si="122"/>
        <v>3.04E-2</v>
      </c>
      <c r="BE318">
        <f t="shared" si="123"/>
        <v>-12.051577913364364</v>
      </c>
    </row>
    <row r="319" spans="3:57">
      <c r="C319" s="11">
        <v>259</v>
      </c>
      <c r="D319" s="12">
        <f t="shared" si="129"/>
        <v>3.7536231884057968E-3</v>
      </c>
      <c r="E319" s="20">
        <f t="shared" si="124"/>
        <v>1204.2771838760873</v>
      </c>
      <c r="F319" s="4">
        <f t="shared" si="125"/>
        <v>4.5204027626653129</v>
      </c>
      <c r="G319" s="4"/>
      <c r="H319" s="4">
        <f t="shared" si="126"/>
        <v>-34.044043498666007</v>
      </c>
      <c r="I319" s="11">
        <v>259</v>
      </c>
      <c r="J319" s="5">
        <f t="shared" si="107"/>
        <v>19699.50779848847</v>
      </c>
      <c r="K319" s="11">
        <v>259</v>
      </c>
      <c r="L319" s="17">
        <f t="shared" si="127"/>
        <v>12272.793358458317</v>
      </c>
      <c r="M319" s="11">
        <v>259</v>
      </c>
      <c r="N319">
        <f t="shared" si="128"/>
        <v>1251.0492720140996</v>
      </c>
      <c r="Q319" s="58">
        <v>196</v>
      </c>
      <c r="R319" s="21">
        <f t="shared" si="104"/>
        <v>8.3259999999999987</v>
      </c>
      <c r="S319" s="21">
        <f t="shared" si="101"/>
        <v>601.21793155267642</v>
      </c>
      <c r="T319" s="21">
        <f t="shared" si="102"/>
        <v>0.55901525466508861</v>
      </c>
      <c r="U319" s="21">
        <f t="shared" si="103"/>
        <v>309.71708002196789</v>
      </c>
      <c r="AA319">
        <v>196</v>
      </c>
      <c r="AB319">
        <f t="shared" si="108"/>
        <v>3.4208453339088858</v>
      </c>
      <c r="AC319">
        <f t="shared" si="109"/>
        <v>0.27611262488646687</v>
      </c>
      <c r="AD319">
        <f t="shared" si="110"/>
        <v>-0.275637355816999</v>
      </c>
      <c r="AE319">
        <f t="shared" si="111"/>
        <v>-7.6106953831396637E-2</v>
      </c>
      <c r="AF319" s="65">
        <f t="shared" si="112"/>
        <v>-7.6180617984758378E-2</v>
      </c>
      <c r="AG319">
        <f t="shared" si="113"/>
        <v>-4.3648278912250698</v>
      </c>
      <c r="AJ319">
        <f t="shared" si="114"/>
        <v>98.520345616575895</v>
      </c>
      <c r="AL319">
        <f t="shared" si="105"/>
        <v>55.074376094542721</v>
      </c>
      <c r="AN319">
        <f t="shared" si="115"/>
        <v>56.175863616433574</v>
      </c>
      <c r="AP319">
        <f t="shared" si="116"/>
        <v>2092.0110533953566</v>
      </c>
      <c r="AS319">
        <f t="shared" si="117"/>
        <v>2098.0962462763987</v>
      </c>
      <c r="AU319">
        <f t="shared" si="106"/>
        <v>-159.67971414918446</v>
      </c>
      <c r="AW319">
        <f t="shared" si="118"/>
        <v>3.4208453339088858</v>
      </c>
      <c r="AY319">
        <f t="shared" si="119"/>
        <v>-7.6180617984758378E-2</v>
      </c>
      <c r="BA319">
        <f t="shared" si="120"/>
        <v>-0.20226585398823541</v>
      </c>
      <c r="BC319">
        <f t="shared" si="121"/>
        <v>-423.14240226783977</v>
      </c>
      <c r="BD319">
        <f t="shared" si="122"/>
        <v>3.04E-2</v>
      </c>
      <c r="BE319">
        <f t="shared" si="123"/>
        <v>-12.863529028942329</v>
      </c>
    </row>
    <row r="320" spans="3:57">
      <c r="C320" s="11">
        <v>260</v>
      </c>
      <c r="D320" s="12">
        <f t="shared" si="129"/>
        <v>3.7681159420289855E-3</v>
      </c>
      <c r="E320" s="20">
        <f t="shared" si="124"/>
        <v>1204.2771838760873</v>
      </c>
      <c r="F320" s="4">
        <f t="shared" si="125"/>
        <v>4.537856055185256</v>
      </c>
      <c r="G320" s="4"/>
      <c r="H320" s="4">
        <f t="shared" si="126"/>
        <v>-34.325184144675404</v>
      </c>
      <c r="I320" s="11">
        <v>260</v>
      </c>
      <c r="J320" s="5">
        <f t="shared" si="107"/>
        <v>19095.185557050299</v>
      </c>
      <c r="K320" s="11">
        <v>260</v>
      </c>
      <c r="L320" s="17">
        <f t="shared" si="127"/>
        <v>11896.300602042336</v>
      </c>
      <c r="M320" s="11">
        <v>260</v>
      </c>
      <c r="N320">
        <f t="shared" si="128"/>
        <v>1212.6708055089027</v>
      </c>
      <c r="Q320" s="58">
        <v>197</v>
      </c>
      <c r="R320" s="21">
        <f t="shared" si="104"/>
        <v>8.8809999999999985</v>
      </c>
      <c r="S320" s="21">
        <f t="shared" si="101"/>
        <v>597.89346101019055</v>
      </c>
      <c r="T320" s="21">
        <f t="shared" si="102"/>
        <v>0.56337170270761816</v>
      </c>
      <c r="U320" s="21">
        <f t="shared" si="103"/>
        <v>310.40478303813103</v>
      </c>
      <c r="AA320">
        <v>197</v>
      </c>
      <c r="AB320">
        <f t="shared" si="108"/>
        <v>3.4382986264288289</v>
      </c>
      <c r="AC320">
        <f t="shared" si="109"/>
        <v>0.27611262488646687</v>
      </c>
      <c r="AD320">
        <f t="shared" si="110"/>
        <v>-0.29237170472273638</v>
      </c>
      <c r="AE320">
        <f t="shared" si="111"/>
        <v>-8.072751883352576E-2</v>
      </c>
      <c r="AF320" s="65">
        <f t="shared" si="112"/>
        <v>-8.081545960436376E-2</v>
      </c>
      <c r="AG320">
        <f t="shared" si="113"/>
        <v>-4.630384754740037</v>
      </c>
      <c r="AJ320">
        <f t="shared" si="114"/>
        <v>98.520345616575895</v>
      </c>
      <c r="AL320">
        <f t="shared" si="105"/>
        <v>55.503574861353385</v>
      </c>
      <c r="AN320">
        <f t="shared" si="115"/>
        <v>56.613646358580453</v>
      </c>
      <c r="AP320">
        <f t="shared" si="116"/>
        <v>2093.2667082832895</v>
      </c>
      <c r="AS320">
        <f t="shared" si="117"/>
        <v>2100.121067290966</v>
      </c>
      <c r="AU320">
        <f t="shared" si="106"/>
        <v>-169.53756301241569</v>
      </c>
      <c r="AW320">
        <f t="shared" si="118"/>
        <v>3.4382986264288289</v>
      </c>
      <c r="AY320">
        <f t="shared" si="119"/>
        <v>-8.081545960436376E-2</v>
      </c>
      <c r="BA320">
        <f t="shared" si="120"/>
        <v>-0.21491880434382565</v>
      </c>
      <c r="BC320">
        <f t="shared" si="121"/>
        <v>-449.88237811698025</v>
      </c>
      <c r="BD320">
        <f t="shared" si="122"/>
        <v>3.04E-2</v>
      </c>
      <c r="BE320">
        <f t="shared" si="123"/>
        <v>-13.676424294756199</v>
      </c>
    </row>
    <row r="321" spans="3:57">
      <c r="C321" s="11">
        <v>261</v>
      </c>
      <c r="D321" s="12">
        <f t="shared" si="129"/>
        <v>3.7826086956521737E-3</v>
      </c>
      <c r="E321" s="20">
        <f t="shared" si="124"/>
        <v>1204.2771838760873</v>
      </c>
      <c r="F321" s="4">
        <f t="shared" si="125"/>
        <v>4.5553093477051991</v>
      </c>
      <c r="G321" s="4"/>
      <c r="H321" s="4">
        <f t="shared" si="126"/>
        <v>-34.597448540654263</v>
      </c>
      <c r="I321" s="11">
        <v>261</v>
      </c>
      <c r="J321" s="5">
        <f t="shared" si="107"/>
        <v>18474.594254645206</v>
      </c>
      <c r="K321" s="11">
        <v>261</v>
      </c>
      <c r="L321" s="17">
        <f t="shared" si="127"/>
        <v>11509.672220643963</v>
      </c>
      <c r="M321" s="11">
        <v>261</v>
      </c>
      <c r="N321">
        <f t="shared" si="128"/>
        <v>1173.2591458352663</v>
      </c>
      <c r="Q321" s="58">
        <v>198</v>
      </c>
      <c r="R321" s="21">
        <f t="shared" si="104"/>
        <v>9.4359999999999982</v>
      </c>
      <c r="S321" s="21">
        <f t="shared" si="101"/>
        <v>594.56899046770457</v>
      </c>
      <c r="T321" s="21">
        <f t="shared" si="102"/>
        <v>0.56778667669272131</v>
      </c>
      <c r="U321" s="21">
        <f t="shared" si="103"/>
        <v>311.09786036700848</v>
      </c>
      <c r="AA321">
        <v>198</v>
      </c>
      <c r="AB321">
        <f t="shared" si="108"/>
        <v>3.4557519189487729</v>
      </c>
      <c r="AC321">
        <f t="shared" si="109"/>
        <v>0.27611262488646687</v>
      </c>
      <c r="AD321">
        <f t="shared" si="110"/>
        <v>-0.30901699437494773</v>
      </c>
      <c r="AE321">
        <f t="shared" si="111"/>
        <v>-8.5323493451393381E-2</v>
      </c>
      <c r="AF321" s="65">
        <f t="shared" si="112"/>
        <v>-8.5427361328197893E-2</v>
      </c>
      <c r="AG321">
        <f t="shared" si="113"/>
        <v>-4.8946272590448423</v>
      </c>
      <c r="AJ321">
        <f t="shared" si="114"/>
        <v>98.520345616575895</v>
      </c>
      <c r="AL321">
        <f t="shared" si="105"/>
        <v>55.938539624253941</v>
      </c>
      <c r="AN321">
        <f t="shared" si="115"/>
        <v>57.057310416739021</v>
      </c>
      <c r="AP321">
        <f t="shared" si="116"/>
        <v>2094.4934950463025</v>
      </c>
      <c r="AS321">
        <f t="shared" si="117"/>
        <v>2102.1594366523659</v>
      </c>
      <c r="AU321">
        <f t="shared" si="106"/>
        <v>-179.36358692699295</v>
      </c>
      <c r="AW321">
        <f t="shared" si="118"/>
        <v>3.4557519189487729</v>
      </c>
      <c r="AY321">
        <f t="shared" si="119"/>
        <v>-8.5427361328197893E-2</v>
      </c>
      <c r="BA321">
        <f t="shared" si="120"/>
        <v>-0.22757252651842785</v>
      </c>
      <c r="BC321">
        <f t="shared" si="121"/>
        <v>-476.64917644409934</v>
      </c>
      <c r="BD321">
        <f t="shared" si="122"/>
        <v>3.04E-2</v>
      </c>
      <c r="BE321">
        <f t="shared" si="123"/>
        <v>-14.490134963900619</v>
      </c>
    </row>
    <row r="322" spans="3:57">
      <c r="C322" s="11">
        <v>262</v>
      </c>
      <c r="D322" s="12">
        <f t="shared" si="129"/>
        <v>3.7971014492753623E-3</v>
      </c>
      <c r="E322" s="20">
        <f t="shared" si="124"/>
        <v>1204.2771838760873</v>
      </c>
      <c r="F322" s="4">
        <f t="shared" si="125"/>
        <v>4.5727626402251431</v>
      </c>
      <c r="G322" s="4"/>
      <c r="H322" s="4">
        <f t="shared" si="126"/>
        <v>-34.860601335529275</v>
      </c>
      <c r="I322" s="11">
        <v>262</v>
      </c>
      <c r="J322" s="5">
        <f t="shared" si="107"/>
        <v>17837.796525382335</v>
      </c>
      <c r="K322" s="11">
        <v>262</v>
      </c>
      <c r="L322" s="17">
        <f t="shared" si="127"/>
        <v>11112.947235313195</v>
      </c>
      <c r="M322" s="11">
        <v>262</v>
      </c>
      <c r="N322">
        <f t="shared" si="128"/>
        <v>1132.8182706741279</v>
      </c>
      <c r="Q322" s="58">
        <v>199</v>
      </c>
      <c r="R322" s="21">
        <f t="shared" si="104"/>
        <v>9.9909999999999979</v>
      </c>
      <c r="S322" s="21">
        <f t="shared" si="101"/>
        <v>591.24451992521858</v>
      </c>
      <c r="T322" s="21">
        <f t="shared" si="102"/>
        <v>0.57226129675280812</v>
      </c>
      <c r="U322" s="21">
        <f t="shared" si="103"/>
        <v>311.79638441215252</v>
      </c>
      <c r="Y322" s="4"/>
      <c r="AA322">
        <v>199</v>
      </c>
      <c r="AB322">
        <f t="shared" si="108"/>
        <v>3.473205211468716</v>
      </c>
      <c r="AC322">
        <f t="shared" si="109"/>
        <v>0.27611262488646687</v>
      </c>
      <c r="AD322">
        <f t="shared" si="110"/>
        <v>-0.32556815445715676</v>
      </c>
      <c r="AE322">
        <f t="shared" si="111"/>
        <v>-8.989347770660823E-2</v>
      </c>
      <c r="AF322" s="65">
        <f t="shared" si="112"/>
        <v>-9.0014989183923769E-2</v>
      </c>
      <c r="AG322">
        <f t="shared" si="113"/>
        <v>-5.1574789731545865</v>
      </c>
      <c r="AJ322">
        <f t="shared" si="114"/>
        <v>98.520345616575895</v>
      </c>
      <c r="AL322">
        <f t="shared" si="105"/>
        <v>56.379380739076559</v>
      </c>
      <c r="AN322">
        <f t="shared" si="115"/>
        <v>57.506968353858092</v>
      </c>
      <c r="AP322">
        <f t="shared" si="116"/>
        <v>2095.6771450996789</v>
      </c>
      <c r="AS322">
        <f t="shared" si="117"/>
        <v>2104.1962240349244</v>
      </c>
      <c r="AU322">
        <f t="shared" si="106"/>
        <v>-189.15351635561268</v>
      </c>
      <c r="AW322">
        <f t="shared" si="118"/>
        <v>3.473205211468716</v>
      </c>
      <c r="AY322">
        <f t="shared" si="119"/>
        <v>-9.0014989183923769E-2</v>
      </c>
      <c r="BA322">
        <f t="shared" si="120"/>
        <v>-0.24022668677337666</v>
      </c>
      <c r="BC322">
        <f t="shared" si="121"/>
        <v>-503.43757711398479</v>
      </c>
      <c r="BD322">
        <f t="shared" si="122"/>
        <v>3.04E-2</v>
      </c>
      <c r="BE322">
        <f t="shared" si="123"/>
        <v>-15.304502344265137</v>
      </c>
    </row>
    <row r="323" spans="3:57">
      <c r="C323" s="11">
        <v>263</v>
      </c>
      <c r="D323" s="12">
        <f t="shared" si="129"/>
        <v>3.8115942028985506E-3</v>
      </c>
      <c r="E323" s="20">
        <f t="shared" si="124"/>
        <v>1204.2771838760873</v>
      </c>
      <c r="F323" s="4">
        <f t="shared" si="125"/>
        <v>4.5902159327450862</v>
      </c>
      <c r="G323" s="4"/>
      <c r="H323" s="4">
        <f t="shared" si="126"/>
        <v>-35.114408214986959</v>
      </c>
      <c r="I323" s="11">
        <v>263</v>
      </c>
      <c r="J323" s="5">
        <f t="shared" si="107"/>
        <v>17184.872828749176</v>
      </c>
      <c r="K323" s="11">
        <v>263</v>
      </c>
      <c r="L323" s="17">
        <f t="shared" si="127"/>
        <v>10706.175772310737</v>
      </c>
      <c r="M323" s="11">
        <v>263</v>
      </c>
      <c r="N323">
        <f t="shared" si="128"/>
        <v>1091.3532897360587</v>
      </c>
      <c r="Q323" s="58">
        <v>200</v>
      </c>
      <c r="R323" s="21">
        <f t="shared" si="104"/>
        <v>10.545999999999998</v>
      </c>
      <c r="S323" s="21">
        <f t="shared" si="101"/>
        <v>587.92004938273271</v>
      </c>
      <c r="T323" s="21">
        <f t="shared" si="102"/>
        <v>0.57679671092099616</v>
      </c>
      <c r="U323" s="21">
        <f t="shared" si="103"/>
        <v>312.50042896677974</v>
      </c>
      <c r="Y323" s="4"/>
      <c r="AA323">
        <v>200</v>
      </c>
      <c r="AB323">
        <f t="shared" si="108"/>
        <v>3.4906585039886591</v>
      </c>
      <c r="AC323">
        <f t="shared" si="109"/>
        <v>0.27611262488646687</v>
      </c>
      <c r="AD323">
        <f t="shared" si="110"/>
        <v>-0.34202014332566866</v>
      </c>
      <c r="AE323">
        <f t="shared" si="111"/>
        <v>-9.4436079537695991E-2</v>
      </c>
      <c r="AF323" s="65">
        <f t="shared" si="112"/>
        <v>-9.4577012078545464E-2</v>
      </c>
      <c r="AG323">
        <f t="shared" si="113"/>
        <v>-5.418863631058465</v>
      </c>
      <c r="AJ323">
        <f t="shared" si="114"/>
        <v>98.520345616575895</v>
      </c>
      <c r="AL323">
        <f t="shared" si="105"/>
        <v>56.826211310440755</v>
      </c>
      <c r="AN323">
        <f t="shared" si="115"/>
        <v>57.962735536649568</v>
      </c>
      <c r="AP323">
        <f t="shared" si="116"/>
        <v>2096.8027113528906</v>
      </c>
      <c r="AS323">
        <f t="shared" si="117"/>
        <v>2106.2155420806089</v>
      </c>
      <c r="AU323">
        <f t="shared" si="106"/>
        <v>-198.90273845545582</v>
      </c>
      <c r="AW323">
        <f t="shared" si="118"/>
        <v>3.4906585039886591</v>
      </c>
      <c r="AY323">
        <f t="shared" si="119"/>
        <v>-9.4577012078545464E-2</v>
      </c>
      <c r="BA323">
        <f t="shared" si="120"/>
        <v>-0.25288088641384143</v>
      </c>
      <c r="BC323">
        <f t="shared" si="121"/>
        <v>-530.24132828186509</v>
      </c>
      <c r="BD323">
        <f t="shared" si="122"/>
        <v>3.04E-2</v>
      </c>
      <c r="BE323">
        <f t="shared" si="123"/>
        <v>-16.119336379768701</v>
      </c>
    </row>
    <row r="324" spans="3:57">
      <c r="C324" s="11">
        <v>264</v>
      </c>
      <c r="D324" s="12">
        <f t="shared" si="129"/>
        <v>3.8260869565217388E-3</v>
      </c>
      <c r="E324" s="20">
        <f t="shared" si="124"/>
        <v>1204.2771838760873</v>
      </c>
      <c r="F324" s="4">
        <f t="shared" si="125"/>
        <v>4.6076692252650293</v>
      </c>
      <c r="G324" s="4"/>
      <c r="H324" s="4">
        <f t="shared" si="126"/>
        <v>-35.358636160662812</v>
      </c>
      <c r="I324" s="11">
        <v>264</v>
      </c>
      <c r="J324" s="5">
        <f t="shared" si="107"/>
        <v>16515.921563403488</v>
      </c>
      <c r="K324" s="11">
        <v>264</v>
      </c>
      <c r="L324" s="17">
        <f t="shared" si="127"/>
        <v>10289.419134000373</v>
      </c>
      <c r="M324" s="11">
        <v>264</v>
      </c>
      <c r="N324">
        <f t="shared" si="128"/>
        <v>1048.8704519878056</v>
      </c>
      <c r="Q324" s="58">
        <v>201</v>
      </c>
      <c r="R324" s="21">
        <f t="shared" si="104"/>
        <v>11.100999999999997</v>
      </c>
      <c r="S324" s="21">
        <f t="shared" si="101"/>
        <v>584.59557884024673</v>
      </c>
      <c r="T324" s="21">
        <f t="shared" si="102"/>
        <v>0.58139409598887348</v>
      </c>
      <c r="U324" s="21">
        <f t="shared" si="103"/>
        <v>313.21006924848399</v>
      </c>
      <c r="Y324" s="4"/>
      <c r="AA324">
        <v>201</v>
      </c>
      <c r="AB324">
        <f t="shared" si="108"/>
        <v>3.5081117965086026</v>
      </c>
      <c r="AC324">
        <f t="shared" si="109"/>
        <v>0.27611262488646687</v>
      </c>
      <c r="AD324">
        <f t="shared" si="110"/>
        <v>-0.35836794954530043</v>
      </c>
      <c r="AE324">
        <f t="shared" si="111"/>
        <v>-9.8949915224133822E-2</v>
      </c>
      <c r="AF324" s="65">
        <f t="shared" si="112"/>
        <v>-9.9112102022151219E-2</v>
      </c>
      <c r="AG324">
        <f t="shared" si="113"/>
        <v>-5.6787051445392969</v>
      </c>
      <c r="AJ324">
        <f t="shared" si="114"/>
        <v>98.520345616575895</v>
      </c>
      <c r="AL324">
        <f t="shared" si="105"/>
        <v>57.279147276260517</v>
      </c>
      <c r="AN324">
        <f t="shared" si="115"/>
        <v>58.42473022178573</v>
      </c>
      <c r="AP324">
        <f t="shared" si="116"/>
        <v>2097.8545909628506</v>
      </c>
      <c r="AS324">
        <f t="shared" si="117"/>
        <v>2108.200765536908</v>
      </c>
      <c r="AU324">
        <f t="shared" si="106"/>
        <v>-208.60628702533103</v>
      </c>
      <c r="AW324">
        <f t="shared" si="118"/>
        <v>3.5081117965086026</v>
      </c>
      <c r="AY324">
        <f t="shared" si="119"/>
        <v>-9.9112102022151219E-2</v>
      </c>
      <c r="BA324">
        <f t="shared" si="120"/>
        <v>-0.26553465821517003</v>
      </c>
      <c r="BC324">
        <f t="shared" si="121"/>
        <v>-557.05310179644584</v>
      </c>
      <c r="BD324">
        <f t="shared" si="122"/>
        <v>3.04E-2</v>
      </c>
      <c r="BE324">
        <f t="shared" si="123"/>
        <v>-16.934414294611955</v>
      </c>
    </row>
    <row r="325" spans="3:57">
      <c r="C325" s="11">
        <v>265</v>
      </c>
      <c r="D325" s="12">
        <f t="shared" si="129"/>
        <v>3.8405797101449275E-3</v>
      </c>
      <c r="E325" s="20">
        <f t="shared" si="124"/>
        <v>1204.2771838760873</v>
      </c>
      <c r="F325" s="4">
        <f t="shared" si="125"/>
        <v>4.6251225177849724</v>
      </c>
      <c r="G325" s="4"/>
      <c r="H325" s="4">
        <f t="shared" si="126"/>
        <v>-35.59305371082506</v>
      </c>
      <c r="I325" s="11">
        <v>265</v>
      </c>
      <c r="J325" s="5">
        <f t="shared" si="107"/>
        <v>15831.059159629674</v>
      </c>
      <c r="K325" s="11">
        <v>265</v>
      </c>
      <c r="L325" s="17">
        <f t="shared" si="127"/>
        <v>9862.7498564492871</v>
      </c>
      <c r="M325" s="11">
        <v>265</v>
      </c>
      <c r="N325">
        <f t="shared" si="128"/>
        <v>1005.3771515238824</v>
      </c>
      <c r="Q325" s="58">
        <v>202</v>
      </c>
      <c r="R325" s="21">
        <f t="shared" si="104"/>
        <v>11.655999999999997</v>
      </c>
      <c r="S325" s="21">
        <f t="shared" si="101"/>
        <v>581.27110829776075</v>
      </c>
      <c r="T325" s="21">
        <f t="shared" si="102"/>
        <v>0.58605465839569415</v>
      </c>
      <c r="U325" s="21">
        <f t="shared" si="103"/>
        <v>313.92538193502014</v>
      </c>
      <c r="Y325" s="4"/>
      <c r="AA325">
        <v>202</v>
      </c>
      <c r="AB325">
        <f t="shared" si="108"/>
        <v>3.5255650890285457</v>
      </c>
      <c r="AC325">
        <f t="shared" si="109"/>
        <v>0.27611262488646687</v>
      </c>
      <c r="AD325">
        <f t="shared" si="110"/>
        <v>-0.37460659341591201</v>
      </c>
      <c r="AE325">
        <f t="shared" si="111"/>
        <v>-0.10343360980784493</v>
      </c>
      <c r="AF325" s="65">
        <f t="shared" si="112"/>
        <v>-0.10361893436156625</v>
      </c>
      <c r="AG325">
        <f t="shared" si="113"/>
        <v>-5.9369276165608493</v>
      </c>
      <c r="AJ325">
        <f t="shared" si="114"/>
        <v>98.520345616575895</v>
      </c>
      <c r="AL325">
        <f t="shared" si="105"/>
        <v>57.73830749534811</v>
      </c>
      <c r="AN325">
        <f t="shared" si="115"/>
        <v>58.893073645255072</v>
      </c>
      <c r="AP325">
        <f t="shared" si="116"/>
        <v>2098.8165491172349</v>
      </c>
      <c r="AS325">
        <f t="shared" si="117"/>
        <v>2110.1345514914492</v>
      </c>
      <c r="AU325">
        <f t="shared" si="106"/>
        <v>-218.25883384101843</v>
      </c>
      <c r="AW325">
        <f t="shared" si="118"/>
        <v>3.5255650890285457</v>
      </c>
      <c r="AY325">
        <f t="shared" si="119"/>
        <v>-0.10361893436156625</v>
      </c>
      <c r="BA325">
        <f t="shared" si="120"/>
        <v>-0.27818746286394302</v>
      </c>
      <c r="BC325">
        <f t="shared" si="121"/>
        <v>-583.86445081577983</v>
      </c>
      <c r="BD325">
        <f t="shared" si="122"/>
        <v>3.04E-2</v>
      </c>
      <c r="BE325">
        <f t="shared" si="123"/>
        <v>-17.749479304799706</v>
      </c>
    </row>
    <row r="326" spans="3:57">
      <c r="C326" s="11">
        <v>266</v>
      </c>
      <c r="D326" s="12">
        <f t="shared" si="129"/>
        <v>3.8550724637681157E-3</v>
      </c>
      <c r="E326" s="20">
        <f t="shared" si="124"/>
        <v>1204.2771838760873</v>
      </c>
      <c r="F326" s="4">
        <f t="shared" si="125"/>
        <v>4.6425758103049155</v>
      </c>
      <c r="G326" s="4"/>
      <c r="H326" s="4">
        <f t="shared" si="126"/>
        <v>-35.817431222242782</v>
      </c>
      <c r="I326" s="11">
        <v>266</v>
      </c>
      <c r="J326" s="5">
        <f t="shared" si="107"/>
        <v>15130.420150281772</v>
      </c>
      <c r="K326" s="11">
        <v>266</v>
      </c>
      <c r="L326" s="17">
        <f t="shared" si="127"/>
        <v>9426.2517536255436</v>
      </c>
      <c r="M326" s="11">
        <v>266</v>
      </c>
      <c r="N326">
        <f t="shared" si="128"/>
        <v>960.8819320719208</v>
      </c>
      <c r="Q326" s="58">
        <v>203</v>
      </c>
      <c r="R326" s="21">
        <f t="shared" si="104"/>
        <v>12.210999999999997</v>
      </c>
      <c r="S326" s="21">
        <f t="shared" si="101"/>
        <v>577.94663775527476</v>
      </c>
      <c r="T326" s="21">
        <f t="shared" si="102"/>
        <v>0.59077963515034626</v>
      </c>
      <c r="U326" s="21">
        <f t="shared" si="103"/>
        <v>314.64644520119646</v>
      </c>
      <c r="Y326" s="4"/>
      <c r="AA326">
        <v>203</v>
      </c>
      <c r="AB326">
        <f t="shared" si="108"/>
        <v>3.5430183815484888</v>
      </c>
      <c r="AC326">
        <f t="shared" si="109"/>
        <v>0.27611262488646687</v>
      </c>
      <c r="AD326">
        <f t="shared" si="110"/>
        <v>-0.39073112848927355</v>
      </c>
      <c r="AE326">
        <f t="shared" si="111"/>
        <v>-0.10788579751202468</v>
      </c>
      <c r="AF326" s="65">
        <f t="shared" si="112"/>
        <v>-0.10809618802431768</v>
      </c>
      <c r="AG326">
        <f t="shared" si="113"/>
        <v>-6.1934553552459954</v>
      </c>
      <c r="AJ326">
        <f t="shared" si="114"/>
        <v>98.520345616575895</v>
      </c>
      <c r="AL326">
        <f t="shared" si="105"/>
        <v>58.203813838246724</v>
      </c>
      <c r="AN326">
        <f t="shared" si="115"/>
        <v>59.367890115011662</v>
      </c>
      <c r="AP326">
        <f t="shared" si="116"/>
        <v>2099.6717438177434</v>
      </c>
      <c r="AS326">
        <f t="shared" si="117"/>
        <v>2111.99886070925</v>
      </c>
      <c r="AU326">
        <f t="shared" si="106"/>
        <v>-227.85468143210494</v>
      </c>
      <c r="AW326">
        <f t="shared" si="118"/>
        <v>3.5430183815484888</v>
      </c>
      <c r="AY326">
        <f t="shared" si="119"/>
        <v>-0.10809618802431768</v>
      </c>
      <c r="BA326">
        <f t="shared" si="120"/>
        <v>-0.29083868541683955</v>
      </c>
      <c r="BC326">
        <f t="shared" si="121"/>
        <v>-610.66576977883562</v>
      </c>
      <c r="BD326">
        <f t="shared" si="122"/>
        <v>3.04E-2</v>
      </c>
      <c r="BE326">
        <f t="shared" si="123"/>
        <v>-18.564239401276602</v>
      </c>
    </row>
    <row r="327" spans="3:57">
      <c r="C327" s="11">
        <v>267</v>
      </c>
      <c r="D327" s="12">
        <f t="shared" si="129"/>
        <v>3.8695652173913043E-3</v>
      </c>
      <c r="E327" s="20">
        <f t="shared" si="124"/>
        <v>1204.2771838760873</v>
      </c>
      <c r="F327" s="4">
        <f t="shared" si="125"/>
        <v>4.6600291028248595</v>
      </c>
      <c r="G327" s="4"/>
      <c r="H327" s="4">
        <f t="shared" si="126"/>
        <v>-36.031541132925327</v>
      </c>
      <c r="I327" s="11">
        <v>267</v>
      </c>
      <c r="J327" s="5">
        <f t="shared" si="107"/>
        <v>14414.157220061961</v>
      </c>
      <c r="K327" s="11">
        <v>267</v>
      </c>
      <c r="L327" s="17">
        <f t="shared" si="127"/>
        <v>8980.0199480986012</v>
      </c>
      <c r="M327" s="11">
        <v>267</v>
      </c>
      <c r="N327">
        <f t="shared" si="128"/>
        <v>915.39449012218154</v>
      </c>
      <c r="Q327" s="58">
        <v>204</v>
      </c>
      <c r="R327" s="21">
        <f t="shared" si="104"/>
        <v>12.765999999999996</v>
      </c>
      <c r="S327" s="21">
        <f t="shared" si="101"/>
        <v>574.62216721278878</v>
      </c>
      <c r="T327" s="21">
        <f t="shared" si="102"/>
        <v>0.59557029478749712</v>
      </c>
      <c r="U327" s="21">
        <f t="shared" si="103"/>
        <v>315.3733387569186</v>
      </c>
      <c r="Y327" s="4"/>
      <c r="AA327">
        <v>204</v>
      </c>
      <c r="AB327">
        <f t="shared" si="108"/>
        <v>3.5604716740684319</v>
      </c>
      <c r="AC327">
        <f t="shared" si="109"/>
        <v>0.27611262488646687</v>
      </c>
      <c r="AD327">
        <f t="shared" si="110"/>
        <v>-0.40673664307579982</v>
      </c>
      <c r="AE327">
        <f t="shared" si="111"/>
        <v>-0.11230512215716908</v>
      </c>
      <c r="AF327" s="65">
        <f t="shared" si="112"/>
        <v>-0.11254254577329176</v>
      </c>
      <c r="AG327">
        <f t="shared" si="113"/>
        <v>-6.4482128884674994</v>
      </c>
      <c r="AJ327">
        <f t="shared" si="114"/>
        <v>98.520345616575895</v>
      </c>
      <c r="AL327">
        <f t="shared" si="105"/>
        <v>58.675791281430207</v>
      </c>
      <c r="AN327">
        <f t="shared" si="115"/>
        <v>59.849307107058813</v>
      </c>
      <c r="AP327">
        <f t="shared" si="116"/>
        <v>2100.4027516319306</v>
      </c>
      <c r="AS327">
        <f t="shared" si="117"/>
        <v>2113.7749800777847</v>
      </c>
      <c r="AU327">
        <f t="shared" si="106"/>
        <v>-237.38775735040323</v>
      </c>
      <c r="AW327">
        <f t="shared" si="118"/>
        <v>3.5604716740684319</v>
      </c>
      <c r="AY327">
        <f t="shared" si="119"/>
        <v>-0.11254254577329176</v>
      </c>
      <c r="BA327">
        <f t="shared" si="120"/>
        <v>-0.30348763178073757</v>
      </c>
      <c r="BC327">
        <f t="shared" si="121"/>
        <v>-637.44625687851931</v>
      </c>
      <c r="BD327">
        <f t="shared" si="122"/>
        <v>3.04E-2</v>
      </c>
      <c r="BE327">
        <f t="shared" si="123"/>
        <v>-19.378366209106986</v>
      </c>
    </row>
    <row r="328" spans="3:57">
      <c r="C328" s="11">
        <v>268</v>
      </c>
      <c r="D328" s="12">
        <f t="shared" si="129"/>
        <v>3.8840579710144926E-3</v>
      </c>
      <c r="E328" s="20">
        <f t="shared" si="124"/>
        <v>1204.2771838760873</v>
      </c>
      <c r="F328" s="4">
        <f t="shared" si="125"/>
        <v>4.6774823953448026</v>
      </c>
      <c r="G328" s="4"/>
      <c r="H328" s="4">
        <f t="shared" si="126"/>
        <v>-36.23515822541809</v>
      </c>
      <c r="I328" s="11">
        <v>268</v>
      </c>
      <c r="J328" s="5">
        <f t="shared" si="107"/>
        <v>13682.441233009829</v>
      </c>
      <c r="K328" s="11">
        <v>268</v>
      </c>
      <c r="L328" s="17">
        <f t="shared" si="127"/>
        <v>8524.1608881651246</v>
      </c>
      <c r="M328" s="11">
        <v>268</v>
      </c>
      <c r="N328">
        <f t="shared" si="128"/>
        <v>868.92567667330525</v>
      </c>
      <c r="Q328" s="58">
        <v>205</v>
      </c>
      <c r="R328" s="21">
        <f t="shared" si="104"/>
        <v>13.320999999999996</v>
      </c>
      <c r="S328" s="21">
        <f t="shared" si="101"/>
        <v>571.29769667030291</v>
      </c>
      <c r="T328" s="21">
        <f t="shared" si="102"/>
        <v>0.60042793835938957</v>
      </c>
      <c r="U328" s="21">
        <f t="shared" si="103"/>
        <v>316.1061438864262</v>
      </c>
      <c r="Y328" s="4"/>
      <c r="AA328">
        <v>205</v>
      </c>
      <c r="AB328">
        <f t="shared" si="108"/>
        <v>3.5779249665883754</v>
      </c>
      <c r="AC328">
        <f t="shared" si="109"/>
        <v>0.27611262488646687</v>
      </c>
      <c r="AD328">
        <f t="shared" si="110"/>
        <v>-0.42261826174069927</v>
      </c>
      <c r="AE328">
        <f t="shared" si="111"/>
        <v>-0.11669023757418037</v>
      </c>
      <c r="AF328" s="65">
        <f t="shared" si="112"/>
        <v>-0.11695669447244608</v>
      </c>
      <c r="AG328">
        <f t="shared" si="113"/>
        <v>-6.7011249790722056</v>
      </c>
      <c r="AJ328">
        <f t="shared" si="114"/>
        <v>98.520345616575895</v>
      </c>
      <c r="AL328">
        <f t="shared" si="105"/>
        <v>59.154368005015186</v>
      </c>
      <c r="AN328">
        <f t="shared" si="115"/>
        <v>60.337455365115488</v>
      </c>
      <c r="AP328">
        <f t="shared" si="116"/>
        <v>2100.9915943809592</v>
      </c>
      <c r="AS328">
        <f t="shared" si="117"/>
        <v>2115.4435461641406</v>
      </c>
      <c r="AU328">
        <f t="shared" si="106"/>
        <v>-246.85160997666017</v>
      </c>
      <c r="AW328">
        <f t="shared" si="118"/>
        <v>3.5779249665883754</v>
      </c>
      <c r="AY328">
        <f t="shared" si="119"/>
        <v>-0.11695669447244608</v>
      </c>
      <c r="BA328">
        <f t="shared" si="120"/>
        <v>-0.3161335252178481</v>
      </c>
      <c r="BC328">
        <f t="shared" si="121"/>
        <v>-664.19387918471989</v>
      </c>
      <c r="BD328">
        <f t="shared" si="122"/>
        <v>3.04E-2</v>
      </c>
      <c r="BE328">
        <f t="shared" si="123"/>
        <v>-20.191493927215486</v>
      </c>
    </row>
    <row r="329" spans="3:57">
      <c r="C329" s="11">
        <v>269</v>
      </c>
      <c r="D329" s="12">
        <f t="shared" si="129"/>
        <v>3.8985507246376808E-3</v>
      </c>
      <c r="E329" s="20">
        <f t="shared" si="124"/>
        <v>1204.2771838760873</v>
      </c>
      <c r="F329" s="4">
        <f t="shared" si="125"/>
        <v>4.6949356878647457</v>
      </c>
      <c r="G329" s="4"/>
      <c r="H329" s="4">
        <f t="shared" si="126"/>
        <v>-36.428059890338361</v>
      </c>
      <c r="I329" s="11">
        <v>269</v>
      </c>
      <c r="J329" s="5">
        <f t="shared" si="107"/>
        <v>12935.46123810328</v>
      </c>
      <c r="K329" s="11">
        <v>269</v>
      </c>
      <c r="L329" s="17">
        <f t="shared" si="127"/>
        <v>8058.7923513383439</v>
      </c>
      <c r="M329" s="11">
        <v>269</v>
      </c>
      <c r="N329">
        <f t="shared" si="128"/>
        <v>821.48749758800648</v>
      </c>
      <c r="Q329" s="58">
        <v>206</v>
      </c>
      <c r="R329" s="21">
        <f t="shared" si="104"/>
        <v>13.875999999999996</v>
      </c>
      <c r="S329" s="21">
        <f t="shared" si="101"/>
        <v>567.97322612781693</v>
      </c>
      <c r="T329" s="21">
        <f t="shared" si="102"/>
        <v>0.60535390046483395</v>
      </c>
      <c r="U329" s="21">
        <f t="shared" si="103"/>
        <v>316.84494348876819</v>
      </c>
      <c r="Y329" s="4"/>
      <c r="AA329">
        <v>206</v>
      </c>
      <c r="AB329">
        <f t="shared" si="108"/>
        <v>3.5953782591083185</v>
      </c>
      <c r="AC329">
        <f t="shared" si="109"/>
        <v>0.27611262488646687</v>
      </c>
      <c r="AD329">
        <f t="shared" si="110"/>
        <v>-0.43837114678907707</v>
      </c>
      <c r="AE329">
        <f t="shared" si="111"/>
        <v>-0.12103980801442274</v>
      </c>
      <c r="AF329" s="65">
        <f t="shared" si="112"/>
        <v>-0.12133732536391321</v>
      </c>
      <c r="AG329">
        <f t="shared" si="113"/>
        <v>-6.9521166407579029</v>
      </c>
      <c r="AJ329">
        <f t="shared" si="114"/>
        <v>98.520345616575895</v>
      </c>
      <c r="AL329">
        <f t="shared" si="105"/>
        <v>59.639675494137727</v>
      </c>
      <c r="AN329">
        <f t="shared" si="115"/>
        <v>60.832469004020481</v>
      </c>
      <c r="AP329">
        <f t="shared" si="116"/>
        <v>2101.4197667294602</v>
      </c>
      <c r="AS329">
        <f t="shared" si="117"/>
        <v>2116.9845698874924</v>
      </c>
      <c r="AU329">
        <f t="shared" si="106"/>
        <v>-256.23940590867738</v>
      </c>
      <c r="AW329">
        <f t="shared" si="118"/>
        <v>3.5953782591083185</v>
      </c>
      <c r="AY329">
        <f t="shared" si="119"/>
        <v>-0.12133732536391321</v>
      </c>
      <c r="BA329">
        <f t="shared" si="120"/>
        <v>-0.32877550288001095</v>
      </c>
      <c r="BC329">
        <f t="shared" si="121"/>
        <v>-690.89534056847356</v>
      </c>
      <c r="BD329">
        <f t="shared" si="122"/>
        <v>3.04E-2</v>
      </c>
      <c r="BE329">
        <f t="shared" si="123"/>
        <v>-21.003218353281596</v>
      </c>
    </row>
    <row r="330" spans="3:57">
      <c r="C330" s="11">
        <v>270</v>
      </c>
      <c r="D330" s="12">
        <f t="shared" si="129"/>
        <v>3.913043478260869E-3</v>
      </c>
      <c r="E330" s="20">
        <f t="shared" si="124"/>
        <v>1204.2771838760873</v>
      </c>
      <c r="F330" s="4">
        <f t="shared" si="125"/>
        <v>4.7123889803846888</v>
      </c>
      <c r="G330" s="4"/>
      <c r="H330" s="4">
        <f t="shared" si="126"/>
        <v>-36.610026389833038</v>
      </c>
      <c r="I330" s="11">
        <v>270</v>
      </c>
      <c r="J330" s="5">
        <f t="shared" si="107"/>
        <v>12173.42445289989</v>
      </c>
      <c r="K330" s="11">
        <v>270</v>
      </c>
      <c r="L330" s="17">
        <f t="shared" si="127"/>
        <v>7584.0434341566315</v>
      </c>
      <c r="M330" s="11">
        <v>270</v>
      </c>
      <c r="N330">
        <f t="shared" si="128"/>
        <v>773.09311255419277</v>
      </c>
      <c r="Q330" s="58">
        <v>207</v>
      </c>
      <c r="R330" s="21">
        <f t="shared" si="104"/>
        <v>14.430999999999996</v>
      </c>
      <c r="S330" s="21">
        <f t="shared" si="101"/>
        <v>564.64875558533095</v>
      </c>
      <c r="T330" s="21">
        <f t="shared" si="102"/>
        <v>0.61034955031701887</v>
      </c>
      <c r="U330" s="21">
        <f t="shared" si="103"/>
        <v>317.58982211956186</v>
      </c>
      <c r="Y330" s="4"/>
      <c r="AA330">
        <v>207</v>
      </c>
      <c r="AB330">
        <f t="shared" si="108"/>
        <v>3.6128315516282616</v>
      </c>
      <c r="AC330">
        <f t="shared" si="109"/>
        <v>0.27611262488646687</v>
      </c>
      <c r="AD330">
        <f t="shared" si="110"/>
        <v>-0.45399049973954625</v>
      </c>
      <c r="AE330">
        <f t="shared" si="111"/>
        <v>-0.12535250855660496</v>
      </c>
      <c r="AF330" s="65">
        <f t="shared" si="112"/>
        <v>-0.12568313435681169</v>
      </c>
      <c r="AG330">
        <f t="shared" si="113"/>
        <v>-7.2011131546209848</v>
      </c>
      <c r="AJ330">
        <f t="shared" si="114"/>
        <v>98.520345616575895</v>
      </c>
      <c r="AL330">
        <f t="shared" si="105"/>
        <v>60.131848644154381</v>
      </c>
      <c r="AN330">
        <f t="shared" si="115"/>
        <v>61.334485617037473</v>
      </c>
      <c r="AP330">
        <f t="shared" si="116"/>
        <v>2101.6682646425284</v>
      </c>
      <c r="AS330">
        <f t="shared" si="117"/>
        <v>2118.3774623089407</v>
      </c>
      <c r="AU330">
        <f t="shared" si="106"/>
        <v>-265.54392897020062</v>
      </c>
      <c r="AW330">
        <f t="shared" si="118"/>
        <v>3.6128315516282616</v>
      </c>
      <c r="AY330">
        <f t="shared" si="119"/>
        <v>-0.12568313435681169</v>
      </c>
      <c r="BA330">
        <f t="shared" si="120"/>
        <v>-0.34141261237666831</v>
      </c>
      <c r="BC330">
        <f t="shared" si="121"/>
        <v>-717.53605258074469</v>
      </c>
      <c r="BD330">
        <f t="shared" si="122"/>
        <v>3.04E-2</v>
      </c>
      <c r="BE330">
        <f t="shared" si="123"/>
        <v>-21.813095998454639</v>
      </c>
    </row>
    <row r="331" spans="3:57">
      <c r="C331" s="11">
        <v>271</v>
      </c>
      <c r="D331" s="12">
        <f t="shared" si="129"/>
        <v>3.9275362318840577E-3</v>
      </c>
      <c r="E331" s="20">
        <f t="shared" si="124"/>
        <v>1204.2771838760873</v>
      </c>
      <c r="F331" s="4">
        <f t="shared" si="125"/>
        <v>4.7298422729046328</v>
      </c>
      <c r="G331" s="4"/>
      <c r="H331" s="4">
        <f t="shared" si="126"/>
        <v>-36.780841120640105</v>
      </c>
      <c r="I331" s="11">
        <v>271</v>
      </c>
      <c r="J331" s="5">
        <f t="shared" si="107"/>
        <v>11396.556225172888</v>
      </c>
      <c r="K331" s="11">
        <v>271</v>
      </c>
      <c r="L331" s="17">
        <f t="shared" si="127"/>
        <v>7100.0545282827088</v>
      </c>
      <c r="M331" s="11">
        <v>271</v>
      </c>
      <c r="N331">
        <f t="shared" si="128"/>
        <v>723.75683264859413</v>
      </c>
      <c r="Q331" s="58">
        <v>208</v>
      </c>
      <c r="R331" s="21">
        <f t="shared" si="104"/>
        <v>14.985999999999995</v>
      </c>
      <c r="S331" s="21">
        <f t="shared" si="101"/>
        <v>561.32428504284496</v>
      </c>
      <c r="T331" s="21">
        <f t="shared" si="102"/>
        <v>0.61541629285184574</v>
      </c>
      <c r="U331" s="21">
        <f t="shared" si="103"/>
        <v>318.34086603408622</v>
      </c>
      <c r="Y331" s="4"/>
      <c r="AA331">
        <v>208</v>
      </c>
      <c r="AB331">
        <f t="shared" si="108"/>
        <v>3.6302848441482056</v>
      </c>
      <c r="AC331">
        <f t="shared" si="109"/>
        <v>0.27611262488646687</v>
      </c>
      <c r="AD331">
        <f t="shared" si="110"/>
        <v>-0.46947156278589086</v>
      </c>
      <c r="AE331">
        <f t="shared" si="111"/>
        <v>-0.12962702551036406</v>
      </c>
      <c r="AF331" s="65">
        <f t="shared" si="112"/>
        <v>-0.12999282232804965</v>
      </c>
      <c r="AG331">
        <f t="shared" si="113"/>
        <v>-7.4480400863912175</v>
      </c>
      <c r="AJ331">
        <f t="shared" si="114"/>
        <v>98.520345616575895</v>
      </c>
      <c r="AL331">
        <f t="shared" si="105"/>
        <v>60.631025869835725</v>
      </c>
      <c r="AN331">
        <f t="shared" si="115"/>
        <v>61.84364638723244</v>
      </c>
      <c r="AP331">
        <f t="shared" si="116"/>
        <v>2101.7176146737543</v>
      </c>
      <c r="AS331">
        <f t="shared" si="117"/>
        <v>2119.6010615393511</v>
      </c>
      <c r="AU331">
        <f t="shared" si="106"/>
        <v>-274.75758087595619</v>
      </c>
      <c r="AW331">
        <f t="shared" si="118"/>
        <v>3.6302848441482056</v>
      </c>
      <c r="AY331">
        <f t="shared" si="119"/>
        <v>-0.12999282232804965</v>
      </c>
      <c r="BA331">
        <f t="shared" si="120"/>
        <v>-0.35404380838139377</v>
      </c>
      <c r="BC331">
        <f t="shared" si="121"/>
        <v>-744.10010844135468</v>
      </c>
      <c r="BD331">
        <f t="shared" si="122"/>
        <v>3.04E-2</v>
      </c>
      <c r="BE331">
        <f t="shared" si="123"/>
        <v>-22.620643296617182</v>
      </c>
    </row>
    <row r="332" spans="3:57">
      <c r="C332" s="11">
        <v>272</v>
      </c>
      <c r="D332" s="12">
        <f t="shared" si="129"/>
        <v>3.9420289855072463E-3</v>
      </c>
      <c r="E332" s="20">
        <f t="shared" si="124"/>
        <v>1204.2771838760873</v>
      </c>
      <c r="F332" s="4">
        <f t="shared" si="125"/>
        <v>4.7472955654245759</v>
      </c>
      <c r="G332" s="4"/>
      <c r="H332" s="4">
        <f t="shared" si="126"/>
        <v>-36.94029087643424</v>
      </c>
      <c r="I332" s="11">
        <v>272</v>
      </c>
      <c r="J332" s="5">
        <f t="shared" si="107"/>
        <v>10605.099972523729</v>
      </c>
      <c r="K332" s="11">
        <v>272</v>
      </c>
      <c r="L332" s="17">
        <f t="shared" si="127"/>
        <v>6606.9772828822834</v>
      </c>
      <c r="M332" s="11">
        <v>272</v>
      </c>
      <c r="N332">
        <f t="shared" si="128"/>
        <v>673.49411650176182</v>
      </c>
      <c r="Q332" s="58">
        <v>209</v>
      </c>
      <c r="R332" s="21">
        <f t="shared" si="104"/>
        <v>15.540999999999995</v>
      </c>
      <c r="S332" s="21">
        <f t="shared" si="101"/>
        <v>557.99981450035909</v>
      </c>
      <c r="T332" s="21">
        <f t="shared" si="102"/>
        <v>0.62055556987857197</v>
      </c>
      <c r="U332" s="21">
        <f t="shared" si="103"/>
        <v>319.09816323175767</v>
      </c>
      <c r="Y332" s="4"/>
      <c r="AA332">
        <v>209</v>
      </c>
      <c r="AB332">
        <f t="shared" si="108"/>
        <v>3.6477381366681487</v>
      </c>
      <c r="AC332">
        <f t="shared" si="109"/>
        <v>0.27611262488646687</v>
      </c>
      <c r="AD332">
        <f t="shared" si="110"/>
        <v>-0.48480962024633695</v>
      </c>
      <c r="AE332">
        <f t="shared" si="111"/>
        <v>-0.13386205681642729</v>
      </c>
      <c r="AF332" s="65">
        <f t="shared" si="112"/>
        <v>-0.1342650954353829</v>
      </c>
      <c r="AG332">
        <f t="shared" si="113"/>
        <v>-7.6928233043686545</v>
      </c>
      <c r="AJ332">
        <f t="shared" si="114"/>
        <v>98.520345616575895</v>
      </c>
      <c r="AL332">
        <f t="shared" si="105"/>
        <v>61.137349218728126</v>
      </c>
      <c r="AN332">
        <f t="shared" si="115"/>
        <v>62.360096203102692</v>
      </c>
      <c r="AP332">
        <f t="shared" si="116"/>
        <v>2101.5479040471473</v>
      </c>
      <c r="AS332">
        <f t="shared" si="117"/>
        <v>2120.6336607643134</v>
      </c>
      <c r="AU332">
        <f t="shared" si="106"/>
        <v>-283.87238358406074</v>
      </c>
      <c r="AW332">
        <f t="shared" si="118"/>
        <v>3.6477381366681487</v>
      </c>
      <c r="AY332">
        <f t="shared" si="119"/>
        <v>-0.1342650954353829</v>
      </c>
      <c r="BA332">
        <f t="shared" si="120"/>
        <v>-0.36666794928222685</v>
      </c>
      <c r="BC332">
        <f t="shared" si="121"/>
        <v>-770.57026029532949</v>
      </c>
      <c r="BD332">
        <f t="shared" si="122"/>
        <v>3.04E-2</v>
      </c>
      <c r="BE332">
        <f t="shared" si="123"/>
        <v>-23.425335912978017</v>
      </c>
    </row>
    <row r="333" spans="3:57">
      <c r="C333" s="11">
        <v>273</v>
      </c>
      <c r="D333" s="12">
        <f t="shared" si="129"/>
        <v>3.956521739130435E-3</v>
      </c>
      <c r="E333" s="20">
        <f t="shared" si="124"/>
        <v>1204.2771838760873</v>
      </c>
      <c r="F333" s="4">
        <f t="shared" si="125"/>
        <v>4.7647488579445199</v>
      </c>
      <c r="G333" s="4"/>
      <c r="H333" s="4">
        <f t="shared" si="126"/>
        <v>-37.088166109137973</v>
      </c>
      <c r="I333" s="11">
        <v>273</v>
      </c>
      <c r="J333" s="5">
        <f t="shared" si="107"/>
        <v>9799.317099978929</v>
      </c>
      <c r="K333" s="11">
        <v>273</v>
      </c>
      <c r="L333" s="17">
        <f t="shared" si="127"/>
        <v>6104.9745532868728</v>
      </c>
      <c r="M333" s="11">
        <v>273</v>
      </c>
      <c r="N333">
        <f t="shared" si="128"/>
        <v>622.32156506492072</v>
      </c>
      <c r="Q333" s="58">
        <v>210</v>
      </c>
      <c r="R333" s="21">
        <f t="shared" si="104"/>
        <v>16.095999999999997</v>
      </c>
      <c r="S333" s="21">
        <f t="shared" si="101"/>
        <v>554.67534395787311</v>
      </c>
      <c r="T333" s="21">
        <f t="shared" si="102"/>
        <v>0.62576886127464681</v>
      </c>
      <c r="U333" s="21">
        <f t="shared" si="103"/>
        <v>319.86180350204461</v>
      </c>
      <c r="Y333" s="4"/>
      <c r="AA333">
        <v>210</v>
      </c>
      <c r="AB333">
        <f t="shared" si="108"/>
        <v>3.6651914291880923</v>
      </c>
      <c r="AC333">
        <f t="shared" si="109"/>
        <v>0.27611262488646687</v>
      </c>
      <c r="AD333">
        <f t="shared" si="110"/>
        <v>-0.50000000000000011</v>
      </c>
      <c r="AE333">
        <f t="shared" si="111"/>
        <v>-0.13805631244323346</v>
      </c>
      <c r="AF333" s="65">
        <f t="shared" si="112"/>
        <v>-0.13849866544296144</v>
      </c>
      <c r="AG333">
        <f t="shared" si="113"/>
        <v>-7.9353889980760721</v>
      </c>
      <c r="AJ333">
        <f t="shared" si="114"/>
        <v>98.520345616575895</v>
      </c>
      <c r="AL333">
        <f t="shared" si="105"/>
        <v>61.650964488869342</v>
      </c>
      <c r="AN333">
        <f t="shared" si="115"/>
        <v>62.88398377864673</v>
      </c>
      <c r="AP333">
        <f t="shared" si="116"/>
        <v>2101.1388114947895</v>
      </c>
      <c r="AS333">
        <f t="shared" si="117"/>
        <v>2121.4530373836374</v>
      </c>
      <c r="AU333">
        <f t="shared" si="106"/>
        <v>-292.87998336268208</v>
      </c>
      <c r="AW333">
        <f t="shared" si="118"/>
        <v>3.6651914291880923</v>
      </c>
      <c r="AY333">
        <f t="shared" si="119"/>
        <v>-0.13849866544296144</v>
      </c>
      <c r="BA333">
        <f t="shared" si="120"/>
        <v>-0.37928379388147099</v>
      </c>
      <c r="BC333">
        <f t="shared" si="121"/>
        <v>-796.92789989534867</v>
      </c>
      <c r="BD333">
        <f t="shared" si="122"/>
        <v>3.04E-2</v>
      </c>
      <c r="BE333">
        <f t="shared" si="123"/>
        <v>-24.2266081568186</v>
      </c>
    </row>
    <row r="334" spans="3:57">
      <c r="C334" s="11">
        <v>274</v>
      </c>
      <c r="D334" s="12">
        <f t="shared" si="129"/>
        <v>3.9710144927536228E-3</v>
      </c>
      <c r="E334" s="20">
        <f t="shared" si="124"/>
        <v>1204.2771838760873</v>
      </c>
      <c r="F334" s="4">
        <f t="shared" si="125"/>
        <v>4.7822021504644621</v>
      </c>
      <c r="G334" s="4"/>
      <c r="H334" s="4">
        <f t="shared" si="126"/>
        <v>-37.224261188879019</v>
      </c>
      <c r="I334" s="11">
        <v>274</v>
      </c>
      <c r="J334" s="5">
        <f t="shared" si="107"/>
        <v>8979.4868956073915</v>
      </c>
      <c r="K334" s="11">
        <v>274</v>
      </c>
      <c r="L334" s="17">
        <f t="shared" si="127"/>
        <v>5594.220335963405</v>
      </c>
      <c r="M334" s="11">
        <v>274</v>
      </c>
      <c r="N334">
        <f t="shared" si="128"/>
        <v>570.2569149809791</v>
      </c>
      <c r="Q334" s="58">
        <v>211</v>
      </c>
      <c r="R334" s="21">
        <f t="shared" si="104"/>
        <v>16.650999999999996</v>
      </c>
      <c r="S334" s="21">
        <f t="shared" si="101"/>
        <v>551.35087341538713</v>
      </c>
      <c r="T334" s="21">
        <f t="shared" si="102"/>
        <v>0.63105768622670833</v>
      </c>
      <c r="U334" s="21">
        <f t="shared" si="103"/>
        <v>320.63187847187271</v>
      </c>
      <c r="Y334" s="4"/>
      <c r="AA334">
        <v>211</v>
      </c>
      <c r="AB334">
        <f t="shared" si="108"/>
        <v>3.6826447217080354</v>
      </c>
      <c r="AC334">
        <f t="shared" si="109"/>
        <v>0.27611262488646687</v>
      </c>
      <c r="AD334">
        <f t="shared" si="110"/>
        <v>-0.51503807491005416</v>
      </c>
      <c r="AE334">
        <f t="shared" si="111"/>
        <v>-0.1422085147798878</v>
      </c>
      <c r="AF334" s="65">
        <f t="shared" si="112"/>
        <v>-0.14269225005956185</v>
      </c>
      <c r="AG334">
        <f t="shared" si="113"/>
        <v>-8.1756636976382637</v>
      </c>
      <c r="AJ334">
        <f t="shared" si="114"/>
        <v>98.520345616575895</v>
      </c>
      <c r="AL334">
        <f t="shared" si="105"/>
        <v>62.17202135105201</v>
      </c>
      <c r="AN334">
        <f t="shared" si="115"/>
        <v>63.415461778073052</v>
      </c>
      <c r="AP334">
        <f t="shared" si="116"/>
        <v>2100.4696388110633</v>
      </c>
      <c r="AS334">
        <f t="shared" si="117"/>
        <v>2122.0364832608607</v>
      </c>
      <c r="AU334">
        <f t="shared" si="106"/>
        <v>-301.77165659326323</v>
      </c>
      <c r="AW334">
        <f t="shared" si="118"/>
        <v>3.6826447217080354</v>
      </c>
      <c r="AY334">
        <f t="shared" si="119"/>
        <v>-0.14269225005956185</v>
      </c>
      <c r="BA334">
        <f t="shared" si="120"/>
        <v>-0.39188999815095976</v>
      </c>
      <c r="BC334">
        <f t="shared" si="121"/>
        <v>-823.15304286981473</v>
      </c>
      <c r="BD334">
        <f t="shared" si="122"/>
        <v>3.04E-2</v>
      </c>
      <c r="BE334">
        <f t="shared" si="123"/>
        <v>-25.023852503242367</v>
      </c>
    </row>
    <row r="335" spans="3:57">
      <c r="C335" s="11">
        <v>275</v>
      </c>
      <c r="D335" s="12">
        <f t="shared" si="129"/>
        <v>3.9855072463768114E-3</v>
      </c>
      <c r="E335" s="20">
        <f t="shared" si="124"/>
        <v>1204.2771838760873</v>
      </c>
      <c r="F335" s="4">
        <f t="shared" si="125"/>
        <v>4.7996554429844061</v>
      </c>
      <c r="G335" s="4"/>
      <c r="H335" s="4">
        <f t="shared" si="126"/>
        <v>-37.348374662276072</v>
      </c>
      <c r="I335" s="11">
        <v>275</v>
      </c>
      <c r="J335" s="5">
        <f t="shared" si="107"/>
        <v>8145.906404218701</v>
      </c>
      <c r="K335" s="11">
        <v>275</v>
      </c>
      <c r="L335" s="17">
        <f t="shared" si="127"/>
        <v>5074.8996898282503</v>
      </c>
      <c r="M335" s="11">
        <v>275</v>
      </c>
      <c r="N335">
        <f t="shared" si="128"/>
        <v>517.31903056353212</v>
      </c>
      <c r="Q335" s="58">
        <v>212</v>
      </c>
      <c r="R335" s="21">
        <f t="shared" si="104"/>
        <v>17.205999999999996</v>
      </c>
      <c r="S335" s="21">
        <f t="shared" si="101"/>
        <v>548.02640287290114</v>
      </c>
      <c r="T335" s="21">
        <f t="shared" si="102"/>
        <v>0.63642360451982094</v>
      </c>
      <c r="U335" s="21">
        <f t="shared" si="103"/>
        <v>321.40848165458095</v>
      </c>
      <c r="Y335" s="4"/>
      <c r="AA335">
        <v>212</v>
      </c>
      <c r="AB335">
        <f t="shared" si="108"/>
        <v>3.7000980142279785</v>
      </c>
      <c r="AC335">
        <f t="shared" si="109"/>
        <v>0.27611262488646687</v>
      </c>
      <c r="AD335">
        <f t="shared" si="110"/>
        <v>-0.52991926423320479</v>
      </c>
      <c r="AE335">
        <f t="shared" si="111"/>
        <v>-0.14631739902533539</v>
      </c>
      <c r="AF335" s="65">
        <f t="shared" si="112"/>
        <v>-0.14684457328967951</v>
      </c>
      <c r="AG335">
        <f t="shared" si="113"/>
        <v>-8.4135742938981348</v>
      </c>
      <c r="AJ335">
        <f t="shared" si="114"/>
        <v>98.520345616575895</v>
      </c>
      <c r="AL335">
        <f t="shared" si="105"/>
        <v>62.700673475839771</v>
      </c>
      <c r="AN335">
        <f t="shared" si="115"/>
        <v>63.954686945356571</v>
      </c>
      <c r="AP335">
        <f t="shared" si="116"/>
        <v>2099.5193430834033</v>
      </c>
      <c r="AS335">
        <f t="shared" si="117"/>
        <v>2122.360836076235</v>
      </c>
      <c r="AU335">
        <f t="shared" si="106"/>
        <v>-310.53831732791093</v>
      </c>
      <c r="AW335">
        <f t="shared" si="118"/>
        <v>3.7000980142279785</v>
      </c>
      <c r="AY335">
        <f t="shared" si="119"/>
        <v>-0.14684457328967951</v>
      </c>
      <c r="BA335">
        <f t="shared" si="120"/>
        <v>-0.40448511204921445</v>
      </c>
      <c r="BC335">
        <f t="shared" si="121"/>
        <v>-849.22431673658355</v>
      </c>
      <c r="BD335">
        <f t="shared" si="122"/>
        <v>3.04E-2</v>
      </c>
      <c r="BE335">
        <f t="shared" si="123"/>
        <v>-25.816419228792139</v>
      </c>
    </row>
    <row r="336" spans="3:57">
      <c r="C336" s="11">
        <v>276</v>
      </c>
      <c r="D336" s="12">
        <f t="shared" si="129"/>
        <v>4.0000000000000001E-3</v>
      </c>
      <c r="E336" s="20">
        <f t="shared" si="124"/>
        <v>1204.2771838760873</v>
      </c>
      <c r="F336" s="4">
        <f t="shared" si="125"/>
        <v>4.8171087355043491</v>
      </c>
      <c r="G336" s="4"/>
      <c r="H336" s="4">
        <f t="shared" si="126"/>
        <v>-37.460309508735719</v>
      </c>
      <c r="I336" s="11">
        <v>276</v>
      </c>
      <c r="J336" s="5">
        <f t="shared" si="107"/>
        <v>7298.8902792330082</v>
      </c>
      <c r="K336" s="11">
        <v>276</v>
      </c>
      <c r="L336" s="17">
        <f t="shared" si="127"/>
        <v>4547.2086439621644</v>
      </c>
      <c r="M336" s="11">
        <v>276</v>
      </c>
      <c r="N336">
        <f t="shared" si="128"/>
        <v>463.52789438961918</v>
      </c>
      <c r="Q336" s="58">
        <v>213</v>
      </c>
      <c r="R336" s="21">
        <f t="shared" si="104"/>
        <v>17.760999999999996</v>
      </c>
      <c r="S336" s="21">
        <f t="shared" si="101"/>
        <v>544.70193233041527</v>
      </c>
      <c r="T336" s="21">
        <f t="shared" si="102"/>
        <v>0.64186821787713155</v>
      </c>
      <c r="U336" s="21">
        <f t="shared" si="103"/>
        <v>322.19170850048812</v>
      </c>
      <c r="Y336" s="4"/>
      <c r="AA336">
        <v>213</v>
      </c>
      <c r="AB336">
        <f t="shared" si="108"/>
        <v>3.717551306747922</v>
      </c>
      <c r="AC336">
        <f t="shared" si="109"/>
        <v>0.27611262488646687</v>
      </c>
      <c r="AD336">
        <f t="shared" si="110"/>
        <v>-0.54463903501502708</v>
      </c>
      <c r="AE336">
        <f t="shared" si="111"/>
        <v>-0.15038171357363148</v>
      </c>
      <c r="AF336" s="65">
        <f t="shared" si="112"/>
        <v>-0.15095436579761443</v>
      </c>
      <c r="AG336">
        <f t="shared" si="113"/>
        <v>-8.6490480592772911</v>
      </c>
      <c r="AJ336">
        <f t="shared" si="114"/>
        <v>98.520345616575895</v>
      </c>
      <c r="AL336">
        <f t="shared" si="105"/>
        <v>63.237078665550641</v>
      </c>
      <c r="AN336">
        <f t="shared" si="115"/>
        <v>64.501820238861654</v>
      </c>
      <c r="AP336">
        <f t="shared" si="116"/>
        <v>2098.2665695586484</v>
      </c>
      <c r="AS336">
        <f t="shared" si="117"/>
        <v>2122.4025117743872</v>
      </c>
      <c r="AU336">
        <f t="shared" si="106"/>
        <v>-319.17052661361191</v>
      </c>
      <c r="AW336">
        <f t="shared" si="118"/>
        <v>3.717551306747922</v>
      </c>
      <c r="AY336">
        <f t="shared" si="119"/>
        <v>-0.15095436579761443</v>
      </c>
      <c r="BA336">
        <f t="shared" si="120"/>
        <v>-0.41706757640727643</v>
      </c>
      <c r="BC336">
        <f t="shared" si="121"/>
        <v>-875.11895282223543</v>
      </c>
      <c r="BD336">
        <f t="shared" si="122"/>
        <v>3.04E-2</v>
      </c>
      <c r="BE336">
        <f t="shared" si="123"/>
        <v>-26.603616165795955</v>
      </c>
    </row>
    <row r="337" spans="3:57">
      <c r="C337" s="11">
        <v>277</v>
      </c>
      <c r="D337" s="12">
        <f t="shared" si="129"/>
        <v>4.0144927536231879E-3</v>
      </c>
      <c r="E337" s="20">
        <f t="shared" si="124"/>
        <v>1204.2771838760873</v>
      </c>
      <c r="F337" s="4">
        <f t="shared" si="125"/>
        <v>4.8345620280242922</v>
      </c>
      <c r="G337" s="4"/>
      <c r="H337" s="4">
        <f t="shared" si="126"/>
        <v>-37.559873394445106</v>
      </c>
      <c r="I337" s="11">
        <v>277</v>
      </c>
      <c r="J337" s="5">
        <f t="shared" si="107"/>
        <v>6438.7706128357368</v>
      </c>
      <c r="K337" s="11">
        <v>277</v>
      </c>
      <c r="L337" s="17">
        <f t="shared" si="127"/>
        <v>4011.3540917966639</v>
      </c>
      <c r="M337" s="11">
        <v>277</v>
      </c>
      <c r="N337">
        <f t="shared" si="128"/>
        <v>408.90459651342138</v>
      </c>
      <c r="Q337" s="58">
        <v>214</v>
      </c>
      <c r="R337" s="21">
        <f t="shared" si="104"/>
        <v>18.315999999999995</v>
      </c>
      <c r="S337" s="21">
        <f t="shared" si="101"/>
        <v>541.37746178792929</v>
      </c>
      <c r="T337" s="21">
        <f t="shared" si="102"/>
        <v>0.64739317135224206</v>
      </c>
      <c r="U337" s="21">
        <f t="shared" si="103"/>
        <v>322.98165644913331</v>
      </c>
      <c r="Y337" s="4"/>
      <c r="AA337">
        <v>214</v>
      </c>
      <c r="AB337">
        <f t="shared" si="108"/>
        <v>3.7350045992678651</v>
      </c>
      <c r="AC337">
        <f t="shared" si="109"/>
        <v>0.27611262488646687</v>
      </c>
      <c r="AD337">
        <f t="shared" si="110"/>
        <v>-0.55919290347074668</v>
      </c>
      <c r="AE337">
        <f t="shared" si="111"/>
        <v>-0.15440022039519255</v>
      </c>
      <c r="AF337" s="65">
        <f t="shared" si="112"/>
        <v>-0.15502036528465302</v>
      </c>
      <c r="AG337">
        <f t="shared" si="113"/>
        <v>-8.8820126693869614</v>
      </c>
      <c r="AJ337">
        <f t="shared" si="114"/>
        <v>98.520345616575895</v>
      </c>
      <c r="AL337">
        <f t="shared" si="105"/>
        <v>63.781398991434031</v>
      </c>
      <c r="AN337">
        <f t="shared" si="115"/>
        <v>65.057026971262715</v>
      </c>
      <c r="AP337">
        <f t="shared" si="116"/>
        <v>2096.6896851032202</v>
      </c>
      <c r="AS337">
        <f t="shared" si="117"/>
        <v>2122.1375380954059</v>
      </c>
      <c r="AU337">
        <f t="shared" si="106"/>
        <v>-327.65850359084197</v>
      </c>
      <c r="AW337">
        <f t="shared" si="118"/>
        <v>3.7350045992678651</v>
      </c>
      <c r="AY337">
        <f t="shared" si="119"/>
        <v>-0.15502036528465302</v>
      </c>
      <c r="BA337">
        <f t="shared" si="120"/>
        <v>-0.42963571989038463</v>
      </c>
      <c r="BC337">
        <f t="shared" si="121"/>
        <v>-900.81278224606581</v>
      </c>
      <c r="BD337">
        <f t="shared" si="122"/>
        <v>3.04E-2</v>
      </c>
      <c r="BE337">
        <f t="shared" si="123"/>
        <v>-27.3847085802804</v>
      </c>
    </row>
    <row r="338" spans="3:57">
      <c r="C338" s="11">
        <v>278</v>
      </c>
      <c r="D338" s="12">
        <f t="shared" si="129"/>
        <v>4.0289855072463765E-3</v>
      </c>
      <c r="E338" s="20">
        <f t="shared" si="124"/>
        <v>1204.2771838760873</v>
      </c>
      <c r="F338" s="4">
        <f t="shared" si="125"/>
        <v>4.8520153205442353</v>
      </c>
      <c r="G338" s="4"/>
      <c r="H338" s="4">
        <f t="shared" si="126"/>
        <v>-37.646878923746513</v>
      </c>
      <c r="I338" s="11">
        <v>278</v>
      </c>
      <c r="J338" s="5">
        <f t="shared" si="107"/>
        <v>5565.8967445607313</v>
      </c>
      <c r="K338" s="11">
        <v>278</v>
      </c>
      <c r="L338" s="17">
        <f t="shared" si="127"/>
        <v>3467.5536718613357</v>
      </c>
      <c r="M338" s="11">
        <v>278</v>
      </c>
      <c r="N338">
        <f t="shared" si="128"/>
        <v>353.47132231002399</v>
      </c>
      <c r="Q338" s="58">
        <v>215</v>
      </c>
      <c r="R338" s="21">
        <f t="shared" si="104"/>
        <v>18.870999999999995</v>
      </c>
      <c r="S338" s="21">
        <f t="shared" si="101"/>
        <v>538.05299124544331</v>
      </c>
      <c r="T338" s="21">
        <f t="shared" si="102"/>
        <v>0.65300015477670503</v>
      </c>
      <c r="U338" s="21">
        <f t="shared" si="103"/>
        <v>323.7784249832556</v>
      </c>
      <c r="Y338" s="4"/>
      <c r="AA338">
        <v>215</v>
      </c>
      <c r="AB338">
        <f t="shared" si="108"/>
        <v>3.7524578917878082</v>
      </c>
      <c r="AC338">
        <f t="shared" si="109"/>
        <v>0.27611262488646687</v>
      </c>
      <c r="AD338">
        <f t="shared" si="110"/>
        <v>-0.57357643635104583</v>
      </c>
      <c r="AE338">
        <f t="shared" si="111"/>
        <v>-0.15837169541391277</v>
      </c>
      <c r="AF338" s="65">
        <f t="shared" si="112"/>
        <v>-0.159041316879412</v>
      </c>
      <c r="AG338">
        <f t="shared" si="113"/>
        <v>-9.1123962253930486</v>
      </c>
      <c r="AJ338">
        <f t="shared" si="114"/>
        <v>98.520345616575895</v>
      </c>
      <c r="AL338">
        <f t="shared" si="105"/>
        <v>64.333800936278536</v>
      </c>
      <c r="AN338">
        <f t="shared" si="115"/>
        <v>65.620476955004108</v>
      </c>
      <c r="AP338">
        <f t="shared" si="116"/>
        <v>2094.766812214636</v>
      </c>
      <c r="AS338">
        <f t="shared" si="117"/>
        <v>2121.541589175557</v>
      </c>
      <c r="AU338">
        <f t="shared" si="106"/>
        <v>-335.99213836885974</v>
      </c>
      <c r="AW338">
        <f t="shared" si="118"/>
        <v>3.7524578917878082</v>
      </c>
      <c r="AY338">
        <f t="shared" si="119"/>
        <v>-0.159041316879412</v>
      </c>
      <c r="BA338">
        <f t="shared" si="120"/>
        <v>-0.44218775604304394</v>
      </c>
      <c r="BC338">
        <f t="shared" si="121"/>
        <v>-926.28023612663037</v>
      </c>
      <c r="BD338">
        <f t="shared" si="122"/>
        <v>3.04E-2</v>
      </c>
      <c r="BE338">
        <f t="shared" si="123"/>
        <v>-28.158919178249562</v>
      </c>
    </row>
    <row r="339" spans="3:57">
      <c r="C339" s="11">
        <v>279</v>
      </c>
      <c r="D339" s="12">
        <f t="shared" si="129"/>
        <v>4.0434782608695652E-3</v>
      </c>
      <c r="E339" s="20">
        <f t="shared" si="124"/>
        <v>1204.2771838760873</v>
      </c>
      <c r="F339" s="4">
        <f t="shared" si="125"/>
        <v>4.8694686130641793</v>
      </c>
      <c r="G339" s="4"/>
      <c r="H339" s="4">
        <f t="shared" si="126"/>
        <v>-37.721143887582542</v>
      </c>
      <c r="I339" s="11">
        <v>279</v>
      </c>
      <c r="J339" s="5">
        <f t="shared" si="107"/>
        <v>4680.6350484691638</v>
      </c>
      <c r="K339" s="11">
        <v>279</v>
      </c>
      <c r="L339" s="17">
        <f t="shared" si="127"/>
        <v>2916.0356351962891</v>
      </c>
      <c r="M339" s="11">
        <v>279</v>
      </c>
      <c r="N339">
        <f t="shared" si="128"/>
        <v>297.25133895986636</v>
      </c>
      <c r="Q339" s="58">
        <v>216</v>
      </c>
      <c r="R339" s="21">
        <f t="shared" si="104"/>
        <v>19.425999999999995</v>
      </c>
      <c r="S339" s="21">
        <f t="shared" si="101"/>
        <v>534.72852070295733</v>
      </c>
      <c r="T339" s="21">
        <f t="shared" si="102"/>
        <v>0.65869090426518939</v>
      </c>
      <c r="U339" s="21">
        <f t="shared" si="103"/>
        <v>324.5821156845829</v>
      </c>
      <c r="Y339" s="4"/>
      <c r="AA339">
        <v>216</v>
      </c>
      <c r="AB339">
        <f t="shared" si="108"/>
        <v>3.7699111843077517</v>
      </c>
      <c r="AC339">
        <f t="shared" si="109"/>
        <v>0.27611262488646687</v>
      </c>
      <c r="AD339">
        <f t="shared" si="110"/>
        <v>-0.58778525229247303</v>
      </c>
      <c r="AE339">
        <f t="shared" si="111"/>
        <v>-0.16229492888002889</v>
      </c>
      <c r="AF339" s="65">
        <f t="shared" si="112"/>
        <v>-0.16301597354136924</v>
      </c>
      <c r="AG339">
        <f t="shared" si="113"/>
        <v>-9.3401272771367534</v>
      </c>
      <c r="AJ339">
        <f t="shared" si="114"/>
        <v>98.520345616575895</v>
      </c>
      <c r="AL339">
        <f t="shared" si="105"/>
        <v>64.894455542701365</v>
      </c>
      <c r="AN339">
        <f t="shared" si="115"/>
        <v>66.192344653555395</v>
      </c>
      <c r="AP339">
        <f t="shared" si="116"/>
        <v>2092.4758635411076</v>
      </c>
      <c r="AS339">
        <f t="shared" si="117"/>
        <v>2120.5900212010151</v>
      </c>
      <c r="AU339">
        <f t="shared" si="106"/>
        <v>-344.16100667451769</v>
      </c>
      <c r="AW339">
        <f t="shared" si="118"/>
        <v>3.7699111843077517</v>
      </c>
      <c r="AY339">
        <f t="shared" si="119"/>
        <v>-0.16301597354136924</v>
      </c>
      <c r="BA339">
        <f t="shared" si="120"/>
        <v>-0.45472178042537925</v>
      </c>
      <c r="BC339">
        <f t="shared" si="121"/>
        <v>-951.49435016654536</v>
      </c>
      <c r="BD339">
        <f t="shared" si="122"/>
        <v>3.04E-2</v>
      </c>
      <c r="BE339">
        <f t="shared" si="123"/>
        <v>-28.925428245062978</v>
      </c>
    </row>
    <row r="340" spans="3:57">
      <c r="C340" s="11">
        <v>280</v>
      </c>
      <c r="D340" s="12">
        <f t="shared" si="129"/>
        <v>4.0579710144927538E-3</v>
      </c>
      <c r="E340" s="20">
        <f t="shared" si="124"/>
        <v>1204.2771838760873</v>
      </c>
      <c r="F340" s="4">
        <f t="shared" si="125"/>
        <v>4.8869219055841224</v>
      </c>
      <c r="G340" s="4"/>
      <c r="H340" s="4">
        <f t="shared" si="126"/>
        <v>-37.78249150870284</v>
      </c>
      <c r="I340" s="11">
        <v>280</v>
      </c>
      <c r="J340" s="5">
        <f t="shared" si="107"/>
        <v>3783.3686991191807</v>
      </c>
      <c r="K340" s="11">
        <v>280</v>
      </c>
      <c r="L340" s="17">
        <f t="shared" si="127"/>
        <v>2357.0386995512495</v>
      </c>
      <c r="M340" s="11">
        <v>280</v>
      </c>
      <c r="N340">
        <f t="shared" si="128"/>
        <v>240.26898058626395</v>
      </c>
      <c r="Q340" s="58">
        <v>217</v>
      </c>
      <c r="R340" s="21">
        <f t="shared" si="104"/>
        <v>19.980999999999995</v>
      </c>
      <c r="S340" s="21">
        <f t="shared" si="101"/>
        <v>531.40405016047146</v>
      </c>
      <c r="T340" s="21">
        <f t="shared" si="102"/>
        <v>0.66446720378098445</v>
      </c>
      <c r="U340" s="21">
        <f t="shared" si="103"/>
        <v>325.39283229150254</v>
      </c>
      <c r="Y340" s="4"/>
      <c r="AA340">
        <v>217</v>
      </c>
      <c r="AB340">
        <f t="shared" si="108"/>
        <v>3.7873644768276948</v>
      </c>
      <c r="AC340">
        <f t="shared" si="109"/>
        <v>0.27611262488646687</v>
      </c>
      <c r="AD340">
        <f t="shared" si="110"/>
        <v>-0.60181502315204805</v>
      </c>
      <c r="AE340">
        <f t="shared" si="111"/>
        <v>-0.16616872573862182</v>
      </c>
      <c r="AF340" s="65">
        <f t="shared" si="112"/>
        <v>-0.16694309647757105</v>
      </c>
      <c r="AG340">
        <f t="shared" si="113"/>
        <v>-9.5651348470101407</v>
      </c>
      <c r="AJ340">
        <f t="shared" si="114"/>
        <v>98.520345616575895</v>
      </c>
      <c r="AL340">
        <f t="shared" si="105"/>
        <v>65.463538567382358</v>
      </c>
      <c r="AN340">
        <f t="shared" si="115"/>
        <v>66.772809338729999</v>
      </c>
      <c r="AP340">
        <f t="shared" si="116"/>
        <v>2089.7945768653399</v>
      </c>
      <c r="AS340">
        <f t="shared" si="117"/>
        <v>2119.257909095079</v>
      </c>
      <c r="AU340">
        <f t="shared" si="106"/>
        <v>-352.15438626582522</v>
      </c>
      <c r="AW340">
        <f t="shared" si="118"/>
        <v>3.7873644768276948</v>
      </c>
      <c r="AY340">
        <f t="shared" si="119"/>
        <v>-0.16694309647757105</v>
      </c>
      <c r="BA340">
        <f t="shared" si="120"/>
        <v>-0.46723576784904158</v>
      </c>
      <c r="BC340">
        <f t="shared" si="121"/>
        <v>-976.42677376844006</v>
      </c>
      <c r="BD340">
        <f t="shared" si="122"/>
        <v>3.04E-2</v>
      </c>
      <c r="BE340">
        <f t="shared" si="123"/>
        <v>-29.683373922560577</v>
      </c>
    </row>
    <row r="341" spans="3:57">
      <c r="C341" s="11">
        <v>281</v>
      </c>
      <c r="D341" s="12">
        <f t="shared" si="129"/>
        <v>4.0724637681159416E-3</v>
      </c>
      <c r="E341" s="20">
        <f t="shared" si="124"/>
        <v>1204.2771838760873</v>
      </c>
      <c r="F341" s="4">
        <f t="shared" si="125"/>
        <v>4.9043751981040655</v>
      </c>
      <c r="G341" s="4"/>
      <c r="H341" s="4">
        <f t="shared" si="126"/>
        <v>-37.830750683326912</v>
      </c>
      <c r="I341" s="11">
        <v>281</v>
      </c>
      <c r="J341" s="5">
        <f t="shared" si="107"/>
        <v>2874.4974165461008</v>
      </c>
      <c r="K341" s="11">
        <v>281</v>
      </c>
      <c r="L341" s="17">
        <f t="shared" si="127"/>
        <v>1790.8118905082208</v>
      </c>
      <c r="M341" s="11">
        <v>281</v>
      </c>
      <c r="N341">
        <f t="shared" si="128"/>
        <v>182.54963205996134</v>
      </c>
      <c r="Q341" s="58">
        <v>218</v>
      </c>
      <c r="R341" s="21">
        <f t="shared" si="104"/>
        <v>20.535999999999994</v>
      </c>
      <c r="S341" s="21">
        <f t="shared" si="101"/>
        <v>528.07957961798547</v>
      </c>
      <c r="T341" s="21">
        <f t="shared" si="102"/>
        <v>0.67033088676465735</v>
      </c>
      <c r="U341" s="21">
        <f t="shared" si="103"/>
        <v>326.21068075868794</v>
      </c>
      <c r="Y341" s="4"/>
      <c r="AA341">
        <v>218</v>
      </c>
      <c r="AB341">
        <f t="shared" si="108"/>
        <v>3.8048177693476379</v>
      </c>
      <c r="AC341">
        <f t="shared" si="109"/>
        <v>0.27611262488646687</v>
      </c>
      <c r="AD341">
        <f t="shared" si="110"/>
        <v>-0.61566147532565785</v>
      </c>
      <c r="AE341">
        <f t="shared" si="111"/>
        <v>-0.16999190599364214</v>
      </c>
      <c r="AF341" s="65">
        <f t="shared" si="112"/>
        <v>-0.17082145557246242</v>
      </c>
      <c r="AG341">
        <f t="shared" si="113"/>
        <v>-9.7873484545835936</v>
      </c>
      <c r="AJ341">
        <f t="shared" si="114"/>
        <v>98.520345616575895</v>
      </c>
      <c r="AL341">
        <f t="shared" si="105"/>
        <v>66.041230641519846</v>
      </c>
      <c r="AN341">
        <f t="shared" si="115"/>
        <v>67.362055254350238</v>
      </c>
      <c r="AP341">
        <f t="shared" si="116"/>
        <v>2086.7005505080374</v>
      </c>
      <c r="AS341">
        <f t="shared" si="117"/>
        <v>2117.5200842162262</v>
      </c>
      <c r="AU341">
        <f t="shared" si="106"/>
        <v>-359.96127509573392</v>
      </c>
      <c r="AW341">
        <f t="shared" si="118"/>
        <v>3.8048177693476379</v>
      </c>
      <c r="AY341">
        <f t="shared" si="119"/>
        <v>-0.17082145557246242</v>
      </c>
      <c r="BA341">
        <f t="shared" si="120"/>
        <v>-0.47972756972124969</v>
      </c>
      <c r="BC341">
        <f t="shared" si="121"/>
        <v>-1001.0477838312146</v>
      </c>
      <c r="BD341">
        <f t="shared" si="122"/>
        <v>3.04E-2</v>
      </c>
      <c r="BE341">
        <f t="shared" si="123"/>
        <v>-30.431852628468924</v>
      </c>
    </row>
    <row r="342" spans="3:57">
      <c r="C342" s="11">
        <v>282</v>
      </c>
      <c r="D342" s="12">
        <f t="shared" si="129"/>
        <v>4.0869565217391303E-3</v>
      </c>
      <c r="E342" s="20">
        <f t="shared" si="124"/>
        <v>1204.2771838760873</v>
      </c>
      <c r="F342" s="4">
        <f t="shared" si="125"/>
        <v>4.9218284906240086</v>
      </c>
      <c r="G342" s="4"/>
      <c r="H342" s="4">
        <f t="shared" si="126"/>
        <v>-37.865756218960207</v>
      </c>
      <c r="I342" s="11">
        <v>282</v>
      </c>
      <c r="J342" s="5">
        <f t="shared" si="107"/>
        <v>1954.4371905001699</v>
      </c>
      <c r="K342" s="11">
        <v>282</v>
      </c>
      <c r="L342" s="17">
        <f t="shared" si="127"/>
        <v>1217.6143696816059</v>
      </c>
      <c r="M342" s="11">
        <v>282</v>
      </c>
      <c r="N342">
        <f t="shared" si="128"/>
        <v>124.11971148640222</v>
      </c>
      <c r="Q342" s="58">
        <v>219</v>
      </c>
      <c r="R342" s="21">
        <f t="shared" si="104"/>
        <v>21.090999999999994</v>
      </c>
      <c r="S342" s="21">
        <f t="shared" si="101"/>
        <v>524.75510907549949</v>
      </c>
      <c r="T342" s="21">
        <f t="shared" si="102"/>
        <v>0.67628383782882873</v>
      </c>
      <c r="U342" s="21">
        <f t="shared" si="103"/>
        <v>327.03576931876125</v>
      </c>
      <c r="Y342" s="4"/>
      <c r="AA342">
        <v>219</v>
      </c>
      <c r="AB342">
        <f t="shared" si="108"/>
        <v>3.8222710618675819</v>
      </c>
      <c r="AC342">
        <f t="shared" si="109"/>
        <v>0.27611262488646687</v>
      </c>
      <c r="AD342">
        <f t="shared" si="110"/>
        <v>-0.62932039104983761</v>
      </c>
      <c r="AE342">
        <f t="shared" si="111"/>
        <v>-0.17376330506734847</v>
      </c>
      <c r="AF342" s="65">
        <f t="shared" si="112"/>
        <v>-0.17464982983074437</v>
      </c>
      <c r="AG342">
        <f t="shared" si="113"/>
        <v>-10.006698141979678</v>
      </c>
      <c r="AJ342">
        <f t="shared" si="114"/>
        <v>98.520345616575895</v>
      </c>
      <c r="AL342">
        <f t="shared" si="105"/>
        <v>66.62771743780057</v>
      </c>
      <c r="AN342">
        <f t="shared" si="115"/>
        <v>67.960271786556589</v>
      </c>
      <c r="AP342">
        <f t="shared" si="116"/>
        <v>2083.1712791060754</v>
      </c>
      <c r="AS342">
        <f t="shared" si="117"/>
        <v>2115.3511730411055</v>
      </c>
      <c r="AU342">
        <f t="shared" si="106"/>
        <v>-367.57041120571506</v>
      </c>
      <c r="AW342">
        <f t="shared" si="118"/>
        <v>3.8222710618675819</v>
      </c>
      <c r="AY342">
        <f t="shared" si="119"/>
        <v>-0.17464982983074437</v>
      </c>
      <c r="BA342">
        <f t="shared" si="120"/>
        <v>-0.49219491150588995</v>
      </c>
      <c r="BC342">
        <f t="shared" si="121"/>
        <v>-1025.3263033712265</v>
      </c>
      <c r="BD342">
        <f t="shared" si="122"/>
        <v>3.04E-2</v>
      </c>
      <c r="BE342">
        <f t="shared" si="123"/>
        <v>-31.169919622485285</v>
      </c>
    </row>
    <row r="343" spans="3:57">
      <c r="C343" s="11">
        <v>283</v>
      </c>
      <c r="D343" s="12">
        <f t="shared" si="129"/>
        <v>4.101449275362319E-3</v>
      </c>
      <c r="E343" s="20">
        <f t="shared" si="124"/>
        <v>1204.2771838760873</v>
      </c>
      <c r="F343" s="4">
        <f t="shared" si="125"/>
        <v>4.9392817831439526</v>
      </c>
      <c r="G343" s="4"/>
      <c r="H343" s="4">
        <f t="shared" si="126"/>
        <v>-37.887349068064971</v>
      </c>
      <c r="I343" s="11">
        <v>283</v>
      </c>
      <c r="J343" s="5">
        <f t="shared" si="107"/>
        <v>1023.619984212819</v>
      </c>
      <c r="K343" s="11">
        <v>283</v>
      </c>
      <c r="L343" s="17">
        <f t="shared" si="127"/>
        <v>637.71525016458622</v>
      </c>
      <c r="M343" s="11">
        <v>283</v>
      </c>
      <c r="N343">
        <f t="shared" si="128"/>
        <v>65.006651392924184</v>
      </c>
      <c r="Q343" s="58">
        <v>220</v>
      </c>
      <c r="R343" s="21">
        <f t="shared" si="104"/>
        <v>21.645999999999994</v>
      </c>
      <c r="S343" s="21">
        <f t="shared" si="101"/>
        <v>521.43063853301351</v>
      </c>
      <c r="T343" s="21">
        <f t="shared" si="102"/>
        <v>0.68232799452219095</v>
      </c>
      <c r="U343" s="21">
        <f t="shared" si="103"/>
        <v>327.86820854607561</v>
      </c>
      <c r="Y343" s="4"/>
      <c r="AA343">
        <v>220</v>
      </c>
      <c r="AB343">
        <f t="shared" si="108"/>
        <v>3.839724354387525</v>
      </c>
      <c r="AC343">
        <f t="shared" si="109"/>
        <v>0.27611262488646687</v>
      </c>
      <c r="AD343">
        <f t="shared" si="110"/>
        <v>-0.64278760968653925</v>
      </c>
      <c r="AE343">
        <f t="shared" si="111"/>
        <v>-0.17748177415504809</v>
      </c>
      <c r="AF343" s="65">
        <f t="shared" si="112"/>
        <v>-0.17842700783311841</v>
      </c>
      <c r="AG343">
        <f t="shared" si="113"/>
        <v>-10.223114499985366</v>
      </c>
      <c r="AJ343">
        <f t="shared" si="114"/>
        <v>98.520345616575895</v>
      </c>
      <c r="AL343">
        <f t="shared" si="105"/>
        <v>67.223189844191353</v>
      </c>
      <c r="AN343">
        <f t="shared" si="115"/>
        <v>68.567653641075182</v>
      </c>
      <c r="AP343">
        <f t="shared" si="116"/>
        <v>2079.1841897197987</v>
      </c>
      <c r="AS343">
        <f t="shared" si="117"/>
        <v>2112.725636803134</v>
      </c>
      <c r="AU343">
        <f t="shared" si="106"/>
        <v>-374.97029432267402</v>
      </c>
      <c r="AW343">
        <f t="shared" si="118"/>
        <v>3.839724354387525</v>
      </c>
      <c r="AY343">
        <f t="shared" si="119"/>
        <v>-0.17842700783311841</v>
      </c>
      <c r="BA343">
        <f t="shared" si="120"/>
        <v>-0.50463539031088001</v>
      </c>
      <c r="BC343">
        <f t="shared" si="121"/>
        <v>-1049.2299251074614</v>
      </c>
      <c r="BD343">
        <f t="shared" si="122"/>
        <v>3.04E-2</v>
      </c>
      <c r="BE343">
        <f t="shared" si="123"/>
        <v>-31.896589723266828</v>
      </c>
    </row>
    <row r="344" spans="3:57">
      <c r="C344" s="11">
        <v>284</v>
      </c>
      <c r="D344" s="12">
        <f t="shared" si="129"/>
        <v>4.1159420289855067E-3</v>
      </c>
      <c r="E344" s="20">
        <f t="shared" si="124"/>
        <v>1204.2771838760873</v>
      </c>
      <c r="F344" s="4">
        <f t="shared" si="125"/>
        <v>4.9567350756638948</v>
      </c>
      <c r="G344" s="4"/>
      <c r="H344" s="4">
        <f t="shared" si="126"/>
        <v>-37.895376557291456</v>
      </c>
      <c r="I344" s="11">
        <v>284</v>
      </c>
      <c r="J344" s="5">
        <f t="shared" si="107"/>
        <v>82.49341798880414</v>
      </c>
      <c r="K344" s="11">
        <v>284</v>
      </c>
      <c r="L344" s="17">
        <f t="shared" si="127"/>
        <v>51.39339940702498</v>
      </c>
      <c r="M344" s="11">
        <v>284</v>
      </c>
      <c r="N344">
        <f t="shared" si="128"/>
        <v>5.2388786347629948</v>
      </c>
      <c r="Q344" s="58">
        <v>221</v>
      </c>
      <c r="R344" s="21">
        <f t="shared" si="104"/>
        <v>22.200999999999993</v>
      </c>
      <c r="S344" s="21">
        <f t="shared" si="101"/>
        <v>518.10616799052764</v>
      </c>
      <c r="T344" s="21">
        <f t="shared" si="102"/>
        <v>0.68846534916605973</v>
      </c>
      <c r="U344" s="21">
        <f t="shared" si="103"/>
        <v>328.70811142270287</v>
      </c>
      <c r="Y344" s="4"/>
      <c r="AA344">
        <v>221</v>
      </c>
      <c r="AB344">
        <f t="shared" si="108"/>
        <v>3.8571776469074686</v>
      </c>
      <c r="AC344">
        <f t="shared" si="109"/>
        <v>0.27611262488646687</v>
      </c>
      <c r="AD344">
        <f t="shared" si="110"/>
        <v>-0.65605902899050739</v>
      </c>
      <c r="AE344">
        <f t="shared" si="111"/>
        <v>-0.18114618057503565</v>
      </c>
      <c r="AF344" s="65">
        <f t="shared" si="112"/>
        <v>-0.1821517882047381</v>
      </c>
      <c r="AG344">
        <f t="shared" si="113"/>
        <v>-10.436528694892344</v>
      </c>
      <c r="AJ344">
        <f t="shared" si="114"/>
        <v>98.520345616575895</v>
      </c>
      <c r="AL344">
        <f t="shared" si="105"/>
        <v>67.827844144876806</v>
      </c>
      <c r="AN344">
        <f t="shared" si="115"/>
        <v>69.184401027774342</v>
      </c>
      <c r="AP344">
        <f t="shared" si="116"/>
        <v>2074.7166782234835</v>
      </c>
      <c r="AS344">
        <f t="shared" si="117"/>
        <v>2109.6178120538284</v>
      </c>
      <c r="AU344">
        <f t="shared" si="106"/>
        <v>-382.14920912661438</v>
      </c>
      <c r="AW344">
        <f t="shared" si="118"/>
        <v>3.8571776469074686</v>
      </c>
      <c r="AY344">
        <f t="shared" si="119"/>
        <v>-0.1821517882047381</v>
      </c>
      <c r="BA344">
        <f t="shared" si="120"/>
        <v>-0.5170464726113061</v>
      </c>
      <c r="BC344">
        <f t="shared" si="121"/>
        <v>-1072.7249401432985</v>
      </c>
      <c r="BD344">
        <f t="shared" si="122"/>
        <v>3.04E-2</v>
      </c>
      <c r="BE344">
        <f t="shared" si="123"/>
        <v>-32.610838180356275</v>
      </c>
    </row>
    <row r="345" spans="3:57">
      <c r="C345" s="11">
        <v>285</v>
      </c>
      <c r="D345" s="12">
        <f t="shared" si="129"/>
        <v>4.1304347826086954E-3</v>
      </c>
      <c r="E345" s="20">
        <f t="shared" si="124"/>
        <v>1204.2771838760873</v>
      </c>
      <c r="F345" s="4">
        <f t="shared" si="125"/>
        <v>4.9741883681838388</v>
      </c>
      <c r="G345" s="4"/>
      <c r="H345" s="4">
        <f t="shared" si="126"/>
        <v>-37.889692611978994</v>
      </c>
      <c r="I345" s="11">
        <v>285</v>
      </c>
      <c r="J345" s="5">
        <f t="shared" si="107"/>
        <v>-868.47956705533579</v>
      </c>
      <c r="K345" s="11">
        <v>285</v>
      </c>
      <c r="L345" s="17">
        <f t="shared" si="127"/>
        <v>-541.06277027547424</v>
      </c>
      <c r="M345" s="11">
        <v>285</v>
      </c>
      <c r="N345">
        <f t="shared" si="128"/>
        <v>-55.154206959783302</v>
      </c>
      <c r="Q345" s="58">
        <v>222</v>
      </c>
      <c r="R345" s="21">
        <f t="shared" si="104"/>
        <v>22.755999999999993</v>
      </c>
      <c r="S345" s="21">
        <f t="shared" si="101"/>
        <v>514.78169744804165</v>
      </c>
      <c r="T345" s="21">
        <f t="shared" si="102"/>
        <v>0.69469795076693075</v>
      </c>
      <c r="U345" s="21">
        <f t="shared" si="103"/>
        <v>329.55559340671789</v>
      </c>
      <c r="Y345" s="4"/>
      <c r="AA345">
        <v>222</v>
      </c>
      <c r="AB345">
        <f t="shared" si="108"/>
        <v>3.8746309394274117</v>
      </c>
      <c r="AC345">
        <f t="shared" si="109"/>
        <v>0.27611262488646687</v>
      </c>
      <c r="AD345">
        <f t="shared" si="110"/>
        <v>-0.66913060635885824</v>
      </c>
      <c r="AE345">
        <f t="shared" si="111"/>
        <v>-0.18475540811361754</v>
      </c>
      <c r="AF345" s="65">
        <f t="shared" si="112"/>
        <v>-0.18582298009613216</v>
      </c>
      <c r="AG345">
        <f t="shared" si="113"/>
        <v>-10.646872496051872</v>
      </c>
      <c r="AJ345">
        <f t="shared" si="114"/>
        <v>98.520345616575895</v>
      </c>
      <c r="AL345">
        <f t="shared" si="105"/>
        <v>68.441882208685044</v>
      </c>
      <c r="AN345">
        <f t="shared" si="115"/>
        <v>69.810719852858753</v>
      </c>
      <c r="AP345">
        <f t="shared" si="116"/>
        <v>2069.7461459326296</v>
      </c>
      <c r="AS345">
        <f t="shared" si="117"/>
        <v>2106.001952110309</v>
      </c>
      <c r="AU345">
        <f t="shared" si="106"/>
        <v>-389.09525015021541</v>
      </c>
      <c r="AW345">
        <f t="shared" si="118"/>
        <v>3.8746309394274117</v>
      </c>
      <c r="AY345">
        <f t="shared" si="119"/>
        <v>-0.18582298009613216</v>
      </c>
      <c r="BA345">
        <f t="shared" si="120"/>
        <v>-0.52942549211806245</v>
      </c>
      <c r="BC345">
        <f t="shared" si="121"/>
        <v>-1095.7763718698454</v>
      </c>
      <c r="BD345">
        <f t="shared" si="122"/>
        <v>3.04E-2</v>
      </c>
      <c r="BE345">
        <f t="shared" si="123"/>
        <v>-33.311601704843298</v>
      </c>
    </row>
    <row r="346" spans="3:57">
      <c r="C346" s="11">
        <v>286</v>
      </c>
      <c r="D346" s="12">
        <f t="shared" si="129"/>
        <v>4.1449275362318841E-3</v>
      </c>
      <c r="E346" s="20">
        <f t="shared" si="124"/>
        <v>1204.2771838760873</v>
      </c>
      <c r="F346" s="4">
        <f t="shared" si="125"/>
        <v>4.9916416607037819</v>
      </c>
      <c r="G346" s="4"/>
      <c r="H346" s="4">
        <f t="shared" si="126"/>
        <v>-37.870157975642158</v>
      </c>
      <c r="I346" s="11">
        <v>286</v>
      </c>
      <c r="J346" s="5">
        <f t="shared" si="107"/>
        <v>-1828.8210647585038</v>
      </c>
      <c r="K346" s="11">
        <v>286</v>
      </c>
      <c r="L346" s="17">
        <f t="shared" si="127"/>
        <v>-1139.3555233445479</v>
      </c>
      <c r="M346" s="11">
        <v>286</v>
      </c>
      <c r="N346">
        <f t="shared" si="128"/>
        <v>-116.14225518293047</v>
      </c>
      <c r="Q346" s="58">
        <v>223</v>
      </c>
      <c r="R346" s="21">
        <f t="shared" si="104"/>
        <v>23.310999999999993</v>
      </c>
      <c r="S346" s="21">
        <f t="shared" si="101"/>
        <v>511.45722690555567</v>
      </c>
      <c r="T346" s="21">
        <f t="shared" si="102"/>
        <v>0.70102790700869932</v>
      </c>
      <c r="U346" s="21">
        <f t="shared" si="103"/>
        <v>330.41077250287515</v>
      </c>
      <c r="Y346" s="4"/>
      <c r="AA346">
        <v>223</v>
      </c>
      <c r="AB346">
        <f t="shared" si="108"/>
        <v>3.8920842319473548</v>
      </c>
      <c r="AC346">
        <f t="shared" si="109"/>
        <v>0.27611262488646687</v>
      </c>
      <c r="AD346">
        <f t="shared" si="110"/>
        <v>-0.68199836006249837</v>
      </c>
      <c r="AE346">
        <f t="shared" si="111"/>
        <v>-0.18830835736512219</v>
      </c>
      <c r="AF346" s="65">
        <f t="shared" si="112"/>
        <v>-0.18943940367632747</v>
      </c>
      <c r="AG346">
        <f t="shared" si="113"/>
        <v>-10.854078304128656</v>
      </c>
      <c r="AJ346">
        <f t="shared" si="114"/>
        <v>98.520345616575895</v>
      </c>
      <c r="AL346">
        <f t="shared" si="105"/>
        <v>69.065511685361884</v>
      </c>
      <c r="AN346">
        <f t="shared" si="115"/>
        <v>70.446821919069123</v>
      </c>
      <c r="AP346">
        <f t="shared" si="116"/>
        <v>2064.2500364214011</v>
      </c>
      <c r="AS346">
        <f t="shared" si="117"/>
        <v>2101.8522693485888</v>
      </c>
      <c r="AU346">
        <f t="shared" si="106"/>
        <v>-395.79634826518713</v>
      </c>
      <c r="AW346">
        <f t="shared" si="118"/>
        <v>3.8920842319473548</v>
      </c>
      <c r="AY346">
        <f t="shared" si="119"/>
        <v>-0.18943940367632747</v>
      </c>
      <c r="BA346">
        <f t="shared" si="120"/>
        <v>-0.54176964780198289</v>
      </c>
      <c r="BC346">
        <f t="shared" si="121"/>
        <v>-1118.3480152072527</v>
      </c>
      <c r="BD346">
        <f t="shared" si="122"/>
        <v>3.04E-2</v>
      </c>
      <c r="BE346">
        <f t="shared" si="123"/>
        <v>-33.997779662300481</v>
      </c>
    </row>
    <row r="347" spans="3:57">
      <c r="C347" s="11">
        <v>287</v>
      </c>
      <c r="D347" s="12">
        <f t="shared" si="129"/>
        <v>4.1594202898550718E-3</v>
      </c>
      <c r="E347" s="20">
        <f t="shared" si="124"/>
        <v>1204.2771838760873</v>
      </c>
      <c r="F347" s="4">
        <f t="shared" si="125"/>
        <v>5.009094953223725</v>
      </c>
      <c r="G347" s="4"/>
      <c r="H347" s="4">
        <f t="shared" si="126"/>
        <v>-37.836640424161608</v>
      </c>
      <c r="I347" s="11">
        <v>287</v>
      </c>
      <c r="J347" s="5">
        <f t="shared" si="107"/>
        <v>-2798.0385788204148</v>
      </c>
      <c r="K347" s="11">
        <v>287</v>
      </c>
      <c r="L347" s="17">
        <f t="shared" si="127"/>
        <v>-1743.1780346051185</v>
      </c>
      <c r="M347" s="11">
        <v>287</v>
      </c>
      <c r="N347">
        <f t="shared" si="128"/>
        <v>-177.69398925638311</v>
      </c>
      <c r="Q347" s="58">
        <v>224</v>
      </c>
      <c r="R347" s="21">
        <f t="shared" si="104"/>
        <v>23.865999999999993</v>
      </c>
      <c r="S347" s="21">
        <f t="shared" si="101"/>
        <v>508.13275636306975</v>
      </c>
      <c r="T347" s="21">
        <f t="shared" si="102"/>
        <v>0.70745738632841015</v>
      </c>
      <c r="U347" s="21">
        <f t="shared" si="103"/>
        <v>331.27376933577773</v>
      </c>
      <c r="Y347" s="4"/>
      <c r="AA347">
        <v>224</v>
      </c>
      <c r="AB347">
        <f t="shared" si="108"/>
        <v>3.9095375244672983</v>
      </c>
      <c r="AC347">
        <f t="shared" si="109"/>
        <v>0.27611262488646687</v>
      </c>
      <c r="AD347">
        <f t="shared" si="110"/>
        <v>-0.69465837045899737</v>
      </c>
      <c r="AE347">
        <f t="shared" si="111"/>
        <v>-0.19180394606678949</v>
      </c>
      <c r="AF347" s="65">
        <f t="shared" si="112"/>
        <v>-0.19299989063784445</v>
      </c>
      <c r="AG347">
        <f t="shared" si="113"/>
        <v>-11.058079180034937</v>
      </c>
      <c r="AJ347">
        <f t="shared" si="114"/>
        <v>98.520345616575895</v>
      </c>
      <c r="AL347">
        <f t="shared" si="105"/>
        <v>69.698946210074425</v>
      </c>
      <c r="AN347">
        <f t="shared" si="115"/>
        <v>71.092925134275916</v>
      </c>
      <c r="AP347">
        <f t="shared" si="116"/>
        <v>2058.205872483336</v>
      </c>
      <c r="AS347">
        <f t="shared" si="117"/>
        <v>2097.142978298401</v>
      </c>
      <c r="AU347">
        <f t="shared" si="106"/>
        <v>-402.24029870389273</v>
      </c>
      <c r="AW347">
        <f t="shared" si="118"/>
        <v>3.9095375244672983</v>
      </c>
      <c r="AY347">
        <f t="shared" si="119"/>
        <v>-0.19299989063784445</v>
      </c>
      <c r="BA347">
        <f t="shared" si="120"/>
        <v>-0.55407600208361996</v>
      </c>
      <c r="BC347">
        <f t="shared" si="121"/>
        <v>-1140.4024812905957</v>
      </c>
      <c r="BD347">
        <f t="shared" si="122"/>
        <v>3.04E-2</v>
      </c>
      <c r="BE347">
        <f t="shared" si="123"/>
        <v>-34.668235431234109</v>
      </c>
    </row>
    <row r="348" spans="3:57">
      <c r="C348" s="11">
        <v>288</v>
      </c>
      <c r="D348" s="12">
        <f t="shared" si="129"/>
        <v>4.1739130434782605E-3</v>
      </c>
      <c r="E348" s="20">
        <f t="shared" si="124"/>
        <v>1204.2771838760873</v>
      </c>
      <c r="F348" s="4">
        <f t="shared" si="125"/>
        <v>5.0265482457436681</v>
      </c>
      <c r="G348" s="4"/>
      <c r="H348" s="4">
        <f t="shared" si="126"/>
        <v>-37.789014974405234</v>
      </c>
      <c r="I348" s="11">
        <v>288</v>
      </c>
      <c r="J348" s="5">
        <f t="shared" si="107"/>
        <v>-3775.6254164494276</v>
      </c>
      <c r="K348" s="11">
        <v>288</v>
      </c>
      <c r="L348" s="17">
        <f t="shared" si="127"/>
        <v>-2352.2146344479934</v>
      </c>
      <c r="M348" s="11">
        <v>288</v>
      </c>
      <c r="N348">
        <f t="shared" si="128"/>
        <v>-239.77723083058035</v>
      </c>
      <c r="Q348" s="58">
        <v>225</v>
      </c>
      <c r="R348" s="21">
        <f t="shared" si="104"/>
        <v>24.420999999999992</v>
      </c>
      <c r="S348" s="21">
        <f t="shared" si="101"/>
        <v>504.80828582058376</v>
      </c>
      <c r="T348" s="21">
        <f t="shared" si="102"/>
        <v>0.71398862007960762</v>
      </c>
      <c r="U348" s="21">
        <f t="shared" si="103"/>
        <v>332.14470722564278</v>
      </c>
      <c r="Y348" s="4"/>
      <c r="AA348">
        <v>225</v>
      </c>
      <c r="AB348">
        <f t="shared" si="108"/>
        <v>3.9269908169872414</v>
      </c>
      <c r="AC348">
        <f t="shared" si="109"/>
        <v>0.27611262488646687</v>
      </c>
      <c r="AD348">
        <f t="shared" si="110"/>
        <v>-0.70710678118654746</v>
      </c>
      <c r="AE348">
        <f t="shared" si="111"/>
        <v>-0.1952411094284382</v>
      </c>
      <c r="AF348" s="65">
        <f t="shared" si="112"/>
        <v>-0.19650328471319134</v>
      </c>
      <c r="AG348">
        <f t="shared" si="113"/>
        <v>-11.258808874523451</v>
      </c>
      <c r="AJ348">
        <f t="shared" si="114"/>
        <v>98.520345616575895</v>
      </c>
      <c r="AL348">
        <f t="shared" si="105"/>
        <v>70.342405616545037</v>
      </c>
      <c r="AN348">
        <f t="shared" si="115"/>
        <v>71.749253728875942</v>
      </c>
      <c r="AP348">
        <f t="shared" si="116"/>
        <v>2051.591293188173</v>
      </c>
      <c r="AS348">
        <f t="shared" si="117"/>
        <v>2091.8483394912514</v>
      </c>
      <c r="AU348">
        <f t="shared" si="106"/>
        <v>-408.41479055830814</v>
      </c>
      <c r="AW348">
        <f t="shared" si="118"/>
        <v>3.9269908169872414</v>
      </c>
      <c r="AY348">
        <f t="shared" si="119"/>
        <v>-0.19650328471319134</v>
      </c>
      <c r="BA348">
        <f t="shared" si="120"/>
        <v>-0.56634147919899624</v>
      </c>
      <c r="BC348">
        <f t="shared" si="121"/>
        <v>-1161.9012476959715</v>
      </c>
      <c r="BD348">
        <f t="shared" si="122"/>
        <v>3.04E-2</v>
      </c>
      <c r="BE348">
        <f t="shared" si="123"/>
        <v>-35.321797929957533</v>
      </c>
    </row>
    <row r="349" spans="3:57">
      <c r="C349" s="11">
        <v>289</v>
      </c>
      <c r="D349" s="12">
        <f t="shared" si="129"/>
        <v>4.1884057971014492E-3</v>
      </c>
      <c r="E349" s="20">
        <f t="shared" si="124"/>
        <v>1204.2771838760873</v>
      </c>
      <c r="F349" s="4">
        <f t="shared" si="125"/>
        <v>5.0440015382636121</v>
      </c>
      <c r="G349" s="4"/>
      <c r="H349" s="4">
        <f t="shared" si="126"/>
        <v>-37.727164087010983</v>
      </c>
      <c r="I349" s="11">
        <v>289</v>
      </c>
      <c r="J349" s="5">
        <f t="shared" si="107"/>
        <v>-4761.0611003373233</v>
      </c>
      <c r="K349" s="11">
        <v>289</v>
      </c>
      <c r="L349" s="17">
        <f t="shared" si="127"/>
        <v>-2966.1410655101522</v>
      </c>
      <c r="M349" s="11">
        <v>289</v>
      </c>
      <c r="N349">
        <f t="shared" si="128"/>
        <v>-302.35892614782387</v>
      </c>
      <c r="Q349" s="58">
        <v>226</v>
      </c>
      <c r="R349" s="21">
        <f t="shared" si="104"/>
        <v>24.975999999999992</v>
      </c>
      <c r="S349" s="21">
        <f t="shared" si="101"/>
        <v>501.48381527809784</v>
      </c>
      <c r="T349" s="21">
        <f t="shared" si="102"/>
        <v>0.72062390478759253</v>
      </c>
      <c r="U349" s="21">
        <f t="shared" si="103"/>
        <v>333.02371226677406</v>
      </c>
      <c r="Y349" s="4"/>
      <c r="AA349">
        <v>226</v>
      </c>
      <c r="AB349">
        <f t="shared" si="108"/>
        <v>3.9444441095071845</v>
      </c>
      <c r="AC349">
        <f t="shared" si="109"/>
        <v>0.27611262488646687</v>
      </c>
      <c r="AD349">
        <f t="shared" si="110"/>
        <v>-0.71933980033865086</v>
      </c>
      <c r="AE349">
        <f t="shared" si="111"/>
        <v>-0.19861880045681188</v>
      </c>
      <c r="AF349" s="65">
        <f t="shared" si="112"/>
        <v>-0.19994844220243593</v>
      </c>
      <c r="AG349">
        <f t="shared" si="113"/>
        <v>-11.456201858415053</v>
      </c>
      <c r="AJ349">
        <f t="shared" si="114"/>
        <v>98.520345616575895</v>
      </c>
      <c r="AL349">
        <f t="shared" si="105"/>
        <v>70.996116159240103</v>
      </c>
      <c r="AN349">
        <f t="shared" si="115"/>
        <v>72.416038482424909</v>
      </c>
      <c r="AP349">
        <f t="shared" si="116"/>
        <v>2044.3840909875794</v>
      </c>
      <c r="AS349">
        <f t="shared" si="117"/>
        <v>2085.9427040093906</v>
      </c>
      <c r="AU349">
        <f t="shared" si="106"/>
        <v>-414.30743769198381</v>
      </c>
      <c r="AW349">
        <f t="shared" si="118"/>
        <v>3.9444441095071845</v>
      </c>
      <c r="AY349">
        <f t="shared" si="119"/>
        <v>-0.19994844220243593</v>
      </c>
      <c r="BA349">
        <f t="shared" si="120"/>
        <v>-0.57856286375178478</v>
      </c>
      <c r="BC349">
        <f t="shared" si="121"/>
        <v>-1182.8047142903633</v>
      </c>
      <c r="BD349">
        <f t="shared" si="122"/>
        <v>3.04E-2</v>
      </c>
      <c r="BE349">
        <f t="shared" si="123"/>
        <v>-35.957263314427045</v>
      </c>
    </row>
    <row r="350" spans="3:57">
      <c r="C350" s="11">
        <v>290</v>
      </c>
      <c r="D350" s="12">
        <f t="shared" si="129"/>
        <v>4.2028985507246378E-3</v>
      </c>
      <c r="E350" s="20">
        <f t="shared" si="124"/>
        <v>1204.2771838760873</v>
      </c>
      <c r="F350" s="4">
        <f t="shared" si="125"/>
        <v>5.0614548307835552</v>
      </c>
      <c r="G350" s="4"/>
      <c r="H350" s="4">
        <f t="shared" si="126"/>
        <v>-37.650977863068846</v>
      </c>
      <c r="I350" s="11">
        <v>290</v>
      </c>
      <c r="J350" s="5">
        <f t="shared" si="107"/>
        <v>-5753.8117985209392</v>
      </c>
      <c r="K350" s="11">
        <v>290</v>
      </c>
      <c r="L350" s="17">
        <f t="shared" si="127"/>
        <v>-3584.6247504785451</v>
      </c>
      <c r="M350" s="11">
        <v>290</v>
      </c>
      <c r="N350">
        <f t="shared" si="128"/>
        <v>-365.40517334133995</v>
      </c>
      <c r="Q350" s="58">
        <v>227</v>
      </c>
      <c r="R350" s="21">
        <f t="shared" si="104"/>
        <v>25.530999999999992</v>
      </c>
      <c r="S350" s="21">
        <f t="shared" si="101"/>
        <v>498.15934473561185</v>
      </c>
      <c r="T350" s="21">
        <f t="shared" si="102"/>
        <v>0.7273656045011313</v>
      </c>
      <c r="U350" s="21">
        <f t="shared" si="103"/>
        <v>333.91091340885731</v>
      </c>
      <c r="Y350" s="4"/>
      <c r="AA350">
        <v>227</v>
      </c>
      <c r="AB350">
        <f t="shared" si="108"/>
        <v>3.9618974020271276</v>
      </c>
      <c r="AC350">
        <f t="shared" si="109"/>
        <v>0.27611262488646687</v>
      </c>
      <c r="AD350">
        <f t="shared" si="110"/>
        <v>-0.73135370161917013</v>
      </c>
      <c r="AE350">
        <f t="shared" si="111"/>
        <v>-0.20193599027450293</v>
      </c>
      <c r="AF350" s="65">
        <f t="shared" si="112"/>
        <v>-0.20333423251137936</v>
      </c>
      <c r="AG350">
        <f t="shared" si="113"/>
        <v>-11.650193353433808</v>
      </c>
      <c r="AJ350">
        <f t="shared" si="114"/>
        <v>98.520345616575895</v>
      </c>
      <c r="AL350">
        <f t="shared" si="105"/>
        <v>71.660310745061111</v>
      </c>
      <c r="AN350">
        <f t="shared" si="115"/>
        <v>73.093516959962329</v>
      </c>
      <c r="AP350">
        <f t="shared" si="116"/>
        <v>2036.5622488224301</v>
      </c>
      <c r="AS350">
        <f t="shared" si="117"/>
        <v>2079.4005586792086</v>
      </c>
      <c r="AU350">
        <f t="shared" si="106"/>
        <v>-419.90581099424071</v>
      </c>
      <c r="AW350">
        <f t="shared" si="118"/>
        <v>3.9618974020271276</v>
      </c>
      <c r="AY350">
        <f t="shared" si="119"/>
        <v>-0.20333423251137936</v>
      </c>
      <c r="BA350">
        <f t="shared" si="120"/>
        <v>-0.5907367994624243</v>
      </c>
      <c r="BC350">
        <f t="shared" si="121"/>
        <v>-1203.0722647753598</v>
      </c>
      <c r="BD350">
        <f t="shared" si="122"/>
        <v>3.04E-2</v>
      </c>
      <c r="BE350">
        <f t="shared" si="123"/>
        <v>-36.57339684917094</v>
      </c>
    </row>
    <row r="351" spans="3:57">
      <c r="C351" s="11">
        <v>291</v>
      </c>
      <c r="D351" s="12">
        <f t="shared" si="129"/>
        <v>4.2173913043478256E-3</v>
      </c>
      <c r="E351" s="20">
        <f t="shared" si="124"/>
        <v>1204.2771838760873</v>
      </c>
      <c r="F351" s="4">
        <f t="shared" si="125"/>
        <v>5.0789081233034983</v>
      </c>
      <c r="G351" s="4"/>
      <c r="H351" s="4">
        <f t="shared" si="126"/>
        <v>-37.560354234446116</v>
      </c>
      <c r="I351" s="11">
        <v>291</v>
      </c>
      <c r="J351" s="5">
        <f t="shared" si="107"/>
        <v>-6753.3307716700183</v>
      </c>
      <c r="K351" s="11">
        <v>291</v>
      </c>
      <c r="L351" s="17">
        <f t="shared" si="127"/>
        <v>-4207.3250707504212</v>
      </c>
      <c r="M351" s="11">
        <v>291</v>
      </c>
      <c r="N351">
        <f t="shared" si="128"/>
        <v>-428.88125084102148</v>
      </c>
      <c r="Q351" s="58">
        <v>228</v>
      </c>
      <c r="R351" s="21">
        <f t="shared" si="104"/>
        <v>26.085999999999991</v>
      </c>
      <c r="S351" s="21">
        <f t="shared" si="101"/>
        <v>494.83487419312587</v>
      </c>
      <c r="T351" s="21">
        <f t="shared" si="102"/>
        <v>0.73421615324541512</v>
      </c>
      <c r="U351" s="21">
        <f t="shared" si="103"/>
        <v>334.80644254119841</v>
      </c>
      <c r="Y351" s="4"/>
      <c r="AA351">
        <v>228</v>
      </c>
      <c r="AB351">
        <f t="shared" si="108"/>
        <v>3.9793506945470711</v>
      </c>
      <c r="AC351">
        <f t="shared" si="109"/>
        <v>0.27611262488646687</v>
      </c>
      <c r="AD351">
        <f t="shared" si="110"/>
        <v>-0.74314482547739402</v>
      </c>
      <c r="AE351">
        <f t="shared" si="111"/>
        <v>-0.20519166843335859</v>
      </c>
      <c r="AF351" s="65">
        <f t="shared" si="112"/>
        <v>-0.20665953869981032</v>
      </c>
      <c r="AG351">
        <f t="shared" si="113"/>
        <v>-11.840719363619636</v>
      </c>
      <c r="AJ351">
        <f t="shared" si="114"/>
        <v>98.520345616575895</v>
      </c>
      <c r="AL351">
        <f t="shared" si="105"/>
        <v>72.33522917501115</v>
      </c>
      <c r="AN351">
        <f t="shared" si="115"/>
        <v>73.781933758511371</v>
      </c>
      <c r="AP351">
        <f t="shared" si="116"/>
        <v>2028.1039771843102</v>
      </c>
      <c r="AS351">
        <f t="shared" si="117"/>
        <v>2072.1965718484621</v>
      </c>
      <c r="AU351">
        <f t="shared" si="106"/>
        <v>-425.19747189947202</v>
      </c>
      <c r="AW351">
        <f t="shared" si="118"/>
        <v>3.9793506945470711</v>
      </c>
      <c r="AY351">
        <f t="shared" si="119"/>
        <v>-0.20665953869981032</v>
      </c>
      <c r="BA351">
        <f t="shared" si="120"/>
        <v>-0.60285978812474983</v>
      </c>
      <c r="BC351">
        <f t="shared" si="121"/>
        <v>-1222.6623339802957</v>
      </c>
      <c r="BD351">
        <f t="shared" si="122"/>
        <v>3.04E-2</v>
      </c>
      <c r="BE351">
        <f t="shared" si="123"/>
        <v>-37.168934953000985</v>
      </c>
    </row>
    <row r="352" spans="3:57">
      <c r="C352" s="11">
        <v>292</v>
      </c>
      <c r="D352" s="12">
        <f t="shared" si="129"/>
        <v>4.2318840579710143E-3</v>
      </c>
      <c r="E352" s="20">
        <f t="shared" si="124"/>
        <v>1204.2771838760873</v>
      </c>
      <c r="F352" s="4">
        <f t="shared" si="125"/>
        <v>5.0963614158234414</v>
      </c>
      <c r="G352" s="4"/>
      <c r="H352" s="4">
        <f t="shared" si="126"/>
        <v>-37.45519914750686</v>
      </c>
      <c r="I352" s="11">
        <v>292</v>
      </c>
      <c r="J352" s="5">
        <f t="shared" si="107"/>
        <v>-7759.0588373171213</v>
      </c>
      <c r="K352" s="11">
        <v>292</v>
      </c>
      <c r="L352" s="17">
        <f t="shared" si="127"/>
        <v>-4833.8936556485669</v>
      </c>
      <c r="M352" s="11">
        <v>292</v>
      </c>
      <c r="N352">
        <f t="shared" si="128"/>
        <v>-492.75164685510362</v>
      </c>
      <c r="Q352" s="58">
        <v>229</v>
      </c>
      <c r="R352" s="21">
        <f t="shared" si="104"/>
        <v>26.640999999999991</v>
      </c>
      <c r="S352" s="21">
        <f t="shared" si="101"/>
        <v>491.51040365063994</v>
      </c>
      <c r="T352" s="21">
        <f t="shared" si="102"/>
        <v>0.74117805758134636</v>
      </c>
      <c r="U352" s="21">
        <f t="shared" si="103"/>
        <v>335.7104345800318</v>
      </c>
      <c r="Y352" s="4"/>
      <c r="AA352">
        <v>229</v>
      </c>
      <c r="AB352">
        <f t="shared" si="108"/>
        <v>3.9968039870670142</v>
      </c>
      <c r="AC352">
        <f t="shared" si="109"/>
        <v>0.27611262488646687</v>
      </c>
      <c r="AD352">
        <f t="shared" si="110"/>
        <v>-0.75470958022277168</v>
      </c>
      <c r="AE352">
        <f t="shared" si="111"/>
        <v>-0.20838484322227305</v>
      </c>
      <c r="AF352" s="65">
        <f t="shared" si="112"/>
        <v>-0.20992325803926459</v>
      </c>
      <c r="AG352">
        <f t="shared" si="113"/>
        <v>-12.02771670728559</v>
      </c>
      <c r="AJ352">
        <f t="shared" si="114"/>
        <v>98.520345616575895</v>
      </c>
      <c r="AL352">
        <f t="shared" si="105"/>
        <v>73.021118396336632</v>
      </c>
      <c r="AN352">
        <f t="shared" si="115"/>
        <v>74.481540764263372</v>
      </c>
      <c r="AP352">
        <f t="shared" si="116"/>
        <v>2018.9877510839281</v>
      </c>
      <c r="AS352">
        <f t="shared" si="117"/>
        <v>2064.3056396825332</v>
      </c>
      <c r="AU352">
        <f t="shared" si="106"/>
        <v>-430.17000708809877</v>
      </c>
      <c r="AW352">
        <f t="shared" si="118"/>
        <v>3.9968039870670142</v>
      </c>
      <c r="AY352">
        <f t="shared" si="119"/>
        <v>-0.20992325803926459</v>
      </c>
      <c r="BA352">
        <f t="shared" si="120"/>
        <v>-0.61492818878067668</v>
      </c>
      <c r="BC352">
        <f t="shared" si="121"/>
        <v>-1241.5324809444116</v>
      </c>
      <c r="BD352">
        <f t="shared" si="122"/>
        <v>3.04E-2</v>
      </c>
      <c r="BE352">
        <f t="shared" si="123"/>
        <v>-37.742587420710116</v>
      </c>
    </row>
    <row r="353" spans="3:57">
      <c r="C353" s="11">
        <v>293</v>
      </c>
      <c r="D353" s="12">
        <f t="shared" si="129"/>
        <v>4.2463768115942029E-3</v>
      </c>
      <c r="E353" s="20">
        <f t="shared" si="124"/>
        <v>1204.2771838760873</v>
      </c>
      <c r="F353" s="4">
        <f t="shared" si="125"/>
        <v>5.1138147083433854</v>
      </c>
      <c r="G353" s="4"/>
      <c r="H353" s="4">
        <f t="shared" si="126"/>
        <v>-37.335426739983689</v>
      </c>
      <c r="I353" s="11">
        <v>293</v>
      </c>
      <c r="J353" s="5">
        <f t="shared" si="107"/>
        <v>-8770.424850526364</v>
      </c>
      <c r="K353" s="11">
        <v>293</v>
      </c>
      <c r="L353" s="17">
        <f t="shared" si="127"/>
        <v>-5463.9746818779249</v>
      </c>
      <c r="M353" s="11">
        <v>293</v>
      </c>
      <c r="N353">
        <f t="shared" si="128"/>
        <v>-556.98008989581297</v>
      </c>
      <c r="Q353" s="58">
        <v>230</v>
      </c>
      <c r="R353" s="21">
        <f t="shared" si="104"/>
        <v>27.195999999999991</v>
      </c>
      <c r="S353" s="21">
        <f t="shared" si="101"/>
        <v>488.18593310815402</v>
      </c>
      <c r="T353" s="21">
        <f t="shared" si="102"/>
        <v>0.74825389927651964</v>
      </c>
      <c r="U353" s="21">
        <f t="shared" si="103"/>
        <v>336.62302755903409</v>
      </c>
      <c r="Y353" s="4"/>
      <c r="AA353">
        <v>230</v>
      </c>
      <c r="AB353">
        <f t="shared" si="108"/>
        <v>4.0142572795869578</v>
      </c>
      <c r="AC353">
        <f t="shared" si="109"/>
        <v>0.27611262488646687</v>
      </c>
      <c r="AD353">
        <f t="shared" si="110"/>
        <v>-0.7660444431189779</v>
      </c>
      <c r="AE353">
        <f t="shared" si="111"/>
        <v>-0.21151454196927275</v>
      </c>
      <c r="AF353" s="65">
        <f t="shared" si="112"/>
        <v>-0.21312430257966591</v>
      </c>
      <c r="AG353">
        <f t="shared" si="113"/>
        <v>-12.21112304948398</v>
      </c>
      <c r="AJ353">
        <f t="shared" si="114"/>
        <v>98.520345616575895</v>
      </c>
      <c r="AL353">
        <f t="shared" si="105"/>
        <v>73.718232765673278</v>
      </c>
      <c r="AN353">
        <f t="shared" si="115"/>
        <v>75.192597420986743</v>
      </c>
      <c r="AP353">
        <f t="shared" si="116"/>
        <v>2009.1923468792634</v>
      </c>
      <c r="AS353">
        <f t="shared" si="117"/>
        <v>2055.7029329108063</v>
      </c>
      <c r="AU353">
        <f t="shared" si="106"/>
        <v>-434.81106427951983</v>
      </c>
      <c r="AW353">
        <f t="shared" si="118"/>
        <v>4.0142572795869578</v>
      </c>
      <c r="AY353">
        <f t="shared" si="119"/>
        <v>-0.21312430257966591</v>
      </c>
      <c r="BA353">
        <f t="shared" si="120"/>
        <v>-0.62693821712343956</v>
      </c>
      <c r="BC353">
        <f t="shared" si="121"/>
        <v>-1259.6394678105446</v>
      </c>
      <c r="BD353">
        <f t="shared" si="122"/>
        <v>3.04E-2</v>
      </c>
      <c r="BE353">
        <f t="shared" si="123"/>
        <v>-38.293039821440559</v>
      </c>
    </row>
    <row r="354" spans="3:57">
      <c r="C354" s="11">
        <v>294</v>
      </c>
      <c r="D354" s="12">
        <f t="shared" si="129"/>
        <v>4.2608695652173907E-3</v>
      </c>
      <c r="E354" s="20">
        <f t="shared" si="124"/>
        <v>1204.2771838760873</v>
      </c>
      <c r="F354" s="4">
        <f t="shared" si="125"/>
        <v>5.1312680008633276</v>
      </c>
      <c r="G354" s="4"/>
      <c r="H354" s="4">
        <f t="shared" si="126"/>
        <v>-37.200959510767305</v>
      </c>
      <c r="I354" s="11">
        <v>294</v>
      </c>
      <c r="J354" s="5">
        <f t="shared" si="107"/>
        <v>-9786.8462004757985</v>
      </c>
      <c r="K354" s="11">
        <v>294</v>
      </c>
      <c r="L354" s="17">
        <f t="shared" si="127"/>
        <v>-6097.2051828964222</v>
      </c>
      <c r="M354" s="11">
        <v>294</v>
      </c>
      <c r="N354">
        <f t="shared" si="128"/>
        <v>-621.52958031563935</v>
      </c>
      <c r="Q354" s="58">
        <v>231</v>
      </c>
      <c r="R354" s="21">
        <f t="shared" si="104"/>
        <v>27.750999999999991</v>
      </c>
      <c r="S354" s="21">
        <f t="shared" si="101"/>
        <v>484.86146256566803</v>
      </c>
      <c r="T354" s="21">
        <f t="shared" si="102"/>
        <v>0.75544633809356732</v>
      </c>
      <c r="U354" s="21">
        <f t="shared" si="103"/>
        <v>337.54436272318145</v>
      </c>
      <c r="Y354" s="4"/>
      <c r="AA354">
        <v>231</v>
      </c>
      <c r="AB354">
        <f t="shared" si="108"/>
        <v>4.0317105721069018</v>
      </c>
      <c r="AC354">
        <f t="shared" si="109"/>
        <v>0.27611262488646687</v>
      </c>
      <c r="AD354">
        <f t="shared" si="110"/>
        <v>-0.77714596145697112</v>
      </c>
      <c r="AE354">
        <f t="shared" si="111"/>
        <v>-0.21457981133780132</v>
      </c>
      <c r="AF354" s="65">
        <f t="shared" si="112"/>
        <v>-0.21626159972417261</v>
      </c>
      <c r="AG354">
        <f t="shared" si="113"/>
        <v>-12.390876934942659</v>
      </c>
      <c r="AJ354">
        <f t="shared" si="114"/>
        <v>98.520345616575895</v>
      </c>
      <c r="AL354">
        <f t="shared" si="105"/>
        <v>74.426834323754903</v>
      </c>
      <c r="AN354">
        <f t="shared" si="115"/>
        <v>75.915371010230004</v>
      </c>
      <c r="AP354">
        <f t="shared" si="116"/>
        <v>1998.6968789164068</v>
      </c>
      <c r="AS354">
        <f t="shared" si="117"/>
        <v>2046.3639439501133</v>
      </c>
      <c r="AU354">
        <f t="shared" si="106"/>
        <v>-439.10838902129427</v>
      </c>
      <c r="AW354">
        <f t="shared" si="118"/>
        <v>4.0317105721069018</v>
      </c>
      <c r="AY354">
        <f t="shared" si="119"/>
        <v>-0.21626159972417261</v>
      </c>
      <c r="BA354">
        <f t="shared" si="120"/>
        <v>-0.63888594513975816</v>
      </c>
      <c r="BC354">
        <f t="shared" si="121"/>
        <v>-1276.9393445343933</v>
      </c>
      <c r="BD354">
        <f t="shared" si="122"/>
        <v>3.04E-2</v>
      </c>
      <c r="BE354">
        <f t="shared" si="123"/>
        <v>-38.818956073845555</v>
      </c>
    </row>
    <row r="355" spans="3:57">
      <c r="C355" s="11">
        <v>295</v>
      </c>
      <c r="D355" s="12">
        <f t="shared" si="129"/>
        <v>4.2753623188405794E-3</v>
      </c>
      <c r="E355" s="20">
        <f t="shared" si="124"/>
        <v>1204.2771838760873</v>
      </c>
      <c r="F355" s="4">
        <f t="shared" si="125"/>
        <v>5.1487212933832716</v>
      </c>
      <c r="G355" s="4"/>
      <c r="H355" s="4">
        <f t="shared" si="126"/>
        <v>-37.051728482387226</v>
      </c>
      <c r="I355" s="11">
        <v>295</v>
      </c>
      <c r="J355" s="5">
        <f t="shared" si="107"/>
        <v>-10807.729322410269</v>
      </c>
      <c r="K355" s="11">
        <v>295</v>
      </c>
      <c r="L355" s="17">
        <f t="shared" si="127"/>
        <v>-6733.2153678615978</v>
      </c>
      <c r="M355" s="11">
        <v>295</v>
      </c>
      <c r="N355">
        <f t="shared" si="128"/>
        <v>-686.36242281973466</v>
      </c>
      <c r="Q355" s="58">
        <v>232</v>
      </c>
      <c r="R355" s="21">
        <f t="shared" si="104"/>
        <v>28.30599999999999</v>
      </c>
      <c r="S355" s="21">
        <f t="shared" si="101"/>
        <v>481.53699202318205</v>
      </c>
      <c r="T355" s="21">
        <f t="shared" si="102"/>
        <v>0.76275811470187727</v>
      </c>
      <c r="U355" s="21">
        <f t="shared" si="103"/>
        <v>338.47458462609893</v>
      </c>
      <c r="Y355" s="4"/>
      <c r="AA355">
        <v>232</v>
      </c>
      <c r="AB355">
        <f t="shared" si="108"/>
        <v>4.0491638646268449</v>
      </c>
      <c r="AC355">
        <f t="shared" si="109"/>
        <v>0.27611262488646687</v>
      </c>
      <c r="AD355">
        <f t="shared" si="110"/>
        <v>-0.78801075360672213</v>
      </c>
      <c r="AE355">
        <f t="shared" si="111"/>
        <v>-0.21757971761711495</v>
      </c>
      <c r="AF355" s="65">
        <f t="shared" si="112"/>
        <v>-0.21933409281150507</v>
      </c>
      <c r="AG355">
        <f t="shared" si="113"/>
        <v>-12.566917821429927</v>
      </c>
      <c r="AJ355">
        <f t="shared" si="114"/>
        <v>98.520345616575895</v>
      </c>
      <c r="AL355">
        <f t="shared" si="105"/>
        <v>75.147193082276786</v>
      </c>
      <c r="AN355">
        <f t="shared" si="115"/>
        <v>76.65013694392232</v>
      </c>
      <c r="AP355">
        <f t="shared" si="116"/>
        <v>1987.4808359362987</v>
      </c>
      <c r="AS355">
        <f t="shared" si="117"/>
        <v>2036.2645343281567</v>
      </c>
      <c r="AU355">
        <f t="shared" si="106"/>
        <v>-443.04986237286641</v>
      </c>
      <c r="AW355">
        <f t="shared" si="118"/>
        <v>4.0491638646268449</v>
      </c>
      <c r="AY355">
        <f t="shared" si="119"/>
        <v>-0.21933409281150507</v>
      </c>
      <c r="BA355">
        <f t="shared" si="120"/>
        <v>-0.65076730100114877</v>
      </c>
      <c r="BC355">
        <f t="shared" si="121"/>
        <v>-1293.3875393937722</v>
      </c>
      <c r="BD355">
        <f t="shared" si="122"/>
        <v>3.04E-2</v>
      </c>
      <c r="BE355">
        <f t="shared" si="123"/>
        <v>-39.318981197570672</v>
      </c>
    </row>
    <row r="356" spans="3:57">
      <c r="C356" s="11">
        <v>296</v>
      </c>
      <c r="D356" s="12">
        <f t="shared" si="129"/>
        <v>4.289855072463768E-3</v>
      </c>
      <c r="E356" s="20">
        <f t="shared" si="124"/>
        <v>1204.2771838760873</v>
      </c>
      <c r="F356" s="4">
        <f t="shared" si="125"/>
        <v>5.1661745859032147</v>
      </c>
      <c r="G356" s="4"/>
      <c r="H356" s="4">
        <f t="shared" si="126"/>
        <v>-36.887673355964843</v>
      </c>
      <c r="I356" s="11">
        <v>296</v>
      </c>
      <c r="J356" s="5">
        <f t="shared" si="107"/>
        <v>-11832.47022439922</v>
      </c>
      <c r="K356" s="11">
        <v>296</v>
      </c>
      <c r="L356" s="17">
        <f t="shared" si="127"/>
        <v>-7371.6289498007136</v>
      </c>
      <c r="M356" s="11">
        <v>296</v>
      </c>
      <c r="N356">
        <f t="shared" si="128"/>
        <v>-751.44025991852322</v>
      </c>
      <c r="Q356" s="58">
        <v>233</v>
      </c>
      <c r="R356" s="21">
        <f t="shared" si="104"/>
        <v>28.86099999999999</v>
      </c>
      <c r="S356" s="21">
        <f t="shared" si="101"/>
        <v>478.21252148069618</v>
      </c>
      <c r="T356" s="21">
        <f t="shared" si="102"/>
        <v>0.77019205371903787</v>
      </c>
      <c r="U356" s="21">
        <f t="shared" si="103"/>
        <v>339.41384123105672</v>
      </c>
      <c r="Y356" s="4"/>
      <c r="AA356">
        <v>233</v>
      </c>
      <c r="AB356">
        <f t="shared" si="108"/>
        <v>4.066617157146788</v>
      </c>
      <c r="AC356">
        <f t="shared" si="109"/>
        <v>0.27611262488646687</v>
      </c>
      <c r="AD356">
        <f t="shared" si="110"/>
        <v>-0.79863551004729283</v>
      </c>
      <c r="AE356">
        <f t="shared" si="111"/>
        <v>-0.22051334700670031</v>
      </c>
      <c r="AF356" s="65">
        <f t="shared" si="112"/>
        <v>-0.22234074170498058</v>
      </c>
      <c r="AG356">
        <f t="shared" si="113"/>
        <v>-12.739186113503754</v>
      </c>
      <c r="AJ356">
        <f t="shared" si="114"/>
        <v>98.520345616575895</v>
      </c>
      <c r="AL356">
        <f t="shared" si="105"/>
        <v>75.879587323539994</v>
      </c>
      <c r="AN356">
        <f t="shared" si="115"/>
        <v>77.397179070010793</v>
      </c>
      <c r="AP356">
        <f t="shared" si="116"/>
        <v>1975.5241172008614</v>
      </c>
      <c r="AS356">
        <f t="shared" si="117"/>
        <v>2025.3809823258794</v>
      </c>
      <c r="AU356">
        <f t="shared" si="106"/>
        <v>-446.62353937639813</v>
      </c>
      <c r="AW356">
        <f t="shared" si="118"/>
        <v>4.066617157146788</v>
      </c>
      <c r="AY356">
        <f t="shared" si="119"/>
        <v>-0.22234074170498058</v>
      </c>
      <c r="BA356">
        <f t="shared" si="120"/>
        <v>-0.6625780692143759</v>
      </c>
      <c r="BC356">
        <f t="shared" si="121"/>
        <v>-1308.9389552613811</v>
      </c>
      <c r="BD356">
        <f t="shared" si="122"/>
        <v>3.04E-2</v>
      </c>
      <c r="BE356">
        <f t="shared" si="123"/>
        <v>-39.791744239945984</v>
      </c>
    </row>
    <row r="357" spans="3:57">
      <c r="C357" s="11">
        <v>297</v>
      </c>
      <c r="D357" s="12">
        <f t="shared" si="129"/>
        <v>4.3043478260869567E-3</v>
      </c>
      <c r="E357" s="20">
        <f t="shared" si="124"/>
        <v>1204.2771838760873</v>
      </c>
      <c r="F357" s="4">
        <f t="shared" si="125"/>
        <v>5.1836278784231586</v>
      </c>
      <c r="G357" s="4"/>
      <c r="H357" s="4">
        <f t="shared" si="126"/>
        <v>-36.708742658428605</v>
      </c>
      <c r="I357" s="11">
        <v>297</v>
      </c>
      <c r="J357" s="5">
        <f t="shared" si="107"/>
        <v>-12860.455028320122</v>
      </c>
      <c r="K357" s="11">
        <v>297</v>
      </c>
      <c r="L357" s="17">
        <f t="shared" si="127"/>
        <v>-8012.0634826434361</v>
      </c>
      <c r="M357" s="11">
        <v>297</v>
      </c>
      <c r="N357">
        <f t="shared" si="128"/>
        <v>-816.7241062837345</v>
      </c>
      <c r="Q357" s="58">
        <v>234</v>
      </c>
      <c r="R357" s="21">
        <f t="shared" si="104"/>
        <v>29.41599999999999</v>
      </c>
      <c r="S357" s="21">
        <f t="shared" si="101"/>
        <v>474.8880509382102</v>
      </c>
      <c r="T357" s="21">
        <f t="shared" si="102"/>
        <v>0.77775106688873963</v>
      </c>
      <c r="U357" s="21">
        <f t="shared" si="103"/>
        <v>340.36228401577642</v>
      </c>
      <c r="Y357" s="4"/>
      <c r="AA357">
        <v>234</v>
      </c>
      <c r="AB357">
        <f t="shared" si="108"/>
        <v>4.0840704496667311</v>
      </c>
      <c r="AC357">
        <f t="shared" si="109"/>
        <v>0.27611262488646687</v>
      </c>
      <c r="AD357">
        <f t="shared" si="110"/>
        <v>-0.80901699437494734</v>
      </c>
      <c r="AE357">
        <f t="shared" si="111"/>
        <v>-0.22337980589462672</v>
      </c>
      <c r="AF357" s="65">
        <f t="shared" si="112"/>
        <v>-0.22528052338743182</v>
      </c>
      <c r="AG357">
        <f t="shared" si="113"/>
        <v>-12.907623196598079</v>
      </c>
      <c r="AJ357">
        <f t="shared" si="114"/>
        <v>98.520345616575895</v>
      </c>
      <c r="AL357">
        <f t="shared" si="105"/>
        <v>76.624303913539265</v>
      </c>
      <c r="AN357">
        <f t="shared" si="115"/>
        <v>78.156789991810058</v>
      </c>
      <c r="AP357">
        <f t="shared" si="116"/>
        <v>1962.8070682923501</v>
      </c>
      <c r="AS357">
        <f t="shared" si="117"/>
        <v>2013.6900307538831</v>
      </c>
      <c r="AU357">
        <f t="shared" si="106"/>
        <v>-449.81768820174733</v>
      </c>
      <c r="AW357">
        <f t="shared" si="118"/>
        <v>4.0840704496667311</v>
      </c>
      <c r="AY357">
        <f t="shared" si="119"/>
        <v>-0.22528052338743182</v>
      </c>
      <c r="BA357">
        <f t="shared" si="120"/>
        <v>-0.67431389104074813</v>
      </c>
      <c r="BC357">
        <f t="shared" si="121"/>
        <v>-1323.5480715824981</v>
      </c>
      <c r="BD357">
        <f t="shared" si="122"/>
        <v>3.04E-2</v>
      </c>
      <c r="BE357">
        <f t="shared" si="123"/>
        <v>-40.235861376107941</v>
      </c>
    </row>
    <row r="358" spans="3:57">
      <c r="C358" s="11">
        <v>298</v>
      </c>
      <c r="D358" s="12">
        <f t="shared" si="129"/>
        <v>4.3188405797101445E-3</v>
      </c>
      <c r="E358" s="20">
        <f t="shared" si="124"/>
        <v>1204.2771838760873</v>
      </c>
      <c r="F358" s="4">
        <f t="shared" si="125"/>
        <v>5.2010811709431009</v>
      </c>
      <c r="G358" s="4"/>
      <c r="H358" s="4">
        <f t="shared" si="126"/>
        <v>-36.514893881789355</v>
      </c>
      <c r="I358" s="11">
        <v>298</v>
      </c>
      <c r="J358" s="5">
        <f t="shared" si="107"/>
        <v>-13891.060524465251</v>
      </c>
      <c r="K358" s="11">
        <v>298</v>
      </c>
      <c r="L358" s="17">
        <f t="shared" si="127"/>
        <v>-8654.1307067418511</v>
      </c>
      <c r="M358" s="11">
        <v>298</v>
      </c>
      <c r="N358">
        <f t="shared" si="128"/>
        <v>-882.17438396960756</v>
      </c>
      <c r="Q358" s="58">
        <v>235</v>
      </c>
      <c r="R358" s="21">
        <f t="shared" si="104"/>
        <v>29.970999999999989</v>
      </c>
      <c r="S358" s="21">
        <f t="shared" si="101"/>
        <v>471.56358039572422</v>
      </c>
      <c r="T358" s="21">
        <f t="shared" si="102"/>
        <v>0.78543815640226167</v>
      </c>
      <c r="U358" s="21">
        <f t="shared" si="103"/>
        <v>341.3200680812194</v>
      </c>
      <c r="Y358" s="4"/>
      <c r="AA358">
        <v>235</v>
      </c>
      <c r="AB358">
        <f t="shared" si="108"/>
        <v>4.1015237421866741</v>
      </c>
      <c r="AC358">
        <f t="shared" si="109"/>
        <v>0.27611262488646687</v>
      </c>
      <c r="AD358">
        <f t="shared" si="110"/>
        <v>-0.81915204428899158</v>
      </c>
      <c r="AE358">
        <f t="shared" si="111"/>
        <v>-0.22617822112974884</v>
      </c>
      <c r="AF358" s="65">
        <f t="shared" si="112"/>
        <v>-0.22815243256113857</v>
      </c>
      <c r="AG358">
        <f t="shared" si="113"/>
        <v>-13.072171471396379</v>
      </c>
      <c r="AJ358">
        <f t="shared" si="114"/>
        <v>98.520345616575895</v>
      </c>
      <c r="AL358">
        <f t="shared" si="105"/>
        <v>77.381638629197013</v>
      </c>
      <c r="AN358">
        <f t="shared" si="115"/>
        <v>78.929271401780952</v>
      </c>
      <c r="AP358">
        <f t="shared" si="116"/>
        <v>1949.3105165401842</v>
      </c>
      <c r="AS358">
        <f t="shared" si="117"/>
        <v>2001.168934774345</v>
      </c>
      <c r="AU358">
        <f t="shared" si="106"/>
        <v>-452.62082984737572</v>
      </c>
      <c r="AW358">
        <f t="shared" si="118"/>
        <v>4.1015237421866741</v>
      </c>
      <c r="AY358">
        <f t="shared" si="119"/>
        <v>-0.22815243256113857</v>
      </c>
      <c r="BA358">
        <f t="shared" si="120"/>
        <v>-0.68597026519363447</v>
      </c>
      <c r="BC358">
        <f t="shared" si="121"/>
        <v>-1337.1690519758108</v>
      </c>
      <c r="BD358">
        <f t="shared" si="122"/>
        <v>3.04E-2</v>
      </c>
      <c r="BE358">
        <f t="shared" si="123"/>
        <v>-40.649939180064649</v>
      </c>
    </row>
    <row r="359" spans="3:57">
      <c r="C359" s="11">
        <v>299</v>
      </c>
      <c r="D359" s="12">
        <f t="shared" si="129"/>
        <v>4.3333333333333331E-3</v>
      </c>
      <c r="E359" s="20">
        <f t="shared" si="124"/>
        <v>1204.2771838760873</v>
      </c>
      <c r="F359" s="4">
        <f t="shared" si="125"/>
        <v>5.2185344634630448</v>
      </c>
      <c r="G359" s="4"/>
      <c r="H359" s="4">
        <f t="shared" si="126"/>
        <v>-36.306093614282787</v>
      </c>
      <c r="I359" s="11">
        <v>299</v>
      </c>
      <c r="J359" s="5">
        <f t="shared" si="107"/>
        <v>-14923.654739157409</v>
      </c>
      <c r="K359" s="11">
        <v>299</v>
      </c>
      <c r="L359" s="17">
        <f t="shared" si="127"/>
        <v>-9297.4369024950665</v>
      </c>
      <c r="M359" s="11">
        <v>299</v>
      </c>
      <c r="N359">
        <f t="shared" si="128"/>
        <v>-947.75095846025135</v>
      </c>
      <c r="Q359" s="58">
        <v>236</v>
      </c>
      <c r="R359" s="21">
        <f t="shared" si="104"/>
        <v>30.525999999999989</v>
      </c>
      <c r="S359" s="21">
        <f t="shared" si="101"/>
        <v>468.23910985323829</v>
      </c>
      <c r="T359" s="21">
        <f t="shared" si="102"/>
        <v>0.79325641837109795</v>
      </c>
      <c r="U359" s="21">
        <f t="shared" si="103"/>
        <v>342.28735226453614</v>
      </c>
      <c r="Y359" s="4"/>
      <c r="AA359">
        <v>236</v>
      </c>
      <c r="AB359">
        <f t="shared" si="108"/>
        <v>4.1189770347066172</v>
      </c>
      <c r="AC359">
        <f t="shared" si="109"/>
        <v>0.27611262488646687</v>
      </c>
      <c r="AD359">
        <f t="shared" si="110"/>
        <v>-0.8290375725550414</v>
      </c>
      <c r="AE359">
        <f t="shared" si="111"/>
        <v>-0.22890774028767721</v>
      </c>
      <c r="AF359" s="65">
        <f t="shared" si="112"/>
        <v>-0.23095548225185836</v>
      </c>
      <c r="AG359">
        <f t="shared" si="113"/>
        <v>-13.232774388440074</v>
      </c>
      <c r="AJ359">
        <f t="shared" si="114"/>
        <v>98.520345616575895</v>
      </c>
      <c r="AL359">
        <f t="shared" si="105"/>
        <v>78.151896500487695</v>
      </c>
      <c r="AN359">
        <f t="shared" si="115"/>
        <v>79.714934430497451</v>
      </c>
      <c r="AP359">
        <f t="shared" si="116"/>
        <v>1935.0158060299575</v>
      </c>
      <c r="AS359">
        <f t="shared" si="117"/>
        <v>1987.7955096763351</v>
      </c>
      <c r="AU359">
        <f t="shared" si="106"/>
        <v>-455.02177827400146</v>
      </c>
      <c r="AW359">
        <f t="shared" si="118"/>
        <v>4.1189770347066172</v>
      </c>
      <c r="AY359">
        <f t="shared" si="119"/>
        <v>-0.23095548225185836</v>
      </c>
      <c r="BA359">
        <f t="shared" si="120"/>
        <v>-0.69754254882316691</v>
      </c>
      <c r="BC359">
        <f t="shared" si="121"/>
        <v>-1349.7558573512513</v>
      </c>
      <c r="BD359">
        <f t="shared" si="122"/>
        <v>3.04E-2</v>
      </c>
      <c r="BE359">
        <f t="shared" si="123"/>
        <v>-41.032578063478041</v>
      </c>
    </row>
    <row r="360" spans="3:57">
      <c r="C360" s="11">
        <v>300</v>
      </c>
      <c r="D360" s="12">
        <f t="shared" si="129"/>
        <v>4.3478260869565218E-3</v>
      </c>
      <c r="E360" s="20">
        <f t="shared" si="124"/>
        <v>1204.2771838760873</v>
      </c>
      <c r="F360" s="4">
        <f t="shared" si="125"/>
        <v>5.2359877559829879</v>
      </c>
      <c r="G360" s="4"/>
      <c r="H360" s="4">
        <f t="shared" si="126"/>
        <v>-36.082317663195376</v>
      </c>
      <c r="I360" s="11">
        <v>300</v>
      </c>
      <c r="J360" s="5">
        <f t="shared" si="107"/>
        <v>-15957.597514738725</v>
      </c>
      <c r="K360" s="11">
        <v>300</v>
      </c>
      <c r="L360" s="17">
        <f t="shared" si="127"/>
        <v>-9941.5832516822265</v>
      </c>
      <c r="M360" s="11">
        <v>300</v>
      </c>
      <c r="N360">
        <f t="shared" si="128"/>
        <v>-1013.4131755027753</v>
      </c>
      <c r="Q360" s="58">
        <v>237</v>
      </c>
      <c r="R360" s="21">
        <f t="shared" si="104"/>
        <v>31.080999999999989</v>
      </c>
      <c r="S360" s="21">
        <f t="shared" si="101"/>
        <v>464.91463931075231</v>
      </c>
      <c r="T360" s="21">
        <f t="shared" si="102"/>
        <v>0.80120904645873403</v>
      </c>
      <c r="U360" s="21">
        <f t="shared" si="103"/>
        <v>343.26429925636921</v>
      </c>
      <c r="Y360" s="4"/>
      <c r="AA360">
        <v>237</v>
      </c>
      <c r="AB360">
        <f t="shared" si="108"/>
        <v>4.1364303272265612</v>
      </c>
      <c r="AC360">
        <f t="shared" si="109"/>
        <v>0.27611262488646687</v>
      </c>
      <c r="AD360">
        <f t="shared" si="110"/>
        <v>-0.83867056794542405</v>
      </c>
      <c r="AE360">
        <f t="shared" si="111"/>
        <v>-0.231567531930435</v>
      </c>
      <c r="AF360" s="65">
        <f t="shared" si="112"/>
        <v>-0.23368870441599365</v>
      </c>
      <c r="AG360">
        <f t="shared" si="113"/>
        <v>-13.38937648291664</v>
      </c>
      <c r="AJ360">
        <f t="shared" si="114"/>
        <v>98.520345616575895</v>
      </c>
      <c r="AL360">
        <f t="shared" si="105"/>
        <v>78.935392168241691</v>
      </c>
      <c r="AN360">
        <f t="shared" si="115"/>
        <v>80.51410001160653</v>
      </c>
      <c r="AP360">
        <f t="shared" si="116"/>
        <v>1919.9048321498926</v>
      </c>
      <c r="AS360">
        <f t="shared" si="117"/>
        <v>1973.5481785091765</v>
      </c>
      <c r="AU360">
        <f t="shared" si="106"/>
        <v>-457.00968084317554</v>
      </c>
      <c r="AW360">
        <f t="shared" si="118"/>
        <v>4.1364303272265612</v>
      </c>
      <c r="AY360">
        <f t="shared" si="119"/>
        <v>-0.23368870441599365</v>
      </c>
      <c r="BA360">
        <f t="shared" si="120"/>
        <v>-0.70902595879663055</v>
      </c>
      <c r="BC360">
        <f t="shared" si="121"/>
        <v>-1361.2623644133616</v>
      </c>
      <c r="BD360">
        <f t="shared" si="122"/>
        <v>3.04E-2</v>
      </c>
      <c r="BE360">
        <f t="shared" si="123"/>
        <v>-41.382375878166194</v>
      </c>
    </row>
    <row r="361" spans="3:57">
      <c r="C361" s="11">
        <v>301</v>
      </c>
      <c r="D361" s="12">
        <f t="shared" si="129"/>
        <v>4.3623188405797096E-3</v>
      </c>
      <c r="E361" s="20">
        <f t="shared" si="124"/>
        <v>1204.2771838760873</v>
      </c>
      <c r="F361" s="4">
        <f t="shared" si="125"/>
        <v>5.253441048502931</v>
      </c>
      <c r="G361" s="4"/>
      <c r="H361" s="4">
        <f t="shared" si="126"/>
        <v>-35.843551169198626</v>
      </c>
      <c r="I361" s="11">
        <v>301</v>
      </c>
      <c r="J361" s="5">
        <f t="shared" si="107"/>
        <v>-16992.241101286636</v>
      </c>
      <c r="K361" s="11">
        <v>301</v>
      </c>
      <c r="L361" s="17">
        <f t="shared" si="127"/>
        <v>-10586.166206101574</v>
      </c>
      <c r="M361" s="11">
        <v>301</v>
      </c>
      <c r="N361">
        <f t="shared" si="128"/>
        <v>-1079.1198986851757</v>
      </c>
      <c r="Q361" s="58">
        <v>238</v>
      </c>
      <c r="R361" s="21">
        <f t="shared" si="104"/>
        <v>31.635999999999989</v>
      </c>
      <c r="S361" s="21">
        <f t="shared" si="101"/>
        <v>461.59016876826638</v>
      </c>
      <c r="T361" s="21">
        <f t="shared" si="102"/>
        <v>0.80929933568006363</v>
      </c>
      <c r="U361" s="21">
        <f t="shared" si="103"/>
        <v>344.25107572270701</v>
      </c>
      <c r="Y361" s="4"/>
      <c r="AA361">
        <v>238</v>
      </c>
      <c r="AB361">
        <f t="shared" si="108"/>
        <v>4.1538836197465043</v>
      </c>
      <c r="AC361">
        <f t="shared" si="109"/>
        <v>0.27611262488646687</v>
      </c>
      <c r="AD361">
        <f t="shared" si="110"/>
        <v>-0.84804809615642596</v>
      </c>
      <c r="AE361">
        <f t="shared" si="111"/>
        <v>-0.23415678585972163</v>
      </c>
      <c r="AF361" s="65">
        <f t="shared" si="112"/>
        <v>-0.23635115054989345</v>
      </c>
      <c r="AG361">
        <f t="shared" si="113"/>
        <v>-13.541923409570021</v>
      </c>
      <c r="AJ361">
        <f t="shared" si="114"/>
        <v>98.520345616575895</v>
      </c>
      <c r="AL361">
        <f t="shared" si="105"/>
        <v>79.732450258465136</v>
      </c>
      <c r="AN361">
        <f t="shared" si="115"/>
        <v>81.327099263634437</v>
      </c>
      <c r="AP361">
        <f t="shared" si="116"/>
        <v>1903.9600756305633</v>
      </c>
      <c r="AS361">
        <f t="shared" si="117"/>
        <v>1958.4060194753986</v>
      </c>
      <c r="AU361">
        <f t="shared" si="106"/>
        <v>-458.57405892869065</v>
      </c>
      <c r="AW361">
        <f t="shared" si="118"/>
        <v>4.1538836197465043</v>
      </c>
      <c r="AY361">
        <f t="shared" si="119"/>
        <v>-0.23635115054989345</v>
      </c>
      <c r="BA361">
        <f t="shared" si="120"/>
        <v>-0.7204155732825176</v>
      </c>
      <c r="BC361">
        <f t="shared" si="121"/>
        <v>-1371.6424893924179</v>
      </c>
      <c r="BD361">
        <f t="shared" si="122"/>
        <v>3.04E-2</v>
      </c>
      <c r="BE361">
        <f t="shared" si="123"/>
        <v>-41.697931677529503</v>
      </c>
    </row>
    <row r="362" spans="3:57">
      <c r="C362" s="11">
        <v>302</v>
      </c>
      <c r="D362" s="12">
        <f t="shared" si="129"/>
        <v>4.3768115942028982E-3</v>
      </c>
      <c r="E362" s="20">
        <f t="shared" si="124"/>
        <v>1204.2771838760873</v>
      </c>
      <c r="F362" s="4">
        <f t="shared" si="125"/>
        <v>5.2708943410228741</v>
      </c>
      <c r="G362" s="4"/>
      <c r="H362" s="4">
        <f t="shared" si="126"/>
        <v>-35.58978871202698</v>
      </c>
      <c r="I362" s="11">
        <v>302</v>
      </c>
      <c r="J362" s="5">
        <f t="shared" si="107"/>
        <v>-18026.930759391194</v>
      </c>
      <c r="K362" s="11">
        <v>302</v>
      </c>
      <c r="L362" s="17">
        <f t="shared" si="127"/>
        <v>-11230.777863100715</v>
      </c>
      <c r="M362" s="11">
        <v>302</v>
      </c>
      <c r="N362">
        <f t="shared" si="128"/>
        <v>-1144.8295477166885</v>
      </c>
      <c r="Q362" s="58">
        <v>239</v>
      </c>
      <c r="R362" s="21">
        <f t="shared" si="104"/>
        <v>32.190999999999988</v>
      </c>
      <c r="S362" s="21">
        <f t="shared" si="101"/>
        <v>458.2656982257804</v>
      </c>
      <c r="T362" s="21">
        <f t="shared" si="102"/>
        <v>0.81753068637746473</v>
      </c>
      <c r="U362" s="21">
        <f t="shared" si="103"/>
        <v>345.247852431502</v>
      </c>
      <c r="Y362" s="4"/>
      <c r="AA362">
        <v>239</v>
      </c>
      <c r="AB362">
        <f t="shared" si="108"/>
        <v>4.1713369122664474</v>
      </c>
      <c r="AC362">
        <f t="shared" si="109"/>
        <v>0.27611262488646687</v>
      </c>
      <c r="AD362">
        <f t="shared" si="110"/>
        <v>-0.85716730070211211</v>
      </c>
      <c r="AE362">
        <f t="shared" si="111"/>
        <v>-0.23667471336370763</v>
      </c>
      <c r="AF362" s="65">
        <f t="shared" si="112"/>
        <v>-0.23894189230024676</v>
      </c>
      <c r="AG362">
        <f t="shared" si="113"/>
        <v>-13.690361977673602</v>
      </c>
      <c r="AJ362">
        <f t="shared" si="114"/>
        <v>98.520345616575895</v>
      </c>
      <c r="AL362">
        <f t="shared" si="105"/>
        <v>80.54340577406434</v>
      </c>
      <c r="AN362">
        <f t="shared" si="115"/>
        <v>82.154273889545621</v>
      </c>
      <c r="AP362">
        <f t="shared" si="116"/>
        <v>1887.1646360343734</v>
      </c>
      <c r="AS362">
        <f t="shared" si="117"/>
        <v>1942.3488129820541</v>
      </c>
      <c r="AU362">
        <f t="shared" si="106"/>
        <v>-459.70484856486547</v>
      </c>
      <c r="AW362">
        <f t="shared" si="118"/>
        <v>4.1713369122664474</v>
      </c>
      <c r="AY362">
        <f t="shared" si="119"/>
        <v>-0.23894189230024676</v>
      </c>
      <c r="BA362">
        <f t="shared" si="120"/>
        <v>-0.7317063336456302</v>
      </c>
      <c r="BC362">
        <f t="shared" si="121"/>
        <v>-1380.8503168184016</v>
      </c>
      <c r="BD362">
        <f t="shared" si="122"/>
        <v>3.04E-2</v>
      </c>
      <c r="BE362">
        <f t="shared" si="123"/>
        <v>-41.977849631279405</v>
      </c>
    </row>
    <row r="363" spans="3:57">
      <c r="C363" s="11">
        <v>303</v>
      </c>
      <c r="D363" s="12">
        <f t="shared" si="129"/>
        <v>4.3913043478260869E-3</v>
      </c>
      <c r="E363" s="20">
        <f t="shared" si="124"/>
        <v>1204.2771838760873</v>
      </c>
      <c r="F363" s="4">
        <f t="shared" si="125"/>
        <v>5.2883476335428181</v>
      </c>
      <c r="G363" s="4"/>
      <c r="H363" s="4">
        <f t="shared" si="126"/>
        <v>-35.32103440734361</v>
      </c>
      <c r="I363" s="11">
        <v>303</v>
      </c>
      <c r="J363" s="5">
        <f t="shared" si="107"/>
        <v>-19061.00537331737</v>
      </c>
      <c r="K363" s="11">
        <v>303</v>
      </c>
      <c r="L363" s="17">
        <f t="shared" si="127"/>
        <v>-11875.006347576722</v>
      </c>
      <c r="M363" s="11">
        <v>303</v>
      </c>
      <c r="N363">
        <f t="shared" si="128"/>
        <v>-1210.5001373676575</v>
      </c>
      <c r="Q363" s="58">
        <v>240</v>
      </c>
      <c r="R363" s="21">
        <f t="shared" si="104"/>
        <v>32.745999999999988</v>
      </c>
      <c r="S363" s="21">
        <f t="shared" si="101"/>
        <v>454.94122768329441</v>
      </c>
      <c r="T363" s="21">
        <f t="shared" si="102"/>
        <v>0.82590660838309449</v>
      </c>
      <c r="U363" s="21">
        <f t="shared" si="103"/>
        <v>346.25480438427394</v>
      </c>
      <c r="Y363" s="4"/>
      <c r="AA363">
        <v>240</v>
      </c>
      <c r="AB363">
        <f t="shared" si="108"/>
        <v>4.1887902047863905</v>
      </c>
      <c r="AC363">
        <f t="shared" si="109"/>
        <v>0.27611262488646687</v>
      </c>
      <c r="AD363">
        <f t="shared" si="110"/>
        <v>-0.86602540378443837</v>
      </c>
      <c r="AE363">
        <f t="shared" si="111"/>
        <v>-0.23912054745728364</v>
      </c>
      <c r="AF363" s="65">
        <f t="shared" si="112"/>
        <v>-0.24146002207448514</v>
      </c>
      <c r="AG363">
        <f t="shared" si="113"/>
        <v>-13.834640186003691</v>
      </c>
      <c r="AJ363">
        <f t="shared" si="114"/>
        <v>98.520345616575895</v>
      </c>
      <c r="AL363">
        <f t="shared" si="105"/>
        <v>81.368604504916462</v>
      </c>
      <c r="AN363">
        <f t="shared" si="115"/>
        <v>82.995976595014795</v>
      </c>
      <c r="AP363">
        <f t="shared" si="116"/>
        <v>1869.5022646519833</v>
      </c>
      <c r="AS363">
        <f t="shared" si="117"/>
        <v>1925.3570882466845</v>
      </c>
      <c r="AU363">
        <f t="shared" si="106"/>
        <v>-460.39244099230876</v>
      </c>
      <c r="AW363">
        <f t="shared" si="118"/>
        <v>4.1887902047863905</v>
      </c>
      <c r="AY363">
        <f t="shared" si="119"/>
        <v>-0.24146002207448514</v>
      </c>
      <c r="BA363">
        <f t="shared" si="120"/>
        <v>-0.74289304665995703</v>
      </c>
      <c r="BC363">
        <f t="shared" si="121"/>
        <v>-1388.8402331250011</v>
      </c>
      <c r="BD363">
        <f t="shared" si="122"/>
        <v>3.04E-2</v>
      </c>
      <c r="BE363">
        <f t="shared" si="123"/>
        <v>-42.220743087000031</v>
      </c>
    </row>
    <row r="364" spans="3:57">
      <c r="C364" s="11">
        <v>304</v>
      </c>
      <c r="D364" s="12">
        <f t="shared" si="129"/>
        <v>4.4057971014492756E-3</v>
      </c>
      <c r="E364" s="20">
        <f t="shared" si="124"/>
        <v>1204.2771838760873</v>
      </c>
      <c r="F364" s="4">
        <f t="shared" si="125"/>
        <v>5.3058009260627612</v>
      </c>
      <c r="G364" s="4"/>
      <c r="H364" s="4">
        <f t="shared" si="126"/>
        <v>-35.037301994648836</v>
      </c>
      <c r="I364" s="11">
        <v>304</v>
      </c>
      <c r="J364" s="5">
        <f t="shared" si="107"/>
        <v>-20093.798073860729</v>
      </c>
      <c r="K364" s="11">
        <v>304</v>
      </c>
      <c r="L364" s="17">
        <f t="shared" si="127"/>
        <v>-12518.436200015234</v>
      </c>
      <c r="M364" s="11">
        <v>304</v>
      </c>
      <c r="N364">
        <f t="shared" si="128"/>
        <v>-1276.0893170249983</v>
      </c>
      <c r="Q364" s="58">
        <v>241</v>
      </c>
      <c r="R364" s="21">
        <f t="shared" si="104"/>
        <v>33.300999999999988</v>
      </c>
      <c r="S364" s="21">
        <f t="shared" si="101"/>
        <v>451.61675714080849</v>
      </c>
      <c r="T364" s="21">
        <f t="shared" si="102"/>
        <v>0.83443072537756635</v>
      </c>
      <c r="U364" s="21">
        <f t="shared" si="103"/>
        <v>347.27211095293302</v>
      </c>
      <c r="Y364" s="4"/>
      <c r="AA364">
        <v>241</v>
      </c>
      <c r="AB364">
        <f t="shared" si="108"/>
        <v>4.2062434973063345</v>
      </c>
      <c r="AC364">
        <f t="shared" si="109"/>
        <v>0.27611262488646687</v>
      </c>
      <c r="AD364">
        <f t="shared" si="110"/>
        <v>-0.87461970713939596</v>
      </c>
      <c r="AE364">
        <f t="shared" si="111"/>
        <v>-0.24149354311569154</v>
      </c>
      <c r="AF364" s="65">
        <f t="shared" si="112"/>
        <v>-0.24390465365007935</v>
      </c>
      <c r="AG364">
        <f t="shared" si="113"/>
        <v>-13.974707257749655</v>
      </c>
      <c r="AJ364">
        <f t="shared" si="114"/>
        <v>98.520345616575895</v>
      </c>
      <c r="AL364">
        <f t="shared" si="105"/>
        <v>82.208403457287957</v>
      </c>
      <c r="AN364">
        <f t="shared" si="115"/>
        <v>83.852571526433721</v>
      </c>
      <c r="AP364">
        <f t="shared" si="116"/>
        <v>1850.9573967636368</v>
      </c>
      <c r="AS364">
        <f t="shared" si="117"/>
        <v>1907.4121693520353</v>
      </c>
      <c r="AU364">
        <f t="shared" si="106"/>
        <v>-460.62772295881047</v>
      </c>
      <c r="AW364">
        <f t="shared" si="118"/>
        <v>4.2062434973063345</v>
      </c>
      <c r="AY364">
        <f t="shared" si="119"/>
        <v>-0.24390465365007935</v>
      </c>
      <c r="BA364">
        <f t="shared" si="120"/>
        <v>-0.75397038704534025</v>
      </c>
      <c r="BC364">
        <f t="shared" si="121"/>
        <v>-1395.5670648423147</v>
      </c>
      <c r="BD364">
        <f t="shared" si="122"/>
        <v>3.04E-2</v>
      </c>
      <c r="BE364">
        <f t="shared" si="123"/>
        <v>-42.425238771206367</v>
      </c>
    </row>
    <row r="365" spans="3:57">
      <c r="C365" s="11">
        <v>305</v>
      </c>
      <c r="D365" s="12">
        <f t="shared" si="129"/>
        <v>4.4202898550724633E-3</v>
      </c>
      <c r="E365" s="20">
        <f t="shared" si="124"/>
        <v>1204.2771838760873</v>
      </c>
      <c r="F365" s="4">
        <f t="shared" si="125"/>
        <v>5.3232542185827043</v>
      </c>
      <c r="G365" s="4"/>
      <c r="H365" s="4">
        <f t="shared" si="126"/>
        <v>-34.738614916095464</v>
      </c>
      <c r="I365" s="11">
        <v>305</v>
      </c>
      <c r="J365" s="5">
        <f t="shared" si="107"/>
        <v>-21124.636870194267</v>
      </c>
      <c r="K365" s="11">
        <v>305</v>
      </c>
      <c r="L365" s="17">
        <f t="shared" si="127"/>
        <v>-13160.648770131029</v>
      </c>
      <c r="M365" s="11">
        <v>305</v>
      </c>
      <c r="N365">
        <f t="shared" si="128"/>
        <v>-1341.5544108186573</v>
      </c>
      <c r="Q365" s="58">
        <v>242</v>
      </c>
      <c r="R365" s="21">
        <f t="shared" si="104"/>
        <v>33.855999999999987</v>
      </c>
      <c r="S365" s="21">
        <f t="shared" si="101"/>
        <v>448.29228659832256</v>
      </c>
      <c r="T365" s="21">
        <f t="shared" si="102"/>
        <v>0.84310677945580204</v>
      </c>
      <c r="U365" s="21">
        <f t="shared" si="103"/>
        <v>348.29995602207021</v>
      </c>
      <c r="AA365">
        <v>242</v>
      </c>
      <c r="AB365">
        <f t="shared" si="108"/>
        <v>4.2236967898262776</v>
      </c>
      <c r="AC365">
        <f t="shared" si="109"/>
        <v>0.27611262488646687</v>
      </c>
      <c r="AD365">
        <f t="shared" si="110"/>
        <v>-0.88294759285892699</v>
      </c>
      <c r="AE365">
        <f t="shared" si="111"/>
        <v>-0.24379297750146578</v>
      </c>
      <c r="AF365" s="65">
        <f t="shared" si="112"/>
        <v>-0.24627492278157975</v>
      </c>
      <c r="AG365">
        <f t="shared" si="113"/>
        <v>-14.110513675294769</v>
      </c>
      <c r="AJ365">
        <f t="shared" si="114"/>
        <v>98.520345616575895</v>
      </c>
      <c r="AL365">
        <f t="shared" si="105"/>
        <v>83.06317130366385</v>
      </c>
      <c r="AN365">
        <f t="shared" si="115"/>
        <v>84.724434729737126</v>
      </c>
      <c r="AP365">
        <f t="shared" si="116"/>
        <v>1831.5151832241793</v>
      </c>
      <c r="AS365">
        <f t="shared" si="117"/>
        <v>1888.4962206418586</v>
      </c>
      <c r="AU365">
        <f t="shared" si="106"/>
        <v>-460.40211663054379</v>
      </c>
      <c r="AW365">
        <f t="shared" si="118"/>
        <v>4.2236967898262776</v>
      </c>
      <c r="AY365">
        <f t="shared" si="119"/>
        <v>-0.24627492278157975</v>
      </c>
      <c r="BA365">
        <f t="shared" si="120"/>
        <v>-0.76493290033316108</v>
      </c>
      <c r="BC365">
        <f t="shared" si="121"/>
        <v>-1400.9862211078923</v>
      </c>
      <c r="BD365">
        <f t="shared" si="122"/>
        <v>3.04E-2</v>
      </c>
      <c r="BE365">
        <f t="shared" si="123"/>
        <v>-42.589981121679926</v>
      </c>
    </row>
    <row r="366" spans="3:57">
      <c r="C366" s="11">
        <v>306</v>
      </c>
      <c r="D366" s="12">
        <f t="shared" si="129"/>
        <v>4.434782608695652E-3</v>
      </c>
      <c r="E366" s="20">
        <f t="shared" si="124"/>
        <v>1204.2771838760873</v>
      </c>
      <c r="F366" s="4">
        <f t="shared" si="125"/>
        <v>5.3407075111026474</v>
      </c>
      <c r="G366" s="4"/>
      <c r="H366" s="4">
        <f t="shared" si="126"/>
        <v>-34.425006386086281</v>
      </c>
      <c r="I366" s="11">
        <v>306</v>
      </c>
      <c r="J366" s="5">
        <f t="shared" si="107"/>
        <v>-22152.845289990375</v>
      </c>
      <c r="K366" s="11">
        <v>306</v>
      </c>
      <c r="L366" s="17">
        <f t="shared" si="127"/>
        <v>-13801.222615664004</v>
      </c>
      <c r="M366" s="11">
        <v>306</v>
      </c>
      <c r="N366">
        <f t="shared" si="128"/>
        <v>-1406.8524582735988</v>
      </c>
      <c r="Q366" s="58">
        <v>243</v>
      </c>
      <c r="R366" s="21">
        <f t="shared" si="104"/>
        <v>34.410999999999987</v>
      </c>
      <c r="S366" s="21">
        <f t="shared" si="101"/>
        <v>444.96781605583658</v>
      </c>
      <c r="T366" s="21">
        <f t="shared" si="102"/>
        <v>0.85193863591152652</v>
      </c>
      <c r="U366" s="21">
        <f t="shared" si="103"/>
        <v>349.33852813697541</v>
      </c>
      <c r="AA366">
        <v>243</v>
      </c>
      <c r="AB366">
        <f t="shared" si="108"/>
        <v>4.2411500823462207</v>
      </c>
      <c r="AC366">
        <f t="shared" si="109"/>
        <v>0.27611262488646687</v>
      </c>
      <c r="AD366">
        <f t="shared" si="110"/>
        <v>-0.89100652418836779</v>
      </c>
      <c r="AE366">
        <f t="shared" si="111"/>
        <v>-0.24601815018461748</v>
      </c>
      <c r="AF366" s="65">
        <f t="shared" si="112"/>
        <v>-0.24856998780422465</v>
      </c>
      <c r="AG366">
        <f t="shared" si="113"/>
        <v>-14.242011214800417</v>
      </c>
      <c r="AJ366">
        <f t="shared" si="114"/>
        <v>98.520345616575895</v>
      </c>
      <c r="AL366">
        <f t="shared" si="105"/>
        <v>83.933288854117805</v>
      </c>
      <c r="AN366">
        <f t="shared" si="115"/>
        <v>85.611954631200163</v>
      </c>
      <c r="AP366">
        <f t="shared" si="116"/>
        <v>1811.1615213314112</v>
      </c>
      <c r="AS366">
        <f t="shared" si="117"/>
        <v>1868.5922913486691</v>
      </c>
      <c r="AU366">
        <f t="shared" si="106"/>
        <v>-459.70761896683535</v>
      </c>
      <c r="AW366">
        <f t="shared" si="118"/>
        <v>4.2411500823462207</v>
      </c>
      <c r="AY366">
        <f t="shared" si="119"/>
        <v>-0.24856998780422465</v>
      </c>
      <c r="BA366">
        <f t="shared" si="120"/>
        <v>-0.77577500606545069</v>
      </c>
      <c r="BC366">
        <f t="shared" si="121"/>
        <v>-1405.0538401963865</v>
      </c>
      <c r="BD366">
        <f t="shared" si="122"/>
        <v>3.04E-2</v>
      </c>
      <c r="BE366">
        <f t="shared" si="123"/>
        <v>-42.713636741970149</v>
      </c>
    </row>
    <row r="367" spans="3:57">
      <c r="C367" s="11">
        <v>307</v>
      </c>
      <c r="D367" s="12">
        <f t="shared" si="129"/>
        <v>4.4492753623188407E-3</v>
      </c>
      <c r="E367" s="20">
        <f t="shared" si="124"/>
        <v>1204.2771838760873</v>
      </c>
      <c r="F367" s="4">
        <f t="shared" si="125"/>
        <v>5.3581608036225914</v>
      </c>
      <c r="G367" s="4"/>
      <c r="H367" s="4">
        <f t="shared" si="126"/>
        <v>-34.096519451538683</v>
      </c>
      <c r="I367" s="11">
        <v>307</v>
      </c>
      <c r="J367" s="5">
        <f t="shared" si="107"/>
        <v>-23177.743027093456</v>
      </c>
      <c r="K367" s="11">
        <v>307</v>
      </c>
      <c r="L367" s="17">
        <f t="shared" si="127"/>
        <v>-14439.733905879224</v>
      </c>
      <c r="M367" s="11">
        <v>307</v>
      </c>
      <c r="N367">
        <f t="shared" si="128"/>
        <v>-1471.9402554413073</v>
      </c>
      <c r="Q367" s="58">
        <v>244</v>
      </c>
      <c r="R367" s="21">
        <f t="shared" si="104"/>
        <v>34.965999999999987</v>
      </c>
      <c r="S367" s="21">
        <f t="shared" si="101"/>
        <v>441.6433455133506</v>
      </c>
      <c r="T367" s="21">
        <f t="shared" si="102"/>
        <v>0.86093028825260598</v>
      </c>
      <c r="U367" s="21">
        <f t="shared" si="103"/>
        <v>350.38802065765935</v>
      </c>
      <c r="AA367">
        <v>244</v>
      </c>
      <c r="AB367">
        <f t="shared" si="108"/>
        <v>4.2586033748661638</v>
      </c>
      <c r="AC367">
        <f t="shared" si="109"/>
        <v>0.27611262488646687</v>
      </c>
      <c r="AD367">
        <f t="shared" si="110"/>
        <v>-0.89879404629916682</v>
      </c>
      <c r="AE367">
        <f t="shared" si="111"/>
        <v>-0.24816838335599159</v>
      </c>
      <c r="AF367" s="65">
        <f t="shared" si="112"/>
        <v>-0.25078903023291038</v>
      </c>
      <c r="AG367">
        <f t="shared" si="113"/>
        <v>-14.36915298052457</v>
      </c>
      <c r="AJ367">
        <f t="shared" si="114"/>
        <v>98.520345616575895</v>
      </c>
      <c r="AL367">
        <f t="shared" si="105"/>
        <v>84.819149550425053</v>
      </c>
      <c r="AN367">
        <f t="shared" si="115"/>
        <v>86.515532541433558</v>
      </c>
      <c r="AP367">
        <f t="shared" si="116"/>
        <v>1789.883084938396</v>
      </c>
      <c r="AS367">
        <f t="shared" si="117"/>
        <v>1847.684359343375</v>
      </c>
      <c r="AU367">
        <f t="shared" si="106"/>
        <v>-458.53684041039645</v>
      </c>
      <c r="AW367">
        <f t="shared" si="118"/>
        <v>4.2586033748661638</v>
      </c>
      <c r="AY367">
        <f t="shared" si="119"/>
        <v>-0.25078903023291038</v>
      </c>
      <c r="BA367">
        <f t="shared" si="120"/>
        <v>-0.78649100133091721</v>
      </c>
      <c r="BC367">
        <f t="shared" si="121"/>
        <v>-1407.7269397384703</v>
      </c>
      <c r="BD367">
        <f t="shared" si="122"/>
        <v>3.04E-2</v>
      </c>
      <c r="BE367">
        <f t="shared" si="123"/>
        <v>-42.794898968049495</v>
      </c>
    </row>
    <row r="368" spans="3:57">
      <c r="C368" s="11">
        <v>308</v>
      </c>
      <c r="D368" s="12">
        <f t="shared" si="129"/>
        <v>4.4637681159420284E-3</v>
      </c>
      <c r="E368" s="20">
        <f t="shared" si="124"/>
        <v>1204.2771838760873</v>
      </c>
      <c r="F368" s="4">
        <f t="shared" si="125"/>
        <v>5.3756140961425336</v>
      </c>
      <c r="G368" s="4"/>
      <c r="H368" s="4">
        <f t="shared" si="126"/>
        <v>-33.75320704271261</v>
      </c>
      <c r="I368" s="11">
        <v>308</v>
      </c>
      <c r="J368" s="5">
        <f t="shared" si="107"/>
        <v>-24198.646596007056</v>
      </c>
      <c r="K368" s="11">
        <v>308</v>
      </c>
      <c r="L368" s="17">
        <f t="shared" si="127"/>
        <v>-15075.756829312397</v>
      </c>
      <c r="M368" s="11">
        <v>308</v>
      </c>
      <c r="N368">
        <f t="shared" si="128"/>
        <v>-1536.7743964640567</v>
      </c>
      <c r="Q368" s="58">
        <v>245</v>
      </c>
      <c r="R368" s="21">
        <f t="shared" si="104"/>
        <v>35.520999999999987</v>
      </c>
      <c r="S368" s="21">
        <f t="shared" si="101"/>
        <v>438.31887497086473</v>
      </c>
      <c r="T368" s="21">
        <f t="shared" si="102"/>
        <v>0.87008586346020367</v>
      </c>
      <c r="U368" s="21">
        <f t="shared" si="103"/>
        <v>351.44863191916846</v>
      </c>
      <c r="AA368">
        <v>245</v>
      </c>
      <c r="AB368">
        <f t="shared" si="108"/>
        <v>4.2760566673861069</v>
      </c>
      <c r="AC368">
        <f t="shared" si="109"/>
        <v>0.27611262488646687</v>
      </c>
      <c r="AD368">
        <f t="shared" si="110"/>
        <v>-0.90630778703664971</v>
      </c>
      <c r="AE368">
        <f t="shared" si="111"/>
        <v>-0.25024302203373439</v>
      </c>
      <c r="AF368" s="65">
        <f t="shared" si="112"/>
        <v>-0.25293125535529937</v>
      </c>
      <c r="AG368">
        <f t="shared" si="113"/>
        <v>-14.491893438804356</v>
      </c>
      <c r="AJ368">
        <f t="shared" si="114"/>
        <v>98.520345616575895</v>
      </c>
      <c r="AL368">
        <f t="shared" si="105"/>
        <v>85.721159984196134</v>
      </c>
      <c r="AN368">
        <f t="shared" si="115"/>
        <v>87.435583183880055</v>
      </c>
      <c r="AP368">
        <f t="shared" si="116"/>
        <v>1767.6673537712868</v>
      </c>
      <c r="AS368">
        <f t="shared" si="117"/>
        <v>1825.7573738960823</v>
      </c>
      <c r="AU368">
        <f t="shared" si="106"/>
        <v>-456.88304274413036</v>
      </c>
      <c r="AW368">
        <f t="shared" si="118"/>
        <v>4.2760566673861069</v>
      </c>
      <c r="AY368">
        <f t="shared" si="119"/>
        <v>-0.25293125535529937</v>
      </c>
      <c r="BA368">
        <f t="shared" si="120"/>
        <v>-0.79707506464044897</v>
      </c>
      <c r="BC368">
        <f t="shared" si="121"/>
        <v>-1408.9635702700598</v>
      </c>
      <c r="BD368">
        <f t="shared" si="122"/>
        <v>3.04E-2</v>
      </c>
      <c r="BE368">
        <f t="shared" si="123"/>
        <v>-42.83249253620982</v>
      </c>
    </row>
    <row r="369" spans="3:57">
      <c r="C369" s="11">
        <v>309</v>
      </c>
      <c r="D369" s="12">
        <f t="shared" si="129"/>
        <v>4.4782608695652171E-3</v>
      </c>
      <c r="E369" s="20">
        <f t="shared" si="124"/>
        <v>1204.2771838760873</v>
      </c>
      <c r="F369" s="4">
        <f t="shared" si="125"/>
        <v>5.3930673886624776</v>
      </c>
      <c r="G369" s="4"/>
      <c r="H369" s="4">
        <f t="shared" si="126"/>
        <v>-33.395132014507986</v>
      </c>
      <c r="I369" s="11">
        <v>309</v>
      </c>
      <c r="J369" s="5">
        <f t="shared" si="107"/>
        <v>-25214.86999245251</v>
      </c>
      <c r="K369" s="11">
        <v>309</v>
      </c>
      <c r="L369" s="17">
        <f t="shared" si="127"/>
        <v>-15708.864005297914</v>
      </c>
      <c r="M369" s="11">
        <v>309</v>
      </c>
      <c r="N369">
        <f t="shared" si="128"/>
        <v>-1601.3113155247618</v>
      </c>
      <c r="Q369" s="58">
        <v>246</v>
      </c>
      <c r="R369" s="21">
        <f t="shared" si="104"/>
        <v>36.075999999999986</v>
      </c>
      <c r="S369" s="21">
        <f t="shared" si="101"/>
        <v>434.99440442837874</v>
      </c>
      <c r="T369" s="21">
        <f t="shared" si="102"/>
        <v>0.87940962750556551</v>
      </c>
      <c r="U369" s="21">
        <f t="shared" si="103"/>
        <v>352.5205653985023</v>
      </c>
      <c r="AA369">
        <v>246</v>
      </c>
      <c r="AB369">
        <f t="shared" si="108"/>
        <v>4.2935099599060509</v>
      </c>
      <c r="AC369">
        <f t="shared" si="109"/>
        <v>0.27611262488646687</v>
      </c>
      <c r="AD369">
        <f t="shared" si="110"/>
        <v>-0.91354545764260098</v>
      </c>
      <c r="AE369">
        <f t="shared" si="111"/>
        <v>-0.25224143426280721</v>
      </c>
      <c r="AF369" s="65">
        <f t="shared" si="112"/>
        <v>-0.25499589281782103</v>
      </c>
      <c r="AG369">
        <f t="shared" si="113"/>
        <v>-14.610188451631446</v>
      </c>
      <c r="AJ369">
        <f t="shared" si="114"/>
        <v>98.520345616575895</v>
      </c>
      <c r="AL369">
        <f t="shared" si="105"/>
        <v>86.639740440392586</v>
      </c>
      <c r="AN369">
        <f t="shared" si="115"/>
        <v>88.372535249200439</v>
      </c>
      <c r="AP369">
        <f t="shared" si="116"/>
        <v>1744.5026419153298</v>
      </c>
      <c r="AS369">
        <f t="shared" si="117"/>
        <v>1802.7972973373005</v>
      </c>
      <c r="AU369">
        <f t="shared" si="106"/>
        <v>-454.74017596547316</v>
      </c>
      <c r="AW369">
        <f t="shared" si="118"/>
        <v>4.2935099599060509</v>
      </c>
      <c r="AY369">
        <f t="shared" si="119"/>
        <v>-0.25499589281782103</v>
      </c>
      <c r="BA369">
        <f t="shared" si="120"/>
        <v>-0.80752126014363734</v>
      </c>
      <c r="BC369">
        <f t="shared" si="121"/>
        <v>-1408.7229717233718</v>
      </c>
      <c r="BD369">
        <f t="shared" si="122"/>
        <v>3.04E-2</v>
      </c>
      <c r="BE369">
        <f t="shared" si="123"/>
        <v>-42.825178340390501</v>
      </c>
    </row>
    <row r="370" spans="3:57">
      <c r="C370" s="11">
        <v>310</v>
      </c>
      <c r="D370" s="12">
        <f t="shared" si="129"/>
        <v>4.4927536231884058E-3</v>
      </c>
      <c r="E370" s="20">
        <f t="shared" si="124"/>
        <v>1204.2771838760873</v>
      </c>
      <c r="F370" s="4">
        <f t="shared" si="125"/>
        <v>5.4105206811824207</v>
      </c>
      <c r="G370" s="4"/>
      <c r="H370" s="4">
        <f t="shared" si="126"/>
        <v>-33.022367178149835</v>
      </c>
      <c r="I370" s="11">
        <v>310</v>
      </c>
      <c r="J370" s="5">
        <f t="shared" si="107"/>
        <v>-26225.725359244585</v>
      </c>
      <c r="K370" s="11">
        <v>310</v>
      </c>
      <c r="L370" s="17">
        <f t="shared" si="127"/>
        <v>-16338.626898809376</v>
      </c>
      <c r="M370" s="11">
        <v>310</v>
      </c>
      <c r="N370">
        <f t="shared" si="128"/>
        <v>-1665.5073291344929</v>
      </c>
      <c r="Q370" s="58">
        <v>247</v>
      </c>
      <c r="R370" s="21">
        <f t="shared" si="104"/>
        <v>36.630999999999986</v>
      </c>
      <c r="S370" s="21">
        <f t="shared" ref="S370:S433" si="130">$AB$63-($AB$63-$AB$64)*R370/100</f>
        <v>431.66993388589276</v>
      </c>
      <c r="T370" s="21">
        <f t="shared" ref="T370:T433" si="131">$V$73*POWER(($AB$63/S370),$V$69)</f>
        <v>0.88890599113913493</v>
      </c>
      <c r="U370" s="21">
        <f t="shared" ref="U370:U433" si="132">T370*S370/($V$68*$AB$73/100)</f>
        <v>353.60402988845556</v>
      </c>
      <c r="AA370">
        <v>247</v>
      </c>
      <c r="AB370">
        <f t="shared" si="108"/>
        <v>4.310963252425994</v>
      </c>
      <c r="AC370">
        <f t="shared" si="109"/>
        <v>0.27611262488646687</v>
      </c>
      <c r="AD370">
        <f t="shared" si="110"/>
        <v>-0.92050485345244026</v>
      </c>
      <c r="AE370">
        <f t="shared" si="111"/>
        <v>-0.25416301130748581</v>
      </c>
      <c r="AF370" s="65">
        <f t="shared" si="112"/>
        <v>-0.25698219720330795</v>
      </c>
      <c r="AG370">
        <f t="shared" si="113"/>
        <v>-14.723995309748172</v>
      </c>
      <c r="AJ370">
        <f t="shared" si="114"/>
        <v>98.520345616575895</v>
      </c>
      <c r="AL370">
        <f t="shared" si="105"/>
        <v>87.575325467672528</v>
      </c>
      <c r="AN370">
        <f t="shared" si="115"/>
        <v>89.326831977025975</v>
      </c>
      <c r="AP370">
        <f t="shared" si="116"/>
        <v>1720.3781254327769</v>
      </c>
      <c r="AS370">
        <f t="shared" si="117"/>
        <v>1778.7911455091455</v>
      </c>
      <c r="AU370">
        <f t="shared" si="106"/>
        <v>-452.10291402969665</v>
      </c>
      <c r="AW370">
        <f t="shared" si="118"/>
        <v>4.310963252425994</v>
      </c>
      <c r="AY370">
        <f t="shared" si="119"/>
        <v>-0.25698219720330795</v>
      </c>
      <c r="BA370">
        <f t="shared" si="120"/>
        <v>-0.81782354218682873</v>
      </c>
      <c r="BC370">
        <f t="shared" si="121"/>
        <v>-1406.9657324421698</v>
      </c>
      <c r="BD370">
        <f t="shared" si="122"/>
        <v>3.04E-2</v>
      </c>
      <c r="BE370">
        <f t="shared" si="123"/>
        <v>-42.77175826624196</v>
      </c>
    </row>
    <row r="371" spans="3:57">
      <c r="C371" s="11">
        <v>311</v>
      </c>
      <c r="D371" s="12">
        <f t="shared" si="129"/>
        <v>4.5072463768115936E-3</v>
      </c>
      <c r="E371" s="20">
        <f t="shared" si="124"/>
        <v>1204.2771838760873</v>
      </c>
      <c r="F371" s="4">
        <f t="shared" si="125"/>
        <v>5.4279739737023638</v>
      </c>
      <c r="G371" s="4"/>
      <c r="H371" s="4">
        <f t="shared" si="126"/>
        <v>-32.634995323188619</v>
      </c>
      <c r="I371" s="11">
        <v>311</v>
      </c>
      <c r="J371" s="5">
        <f t="shared" si="107"/>
        <v>-27230.52365672724</v>
      </c>
      <c r="K371" s="11">
        <v>311</v>
      </c>
      <c r="L371" s="17">
        <f t="shared" si="127"/>
        <v>-16964.616238141072</v>
      </c>
      <c r="M371" s="11">
        <v>311</v>
      </c>
      <c r="N371">
        <f t="shared" si="128"/>
        <v>-1729.3186787095894</v>
      </c>
      <c r="Q371" s="58">
        <v>248</v>
      </c>
      <c r="R371" s="21">
        <f t="shared" si="104"/>
        <v>37.185999999999986</v>
      </c>
      <c r="S371" s="21">
        <f t="shared" si="130"/>
        <v>428.34546334340683</v>
      </c>
      <c r="T371" s="21">
        <f t="shared" si="131"/>
        <v>0.89857951596766761</v>
      </c>
      <c r="U371" s="21">
        <f t="shared" si="132"/>
        <v>354.6992396787299</v>
      </c>
      <c r="AA371">
        <v>248</v>
      </c>
      <c r="AB371">
        <f t="shared" si="108"/>
        <v>4.3284165449459371</v>
      </c>
      <c r="AC371">
        <f t="shared" si="109"/>
        <v>0.27611262488646687</v>
      </c>
      <c r="AD371">
        <f t="shared" si="110"/>
        <v>-0.92718385456678731</v>
      </c>
      <c r="AE371">
        <f t="shared" si="111"/>
        <v>-0.25600716783678779</v>
      </c>
      <c r="AF371" s="65">
        <f t="shared" si="112"/>
        <v>-0.2588894485990007</v>
      </c>
      <c r="AG371">
        <f t="shared" si="113"/>
        <v>-14.833272765191804</v>
      </c>
      <c r="AJ371">
        <f t="shared" si="114"/>
        <v>98.520345616575895</v>
      </c>
      <c r="AL371">
        <f t="shared" si="105"/>
        <v>88.528364477110088</v>
      </c>
      <c r="AN371">
        <f t="shared" si="115"/>
        <v>90.298931766652288</v>
      </c>
      <c r="AP371">
        <f t="shared" si="116"/>
        <v>1695.2838690775941</v>
      </c>
      <c r="AS371">
        <f t="shared" si="117"/>
        <v>1753.7270268969805</v>
      </c>
      <c r="AU371">
        <f t="shared" si="106"/>
        <v>-448.96668931472618</v>
      </c>
      <c r="AW371">
        <f t="shared" si="118"/>
        <v>4.3284165449459371</v>
      </c>
      <c r="AY371">
        <f t="shared" si="119"/>
        <v>-0.2588894485990007</v>
      </c>
      <c r="BA371">
        <f t="shared" si="120"/>
        <v>-0.82797576021211161</v>
      </c>
      <c r="BC371">
        <f t="shared" si="121"/>
        <v>-1403.6539502748508</v>
      </c>
      <c r="BD371">
        <f t="shared" si="122"/>
        <v>3.04E-2</v>
      </c>
      <c r="BE371">
        <f t="shared" si="123"/>
        <v>-42.671080088355467</v>
      </c>
    </row>
    <row r="372" spans="3:57">
      <c r="C372" s="11">
        <v>312</v>
      </c>
      <c r="D372" s="12">
        <f t="shared" si="129"/>
        <v>4.5217391304347822E-3</v>
      </c>
      <c r="E372" s="20">
        <f t="shared" si="124"/>
        <v>1204.2771838760873</v>
      </c>
      <c r="F372" s="4">
        <f t="shared" si="125"/>
        <v>5.4454272662223069</v>
      </c>
      <c r="G372" s="4"/>
      <c r="H372" s="4">
        <f t="shared" si="126"/>
        <v>-32.233109229755975</v>
      </c>
      <c r="I372" s="11">
        <v>312</v>
      </c>
      <c r="J372" s="5">
        <f t="shared" si="107"/>
        <v>-28228.57533700157</v>
      </c>
      <c r="K372" s="11">
        <v>312</v>
      </c>
      <c r="L372" s="17">
        <f t="shared" si="127"/>
        <v>-17586.402434951979</v>
      </c>
      <c r="M372" s="11">
        <v>312</v>
      </c>
      <c r="N372">
        <f t="shared" si="128"/>
        <v>-1792.7015733896001</v>
      </c>
      <c r="Q372" s="58">
        <v>249</v>
      </c>
      <c r="R372" s="21">
        <f t="shared" si="104"/>
        <v>37.740999999999985</v>
      </c>
      <c r="S372" s="21">
        <f t="shared" si="130"/>
        <v>425.02099280092085</v>
      </c>
      <c r="T372" s="21">
        <f t="shared" si="131"/>
        <v>0.90843492083604049</v>
      </c>
      <c r="U372" s="21">
        <f t="shared" si="132"/>
        <v>355.80641474467734</v>
      </c>
      <c r="AA372">
        <v>249</v>
      </c>
      <c r="AB372">
        <f t="shared" si="108"/>
        <v>4.3458698374658802</v>
      </c>
      <c r="AC372">
        <f t="shared" si="109"/>
        <v>0.27611262488646687</v>
      </c>
      <c r="AD372">
        <f t="shared" si="110"/>
        <v>-0.93358042649720163</v>
      </c>
      <c r="AE372">
        <f t="shared" si="111"/>
        <v>-0.25777334210276959</v>
      </c>
      <c r="AF372" s="65">
        <f t="shared" si="112"/>
        <v>-0.26071695315364662</v>
      </c>
      <c r="AG372">
        <f t="shared" si="113"/>
        <v>-14.93798106321395</v>
      </c>
      <c r="AJ372">
        <f t="shared" si="114"/>
        <v>98.520345616575895</v>
      </c>
      <c r="AL372">
        <f t="shared" si="105"/>
        <v>89.49932237093347</v>
      </c>
      <c r="AN372">
        <f t="shared" si="115"/>
        <v>91.28930881835214</v>
      </c>
      <c r="AP372">
        <f t="shared" si="116"/>
        <v>1669.2108520730949</v>
      </c>
      <c r="AS372">
        <f t="shared" si="117"/>
        <v>1727.5941803333683</v>
      </c>
      <c r="AU372">
        <f t="shared" si="106"/>
        <v>-445.32772566182717</v>
      </c>
      <c r="AW372">
        <f t="shared" si="118"/>
        <v>4.3458698374658802</v>
      </c>
      <c r="AY372">
        <f t="shared" si="119"/>
        <v>-0.26071695315364662</v>
      </c>
      <c r="BA372">
        <f t="shared" si="120"/>
        <v>-0.83797166399551071</v>
      </c>
      <c r="BC372">
        <f t="shared" si="121"/>
        <v>-1398.7513952710556</v>
      </c>
      <c r="BD372">
        <f t="shared" si="122"/>
        <v>3.04E-2</v>
      </c>
      <c r="BE372">
        <f t="shared" si="123"/>
        <v>-42.52204241624009</v>
      </c>
    </row>
    <row r="373" spans="3:57">
      <c r="C373" s="11">
        <v>313</v>
      </c>
      <c r="D373" s="12">
        <f t="shared" si="129"/>
        <v>4.5362318840579709E-3</v>
      </c>
      <c r="E373" s="20">
        <f t="shared" si="124"/>
        <v>1204.2771838760873</v>
      </c>
      <c r="F373" s="4">
        <f t="shared" si="125"/>
        <v>5.4628805587422509</v>
      </c>
      <c r="G373" s="4"/>
      <c r="H373" s="4">
        <f t="shared" si="126"/>
        <v>-31.816811671026134</v>
      </c>
      <c r="I373" s="11">
        <v>313</v>
      </c>
      <c r="J373" s="5">
        <f t="shared" si="107"/>
        <v>-29219.191021176062</v>
      </c>
      <c r="K373" s="11">
        <v>313</v>
      </c>
      <c r="L373" s="17">
        <f t="shared" si="127"/>
        <v>-18203.556006192688</v>
      </c>
      <c r="M373" s="11">
        <v>313</v>
      </c>
      <c r="N373">
        <f t="shared" si="128"/>
        <v>-1855.6122330471649</v>
      </c>
      <c r="Q373" s="58">
        <v>250</v>
      </c>
      <c r="R373" s="21">
        <f t="shared" ref="R373:R436" si="133">R372+0.555</f>
        <v>38.295999999999985</v>
      </c>
      <c r="S373" s="21">
        <f t="shared" si="130"/>
        <v>421.69652225843492</v>
      </c>
      <c r="T373" s="21">
        <f t="shared" si="131"/>
        <v>0.91847708853155474</v>
      </c>
      <c r="U373" s="21">
        <f t="shared" si="132"/>
        <v>356.92578094406053</v>
      </c>
      <c r="AA373">
        <v>250</v>
      </c>
      <c r="AB373">
        <f t="shared" si="108"/>
        <v>4.3633231299858233</v>
      </c>
      <c r="AC373">
        <f t="shared" si="109"/>
        <v>0.27611262488646687</v>
      </c>
      <c r="AD373">
        <f t="shared" si="110"/>
        <v>-0.93969262078590821</v>
      </c>
      <c r="AE373">
        <f t="shared" si="111"/>
        <v>-0.25946099611164042</v>
      </c>
      <c r="AF373" s="65">
        <f t="shared" si="112"/>
        <v>-0.26246404362242043</v>
      </c>
      <c r="AG373">
        <f t="shared" si="113"/>
        <v>-15.038081973502221</v>
      </c>
      <c r="AJ373">
        <f t="shared" si="114"/>
        <v>98.520345616575895</v>
      </c>
      <c r="AL373">
        <f t="shared" si="105"/>
        <v>90.488680203035145</v>
      </c>
      <c r="AN373">
        <f t="shared" si="115"/>
        <v>92.298453807095854</v>
      </c>
      <c r="AP373">
        <f t="shared" si="116"/>
        <v>1642.150992919823</v>
      </c>
      <c r="AS373">
        <f t="shared" si="117"/>
        <v>1700.38301116805</v>
      </c>
      <c r="AU373">
        <f t="shared" si="106"/>
        <v>-441.18306984897288</v>
      </c>
      <c r="AW373">
        <f t="shared" si="118"/>
        <v>4.3633231299858233</v>
      </c>
      <c r="AY373">
        <f t="shared" si="119"/>
        <v>-0.26246404362242043</v>
      </c>
      <c r="BA373">
        <f t="shared" si="120"/>
        <v>-0.84780490922151119</v>
      </c>
      <c r="BC373">
        <f t="shared" si="121"/>
        <v>-1392.2236734804051</v>
      </c>
      <c r="BD373">
        <f t="shared" si="122"/>
        <v>3.04E-2</v>
      </c>
      <c r="BE373">
        <f t="shared" si="123"/>
        <v>-42.323599673804317</v>
      </c>
    </row>
    <row r="374" spans="3:57">
      <c r="C374" s="11">
        <v>314</v>
      </c>
      <c r="D374" s="12">
        <f t="shared" si="129"/>
        <v>4.5507246376811595E-3</v>
      </c>
      <c r="E374" s="20">
        <f t="shared" si="124"/>
        <v>1204.2771838760873</v>
      </c>
      <c r="F374" s="4">
        <f t="shared" si="125"/>
        <v>5.4803338512621949</v>
      </c>
      <c r="G374" s="4"/>
      <c r="H374" s="4">
        <f t="shared" si="126"/>
        <v>-31.386215405844887</v>
      </c>
      <c r="I374" s="11">
        <v>314</v>
      </c>
      <c r="J374" s="5">
        <f t="shared" si="107"/>
        <v>-30201.68217886295</v>
      </c>
      <c r="K374" s="11">
        <v>314</v>
      </c>
      <c r="L374" s="17">
        <f t="shared" si="127"/>
        <v>-18815.647997431617</v>
      </c>
      <c r="M374" s="11">
        <v>314</v>
      </c>
      <c r="N374">
        <f t="shared" si="128"/>
        <v>-1918.0069314405316</v>
      </c>
      <c r="Q374" s="58">
        <v>251</v>
      </c>
      <c r="R374" s="21">
        <f t="shared" si="133"/>
        <v>38.850999999999985</v>
      </c>
      <c r="S374" s="21">
        <f t="shared" si="130"/>
        <v>418.37205171594894</v>
      </c>
      <c r="T374" s="21">
        <f t="shared" si="131"/>
        <v>0.92871107282973053</v>
      </c>
      <c r="U374" s="21">
        <f t="shared" si="132"/>
        <v>358.05757022223503</v>
      </c>
      <c r="AA374">
        <v>251</v>
      </c>
      <c r="AB374">
        <f t="shared" si="108"/>
        <v>4.3807764225057673</v>
      </c>
      <c r="AC374">
        <f t="shared" si="109"/>
        <v>0.27611262488646687</v>
      </c>
      <c r="AD374">
        <f t="shared" si="110"/>
        <v>-0.94551857559931685</v>
      </c>
      <c r="AE374">
        <f t="shared" si="111"/>
        <v>-0.26106961578764065</v>
      </c>
      <c r="AF374" s="65">
        <f t="shared" si="112"/>
        <v>-0.26413007989839737</v>
      </c>
      <c r="AG374">
        <f t="shared" si="113"/>
        <v>-15.133538820631394</v>
      </c>
      <c r="AJ374">
        <f t="shared" si="114"/>
        <v>98.520345616575895</v>
      </c>
      <c r="AL374">
        <f t="shared" si="105"/>
        <v>91.496935873126034</v>
      </c>
      <c r="AN374">
        <f t="shared" si="115"/>
        <v>93.326874590588559</v>
      </c>
      <c r="AP374">
        <f t="shared" si="116"/>
        <v>1614.0971732024022</v>
      </c>
      <c r="AS374">
        <f t="shared" si="117"/>
        <v>1672.0851258001824</v>
      </c>
      <c r="AU374">
        <f t="shared" si="106"/>
        <v>-436.53062135688236</v>
      </c>
      <c r="AW374">
        <f t="shared" si="118"/>
        <v>4.3807764225057673</v>
      </c>
      <c r="AY374">
        <f t="shared" si="119"/>
        <v>-0.26413007989839737</v>
      </c>
      <c r="BA374">
        <f t="shared" si="120"/>
        <v>-0.85746906338982221</v>
      </c>
      <c r="BC374">
        <f t="shared" si="121"/>
        <v>-1384.0383913260234</v>
      </c>
      <c r="BD374">
        <f t="shared" si="122"/>
        <v>3.04E-2</v>
      </c>
      <c r="BE374">
        <f t="shared" si="123"/>
        <v>-42.074767096311113</v>
      </c>
    </row>
    <row r="375" spans="3:57">
      <c r="C375" s="11">
        <v>315</v>
      </c>
      <c r="D375" s="12">
        <f t="shared" si="129"/>
        <v>4.5652173913043473E-3</v>
      </c>
      <c r="E375" s="20">
        <f t="shared" si="124"/>
        <v>1204.2771838760873</v>
      </c>
      <c r="F375" s="4">
        <f t="shared" si="125"/>
        <v>5.4977871437821371</v>
      </c>
      <c r="G375" s="4"/>
      <c r="H375" s="4">
        <f t="shared" si="126"/>
        <v>-30.941443161499254</v>
      </c>
      <c r="I375" s="11">
        <v>315</v>
      </c>
      <c r="J375" s="5">
        <f t="shared" si="107"/>
        <v>-31175.361809142323</v>
      </c>
      <c r="K375" s="11">
        <v>315</v>
      </c>
      <c r="L375" s="17">
        <f t="shared" si="127"/>
        <v>-19422.250407095667</v>
      </c>
      <c r="M375" s="11">
        <v>315</v>
      </c>
      <c r="N375">
        <f t="shared" si="128"/>
        <v>-1979.8420394592931</v>
      </c>
      <c r="Q375" s="58">
        <v>252</v>
      </c>
      <c r="R375" s="21">
        <f t="shared" si="133"/>
        <v>39.405999999999985</v>
      </c>
      <c r="S375" s="21">
        <f t="shared" si="130"/>
        <v>415.04758117346296</v>
      </c>
      <c r="T375" s="21">
        <f t="shared" si="131"/>
        <v>0.93914210590186353</v>
      </c>
      <c r="U375" s="21">
        <f t="shared" si="132"/>
        <v>359.20202082618619</v>
      </c>
      <c r="AA375">
        <v>252</v>
      </c>
      <c r="AB375">
        <f t="shared" si="108"/>
        <v>4.3982297150257104</v>
      </c>
      <c r="AC375">
        <f t="shared" si="109"/>
        <v>0.27611262488646687</v>
      </c>
      <c r="AD375">
        <f t="shared" si="110"/>
        <v>-0.95105651629515353</v>
      </c>
      <c r="AE375">
        <f t="shared" si="111"/>
        <v>-0.26259871112963368</v>
      </c>
      <c r="AF375" s="65">
        <f t="shared" si="112"/>
        <v>-0.26571444952931861</v>
      </c>
      <c r="AG375">
        <f t="shared" si="113"/>
        <v>-15.22431651367188</v>
      </c>
      <c r="AJ375">
        <f t="shared" si="114"/>
        <v>98.520345616575895</v>
      </c>
      <c r="AL375">
        <f t="shared" si="105"/>
        <v>92.524604856530516</v>
      </c>
      <c r="AN375">
        <f t="shared" si="115"/>
        <v>94.375096953661128</v>
      </c>
      <c r="AP375">
        <f t="shared" si="116"/>
        <v>1585.0432603653744</v>
      </c>
      <c r="AS375">
        <f t="shared" si="117"/>
        <v>1642.6933644719977</v>
      </c>
      <c r="AU375">
        <f t="shared" si="106"/>
        <v>-431.36916029154816</v>
      </c>
      <c r="AW375">
        <f t="shared" si="118"/>
        <v>4.3982297150257104</v>
      </c>
      <c r="AY375">
        <f t="shared" si="119"/>
        <v>-0.26571444952931861</v>
      </c>
      <c r="BA375">
        <f t="shared" si="120"/>
        <v>-0.86695761204908794</v>
      </c>
      <c r="BC375">
        <f t="shared" si="121"/>
        <v>-1374.1653200008657</v>
      </c>
      <c r="BD375">
        <f t="shared" si="122"/>
        <v>3.04E-2</v>
      </c>
      <c r="BE375">
        <f t="shared" si="123"/>
        <v>-41.774625728026315</v>
      </c>
    </row>
    <row r="376" spans="3:57">
      <c r="C376" s="11">
        <v>316</v>
      </c>
      <c r="D376" s="12">
        <f t="shared" si="129"/>
        <v>4.579710144927536E-3</v>
      </c>
      <c r="E376" s="20">
        <f t="shared" si="124"/>
        <v>1204.2771838760873</v>
      </c>
      <c r="F376" s="4">
        <f t="shared" si="125"/>
        <v>5.5152404363020811</v>
      </c>
      <c r="G376" s="4"/>
      <c r="H376" s="4">
        <f t="shared" si="126"/>
        <v>-30.482627606611953</v>
      </c>
      <c r="I376" s="11">
        <v>316</v>
      </c>
      <c r="J376" s="5">
        <f t="shared" si="107"/>
        <v>-32139.54512221221</v>
      </c>
      <c r="K376" s="11">
        <v>316</v>
      </c>
      <c r="L376" s="17">
        <f t="shared" si="127"/>
        <v>-20022.936611138208</v>
      </c>
      <c r="M376" s="11">
        <v>316</v>
      </c>
      <c r="N376">
        <f t="shared" si="128"/>
        <v>-2041.0740684136806</v>
      </c>
      <c r="Q376" s="58">
        <v>253</v>
      </c>
      <c r="R376" s="21">
        <f t="shared" si="133"/>
        <v>39.960999999999984</v>
      </c>
      <c r="S376" s="21">
        <f t="shared" si="130"/>
        <v>411.72311063097709</v>
      </c>
      <c r="T376" s="21">
        <f t="shared" si="131"/>
        <v>0.94977560610599476</v>
      </c>
      <c r="U376" s="21">
        <f t="shared" si="132"/>
        <v>360.35937752787578</v>
      </c>
      <c r="AA376">
        <v>253</v>
      </c>
      <c r="AB376">
        <f t="shared" si="108"/>
        <v>4.4156830075456535</v>
      </c>
      <c r="AC376">
        <f t="shared" si="109"/>
        <v>0.27611262488646687</v>
      </c>
      <c r="AD376">
        <f t="shared" si="110"/>
        <v>-0.95630475596303532</v>
      </c>
      <c r="AE376">
        <f t="shared" si="111"/>
        <v>-0.26404781636036584</v>
      </c>
      <c r="AF376" s="65">
        <f t="shared" si="112"/>
        <v>-0.26721656821840367</v>
      </c>
      <c r="AG376">
        <f t="shared" si="113"/>
        <v>-15.310381574884177</v>
      </c>
      <c r="AJ376">
        <f t="shared" si="114"/>
        <v>98.520345616575895</v>
      </c>
      <c r="AL376">
        <f t="shared" si="105"/>
        <v>93.572220971755456</v>
      </c>
      <c r="AN376">
        <f t="shared" si="115"/>
        <v>95.443665391190564</v>
      </c>
      <c r="AP376">
        <f t="shared" si="116"/>
        <v>1554.984129429472</v>
      </c>
      <c r="AS376">
        <f t="shared" si="117"/>
        <v>1612.2018322265699</v>
      </c>
      <c r="AU376">
        <f t="shared" si="106"/>
        <v>-425.69837333160666</v>
      </c>
      <c r="AW376">
        <f t="shared" si="118"/>
        <v>4.4156830075456535</v>
      </c>
      <c r="AY376">
        <f t="shared" si="119"/>
        <v>-0.26721656821840367</v>
      </c>
      <c r="BA376">
        <f t="shared" si="120"/>
        <v>-0.87626396535102891</v>
      </c>
      <c r="BC376">
        <f t="shared" si="121"/>
        <v>-1362.5765593117867</v>
      </c>
      <c r="BD376">
        <f t="shared" si="122"/>
        <v>3.04E-2</v>
      </c>
      <c r="BE376">
        <f t="shared" si="123"/>
        <v>-41.422327403078313</v>
      </c>
    </row>
    <row r="377" spans="3:57">
      <c r="C377" s="11">
        <v>317</v>
      </c>
      <c r="D377" s="12">
        <f t="shared" si="129"/>
        <v>4.5942028985507246E-3</v>
      </c>
      <c r="E377" s="20">
        <f t="shared" si="124"/>
        <v>1204.2771838760873</v>
      </c>
      <c r="F377" s="4">
        <f t="shared" si="125"/>
        <v>5.5326937288220241</v>
      </c>
      <c r="G377" s="4"/>
      <c r="H377" s="4">
        <f t="shared" si="126"/>
        <v>-30.009911314157144</v>
      </c>
      <c r="I377" s="11">
        <v>317</v>
      </c>
      <c r="J377" s="5">
        <f t="shared" si="107"/>
        <v>-33093.550220940539</v>
      </c>
      <c r="K377" s="11">
        <v>317</v>
      </c>
      <c r="L377" s="17">
        <f t="shared" si="127"/>
        <v>-20617.281787645956</v>
      </c>
      <c r="M377" s="11">
        <v>317</v>
      </c>
      <c r="N377">
        <f t="shared" si="128"/>
        <v>-2101.6597133176306</v>
      </c>
      <c r="Q377" s="58">
        <v>254</v>
      </c>
      <c r="R377" s="21">
        <f t="shared" si="133"/>
        <v>40.515999999999984</v>
      </c>
      <c r="S377" s="21">
        <f t="shared" si="130"/>
        <v>408.39864008849111</v>
      </c>
      <c r="T377" s="21">
        <f t="shared" si="131"/>
        <v>0.96061718618442915</v>
      </c>
      <c r="U377" s="21">
        <f t="shared" si="132"/>
        <v>361.52989185738278</v>
      </c>
      <c r="AA377">
        <v>254</v>
      </c>
      <c r="AB377">
        <f t="shared" si="108"/>
        <v>4.4331363000655974</v>
      </c>
      <c r="AC377">
        <f t="shared" si="109"/>
        <v>0.27611262488646687</v>
      </c>
      <c r="AD377">
        <f t="shared" si="110"/>
        <v>-0.96126169593831901</v>
      </c>
      <c r="AE377">
        <f t="shared" si="111"/>
        <v>-0.26541649006834606</v>
      </c>
      <c r="AF377" s="65">
        <f t="shared" si="112"/>
        <v>-0.26863588030798213</v>
      </c>
      <c r="AG377">
        <f t="shared" si="113"/>
        <v>-15.391702167428917</v>
      </c>
      <c r="AJ377">
        <f t="shared" si="114"/>
        <v>98.520345616575895</v>
      </c>
      <c r="AL377">
        <f t="shared" si="105"/>
        <v>94.640337188112596</v>
      </c>
      <c r="AN377">
        <f t="shared" si="115"/>
        <v>96.533143931874847</v>
      </c>
      <c r="AP377">
        <f t="shared" si="116"/>
        <v>1523.9156836212612</v>
      </c>
      <c r="AS377">
        <f t="shared" si="117"/>
        <v>1580.6059279364683</v>
      </c>
      <c r="AU377">
        <f t="shared" si="106"/>
        <v>-419.51887757411856</v>
      </c>
      <c r="AW377">
        <f t="shared" si="118"/>
        <v>4.4331363000655974</v>
      </c>
      <c r="AY377">
        <f t="shared" si="119"/>
        <v>-0.26863588030798213</v>
      </c>
      <c r="BA377">
        <f t="shared" si="120"/>
        <v>-0.88538146491722802</v>
      </c>
      <c r="BC377">
        <f t="shared" si="121"/>
        <v>-1349.2467003749312</v>
      </c>
      <c r="BD377">
        <f t="shared" si="122"/>
        <v>3.04E-2</v>
      </c>
      <c r="BE377">
        <f t="shared" si="123"/>
        <v>-41.01709969139791</v>
      </c>
    </row>
    <row r="378" spans="3:57">
      <c r="C378" s="11">
        <v>318</v>
      </c>
      <c r="D378" s="12">
        <f t="shared" si="129"/>
        <v>4.6086956521739124E-3</v>
      </c>
      <c r="E378" s="20">
        <f t="shared" si="124"/>
        <v>1204.2771838760873</v>
      </c>
      <c r="F378" s="4">
        <f t="shared" si="125"/>
        <v>5.5501470213419664</v>
      </c>
      <c r="G378" s="4"/>
      <c r="H378" s="4">
        <f t="shared" si="126"/>
        <v>-29.523446714603502</v>
      </c>
      <c r="I378" s="11">
        <v>318</v>
      </c>
      <c r="J378" s="5">
        <f t="shared" si="107"/>
        <v>-34036.698781536987</v>
      </c>
      <c r="K378" s="11">
        <v>318</v>
      </c>
      <c r="L378" s="17">
        <f t="shared" si="127"/>
        <v>-21204.863340897544</v>
      </c>
      <c r="M378" s="11">
        <v>318</v>
      </c>
      <c r="N378">
        <f t="shared" si="128"/>
        <v>-2161.5558961159577</v>
      </c>
      <c r="Q378" s="58">
        <v>255</v>
      </c>
      <c r="R378" s="21">
        <f t="shared" si="133"/>
        <v>41.070999999999984</v>
      </c>
      <c r="S378" s="21">
        <f t="shared" si="130"/>
        <v>405.07416954600512</v>
      </c>
      <c r="T378" s="21">
        <f t="shared" si="131"/>
        <v>0.97167266189252843</v>
      </c>
      <c r="U378" s="21">
        <f t="shared" si="132"/>
        <v>362.71382234635115</v>
      </c>
      <c r="AA378">
        <v>255</v>
      </c>
      <c r="AB378">
        <f t="shared" si="108"/>
        <v>4.4505895925855405</v>
      </c>
      <c r="AC378">
        <f t="shared" si="109"/>
        <v>0.27611262488646687</v>
      </c>
      <c r="AD378">
        <f t="shared" si="110"/>
        <v>-0.96592582628906831</v>
      </c>
      <c r="AE378">
        <f t="shared" si="111"/>
        <v>-0.2667043153423041</v>
      </c>
      <c r="AF378" s="65">
        <f t="shared" si="112"/>
        <v>-0.26997185924474348</v>
      </c>
      <c r="AG378">
        <f t="shared" si="113"/>
        <v>-15.468248122023716</v>
      </c>
      <c r="AJ378">
        <f t="shared" si="114"/>
        <v>98.520345616575895</v>
      </c>
      <c r="AL378">
        <f t="shared" si="105"/>
        <v>95.729526475830198</v>
      </c>
      <c r="AN378">
        <f t="shared" si="115"/>
        <v>97.6441170053468</v>
      </c>
      <c r="AP378">
        <f t="shared" si="116"/>
        <v>1491.8348738905547</v>
      </c>
      <c r="AS378">
        <f t="shared" si="117"/>
        <v>1547.902371314615</v>
      </c>
      <c r="AU378">
        <f t="shared" si="106"/>
        <v>-412.83224215819342</v>
      </c>
      <c r="AW378">
        <f t="shared" si="118"/>
        <v>4.4505895925855405</v>
      </c>
      <c r="AY378">
        <f t="shared" si="119"/>
        <v>-0.26997185924474348</v>
      </c>
      <c r="BA378">
        <f t="shared" si="120"/>
        <v>-0.89430339100957568</v>
      </c>
      <c r="BC378">
        <f t="shared" si="121"/>
        <v>-1334.1529865466657</v>
      </c>
      <c r="BD378">
        <f t="shared" si="122"/>
        <v>3.04E-2</v>
      </c>
      <c r="BE378">
        <f t="shared" si="123"/>
        <v>-40.558250791018637</v>
      </c>
    </row>
    <row r="379" spans="3:57">
      <c r="C379" s="11">
        <v>319</v>
      </c>
      <c r="D379" s="12">
        <f t="shared" si="129"/>
        <v>4.6231884057971011E-3</v>
      </c>
      <c r="E379" s="20">
        <f t="shared" si="124"/>
        <v>1204.2771838760873</v>
      </c>
      <c r="F379" s="4">
        <f t="shared" si="125"/>
        <v>5.5676003138619103</v>
      </c>
      <c r="G379" s="4"/>
      <c r="H379" s="4">
        <f t="shared" si="126"/>
        <v>-29.023396039203831</v>
      </c>
      <c r="I379" s="11">
        <v>319</v>
      </c>
      <c r="J379" s="5">
        <f t="shared" si="107"/>
        <v>-34968.316732559673</v>
      </c>
      <c r="K379" s="11">
        <v>319</v>
      </c>
      <c r="L379" s="17">
        <f t="shared" si="127"/>
        <v>-21785.261324384675</v>
      </c>
      <c r="M379" s="11">
        <v>319</v>
      </c>
      <c r="N379">
        <f t="shared" si="128"/>
        <v>-2220.7198088057771</v>
      </c>
      <c r="Q379" s="58">
        <v>256</v>
      </c>
      <c r="R379" s="21">
        <f t="shared" si="133"/>
        <v>41.625999999999983</v>
      </c>
      <c r="S379" s="21">
        <f t="shared" si="130"/>
        <v>401.7496990035192</v>
      </c>
      <c r="T379" s="21">
        <f t="shared" si="131"/>
        <v>0.98294806108523525</v>
      </c>
      <c r="U379" s="21">
        <f t="shared" si="132"/>
        <v>363.91143478228958</v>
      </c>
      <c r="AA379">
        <v>256</v>
      </c>
      <c r="AB379">
        <f t="shared" si="108"/>
        <v>4.4680428851054836</v>
      </c>
      <c r="AC379">
        <f t="shared" si="109"/>
        <v>0.27611262488646687</v>
      </c>
      <c r="AD379">
        <f t="shared" si="110"/>
        <v>-0.97029572627599647</v>
      </c>
      <c r="AE379">
        <f t="shared" si="111"/>
        <v>-0.26791089989818617</v>
      </c>
      <c r="AF379" s="65">
        <f t="shared" si="112"/>
        <v>-0.27122400802543206</v>
      </c>
      <c r="AG379">
        <f t="shared" si="113"/>
        <v>-15.539990962479626</v>
      </c>
      <c r="AJ379">
        <f t="shared" si="114"/>
        <v>98.520345616575895</v>
      </c>
      <c r="AL379">
        <f t="shared" ref="AL379:AL442" si="134">T379*AJ379</f>
        <v>96.840382701260538</v>
      </c>
      <c r="AN379">
        <f t="shared" si="115"/>
        <v>98.777190355285754</v>
      </c>
      <c r="AP379">
        <f t="shared" si="116"/>
        <v>1458.7397172916033</v>
      </c>
      <c r="AS379">
        <f t="shared" si="117"/>
        <v>1514.0892278238218</v>
      </c>
      <c r="AU379">
        <f t="shared" ref="AU379:AU442" si="135">AP379*TAN(AF379)</f>
        <v>-405.64100755242981</v>
      </c>
      <c r="AW379">
        <f t="shared" si="118"/>
        <v>4.4680428851054836</v>
      </c>
      <c r="AY379">
        <f t="shared" si="119"/>
        <v>-0.27122400802543206</v>
      </c>
      <c r="BA379">
        <f t="shared" si="120"/>
        <v>-0.9030229699941259</v>
      </c>
      <c r="BC379">
        <f t="shared" si="121"/>
        <v>-1317.2754719570551</v>
      </c>
      <c r="BD379">
        <f t="shared" si="122"/>
        <v>3.04E-2</v>
      </c>
      <c r="BE379">
        <f t="shared" si="123"/>
        <v>-40.045174347494473</v>
      </c>
    </row>
    <row r="380" spans="3:57">
      <c r="C380" s="11">
        <v>320</v>
      </c>
      <c r="D380" s="12">
        <f t="shared" si="129"/>
        <v>4.6376811594202897E-3</v>
      </c>
      <c r="E380" s="20">
        <f t="shared" si="124"/>
        <v>1204.2771838760873</v>
      </c>
      <c r="F380" s="4">
        <f t="shared" si="125"/>
        <v>5.5850536063818543</v>
      </c>
      <c r="G380" s="4"/>
      <c r="H380" s="4">
        <f t="shared" si="126"/>
        <v>-28.509931253460984</v>
      </c>
      <c r="I380" s="11">
        <v>320</v>
      </c>
      <c r="J380" s="5">
        <f t="shared" ref="J380:J443" si="136">((((($F$6/1000)/2)*(E380*E380))*COS(F380))+((((($F$6/1000)/2)*($F$6/1000)/2))*(E380*E380)*COS(2*F380)/($F$10/1000)))*-1</f>
        <v>-35887.734931474391</v>
      </c>
      <c r="K380" s="11">
        <v>320</v>
      </c>
      <c r="L380" s="17">
        <f t="shared" si="127"/>
        <v>-22358.058862308546</v>
      </c>
      <c r="M380" s="11">
        <v>320</v>
      </c>
      <c r="N380">
        <f t="shared" si="128"/>
        <v>-2279.1089564025019</v>
      </c>
      <c r="Q380" s="58">
        <v>257</v>
      </c>
      <c r="R380" s="21">
        <f t="shared" si="133"/>
        <v>42.180999999999983</v>
      </c>
      <c r="S380" s="21">
        <f t="shared" si="130"/>
        <v>398.42522846103321</v>
      </c>
      <c r="T380" s="21">
        <f t="shared" si="131"/>
        <v>0.99444963328963798</v>
      </c>
      <c r="U380" s="21">
        <f t="shared" si="132"/>
        <v>365.12300247430085</v>
      </c>
      <c r="AA380">
        <v>257</v>
      </c>
      <c r="AB380">
        <f t="shared" ref="AB380:AB443" si="137">PI()*AA380/180</f>
        <v>4.4854961776254267</v>
      </c>
      <c r="AC380">
        <f t="shared" ref="AC380:AC443" si="138">($F$6/2)/$F$10</f>
        <v>0.27611262488646687</v>
      </c>
      <c r="AD380">
        <f t="shared" ref="AD380:AD443" si="139">SIN(AB380)</f>
        <v>-0.97437006478523513</v>
      </c>
      <c r="AE380">
        <f t="shared" ref="AE380:AE443" si="140">AC380*AD380</f>
        <v>-0.26903587619864805</v>
      </c>
      <c r="AF380" s="65">
        <f t="shared" ref="AF380:AF443" si="141">ASIN(AE380)</f>
        <v>-0.27239185962184831</v>
      </c>
      <c r="AG380">
        <f t="shared" ref="AG380:AG443" si="142">AF380*180/PI()</f>
        <v>-15.606903930051892</v>
      </c>
      <c r="AJ380">
        <f t="shared" ref="AJ380:AJ443" si="143">PI()*(($F$5/10)*($F$5/10))/4</f>
        <v>98.520345616575895</v>
      </c>
      <c r="AL380">
        <f t="shared" si="134"/>
        <v>97.973521569972291</v>
      </c>
      <c r="AN380">
        <f t="shared" ref="AN380:AN443" si="144">AL380*1.02</f>
        <v>99.932992001371744</v>
      </c>
      <c r="AP380">
        <f t="shared" ref="AP380:AP443" si="145">N317+AN380</f>
        <v>1424.6293142056454</v>
      </c>
      <c r="AS380">
        <f t="shared" ref="AS380:AS443" si="146">AP380/(COS(AF380))</f>
        <v>1479.1659314070632</v>
      </c>
      <c r="AU380">
        <f t="shared" si="135"/>
        <v>-397.94870239928861</v>
      </c>
      <c r="AW380">
        <f t="shared" ref="AW380:AW443" si="147">AB380</f>
        <v>4.4854961776254267</v>
      </c>
      <c r="AY380">
        <f t="shared" ref="AY380:AY443" si="148">AF380</f>
        <v>-0.27239185962184831</v>
      </c>
      <c r="BA380">
        <f t="shared" ref="BA380:BA443" si="149">(SIN(AW380+AY380))/(COS(AY380))</f>
        <v>-0.91153338208689583</v>
      </c>
      <c r="BC380">
        <f t="shared" ref="BC380:BC443" si="150">AP380*BA380</f>
        <v>-1298.5971769980069</v>
      </c>
      <c r="BD380">
        <f t="shared" ref="BD380:BD443" si="151">($F$6/2)/1000</f>
        <v>3.04E-2</v>
      </c>
      <c r="BE380">
        <f t="shared" ref="BE380:BE443" si="152">BC380*BD380</f>
        <v>-39.477354180739411</v>
      </c>
    </row>
    <row r="381" spans="3:57">
      <c r="C381" s="11">
        <v>321</v>
      </c>
      <c r="D381" s="12">
        <f t="shared" si="129"/>
        <v>4.6521739130434784E-3</v>
      </c>
      <c r="E381" s="20">
        <f t="shared" ref="E381:E444" si="153">(2*PI()/60)*$F$13</f>
        <v>1204.2771838760873</v>
      </c>
      <c r="F381" s="4">
        <f t="shared" ref="F381:F444" si="154">E381*D381</f>
        <v>5.6025068989017974</v>
      </c>
      <c r="G381" s="4"/>
      <c r="H381" s="4">
        <f t="shared" ref="H381:H444" si="155">(($F$6/1000)/2)*E381*SIN(F381)+((($F$6/1000)/2)*(($F$6/1000)/2)*E381*SIN(2*F381))/(2*($F$10/1000))</f>
        <v>-27.983233980810706</v>
      </c>
      <c r="I381" s="11">
        <v>321</v>
      </c>
      <c r="J381" s="5">
        <f t="shared" si="136"/>
        <v>-36794.289837987344</v>
      </c>
      <c r="K381" s="11">
        <v>321</v>
      </c>
      <c r="L381" s="17">
        <f t="shared" ref="L381:L444" si="156">$J$21*J381</f>
        <v>-22922.842569066117</v>
      </c>
      <c r="M381" s="11">
        <v>321</v>
      </c>
      <c r="N381">
        <f t="shared" ref="N381:N444" si="157">L381/9.81</f>
        <v>-2336.681199700929</v>
      </c>
      <c r="Q381" s="58">
        <v>258</v>
      </c>
      <c r="R381" s="21">
        <f t="shared" si="133"/>
        <v>42.735999999999983</v>
      </c>
      <c r="S381" s="21">
        <f t="shared" si="130"/>
        <v>395.10075791854729</v>
      </c>
      <c r="T381" s="21">
        <f t="shared" si="131"/>
        <v>1.0061838597938857</v>
      </c>
      <c r="U381" s="21">
        <f t="shared" si="132"/>
        <v>366.34880653085526</v>
      </c>
      <c r="AA381">
        <v>258</v>
      </c>
      <c r="AB381">
        <f t="shared" si="137"/>
        <v>4.5029494701453698</v>
      </c>
      <c r="AC381">
        <f t="shared" si="138"/>
        <v>0.27611262488646687</v>
      </c>
      <c r="AD381">
        <f t="shared" si="139"/>
        <v>-0.97814760073380558</v>
      </c>
      <c r="AE381">
        <f t="shared" si="140"/>
        <v>-0.27007890156501085</v>
      </c>
      <c r="AF381" s="65">
        <f t="shared" si="141"/>
        <v>-0.27347497738405718</v>
      </c>
      <c r="AG381">
        <f t="shared" si="142"/>
        <v>-15.668962006542115</v>
      </c>
      <c r="AJ381">
        <f t="shared" si="143"/>
        <v>98.520345616575895</v>
      </c>
      <c r="AL381">
        <f t="shared" si="134"/>
        <v>99.129581620713964</v>
      </c>
      <c r="AN381">
        <f t="shared" si="144"/>
        <v>101.11217325312825</v>
      </c>
      <c r="AP381">
        <f t="shared" si="145"/>
        <v>1389.5038643840498</v>
      </c>
      <c r="AS381">
        <f t="shared" si="146"/>
        <v>1443.1333049666446</v>
      </c>
      <c r="AU381">
        <f t="shared" si="135"/>
        <v>-389.75985781727525</v>
      </c>
      <c r="AW381">
        <f t="shared" si="147"/>
        <v>4.5029494701453698</v>
      </c>
      <c r="AY381">
        <f t="shared" si="148"/>
        <v>-0.27347497738405718</v>
      </c>
      <c r="BA381">
        <f t="shared" si="149"/>
        <v>-0.9198277693689596</v>
      </c>
      <c r="BC381">
        <f t="shared" si="150"/>
        <v>-1278.1042401059299</v>
      </c>
      <c r="BD381">
        <f t="shared" si="151"/>
        <v>3.04E-2</v>
      </c>
      <c r="BE381">
        <f t="shared" si="152"/>
        <v>-38.854368899220269</v>
      </c>
    </row>
    <row r="382" spans="3:57">
      <c r="C382" s="11">
        <v>322</v>
      </c>
      <c r="D382" s="12">
        <f t="shared" ref="D382:D445" si="158">(60/($F$13*360))*C382</f>
        <v>4.6666666666666662E-3</v>
      </c>
      <c r="E382" s="20">
        <f t="shared" si="153"/>
        <v>1204.2771838760873</v>
      </c>
      <c r="F382" s="4">
        <f t="shared" si="154"/>
        <v>5.6199601914217405</v>
      </c>
      <c r="G382" s="4"/>
      <c r="H382" s="4">
        <f t="shared" si="155"/>
        <v>-27.443495416574184</v>
      </c>
      <c r="I382" s="11">
        <v>322</v>
      </c>
      <c r="J382" s="5">
        <f t="shared" si="136"/>
        <v>-37687.32418337305</v>
      </c>
      <c r="K382" s="11">
        <v>322</v>
      </c>
      <c r="L382" s="17">
        <f t="shared" si="156"/>
        <v>-23479.20296624141</v>
      </c>
      <c r="M382" s="11">
        <v>322</v>
      </c>
      <c r="N382">
        <f t="shared" si="157"/>
        <v>-2393.3947977819989</v>
      </c>
      <c r="Q382" s="58">
        <v>259</v>
      </c>
      <c r="R382" s="21">
        <f t="shared" si="133"/>
        <v>43.290999999999983</v>
      </c>
      <c r="S382" s="21">
        <f t="shared" si="130"/>
        <v>391.7762873760613</v>
      </c>
      <c r="T382" s="21">
        <f t="shared" si="131"/>
        <v>1.0181574642849389</v>
      </c>
      <c r="U382" s="21">
        <f t="shared" si="132"/>
        <v>367.58913615026012</v>
      </c>
      <c r="AA382">
        <v>259</v>
      </c>
      <c r="AB382">
        <f t="shared" si="137"/>
        <v>4.5204027626653129</v>
      </c>
      <c r="AC382">
        <f t="shared" si="138"/>
        <v>0.27611262488646687</v>
      </c>
      <c r="AD382">
        <f t="shared" si="139"/>
        <v>-0.98162718344766386</v>
      </c>
      <c r="AE382">
        <f t="shared" si="140"/>
        <v>-0.27103965828164384</v>
      </c>
      <c r="AF382" s="65">
        <f t="shared" si="141"/>
        <v>-0.27447295542074984</v>
      </c>
      <c r="AG382">
        <f t="shared" si="142"/>
        <v>-15.726141936091357</v>
      </c>
      <c r="AJ382">
        <f t="shared" si="143"/>
        <v>98.520345616575895</v>
      </c>
      <c r="AL382">
        <f t="shared" si="134"/>
        <v>100.3092252734487</v>
      </c>
      <c r="AN382">
        <f t="shared" si="144"/>
        <v>102.31540977891768</v>
      </c>
      <c r="AP382">
        <f t="shared" si="145"/>
        <v>1353.3646817930173</v>
      </c>
      <c r="AS382">
        <f t="shared" si="146"/>
        <v>1405.9935785270218</v>
      </c>
      <c r="AU382">
        <f t="shared" si="135"/>
        <v>-381.08001907014949</v>
      </c>
      <c r="AW382">
        <f t="shared" si="147"/>
        <v>4.5204027626653129</v>
      </c>
      <c r="AY382">
        <f t="shared" si="148"/>
        <v>-0.27447295542074984</v>
      </c>
      <c r="BA382">
        <f t="shared" si="149"/>
        <v>-0.92789924405699276</v>
      </c>
      <c r="BC382">
        <f t="shared" si="150"/>
        <v>-1255.7860651691733</v>
      </c>
      <c r="BD382">
        <f t="shared" si="151"/>
        <v>3.04E-2</v>
      </c>
      <c r="BE382">
        <f t="shared" si="152"/>
        <v>-38.17589638114287</v>
      </c>
    </row>
    <row r="383" spans="3:57">
      <c r="C383" s="11">
        <v>323</v>
      </c>
      <c r="D383" s="12">
        <f t="shared" si="158"/>
        <v>4.6811594202898548E-3</v>
      </c>
      <c r="E383" s="20">
        <f t="shared" si="153"/>
        <v>1204.2771838760873</v>
      </c>
      <c r="F383" s="4">
        <f t="shared" si="154"/>
        <v>5.6374134839416836</v>
      </c>
      <c r="G383" s="4"/>
      <c r="H383" s="4">
        <f t="shared" si="155"/>
        <v>-26.890916232244013</v>
      </c>
      <c r="I383" s="11">
        <v>323</v>
      </c>
      <c r="J383" s="5">
        <f t="shared" si="136"/>
        <v>-38566.18763502474</v>
      </c>
      <c r="K383" s="11">
        <v>323</v>
      </c>
      <c r="L383" s="17">
        <f t="shared" si="156"/>
        <v>-24026.734896620412</v>
      </c>
      <c r="M383" s="11">
        <v>323</v>
      </c>
      <c r="N383">
        <f t="shared" si="157"/>
        <v>-2449.2084502161479</v>
      </c>
      <c r="Q383" s="58">
        <v>260</v>
      </c>
      <c r="R383" s="21">
        <f t="shared" si="133"/>
        <v>43.845999999999982</v>
      </c>
      <c r="S383" s="21">
        <f t="shared" si="130"/>
        <v>388.45181683357532</v>
      </c>
      <c r="T383" s="21">
        <f t="shared" si="131"/>
        <v>1.0303774240699641</v>
      </c>
      <c r="U383" s="21">
        <f t="shared" si="132"/>
        <v>368.84428892451905</v>
      </c>
      <c r="AA383">
        <v>260</v>
      </c>
      <c r="AB383">
        <f t="shared" si="137"/>
        <v>4.5378560551852569</v>
      </c>
      <c r="AC383">
        <f t="shared" si="138"/>
        <v>0.27611262488646687</v>
      </c>
      <c r="AD383">
        <f t="shared" si="139"/>
        <v>-0.98480775301220802</v>
      </c>
      <c r="AE383">
        <f t="shared" si="140"/>
        <v>-0.27191785369274413</v>
      </c>
      <c r="AF383" s="65">
        <f t="shared" si="141"/>
        <v>-0.27538541895575358</v>
      </c>
      <c r="AG383">
        <f t="shared" si="142"/>
        <v>-15.778422245606659</v>
      </c>
      <c r="AJ383">
        <f t="shared" si="143"/>
        <v>98.520345616575895</v>
      </c>
      <c r="AL383">
        <f t="shared" si="134"/>
        <v>101.51313993489005</v>
      </c>
      <c r="AN383">
        <f t="shared" si="144"/>
        <v>103.54340273358785</v>
      </c>
      <c r="AP383">
        <f t="shared" si="145"/>
        <v>1316.2142082424905</v>
      </c>
      <c r="AS383">
        <f t="shared" si="146"/>
        <v>1367.7504050229707</v>
      </c>
      <c r="AU383">
        <f t="shared" si="135"/>
        <v>-371.9157545212276</v>
      </c>
      <c r="AW383">
        <f t="shared" si="147"/>
        <v>4.5378560551852569</v>
      </c>
      <c r="AY383">
        <f t="shared" si="148"/>
        <v>-0.27538541895575358</v>
      </c>
      <c r="BA383">
        <f t="shared" si="149"/>
        <v>-0.93574089701430163</v>
      </c>
      <c r="BC383">
        <f t="shared" si="150"/>
        <v>-1231.6354638837968</v>
      </c>
      <c r="BD383">
        <f t="shared" si="151"/>
        <v>3.04E-2</v>
      </c>
      <c r="BE383">
        <f t="shared" si="152"/>
        <v>-37.441718102067419</v>
      </c>
    </row>
    <row r="384" spans="3:57">
      <c r="C384" s="11">
        <v>324</v>
      </c>
      <c r="D384" s="12">
        <f t="shared" si="158"/>
        <v>4.6956521739130435E-3</v>
      </c>
      <c r="E384" s="20">
        <f t="shared" si="153"/>
        <v>1204.2771838760873</v>
      </c>
      <c r="F384" s="4">
        <f t="shared" si="154"/>
        <v>5.6548667764616276</v>
      </c>
      <c r="G384" s="4"/>
      <c r="H384" s="4">
        <f t="shared" si="155"/>
        <v>-26.325706470178147</v>
      </c>
      <c r="I384" s="11">
        <v>324</v>
      </c>
      <c r="J384" s="5">
        <f t="shared" si="136"/>
        <v>-39430.23745545929</v>
      </c>
      <c r="K384" s="11">
        <v>324</v>
      </c>
      <c r="L384" s="17">
        <f t="shared" si="156"/>
        <v>-24565.037934751137</v>
      </c>
      <c r="M384" s="11">
        <v>324</v>
      </c>
      <c r="N384">
        <f t="shared" si="157"/>
        <v>-2504.0813389144887</v>
      </c>
      <c r="Q384" s="58">
        <v>261</v>
      </c>
      <c r="R384" s="21">
        <f t="shared" si="133"/>
        <v>44.400999999999982</v>
      </c>
      <c r="S384" s="21">
        <f t="shared" si="130"/>
        <v>385.1273462910894</v>
      </c>
      <c r="T384" s="21">
        <f t="shared" si="131"/>
        <v>1.0428509819187244</v>
      </c>
      <c r="U384" s="21">
        <f t="shared" si="132"/>
        <v>370.11457115731821</v>
      </c>
      <c r="AA384">
        <v>261</v>
      </c>
      <c r="AB384">
        <f t="shared" si="137"/>
        <v>4.5553093477052</v>
      </c>
      <c r="AC384">
        <f t="shared" si="138"/>
        <v>0.27611262488646687</v>
      </c>
      <c r="AD384">
        <f t="shared" si="139"/>
        <v>-0.98768834059513766</v>
      </c>
      <c r="AE384">
        <f t="shared" si="140"/>
        <v>-0.27271322029148215</v>
      </c>
      <c r="AF384" s="65">
        <f t="shared" si="141"/>
        <v>-0.27621202465973665</v>
      </c>
      <c r="AG384">
        <f t="shared" si="142"/>
        <v>-15.825783263766327</v>
      </c>
      <c r="AJ384">
        <f t="shared" si="143"/>
        <v>98.520345616575895</v>
      </c>
      <c r="AL384">
        <f t="shared" si="134"/>
        <v>102.74203916521827</v>
      </c>
      <c r="AN384">
        <f t="shared" si="144"/>
        <v>104.79687994852264</v>
      </c>
      <c r="AP384">
        <f t="shared" si="145"/>
        <v>1278.056025783789</v>
      </c>
      <c r="AS384">
        <f t="shared" si="146"/>
        <v>1328.4088736622923</v>
      </c>
      <c r="AU384">
        <f t="shared" si="135"/>
        <v>-362.27466180022429</v>
      </c>
      <c r="AW384">
        <f t="shared" si="147"/>
        <v>4.5553093477052</v>
      </c>
      <c r="AY384">
        <f t="shared" si="148"/>
        <v>-0.27621202465973665</v>
      </c>
      <c r="BA384">
        <f t="shared" si="149"/>
        <v>-0.94334580648628008</v>
      </c>
      <c r="BC384">
        <f t="shared" si="150"/>
        <v>-1205.6487923776583</v>
      </c>
      <c r="BD384">
        <f t="shared" si="151"/>
        <v>3.04E-2</v>
      </c>
      <c r="BE384">
        <f t="shared" si="152"/>
        <v>-36.651723288280813</v>
      </c>
    </row>
    <row r="385" spans="3:57">
      <c r="C385" s="11">
        <v>325</v>
      </c>
      <c r="D385" s="12">
        <f t="shared" si="158"/>
        <v>4.7101449275362313E-3</v>
      </c>
      <c r="E385" s="20">
        <f t="shared" si="153"/>
        <v>1204.2771838760873</v>
      </c>
      <c r="F385" s="4">
        <f t="shared" si="154"/>
        <v>5.6723200689815698</v>
      </c>
      <c r="G385" s="4"/>
      <c r="H385" s="4">
        <f t="shared" si="155"/>
        <v>-25.748085428788002</v>
      </c>
      <c r="I385" s="11">
        <v>325</v>
      </c>
      <c r="J385" s="5">
        <f t="shared" si="136"/>
        <v>-40278.839155013848</v>
      </c>
      <c r="K385" s="11">
        <v>325</v>
      </c>
      <c r="L385" s="17">
        <f t="shared" si="156"/>
        <v>-25093.716793573629</v>
      </c>
      <c r="M385" s="11">
        <v>325</v>
      </c>
      <c r="N385">
        <f t="shared" si="157"/>
        <v>-2557.9731695793707</v>
      </c>
      <c r="Q385" s="58">
        <v>262</v>
      </c>
      <c r="R385" s="21">
        <f t="shared" si="133"/>
        <v>44.955999999999982</v>
      </c>
      <c r="S385" s="21">
        <f t="shared" si="130"/>
        <v>381.80287574860347</v>
      </c>
      <c r="T385" s="21">
        <f t="shared" si="131"/>
        <v>1.0555856585670502</v>
      </c>
      <c r="U385" s="21">
        <f t="shared" si="132"/>
        <v>371.40029819692774</v>
      </c>
      <c r="AA385">
        <v>262</v>
      </c>
      <c r="AB385">
        <f t="shared" si="137"/>
        <v>4.572762640225144</v>
      </c>
      <c r="AC385">
        <f t="shared" si="138"/>
        <v>0.27611262488646687</v>
      </c>
      <c r="AD385">
        <f t="shared" si="139"/>
        <v>-0.99026806874157036</v>
      </c>
      <c r="AE385">
        <f t="shared" si="140"/>
        <v>-0.27342551580148722</v>
      </c>
      <c r="AF385" s="65">
        <f t="shared" si="141"/>
        <v>-0.27695246095621717</v>
      </c>
      <c r="AG385">
        <f t="shared" si="142"/>
        <v>-15.868207138552959</v>
      </c>
      <c r="AJ385">
        <f t="shared" si="143"/>
        <v>98.520345616575895</v>
      </c>
      <c r="AL385">
        <f t="shared" si="134"/>
        <v>103.99666390992667</v>
      </c>
      <c r="AN385">
        <f t="shared" si="144"/>
        <v>106.07659718812521</v>
      </c>
      <c r="AP385">
        <f t="shared" si="145"/>
        <v>1238.894867862253</v>
      </c>
      <c r="AS385">
        <f t="shared" si="146"/>
        <v>1287.9755208199556</v>
      </c>
      <c r="AU385">
        <f t="shared" si="135"/>
        <v>-352.16537111988549</v>
      </c>
      <c r="AW385">
        <f t="shared" si="147"/>
        <v>4.572762640225144</v>
      </c>
      <c r="AY385">
        <f t="shared" si="148"/>
        <v>-0.27695246095621717</v>
      </c>
      <c r="BA385">
        <f t="shared" si="149"/>
        <v>-0.95070704704319342</v>
      </c>
      <c r="BC385">
        <f t="shared" si="150"/>
        <v>-1177.8260814222899</v>
      </c>
      <c r="BD385">
        <f t="shared" si="151"/>
        <v>3.04E-2</v>
      </c>
      <c r="BE385">
        <f t="shared" si="152"/>
        <v>-35.805912875237617</v>
      </c>
    </row>
    <row r="386" spans="3:57">
      <c r="C386" s="11">
        <v>326</v>
      </c>
      <c r="D386" s="12">
        <f t="shared" si="158"/>
        <v>4.7246376811594199E-3</v>
      </c>
      <c r="E386" s="20">
        <f t="shared" si="153"/>
        <v>1204.2771838760873</v>
      </c>
      <c r="F386" s="4">
        <f t="shared" si="154"/>
        <v>5.6897733615015138</v>
      </c>
      <c r="G386" s="4"/>
      <c r="H386" s="4">
        <f t="shared" si="155"/>
        <v>-25.158281538317041</v>
      </c>
      <c r="I386" s="11">
        <v>326</v>
      </c>
      <c r="J386" s="5">
        <f t="shared" si="136"/>
        <v>-41111.367137479814</v>
      </c>
      <c r="K386" s="11">
        <v>326</v>
      </c>
      <c r="L386" s="17">
        <f t="shared" si="156"/>
        <v>-25612.381726649925</v>
      </c>
      <c r="M386" s="11">
        <v>326</v>
      </c>
      <c r="N386">
        <f t="shared" si="157"/>
        <v>-2610.8442127064141</v>
      </c>
      <c r="Q386" s="58">
        <v>263</v>
      </c>
      <c r="R386" s="21">
        <f t="shared" si="133"/>
        <v>45.510999999999981</v>
      </c>
      <c r="S386" s="21">
        <f t="shared" si="130"/>
        <v>378.47840520611749</v>
      </c>
      <c r="T386" s="21">
        <f t="shared" si="131"/>
        <v>1.0685892659244254</v>
      </c>
      <c r="U386" s="21">
        <f t="shared" si="132"/>
        <v>372.70179478484971</v>
      </c>
      <c r="AA386">
        <v>263</v>
      </c>
      <c r="AB386">
        <f t="shared" si="137"/>
        <v>4.5902159327450871</v>
      </c>
      <c r="AC386">
        <f t="shared" si="138"/>
        <v>0.27611262488646687</v>
      </c>
      <c r="AD386">
        <f t="shared" si="139"/>
        <v>-0.99254615164132209</v>
      </c>
      <c r="AE386">
        <f t="shared" si="140"/>
        <v>-0.27405452325064661</v>
      </c>
      <c r="AF386" s="65">
        <f t="shared" si="141"/>
        <v>-0.27760644830104214</v>
      </c>
      <c r="AG386">
        <f t="shared" si="142"/>
        <v>-15.905677853266397</v>
      </c>
      <c r="AJ386">
        <f t="shared" si="143"/>
        <v>98.520345616575895</v>
      </c>
      <c r="AL386">
        <f t="shared" si="134"/>
        <v>105.27778380103751</v>
      </c>
      <c r="AN386">
        <f t="shared" si="144"/>
        <v>107.38333947705827</v>
      </c>
      <c r="AP386">
        <f t="shared" si="145"/>
        <v>1198.7366292131171</v>
      </c>
      <c r="AS386">
        <f t="shared" si="146"/>
        <v>1246.458338428758</v>
      </c>
      <c r="AU386">
        <f t="shared" si="135"/>
        <v>-341.59754568988643</v>
      </c>
      <c r="AW386">
        <f t="shared" si="147"/>
        <v>4.5902159327450871</v>
      </c>
      <c r="AY386">
        <f t="shared" si="148"/>
        <v>-0.27760644830104214</v>
      </c>
      <c r="BA386">
        <f t="shared" si="149"/>
        <v>-0.95781769871220501</v>
      </c>
      <c r="BC386">
        <f t="shared" si="150"/>
        <v>-1148.1711595549336</v>
      </c>
      <c r="BD386">
        <f t="shared" si="151"/>
        <v>3.04E-2</v>
      </c>
      <c r="BE386">
        <f t="shared" si="152"/>
        <v>-34.904403250469983</v>
      </c>
    </row>
    <row r="387" spans="3:57">
      <c r="C387" s="11">
        <v>327</v>
      </c>
      <c r="D387" s="12">
        <f t="shared" si="158"/>
        <v>4.7391304347826086E-3</v>
      </c>
      <c r="E387" s="20">
        <f t="shared" si="153"/>
        <v>1204.2771838760873</v>
      </c>
      <c r="F387" s="4">
        <f t="shared" si="154"/>
        <v>5.7072266540214569</v>
      </c>
      <c r="G387" s="4"/>
      <c r="H387" s="4">
        <f t="shared" si="155"/>
        <v>-24.55653222731873</v>
      </c>
      <c r="I387" s="11">
        <v>327</v>
      </c>
      <c r="J387" s="5">
        <f t="shared" si="136"/>
        <v>-41927.205337924432</v>
      </c>
      <c r="K387" s="11">
        <v>327</v>
      </c>
      <c r="L387" s="17">
        <f t="shared" si="156"/>
        <v>-26120.648925526923</v>
      </c>
      <c r="M387" s="11">
        <v>327</v>
      </c>
      <c r="N387">
        <f t="shared" si="157"/>
        <v>-2662.6553440904099</v>
      </c>
      <c r="Q387" s="58">
        <v>264</v>
      </c>
      <c r="R387" s="21">
        <f t="shared" si="133"/>
        <v>46.065999999999981</v>
      </c>
      <c r="S387" s="21">
        <f t="shared" si="130"/>
        <v>375.15393466363156</v>
      </c>
      <c r="T387" s="21">
        <f t="shared" si="131"/>
        <v>1.0818699210319509</v>
      </c>
      <c r="U387" s="21">
        <f t="shared" si="132"/>
        <v>374.01939542110733</v>
      </c>
      <c r="AA387">
        <v>264</v>
      </c>
      <c r="AB387">
        <f t="shared" si="137"/>
        <v>4.6076692252650302</v>
      </c>
      <c r="AC387">
        <f t="shared" si="138"/>
        <v>0.27611262488646687</v>
      </c>
      <c r="AD387">
        <f t="shared" si="139"/>
        <v>-0.9945218953682734</v>
      </c>
      <c r="AE387">
        <f t="shared" si="140"/>
        <v>-0.27460005103719815</v>
      </c>
      <c r="AF387" s="65">
        <f t="shared" si="141"/>
        <v>-0.27817373943457568</v>
      </c>
      <c r="AG387">
        <f t="shared" si="142"/>
        <v>-15.93818124097306</v>
      </c>
      <c r="AJ387">
        <f t="shared" si="143"/>
        <v>98.520345616575895</v>
      </c>
      <c r="AL387">
        <f t="shared" si="134"/>
        <v>106.58619853224548</v>
      </c>
      <c r="AN387">
        <f t="shared" si="144"/>
        <v>108.71792250289039</v>
      </c>
      <c r="AP387">
        <f t="shared" si="145"/>
        <v>1157.588374490696</v>
      </c>
      <c r="AS387">
        <f t="shared" si="146"/>
        <v>1203.8667798399379</v>
      </c>
      <c r="AU387">
        <f t="shared" si="135"/>
        <v>-330.58187918603437</v>
      </c>
      <c r="AW387">
        <f t="shared" si="147"/>
        <v>4.6076692252650302</v>
      </c>
      <c r="AY387">
        <f t="shared" si="148"/>
        <v>-0.27817373943457568</v>
      </c>
      <c r="BA387">
        <f t="shared" si="149"/>
        <v>-0.96467085627965743</v>
      </c>
      <c r="BC387">
        <f t="shared" si="150"/>
        <v>-1116.6917684393165</v>
      </c>
      <c r="BD387">
        <f t="shared" si="151"/>
        <v>3.04E-2</v>
      </c>
      <c r="BE387">
        <f t="shared" si="152"/>
        <v>-33.947429760555224</v>
      </c>
    </row>
    <row r="388" spans="3:57">
      <c r="C388" s="11">
        <v>328</v>
      </c>
      <c r="D388" s="12">
        <f t="shared" si="158"/>
        <v>4.7536231884057973E-3</v>
      </c>
      <c r="E388" s="20">
        <f t="shared" si="153"/>
        <v>1204.2771838760873</v>
      </c>
      <c r="F388" s="4">
        <f t="shared" si="154"/>
        <v>5.7246799465414009</v>
      </c>
      <c r="G388" s="4"/>
      <c r="H388" s="4">
        <f t="shared" si="155"/>
        <v>-23.943083779951081</v>
      </c>
      <c r="I388" s="11">
        <v>328</v>
      </c>
      <c r="J388" s="5">
        <f t="shared" si="136"/>
        <v>-42725.747851963148</v>
      </c>
      <c r="K388" s="11">
        <v>328</v>
      </c>
      <c r="L388" s="17">
        <f t="shared" si="156"/>
        <v>-26618.14091177304</v>
      </c>
      <c r="M388" s="11">
        <v>328</v>
      </c>
      <c r="N388">
        <f t="shared" si="157"/>
        <v>-2713.3680847882811</v>
      </c>
      <c r="Q388" s="58">
        <v>265</v>
      </c>
      <c r="R388" s="21">
        <f t="shared" si="133"/>
        <v>46.620999999999981</v>
      </c>
      <c r="S388" s="21">
        <f t="shared" si="130"/>
        <v>371.82946412114558</v>
      </c>
      <c r="T388" s="21">
        <f t="shared" si="131"/>
        <v>1.0954360608204223</v>
      </c>
      <c r="U388" s="21">
        <f t="shared" si="132"/>
        <v>375.35344474712434</v>
      </c>
      <c r="AA388">
        <v>265</v>
      </c>
      <c r="AB388">
        <f t="shared" si="137"/>
        <v>4.6251225177849733</v>
      </c>
      <c r="AC388">
        <f t="shared" si="138"/>
        <v>0.27611262488646687</v>
      </c>
      <c r="AD388">
        <f t="shared" si="139"/>
        <v>-0.99619469809174555</v>
      </c>
      <c r="AE388">
        <f t="shared" si="140"/>
        <v>-0.27506193298809323</v>
      </c>
      <c r="AF388" s="65">
        <f t="shared" si="141"/>
        <v>-0.27865411960589803</v>
      </c>
      <c r="AG388">
        <f t="shared" si="142"/>
        <v>-15.965704997351605</v>
      </c>
      <c r="AJ388">
        <f t="shared" si="143"/>
        <v>98.520345616575895</v>
      </c>
      <c r="AL388">
        <f t="shared" si="134"/>
        <v>107.92273931288847</v>
      </c>
      <c r="AN388">
        <f t="shared" si="144"/>
        <v>110.08119409914624</v>
      </c>
      <c r="AP388">
        <f t="shared" si="145"/>
        <v>1115.4583456230287</v>
      </c>
      <c r="AS388">
        <f t="shared" si="146"/>
        <v>1160.2117631359431</v>
      </c>
      <c r="AU388">
        <f t="shared" si="135"/>
        <v>-319.13009024369632</v>
      </c>
      <c r="AW388">
        <f t="shared" si="147"/>
        <v>4.6251225177849733</v>
      </c>
      <c r="AY388">
        <f t="shared" si="148"/>
        <v>-0.27865411960589803</v>
      </c>
      <c r="BA388">
        <f t="shared" si="149"/>
        <v>-0.97125963874375953</v>
      </c>
      <c r="BC388">
        <f t="shared" si="150"/>
        <v>-1083.3996698035344</v>
      </c>
      <c r="BD388">
        <f t="shared" si="151"/>
        <v>3.04E-2</v>
      </c>
      <c r="BE388">
        <f t="shared" si="152"/>
        <v>-32.935349962027445</v>
      </c>
    </row>
    <row r="389" spans="3:57">
      <c r="C389" s="11">
        <v>329</v>
      </c>
      <c r="D389" s="12">
        <f t="shared" si="158"/>
        <v>4.7681159420289851E-3</v>
      </c>
      <c r="E389" s="20">
        <f t="shared" si="153"/>
        <v>1204.2771838760873</v>
      </c>
      <c r="F389" s="4">
        <f t="shared" si="154"/>
        <v>5.7421332390613431</v>
      </c>
      <c r="G389" s="4"/>
      <c r="H389" s="4">
        <f t="shared" si="155"/>
        <v>-23.318191184218261</v>
      </c>
      <c r="I389" s="11">
        <v>329</v>
      </c>
      <c r="J389" s="5">
        <f t="shared" si="136"/>
        <v>-43506.399555750788</v>
      </c>
      <c r="K389" s="11">
        <v>329</v>
      </c>
      <c r="L389" s="17">
        <f t="shared" si="156"/>
        <v>-27104.48692323274</v>
      </c>
      <c r="M389" s="11">
        <v>329</v>
      </c>
      <c r="N389">
        <f t="shared" si="157"/>
        <v>-2762.9446404926339</v>
      </c>
      <c r="Q389" s="58">
        <v>266</v>
      </c>
      <c r="R389" s="21">
        <f t="shared" si="133"/>
        <v>47.175999999999981</v>
      </c>
      <c r="S389" s="21">
        <f t="shared" si="130"/>
        <v>368.50499357865959</v>
      </c>
      <c r="T389" s="21">
        <f t="shared" si="131"/>
        <v>1.1092964577220195</v>
      </c>
      <c r="U389" s="21">
        <f t="shared" si="132"/>
        <v>376.70429794720491</v>
      </c>
      <c r="AA389">
        <v>266</v>
      </c>
      <c r="AB389">
        <f t="shared" si="137"/>
        <v>4.6425758103049164</v>
      </c>
      <c r="AC389">
        <f t="shared" si="138"/>
        <v>0.27611262488646687</v>
      </c>
      <c r="AD389">
        <f t="shared" si="139"/>
        <v>-0.9975640502598242</v>
      </c>
      <c r="AE389">
        <f t="shared" si="140"/>
        <v>-0.2754400284096154</v>
      </c>
      <c r="AF389" s="65">
        <f t="shared" si="141"/>
        <v>-0.27904740676839795</v>
      </c>
      <c r="AG389">
        <f t="shared" si="142"/>
        <v>-15.988238691899525</v>
      </c>
      <c r="AJ389">
        <f t="shared" si="143"/>
        <v>98.520345616575895</v>
      </c>
      <c r="AL389">
        <f t="shared" si="134"/>
        <v>109.28827040601672</v>
      </c>
      <c r="AN389">
        <f t="shared" si="144"/>
        <v>111.47403581413705</v>
      </c>
      <c r="AP389">
        <f t="shared" si="145"/>
        <v>1072.3559678860579</v>
      </c>
      <c r="AS389">
        <f t="shared" si="146"/>
        <v>1115.505671886353</v>
      </c>
      <c r="AU389">
        <f t="shared" si="135"/>
        <v>-307.25491395546419</v>
      </c>
      <c r="AW389">
        <f t="shared" si="147"/>
        <v>4.6425758103049164</v>
      </c>
      <c r="AY389">
        <f t="shared" si="148"/>
        <v>-0.27904740676839795</v>
      </c>
      <c r="BA389">
        <f t="shared" si="149"/>
        <v>-0.97757719889708228</v>
      </c>
      <c r="BC389">
        <f t="shared" si="150"/>
        <v>-1048.310743306622</v>
      </c>
      <c r="BD389">
        <f t="shared" si="151"/>
        <v>3.04E-2</v>
      </c>
      <c r="BE389">
        <f t="shared" si="152"/>
        <v>-31.868646596521309</v>
      </c>
    </row>
    <row r="390" spans="3:57">
      <c r="C390" s="11">
        <v>330</v>
      </c>
      <c r="D390" s="12">
        <f t="shared" si="158"/>
        <v>4.7826086956521737E-3</v>
      </c>
      <c r="E390" s="20">
        <f t="shared" si="153"/>
        <v>1204.2771838760873</v>
      </c>
      <c r="F390" s="4">
        <f t="shared" si="154"/>
        <v>5.7595865315812871</v>
      </c>
      <c r="G390" s="4"/>
      <c r="H390" s="4">
        <f t="shared" si="155"/>
        <v>-22.682117971297789</v>
      </c>
      <c r="I390" s="11">
        <v>330</v>
      </c>
      <c r="J390" s="5">
        <f t="shared" si="136"/>
        <v>-44268.576715974239</v>
      </c>
      <c r="K390" s="11">
        <v>330</v>
      </c>
      <c r="L390" s="17">
        <f t="shared" si="156"/>
        <v>-27579.323294051952</v>
      </c>
      <c r="M390" s="11">
        <v>330</v>
      </c>
      <c r="N390">
        <f t="shared" si="157"/>
        <v>-2811.3479402703315</v>
      </c>
      <c r="Q390" s="58">
        <v>267</v>
      </c>
      <c r="R390" s="21">
        <f t="shared" si="133"/>
        <v>47.73099999999998</v>
      </c>
      <c r="S390" s="21">
        <f t="shared" si="130"/>
        <v>365.18052303617367</v>
      </c>
      <c r="T390" s="21">
        <f t="shared" si="131"/>
        <v>1.123460236193234</v>
      </c>
      <c r="U390" s="21">
        <f t="shared" si="132"/>
        <v>378.07232116969982</v>
      </c>
      <c r="AA390">
        <v>267</v>
      </c>
      <c r="AB390">
        <f t="shared" si="137"/>
        <v>4.6600291028248595</v>
      </c>
      <c r="AC390">
        <f t="shared" si="138"/>
        <v>0.27611262488646687</v>
      </c>
      <c r="AD390">
        <f t="shared" si="139"/>
        <v>-0.99862953475457383</v>
      </c>
      <c r="AE390">
        <f t="shared" si="140"/>
        <v>-0.27573422213023657</v>
      </c>
      <c r="AF390" s="65">
        <f t="shared" si="141"/>
        <v>-0.27935345174621068</v>
      </c>
      <c r="AG390">
        <f t="shared" si="142"/>
        <v>-16.005773777469368</v>
      </c>
      <c r="AJ390">
        <f t="shared" si="143"/>
        <v>98.520345616575895</v>
      </c>
      <c r="AL390">
        <f t="shared" si="134"/>
        <v>110.6836907562374</v>
      </c>
      <c r="AN390">
        <f t="shared" si="144"/>
        <v>112.89736457136215</v>
      </c>
      <c r="AP390">
        <f t="shared" si="145"/>
        <v>1028.2918546935437</v>
      </c>
      <c r="AS390">
        <f t="shared" si="146"/>
        <v>1069.7623533470642</v>
      </c>
      <c r="AU390">
        <f t="shared" si="135"/>
        <v>-294.97009036436401</v>
      </c>
      <c r="AW390">
        <f t="shared" si="147"/>
        <v>4.6600291028248595</v>
      </c>
      <c r="AY390">
        <f t="shared" si="148"/>
        <v>-0.27935345174621068</v>
      </c>
      <c r="BA390">
        <f t="shared" si="149"/>
        <v>-0.98361673301757335</v>
      </c>
      <c r="BC390">
        <f t="shared" si="150"/>
        <v>-1011.4450747022447</v>
      </c>
      <c r="BD390">
        <f t="shared" si="151"/>
        <v>3.04E-2</v>
      </c>
      <c r="BE390">
        <f t="shared" si="152"/>
        <v>-30.747930270948238</v>
      </c>
    </row>
    <row r="391" spans="3:57">
      <c r="C391" s="11">
        <v>331</v>
      </c>
      <c r="D391" s="12">
        <f t="shared" si="158"/>
        <v>4.7971014492753624E-3</v>
      </c>
      <c r="E391" s="20">
        <f t="shared" si="153"/>
        <v>1204.2771838760873</v>
      </c>
      <c r="F391" s="4">
        <f t="shared" si="154"/>
        <v>5.7770398241012302</v>
      </c>
      <c r="G391" s="4"/>
      <c r="H391" s="4">
        <f t="shared" si="155"/>
        <v>-22.035136046104814</v>
      </c>
      <c r="I391" s="11">
        <v>331</v>
      </c>
      <c r="J391" s="5">
        <f t="shared" si="136"/>
        <v>-45011.70758913632</v>
      </c>
      <c r="K391" s="11">
        <v>331</v>
      </c>
      <c r="L391" s="17">
        <f t="shared" si="156"/>
        <v>-28042.293828031929</v>
      </c>
      <c r="M391" s="11">
        <v>331</v>
      </c>
      <c r="N391">
        <f t="shared" si="157"/>
        <v>-2858.5416746209917</v>
      </c>
      <c r="Q391" s="58">
        <v>268</v>
      </c>
      <c r="R391" s="21">
        <f t="shared" si="133"/>
        <v>48.28599999999998</v>
      </c>
      <c r="S391" s="21">
        <f t="shared" si="130"/>
        <v>361.85605249368774</v>
      </c>
      <c r="T391" s="21">
        <f t="shared" si="131"/>
        <v>1.1379368902110834</v>
      </c>
      <c r="U391" s="21">
        <f t="shared" si="132"/>
        <v>379.45789196900745</v>
      </c>
      <c r="AA391">
        <v>268</v>
      </c>
      <c r="AB391">
        <f t="shared" si="137"/>
        <v>4.6774823953448026</v>
      </c>
      <c r="AC391">
        <f t="shared" si="138"/>
        <v>0.27611262488646687</v>
      </c>
      <c r="AD391">
        <f t="shared" si="139"/>
        <v>-0.99939082701909565</v>
      </c>
      <c r="AE391">
        <f t="shared" si="140"/>
        <v>-0.27594442453569945</v>
      </c>
      <c r="AF391" s="65">
        <f t="shared" si="141"/>
        <v>-0.27957213837103839</v>
      </c>
      <c r="AG391">
        <f t="shared" si="142"/>
        <v>-16.018303598107959</v>
      </c>
      <c r="AJ391">
        <f t="shared" si="143"/>
        <v>98.520345616575895</v>
      </c>
      <c r="AL391">
        <f t="shared" si="134"/>
        <v>112.10993571344751</v>
      </c>
      <c r="AN391">
        <f t="shared" si="144"/>
        <v>114.35213442771646</v>
      </c>
      <c r="AP391">
        <f t="shared" si="145"/>
        <v>983.27781110102171</v>
      </c>
      <c r="AS391">
        <f t="shared" si="146"/>
        <v>1022.9971141120168</v>
      </c>
      <c r="AU391">
        <f t="shared" si="135"/>
        <v>-282.29034995532169</v>
      </c>
      <c r="AW391">
        <f t="shared" si="147"/>
        <v>4.6774823953448026</v>
      </c>
      <c r="AY391">
        <f t="shared" si="148"/>
        <v>-0.27957213837103839</v>
      </c>
      <c r="BA391">
        <f t="shared" si="149"/>
        <v>-0.98937149064621233</v>
      </c>
      <c r="BC391">
        <f t="shared" si="150"/>
        <v>-972.82703368836269</v>
      </c>
      <c r="BD391">
        <f t="shared" si="151"/>
        <v>3.04E-2</v>
      </c>
      <c r="BE391">
        <f t="shared" si="152"/>
        <v>-29.573941824126226</v>
      </c>
    </row>
    <row r="392" spans="3:57">
      <c r="C392" s="11">
        <v>332</v>
      </c>
      <c r="D392" s="12">
        <f t="shared" si="158"/>
        <v>4.8115942028985502E-3</v>
      </c>
      <c r="E392" s="20">
        <f t="shared" si="153"/>
        <v>1204.2771838760873</v>
      </c>
      <c r="F392" s="4">
        <f t="shared" si="154"/>
        <v>5.7944931166211733</v>
      </c>
      <c r="G392" s="4"/>
      <c r="H392" s="4">
        <f t="shared" si="155"/>
        <v>-21.37752550925212</v>
      </c>
      <c r="I392" s="11">
        <v>332</v>
      </c>
      <c r="J392" s="5">
        <f t="shared" si="136"/>
        <v>-45735.233009437114</v>
      </c>
      <c r="K392" s="11">
        <v>332</v>
      </c>
      <c r="L392" s="17">
        <f t="shared" si="156"/>
        <v>-28493.050164879322</v>
      </c>
      <c r="M392" s="11">
        <v>332</v>
      </c>
      <c r="N392">
        <f t="shared" si="157"/>
        <v>-2904.4903328113478</v>
      </c>
      <c r="Q392" s="58">
        <v>269</v>
      </c>
      <c r="R392" s="21">
        <f t="shared" si="133"/>
        <v>48.84099999999998</v>
      </c>
      <c r="S392" s="21">
        <f t="shared" si="130"/>
        <v>358.53158195120176</v>
      </c>
      <c r="T392" s="21">
        <f t="shared" si="131"/>
        <v>1.1527363018095265</v>
      </c>
      <c r="U392" s="21">
        <f t="shared" si="132"/>
        <v>380.86139976964745</v>
      </c>
      <c r="AA392">
        <v>269</v>
      </c>
      <c r="AB392">
        <f t="shared" si="137"/>
        <v>4.6949356878647466</v>
      </c>
      <c r="AC392">
        <f t="shared" si="138"/>
        <v>0.27611262488646687</v>
      </c>
      <c r="AD392">
        <f t="shared" si="139"/>
        <v>-0.99984769515639127</v>
      </c>
      <c r="AE392">
        <f t="shared" si="140"/>
        <v>-0.27607057159631515</v>
      </c>
      <c r="AF392" s="65">
        <f t="shared" si="141"/>
        <v>-0.27970338358896774</v>
      </c>
      <c r="AG392">
        <f t="shared" si="142"/>
        <v>-16.025823395176584</v>
      </c>
      <c r="AJ392">
        <f t="shared" si="143"/>
        <v>98.520345616575895</v>
      </c>
      <c r="AL392">
        <f t="shared" si="134"/>
        <v>113.56797885904808</v>
      </c>
      <c r="AN392">
        <f t="shared" si="144"/>
        <v>115.83933843622904</v>
      </c>
      <c r="AP392">
        <f t="shared" si="145"/>
        <v>937.32683602423549</v>
      </c>
      <c r="AS392">
        <f t="shared" si="146"/>
        <v>975.22671323592692</v>
      </c>
      <c r="AU392">
        <f t="shared" si="135"/>
        <v>-269.23139615903807</v>
      </c>
      <c r="AW392">
        <f t="shared" si="147"/>
        <v>4.6949356878647466</v>
      </c>
      <c r="AY392">
        <f t="shared" si="148"/>
        <v>-0.27970338358896774</v>
      </c>
      <c r="BA392">
        <f t="shared" si="149"/>
        <v>-0.99483478442892836</v>
      </c>
      <c r="BC392">
        <f t="shared" si="150"/>
        <v>-932.48534085561982</v>
      </c>
      <c r="BD392">
        <f t="shared" si="151"/>
        <v>3.04E-2</v>
      </c>
      <c r="BE392">
        <f t="shared" si="152"/>
        <v>-28.347554362010843</v>
      </c>
    </row>
    <row r="393" spans="3:57">
      <c r="C393" s="11">
        <v>333</v>
      </c>
      <c r="D393" s="12">
        <f t="shared" si="158"/>
        <v>4.8260869565217388E-3</v>
      </c>
      <c r="E393" s="20">
        <f t="shared" si="153"/>
        <v>1204.2771838760873</v>
      </c>
      <c r="F393" s="4">
        <f t="shared" si="154"/>
        <v>5.8119464091411164</v>
      </c>
      <c r="G393" s="4"/>
      <c r="H393" s="4">
        <f t="shared" si="155"/>
        <v>-20.709574470577383</v>
      </c>
      <c r="I393" s="11">
        <v>333</v>
      </c>
      <c r="J393" s="5">
        <f t="shared" si="136"/>
        <v>-46438.606964567683</v>
      </c>
      <c r="K393" s="11">
        <v>333</v>
      </c>
      <c r="L393" s="17">
        <f t="shared" si="156"/>
        <v>-28931.252138925665</v>
      </c>
      <c r="M393" s="11">
        <v>333</v>
      </c>
      <c r="N393">
        <f t="shared" si="157"/>
        <v>-2949.1592394419636</v>
      </c>
      <c r="Q393" s="58">
        <v>270</v>
      </c>
      <c r="R393" s="21">
        <f t="shared" si="133"/>
        <v>49.395999999999979</v>
      </c>
      <c r="S393" s="21">
        <f t="shared" si="130"/>
        <v>355.20711140871583</v>
      </c>
      <c r="T393" s="21">
        <f t="shared" si="131"/>
        <v>1.1678687607282525</v>
      </c>
      <c r="U393" s="21">
        <f t="shared" si="132"/>
        <v>382.2832463537228</v>
      </c>
      <c r="AA393">
        <v>270</v>
      </c>
      <c r="AB393">
        <f t="shared" si="137"/>
        <v>4.7123889803846897</v>
      </c>
      <c r="AC393">
        <f t="shared" si="138"/>
        <v>0.27611262488646687</v>
      </c>
      <c r="AD393">
        <f t="shared" si="139"/>
        <v>-1</v>
      </c>
      <c r="AE393">
        <f t="shared" si="140"/>
        <v>-0.27611262488646687</v>
      </c>
      <c r="AF393" s="65">
        <f t="shared" si="141"/>
        <v>-0.27974713753698421</v>
      </c>
      <c r="AG393">
        <f t="shared" si="142"/>
        <v>-16.028330311734962</v>
      </c>
      <c r="AJ393">
        <f t="shared" si="143"/>
        <v>98.520345616575895</v>
      </c>
      <c r="AL393">
        <f t="shared" si="134"/>
        <v>115.05883394174961</v>
      </c>
      <c r="AN393">
        <f t="shared" si="144"/>
        <v>117.3600106205846</v>
      </c>
      <c r="AP393">
        <f t="shared" si="145"/>
        <v>890.45312317477737</v>
      </c>
      <c r="AS393">
        <f t="shared" si="146"/>
        <v>926.46935285585323</v>
      </c>
      <c r="AU393">
        <f t="shared" si="135"/>
        <v>-255.80988489389591</v>
      </c>
      <c r="AW393">
        <f t="shared" si="147"/>
        <v>4.7123889803846897</v>
      </c>
      <c r="AY393">
        <f t="shared" si="148"/>
        <v>-0.27974713753698421</v>
      </c>
      <c r="BA393">
        <f t="shared" si="149"/>
        <v>-1</v>
      </c>
      <c r="BC393">
        <f t="shared" si="150"/>
        <v>-890.45312317477737</v>
      </c>
      <c r="BD393">
        <f t="shared" si="151"/>
        <v>3.04E-2</v>
      </c>
      <c r="BE393">
        <f t="shared" si="152"/>
        <v>-27.069774944513231</v>
      </c>
    </row>
    <row r="394" spans="3:57">
      <c r="C394" s="11">
        <v>334</v>
      </c>
      <c r="D394" s="12">
        <f t="shared" si="158"/>
        <v>4.8405797101449275E-3</v>
      </c>
      <c r="E394" s="20">
        <f t="shared" si="153"/>
        <v>1204.2771838760873</v>
      </c>
      <c r="F394" s="4">
        <f t="shared" si="154"/>
        <v>5.8293997016610604</v>
      </c>
      <c r="G394" s="4"/>
      <c r="H394" s="4">
        <f t="shared" si="155"/>
        <v>-20.03157885441702</v>
      </c>
      <c r="I394" s="11">
        <v>334</v>
      </c>
      <c r="J394" s="5">
        <f t="shared" si="136"/>
        <v>-47121.297158747999</v>
      </c>
      <c r="K394" s="11">
        <v>334</v>
      </c>
      <c r="L394" s="17">
        <f t="shared" si="156"/>
        <v>-29356.568129900003</v>
      </c>
      <c r="M394" s="11">
        <v>334</v>
      </c>
      <c r="N394">
        <f t="shared" si="157"/>
        <v>-2992.5145902038739</v>
      </c>
      <c r="Q394" s="58">
        <v>271</v>
      </c>
      <c r="R394" s="21">
        <f t="shared" si="133"/>
        <v>49.950999999999979</v>
      </c>
      <c r="S394" s="21">
        <f t="shared" si="130"/>
        <v>351.88264086622985</v>
      </c>
      <c r="T394" s="21">
        <f t="shared" si="131"/>
        <v>1.1833449852517606</v>
      </c>
      <c r="U394" s="21">
        <f t="shared" si="132"/>
        <v>383.72384637318146</v>
      </c>
      <c r="AA394">
        <v>271</v>
      </c>
      <c r="AB394">
        <f t="shared" si="137"/>
        <v>4.7298422729046328</v>
      </c>
      <c r="AC394">
        <f t="shared" si="138"/>
        <v>0.27611262488646687</v>
      </c>
      <c r="AD394">
        <f t="shared" si="139"/>
        <v>-0.99984769515639127</v>
      </c>
      <c r="AE394">
        <f t="shared" si="140"/>
        <v>-0.27607057159631515</v>
      </c>
      <c r="AF394" s="65">
        <f t="shared" si="141"/>
        <v>-0.27970338358896774</v>
      </c>
      <c r="AG394">
        <f t="shared" si="142"/>
        <v>-16.025823395176584</v>
      </c>
      <c r="AJ394">
        <f t="shared" si="143"/>
        <v>98.520345616575895</v>
      </c>
      <c r="AL394">
        <f t="shared" si="134"/>
        <v>116.58355693064536</v>
      </c>
      <c r="AN394">
        <f t="shared" si="144"/>
        <v>118.91522806925826</v>
      </c>
      <c r="AP394">
        <f t="shared" si="145"/>
        <v>842.67206071785245</v>
      </c>
      <c r="AS394">
        <f t="shared" si="146"/>
        <v>876.74466634855673</v>
      </c>
      <c r="AU394">
        <f t="shared" si="135"/>
        <v>-242.04340118286666</v>
      </c>
      <c r="AW394">
        <f t="shared" si="147"/>
        <v>4.7298422729046328</v>
      </c>
      <c r="AY394">
        <f t="shared" si="148"/>
        <v>-0.27970338358896774</v>
      </c>
      <c r="BA394">
        <f t="shared" si="149"/>
        <v>-1.0048606058838541</v>
      </c>
      <c r="BC394">
        <f t="shared" si="150"/>
        <v>-846.76795749433711</v>
      </c>
      <c r="BD394">
        <f t="shared" si="151"/>
        <v>3.04E-2</v>
      </c>
      <c r="BE394">
        <f t="shared" si="152"/>
        <v>-25.741745907827848</v>
      </c>
    </row>
    <row r="395" spans="3:57">
      <c r="C395" s="11">
        <v>335</v>
      </c>
      <c r="D395" s="12">
        <f t="shared" si="158"/>
        <v>4.8550724637681161E-3</v>
      </c>
      <c r="E395" s="20">
        <f t="shared" si="153"/>
        <v>1204.2771838760873</v>
      </c>
      <c r="F395" s="4">
        <f t="shared" si="154"/>
        <v>5.8468529941810035</v>
      </c>
      <c r="G395" s="4"/>
      <c r="H395" s="4">
        <f t="shared" si="155"/>
        <v>-19.343842196816667</v>
      </c>
      <c r="I395" s="11">
        <v>335</v>
      </c>
      <c r="J395" s="5">
        <f t="shared" si="136"/>
        <v>-47782.785562353514</v>
      </c>
      <c r="K395" s="11">
        <v>335</v>
      </c>
      <c r="L395" s="17">
        <f t="shared" si="156"/>
        <v>-29768.675405346239</v>
      </c>
      <c r="M395" s="11">
        <v>335</v>
      </c>
      <c r="N395">
        <f t="shared" si="157"/>
        <v>-3034.5234867835106</v>
      </c>
      <c r="Q395" s="58">
        <v>272</v>
      </c>
      <c r="R395" s="21">
        <f t="shared" si="133"/>
        <v>50.505999999999979</v>
      </c>
      <c r="S395" s="21">
        <f t="shared" si="130"/>
        <v>348.55817032374387</v>
      </c>
      <c r="T395" s="21">
        <f t="shared" si="131"/>
        <v>1.1991761443228957</v>
      </c>
      <c r="U395" s="21">
        <f t="shared" si="132"/>
        <v>385.18362788838709</v>
      </c>
      <c r="AA395">
        <v>272</v>
      </c>
      <c r="AB395">
        <f t="shared" si="137"/>
        <v>4.7472955654245768</v>
      </c>
      <c r="AC395">
        <f t="shared" si="138"/>
        <v>0.27611262488646687</v>
      </c>
      <c r="AD395">
        <f t="shared" si="139"/>
        <v>-0.99939082701909576</v>
      </c>
      <c r="AE395">
        <f t="shared" si="140"/>
        <v>-0.27594442453569951</v>
      </c>
      <c r="AF395" s="65">
        <f t="shared" si="141"/>
        <v>-0.27957213837103845</v>
      </c>
      <c r="AG395">
        <f t="shared" si="142"/>
        <v>-16.018303598107963</v>
      </c>
      <c r="AJ395">
        <f t="shared" si="143"/>
        <v>98.520345616575895</v>
      </c>
      <c r="AL395">
        <f t="shared" si="134"/>
        <v>118.14324819384457</v>
      </c>
      <c r="AN395">
        <f t="shared" si="144"/>
        <v>120.50611315772146</v>
      </c>
      <c r="AP395">
        <f t="shared" si="145"/>
        <v>794.00022965948324</v>
      </c>
      <c r="AS395">
        <f t="shared" si="146"/>
        <v>826.0737040698649</v>
      </c>
      <c r="AU395">
        <f t="shared" si="135"/>
        <v>-227.95043289363261</v>
      </c>
      <c r="AW395">
        <f t="shared" si="147"/>
        <v>4.7472955654245768</v>
      </c>
      <c r="AY395">
        <f t="shared" si="148"/>
        <v>-0.27957213837103845</v>
      </c>
      <c r="BA395">
        <f t="shared" si="149"/>
        <v>-1.0094101633919792</v>
      </c>
      <c r="BC395">
        <f t="shared" si="150"/>
        <v>-801.47190155384794</v>
      </c>
      <c r="BD395">
        <f t="shared" si="151"/>
        <v>3.04E-2</v>
      </c>
      <c r="BE395">
        <f t="shared" si="152"/>
        <v>-24.364745807236979</v>
      </c>
    </row>
    <row r="396" spans="3:57">
      <c r="C396" s="11">
        <v>336</v>
      </c>
      <c r="D396" s="12">
        <f t="shared" si="158"/>
        <v>4.8695652173913039E-3</v>
      </c>
      <c r="E396" s="20">
        <f t="shared" si="153"/>
        <v>1204.2771838760873</v>
      </c>
      <c r="F396" s="4">
        <f t="shared" si="154"/>
        <v>5.8643062867009466</v>
      </c>
      <c r="G396" s="4"/>
      <c r="H396" s="4">
        <f t="shared" si="155"/>
        <v>-18.646675434876752</v>
      </c>
      <c r="I396" s="11">
        <v>336</v>
      </c>
      <c r="J396" s="5">
        <f t="shared" si="136"/>
        <v>-48422.568947491534</v>
      </c>
      <c r="K396" s="11">
        <v>336</v>
      </c>
      <c r="L396" s="17">
        <f t="shared" si="156"/>
        <v>-30167.260454287225</v>
      </c>
      <c r="M396" s="11">
        <v>336</v>
      </c>
      <c r="N396">
        <f t="shared" si="157"/>
        <v>-3075.1539708753539</v>
      </c>
      <c r="Q396" s="58">
        <v>273</v>
      </c>
      <c r="R396" s="21">
        <f t="shared" si="133"/>
        <v>51.060999999999979</v>
      </c>
      <c r="S396" s="21">
        <f t="shared" si="130"/>
        <v>345.23369978125794</v>
      </c>
      <c r="T396" s="21">
        <f t="shared" si="131"/>
        <v>1.2153738810218335</v>
      </c>
      <c r="U396" s="21">
        <f t="shared" si="132"/>
        <v>386.66303293461601</v>
      </c>
      <c r="AA396">
        <v>273</v>
      </c>
      <c r="AB396">
        <f t="shared" si="137"/>
        <v>4.7647488579445199</v>
      </c>
      <c r="AC396">
        <f t="shared" si="138"/>
        <v>0.27611262488646687</v>
      </c>
      <c r="AD396">
        <f t="shared" si="139"/>
        <v>-0.99862953475457383</v>
      </c>
      <c r="AE396">
        <f t="shared" si="140"/>
        <v>-0.27573422213023657</v>
      </c>
      <c r="AF396" s="65">
        <f t="shared" si="141"/>
        <v>-0.27935345174621068</v>
      </c>
      <c r="AG396">
        <f t="shared" si="142"/>
        <v>-16.005773777469368</v>
      </c>
      <c r="AJ396">
        <f t="shared" si="143"/>
        <v>98.520345616575895</v>
      </c>
      <c r="AL396">
        <f t="shared" si="134"/>
        <v>119.73905481163023</v>
      </c>
      <c r="AN396">
        <f t="shared" si="144"/>
        <v>122.13383590786283</v>
      </c>
      <c r="AP396">
        <f t="shared" si="145"/>
        <v>744.45540097278354</v>
      </c>
      <c r="AS396">
        <f t="shared" si="146"/>
        <v>774.47891673120489</v>
      </c>
      <c r="AU396">
        <f t="shared" si="135"/>
        <v>-213.55034166114703</v>
      </c>
      <c r="AW396">
        <f t="shared" si="147"/>
        <v>4.7647488579445199</v>
      </c>
      <c r="AY396">
        <f t="shared" si="148"/>
        <v>-0.27935345174621068</v>
      </c>
      <c r="BA396">
        <f t="shared" si="149"/>
        <v>-1.0136423364915743</v>
      </c>
      <c r="BC396">
        <f t="shared" si="150"/>
        <v>-754.61151205582416</v>
      </c>
      <c r="BD396">
        <f t="shared" si="151"/>
        <v>3.04E-2</v>
      </c>
      <c r="BE396">
        <f t="shared" si="152"/>
        <v>-22.940189966497055</v>
      </c>
    </row>
    <row r="397" spans="3:57">
      <c r="C397" s="11">
        <v>337</v>
      </c>
      <c r="D397" s="12">
        <f t="shared" si="158"/>
        <v>4.8840579710144926E-3</v>
      </c>
      <c r="E397" s="20">
        <f t="shared" si="153"/>
        <v>1204.2771838760873</v>
      </c>
      <c r="F397" s="4">
        <f t="shared" si="154"/>
        <v>5.8817595792208897</v>
      </c>
      <c r="G397" s="4"/>
      <c r="H397" s="4">
        <f t="shared" si="155"/>
        <v>-17.940396688442039</v>
      </c>
      <c r="I397" s="11">
        <v>337</v>
      </c>
      <c r="J397" s="5">
        <f t="shared" si="136"/>
        <v>-49040.159408903281</v>
      </c>
      <c r="K397" s="11">
        <v>337</v>
      </c>
      <c r="L397" s="17">
        <f t="shared" si="156"/>
        <v>-30552.019311746742</v>
      </c>
      <c r="M397" s="11">
        <v>337</v>
      </c>
      <c r="N397">
        <f t="shared" si="157"/>
        <v>-3114.3750572626645</v>
      </c>
      <c r="Q397" s="58">
        <v>274</v>
      </c>
      <c r="R397" s="21">
        <f t="shared" si="133"/>
        <v>51.615999999999978</v>
      </c>
      <c r="S397" s="21">
        <f t="shared" si="130"/>
        <v>341.90922923877196</v>
      </c>
      <c r="T397" s="21">
        <f t="shared" si="131"/>
        <v>1.2319503375089478</v>
      </c>
      <c r="U397" s="21">
        <f t="shared" si="132"/>
        <v>388.16251811821132</v>
      </c>
      <c r="AA397">
        <v>274</v>
      </c>
      <c r="AB397">
        <f t="shared" si="137"/>
        <v>4.782202150464463</v>
      </c>
      <c r="AC397">
        <f t="shared" si="138"/>
        <v>0.27611262488646687</v>
      </c>
      <c r="AD397">
        <f t="shared" si="139"/>
        <v>-0.99756405025982431</v>
      </c>
      <c r="AE397">
        <f t="shared" si="140"/>
        <v>-0.27544002840961546</v>
      </c>
      <c r="AF397" s="65">
        <f t="shared" si="141"/>
        <v>-0.27904740676839795</v>
      </c>
      <c r="AG397">
        <f t="shared" si="142"/>
        <v>-15.988238691899525</v>
      </c>
      <c r="AJ397">
        <f t="shared" si="143"/>
        <v>98.520345616575895</v>
      </c>
      <c r="AL397">
        <f t="shared" si="134"/>
        <v>121.37217303383886</v>
      </c>
      <c r="AN397">
        <f t="shared" si="144"/>
        <v>123.79961649451565</v>
      </c>
      <c r="AP397">
        <f t="shared" si="145"/>
        <v>694.05653147549469</v>
      </c>
      <c r="AS397">
        <f t="shared" si="146"/>
        <v>721.98413647747589</v>
      </c>
      <c r="AU397">
        <f t="shared" si="135"/>
        <v>-198.86333106264763</v>
      </c>
      <c r="AW397">
        <f t="shared" si="147"/>
        <v>4.782202150464463</v>
      </c>
      <c r="AY397">
        <f t="shared" si="148"/>
        <v>-0.27904740676839795</v>
      </c>
      <c r="BA397">
        <f t="shared" si="149"/>
        <v>-1.0175509016225661</v>
      </c>
      <c r="BC397">
        <f t="shared" si="150"/>
        <v>-706.23784937992059</v>
      </c>
      <c r="BD397">
        <f t="shared" si="151"/>
        <v>3.04E-2</v>
      </c>
      <c r="BE397">
        <f t="shared" si="152"/>
        <v>-21.469630621149587</v>
      </c>
    </row>
    <row r="398" spans="3:57">
      <c r="C398" s="11">
        <v>338</v>
      </c>
      <c r="D398" s="12">
        <f t="shared" si="158"/>
        <v>4.8985507246376812E-3</v>
      </c>
      <c r="E398" s="20">
        <f t="shared" si="153"/>
        <v>1204.2771838760873</v>
      </c>
      <c r="F398" s="4">
        <f t="shared" si="154"/>
        <v>5.8992128717408336</v>
      </c>
      <c r="G398" s="4"/>
      <c r="H398" s="4">
        <f t="shared" si="155"/>
        <v>-17.225331034351655</v>
      </c>
      <c r="I398" s="11">
        <v>338</v>
      </c>
      <c r="J398" s="5">
        <f t="shared" si="136"/>
        <v>-49635.08486958564</v>
      </c>
      <c r="K398" s="11">
        <v>338</v>
      </c>
      <c r="L398" s="17">
        <f t="shared" si="156"/>
        <v>-30922.657873751854</v>
      </c>
      <c r="M398" s="11">
        <v>338</v>
      </c>
      <c r="N398">
        <f t="shared" si="157"/>
        <v>-3152.1567659278139</v>
      </c>
      <c r="Q398" s="58">
        <v>275</v>
      </c>
      <c r="R398" s="21">
        <f t="shared" si="133"/>
        <v>52.170999999999978</v>
      </c>
      <c r="S398" s="21">
        <f t="shared" si="130"/>
        <v>338.58475869628603</v>
      </c>
      <c r="T398" s="21">
        <f t="shared" si="131"/>
        <v>1.2489181815381292</v>
      </c>
      <c r="U398" s="21">
        <f t="shared" si="132"/>
        <v>389.68255524425558</v>
      </c>
      <c r="AA398">
        <v>275</v>
      </c>
      <c r="AB398">
        <f t="shared" si="137"/>
        <v>4.7996554429844061</v>
      </c>
      <c r="AC398">
        <f t="shared" si="138"/>
        <v>0.27611262488646687</v>
      </c>
      <c r="AD398">
        <f t="shared" si="139"/>
        <v>-0.99619469809174555</v>
      </c>
      <c r="AE398">
        <f t="shared" si="140"/>
        <v>-0.27506193298809323</v>
      </c>
      <c r="AF398" s="65">
        <f t="shared" si="141"/>
        <v>-0.27865411960589803</v>
      </c>
      <c r="AG398">
        <f t="shared" si="142"/>
        <v>-15.965704997351605</v>
      </c>
      <c r="AJ398">
        <f t="shared" si="143"/>
        <v>98.520345616575895</v>
      </c>
      <c r="AL398">
        <f t="shared" si="134"/>
        <v>123.04385089196197</v>
      </c>
      <c r="AN398">
        <f t="shared" si="144"/>
        <v>125.5047279098012</v>
      </c>
      <c r="AP398">
        <f t="shared" si="145"/>
        <v>642.82375847333333</v>
      </c>
      <c r="AS398">
        <f t="shared" si="146"/>
        <v>668.61455573892692</v>
      </c>
      <c r="AU398">
        <f t="shared" si="135"/>
        <v>-183.91041212552446</v>
      </c>
      <c r="AW398">
        <f t="shared" si="147"/>
        <v>4.7996554429844061</v>
      </c>
      <c r="AY398">
        <f t="shared" si="148"/>
        <v>-0.27865411960589803</v>
      </c>
      <c r="BA398">
        <f t="shared" si="149"/>
        <v>-1.0211297574397316</v>
      </c>
      <c r="BC398">
        <f t="shared" si="150"/>
        <v>-656.40646856637147</v>
      </c>
      <c r="BD398">
        <f t="shared" si="151"/>
        <v>3.04E-2</v>
      </c>
      <c r="BE398">
        <f t="shared" si="152"/>
        <v>-19.954756644417692</v>
      </c>
    </row>
    <row r="399" spans="3:57">
      <c r="C399" s="11">
        <v>339</v>
      </c>
      <c r="D399" s="12">
        <f t="shared" si="158"/>
        <v>4.913043478260869E-3</v>
      </c>
      <c r="E399" s="20">
        <f t="shared" si="153"/>
        <v>1204.2771838760873</v>
      </c>
      <c r="F399" s="4">
        <f t="shared" si="154"/>
        <v>5.9166661642607759</v>
      </c>
      <c r="G399" s="4"/>
      <c r="H399" s="4">
        <f t="shared" si="155"/>
        <v>-16.501810273475819</v>
      </c>
      <c r="I399" s="11">
        <v>339</v>
      </c>
      <c r="J399" s="5">
        <f t="shared" si="136"/>
        <v>-50206.889570543164</v>
      </c>
      <c r="K399" s="11">
        <v>339</v>
      </c>
      <c r="L399" s="17">
        <f t="shared" si="156"/>
        <v>-31278.892202448391</v>
      </c>
      <c r="M399" s="11">
        <v>339</v>
      </c>
      <c r="N399">
        <f t="shared" si="157"/>
        <v>-3188.4701531547798</v>
      </c>
      <c r="Q399" s="58">
        <v>276</v>
      </c>
      <c r="R399" s="21">
        <f t="shared" si="133"/>
        <v>52.725999999999978</v>
      </c>
      <c r="S399" s="21">
        <f t="shared" si="130"/>
        <v>335.2602881538001</v>
      </c>
      <c r="T399" s="21">
        <f t="shared" si="131"/>
        <v>1.2662906346560283</v>
      </c>
      <c r="U399" s="21">
        <f t="shared" si="132"/>
        <v>391.22363197775405</v>
      </c>
      <c r="AA399">
        <v>276</v>
      </c>
      <c r="AB399">
        <f t="shared" si="137"/>
        <v>4.8171087355043491</v>
      </c>
      <c r="AC399">
        <f t="shared" si="138"/>
        <v>0.27611262488646687</v>
      </c>
      <c r="AD399">
        <f t="shared" si="139"/>
        <v>-0.9945218953682734</v>
      </c>
      <c r="AE399">
        <f t="shared" si="140"/>
        <v>-0.27460005103719815</v>
      </c>
      <c r="AF399" s="65">
        <f t="shared" si="141"/>
        <v>-0.27817373943457568</v>
      </c>
      <c r="AG399">
        <f t="shared" si="142"/>
        <v>-15.93818124097306</v>
      </c>
      <c r="AJ399">
        <f t="shared" si="143"/>
        <v>98.520345616575895</v>
      </c>
      <c r="AL399">
        <f t="shared" si="134"/>
        <v>124.75539097734514</v>
      </c>
      <c r="AN399">
        <f t="shared" si="144"/>
        <v>127.25049879689205</v>
      </c>
      <c r="AP399">
        <f t="shared" si="145"/>
        <v>590.77839318651127</v>
      </c>
      <c r="AS399">
        <f t="shared" si="146"/>
        <v>614.39670393836911</v>
      </c>
      <c r="AU399">
        <f t="shared" si="135"/>
        <v>-168.71336625856247</v>
      </c>
      <c r="AW399">
        <f t="shared" si="147"/>
        <v>4.8171087355043491</v>
      </c>
      <c r="AY399">
        <f t="shared" si="148"/>
        <v>-0.27817373943457568</v>
      </c>
      <c r="BA399">
        <f t="shared" si="149"/>
        <v>-1.0243729344568893</v>
      </c>
      <c r="BC399">
        <f t="shared" si="150"/>
        <v>-605.17739624219246</v>
      </c>
      <c r="BD399">
        <f t="shared" si="151"/>
        <v>3.04E-2</v>
      </c>
      <c r="BE399">
        <f t="shared" si="152"/>
        <v>-18.397392845762649</v>
      </c>
    </row>
    <row r="400" spans="3:57">
      <c r="C400" s="11">
        <v>340</v>
      </c>
      <c r="D400" s="12">
        <f t="shared" si="158"/>
        <v>4.9275362318840577E-3</v>
      </c>
      <c r="E400" s="20">
        <f t="shared" si="153"/>
        <v>1204.2771838760873</v>
      </c>
      <c r="F400" s="4">
        <f t="shared" si="154"/>
        <v>5.9341194567807198</v>
      </c>
      <c r="G400" s="4"/>
      <c r="H400" s="4">
        <f t="shared" si="155"/>
        <v>-15.770172690772597</v>
      </c>
      <c r="I400" s="11">
        <v>340</v>
      </c>
      <c r="J400" s="5">
        <f t="shared" si="136"/>
        <v>-50755.134544100452</v>
      </c>
      <c r="K400" s="11">
        <v>340</v>
      </c>
      <c r="L400" s="17">
        <f t="shared" si="156"/>
        <v>-31620.448820974583</v>
      </c>
      <c r="M400" s="11">
        <v>340</v>
      </c>
      <c r="N400">
        <f t="shared" si="157"/>
        <v>-3223.2873415876229</v>
      </c>
      <c r="Q400" s="58">
        <v>277</v>
      </c>
      <c r="R400" s="21">
        <f t="shared" si="133"/>
        <v>53.280999999999977</v>
      </c>
      <c r="S400" s="21">
        <f t="shared" si="130"/>
        <v>331.93581761131412</v>
      </c>
      <c r="T400" s="21">
        <f t="shared" si="131"/>
        <v>1.2840815022124055</v>
      </c>
      <c r="U400" s="21">
        <f t="shared" si="132"/>
        <v>392.7862525404704</v>
      </c>
      <c r="AA400">
        <v>277</v>
      </c>
      <c r="AB400">
        <f t="shared" si="137"/>
        <v>4.8345620280242931</v>
      </c>
      <c r="AC400">
        <f t="shared" si="138"/>
        <v>0.27611262488646687</v>
      </c>
      <c r="AD400">
        <f t="shared" si="139"/>
        <v>-0.99254615164132198</v>
      </c>
      <c r="AE400">
        <f t="shared" si="140"/>
        <v>-0.27405452325064661</v>
      </c>
      <c r="AF400" s="65">
        <f t="shared" si="141"/>
        <v>-0.27760644830104214</v>
      </c>
      <c r="AG400">
        <f t="shared" si="142"/>
        <v>-15.905677853266397</v>
      </c>
      <c r="AJ400">
        <f t="shared" si="143"/>
        <v>98.520345616575895</v>
      </c>
      <c r="AL400">
        <f t="shared" si="134"/>
        <v>126.50815339781815</v>
      </c>
      <c r="AN400">
        <f t="shared" si="144"/>
        <v>129.0383164657745</v>
      </c>
      <c r="AP400">
        <f t="shared" si="145"/>
        <v>537.94291297919585</v>
      </c>
      <c r="AS400">
        <f t="shared" si="146"/>
        <v>559.35842214292222</v>
      </c>
      <c r="AU400">
        <f t="shared" si="135"/>
        <v>-153.29470570661249</v>
      </c>
      <c r="AW400">
        <f t="shared" si="147"/>
        <v>4.8345620280242931</v>
      </c>
      <c r="AY400">
        <f t="shared" si="148"/>
        <v>-0.27760644830104214</v>
      </c>
      <c r="BA400">
        <f t="shared" si="149"/>
        <v>-1.0272746045704393</v>
      </c>
      <c r="BC400">
        <f t="shared" si="150"/>
        <v>-552.61509321217363</v>
      </c>
      <c r="BD400">
        <f t="shared" si="151"/>
        <v>3.04E-2</v>
      </c>
      <c r="BE400">
        <f t="shared" si="152"/>
        <v>-16.799498833650077</v>
      </c>
    </row>
    <row r="401" spans="3:57">
      <c r="C401" s="11">
        <v>341</v>
      </c>
      <c r="D401" s="12">
        <f t="shared" si="158"/>
        <v>4.9420289855072463E-3</v>
      </c>
      <c r="E401" s="20">
        <f t="shared" si="153"/>
        <v>1204.2771838760873</v>
      </c>
      <c r="F401" s="4">
        <f t="shared" si="154"/>
        <v>5.9515727493006629</v>
      </c>
      <c r="G401" s="4"/>
      <c r="H401" s="4">
        <f t="shared" si="155"/>
        <v>-15.03076280860842</v>
      </c>
      <c r="I401" s="11">
        <v>341</v>
      </c>
      <c r="J401" s="5">
        <f t="shared" si="136"/>
        <v>-51279.398070221832</v>
      </c>
      <c r="K401" s="11">
        <v>341</v>
      </c>
      <c r="L401" s="17">
        <f t="shared" si="156"/>
        <v>-31947.064997748203</v>
      </c>
      <c r="M401" s="11">
        <v>341</v>
      </c>
      <c r="N401">
        <f t="shared" si="157"/>
        <v>-3256.5815492098063</v>
      </c>
      <c r="Q401" s="58">
        <v>278</v>
      </c>
      <c r="R401" s="21">
        <f t="shared" si="133"/>
        <v>53.835999999999977</v>
      </c>
      <c r="S401" s="21">
        <f t="shared" si="130"/>
        <v>328.6113470688282</v>
      </c>
      <c r="T401" s="21">
        <f t="shared" si="131"/>
        <v>1.3023052053174589</v>
      </c>
      <c r="U401" s="21">
        <f t="shared" si="132"/>
        <v>394.37093844571712</v>
      </c>
      <c r="AA401">
        <v>278</v>
      </c>
      <c r="AB401">
        <f t="shared" si="137"/>
        <v>4.8520153205442362</v>
      </c>
      <c r="AC401">
        <f t="shared" si="138"/>
        <v>0.27611262488646687</v>
      </c>
      <c r="AD401">
        <f t="shared" si="139"/>
        <v>-0.99026806874157036</v>
      </c>
      <c r="AE401">
        <f t="shared" si="140"/>
        <v>-0.27342551580148722</v>
      </c>
      <c r="AF401" s="65">
        <f t="shared" si="141"/>
        <v>-0.27695246095621717</v>
      </c>
      <c r="AG401">
        <f t="shared" si="142"/>
        <v>-15.868207138552959</v>
      </c>
      <c r="AJ401">
        <f t="shared" si="143"/>
        <v>98.520345616575895</v>
      </c>
      <c r="AL401">
        <f t="shared" si="134"/>
        <v>128.30355892614187</v>
      </c>
      <c r="AN401">
        <f t="shared" si="144"/>
        <v>130.86963010466471</v>
      </c>
      <c r="AP401">
        <f t="shared" si="145"/>
        <v>484.34095241468867</v>
      </c>
      <c r="AS401">
        <f t="shared" si="146"/>
        <v>503.52883575759682</v>
      </c>
      <c r="AU401">
        <f t="shared" si="135"/>
        <v>-137.67763163794325</v>
      </c>
      <c r="AW401">
        <f t="shared" si="147"/>
        <v>4.8520153205442362</v>
      </c>
      <c r="AY401">
        <f t="shared" si="148"/>
        <v>-0.27695246095621717</v>
      </c>
      <c r="BA401">
        <f t="shared" si="149"/>
        <v>-1.0298290904399474</v>
      </c>
      <c r="BC401">
        <f t="shared" si="150"/>
        <v>-498.7884024880367</v>
      </c>
      <c r="BD401">
        <f t="shared" si="151"/>
        <v>3.04E-2</v>
      </c>
      <c r="BE401">
        <f t="shared" si="152"/>
        <v>-15.163167435636316</v>
      </c>
    </row>
    <row r="402" spans="3:57">
      <c r="C402" s="11">
        <v>342</v>
      </c>
      <c r="D402" s="12">
        <f t="shared" si="158"/>
        <v>4.9565217391304341E-3</v>
      </c>
      <c r="E402" s="20">
        <f t="shared" si="153"/>
        <v>1204.2771838760873</v>
      </c>
      <c r="F402" s="4">
        <f t="shared" si="154"/>
        <v>5.969026041820606</v>
      </c>
      <c r="G402" s="4"/>
      <c r="H402" s="4">
        <f t="shared" si="155"/>
        <v>-14.283931133590736</v>
      </c>
      <c r="I402" s="11">
        <v>342</v>
      </c>
      <c r="J402" s="5">
        <f t="shared" si="136"/>
        <v>-51779.276115307963</v>
      </c>
      <c r="K402" s="11">
        <v>342</v>
      </c>
      <c r="L402" s="17">
        <f t="shared" si="156"/>
        <v>-32258.489019836859</v>
      </c>
      <c r="M402" s="11">
        <v>342</v>
      </c>
      <c r="N402">
        <f t="shared" si="157"/>
        <v>-3288.3271172106888</v>
      </c>
      <c r="Q402" s="58">
        <v>279</v>
      </c>
      <c r="R402" s="21">
        <f t="shared" si="133"/>
        <v>54.390999999999977</v>
      </c>
      <c r="S402" s="21">
        <f t="shared" si="130"/>
        <v>325.28687652634221</v>
      </c>
      <c r="T402" s="21">
        <f t="shared" si="131"/>
        <v>1.3209768148936709</v>
      </c>
      <c r="U402" s="21">
        <f t="shared" si="132"/>
        <v>395.97822927357595</v>
      </c>
      <c r="AA402">
        <v>279</v>
      </c>
      <c r="AB402">
        <f t="shared" si="137"/>
        <v>4.8694686130641793</v>
      </c>
      <c r="AC402">
        <f t="shared" si="138"/>
        <v>0.27611262488646687</v>
      </c>
      <c r="AD402">
        <f t="shared" si="139"/>
        <v>-0.98768834059513777</v>
      </c>
      <c r="AE402">
        <f t="shared" si="140"/>
        <v>-0.27271322029148221</v>
      </c>
      <c r="AF402" s="65">
        <f t="shared" si="141"/>
        <v>-0.27621202465973671</v>
      </c>
      <c r="AG402">
        <f t="shared" si="142"/>
        <v>-15.825783263766333</v>
      </c>
      <c r="AJ402">
        <f t="shared" si="143"/>
        <v>98.520345616575895</v>
      </c>
      <c r="AL402">
        <f t="shared" si="134"/>
        <v>130.14309235480806</v>
      </c>
      <c r="AN402">
        <f t="shared" si="144"/>
        <v>132.74595420190423</v>
      </c>
      <c r="AP402">
        <f t="shared" si="145"/>
        <v>429.99729316177059</v>
      </c>
      <c r="AS402">
        <f t="shared" si="146"/>
        <v>446.93832536531943</v>
      </c>
      <c r="AU402">
        <f t="shared" si="135"/>
        <v>-121.8859899820585</v>
      </c>
      <c r="AW402">
        <f t="shared" si="147"/>
        <v>4.8694686130641793</v>
      </c>
      <c r="AY402">
        <f t="shared" si="148"/>
        <v>-0.27621202465973671</v>
      </c>
      <c r="BA402">
        <f t="shared" si="149"/>
        <v>-1.0320308747039955</v>
      </c>
      <c r="BC402">
        <f t="shared" si="150"/>
        <v>-443.77048258209248</v>
      </c>
      <c r="BD402">
        <f t="shared" si="151"/>
        <v>3.04E-2</v>
      </c>
      <c r="BE402">
        <f t="shared" si="152"/>
        <v>-13.490622670495611</v>
      </c>
    </row>
    <row r="403" spans="3:57">
      <c r="C403" s="11">
        <v>343</v>
      </c>
      <c r="D403" s="12">
        <f t="shared" si="158"/>
        <v>4.9710144927536228E-3</v>
      </c>
      <c r="E403" s="20">
        <f t="shared" si="153"/>
        <v>1204.2771838760873</v>
      </c>
      <c r="F403" s="4">
        <f t="shared" si="154"/>
        <v>5.9864793343405491</v>
      </c>
      <c r="G403" s="4"/>
      <c r="H403" s="4">
        <f t="shared" si="155"/>
        <v>-13.530033897171947</v>
      </c>
      <c r="I403" s="11">
        <v>343</v>
      </c>
      <c r="J403" s="5">
        <f t="shared" si="136"/>
        <v>-52254.38275295627</v>
      </c>
      <c r="K403" s="11">
        <v>343</v>
      </c>
      <c r="L403" s="17">
        <f t="shared" si="156"/>
        <v>-32554.480455091754</v>
      </c>
      <c r="M403" s="11">
        <v>343</v>
      </c>
      <c r="N403">
        <f t="shared" si="157"/>
        <v>-3318.4995367066008</v>
      </c>
      <c r="Q403" s="58">
        <v>280</v>
      </c>
      <c r="R403" s="21">
        <f t="shared" si="133"/>
        <v>54.945999999999977</v>
      </c>
      <c r="S403" s="21">
        <f t="shared" si="130"/>
        <v>321.96240598385623</v>
      </c>
      <c r="T403" s="21">
        <f t="shared" si="131"/>
        <v>1.3401120879825372</v>
      </c>
      <c r="U403" s="21">
        <f t="shared" si="132"/>
        <v>397.60868348920997</v>
      </c>
      <c r="AA403">
        <v>280</v>
      </c>
      <c r="AB403">
        <f t="shared" si="137"/>
        <v>4.8869219055841224</v>
      </c>
      <c r="AC403">
        <f t="shared" si="138"/>
        <v>0.27611262488646687</v>
      </c>
      <c r="AD403">
        <f t="shared" si="139"/>
        <v>-0.98480775301220813</v>
      </c>
      <c r="AE403">
        <f t="shared" si="140"/>
        <v>-0.27191785369274413</v>
      </c>
      <c r="AF403" s="65">
        <f t="shared" si="141"/>
        <v>-0.27538541895575358</v>
      </c>
      <c r="AG403">
        <f t="shared" si="142"/>
        <v>-15.778422245606659</v>
      </c>
      <c r="AJ403">
        <f t="shared" si="143"/>
        <v>98.520345616575895</v>
      </c>
      <c r="AL403">
        <f t="shared" si="134"/>
        <v>132.02830607299074</v>
      </c>
      <c r="AN403">
        <f t="shared" si="144"/>
        <v>134.66887219445056</v>
      </c>
      <c r="AP403">
        <f t="shared" si="145"/>
        <v>374.93785278071448</v>
      </c>
      <c r="AS403">
        <f t="shared" si="146"/>
        <v>389.61849582525275</v>
      </c>
      <c r="AU403">
        <f t="shared" si="135"/>
        <v>-105.94422514379811</v>
      </c>
      <c r="AW403">
        <f t="shared" si="147"/>
        <v>4.8869219055841224</v>
      </c>
      <c r="AY403">
        <f t="shared" si="148"/>
        <v>-0.27538541895575358</v>
      </c>
      <c r="BA403">
        <f t="shared" si="149"/>
        <v>-1.0338746090101143</v>
      </c>
      <c r="BC403">
        <f t="shared" si="150"/>
        <v>-387.63872594675297</v>
      </c>
      <c r="BD403">
        <f t="shared" si="151"/>
        <v>3.04E-2</v>
      </c>
      <c r="BE403">
        <f t="shared" si="152"/>
        <v>-11.78421726878129</v>
      </c>
    </row>
    <row r="404" spans="3:57">
      <c r="C404" s="11">
        <v>344</v>
      </c>
      <c r="D404" s="12">
        <f t="shared" si="158"/>
        <v>4.9855072463768114E-3</v>
      </c>
      <c r="E404" s="20">
        <f t="shared" si="153"/>
        <v>1204.2771838760873</v>
      </c>
      <c r="F404" s="4">
        <f t="shared" si="154"/>
        <v>6.0039326268604931</v>
      </c>
      <c r="G404" s="4"/>
      <c r="H404" s="4">
        <f t="shared" si="155"/>
        <v>-12.769432790288802</v>
      </c>
      <c r="I404" s="11">
        <v>344</v>
      </c>
      <c r="J404" s="5">
        <f t="shared" si="136"/>
        <v>-52704.350566195062</v>
      </c>
      <c r="K404" s="11">
        <v>344</v>
      </c>
      <c r="L404" s="17">
        <f t="shared" si="156"/>
        <v>-32834.810402739524</v>
      </c>
      <c r="M404" s="11">
        <v>344</v>
      </c>
      <c r="N404">
        <f t="shared" si="157"/>
        <v>-3347.0754742853742</v>
      </c>
      <c r="Q404" s="58">
        <v>281</v>
      </c>
      <c r="R404" s="21">
        <f t="shared" si="133"/>
        <v>55.500999999999976</v>
      </c>
      <c r="S404" s="21">
        <f t="shared" si="130"/>
        <v>318.6379354413703</v>
      </c>
      <c r="T404" s="21">
        <f t="shared" si="131"/>
        <v>1.3597275064806391</v>
      </c>
      <c r="U404" s="21">
        <f t="shared" si="132"/>
        <v>399.2628793071392</v>
      </c>
      <c r="AA404">
        <v>281</v>
      </c>
      <c r="AB404">
        <f t="shared" si="137"/>
        <v>4.9043751981040655</v>
      </c>
      <c r="AC404">
        <f t="shared" si="138"/>
        <v>0.27611262488646687</v>
      </c>
      <c r="AD404">
        <f t="shared" si="139"/>
        <v>-0.98162718344766409</v>
      </c>
      <c r="AE404">
        <f t="shared" si="140"/>
        <v>-0.27103965828164389</v>
      </c>
      <c r="AF404" s="65">
        <f t="shared" si="141"/>
        <v>-0.2744729554207499</v>
      </c>
      <c r="AG404">
        <f t="shared" si="142"/>
        <v>-15.726141936091359</v>
      </c>
      <c r="AJ404">
        <f t="shared" si="143"/>
        <v>98.520345616575895</v>
      </c>
      <c r="AL404">
        <f t="shared" si="134"/>
        <v>133.9608238828375</v>
      </c>
      <c r="AN404">
        <f t="shared" si="144"/>
        <v>136.64004036049425</v>
      </c>
      <c r="AP404">
        <f t="shared" si="145"/>
        <v>319.18967242045562</v>
      </c>
      <c r="AS404">
        <f t="shared" si="146"/>
        <v>331.60214374793338</v>
      </c>
      <c r="AU404">
        <f t="shared" si="135"/>
        <v>-89.877331726900422</v>
      </c>
      <c r="AW404">
        <f t="shared" si="147"/>
        <v>4.9043751981040655</v>
      </c>
      <c r="AY404">
        <f t="shared" si="148"/>
        <v>-0.2744729554207499</v>
      </c>
      <c r="BA404">
        <f t="shared" si="149"/>
        <v>-1.0353551228383346</v>
      </c>
      <c r="BC404">
        <f t="shared" si="150"/>
        <v>-330.47466249760862</v>
      </c>
      <c r="BD404">
        <f t="shared" si="151"/>
        <v>3.04E-2</v>
      </c>
      <c r="BE404">
        <f t="shared" si="152"/>
        <v>-10.046429739927301</v>
      </c>
    </row>
    <row r="405" spans="3:57">
      <c r="C405" s="11">
        <v>345</v>
      </c>
      <c r="D405" s="12">
        <f t="shared" si="158"/>
        <v>5.0000000000000001E-3</v>
      </c>
      <c r="E405" s="20">
        <f t="shared" si="153"/>
        <v>1204.2771838760873</v>
      </c>
      <c r="F405" s="4">
        <f t="shared" si="154"/>
        <v>6.0213859193804362</v>
      </c>
      <c r="G405" s="4"/>
      <c r="H405" s="4">
        <f t="shared" si="155"/>
        <v>-12.00249469230962</v>
      </c>
      <c r="I405" s="11">
        <v>345</v>
      </c>
      <c r="J405" s="5">
        <f t="shared" si="136"/>
        <v>-53128.831030721616</v>
      </c>
      <c r="K405" s="11">
        <v>345</v>
      </c>
      <c r="L405" s="17">
        <f t="shared" si="156"/>
        <v>-33099.261732139566</v>
      </c>
      <c r="M405" s="11">
        <v>345</v>
      </c>
      <c r="N405">
        <f t="shared" si="157"/>
        <v>-3374.032796344502</v>
      </c>
      <c r="Q405" s="58">
        <v>282</v>
      </c>
      <c r="R405" s="21">
        <f t="shared" si="133"/>
        <v>56.055999999999976</v>
      </c>
      <c r="S405" s="21">
        <f t="shared" si="130"/>
        <v>315.31346489888438</v>
      </c>
      <c r="T405" s="21">
        <f t="shared" si="131"/>
        <v>1.3798403184949823</v>
      </c>
      <c r="U405" s="21">
        <f t="shared" si="132"/>
        <v>400.94141560456745</v>
      </c>
      <c r="AA405">
        <v>282</v>
      </c>
      <c r="AB405">
        <f t="shared" si="137"/>
        <v>4.9218284906240086</v>
      </c>
      <c r="AC405">
        <f t="shared" si="138"/>
        <v>0.27611262488646687</v>
      </c>
      <c r="AD405">
        <f t="shared" si="139"/>
        <v>-0.9781476007338058</v>
      </c>
      <c r="AE405">
        <f t="shared" si="140"/>
        <v>-0.27007890156501091</v>
      </c>
      <c r="AF405" s="65">
        <f t="shared" si="141"/>
        <v>-0.27347497738405718</v>
      </c>
      <c r="AG405">
        <f t="shared" si="142"/>
        <v>-15.668962006542115</v>
      </c>
      <c r="AJ405">
        <f t="shared" si="143"/>
        <v>98.520345616575895</v>
      </c>
      <c r="AL405">
        <f t="shared" si="134"/>
        <v>135.94234507381182</v>
      </c>
      <c r="AN405">
        <f t="shared" si="144"/>
        <v>138.66119197528806</v>
      </c>
      <c r="AP405">
        <f t="shared" si="145"/>
        <v>262.78090346169029</v>
      </c>
      <c r="AS405">
        <f t="shared" si="146"/>
        <v>272.92322347221176</v>
      </c>
      <c r="AU405">
        <f t="shared" si="135"/>
        <v>-73.710804406956953</v>
      </c>
      <c r="AW405">
        <f t="shared" si="147"/>
        <v>4.9218284906240086</v>
      </c>
      <c r="AY405">
        <f t="shared" si="148"/>
        <v>-0.27347497738405718</v>
      </c>
      <c r="BA405">
        <f t="shared" si="149"/>
        <v>-1.0364674320986511</v>
      </c>
      <c r="BC405">
        <f t="shared" si="150"/>
        <v>-272.36384821550166</v>
      </c>
      <c r="BD405">
        <f t="shared" si="151"/>
        <v>3.04E-2</v>
      </c>
      <c r="BE405">
        <f t="shared" si="152"/>
        <v>-8.2798609857512506</v>
      </c>
    </row>
    <row r="406" spans="3:57">
      <c r="C406" s="11">
        <v>346</v>
      </c>
      <c r="D406" s="12">
        <f t="shared" si="158"/>
        <v>5.0144927536231879E-3</v>
      </c>
      <c r="E406" s="20">
        <f t="shared" si="153"/>
        <v>1204.2771838760873</v>
      </c>
      <c r="F406" s="4">
        <f t="shared" si="154"/>
        <v>6.0388392119003793</v>
      </c>
      <c r="G406" s="4"/>
      <c r="H406" s="4">
        <f t="shared" si="155"/>
        <v>-11.229591394567313</v>
      </c>
      <c r="I406" s="11">
        <v>346</v>
      </c>
      <c r="J406" s="5">
        <f t="shared" si="136"/>
        <v>-53527.494878697311</v>
      </c>
      <c r="K406" s="11">
        <v>346</v>
      </c>
      <c r="L406" s="17">
        <f t="shared" si="156"/>
        <v>-33347.629309428426</v>
      </c>
      <c r="M406" s="11">
        <v>346</v>
      </c>
      <c r="N406">
        <f t="shared" si="157"/>
        <v>-3399.3505921945389</v>
      </c>
      <c r="Q406" s="58">
        <v>283</v>
      </c>
      <c r="R406" s="21">
        <f t="shared" si="133"/>
        <v>56.610999999999976</v>
      </c>
      <c r="S406" s="21">
        <f t="shared" si="130"/>
        <v>311.98899435639839</v>
      </c>
      <c r="T406" s="21">
        <f t="shared" si="131"/>
        <v>1.4004685825245855</v>
      </c>
      <c r="U406" s="21">
        <f t="shared" si="132"/>
        <v>402.64491288709928</v>
      </c>
      <c r="AA406">
        <v>283</v>
      </c>
      <c r="AB406">
        <f t="shared" si="137"/>
        <v>4.9392817831439526</v>
      </c>
      <c r="AC406">
        <f t="shared" si="138"/>
        <v>0.27611262488646687</v>
      </c>
      <c r="AD406">
        <f t="shared" si="139"/>
        <v>-0.97437006478523525</v>
      </c>
      <c r="AE406">
        <f t="shared" si="140"/>
        <v>-0.26903587619864811</v>
      </c>
      <c r="AF406" s="65">
        <f t="shared" si="141"/>
        <v>-0.27239185962184836</v>
      </c>
      <c r="AG406">
        <f t="shared" si="142"/>
        <v>-15.606903930051896</v>
      </c>
      <c r="AJ406">
        <f t="shared" si="143"/>
        <v>98.520345616575895</v>
      </c>
      <c r="AL406">
        <f t="shared" si="134"/>
        <v>137.9746487754783</v>
      </c>
      <c r="AN406">
        <f t="shared" si="144"/>
        <v>140.73414175098787</v>
      </c>
      <c r="AP406">
        <f t="shared" si="145"/>
        <v>205.74079314391207</v>
      </c>
      <c r="AS406">
        <f t="shared" si="146"/>
        <v>213.61681167485321</v>
      </c>
      <c r="AU406">
        <f t="shared" si="135"/>
        <v>-57.470586099705734</v>
      </c>
      <c r="AW406">
        <f t="shared" si="147"/>
        <v>4.9392817831439526</v>
      </c>
      <c r="AY406">
        <f t="shared" si="148"/>
        <v>-0.27239185962184836</v>
      </c>
      <c r="BA406">
        <f t="shared" si="149"/>
        <v>-1.0372067474835747</v>
      </c>
      <c r="BC406">
        <f t="shared" si="150"/>
        <v>-213.39573888148797</v>
      </c>
      <c r="BD406">
        <f t="shared" si="151"/>
        <v>3.04E-2</v>
      </c>
      <c r="BE406">
        <f t="shared" si="152"/>
        <v>-6.4872304619972345</v>
      </c>
    </row>
    <row r="407" spans="3:57">
      <c r="C407" s="11">
        <v>347</v>
      </c>
      <c r="D407" s="12">
        <f t="shared" si="158"/>
        <v>5.0289855072463766E-3</v>
      </c>
      <c r="E407" s="20">
        <f t="shared" si="153"/>
        <v>1204.2771838760873</v>
      </c>
      <c r="F407" s="4">
        <f t="shared" si="154"/>
        <v>6.0562925044203224</v>
      </c>
      <c r="G407" s="4"/>
      <c r="H407" s="4">
        <f t="shared" si="155"/>
        <v>-10.451099318763896</v>
      </c>
      <c r="I407" s="11">
        <v>347</v>
      </c>
      <c r="J407" s="5">
        <f t="shared" si="136"/>
        <v>-53900.032442674681</v>
      </c>
      <c r="K407" s="11">
        <v>347</v>
      </c>
      <c r="L407" s="17">
        <f t="shared" si="156"/>
        <v>-33579.720211786327</v>
      </c>
      <c r="M407" s="11">
        <v>347</v>
      </c>
      <c r="N407">
        <f t="shared" si="157"/>
        <v>-3423.0091959007468</v>
      </c>
      <c r="Q407" s="58">
        <v>284</v>
      </c>
      <c r="R407" s="21">
        <f t="shared" si="133"/>
        <v>57.165999999999976</v>
      </c>
      <c r="S407" s="21">
        <f t="shared" si="130"/>
        <v>308.66452381391247</v>
      </c>
      <c r="T407" s="21">
        <f t="shared" si="131"/>
        <v>1.4216312146940413</v>
      </c>
      <c r="U407" s="21">
        <f t="shared" si="132"/>
        <v>404.37401431044339</v>
      </c>
      <c r="AA407">
        <v>284</v>
      </c>
      <c r="AB407">
        <f t="shared" si="137"/>
        <v>4.9567350756638957</v>
      </c>
      <c r="AC407">
        <f t="shared" si="138"/>
        <v>0.27611262488646687</v>
      </c>
      <c r="AD407">
        <f t="shared" si="139"/>
        <v>-0.97029572627599658</v>
      </c>
      <c r="AE407">
        <f t="shared" si="140"/>
        <v>-0.26791089989818617</v>
      </c>
      <c r="AF407" s="65">
        <f t="shared" si="141"/>
        <v>-0.27122400802543206</v>
      </c>
      <c r="AG407">
        <f t="shared" si="142"/>
        <v>-15.539990962479626</v>
      </c>
      <c r="AJ407">
        <f t="shared" si="143"/>
        <v>98.520345616575895</v>
      </c>
      <c r="AL407">
        <f t="shared" si="134"/>
        <v>140.05959861096954</v>
      </c>
      <c r="AN407">
        <f t="shared" si="144"/>
        <v>142.86079058318893</v>
      </c>
      <c r="AP407">
        <f t="shared" si="145"/>
        <v>148.09966921795191</v>
      </c>
      <c r="AS407">
        <f t="shared" si="146"/>
        <v>153.71907074930715</v>
      </c>
      <c r="AU407">
        <f t="shared" si="135"/>
        <v>-41.18301457595981</v>
      </c>
      <c r="AW407">
        <f t="shared" si="147"/>
        <v>4.9567350756638957</v>
      </c>
      <c r="AY407">
        <f t="shared" si="148"/>
        <v>-0.27122400802543206</v>
      </c>
      <c r="BA407">
        <f t="shared" si="149"/>
        <v>-1.0375684825578673</v>
      </c>
      <c r="BC407">
        <f t="shared" si="150"/>
        <v>-153.66354905779244</v>
      </c>
      <c r="BD407">
        <f t="shared" si="151"/>
        <v>3.04E-2</v>
      </c>
      <c r="BE407">
        <f t="shared" si="152"/>
        <v>-4.6713718913568902</v>
      </c>
    </row>
    <row r="408" spans="3:57">
      <c r="C408" s="11">
        <v>348</v>
      </c>
      <c r="D408" s="12">
        <f t="shared" si="158"/>
        <v>5.0434782608695652E-3</v>
      </c>
      <c r="E408" s="20">
        <f t="shared" si="153"/>
        <v>1204.2771838760873</v>
      </c>
      <c r="F408" s="4">
        <f t="shared" si="154"/>
        <v>6.0737457969402664</v>
      </c>
      <c r="G408" s="4"/>
      <c r="H408" s="4">
        <f t="shared" si="155"/>
        <v>-9.6673992305366987</v>
      </c>
      <c r="I408" s="11">
        <v>348</v>
      </c>
      <c r="J408" s="5">
        <f t="shared" si="136"/>
        <v>-54246.153979255163</v>
      </c>
      <c r="K408" s="11">
        <v>348</v>
      </c>
      <c r="L408" s="17">
        <f t="shared" si="156"/>
        <v>-33795.353929075965</v>
      </c>
      <c r="M408" s="11">
        <v>348</v>
      </c>
      <c r="N408">
        <f t="shared" si="157"/>
        <v>-3444.990206837509</v>
      </c>
      <c r="Q408" s="58">
        <v>285</v>
      </c>
      <c r="R408" s="21">
        <f t="shared" si="133"/>
        <v>57.720999999999975</v>
      </c>
      <c r="S408" s="21">
        <f t="shared" si="130"/>
        <v>305.34005327142648</v>
      </c>
      <c r="T408" s="21">
        <f t="shared" si="131"/>
        <v>1.4433480392854858</v>
      </c>
      <c r="U408" s="21">
        <f t="shared" si="132"/>
        <v>406.12938676199332</v>
      </c>
      <c r="AA408">
        <v>285</v>
      </c>
      <c r="AB408">
        <f t="shared" si="137"/>
        <v>4.9741883681838397</v>
      </c>
      <c r="AC408">
        <f t="shared" si="138"/>
        <v>0.27611262488646687</v>
      </c>
      <c r="AD408">
        <f t="shared" si="139"/>
        <v>-0.9659258262890682</v>
      </c>
      <c r="AE408">
        <f t="shared" si="140"/>
        <v>-0.26670431534230404</v>
      </c>
      <c r="AF408" s="65">
        <f t="shared" si="141"/>
        <v>-0.26997185924474337</v>
      </c>
      <c r="AG408">
        <f t="shared" si="142"/>
        <v>-15.468248122023713</v>
      </c>
      <c r="AJ408">
        <f t="shared" si="143"/>
        <v>98.520345616575895</v>
      </c>
      <c r="AL408">
        <f t="shared" si="134"/>
        <v>142.19914767541323</v>
      </c>
      <c r="AN408">
        <f t="shared" si="144"/>
        <v>145.04313062892149</v>
      </c>
      <c r="AP408">
        <f t="shared" si="145"/>
        <v>89.888923669138194</v>
      </c>
      <c r="AS408">
        <f t="shared" si="146"/>
        <v>93.267211095230834</v>
      </c>
      <c r="AU408">
        <f t="shared" si="135"/>
        <v>-24.874767679039682</v>
      </c>
      <c r="AW408">
        <f t="shared" si="147"/>
        <v>4.9741883681838397</v>
      </c>
      <c r="AY408">
        <f t="shared" si="148"/>
        <v>-0.26997185924474337</v>
      </c>
      <c r="BA408">
        <f t="shared" si="149"/>
        <v>-1.0375482615685607</v>
      </c>
      <c r="BC408">
        <f t="shared" si="150"/>
        <v>-93.26409648718338</v>
      </c>
      <c r="BD408">
        <f t="shared" si="151"/>
        <v>3.04E-2</v>
      </c>
      <c r="BE408">
        <f t="shared" si="152"/>
        <v>-2.8352285332103748</v>
      </c>
    </row>
    <row r="409" spans="3:57">
      <c r="C409" s="11">
        <v>349</v>
      </c>
      <c r="D409" s="12">
        <f t="shared" si="158"/>
        <v>5.057971014492753E-3</v>
      </c>
      <c r="E409" s="20">
        <f t="shared" si="153"/>
        <v>1204.2771838760873</v>
      </c>
      <c r="F409" s="4">
        <f t="shared" si="154"/>
        <v>6.0911990894602086</v>
      </c>
      <c r="G409" s="4"/>
      <c r="H409" s="4">
        <f t="shared" si="155"/>
        <v>-8.8788759484833619</v>
      </c>
      <c r="I409" s="11">
        <v>349</v>
      </c>
      <c r="J409" s="5">
        <f t="shared" si="136"/>
        <v>-54565.589972099144</v>
      </c>
      <c r="K409" s="11">
        <v>349</v>
      </c>
      <c r="L409" s="17">
        <f t="shared" si="156"/>
        <v>-33994.362552617764</v>
      </c>
      <c r="M409" s="11">
        <v>349</v>
      </c>
      <c r="N409">
        <f t="shared" si="157"/>
        <v>-3465.2765089314744</v>
      </c>
      <c r="Q409" s="58">
        <v>286</v>
      </c>
      <c r="R409" s="21">
        <f t="shared" si="133"/>
        <v>58.275999999999975</v>
      </c>
      <c r="S409" s="21">
        <f t="shared" si="130"/>
        <v>302.0155827289405</v>
      </c>
      <c r="T409" s="21">
        <f t="shared" si="131"/>
        <v>1.465639842838228</v>
      </c>
      <c r="U409" s="21">
        <f t="shared" si="132"/>
        <v>407.91172200648896</v>
      </c>
      <c r="AA409">
        <v>286</v>
      </c>
      <c r="AB409">
        <f t="shared" si="137"/>
        <v>4.9916416607037828</v>
      </c>
      <c r="AC409">
        <f t="shared" si="138"/>
        <v>0.27611262488646687</v>
      </c>
      <c r="AD409">
        <f t="shared" si="139"/>
        <v>-0.96126169593831878</v>
      </c>
      <c r="AE409">
        <f t="shared" si="140"/>
        <v>-0.265416490068346</v>
      </c>
      <c r="AF409" s="65">
        <f t="shared" si="141"/>
        <v>-0.26863588030798208</v>
      </c>
      <c r="AG409">
        <f t="shared" si="142"/>
        <v>-15.391702167428916</v>
      </c>
      <c r="AJ409">
        <f t="shared" si="143"/>
        <v>98.520345616575895</v>
      </c>
      <c r="AL409">
        <f t="shared" si="134"/>
        <v>144.3953438658462</v>
      </c>
      <c r="AN409">
        <f t="shared" si="144"/>
        <v>147.28325074316314</v>
      </c>
      <c r="AP409">
        <f t="shared" si="145"/>
        <v>31.140995560232668</v>
      </c>
      <c r="AS409">
        <f t="shared" si="146"/>
        <v>32.299452465363601</v>
      </c>
      <c r="AU409">
        <f t="shared" si="135"/>
        <v>-8.5728073044861901</v>
      </c>
      <c r="AW409">
        <f t="shared" si="147"/>
        <v>4.9916416607037828</v>
      </c>
      <c r="AY409">
        <f t="shared" si="148"/>
        <v>-0.26863588030798208</v>
      </c>
      <c r="BA409">
        <f t="shared" si="149"/>
        <v>-1.0371419269594102</v>
      </c>
      <c r="BC409">
        <f t="shared" si="150"/>
        <v>-32.297632142774148</v>
      </c>
      <c r="BD409">
        <f t="shared" si="151"/>
        <v>3.04E-2</v>
      </c>
      <c r="BE409">
        <f t="shared" si="152"/>
        <v>-0.9818480171403341</v>
      </c>
    </row>
    <row r="410" spans="3:57">
      <c r="C410" s="11">
        <v>350</v>
      </c>
      <c r="D410" s="12">
        <f t="shared" si="158"/>
        <v>5.0724637681159417E-3</v>
      </c>
      <c r="E410" s="20">
        <f t="shared" si="153"/>
        <v>1204.2771838760873</v>
      </c>
      <c r="F410" s="4">
        <f t="shared" si="154"/>
        <v>6.1086523819801526</v>
      </c>
      <c r="G410" s="4"/>
      <c r="H410" s="4">
        <f t="shared" si="155"/>
        <v>-8.0859180489464944</v>
      </c>
      <c r="I410" s="11">
        <v>350</v>
      </c>
      <c r="J410" s="5">
        <f t="shared" si="136"/>
        <v>-54858.091413935035</v>
      </c>
      <c r="K410" s="11">
        <v>350</v>
      </c>
      <c r="L410" s="17">
        <f t="shared" si="156"/>
        <v>-34176.590950881524</v>
      </c>
      <c r="M410" s="11">
        <v>350</v>
      </c>
      <c r="N410">
        <f t="shared" si="157"/>
        <v>-3483.8522885710013</v>
      </c>
      <c r="Q410" s="58">
        <v>287</v>
      </c>
      <c r="R410" s="21">
        <f t="shared" si="133"/>
        <v>58.830999999999975</v>
      </c>
      <c r="S410" s="21">
        <f t="shared" si="130"/>
        <v>298.69111218645457</v>
      </c>
      <c r="T410" s="21">
        <f t="shared" si="131"/>
        <v>1.4885284321105345</v>
      </c>
      <c r="U410" s="21">
        <f t="shared" si="132"/>
        <v>409.72173790030928</v>
      </c>
      <c r="AA410">
        <v>287</v>
      </c>
      <c r="AB410">
        <f t="shared" si="137"/>
        <v>5.0090949532237259</v>
      </c>
      <c r="AC410">
        <f t="shared" si="138"/>
        <v>0.27611262488646687</v>
      </c>
      <c r="AD410">
        <f t="shared" si="139"/>
        <v>-0.95630475596303544</v>
      </c>
      <c r="AE410">
        <f t="shared" si="140"/>
        <v>-0.26404781636036584</v>
      </c>
      <c r="AF410" s="65">
        <f t="shared" si="141"/>
        <v>-0.26721656821840367</v>
      </c>
      <c r="AG410">
        <f t="shared" si="142"/>
        <v>-15.310381574884177</v>
      </c>
      <c r="AJ410">
        <f t="shared" si="143"/>
        <v>98.520345616575895</v>
      </c>
      <c r="AL410">
        <f t="shared" si="134"/>
        <v>146.6503355916297</v>
      </c>
      <c r="AN410">
        <f t="shared" si="144"/>
        <v>149.5833423034623</v>
      </c>
      <c r="AP410">
        <f t="shared" si="145"/>
        <v>-28.110646952920803</v>
      </c>
      <c r="AS410">
        <f t="shared" si="146"/>
        <v>-29.145015479483519</v>
      </c>
      <c r="AU410">
        <f t="shared" si="135"/>
        <v>7.6956776951466832</v>
      </c>
      <c r="AW410">
        <f t="shared" si="147"/>
        <v>5.0090949532237259</v>
      </c>
      <c r="AY410">
        <f t="shared" si="148"/>
        <v>-0.26721656821840367</v>
      </c>
      <c r="BA410">
        <f t="shared" si="149"/>
        <v>-1.0363455465750422</v>
      </c>
      <c r="BC410">
        <f t="shared" si="150"/>
        <v>29.132343781002753</v>
      </c>
      <c r="BD410">
        <f t="shared" si="151"/>
        <v>3.04E-2</v>
      </c>
      <c r="BE410">
        <f t="shared" si="152"/>
        <v>0.88562325094248373</v>
      </c>
    </row>
    <row r="411" spans="3:57">
      <c r="C411" s="11">
        <v>351</v>
      </c>
      <c r="D411" s="12">
        <f t="shared" si="158"/>
        <v>5.0869565217391303E-3</v>
      </c>
      <c r="E411" s="20">
        <f t="shared" si="153"/>
        <v>1204.2771838760873</v>
      </c>
      <c r="F411" s="4">
        <f t="shared" si="154"/>
        <v>6.1261056745000957</v>
      </c>
      <c r="G411" s="4"/>
      <c r="H411" s="4">
        <f t="shared" si="155"/>
        <v>-7.2889175668664477</v>
      </c>
      <c r="I411" s="11">
        <v>351</v>
      </c>
      <c r="J411" s="5">
        <f t="shared" si="136"/>
        <v>-55123.430067236921</v>
      </c>
      <c r="K411" s="11">
        <v>351</v>
      </c>
      <c r="L411" s="17">
        <f t="shared" si="156"/>
        <v>-34341.896931888601</v>
      </c>
      <c r="M411" s="11">
        <v>351</v>
      </c>
      <c r="N411">
        <f t="shared" si="157"/>
        <v>-3500.7030511609173</v>
      </c>
      <c r="Q411" s="58">
        <v>288</v>
      </c>
      <c r="R411" s="21">
        <f t="shared" si="133"/>
        <v>59.385999999999974</v>
      </c>
      <c r="S411" s="21">
        <f t="shared" si="130"/>
        <v>295.36664164396865</v>
      </c>
      <c r="T411" s="21">
        <f t="shared" si="131"/>
        <v>1.5120366962259579</v>
      </c>
      <c r="U411" s="21">
        <f t="shared" si="132"/>
        <v>411.56017967932246</v>
      </c>
      <c r="AA411">
        <v>288</v>
      </c>
      <c r="AB411">
        <f t="shared" si="137"/>
        <v>5.026548245743669</v>
      </c>
      <c r="AC411">
        <f t="shared" si="138"/>
        <v>0.27611262488646687</v>
      </c>
      <c r="AD411">
        <f t="shared" si="139"/>
        <v>-0.95105651629515364</v>
      </c>
      <c r="AE411">
        <f t="shared" si="140"/>
        <v>-0.26259871112963373</v>
      </c>
      <c r="AF411" s="65">
        <f t="shared" si="141"/>
        <v>-0.26571444952931872</v>
      </c>
      <c r="AG411">
        <f t="shared" si="142"/>
        <v>-15.224316513671887</v>
      </c>
      <c r="AJ411">
        <f t="shared" si="143"/>
        <v>98.520345616575895</v>
      </c>
      <c r="AL411">
        <f t="shared" si="134"/>
        <v>148.96637789712696</v>
      </c>
      <c r="AN411">
        <f t="shared" si="144"/>
        <v>151.94570545506951</v>
      </c>
      <c r="AP411">
        <f t="shared" si="145"/>
        <v>-87.831525375510836</v>
      </c>
      <c r="AS411">
        <f t="shared" si="146"/>
        <v>-91.026073252124959</v>
      </c>
      <c r="AU411">
        <f t="shared" si="135"/>
        <v>23.903329515199644</v>
      </c>
      <c r="AW411">
        <f t="shared" si="147"/>
        <v>5.026548245743669</v>
      </c>
      <c r="AY411">
        <f t="shared" si="148"/>
        <v>-0.26571444952931872</v>
      </c>
      <c r="BA411">
        <f t="shared" si="149"/>
        <v>-1.0351554205412192</v>
      </c>
      <c r="BC411">
        <f t="shared" si="150"/>
        <v>90.919279586863681</v>
      </c>
      <c r="BD411">
        <f t="shared" si="151"/>
        <v>3.04E-2</v>
      </c>
      <c r="BE411">
        <f t="shared" si="152"/>
        <v>2.7639460994406559</v>
      </c>
    </row>
    <row r="412" spans="3:57">
      <c r="C412" s="11">
        <v>352</v>
      </c>
      <c r="D412" s="12">
        <f t="shared" si="158"/>
        <v>5.101449275362319E-3</v>
      </c>
      <c r="E412" s="20">
        <f t="shared" si="153"/>
        <v>1204.2771838760873</v>
      </c>
      <c r="F412" s="4">
        <f t="shared" si="154"/>
        <v>6.1435589670200397</v>
      </c>
      <c r="G412" s="4"/>
      <c r="H412" s="4">
        <f t="shared" si="155"/>
        <v>-6.4882696930115351</v>
      </c>
      <c r="I412" s="11">
        <v>352</v>
      </c>
      <c r="J412" s="5">
        <f t="shared" si="136"/>
        <v>-55361.398703267325</v>
      </c>
      <c r="K412" s="11">
        <v>352</v>
      </c>
      <c r="L412" s="17">
        <f t="shared" si="156"/>
        <v>-34490.151392135544</v>
      </c>
      <c r="M412" s="11">
        <v>352</v>
      </c>
      <c r="N412">
        <f t="shared" si="157"/>
        <v>-3515.8156363033172</v>
      </c>
      <c r="Q412" s="58">
        <v>289</v>
      </c>
      <c r="R412" s="21">
        <f t="shared" si="133"/>
        <v>59.940999999999974</v>
      </c>
      <c r="S412" s="21">
        <f t="shared" si="130"/>
        <v>292.04217110148272</v>
      </c>
      <c r="T412" s="21">
        <f t="shared" si="131"/>
        <v>1.5361886733575041</v>
      </c>
      <c r="U412" s="21">
        <f t="shared" si="132"/>
        <v>413.42782132563644</v>
      </c>
      <c r="AA412">
        <v>289</v>
      </c>
      <c r="AB412">
        <f t="shared" si="137"/>
        <v>5.0440015382636121</v>
      </c>
      <c r="AC412">
        <f t="shared" si="138"/>
        <v>0.27611262488646687</v>
      </c>
      <c r="AD412">
        <f t="shared" si="139"/>
        <v>-0.94551857559931696</v>
      </c>
      <c r="AE412">
        <f t="shared" si="140"/>
        <v>-0.26106961578764065</v>
      </c>
      <c r="AF412" s="65">
        <f t="shared" si="141"/>
        <v>-0.26413007989839737</v>
      </c>
      <c r="AG412">
        <f t="shared" si="142"/>
        <v>-15.133538820631394</v>
      </c>
      <c r="AJ412">
        <f t="shared" si="143"/>
        <v>98.520345616575895</v>
      </c>
      <c r="AL412">
        <f t="shared" si="134"/>
        <v>151.34583903145051</v>
      </c>
      <c r="AN412">
        <f t="shared" si="144"/>
        <v>154.37275581207953</v>
      </c>
      <c r="AP412">
        <f t="shared" si="145"/>
        <v>-147.98617033574433</v>
      </c>
      <c r="AS412">
        <f t="shared" si="146"/>
        <v>-153.30271209854939</v>
      </c>
      <c r="AU412">
        <f t="shared" si="135"/>
        <v>40.022680146771577</v>
      </c>
      <c r="AW412">
        <f t="shared" si="147"/>
        <v>5.0440015382636121</v>
      </c>
      <c r="AY412">
        <f t="shared" si="148"/>
        <v>-0.26413007989839737</v>
      </c>
      <c r="BA412">
        <f t="shared" si="149"/>
        <v>-1.0335680878088116</v>
      </c>
      <c r="BC412">
        <f t="shared" si="150"/>
        <v>152.95378309606434</v>
      </c>
      <c r="BD412">
        <f t="shared" si="151"/>
        <v>3.04E-2</v>
      </c>
      <c r="BE412">
        <f t="shared" si="152"/>
        <v>4.6497950061203559</v>
      </c>
    </row>
    <row r="413" spans="3:57">
      <c r="C413" s="11">
        <v>353</v>
      </c>
      <c r="D413" s="12">
        <f t="shared" si="158"/>
        <v>5.1159420289855068E-3</v>
      </c>
      <c r="E413" s="20">
        <f t="shared" si="153"/>
        <v>1204.2771838760873</v>
      </c>
      <c r="F413" s="4">
        <f t="shared" si="154"/>
        <v>6.1610122595399819</v>
      </c>
      <c r="G413" s="4"/>
      <c r="H413" s="4">
        <f t="shared" si="155"/>
        <v>-5.6843724679032164</v>
      </c>
      <c r="I413" s="11">
        <v>353</v>
      </c>
      <c r="J413" s="5">
        <f t="shared" si="136"/>
        <v>-55571.811319204695</v>
      </c>
      <c r="K413" s="11">
        <v>353</v>
      </c>
      <c r="L413" s="17">
        <f t="shared" si="156"/>
        <v>-34621.238451864527</v>
      </c>
      <c r="M413" s="11">
        <v>353</v>
      </c>
      <c r="N413">
        <f t="shared" si="157"/>
        <v>-3529.178231586598</v>
      </c>
      <c r="Q413" s="58">
        <v>290</v>
      </c>
      <c r="R413" s="21">
        <f t="shared" si="133"/>
        <v>60.495999999999974</v>
      </c>
      <c r="S413" s="21">
        <f t="shared" si="130"/>
        <v>288.71770055899668</v>
      </c>
      <c r="T413" s="21">
        <f t="shared" si="131"/>
        <v>1.5610096223371714</v>
      </c>
      <c r="U413" s="21">
        <f t="shared" si="132"/>
        <v>415.32546701904243</v>
      </c>
      <c r="AA413">
        <v>290</v>
      </c>
      <c r="AB413">
        <f t="shared" si="137"/>
        <v>5.0614548307835552</v>
      </c>
      <c r="AC413">
        <f t="shared" si="138"/>
        <v>0.27611262488646687</v>
      </c>
      <c r="AD413">
        <f t="shared" si="139"/>
        <v>-0.93969262078590854</v>
      </c>
      <c r="AE413">
        <f t="shared" si="140"/>
        <v>-0.25946099611164053</v>
      </c>
      <c r="AF413" s="65">
        <f t="shared" si="141"/>
        <v>-0.26246404362242048</v>
      </c>
      <c r="AG413">
        <f t="shared" si="142"/>
        <v>-15.038081973502226</v>
      </c>
      <c r="AJ413">
        <f t="shared" si="143"/>
        <v>98.520345616575895</v>
      </c>
      <c r="AL413">
        <f t="shared" si="134"/>
        <v>153.79120750345874</v>
      </c>
      <c r="AN413">
        <f t="shared" si="144"/>
        <v>156.8670316535279</v>
      </c>
      <c r="AP413">
        <f t="shared" si="145"/>
        <v>-208.53814168781204</v>
      </c>
      <c r="AS413">
        <f t="shared" si="146"/>
        <v>-215.93307487274657</v>
      </c>
      <c r="AU413">
        <f t="shared" si="135"/>
        <v>56.026210699932278</v>
      </c>
      <c r="AW413">
        <f t="shared" si="147"/>
        <v>5.0614548307835552</v>
      </c>
      <c r="AY413">
        <f t="shared" si="148"/>
        <v>-0.26246404362242048</v>
      </c>
      <c r="BA413">
        <f t="shared" si="149"/>
        <v>-1.031580332350305</v>
      </c>
      <c r="BC413">
        <f t="shared" si="150"/>
        <v>215.12384551002813</v>
      </c>
      <c r="BD413">
        <f t="shared" si="151"/>
        <v>3.04E-2</v>
      </c>
      <c r="BE413">
        <f t="shared" si="152"/>
        <v>6.5397649035048548</v>
      </c>
    </row>
    <row r="414" spans="3:57">
      <c r="C414" s="11">
        <v>354</v>
      </c>
      <c r="D414" s="12">
        <f t="shared" si="158"/>
        <v>5.1304347826086954E-3</v>
      </c>
      <c r="E414" s="20">
        <f t="shared" si="153"/>
        <v>1204.2771838760873</v>
      </c>
      <c r="F414" s="4">
        <f t="shared" si="154"/>
        <v>6.1784655520599259</v>
      </c>
      <c r="G414" s="4"/>
      <c r="H414" s="4">
        <f t="shared" si="155"/>
        <v>-4.8776264727539793</v>
      </c>
      <c r="I414" s="11">
        <v>354</v>
      </c>
      <c r="J414" s="5">
        <f t="shared" si="136"/>
        <v>-55754.503333102752</v>
      </c>
      <c r="K414" s="11">
        <v>354</v>
      </c>
      <c r="L414" s="17">
        <f t="shared" si="156"/>
        <v>-34735.055576523016</v>
      </c>
      <c r="M414" s="11">
        <v>354</v>
      </c>
      <c r="N414">
        <f t="shared" si="157"/>
        <v>-3540.780384966668</v>
      </c>
      <c r="Q414" s="58">
        <v>291</v>
      </c>
      <c r="R414" s="21">
        <f t="shared" si="133"/>
        <v>61.050999999999974</v>
      </c>
      <c r="S414" s="21">
        <f t="shared" si="130"/>
        <v>285.39323001651076</v>
      </c>
      <c r="T414" s="21">
        <f t="shared" si="131"/>
        <v>1.586526099616411</v>
      </c>
      <c r="U414" s="21">
        <f t="shared" si="132"/>
        <v>417.25395267944492</v>
      </c>
      <c r="AA414">
        <v>291</v>
      </c>
      <c r="AB414">
        <f t="shared" si="137"/>
        <v>5.0789081233034983</v>
      </c>
      <c r="AC414">
        <f t="shared" si="138"/>
        <v>0.27611262488646687</v>
      </c>
      <c r="AD414">
        <f t="shared" si="139"/>
        <v>-0.93358042649720208</v>
      </c>
      <c r="AE414">
        <f t="shared" si="140"/>
        <v>-0.2577733421027697</v>
      </c>
      <c r="AF414" s="65">
        <f t="shared" si="141"/>
        <v>-0.26071695315364679</v>
      </c>
      <c r="AG414">
        <f t="shared" si="142"/>
        <v>-14.937981063213959</v>
      </c>
      <c r="AJ414">
        <f t="shared" si="143"/>
        <v>98.520345616575895</v>
      </c>
      <c r="AL414">
        <f t="shared" si="134"/>
        <v>156.30509966392694</v>
      </c>
      <c r="AN414">
        <f t="shared" si="144"/>
        <v>159.43120165720549</v>
      </c>
      <c r="AP414">
        <f t="shared" si="145"/>
        <v>-269.45004918381596</v>
      </c>
      <c r="AS414">
        <f t="shared" si="146"/>
        <v>-278.87449706091178</v>
      </c>
      <c r="AU414">
        <f t="shared" si="135"/>
        <v>71.886411134620275</v>
      </c>
      <c r="AW414">
        <f t="shared" si="147"/>
        <v>5.0789081233034983</v>
      </c>
      <c r="AY414">
        <f t="shared" si="148"/>
        <v>-0.26071695315364679</v>
      </c>
      <c r="BA414">
        <f t="shared" si="149"/>
        <v>-1.0291891889988924</v>
      </c>
      <c r="BC414">
        <f t="shared" si="150"/>
        <v>277.31507759520321</v>
      </c>
      <c r="BD414">
        <f t="shared" si="151"/>
        <v>3.04E-2</v>
      </c>
      <c r="BE414">
        <f t="shared" si="152"/>
        <v>8.4303783588941776</v>
      </c>
    </row>
    <row r="415" spans="3:57">
      <c r="C415" s="11">
        <v>355</v>
      </c>
      <c r="D415" s="12">
        <f t="shared" si="158"/>
        <v>5.1449275362318841E-3</v>
      </c>
      <c r="E415" s="20">
        <f t="shared" si="153"/>
        <v>1204.2771838760873</v>
      </c>
      <c r="F415" s="4">
        <f t="shared" si="154"/>
        <v>6.1959188445798699</v>
      </c>
      <c r="G415" s="4"/>
      <c r="H415" s="4">
        <f t="shared" si="155"/>
        <v>-4.0684345177427739</v>
      </c>
      <c r="I415" s="11">
        <v>355</v>
      </c>
      <c r="J415" s="5">
        <f t="shared" si="136"/>
        <v>-55909.33175645295</v>
      </c>
      <c r="K415" s="11">
        <v>355</v>
      </c>
      <c r="L415" s="17">
        <f t="shared" si="156"/>
        <v>-34831.51368427019</v>
      </c>
      <c r="M415" s="11">
        <v>355</v>
      </c>
      <c r="N415">
        <f t="shared" si="157"/>
        <v>-3550.6130157258094</v>
      </c>
      <c r="Q415" s="58">
        <v>292</v>
      </c>
      <c r="R415" s="21">
        <f t="shared" si="133"/>
        <v>61.605999999999973</v>
      </c>
      <c r="S415" s="21">
        <f t="shared" si="130"/>
        <v>282.06875947402477</v>
      </c>
      <c r="T415" s="21">
        <f t="shared" si="131"/>
        <v>1.6127660420452876</v>
      </c>
      <c r="U415" s="21">
        <f t="shared" si="132"/>
        <v>419.21414760711696</v>
      </c>
      <c r="AA415">
        <v>292</v>
      </c>
      <c r="AB415">
        <f t="shared" si="137"/>
        <v>5.0963614158234423</v>
      </c>
      <c r="AC415">
        <f t="shared" si="138"/>
        <v>0.27611262488646687</v>
      </c>
      <c r="AD415">
        <f t="shared" si="139"/>
        <v>-0.92718385456678742</v>
      </c>
      <c r="AE415">
        <f t="shared" si="140"/>
        <v>-0.25600716783678784</v>
      </c>
      <c r="AF415" s="65">
        <f t="shared" si="141"/>
        <v>-0.25888944859900076</v>
      </c>
      <c r="AG415">
        <f t="shared" si="142"/>
        <v>-14.833272765191806</v>
      </c>
      <c r="AJ415">
        <f t="shared" si="143"/>
        <v>98.520345616575895</v>
      </c>
      <c r="AL415">
        <f t="shared" si="134"/>
        <v>158.89026786097889</v>
      </c>
      <c r="AN415">
        <f t="shared" si="144"/>
        <v>162.06807321819846</v>
      </c>
      <c r="AP415">
        <f t="shared" si="145"/>
        <v>-330.68357363690518</v>
      </c>
      <c r="AS415">
        <f t="shared" si="146"/>
        <v>-342.0835477856923</v>
      </c>
      <c r="AU415">
        <f t="shared" si="135"/>
        <v>87.575840232175565</v>
      </c>
      <c r="AW415">
        <f t="shared" si="147"/>
        <v>5.0963614158234423</v>
      </c>
      <c r="AY415">
        <f t="shared" si="148"/>
        <v>-0.25888944859900076</v>
      </c>
      <c r="BA415">
        <f t="shared" si="149"/>
        <v>-1.0263919489214632</v>
      </c>
      <c r="BC415">
        <f t="shared" si="150"/>
        <v>339.41095762149729</v>
      </c>
      <c r="BD415">
        <f t="shared" si="151"/>
        <v>3.04E-2</v>
      </c>
      <c r="BE415">
        <f t="shared" si="152"/>
        <v>10.318093111693518</v>
      </c>
    </row>
    <row r="416" spans="3:57">
      <c r="C416" s="11">
        <v>356</v>
      </c>
      <c r="D416" s="12">
        <f t="shared" si="158"/>
        <v>5.1594202898550719E-3</v>
      </c>
      <c r="E416" s="20">
        <f t="shared" si="153"/>
        <v>1204.2771838760873</v>
      </c>
      <c r="F416" s="4">
        <f t="shared" si="154"/>
        <v>6.2133721370998121</v>
      </c>
      <c r="G416" s="4"/>
      <c r="H416" s="4">
        <f t="shared" si="155"/>
        <v>-3.2572013279522918</v>
      </c>
      <c r="I416" s="11">
        <v>356</v>
      </c>
      <c r="J416" s="5">
        <f t="shared" si="136"/>
        <v>-56036.175344149109</v>
      </c>
      <c r="K416" s="11">
        <v>356</v>
      </c>
      <c r="L416" s="17">
        <f t="shared" si="156"/>
        <v>-34910.537239404897</v>
      </c>
      <c r="M416" s="11">
        <v>356</v>
      </c>
      <c r="N416">
        <f t="shared" si="157"/>
        <v>-3558.6684239964216</v>
      </c>
      <c r="Q416" s="58">
        <v>293</v>
      </c>
      <c r="R416" s="21">
        <f t="shared" si="133"/>
        <v>62.160999999999973</v>
      </c>
      <c r="S416" s="21">
        <f t="shared" si="130"/>
        <v>278.74428893153885</v>
      </c>
      <c r="T416" s="21">
        <f t="shared" si="131"/>
        <v>1.6397588559850804</v>
      </c>
      <c r="U416" s="21">
        <f t="shared" si="132"/>
        <v>421.20695622822348</v>
      </c>
      <c r="AA416">
        <v>293</v>
      </c>
      <c r="AB416">
        <f t="shared" si="137"/>
        <v>5.1138147083433854</v>
      </c>
      <c r="AC416">
        <f t="shared" si="138"/>
        <v>0.27611262488646687</v>
      </c>
      <c r="AD416">
        <f t="shared" si="139"/>
        <v>-0.92050485345244049</v>
      </c>
      <c r="AE416">
        <f t="shared" si="140"/>
        <v>-0.25416301130748586</v>
      </c>
      <c r="AF416" s="65">
        <f t="shared" si="141"/>
        <v>-0.256982197203308</v>
      </c>
      <c r="AG416">
        <f t="shared" si="142"/>
        <v>-14.723995309748178</v>
      </c>
      <c r="AJ416">
        <f t="shared" si="143"/>
        <v>98.520345616575895</v>
      </c>
      <c r="AL416">
        <f t="shared" si="134"/>
        <v>161.54960921949123</v>
      </c>
      <c r="AN416">
        <f t="shared" si="144"/>
        <v>164.78060140388106</v>
      </c>
      <c r="AP416">
        <f t="shared" si="145"/>
        <v>-392.1994884919319</v>
      </c>
      <c r="AS416">
        <f t="shared" si="146"/>
        <v>-405.5160706180024</v>
      </c>
      <c r="AU416">
        <f t="shared" si="135"/>
        <v>103.06718564185059</v>
      </c>
      <c r="AW416">
        <f t="shared" si="147"/>
        <v>5.1138147083433854</v>
      </c>
      <c r="AY416">
        <f t="shared" si="148"/>
        <v>-0.256982197203308</v>
      </c>
      <c r="BA416">
        <f t="shared" si="149"/>
        <v>-1.023186164718052</v>
      </c>
      <c r="BC416">
        <f t="shared" si="150"/>
        <v>401.29309043444158</v>
      </c>
      <c r="BD416">
        <f t="shared" si="151"/>
        <v>3.04E-2</v>
      </c>
      <c r="BE416">
        <f t="shared" si="152"/>
        <v>12.199309949207024</v>
      </c>
    </row>
    <row r="417" spans="3:57">
      <c r="C417" s="11">
        <v>357</v>
      </c>
      <c r="D417" s="12">
        <f t="shared" si="158"/>
        <v>5.1739130434782605E-3</v>
      </c>
      <c r="E417" s="20">
        <f t="shared" si="153"/>
        <v>1204.2771838760873</v>
      </c>
      <c r="F417" s="4">
        <f t="shared" si="154"/>
        <v>6.2308254296197552</v>
      </c>
      <c r="G417" s="4"/>
      <c r="H417" s="4">
        <f t="shared" si="155"/>
        <v>-2.4443332272977081</v>
      </c>
      <c r="I417" s="11">
        <v>357</v>
      </c>
      <c r="J417" s="5">
        <f t="shared" si="136"/>
        <v>-56134.934721678401</v>
      </c>
      <c r="K417" s="11">
        <v>357</v>
      </c>
      <c r="L417" s="17">
        <f t="shared" si="156"/>
        <v>-34972.064331605645</v>
      </c>
      <c r="M417" s="11">
        <v>357</v>
      </c>
      <c r="N417">
        <f t="shared" si="157"/>
        <v>-3564.9402988384959</v>
      </c>
      <c r="Q417" s="58">
        <v>294</v>
      </c>
      <c r="R417" s="21">
        <f t="shared" si="133"/>
        <v>62.715999999999973</v>
      </c>
      <c r="S417" s="21">
        <f t="shared" si="130"/>
        <v>275.41981838905292</v>
      </c>
      <c r="T417" s="21">
        <f t="shared" si="131"/>
        <v>1.6675355133213909</v>
      </c>
      <c r="U417" s="21">
        <f t="shared" si="132"/>
        <v>423.23331995371154</v>
      </c>
      <c r="AA417">
        <v>294</v>
      </c>
      <c r="AB417">
        <f t="shared" si="137"/>
        <v>5.1312680008633293</v>
      </c>
      <c r="AC417">
        <f t="shared" si="138"/>
        <v>0.27611262488646687</v>
      </c>
      <c r="AD417">
        <f t="shared" si="139"/>
        <v>-0.91354545764260076</v>
      </c>
      <c r="AE417">
        <f t="shared" si="140"/>
        <v>-0.25224143426280715</v>
      </c>
      <c r="AF417" s="65">
        <f t="shared" si="141"/>
        <v>-0.25499589281782098</v>
      </c>
      <c r="AG417">
        <f t="shared" si="142"/>
        <v>-14.610188451631442</v>
      </c>
      <c r="AJ417">
        <f t="shared" si="143"/>
        <v>98.520345616575895</v>
      </c>
      <c r="AL417">
        <f t="shared" si="134"/>
        <v>164.28617510033774</v>
      </c>
      <c r="AN417">
        <f t="shared" si="144"/>
        <v>167.5718986023445</v>
      </c>
      <c r="AP417">
        <f t="shared" si="145"/>
        <v>-453.95768171329485</v>
      </c>
      <c r="AS417">
        <f t="shared" si="146"/>
        <v>-469.12722402053862</v>
      </c>
      <c r="AU417">
        <f t="shared" si="135"/>
        <v>118.3333238386699</v>
      </c>
      <c r="AW417">
        <f t="shared" si="147"/>
        <v>5.1312680008633293</v>
      </c>
      <c r="AY417">
        <f t="shared" si="148"/>
        <v>-0.25499589281782098</v>
      </c>
      <c r="BA417">
        <f t="shared" si="149"/>
        <v>-1.0195696551415647</v>
      </c>
      <c r="BC417">
        <f t="shared" si="150"/>
        <v>462.84147699328821</v>
      </c>
      <c r="BD417">
        <f t="shared" si="151"/>
        <v>3.04E-2</v>
      </c>
      <c r="BE417">
        <f t="shared" si="152"/>
        <v>14.070380900595962</v>
      </c>
    </row>
    <row r="418" spans="3:57">
      <c r="C418" s="11">
        <v>358</v>
      </c>
      <c r="D418" s="12">
        <f t="shared" si="158"/>
        <v>5.1884057971014492E-3</v>
      </c>
      <c r="E418" s="20">
        <f t="shared" si="153"/>
        <v>1204.2771838760873</v>
      </c>
      <c r="F418" s="4">
        <f t="shared" si="154"/>
        <v>6.2482787221396991</v>
      </c>
      <c r="G418" s="4"/>
      <c r="H418" s="4">
        <f t="shared" si="155"/>
        <v>-1.6302378207785584</v>
      </c>
      <c r="I418" s="11">
        <v>358</v>
      </c>
      <c r="J418" s="5">
        <f t="shared" si="136"/>
        <v>-56205.532489390098</v>
      </c>
      <c r="K418" s="11">
        <v>358</v>
      </c>
      <c r="L418" s="17">
        <f t="shared" si="156"/>
        <v>-35016.046740890029</v>
      </c>
      <c r="M418" s="11">
        <v>358</v>
      </c>
      <c r="N418">
        <f t="shared" si="157"/>
        <v>-3569.4237248613686</v>
      </c>
      <c r="Q418" s="58">
        <v>295</v>
      </c>
      <c r="R418" s="21">
        <f t="shared" si="133"/>
        <v>63.270999999999972</v>
      </c>
      <c r="S418" s="21">
        <f t="shared" si="130"/>
        <v>272.09534784656699</v>
      </c>
      <c r="T418" s="21">
        <f t="shared" si="131"/>
        <v>1.6961286550031596</v>
      </c>
      <c r="U418" s="21">
        <f t="shared" si="132"/>
        <v>425.29421916040496</v>
      </c>
      <c r="AA418">
        <v>295</v>
      </c>
      <c r="AB418">
        <f t="shared" si="137"/>
        <v>5.1487212933832724</v>
      </c>
      <c r="AC418">
        <f t="shared" si="138"/>
        <v>0.27611262488646687</v>
      </c>
      <c r="AD418">
        <f t="shared" si="139"/>
        <v>-0.90630778703664994</v>
      </c>
      <c r="AE418">
        <f t="shared" si="140"/>
        <v>-0.25024302203373444</v>
      </c>
      <c r="AF418" s="65">
        <f t="shared" si="141"/>
        <v>-0.25293125535529942</v>
      </c>
      <c r="AG418">
        <f t="shared" si="142"/>
        <v>-14.491893438804357</v>
      </c>
      <c r="AJ418">
        <f t="shared" si="143"/>
        <v>98.520345616575895</v>
      </c>
      <c r="AL418">
        <f t="shared" si="134"/>
        <v>167.10318130108931</v>
      </c>
      <c r="AN418">
        <f t="shared" si="144"/>
        <v>170.4452449271111</v>
      </c>
      <c r="AP418">
        <f t="shared" si="145"/>
        <v>-515.91717789262361</v>
      </c>
      <c r="AS418">
        <f t="shared" si="146"/>
        <v>-532.87152124380361</v>
      </c>
      <c r="AU418">
        <f t="shared" si="135"/>
        <v>133.34737983176274</v>
      </c>
      <c r="AW418">
        <f t="shared" si="147"/>
        <v>5.1487212933832724</v>
      </c>
      <c r="AY418">
        <f t="shared" si="148"/>
        <v>-0.25293125535529942</v>
      </c>
      <c r="BA418">
        <f t="shared" si="149"/>
        <v>-1.0155405094328509</v>
      </c>
      <c r="BC418">
        <f t="shared" si="150"/>
        <v>523.9347936622338</v>
      </c>
      <c r="BD418">
        <f t="shared" si="151"/>
        <v>3.04E-2</v>
      </c>
      <c r="BE418">
        <f t="shared" si="152"/>
        <v>15.927617727331908</v>
      </c>
    </row>
    <row r="419" spans="3:57">
      <c r="C419" s="11">
        <v>359</v>
      </c>
      <c r="D419" s="12">
        <f t="shared" si="158"/>
        <v>5.2028985507246378E-3</v>
      </c>
      <c r="E419" s="20">
        <f t="shared" si="153"/>
        <v>1204.2771838760873</v>
      </c>
      <c r="F419" s="4">
        <f t="shared" si="154"/>
        <v>6.2657320146596431</v>
      </c>
      <c r="G419" s="4"/>
      <c r="H419" s="4">
        <f t="shared" si="155"/>
        <v>-0.81532367538591466</v>
      </c>
      <c r="I419" s="11">
        <v>359</v>
      </c>
      <c r="J419" s="5">
        <f t="shared" si="136"/>
        <v>-56247.913303720255</v>
      </c>
      <c r="K419" s="11">
        <v>359</v>
      </c>
      <c r="L419" s="17">
        <f t="shared" si="156"/>
        <v>-35042.449988217719</v>
      </c>
      <c r="M419" s="11">
        <v>359</v>
      </c>
      <c r="N419">
        <f t="shared" si="157"/>
        <v>-3572.1151873820304</v>
      </c>
      <c r="Q419" s="58">
        <v>296</v>
      </c>
      <c r="R419" s="21">
        <f t="shared" si="133"/>
        <v>63.825999999999972</v>
      </c>
      <c r="S419" s="21">
        <f t="shared" si="130"/>
        <v>268.77087730408095</v>
      </c>
      <c r="T419" s="21">
        <f t="shared" si="131"/>
        <v>1.7255727027981334</v>
      </c>
      <c r="U419" s="21">
        <f t="shared" si="132"/>
        <v>427.39067530393919</v>
      </c>
      <c r="AA419">
        <v>296</v>
      </c>
      <c r="AB419">
        <f t="shared" si="137"/>
        <v>5.1661745859032155</v>
      </c>
      <c r="AC419">
        <f t="shared" si="138"/>
        <v>0.27611262488646687</v>
      </c>
      <c r="AD419">
        <f t="shared" si="139"/>
        <v>-0.89879404629916704</v>
      </c>
      <c r="AE419">
        <f t="shared" si="140"/>
        <v>-0.24816838335599165</v>
      </c>
      <c r="AF419" s="65">
        <f t="shared" si="141"/>
        <v>-0.25078903023291044</v>
      </c>
      <c r="AG419">
        <f t="shared" si="142"/>
        <v>-14.369152980524573</v>
      </c>
      <c r="AJ419">
        <f t="shared" si="143"/>
        <v>98.520345616575895</v>
      </c>
      <c r="AL419">
        <f t="shared" si="134"/>
        <v>170.0040190662011</v>
      </c>
      <c r="AN419">
        <f t="shared" si="144"/>
        <v>173.40409944752511</v>
      </c>
      <c r="AP419">
        <f t="shared" si="145"/>
        <v>-578.03616047099808</v>
      </c>
      <c r="AS419">
        <f t="shared" si="146"/>
        <v>-596.70286949156787</v>
      </c>
      <c r="AU419">
        <f t="shared" si="135"/>
        <v>148.08278646560365</v>
      </c>
      <c r="AW419">
        <f t="shared" si="147"/>
        <v>5.1661745859032155</v>
      </c>
      <c r="AY419">
        <f t="shared" si="148"/>
        <v>-0.25078903023291044</v>
      </c>
      <c r="BA419">
        <f t="shared" si="149"/>
        <v>-1.0110970912674164</v>
      </c>
      <c r="BC419">
        <f t="shared" si="150"/>
        <v>584.45068049961174</v>
      </c>
      <c r="BD419">
        <f t="shared" si="151"/>
        <v>3.04E-2</v>
      </c>
      <c r="BE419">
        <f t="shared" si="152"/>
        <v>17.767300687188197</v>
      </c>
    </row>
    <row r="420" spans="3:57">
      <c r="C420" s="11">
        <v>360</v>
      </c>
      <c r="D420" s="12">
        <f t="shared" si="158"/>
        <v>5.2173913043478256E-3</v>
      </c>
      <c r="E420" s="20">
        <f t="shared" si="153"/>
        <v>1204.2771838760873</v>
      </c>
      <c r="F420" s="4">
        <f t="shared" si="154"/>
        <v>6.2831853071795853</v>
      </c>
      <c r="G420" s="4"/>
      <c r="H420" s="4">
        <f t="shared" si="155"/>
        <v>-5.2941802240068729E-14</v>
      </c>
      <c r="I420" s="11">
        <v>360</v>
      </c>
      <c r="J420" s="5">
        <f t="shared" si="136"/>
        <v>-56262.043935277223</v>
      </c>
      <c r="K420" s="11">
        <v>360</v>
      </c>
      <c r="L420" s="17">
        <f t="shared" si="156"/>
        <v>-35051.253371677711</v>
      </c>
      <c r="M420" s="11">
        <v>360</v>
      </c>
      <c r="N420">
        <f t="shared" si="157"/>
        <v>-3573.0125761139357</v>
      </c>
      <c r="Q420" s="58">
        <v>297</v>
      </c>
      <c r="R420" s="21">
        <f t="shared" si="133"/>
        <v>64.380999999999972</v>
      </c>
      <c r="S420" s="21">
        <f t="shared" si="130"/>
        <v>265.44640676159503</v>
      </c>
      <c r="T420" s="21">
        <f t="shared" si="131"/>
        <v>1.7559039800281417</v>
      </c>
      <c r="U420" s="21">
        <f t="shared" si="132"/>
        <v>429.52375317406654</v>
      </c>
      <c r="AA420">
        <v>297</v>
      </c>
      <c r="AB420">
        <f t="shared" si="137"/>
        <v>5.1836278784231586</v>
      </c>
      <c r="AC420">
        <f t="shared" si="138"/>
        <v>0.27611262488646687</v>
      </c>
      <c r="AD420">
        <f t="shared" si="139"/>
        <v>-0.8910065241883679</v>
      </c>
      <c r="AE420">
        <f t="shared" si="140"/>
        <v>-0.24601815018461751</v>
      </c>
      <c r="AF420" s="65">
        <f t="shared" si="141"/>
        <v>-0.24856998780422465</v>
      </c>
      <c r="AG420">
        <f t="shared" si="142"/>
        <v>-14.242011214800417</v>
      </c>
      <c r="AJ420">
        <f t="shared" si="143"/>
        <v>98.520345616575895</v>
      </c>
      <c r="AL420">
        <f t="shared" si="134"/>
        <v>172.99226698189369</v>
      </c>
      <c r="AN420">
        <f t="shared" si="144"/>
        <v>176.45211232153156</v>
      </c>
      <c r="AP420">
        <f t="shared" si="145"/>
        <v>-640.27199396220294</v>
      </c>
      <c r="AS420">
        <f t="shared" si="146"/>
        <v>-660.57460816897071</v>
      </c>
      <c r="AU420">
        <f t="shared" si="135"/>
        <v>162.51334316065871</v>
      </c>
      <c r="AW420">
        <f t="shared" si="147"/>
        <v>5.1836278784231586</v>
      </c>
      <c r="AY420">
        <f t="shared" si="148"/>
        <v>-0.24856998780422465</v>
      </c>
      <c r="BA420">
        <f t="shared" si="149"/>
        <v>-1.0062380423112851</v>
      </c>
      <c r="BC420">
        <f t="shared" si="150"/>
        <v>644.26603775127001</v>
      </c>
      <c r="BD420">
        <f t="shared" si="151"/>
        <v>3.04E-2</v>
      </c>
      <c r="BE420">
        <f t="shared" si="152"/>
        <v>19.585687547638607</v>
      </c>
    </row>
    <row r="421" spans="3:57">
      <c r="C421" s="11">
        <v>361</v>
      </c>
      <c r="D421" s="12">
        <f t="shared" si="158"/>
        <v>5.2318840579710143E-3</v>
      </c>
      <c r="E421" s="20">
        <f t="shared" si="153"/>
        <v>1204.2771838760873</v>
      </c>
      <c r="F421" s="4">
        <f t="shared" si="154"/>
        <v>6.3006385996995293</v>
      </c>
      <c r="G421" s="4"/>
      <c r="H421" s="4">
        <f t="shared" si="155"/>
        <v>0.8153236753858919</v>
      </c>
      <c r="I421" s="11">
        <v>361</v>
      </c>
      <c r="J421" s="5">
        <f t="shared" si="136"/>
        <v>-56247.913303720255</v>
      </c>
      <c r="K421" s="11">
        <v>361</v>
      </c>
      <c r="L421" s="17">
        <f t="shared" si="156"/>
        <v>-35042.449988217719</v>
      </c>
      <c r="M421" s="11">
        <v>361</v>
      </c>
      <c r="N421">
        <f t="shared" si="157"/>
        <v>-3572.1151873820304</v>
      </c>
      <c r="Q421" s="58">
        <v>298</v>
      </c>
      <c r="R421" s="21">
        <f t="shared" si="133"/>
        <v>64.935999999999979</v>
      </c>
      <c r="S421" s="21">
        <f t="shared" si="130"/>
        <v>262.12193621910899</v>
      </c>
      <c r="T421" s="21">
        <f t="shared" si="131"/>
        <v>1.787160842129091</v>
      </c>
      <c r="U421" s="21">
        <f t="shared" si="132"/>
        <v>431.69456330384423</v>
      </c>
      <c r="AA421">
        <v>298</v>
      </c>
      <c r="AB421">
        <f t="shared" si="137"/>
        <v>5.2010811709431017</v>
      </c>
      <c r="AC421">
        <f t="shared" si="138"/>
        <v>0.27611262488646687</v>
      </c>
      <c r="AD421">
        <f t="shared" si="139"/>
        <v>-0.8829475928589271</v>
      </c>
      <c r="AE421">
        <f t="shared" si="140"/>
        <v>-0.24379297750146581</v>
      </c>
      <c r="AF421" s="65">
        <f t="shared" si="141"/>
        <v>-0.24627492278157981</v>
      </c>
      <c r="AG421">
        <f t="shared" si="142"/>
        <v>-14.11051367529477</v>
      </c>
      <c r="AJ421">
        <f t="shared" si="143"/>
        <v>98.520345616575895</v>
      </c>
      <c r="AL421">
        <f t="shared" si="134"/>
        <v>176.07170383896889</v>
      </c>
      <c r="AN421">
        <f t="shared" si="144"/>
        <v>179.59313791574826</v>
      </c>
      <c r="AP421">
        <f t="shared" si="145"/>
        <v>-702.58124605385933</v>
      </c>
      <c r="AS421">
        <f t="shared" si="146"/>
        <v>-724.43954602158317</v>
      </c>
      <c r="AU421">
        <f t="shared" si="135"/>
        <v>176.61327394441193</v>
      </c>
      <c r="AW421">
        <f t="shared" si="147"/>
        <v>5.2010811709431017</v>
      </c>
      <c r="AY421">
        <f t="shared" si="148"/>
        <v>-0.24627492278157981</v>
      </c>
      <c r="BA421">
        <f t="shared" si="149"/>
        <v>-1.0009622853846929</v>
      </c>
      <c r="BC421">
        <f t="shared" si="150"/>
        <v>703.25732971849629</v>
      </c>
      <c r="BD421">
        <f t="shared" si="151"/>
        <v>3.04E-2</v>
      </c>
      <c r="BE421">
        <f t="shared" si="152"/>
        <v>21.379022823442288</v>
      </c>
    </row>
    <row r="422" spans="3:57">
      <c r="C422" s="11">
        <v>362</v>
      </c>
      <c r="D422" s="12">
        <f t="shared" si="158"/>
        <v>5.2463768115942029E-3</v>
      </c>
      <c r="E422" s="20">
        <f t="shared" si="153"/>
        <v>1204.2771838760873</v>
      </c>
      <c r="F422" s="4">
        <f t="shared" si="154"/>
        <v>6.3180918922194724</v>
      </c>
      <c r="G422" s="4"/>
      <c r="H422" s="4">
        <f t="shared" si="155"/>
        <v>1.6302378207784938</v>
      </c>
      <c r="I422" s="11">
        <v>362</v>
      </c>
      <c r="J422" s="5">
        <f t="shared" si="136"/>
        <v>-56205.532489390105</v>
      </c>
      <c r="K422" s="11">
        <v>362</v>
      </c>
      <c r="L422" s="17">
        <f t="shared" si="156"/>
        <v>-35016.046740890037</v>
      </c>
      <c r="M422" s="11">
        <v>362</v>
      </c>
      <c r="N422">
        <f t="shared" si="157"/>
        <v>-3569.4237248613695</v>
      </c>
      <c r="Q422" s="58">
        <v>299</v>
      </c>
      <c r="R422" s="21">
        <f t="shared" si="133"/>
        <v>65.490999999999985</v>
      </c>
      <c r="S422" s="21">
        <f t="shared" si="130"/>
        <v>258.79746567662306</v>
      </c>
      <c r="T422" s="21">
        <f t="shared" si="131"/>
        <v>1.8193838179719461</v>
      </c>
      <c r="U422" s="21">
        <f t="shared" si="132"/>
        <v>433.90426454530785</v>
      </c>
      <c r="AA422">
        <v>299</v>
      </c>
      <c r="AB422">
        <f t="shared" si="137"/>
        <v>5.2185344634630448</v>
      </c>
      <c r="AC422">
        <f t="shared" si="138"/>
        <v>0.27611262488646687</v>
      </c>
      <c r="AD422">
        <f t="shared" si="139"/>
        <v>-0.87461970713939607</v>
      </c>
      <c r="AE422">
        <f t="shared" si="140"/>
        <v>-0.24149354311569157</v>
      </c>
      <c r="AF422" s="65">
        <f t="shared" si="141"/>
        <v>-0.24390465365007938</v>
      </c>
      <c r="AG422">
        <f t="shared" si="142"/>
        <v>-13.974707257749658</v>
      </c>
      <c r="AJ422">
        <f t="shared" si="143"/>
        <v>98.520345616575895</v>
      </c>
      <c r="AL422">
        <f t="shared" si="134"/>
        <v>179.24632255580156</v>
      </c>
      <c r="AN422">
        <f t="shared" si="144"/>
        <v>182.8312490069176</v>
      </c>
      <c r="AP422">
        <f t="shared" si="145"/>
        <v>-764.91970945333378</v>
      </c>
      <c r="AS422">
        <f t="shared" si="146"/>
        <v>-788.24999696890654</v>
      </c>
      <c r="AU422">
        <f t="shared" si="135"/>
        <v>190.3572846289544</v>
      </c>
      <c r="AW422">
        <f t="shared" si="147"/>
        <v>5.2185344634630448</v>
      </c>
      <c r="AY422">
        <f t="shared" si="148"/>
        <v>-0.24390465365007938</v>
      </c>
      <c r="BA422">
        <f t="shared" si="149"/>
        <v>-0.99526902723345145</v>
      </c>
      <c r="BC422">
        <f t="shared" si="150"/>
        <v>761.30089513931387</v>
      </c>
      <c r="BD422">
        <f t="shared" si="151"/>
        <v>3.04E-2</v>
      </c>
      <c r="BE422">
        <f t="shared" si="152"/>
        <v>23.143547212235141</v>
      </c>
    </row>
    <row r="423" spans="3:57">
      <c r="C423" s="11">
        <v>363</v>
      </c>
      <c r="D423" s="12">
        <f t="shared" si="158"/>
        <v>5.2608695652173907E-3</v>
      </c>
      <c r="E423" s="20">
        <f t="shared" si="153"/>
        <v>1204.2771838760873</v>
      </c>
      <c r="F423" s="4">
        <f t="shared" si="154"/>
        <v>6.3355451847394146</v>
      </c>
      <c r="G423" s="4"/>
      <c r="H423" s="4">
        <f t="shared" si="155"/>
        <v>2.4443332272975611</v>
      </c>
      <c r="I423" s="11">
        <v>363</v>
      </c>
      <c r="J423" s="5">
        <f t="shared" si="136"/>
        <v>-56134.934721678415</v>
      </c>
      <c r="K423" s="11">
        <v>363</v>
      </c>
      <c r="L423" s="17">
        <f t="shared" si="156"/>
        <v>-34972.064331605652</v>
      </c>
      <c r="M423" s="11">
        <v>363</v>
      </c>
      <c r="N423">
        <f t="shared" si="157"/>
        <v>-3564.9402988384963</v>
      </c>
      <c r="Q423" s="58">
        <v>300</v>
      </c>
      <c r="R423" s="21">
        <f t="shared" si="133"/>
        <v>66.045999999999992</v>
      </c>
      <c r="S423" s="21">
        <f t="shared" si="130"/>
        <v>255.47299513413702</v>
      </c>
      <c r="T423" s="21">
        <f t="shared" si="131"/>
        <v>1.8526157629836295</v>
      </c>
      <c r="U423" s="21">
        <f t="shared" si="132"/>
        <v>436.154066825445</v>
      </c>
      <c r="AA423">
        <v>300</v>
      </c>
      <c r="AB423">
        <f t="shared" si="137"/>
        <v>5.2359877559829888</v>
      </c>
      <c r="AC423">
        <f t="shared" si="138"/>
        <v>0.27611262488646687</v>
      </c>
      <c r="AD423">
        <f t="shared" si="139"/>
        <v>-0.8660254037844386</v>
      </c>
      <c r="AE423">
        <f t="shared" si="140"/>
        <v>-0.2391205474572837</v>
      </c>
      <c r="AF423" s="65">
        <f t="shared" si="141"/>
        <v>-0.24146002207448519</v>
      </c>
      <c r="AG423">
        <f t="shared" si="142"/>
        <v>-13.834640186003693</v>
      </c>
      <c r="AJ423">
        <f t="shared" si="143"/>
        <v>98.520345616575895</v>
      </c>
      <c r="AL423">
        <f t="shared" si="134"/>
        <v>182.52034526386362</v>
      </c>
      <c r="AN423">
        <f t="shared" si="144"/>
        <v>186.17075216914088</v>
      </c>
      <c r="AP423">
        <f t="shared" si="145"/>
        <v>-827.24242333363441</v>
      </c>
      <c r="AS423">
        <f t="shared" si="146"/>
        <v>-851.95781442943212</v>
      </c>
      <c r="AU423">
        <f t="shared" si="135"/>
        <v>203.72061899687671</v>
      </c>
      <c r="AW423">
        <f t="shared" si="147"/>
        <v>5.2359877559829888</v>
      </c>
      <c r="AY423">
        <f t="shared" si="148"/>
        <v>-0.24146002207448519</v>
      </c>
      <c r="BA423">
        <f t="shared" si="149"/>
        <v>-0.98915776090891994</v>
      </c>
      <c r="BC423">
        <f t="shared" si="150"/>
        <v>818.27326319356666</v>
      </c>
      <c r="BD423">
        <f t="shared" si="151"/>
        <v>3.04E-2</v>
      </c>
      <c r="BE423">
        <f t="shared" si="152"/>
        <v>24.875507201084428</v>
      </c>
    </row>
    <row r="424" spans="3:57">
      <c r="C424" s="11">
        <v>364</v>
      </c>
      <c r="D424" s="12">
        <f t="shared" si="158"/>
        <v>5.2753623188405794E-3</v>
      </c>
      <c r="E424" s="20">
        <f t="shared" si="153"/>
        <v>1204.2771838760873</v>
      </c>
      <c r="F424" s="4">
        <f t="shared" si="154"/>
        <v>6.3529984772593586</v>
      </c>
      <c r="G424" s="4"/>
      <c r="H424" s="4">
        <f t="shared" si="155"/>
        <v>3.2572013279521865</v>
      </c>
      <c r="I424" s="11">
        <v>364</v>
      </c>
      <c r="J424" s="5">
        <f t="shared" si="136"/>
        <v>-56036.175344149124</v>
      </c>
      <c r="K424" s="11">
        <v>364</v>
      </c>
      <c r="L424" s="17">
        <f t="shared" si="156"/>
        <v>-34910.537239404905</v>
      </c>
      <c r="M424" s="11">
        <v>364</v>
      </c>
      <c r="N424">
        <f t="shared" si="157"/>
        <v>-3558.6684239964225</v>
      </c>
      <c r="Q424" s="58">
        <v>301</v>
      </c>
      <c r="R424" s="21">
        <f t="shared" si="133"/>
        <v>66.600999999999999</v>
      </c>
      <c r="S424" s="21">
        <f t="shared" si="130"/>
        <v>252.14852459165104</v>
      </c>
      <c r="T424" s="21">
        <f t="shared" si="131"/>
        <v>1.8869020252220612</v>
      </c>
      <c r="U424" s="21">
        <f t="shared" si="132"/>
        <v>438.44523409762064</v>
      </c>
      <c r="AA424">
        <v>301</v>
      </c>
      <c r="AB424">
        <f t="shared" si="137"/>
        <v>5.2534410485029319</v>
      </c>
      <c r="AC424">
        <f t="shared" si="138"/>
        <v>0.27611262488646687</v>
      </c>
      <c r="AD424">
        <f t="shared" si="139"/>
        <v>-0.85716730070211233</v>
      </c>
      <c r="AE424">
        <f t="shared" si="140"/>
        <v>-0.23667471336370768</v>
      </c>
      <c r="AF424" s="65">
        <f t="shared" si="141"/>
        <v>-0.23894189230024682</v>
      </c>
      <c r="AG424">
        <f t="shared" si="142"/>
        <v>-13.690361977673604</v>
      </c>
      <c r="AJ424">
        <f t="shared" si="143"/>
        <v>98.520345616575895</v>
      </c>
      <c r="AL424">
        <f t="shared" si="134"/>
        <v>185.89823966949447</v>
      </c>
      <c r="AN424">
        <f t="shared" si="144"/>
        <v>189.61620446288435</v>
      </c>
      <c r="AP424">
        <f t="shared" si="145"/>
        <v>-889.50369422229141</v>
      </c>
      <c r="AS424">
        <f t="shared" si="146"/>
        <v>-915.51442392774391</v>
      </c>
      <c r="AU424">
        <f t="shared" si="135"/>
        <v>216.67911386343877</v>
      </c>
      <c r="AW424">
        <f t="shared" si="147"/>
        <v>5.2534410485029319</v>
      </c>
      <c r="AY424">
        <f t="shared" si="148"/>
        <v>-0.23894189230024682</v>
      </c>
      <c r="BA424">
        <f t="shared" si="149"/>
        <v>-0.98262826775859424</v>
      </c>
      <c r="BC424">
        <f t="shared" si="150"/>
        <v>874.05147421852053</v>
      </c>
      <c r="BD424">
        <f t="shared" si="151"/>
        <v>3.04E-2</v>
      </c>
      <c r="BE424">
        <f t="shared" si="152"/>
        <v>26.571164816243023</v>
      </c>
    </row>
    <row r="425" spans="3:57">
      <c r="C425" s="11">
        <v>365</v>
      </c>
      <c r="D425" s="12">
        <f t="shared" si="158"/>
        <v>5.2898550724637681E-3</v>
      </c>
      <c r="E425" s="20">
        <f t="shared" si="153"/>
        <v>1204.2771838760873</v>
      </c>
      <c r="F425" s="4">
        <f t="shared" si="154"/>
        <v>6.3704517697793026</v>
      </c>
      <c r="G425" s="4"/>
      <c r="H425" s="4">
        <f t="shared" si="155"/>
        <v>4.0684345177427517</v>
      </c>
      <c r="I425" s="11">
        <v>365</v>
      </c>
      <c r="J425" s="5">
        <f t="shared" si="136"/>
        <v>-55909.33175645295</v>
      </c>
      <c r="K425" s="11">
        <v>365</v>
      </c>
      <c r="L425" s="17">
        <f t="shared" si="156"/>
        <v>-34831.51368427019</v>
      </c>
      <c r="M425" s="11">
        <v>365</v>
      </c>
      <c r="N425">
        <f t="shared" si="157"/>
        <v>-3550.6130157258094</v>
      </c>
      <c r="Q425" s="58">
        <v>302</v>
      </c>
      <c r="R425" s="21">
        <f t="shared" si="133"/>
        <v>67.156000000000006</v>
      </c>
      <c r="S425" s="21">
        <f t="shared" si="130"/>
        <v>248.824054049165</v>
      </c>
      <c r="T425" s="21">
        <f t="shared" si="131"/>
        <v>1.9222906256895185</v>
      </c>
      <c r="U425" s="21">
        <f t="shared" si="132"/>
        <v>440.77908750510562</v>
      </c>
      <c r="AA425">
        <v>302</v>
      </c>
      <c r="AB425">
        <f t="shared" si="137"/>
        <v>5.270894341022875</v>
      </c>
      <c r="AC425">
        <f t="shared" si="138"/>
        <v>0.27611262488646687</v>
      </c>
      <c r="AD425">
        <f t="shared" si="139"/>
        <v>-0.84804809615642618</v>
      </c>
      <c r="AE425">
        <f t="shared" si="140"/>
        <v>-0.23415678585972169</v>
      </c>
      <c r="AF425" s="65">
        <f t="shared" si="141"/>
        <v>-0.23635115054989353</v>
      </c>
      <c r="AG425">
        <f t="shared" si="142"/>
        <v>-13.541923409570026</v>
      </c>
      <c r="AJ425">
        <f t="shared" si="143"/>
        <v>98.520345616575895</v>
      </c>
      <c r="AL425">
        <f t="shared" si="134"/>
        <v>189.38473681843527</v>
      </c>
      <c r="AN425">
        <f t="shared" si="144"/>
        <v>193.17243155480398</v>
      </c>
      <c r="AP425">
        <f t="shared" si="145"/>
        <v>-951.65711616188446</v>
      </c>
      <c r="AS425">
        <f t="shared" si="146"/>
        <v>-978.87085376556183</v>
      </c>
      <c r="AU425">
        <f t="shared" si="135"/>
        <v>229.20925288950559</v>
      </c>
      <c r="AW425">
        <f t="shared" si="147"/>
        <v>5.270894341022875</v>
      </c>
      <c r="AY425">
        <f t="shared" si="148"/>
        <v>-0.23635115054989353</v>
      </c>
      <c r="BA425">
        <f t="shared" si="149"/>
        <v>-0.97568061903033443</v>
      </c>
      <c r="BC425">
        <f t="shared" si="150"/>
        <v>928.51340420145027</v>
      </c>
      <c r="BD425">
        <f t="shared" si="151"/>
        <v>3.04E-2</v>
      </c>
      <c r="BE425">
        <f t="shared" si="152"/>
        <v>28.226807487724088</v>
      </c>
    </row>
    <row r="426" spans="3:57">
      <c r="C426" s="11">
        <v>366</v>
      </c>
      <c r="D426" s="12">
        <f t="shared" si="158"/>
        <v>5.3043478260869558E-3</v>
      </c>
      <c r="E426" s="20">
        <f t="shared" si="153"/>
        <v>1204.2771838760873</v>
      </c>
      <c r="F426" s="4">
        <f t="shared" si="154"/>
        <v>6.3879050622992448</v>
      </c>
      <c r="G426" s="4"/>
      <c r="H426" s="4">
        <f t="shared" si="155"/>
        <v>4.8776264727538736</v>
      </c>
      <c r="I426" s="11">
        <v>366</v>
      </c>
      <c r="J426" s="5">
        <f t="shared" si="136"/>
        <v>-55754.503333102773</v>
      </c>
      <c r="K426" s="11">
        <v>366</v>
      </c>
      <c r="L426" s="17">
        <f t="shared" si="156"/>
        <v>-34735.055576523031</v>
      </c>
      <c r="M426" s="11">
        <v>366</v>
      </c>
      <c r="N426">
        <f t="shared" si="157"/>
        <v>-3540.7803849666698</v>
      </c>
      <c r="Q426" s="58">
        <v>303</v>
      </c>
      <c r="R426" s="21">
        <f t="shared" si="133"/>
        <v>67.711000000000013</v>
      </c>
      <c r="S426" s="21">
        <f t="shared" si="130"/>
        <v>245.49958350667907</v>
      </c>
      <c r="T426" s="21">
        <f t="shared" si="131"/>
        <v>1.9588324543148732</v>
      </c>
      <c r="U426" s="21">
        <f t="shared" si="132"/>
        <v>443.1570087750124</v>
      </c>
      <c r="AA426">
        <v>303</v>
      </c>
      <c r="AB426">
        <f t="shared" si="137"/>
        <v>5.2883476335428181</v>
      </c>
      <c r="AC426">
        <f t="shared" si="138"/>
        <v>0.27611262488646687</v>
      </c>
      <c r="AD426">
        <f t="shared" si="139"/>
        <v>-0.83867056794542427</v>
      </c>
      <c r="AE426">
        <f t="shared" si="140"/>
        <v>-0.23156753193043506</v>
      </c>
      <c r="AF426" s="65">
        <f t="shared" si="141"/>
        <v>-0.23368870441599374</v>
      </c>
      <c r="AG426">
        <f t="shared" si="142"/>
        <v>-13.389376482916644</v>
      </c>
      <c r="AJ426">
        <f t="shared" si="143"/>
        <v>98.520345616575895</v>
      </c>
      <c r="AL426">
        <f t="shared" si="134"/>
        <v>192.98485040406692</v>
      </c>
      <c r="AN426">
        <f t="shared" si="144"/>
        <v>196.84454741214827</v>
      </c>
      <c r="AP426">
        <f t="shared" si="145"/>
        <v>-1013.6555899555093</v>
      </c>
      <c r="AS426">
        <f t="shared" si="146"/>
        <v>-1041.9777635291432</v>
      </c>
      <c r="AU426">
        <f t="shared" si="135"/>
        <v>241.28821902683819</v>
      </c>
      <c r="AW426">
        <f t="shared" si="147"/>
        <v>5.2883476335428181</v>
      </c>
      <c r="AY426">
        <f t="shared" si="148"/>
        <v>-0.23368870441599374</v>
      </c>
      <c r="BA426">
        <f t="shared" si="149"/>
        <v>-0.96831517709421766</v>
      </c>
      <c r="BC426">
        <f t="shared" si="150"/>
        <v>981.53809210031272</v>
      </c>
      <c r="BD426">
        <f t="shared" si="151"/>
        <v>3.04E-2</v>
      </c>
      <c r="BE426">
        <f t="shared" si="152"/>
        <v>29.838757999849506</v>
      </c>
    </row>
    <row r="427" spans="3:57">
      <c r="C427" s="11">
        <v>367</v>
      </c>
      <c r="D427" s="12">
        <f t="shared" si="158"/>
        <v>5.3188405797101445E-3</v>
      </c>
      <c r="E427" s="20">
        <f t="shared" si="153"/>
        <v>1204.2771838760873</v>
      </c>
      <c r="F427" s="4">
        <f t="shared" si="154"/>
        <v>6.4053583548191888</v>
      </c>
      <c r="G427" s="4"/>
      <c r="H427" s="4">
        <f t="shared" si="155"/>
        <v>5.6843724679031116</v>
      </c>
      <c r="I427" s="11">
        <v>367</v>
      </c>
      <c r="J427" s="5">
        <f t="shared" si="136"/>
        <v>-55571.811319204724</v>
      </c>
      <c r="K427" s="11">
        <v>367</v>
      </c>
      <c r="L427" s="17">
        <f t="shared" si="156"/>
        <v>-34621.238451864541</v>
      </c>
      <c r="M427" s="11">
        <v>367</v>
      </c>
      <c r="N427">
        <f t="shared" si="157"/>
        <v>-3529.1782315865994</v>
      </c>
      <c r="Q427" s="58">
        <v>304</v>
      </c>
      <c r="R427" s="21">
        <f t="shared" si="133"/>
        <v>68.26600000000002</v>
      </c>
      <c r="S427" s="21">
        <f t="shared" si="130"/>
        <v>242.17511296419303</v>
      </c>
      <c r="T427" s="21">
        <f t="shared" si="131"/>
        <v>1.9965814832007533</v>
      </c>
      <c r="U427" s="21">
        <f t="shared" si="132"/>
        <v>445.58044386280363</v>
      </c>
      <c r="AA427">
        <v>304</v>
      </c>
      <c r="AB427">
        <f t="shared" si="137"/>
        <v>5.3058009260627612</v>
      </c>
      <c r="AC427">
        <f t="shared" si="138"/>
        <v>0.27611262488646687</v>
      </c>
      <c r="AD427">
        <f t="shared" si="139"/>
        <v>-0.82903757255504207</v>
      </c>
      <c r="AE427">
        <f t="shared" si="140"/>
        <v>-0.22890774028767741</v>
      </c>
      <c r="AF427" s="65">
        <f t="shared" si="141"/>
        <v>-0.23095548225185852</v>
      </c>
      <c r="AG427">
        <f t="shared" si="142"/>
        <v>-13.232774388440083</v>
      </c>
      <c r="AJ427">
        <f t="shared" si="143"/>
        <v>98.520345616575895</v>
      </c>
      <c r="AL427">
        <f t="shared" si="134"/>
        <v>196.70389777659395</v>
      </c>
      <c r="AN427">
        <f t="shared" si="144"/>
        <v>200.63797573212582</v>
      </c>
      <c r="AP427">
        <f t="shared" si="145"/>
        <v>-1075.4513412928725</v>
      </c>
      <c r="AS427">
        <f t="shared" si="146"/>
        <v>-1104.7854701938631</v>
      </c>
      <c r="AU427">
        <f t="shared" si="135"/>
        <v>252.89394548473638</v>
      </c>
      <c r="AW427">
        <f t="shared" si="147"/>
        <v>5.3058009260627612</v>
      </c>
      <c r="AY427">
        <f t="shared" si="148"/>
        <v>-0.23095548225185852</v>
      </c>
      <c r="BA427">
        <f t="shared" si="149"/>
        <v>-0.96053259628691645</v>
      </c>
      <c r="BC427">
        <f t="shared" si="150"/>
        <v>1033.0060690322896</v>
      </c>
      <c r="BD427">
        <f t="shared" si="151"/>
        <v>3.04E-2</v>
      </c>
      <c r="BE427">
        <f t="shared" si="152"/>
        <v>31.403384498581602</v>
      </c>
    </row>
    <row r="428" spans="3:57">
      <c r="C428" s="11">
        <v>368</v>
      </c>
      <c r="D428" s="12">
        <f t="shared" si="158"/>
        <v>5.3333333333333332E-3</v>
      </c>
      <c r="E428" s="20">
        <f t="shared" si="153"/>
        <v>1204.2771838760873</v>
      </c>
      <c r="F428" s="4">
        <f t="shared" si="154"/>
        <v>6.4228116473391319</v>
      </c>
      <c r="G428" s="4"/>
      <c r="H428" s="4">
        <f t="shared" si="155"/>
        <v>6.4882696930114721</v>
      </c>
      <c r="I428" s="11">
        <v>368</v>
      </c>
      <c r="J428" s="5">
        <f t="shared" si="136"/>
        <v>-55361.398703267339</v>
      </c>
      <c r="K428" s="11">
        <v>368</v>
      </c>
      <c r="L428" s="17">
        <f t="shared" si="156"/>
        <v>-34490.151392135551</v>
      </c>
      <c r="M428" s="11">
        <v>368</v>
      </c>
      <c r="N428">
        <f t="shared" si="157"/>
        <v>-3515.8156363033181</v>
      </c>
      <c r="Q428" s="58">
        <v>305</v>
      </c>
      <c r="R428" s="21">
        <f t="shared" si="133"/>
        <v>68.821000000000026</v>
      </c>
      <c r="S428" s="21">
        <f t="shared" si="130"/>
        <v>238.85064242170705</v>
      </c>
      <c r="T428" s="21">
        <f t="shared" si="131"/>
        <v>2.0355949989187114</v>
      </c>
      <c r="U428" s="21">
        <f t="shared" si="132"/>
        <v>448.05090686959932</v>
      </c>
      <c r="AA428">
        <v>305</v>
      </c>
      <c r="AB428">
        <f t="shared" si="137"/>
        <v>5.3232542185827052</v>
      </c>
      <c r="AC428">
        <f t="shared" si="138"/>
        <v>0.27611262488646687</v>
      </c>
      <c r="AD428">
        <f t="shared" si="139"/>
        <v>-0.8191520442889918</v>
      </c>
      <c r="AE428">
        <f t="shared" si="140"/>
        <v>-0.22617822112974889</v>
      </c>
      <c r="AF428" s="65">
        <f t="shared" si="141"/>
        <v>-0.22815243256113862</v>
      </c>
      <c r="AG428">
        <f t="shared" si="142"/>
        <v>-13.072171471396384</v>
      </c>
      <c r="AJ428">
        <f t="shared" si="143"/>
        <v>98.520345616575895</v>
      </c>
      <c r="AL428">
        <f t="shared" si="134"/>
        <v>200.54752282884488</v>
      </c>
      <c r="AN428">
        <f t="shared" si="144"/>
        <v>204.55847328542177</v>
      </c>
      <c r="AP428">
        <f t="shared" si="145"/>
        <v>-1136.9959375332355</v>
      </c>
      <c r="AS428">
        <f t="shared" si="146"/>
        <v>-1167.2439715733908</v>
      </c>
      <c r="AU428">
        <f t="shared" si="135"/>
        <v>264.00516511489275</v>
      </c>
      <c r="AW428">
        <f t="shared" si="147"/>
        <v>5.3232542185827052</v>
      </c>
      <c r="AY428">
        <f t="shared" si="148"/>
        <v>-0.22815243256113862</v>
      </c>
      <c r="BA428">
        <f t="shared" si="149"/>
        <v>-0.95233382338434869</v>
      </c>
      <c r="BC428">
        <f t="shared" si="150"/>
        <v>1082.7996883634983</v>
      </c>
      <c r="BD428">
        <f t="shared" si="151"/>
        <v>3.04E-2</v>
      </c>
      <c r="BE428">
        <f t="shared" si="152"/>
        <v>32.917110526250347</v>
      </c>
    </row>
    <row r="429" spans="3:57">
      <c r="C429" s="11">
        <v>369</v>
      </c>
      <c r="D429" s="12">
        <f t="shared" si="158"/>
        <v>5.3478260869565218E-3</v>
      </c>
      <c r="E429" s="20">
        <f t="shared" si="153"/>
        <v>1204.2771838760873</v>
      </c>
      <c r="F429" s="4">
        <f t="shared" si="154"/>
        <v>6.4402649398590759</v>
      </c>
      <c r="G429" s="4"/>
      <c r="H429" s="4">
        <f t="shared" si="155"/>
        <v>7.2889175668663846</v>
      </c>
      <c r="I429" s="11">
        <v>369</v>
      </c>
      <c r="J429" s="5">
        <f t="shared" si="136"/>
        <v>-55123.430067236943</v>
      </c>
      <c r="K429" s="11">
        <v>369</v>
      </c>
      <c r="L429" s="17">
        <f t="shared" si="156"/>
        <v>-34341.896931888616</v>
      </c>
      <c r="M429" s="11">
        <v>369</v>
      </c>
      <c r="N429">
        <f t="shared" si="157"/>
        <v>-3500.7030511609187</v>
      </c>
      <c r="Q429" s="58">
        <v>306</v>
      </c>
      <c r="R429" s="21">
        <f t="shared" si="133"/>
        <v>69.376000000000033</v>
      </c>
      <c r="S429" s="21">
        <f t="shared" si="130"/>
        <v>235.52617187922101</v>
      </c>
      <c r="T429" s="21">
        <f t="shared" si="131"/>
        <v>2.0759338558475569</v>
      </c>
      <c r="U429" s="21">
        <f t="shared" si="132"/>
        <v>450.56998425682741</v>
      </c>
      <c r="AA429">
        <v>306</v>
      </c>
      <c r="AB429">
        <f t="shared" si="137"/>
        <v>5.3407075111026483</v>
      </c>
      <c r="AC429">
        <f t="shared" si="138"/>
        <v>0.27611262488646687</v>
      </c>
      <c r="AD429">
        <f t="shared" si="139"/>
        <v>-0.80901699437494756</v>
      </c>
      <c r="AE429">
        <f t="shared" si="140"/>
        <v>-0.22337980589462678</v>
      </c>
      <c r="AF429" s="65">
        <f t="shared" si="141"/>
        <v>-0.22528052338743187</v>
      </c>
      <c r="AG429">
        <f t="shared" si="142"/>
        <v>-12.907623196598081</v>
      </c>
      <c r="AJ429">
        <f t="shared" si="143"/>
        <v>98.520345616575895</v>
      </c>
      <c r="AL429">
        <f t="shared" si="134"/>
        <v>204.52172095525233</v>
      </c>
      <c r="AN429">
        <f t="shared" si="144"/>
        <v>208.61215537435737</v>
      </c>
      <c r="AP429">
        <f t="shared" si="145"/>
        <v>-1198.2403028992414</v>
      </c>
      <c r="AS429">
        <f t="shared" si="146"/>
        <v>-1229.3029668447928</v>
      </c>
      <c r="AU429">
        <f t="shared" si="135"/>
        <v>274.60145811947865</v>
      </c>
      <c r="AW429">
        <f t="shared" si="147"/>
        <v>5.3407075111026483</v>
      </c>
      <c r="AY429">
        <f t="shared" si="148"/>
        <v>-0.22528052338743187</v>
      </c>
      <c r="BA429">
        <f t="shared" si="149"/>
        <v>-0.94372009770914667</v>
      </c>
      <c r="BC429">
        <f t="shared" si="150"/>
        <v>1130.8034557311096</v>
      </c>
      <c r="BD429">
        <f t="shared" si="151"/>
        <v>3.04E-2</v>
      </c>
      <c r="BE429">
        <f t="shared" si="152"/>
        <v>34.376425054225734</v>
      </c>
    </row>
    <row r="430" spans="3:57">
      <c r="C430" s="11">
        <v>370</v>
      </c>
      <c r="D430" s="12">
        <f t="shared" si="158"/>
        <v>5.3623188405797096E-3</v>
      </c>
      <c r="E430" s="20">
        <f t="shared" si="153"/>
        <v>1204.2771838760873</v>
      </c>
      <c r="F430" s="4">
        <f t="shared" si="154"/>
        <v>6.4577182323790181</v>
      </c>
      <c r="G430" s="4"/>
      <c r="H430" s="4">
        <f t="shared" si="155"/>
        <v>8.0859180489463895</v>
      </c>
      <c r="I430" s="11">
        <v>370</v>
      </c>
      <c r="J430" s="5">
        <f t="shared" si="136"/>
        <v>-54858.091413935064</v>
      </c>
      <c r="K430" s="11">
        <v>370</v>
      </c>
      <c r="L430" s="17">
        <f t="shared" si="156"/>
        <v>-34176.590950881546</v>
      </c>
      <c r="M430" s="11">
        <v>370</v>
      </c>
      <c r="N430">
        <f t="shared" si="157"/>
        <v>-3483.8522885710036</v>
      </c>
      <c r="Q430" s="58">
        <v>307</v>
      </c>
      <c r="R430" s="21">
        <f t="shared" si="133"/>
        <v>69.93100000000004</v>
      </c>
      <c r="S430" s="21">
        <f t="shared" si="130"/>
        <v>232.20170133673508</v>
      </c>
      <c r="T430" s="21">
        <f t="shared" si="131"/>
        <v>2.1176627527905643</v>
      </c>
      <c r="U430" s="21">
        <f t="shared" si="132"/>
        <v>453.13933938534689</v>
      </c>
      <c r="AA430">
        <v>307</v>
      </c>
      <c r="AB430">
        <f t="shared" si="137"/>
        <v>5.3581608036225914</v>
      </c>
      <c r="AC430">
        <f t="shared" si="138"/>
        <v>0.27611262488646687</v>
      </c>
      <c r="AD430">
        <f t="shared" si="139"/>
        <v>-0.79863551004729305</v>
      </c>
      <c r="AE430">
        <f t="shared" si="140"/>
        <v>-0.22051334700670036</v>
      </c>
      <c r="AF430" s="65">
        <f t="shared" si="141"/>
        <v>-0.22234074170498067</v>
      </c>
      <c r="AG430">
        <f t="shared" si="142"/>
        <v>-12.739186113503759</v>
      </c>
      <c r="AJ430">
        <f t="shared" si="143"/>
        <v>98.520345616575895</v>
      </c>
      <c r="AL430">
        <f t="shared" si="134"/>
        <v>208.63286630427592</v>
      </c>
      <c r="AN430">
        <f t="shared" si="144"/>
        <v>212.80552363036145</v>
      </c>
      <c r="AP430">
        <f t="shared" si="145"/>
        <v>-1259.1347318109458</v>
      </c>
      <c r="AS430">
        <f t="shared" si="146"/>
        <v>-1290.9118738622778</v>
      </c>
      <c r="AU430">
        <f t="shared" si="135"/>
        <v>284.66329799606228</v>
      </c>
      <c r="AW430">
        <f t="shared" si="147"/>
        <v>5.3581608036225914</v>
      </c>
      <c r="AY430">
        <f t="shared" si="148"/>
        <v>-0.22234074170498067</v>
      </c>
      <c r="BA430">
        <f t="shared" si="149"/>
        <v>-0.9346929508802102</v>
      </c>
      <c r="BC430">
        <f t="shared" si="150"/>
        <v>1176.904358032135</v>
      </c>
      <c r="BD430">
        <f t="shared" si="151"/>
        <v>3.04E-2</v>
      </c>
      <c r="BE430">
        <f t="shared" si="152"/>
        <v>35.777892484176903</v>
      </c>
    </row>
    <row r="431" spans="3:57">
      <c r="C431" s="11">
        <v>371</v>
      </c>
      <c r="D431" s="12">
        <f t="shared" si="158"/>
        <v>5.3768115942028983E-3</v>
      </c>
      <c r="E431" s="20">
        <f t="shared" si="153"/>
        <v>1204.2771838760873</v>
      </c>
      <c r="F431" s="4">
        <f t="shared" si="154"/>
        <v>6.4751715248989621</v>
      </c>
      <c r="G431" s="4"/>
      <c r="H431" s="4">
        <f t="shared" si="155"/>
        <v>8.8788759484832589</v>
      </c>
      <c r="I431" s="11">
        <v>371</v>
      </c>
      <c r="J431" s="5">
        <f t="shared" si="136"/>
        <v>-54565.589972099187</v>
      </c>
      <c r="K431" s="11">
        <v>371</v>
      </c>
      <c r="L431" s="17">
        <f t="shared" si="156"/>
        <v>-33994.362552617793</v>
      </c>
      <c r="M431" s="11">
        <v>371</v>
      </c>
      <c r="N431">
        <f t="shared" si="157"/>
        <v>-3465.2765089314771</v>
      </c>
      <c r="Q431" s="58">
        <v>308</v>
      </c>
      <c r="R431" s="21">
        <f t="shared" si="133"/>
        <v>70.486000000000047</v>
      </c>
      <c r="S431" s="21">
        <f t="shared" si="130"/>
        <v>228.87723079424904</v>
      </c>
      <c r="T431" s="21">
        <f t="shared" si="131"/>
        <v>2.1608505353808742</v>
      </c>
      <c r="U431" s="21">
        <f t="shared" si="132"/>
        <v>455.76071740907713</v>
      </c>
      <c r="AA431">
        <v>308</v>
      </c>
      <c r="AB431">
        <f t="shared" si="137"/>
        <v>5.3756140961425354</v>
      </c>
      <c r="AC431">
        <f t="shared" si="138"/>
        <v>0.27611262488646687</v>
      </c>
      <c r="AD431">
        <f t="shared" si="139"/>
        <v>-0.78801075360672179</v>
      </c>
      <c r="AE431">
        <f t="shared" si="140"/>
        <v>-0.21757971761711484</v>
      </c>
      <c r="AF431" s="65">
        <f t="shared" si="141"/>
        <v>-0.21933409281150495</v>
      </c>
      <c r="AG431">
        <f t="shared" si="142"/>
        <v>-12.566917821429923</v>
      </c>
      <c r="AJ431">
        <f t="shared" si="143"/>
        <v>98.520345616575895</v>
      </c>
      <c r="AL431">
        <f t="shared" si="134"/>
        <v>212.8877415714868</v>
      </c>
      <c r="AN431">
        <f t="shared" si="144"/>
        <v>217.14549640291654</v>
      </c>
      <c r="AP431">
        <f t="shared" si="145"/>
        <v>-1319.6289000611403</v>
      </c>
      <c r="AS431">
        <f t="shared" si="146"/>
        <v>-1352.0198429501238</v>
      </c>
      <c r="AU431">
        <f t="shared" si="135"/>
        <v>294.17209564182389</v>
      </c>
      <c r="AW431">
        <f t="shared" si="147"/>
        <v>5.3756140961425354</v>
      </c>
      <c r="AY431">
        <f t="shared" si="148"/>
        <v>-0.21933409281150495</v>
      </c>
      <c r="BA431">
        <f t="shared" si="149"/>
        <v>-0.92525420621229526</v>
      </c>
      <c r="BC431">
        <f t="shared" si="150"/>
        <v>1220.9921904208747</v>
      </c>
      <c r="BD431">
        <f t="shared" si="151"/>
        <v>3.04E-2</v>
      </c>
      <c r="BE431">
        <f t="shared" si="152"/>
        <v>37.11816258879459</v>
      </c>
    </row>
    <row r="432" spans="3:57">
      <c r="C432" s="11">
        <v>372</v>
      </c>
      <c r="D432" s="12">
        <f t="shared" si="158"/>
        <v>5.3913043478260869E-3</v>
      </c>
      <c r="E432" s="20">
        <f t="shared" si="153"/>
        <v>1204.2771838760873</v>
      </c>
      <c r="F432" s="4">
        <f t="shared" si="154"/>
        <v>6.4926248174189052</v>
      </c>
      <c r="G432" s="4"/>
      <c r="H432" s="4">
        <f t="shared" si="155"/>
        <v>9.6673992305366365</v>
      </c>
      <c r="I432" s="11">
        <v>372</v>
      </c>
      <c r="J432" s="5">
        <f t="shared" si="136"/>
        <v>-54246.153979255185</v>
      </c>
      <c r="K432" s="11">
        <v>372</v>
      </c>
      <c r="L432" s="17">
        <f t="shared" si="156"/>
        <v>-33795.35392907598</v>
      </c>
      <c r="M432" s="11">
        <v>372</v>
      </c>
      <c r="N432">
        <f t="shared" si="157"/>
        <v>-3444.9902068375104</v>
      </c>
      <c r="Q432" s="58">
        <v>309</v>
      </c>
      <c r="R432" s="21">
        <f t="shared" si="133"/>
        <v>71.041000000000054</v>
      </c>
      <c r="S432" s="21">
        <f t="shared" si="130"/>
        <v>225.55276025176306</v>
      </c>
      <c r="T432" s="21">
        <f t="shared" si="131"/>
        <v>2.2055705270959467</v>
      </c>
      <c r="U432" s="21">
        <f t="shared" si="132"/>
        <v>458.43595055643152</v>
      </c>
      <c r="AA432">
        <v>309</v>
      </c>
      <c r="AB432">
        <f t="shared" si="137"/>
        <v>5.3930673886624785</v>
      </c>
      <c r="AC432">
        <f t="shared" si="138"/>
        <v>0.27611262488646687</v>
      </c>
      <c r="AD432">
        <f t="shared" si="139"/>
        <v>-0.77714596145697079</v>
      </c>
      <c r="AE432">
        <f t="shared" si="140"/>
        <v>-0.21457981133780121</v>
      </c>
      <c r="AF432" s="65">
        <f t="shared" si="141"/>
        <v>-0.21626159972417253</v>
      </c>
      <c r="AG432">
        <f t="shared" si="142"/>
        <v>-12.390876934942654</v>
      </c>
      <c r="AJ432">
        <f t="shared" si="143"/>
        <v>98.520345616575895</v>
      </c>
      <c r="AL432">
        <f t="shared" si="134"/>
        <v>217.29357061122613</v>
      </c>
      <c r="AN432">
        <f t="shared" si="144"/>
        <v>221.63944202345067</v>
      </c>
      <c r="AP432">
        <f t="shared" si="145"/>
        <v>-1379.671873501311</v>
      </c>
      <c r="AS432">
        <f t="shared" si="146"/>
        <v>-1412.5757668395629</v>
      </c>
      <c r="AU432">
        <f t="shared" si="135"/>
        <v>303.11024154878328</v>
      </c>
      <c r="AW432">
        <f t="shared" si="147"/>
        <v>5.3930673886624785</v>
      </c>
      <c r="AY432">
        <f t="shared" si="148"/>
        <v>-0.21626159972417253</v>
      </c>
      <c r="BA432">
        <f t="shared" si="149"/>
        <v>-0.91540597777418387</v>
      </c>
      <c r="BC432">
        <f t="shared" si="150"/>
        <v>1262.9598803700078</v>
      </c>
      <c r="BD432">
        <f t="shared" si="151"/>
        <v>3.04E-2</v>
      </c>
      <c r="BE432">
        <f t="shared" si="152"/>
        <v>38.393980363248239</v>
      </c>
    </row>
    <row r="433" spans="3:57">
      <c r="C433" s="11">
        <v>373</v>
      </c>
      <c r="D433" s="12">
        <f t="shared" si="158"/>
        <v>5.4057971014492747E-3</v>
      </c>
      <c r="E433" s="20">
        <f t="shared" si="153"/>
        <v>1204.2771838760873</v>
      </c>
      <c r="F433" s="4">
        <f t="shared" si="154"/>
        <v>6.5100781099388483</v>
      </c>
      <c r="G433" s="4"/>
      <c r="H433" s="4">
        <f t="shared" si="155"/>
        <v>10.451099318763793</v>
      </c>
      <c r="I433" s="11">
        <v>373</v>
      </c>
      <c r="J433" s="5">
        <f t="shared" si="136"/>
        <v>-53900.032442674732</v>
      </c>
      <c r="K433" s="11">
        <v>373</v>
      </c>
      <c r="L433" s="17">
        <f t="shared" si="156"/>
        <v>-33579.720211786356</v>
      </c>
      <c r="M433" s="11">
        <v>373</v>
      </c>
      <c r="N433">
        <f t="shared" si="157"/>
        <v>-3423.0091959007495</v>
      </c>
      <c r="Q433" s="58">
        <v>310</v>
      </c>
      <c r="R433" s="21">
        <f t="shared" si="133"/>
        <v>71.59600000000006</v>
      </c>
      <c r="S433" s="21">
        <f t="shared" si="130"/>
        <v>222.22828970927702</v>
      </c>
      <c r="T433" s="21">
        <f t="shared" si="131"/>
        <v>2.2519008920574808</v>
      </c>
      <c r="U433" s="21">
        <f t="shared" si="132"/>
        <v>461.16696383652197</v>
      </c>
      <c r="AA433">
        <v>310</v>
      </c>
      <c r="AB433">
        <f t="shared" si="137"/>
        <v>5.4105206811824216</v>
      </c>
      <c r="AC433">
        <f t="shared" si="138"/>
        <v>0.27611262488646687</v>
      </c>
      <c r="AD433">
        <f t="shared" si="139"/>
        <v>-0.76604444311897812</v>
      </c>
      <c r="AE433">
        <f t="shared" si="140"/>
        <v>-0.21151454196927283</v>
      </c>
      <c r="AF433" s="65">
        <f t="shared" si="141"/>
        <v>-0.21312430257966603</v>
      </c>
      <c r="AG433">
        <f t="shared" si="142"/>
        <v>-12.211123049483987</v>
      </c>
      <c r="AJ433">
        <f t="shared" si="143"/>
        <v>98.520345616575895</v>
      </c>
      <c r="AL433">
        <f t="shared" si="134"/>
        <v>221.85805417977858</v>
      </c>
      <c r="AN433">
        <f t="shared" si="144"/>
        <v>226.29521526337416</v>
      </c>
      <c r="AP433">
        <f t="shared" si="145"/>
        <v>-1439.2121138711188</v>
      </c>
      <c r="AS433">
        <f t="shared" si="146"/>
        <v>-1472.5282863838265</v>
      </c>
      <c r="AU433">
        <f t="shared" si="135"/>
        <v>311.4611460312733</v>
      </c>
      <c r="AW433">
        <f t="shared" si="147"/>
        <v>5.4105206811824216</v>
      </c>
      <c r="AY433">
        <f t="shared" si="148"/>
        <v>-0.21312430257966603</v>
      </c>
      <c r="BA433">
        <f t="shared" si="149"/>
        <v>-0.90515066911451636</v>
      </c>
      <c r="BC433">
        <f t="shared" si="150"/>
        <v>1302.7038078681608</v>
      </c>
      <c r="BD433">
        <f t="shared" si="151"/>
        <v>3.04E-2</v>
      </c>
      <c r="BE433">
        <f t="shared" si="152"/>
        <v>39.602195759192085</v>
      </c>
    </row>
    <row r="434" spans="3:57">
      <c r="C434" s="11">
        <v>374</v>
      </c>
      <c r="D434" s="12">
        <f t="shared" si="158"/>
        <v>5.4202898550724634E-3</v>
      </c>
      <c r="E434" s="20">
        <f t="shared" si="153"/>
        <v>1204.2771838760873</v>
      </c>
      <c r="F434" s="4">
        <f t="shared" si="154"/>
        <v>6.5275314024587914</v>
      </c>
      <c r="G434" s="4"/>
      <c r="H434" s="4">
        <f t="shared" si="155"/>
        <v>11.229591394567212</v>
      </c>
      <c r="I434" s="11">
        <v>374</v>
      </c>
      <c r="J434" s="5">
        <f t="shared" si="136"/>
        <v>-53527.494878697355</v>
      </c>
      <c r="K434" s="11">
        <v>374</v>
      </c>
      <c r="L434" s="17">
        <f t="shared" si="156"/>
        <v>-33347.629309428448</v>
      </c>
      <c r="M434" s="11">
        <v>374</v>
      </c>
      <c r="N434">
        <f t="shared" si="157"/>
        <v>-3399.3505921945412</v>
      </c>
      <c r="Q434" s="58">
        <v>311</v>
      </c>
      <c r="R434" s="21">
        <f t="shared" si="133"/>
        <v>72.151000000000067</v>
      </c>
      <c r="S434" s="21">
        <f t="shared" ref="S434:S483" si="159">$AB$63-($AB$63-$AB$64)*R434/100</f>
        <v>218.9038191667911</v>
      </c>
      <c r="T434" s="21">
        <f t="shared" ref="T434:T483" si="160">$V$73*POWER(($AB$63/S434),$V$69)</f>
        <v>2.2999250331995773</v>
      </c>
      <c r="U434" s="21">
        <f t="shared" ref="U434:U483" si="161">T434*S434/($V$68*$AB$73/100)</f>
        <v>463.95578121123305</v>
      </c>
      <c r="AA434">
        <v>311</v>
      </c>
      <c r="AB434">
        <f t="shared" si="137"/>
        <v>5.4279739737023647</v>
      </c>
      <c r="AC434">
        <f t="shared" si="138"/>
        <v>0.27611262488646687</v>
      </c>
      <c r="AD434">
        <f t="shared" si="139"/>
        <v>-0.75470958022277224</v>
      </c>
      <c r="AE434">
        <f t="shared" si="140"/>
        <v>-0.20838484322227319</v>
      </c>
      <c r="AF434" s="65">
        <f t="shared" si="141"/>
        <v>-0.20992325803926473</v>
      </c>
      <c r="AG434">
        <f t="shared" si="142"/>
        <v>-12.027716707285597</v>
      </c>
      <c r="AJ434">
        <f t="shared" si="143"/>
        <v>98.520345616575895</v>
      </c>
      <c r="AL434">
        <f t="shared" si="134"/>
        <v>226.58940916303715</v>
      </c>
      <c r="AN434">
        <f t="shared" si="144"/>
        <v>231.12119734629789</v>
      </c>
      <c r="AP434">
        <f t="shared" si="145"/>
        <v>-1498.1974813632914</v>
      </c>
      <c r="AS434">
        <f t="shared" si="146"/>
        <v>-1531.8257916503062</v>
      </c>
      <c r="AU434">
        <f t="shared" si="135"/>
        <v>319.20927743688355</v>
      </c>
      <c r="AW434">
        <f t="shared" si="147"/>
        <v>5.4279739737023647</v>
      </c>
      <c r="AY434">
        <f t="shared" si="148"/>
        <v>-0.20992325803926473</v>
      </c>
      <c r="BA434">
        <f t="shared" si="149"/>
        <v>-0.89449097166486713</v>
      </c>
      <c r="BC434">
        <f t="shared" si="150"/>
        <v>1340.1241208505073</v>
      </c>
      <c r="BD434">
        <f t="shared" si="151"/>
        <v>3.04E-2</v>
      </c>
      <c r="BE434">
        <f t="shared" si="152"/>
        <v>40.73977327385542</v>
      </c>
    </row>
    <row r="435" spans="3:57">
      <c r="C435" s="11">
        <v>375</v>
      </c>
      <c r="D435" s="12">
        <f t="shared" si="158"/>
        <v>5.434782608695652E-3</v>
      </c>
      <c r="E435" s="20">
        <f t="shared" si="153"/>
        <v>1204.2771838760873</v>
      </c>
      <c r="F435" s="4">
        <f t="shared" si="154"/>
        <v>6.5449846949787354</v>
      </c>
      <c r="G435" s="4"/>
      <c r="H435" s="4">
        <f t="shared" si="155"/>
        <v>12.002494692309559</v>
      </c>
      <c r="I435" s="11">
        <v>375</v>
      </c>
      <c r="J435" s="5">
        <f t="shared" si="136"/>
        <v>-53128.831030721645</v>
      </c>
      <c r="K435" s="11">
        <v>375</v>
      </c>
      <c r="L435" s="17">
        <f t="shared" si="156"/>
        <v>-33099.261732139588</v>
      </c>
      <c r="M435" s="11">
        <v>375</v>
      </c>
      <c r="N435">
        <f t="shared" si="157"/>
        <v>-3374.0327963445043</v>
      </c>
      <c r="Q435" s="58">
        <v>312</v>
      </c>
      <c r="R435" s="21">
        <f t="shared" si="133"/>
        <v>72.706000000000074</v>
      </c>
      <c r="S435" s="21">
        <f t="shared" si="159"/>
        <v>215.57934862430506</v>
      </c>
      <c r="T435" s="21">
        <f t="shared" si="160"/>
        <v>2.349732029853504</v>
      </c>
      <c r="U435" s="21">
        <f t="shared" si="161"/>
        <v>466.80453227894202</v>
      </c>
      <c r="AA435">
        <v>312</v>
      </c>
      <c r="AB435">
        <f t="shared" si="137"/>
        <v>5.4454272662223078</v>
      </c>
      <c r="AC435">
        <f t="shared" si="138"/>
        <v>0.27611262488646687</v>
      </c>
      <c r="AD435">
        <f t="shared" si="139"/>
        <v>-0.74314482547739458</v>
      </c>
      <c r="AE435">
        <f t="shared" si="140"/>
        <v>-0.20519166843335873</v>
      </c>
      <c r="AF435" s="65">
        <f t="shared" si="141"/>
        <v>-0.20665953869981049</v>
      </c>
      <c r="AG435">
        <f t="shared" si="142"/>
        <v>-11.840719363619645</v>
      </c>
      <c r="AJ435">
        <f t="shared" si="143"/>
        <v>98.520345616575895</v>
      </c>
      <c r="AL435">
        <f t="shared" si="134"/>
        <v>231.49641168750566</v>
      </c>
      <c r="AN435">
        <f t="shared" si="144"/>
        <v>236.12633992125578</v>
      </c>
      <c r="AP435">
        <f t="shared" si="145"/>
        <v>-1556.5752334683443</v>
      </c>
      <c r="AS435">
        <f t="shared" si="146"/>
        <v>-1590.4164179468955</v>
      </c>
      <c r="AU435">
        <f t="shared" si="135"/>
        <v>326.3401983023295</v>
      </c>
      <c r="AW435">
        <f t="shared" si="147"/>
        <v>5.4454272662223078</v>
      </c>
      <c r="AY435">
        <f t="shared" si="148"/>
        <v>-0.20665953869981049</v>
      </c>
      <c r="BA435">
        <f t="shared" si="149"/>
        <v>-0.88342986283003877</v>
      </c>
      <c r="BC435">
        <f t="shared" si="150"/>
        <v>1375.1250449875749</v>
      </c>
      <c r="BD435">
        <f t="shared" si="151"/>
        <v>3.04E-2</v>
      </c>
      <c r="BE435">
        <f t="shared" si="152"/>
        <v>41.803801367622277</v>
      </c>
    </row>
    <row r="436" spans="3:57">
      <c r="C436" s="11">
        <v>376</v>
      </c>
      <c r="D436" s="12">
        <f t="shared" si="158"/>
        <v>5.4492753623188407E-3</v>
      </c>
      <c r="E436" s="20">
        <f t="shared" si="153"/>
        <v>1204.2771838760873</v>
      </c>
      <c r="F436" s="4">
        <f t="shared" si="154"/>
        <v>6.5624379874986785</v>
      </c>
      <c r="G436" s="4"/>
      <c r="H436" s="4">
        <f t="shared" si="155"/>
        <v>12.769432790288743</v>
      </c>
      <c r="I436" s="11">
        <v>376</v>
      </c>
      <c r="J436" s="5">
        <f t="shared" si="136"/>
        <v>-52704.350566195106</v>
      </c>
      <c r="K436" s="11">
        <v>376</v>
      </c>
      <c r="L436" s="17">
        <f t="shared" si="156"/>
        <v>-32834.810402739553</v>
      </c>
      <c r="M436" s="11">
        <v>376</v>
      </c>
      <c r="N436">
        <f t="shared" si="157"/>
        <v>-3347.0754742853774</v>
      </c>
      <c r="Q436" s="58">
        <v>313</v>
      </c>
      <c r="R436" s="21">
        <f t="shared" si="133"/>
        <v>73.261000000000081</v>
      </c>
      <c r="S436" s="21">
        <f t="shared" si="159"/>
        <v>212.25487808181907</v>
      </c>
      <c r="T436" s="21">
        <f t="shared" si="160"/>
        <v>2.4014171193315907</v>
      </c>
      <c r="U436" s="21">
        <f t="shared" si="161"/>
        <v>469.71545952093209</v>
      </c>
      <c r="AA436">
        <v>313</v>
      </c>
      <c r="AB436">
        <f t="shared" si="137"/>
        <v>5.4628805587422509</v>
      </c>
      <c r="AC436">
        <f t="shared" si="138"/>
        <v>0.27611262488646687</v>
      </c>
      <c r="AD436">
        <f t="shared" si="139"/>
        <v>-0.73135370161917101</v>
      </c>
      <c r="AE436">
        <f t="shared" si="140"/>
        <v>-0.20193599027450318</v>
      </c>
      <c r="AF436" s="65">
        <f t="shared" si="141"/>
        <v>-0.20333423251137961</v>
      </c>
      <c r="AG436">
        <f t="shared" si="142"/>
        <v>-11.650193353433822</v>
      </c>
      <c r="AJ436">
        <f t="shared" si="143"/>
        <v>98.520345616575895</v>
      </c>
      <c r="AL436">
        <f t="shared" si="134"/>
        <v>236.58844456611041</v>
      </c>
      <c r="AN436">
        <f t="shared" si="144"/>
        <v>241.32021345743263</v>
      </c>
      <c r="AP436">
        <f t="shared" si="145"/>
        <v>-1614.2920195897323</v>
      </c>
      <c r="AS436">
        <f t="shared" si="146"/>
        <v>-1648.2480362911592</v>
      </c>
      <c r="AU436">
        <f t="shared" si="135"/>
        <v>332.84059942646047</v>
      </c>
      <c r="AW436">
        <f t="shared" si="147"/>
        <v>5.4628805587422509</v>
      </c>
      <c r="AY436">
        <f t="shared" si="148"/>
        <v>-0.20333423251137961</v>
      </c>
      <c r="BA436">
        <f t="shared" si="149"/>
        <v>-0.87197060377591684</v>
      </c>
      <c r="BC436">
        <f t="shared" si="150"/>
        <v>1407.6151869923031</v>
      </c>
      <c r="BD436">
        <f t="shared" si="151"/>
        <v>3.04E-2</v>
      </c>
      <c r="BE436">
        <f t="shared" si="152"/>
        <v>42.791501684566015</v>
      </c>
    </row>
    <row r="437" spans="3:57">
      <c r="C437" s="11">
        <v>377</v>
      </c>
      <c r="D437" s="12">
        <f t="shared" si="158"/>
        <v>5.4637681159420285E-3</v>
      </c>
      <c r="E437" s="20">
        <f t="shared" si="153"/>
        <v>1204.2771838760873</v>
      </c>
      <c r="F437" s="4">
        <f t="shared" si="154"/>
        <v>6.5798912800186216</v>
      </c>
      <c r="G437" s="4"/>
      <c r="H437" s="4">
        <f t="shared" si="155"/>
        <v>13.530033897171847</v>
      </c>
      <c r="I437" s="11">
        <v>377</v>
      </c>
      <c r="J437" s="5">
        <f t="shared" si="136"/>
        <v>-52254.382752956335</v>
      </c>
      <c r="K437" s="11">
        <v>377</v>
      </c>
      <c r="L437" s="17">
        <f t="shared" si="156"/>
        <v>-32554.480455091798</v>
      </c>
      <c r="M437" s="11">
        <v>377</v>
      </c>
      <c r="N437">
        <f t="shared" si="157"/>
        <v>-3318.4995367066053</v>
      </c>
      <c r="Q437" s="58">
        <v>314</v>
      </c>
      <c r="R437" s="21">
        <f t="shared" ref="R437:R482" si="162">R436+0.555</f>
        <v>73.816000000000088</v>
      </c>
      <c r="S437" s="21">
        <f t="shared" si="159"/>
        <v>208.93040753933303</v>
      </c>
      <c r="T437" s="21">
        <f t="shared" si="160"/>
        <v>2.4550822277072943</v>
      </c>
      <c r="U437" s="21">
        <f t="shared" si="161"/>
        <v>472.69092616753738</v>
      </c>
      <c r="AA437">
        <v>314</v>
      </c>
      <c r="AB437">
        <f t="shared" si="137"/>
        <v>5.480333851262194</v>
      </c>
      <c r="AC437">
        <f t="shared" si="138"/>
        <v>0.27611262488646687</v>
      </c>
      <c r="AD437">
        <f t="shared" si="139"/>
        <v>-0.71933980033865175</v>
      </c>
      <c r="AE437">
        <f t="shared" si="140"/>
        <v>-0.19861880045681213</v>
      </c>
      <c r="AF437" s="65">
        <f t="shared" si="141"/>
        <v>-0.19994844220243616</v>
      </c>
      <c r="AG437">
        <f t="shared" si="142"/>
        <v>-11.456201858415067</v>
      </c>
      <c r="AJ437">
        <f t="shared" si="143"/>
        <v>98.520345616575895</v>
      </c>
      <c r="AL437">
        <f t="shared" si="134"/>
        <v>241.87554959083573</v>
      </c>
      <c r="AN437">
        <f t="shared" si="144"/>
        <v>246.71306058265245</v>
      </c>
      <c r="AP437">
        <f t="shared" si="145"/>
        <v>-1671.2938708578793</v>
      </c>
      <c r="AS437">
        <f t="shared" si="146"/>
        <v>-1705.2682377740077</v>
      </c>
      <c r="AU437">
        <f t="shared" si="135"/>
        <v>338.69833184377529</v>
      </c>
      <c r="AW437">
        <f t="shared" si="147"/>
        <v>5.480333851262194</v>
      </c>
      <c r="AY437">
        <f t="shared" si="148"/>
        <v>-0.19994844220243616</v>
      </c>
      <c r="BA437">
        <f t="shared" si="149"/>
        <v>-0.86011673692551782</v>
      </c>
      <c r="BC437">
        <f t="shared" si="150"/>
        <v>1437.507830645897</v>
      </c>
      <c r="BD437">
        <f t="shared" si="151"/>
        <v>3.04E-2</v>
      </c>
      <c r="BE437">
        <f t="shared" si="152"/>
        <v>43.700238051635267</v>
      </c>
    </row>
    <row r="438" spans="3:57">
      <c r="C438" s="11">
        <v>378</v>
      </c>
      <c r="D438" s="12">
        <f t="shared" si="158"/>
        <v>5.4782608695652171E-3</v>
      </c>
      <c r="E438" s="20">
        <f t="shared" si="153"/>
        <v>1204.2771838760873</v>
      </c>
      <c r="F438" s="4">
        <f t="shared" si="154"/>
        <v>6.5973445725385647</v>
      </c>
      <c r="G438" s="4"/>
      <c r="H438" s="4">
        <f t="shared" si="155"/>
        <v>14.283931133590636</v>
      </c>
      <c r="I438" s="11">
        <v>378</v>
      </c>
      <c r="J438" s="5">
        <f t="shared" si="136"/>
        <v>-51779.276115308028</v>
      </c>
      <c r="K438" s="11">
        <v>378</v>
      </c>
      <c r="L438" s="17">
        <f t="shared" si="156"/>
        <v>-32258.489019836903</v>
      </c>
      <c r="M438" s="11">
        <v>378</v>
      </c>
      <c r="N438">
        <f t="shared" si="157"/>
        <v>-3288.3271172106934</v>
      </c>
      <c r="Q438" s="58">
        <v>315</v>
      </c>
      <c r="R438" s="21">
        <f t="shared" si="162"/>
        <v>74.371000000000095</v>
      </c>
      <c r="S438" s="21">
        <f t="shared" si="159"/>
        <v>205.60593699684711</v>
      </c>
      <c r="T438" s="21">
        <f t="shared" si="160"/>
        <v>2.5108365556964709</v>
      </c>
      <c r="U438" s="21">
        <f t="shared" si="161"/>
        <v>475.73342474784488</v>
      </c>
      <c r="AA438">
        <v>315</v>
      </c>
      <c r="AB438">
        <f t="shared" si="137"/>
        <v>5.497787143782138</v>
      </c>
      <c r="AC438">
        <f t="shared" si="138"/>
        <v>0.27611262488646687</v>
      </c>
      <c r="AD438">
        <f t="shared" si="139"/>
        <v>-0.70710678118654768</v>
      </c>
      <c r="AE438">
        <f t="shared" si="140"/>
        <v>-0.19524110942843825</v>
      </c>
      <c r="AF438" s="65">
        <f t="shared" si="141"/>
        <v>-0.19650328471319142</v>
      </c>
      <c r="AG438">
        <f t="shared" si="142"/>
        <v>-11.258808874523455</v>
      </c>
      <c r="AJ438">
        <f t="shared" si="143"/>
        <v>98.520345616575895</v>
      </c>
      <c r="AL438">
        <f t="shared" si="134"/>
        <v>247.36848525394933</v>
      </c>
      <c r="AN438">
        <f t="shared" si="144"/>
        <v>252.31585495902831</v>
      </c>
      <c r="AP438">
        <f t="shared" si="145"/>
        <v>-1727.5261845002649</v>
      </c>
      <c r="AS438">
        <f t="shared" si="146"/>
        <v>-1761.4243112032375</v>
      </c>
      <c r="AU438">
        <f t="shared" si="135"/>
        <v>343.90243669354277</v>
      </c>
      <c r="AW438">
        <f t="shared" si="147"/>
        <v>5.497787143782138</v>
      </c>
      <c r="AY438">
        <f t="shared" si="148"/>
        <v>-0.19650328471319142</v>
      </c>
      <c r="BA438">
        <f t="shared" si="149"/>
        <v>-0.84787208317409879</v>
      </c>
      <c r="BC438">
        <f t="shared" si="150"/>
        <v>1464.721224790042</v>
      </c>
      <c r="BD438">
        <f t="shared" si="151"/>
        <v>3.04E-2</v>
      </c>
      <c r="BE438">
        <f t="shared" si="152"/>
        <v>44.527525233617276</v>
      </c>
    </row>
    <row r="439" spans="3:57">
      <c r="C439" s="11">
        <v>379</v>
      </c>
      <c r="D439" s="12">
        <f t="shared" si="158"/>
        <v>5.4927536231884058E-3</v>
      </c>
      <c r="E439" s="20">
        <f t="shared" si="153"/>
        <v>1204.2771838760873</v>
      </c>
      <c r="F439" s="4">
        <f t="shared" si="154"/>
        <v>6.6147978650585086</v>
      </c>
      <c r="G439" s="4"/>
      <c r="H439" s="4">
        <f t="shared" si="155"/>
        <v>15.030762808608362</v>
      </c>
      <c r="I439" s="11">
        <v>379</v>
      </c>
      <c r="J439" s="5">
        <f t="shared" si="136"/>
        <v>-51279.398070221869</v>
      </c>
      <c r="K439" s="11">
        <v>379</v>
      </c>
      <c r="L439" s="17">
        <f t="shared" si="156"/>
        <v>-31947.064997748224</v>
      </c>
      <c r="M439" s="11">
        <v>379</v>
      </c>
      <c r="N439">
        <f t="shared" si="157"/>
        <v>-3256.5815492098086</v>
      </c>
      <c r="Q439" s="58">
        <v>316</v>
      </c>
      <c r="R439" s="21">
        <f t="shared" si="162"/>
        <v>74.926000000000101</v>
      </c>
      <c r="S439" s="21">
        <f t="shared" si="159"/>
        <v>202.28146645436107</v>
      </c>
      <c r="T439" s="21">
        <f t="shared" si="160"/>
        <v>2.5687972263628334</v>
      </c>
      <c r="U439" s="21">
        <f t="shared" si="161"/>
        <v>478.84558639451018</v>
      </c>
      <c r="AA439">
        <v>316</v>
      </c>
      <c r="AB439">
        <f t="shared" si="137"/>
        <v>5.5152404363020811</v>
      </c>
      <c r="AC439">
        <f t="shared" si="138"/>
        <v>0.27611262488646687</v>
      </c>
      <c r="AD439">
        <f t="shared" si="139"/>
        <v>-0.69465837045899759</v>
      </c>
      <c r="AE439">
        <f t="shared" si="140"/>
        <v>-0.19180394606678955</v>
      </c>
      <c r="AF439" s="65">
        <f t="shared" si="141"/>
        <v>-0.19299989063784448</v>
      </c>
      <c r="AG439">
        <f t="shared" si="142"/>
        <v>-11.058079180034939</v>
      </c>
      <c r="AJ439">
        <f t="shared" si="143"/>
        <v>98.520345616575895</v>
      </c>
      <c r="AL439">
        <f t="shared" si="134"/>
        <v>253.07879056016787</v>
      </c>
      <c r="AN439">
        <f t="shared" si="144"/>
        <v>258.14036637137121</v>
      </c>
      <c r="AP439">
        <f t="shared" si="145"/>
        <v>-1782.9337020423095</v>
      </c>
      <c r="AS439">
        <f t="shared" si="146"/>
        <v>-1816.6632133345424</v>
      </c>
      <c r="AU439">
        <f t="shared" si="135"/>
        <v>348.44317299193915</v>
      </c>
      <c r="AW439">
        <f t="shared" si="147"/>
        <v>5.5152404363020811</v>
      </c>
      <c r="AY439">
        <f t="shared" si="148"/>
        <v>-0.19299989063784448</v>
      </c>
      <c r="BA439">
        <f t="shared" si="149"/>
        <v>-0.83524073883437511</v>
      </c>
      <c r="BC439">
        <f t="shared" si="150"/>
        <v>1489.1788625865263</v>
      </c>
      <c r="BD439">
        <f t="shared" si="151"/>
        <v>3.04E-2</v>
      </c>
      <c r="BE439">
        <f t="shared" si="152"/>
        <v>45.2710374226304</v>
      </c>
    </row>
    <row r="440" spans="3:57">
      <c r="C440" s="11">
        <v>380</v>
      </c>
      <c r="D440" s="12">
        <f t="shared" si="158"/>
        <v>5.5072463768115936E-3</v>
      </c>
      <c r="E440" s="20">
        <f t="shared" si="153"/>
        <v>1204.2771838760873</v>
      </c>
      <c r="F440" s="4">
        <f t="shared" si="154"/>
        <v>6.6322511575784509</v>
      </c>
      <c r="G440" s="4"/>
      <c r="H440" s="4">
        <f t="shared" si="155"/>
        <v>15.770172690772501</v>
      </c>
      <c r="I440" s="11">
        <v>380</v>
      </c>
      <c r="J440" s="5">
        <f t="shared" si="136"/>
        <v>-50755.134544100518</v>
      </c>
      <c r="K440" s="11">
        <v>380</v>
      </c>
      <c r="L440" s="17">
        <f t="shared" si="156"/>
        <v>-31620.448820974623</v>
      </c>
      <c r="M440" s="11">
        <v>380</v>
      </c>
      <c r="N440">
        <f t="shared" si="157"/>
        <v>-3223.287341587627</v>
      </c>
      <c r="Q440" s="58">
        <v>317</v>
      </c>
      <c r="R440" s="21">
        <f t="shared" si="162"/>
        <v>75.481000000000108</v>
      </c>
      <c r="S440" s="21">
        <f t="shared" si="159"/>
        <v>198.95699591187508</v>
      </c>
      <c r="T440" s="21">
        <f t="shared" si="160"/>
        <v>2.6290900023171555</v>
      </c>
      <c r="U440" s="21">
        <f t="shared" si="161"/>
        <v>482.03019098403689</v>
      </c>
      <c r="AA440">
        <v>317</v>
      </c>
      <c r="AB440">
        <f t="shared" si="137"/>
        <v>5.532693728822025</v>
      </c>
      <c r="AC440">
        <f t="shared" si="138"/>
        <v>0.27611262488646687</v>
      </c>
      <c r="AD440">
        <f t="shared" si="139"/>
        <v>-0.68199836006249825</v>
      </c>
      <c r="AE440">
        <f t="shared" si="140"/>
        <v>-0.18830835736512216</v>
      </c>
      <c r="AF440" s="65">
        <f t="shared" si="141"/>
        <v>-0.18943940367632744</v>
      </c>
      <c r="AG440">
        <f t="shared" si="142"/>
        <v>-10.854078304128656</v>
      </c>
      <c r="AJ440">
        <f t="shared" si="143"/>
        <v>98.520345616575895</v>
      </c>
      <c r="AL440">
        <f t="shared" si="134"/>
        <v>259.01885568537045</v>
      </c>
      <c r="AN440">
        <f t="shared" si="144"/>
        <v>264.19923279907789</v>
      </c>
      <c r="AP440">
        <f t="shared" si="145"/>
        <v>-1837.4604805185527</v>
      </c>
      <c r="AS440">
        <f t="shared" si="146"/>
        <v>-1870.9315309067802</v>
      </c>
      <c r="AU440">
        <f t="shared" si="135"/>
        <v>352.31204332766907</v>
      </c>
      <c r="AW440">
        <f t="shared" si="147"/>
        <v>5.532693728822025</v>
      </c>
      <c r="AY440">
        <f t="shared" si="148"/>
        <v>-0.18943940367632744</v>
      </c>
      <c r="BA440">
        <f t="shared" si="149"/>
        <v>-0.82222707232301351</v>
      </c>
      <c r="BC440">
        <f t="shared" si="150"/>
        <v>1510.8097514060071</v>
      </c>
      <c r="BD440">
        <f t="shared" si="151"/>
        <v>3.04E-2</v>
      </c>
      <c r="BE440">
        <f t="shared" si="152"/>
        <v>45.928616442742616</v>
      </c>
    </row>
    <row r="441" spans="3:57">
      <c r="C441" s="11">
        <v>381</v>
      </c>
      <c r="D441" s="12">
        <f t="shared" si="158"/>
        <v>5.5217391304347822E-3</v>
      </c>
      <c r="E441" s="20">
        <f t="shared" si="153"/>
        <v>1204.2771838760873</v>
      </c>
      <c r="F441" s="4">
        <f t="shared" si="154"/>
        <v>6.6497044500983948</v>
      </c>
      <c r="G441" s="4"/>
      <c r="H441" s="4">
        <f t="shared" si="155"/>
        <v>16.501810273475726</v>
      </c>
      <c r="I441" s="11">
        <v>381</v>
      </c>
      <c r="J441" s="5">
        <f t="shared" si="136"/>
        <v>-50206.889570543244</v>
      </c>
      <c r="K441" s="11">
        <v>381</v>
      </c>
      <c r="L441" s="17">
        <f t="shared" si="156"/>
        <v>-31278.892202448442</v>
      </c>
      <c r="M441" s="11">
        <v>381</v>
      </c>
      <c r="N441">
        <f t="shared" si="157"/>
        <v>-3188.4701531547848</v>
      </c>
      <c r="Q441" s="58">
        <v>318</v>
      </c>
      <c r="R441" s="21">
        <f t="shared" si="162"/>
        <v>76.036000000000115</v>
      </c>
      <c r="S441" s="21">
        <f t="shared" si="159"/>
        <v>195.63252536938904</v>
      </c>
      <c r="T441" s="21">
        <f t="shared" si="160"/>
        <v>2.6918500811783868</v>
      </c>
      <c r="U441" s="21">
        <f t="shared" si="161"/>
        <v>485.29017820294166</v>
      </c>
      <c r="AA441">
        <v>318</v>
      </c>
      <c r="AB441">
        <f t="shared" si="137"/>
        <v>5.5501470213419681</v>
      </c>
      <c r="AC441">
        <f t="shared" si="138"/>
        <v>0.27611262488646687</v>
      </c>
      <c r="AD441">
        <f t="shared" si="139"/>
        <v>-0.66913060635885813</v>
      </c>
      <c r="AE441">
        <f t="shared" si="140"/>
        <v>-0.18475540811361751</v>
      </c>
      <c r="AF441" s="65">
        <f t="shared" si="141"/>
        <v>-0.18582298009613213</v>
      </c>
      <c r="AG441">
        <f t="shared" si="142"/>
        <v>-10.646872496051872</v>
      </c>
      <c r="AJ441">
        <f t="shared" si="143"/>
        <v>98.520345616575895</v>
      </c>
      <c r="AL441">
        <f t="shared" si="134"/>
        <v>265.20200034570252</v>
      </c>
      <c r="AN441">
        <f t="shared" si="144"/>
        <v>270.50604035261659</v>
      </c>
      <c r="AP441">
        <f t="shared" si="145"/>
        <v>-1891.0498557633412</v>
      </c>
      <c r="AS441">
        <f t="shared" si="146"/>
        <v>-1924.1754335921096</v>
      </c>
      <c r="AU441">
        <f t="shared" si="135"/>
        <v>355.50181751550713</v>
      </c>
      <c r="AW441">
        <f t="shared" si="147"/>
        <v>5.5501470213419681</v>
      </c>
      <c r="AY441">
        <f t="shared" si="148"/>
        <v>-0.18582298009613213</v>
      </c>
      <c r="BA441">
        <f t="shared" si="149"/>
        <v>-0.80883572059965403</v>
      </c>
      <c r="BC441">
        <f t="shared" si="150"/>
        <v>1529.5486727762138</v>
      </c>
      <c r="BD441">
        <f t="shared" si="151"/>
        <v>3.04E-2</v>
      </c>
      <c r="BE441">
        <f t="shared" si="152"/>
        <v>46.498279652396903</v>
      </c>
    </row>
    <row r="442" spans="3:57">
      <c r="C442" s="11">
        <v>382</v>
      </c>
      <c r="D442" s="12">
        <f t="shared" si="158"/>
        <v>5.5362318840579709E-3</v>
      </c>
      <c r="E442" s="20">
        <f t="shared" si="153"/>
        <v>1204.2771838760873</v>
      </c>
      <c r="F442" s="4">
        <f t="shared" si="154"/>
        <v>6.6671577426183379</v>
      </c>
      <c r="G442" s="4"/>
      <c r="H442" s="4">
        <f t="shared" si="155"/>
        <v>17.225331034351598</v>
      </c>
      <c r="I442" s="11">
        <v>382</v>
      </c>
      <c r="J442" s="5">
        <f t="shared" si="136"/>
        <v>-49635.084869585684</v>
      </c>
      <c r="K442" s="11">
        <v>382</v>
      </c>
      <c r="L442" s="17">
        <f t="shared" si="156"/>
        <v>-30922.657873751879</v>
      </c>
      <c r="M442" s="11">
        <v>382</v>
      </c>
      <c r="N442">
        <f t="shared" si="157"/>
        <v>-3152.1567659278162</v>
      </c>
      <c r="Q442" s="58">
        <v>319</v>
      </c>
      <c r="R442" s="21">
        <f t="shared" si="162"/>
        <v>76.591000000000122</v>
      </c>
      <c r="S442" s="21">
        <f t="shared" si="159"/>
        <v>192.30805482690312</v>
      </c>
      <c r="T442" s="21">
        <f t="shared" si="160"/>
        <v>2.7572229793422167</v>
      </c>
      <c r="U442" s="21">
        <f t="shared" si="161"/>
        <v>488.62865964171368</v>
      </c>
      <c r="AA442">
        <v>319</v>
      </c>
      <c r="AB442">
        <f t="shared" si="137"/>
        <v>5.5676003138619112</v>
      </c>
      <c r="AC442">
        <f t="shared" si="138"/>
        <v>0.27611262488646687</v>
      </c>
      <c r="AD442">
        <f t="shared" si="139"/>
        <v>-0.65605902899050739</v>
      </c>
      <c r="AE442">
        <f t="shared" si="140"/>
        <v>-0.18114618057503565</v>
      </c>
      <c r="AF442" s="65">
        <f t="shared" si="141"/>
        <v>-0.1821517882047381</v>
      </c>
      <c r="AG442">
        <f t="shared" si="142"/>
        <v>-10.436528694892344</v>
      </c>
      <c r="AJ442">
        <f t="shared" si="143"/>
        <v>98.520345616575895</v>
      </c>
      <c r="AL442">
        <f t="shared" si="134"/>
        <v>271.64256086676028</v>
      </c>
      <c r="AN442">
        <f t="shared" si="144"/>
        <v>277.07541208409549</v>
      </c>
      <c r="AP442">
        <f t="shared" si="145"/>
        <v>-1943.6443967216817</v>
      </c>
      <c r="AS442">
        <f t="shared" si="146"/>
        <v>-1976.3406168468646</v>
      </c>
      <c r="AU442">
        <f t="shared" si="135"/>
        <v>358.00655425711943</v>
      </c>
      <c r="AW442">
        <f t="shared" si="147"/>
        <v>5.5676003138619112</v>
      </c>
      <c r="AY442">
        <f t="shared" si="148"/>
        <v>-0.1821517882047381</v>
      </c>
      <c r="BA442">
        <f t="shared" si="149"/>
        <v>-0.79507158536970868</v>
      </c>
      <c r="BC442">
        <f t="shared" si="150"/>
        <v>1545.3364318964584</v>
      </c>
      <c r="BD442">
        <f t="shared" si="151"/>
        <v>3.04E-2</v>
      </c>
      <c r="BE442">
        <f t="shared" si="152"/>
        <v>46.978227529652337</v>
      </c>
    </row>
    <row r="443" spans="3:57">
      <c r="C443" s="11">
        <v>383</v>
      </c>
      <c r="D443" s="12">
        <f t="shared" si="158"/>
        <v>5.5507246376811595E-3</v>
      </c>
      <c r="E443" s="20">
        <f t="shared" si="153"/>
        <v>1204.2771838760873</v>
      </c>
      <c r="F443" s="4">
        <f t="shared" si="154"/>
        <v>6.6846110351382819</v>
      </c>
      <c r="G443" s="4"/>
      <c r="H443" s="4">
        <f t="shared" si="155"/>
        <v>17.940396688441982</v>
      </c>
      <c r="I443" s="11">
        <v>383</v>
      </c>
      <c r="J443" s="5">
        <f t="shared" si="136"/>
        <v>-49040.159408903331</v>
      </c>
      <c r="K443" s="11">
        <v>383</v>
      </c>
      <c r="L443" s="17">
        <f t="shared" si="156"/>
        <v>-30552.019311746775</v>
      </c>
      <c r="M443" s="11">
        <v>383</v>
      </c>
      <c r="N443">
        <f t="shared" si="157"/>
        <v>-3114.3750572626682</v>
      </c>
      <c r="Q443" s="58">
        <v>320</v>
      </c>
      <c r="R443" s="21">
        <f t="shared" si="162"/>
        <v>77.146000000000129</v>
      </c>
      <c r="S443" s="21">
        <f t="shared" si="159"/>
        <v>188.98358428441713</v>
      </c>
      <c r="T443" s="21">
        <f t="shared" si="160"/>
        <v>2.8253655155922877</v>
      </c>
      <c r="U443" s="21">
        <f t="shared" si="161"/>
        <v>492.04893203169854</v>
      </c>
      <c r="AA443">
        <v>320</v>
      </c>
      <c r="AB443">
        <f t="shared" si="137"/>
        <v>5.5850536063818543</v>
      </c>
      <c r="AC443">
        <f t="shared" si="138"/>
        <v>0.27611262488646687</v>
      </c>
      <c r="AD443">
        <f t="shared" si="139"/>
        <v>-0.64278760968653958</v>
      </c>
      <c r="AE443">
        <f t="shared" si="140"/>
        <v>-0.17748177415504818</v>
      </c>
      <c r="AF443" s="65">
        <f t="shared" si="141"/>
        <v>-0.17842700783311852</v>
      </c>
      <c r="AG443">
        <f t="shared" si="142"/>
        <v>-10.223114499985371</v>
      </c>
      <c r="AJ443">
        <f t="shared" si="143"/>
        <v>98.520345616575895</v>
      </c>
      <c r="AL443">
        <f t="shared" ref="AL443:AL506" si="163">T443*AJ443</f>
        <v>278.35598708930735</v>
      </c>
      <c r="AN443">
        <f t="shared" si="144"/>
        <v>283.92310683109349</v>
      </c>
      <c r="AP443">
        <f t="shared" si="145"/>
        <v>-1995.1858495714084</v>
      </c>
      <c r="AS443">
        <f t="shared" si="146"/>
        <v>-2027.3722335030013</v>
      </c>
      <c r="AU443">
        <f t="shared" ref="AU443:AU506" si="164">AP443*TAN(AF443)</f>
        <v>359.82162087479531</v>
      </c>
      <c r="AW443">
        <f t="shared" si="147"/>
        <v>5.5850536063818543</v>
      </c>
      <c r="AY443">
        <f t="shared" si="148"/>
        <v>-0.17842700783311852</v>
      </c>
      <c r="BA443">
        <f t="shared" si="149"/>
        <v>-0.78093982906219872</v>
      </c>
      <c r="BC443">
        <f t="shared" si="150"/>
        <v>1558.1200963116135</v>
      </c>
      <c r="BD443">
        <f t="shared" si="151"/>
        <v>3.04E-2</v>
      </c>
      <c r="BE443">
        <f t="shared" si="152"/>
        <v>47.366850927873045</v>
      </c>
    </row>
    <row r="444" spans="3:57">
      <c r="C444" s="11">
        <v>384</v>
      </c>
      <c r="D444" s="12">
        <f t="shared" si="158"/>
        <v>5.5652173913043473E-3</v>
      </c>
      <c r="E444" s="20">
        <f t="shared" si="153"/>
        <v>1204.2771838760873</v>
      </c>
      <c r="F444" s="4">
        <f t="shared" si="154"/>
        <v>6.7020643276582241</v>
      </c>
      <c r="G444" s="4"/>
      <c r="H444" s="4">
        <f t="shared" si="155"/>
        <v>18.646675434876663</v>
      </c>
      <c r="I444" s="11">
        <v>384</v>
      </c>
      <c r="J444" s="5">
        <f t="shared" ref="J444:J507" si="165">((((($F$6/1000)/2)*(E444*E444))*COS(F444))+((((($F$6/1000)/2)*($F$6/1000)/2))*(E444*E444)*COS(2*F444)/($F$10/1000)))*-1</f>
        <v>-48422.568947491614</v>
      </c>
      <c r="K444" s="11">
        <v>384</v>
      </c>
      <c r="L444" s="17">
        <f t="shared" si="156"/>
        <v>-30167.260454287276</v>
      </c>
      <c r="M444" s="11">
        <v>384</v>
      </c>
      <c r="N444">
        <f t="shared" si="157"/>
        <v>-3075.1539708753594</v>
      </c>
      <c r="Q444" s="58">
        <v>321</v>
      </c>
      <c r="R444" s="21">
        <f t="shared" si="162"/>
        <v>77.701000000000136</v>
      </c>
      <c r="S444" s="21">
        <f t="shared" si="159"/>
        <v>185.65911374193109</v>
      </c>
      <c r="T444" s="21">
        <f t="shared" si="160"/>
        <v>2.8964469078302466</v>
      </c>
      <c r="U444" s="21">
        <f t="shared" si="161"/>
        <v>495.55449175519044</v>
      </c>
      <c r="AA444">
        <v>321</v>
      </c>
      <c r="AB444">
        <f t="shared" ref="AB444:AB507" si="166">PI()*AA444/180</f>
        <v>5.6025068989017974</v>
      </c>
      <c r="AC444">
        <f t="shared" ref="AC444:AC507" si="167">($F$6/2)/$F$10</f>
        <v>0.27611262488646687</v>
      </c>
      <c r="AD444">
        <f t="shared" ref="AD444:AD507" si="168">SIN(AB444)</f>
        <v>-0.62932039104983784</v>
      </c>
      <c r="AE444">
        <f t="shared" ref="AE444:AE507" si="169">AC444*AD444</f>
        <v>-0.17376330506734852</v>
      </c>
      <c r="AF444" s="65">
        <f t="shared" ref="AF444:AF507" si="170">ASIN(AE444)</f>
        <v>-0.17464982983074442</v>
      </c>
      <c r="AG444">
        <f t="shared" ref="AG444:AG507" si="171">AF444*180/PI()</f>
        <v>-10.006698141979681</v>
      </c>
      <c r="AJ444">
        <f t="shared" ref="AJ444:AJ507" si="172">PI()*(($F$5/10)*($F$5/10))/4</f>
        <v>98.520345616575895</v>
      </c>
      <c r="AL444">
        <f t="shared" si="163"/>
        <v>285.35895041949846</v>
      </c>
      <c r="AN444">
        <f t="shared" ref="AN444:AN507" si="173">AL444*1.02</f>
        <v>291.06612942788843</v>
      </c>
      <c r="AP444">
        <f t="shared" ref="AP444:AP507" si="174">N381+AN444</f>
        <v>-2045.6150702730406</v>
      </c>
      <c r="AS444">
        <f t="shared" ref="AS444:AS507" si="175">AP444/(COS(AF444))</f>
        <v>-2077.2148127683067</v>
      </c>
      <c r="AU444">
        <f t="shared" si="164"/>
        <v>360.94371120147446</v>
      </c>
      <c r="AW444">
        <f t="shared" ref="AW444:AW507" si="176">AB444</f>
        <v>5.6025068989017974</v>
      </c>
      <c r="AY444">
        <f t="shared" ref="AY444:AY507" si="177">AF444</f>
        <v>-0.17464982983074442</v>
      </c>
      <c r="BA444">
        <f t="shared" ref="BA444:BA507" si="178">(SIN(AW444+AY444))/(COS(AY444))</f>
        <v>-0.76644587059378544</v>
      </c>
      <c r="BC444">
        <f t="shared" ref="BC444:BC507" si="179">AP444*BA444</f>
        <v>1567.8532234351883</v>
      </c>
      <c r="BD444">
        <f t="shared" ref="BD444:BD507" si="180">($F$6/2)/1000</f>
        <v>3.04E-2</v>
      </c>
      <c r="BE444">
        <f t="shared" ref="BE444:BE507" si="181">BC444*BD444</f>
        <v>47.662737992429726</v>
      </c>
    </row>
    <row r="445" spans="3:57">
      <c r="C445" s="11">
        <v>385</v>
      </c>
      <c r="D445" s="12">
        <f t="shared" si="158"/>
        <v>5.579710144927536E-3</v>
      </c>
      <c r="E445" s="20">
        <f t="shared" ref="E445:E508" si="182">(2*PI()/60)*$F$13</f>
        <v>1204.2771838760873</v>
      </c>
      <c r="F445" s="4">
        <f t="shared" ref="F445:F508" si="183">E445*D445</f>
        <v>6.7195176201781681</v>
      </c>
      <c r="G445" s="4"/>
      <c r="H445" s="4">
        <f t="shared" ref="H445:H508" si="184">(($F$6/1000)/2)*E445*SIN(F445)+((($F$6/1000)/2)*(($F$6/1000)/2)*E445*SIN(2*F445))/(2*($F$10/1000))</f>
        <v>19.343842196816613</v>
      </c>
      <c r="I445" s="11">
        <v>385</v>
      </c>
      <c r="J445" s="5">
        <f t="shared" si="165"/>
        <v>-47782.785562353565</v>
      </c>
      <c r="K445" s="11">
        <v>385</v>
      </c>
      <c r="L445" s="17">
        <f t="shared" ref="L445:L508" si="185">$J$21*J445</f>
        <v>-29768.675405346272</v>
      </c>
      <c r="M445" s="11">
        <v>385</v>
      </c>
      <c r="N445">
        <f t="shared" ref="N445:N508" si="186">L445/9.81</f>
        <v>-3034.5234867835138</v>
      </c>
      <c r="Q445" s="58">
        <v>322</v>
      </c>
      <c r="R445" s="21">
        <f t="shared" si="162"/>
        <v>78.256000000000142</v>
      </c>
      <c r="S445" s="21">
        <f t="shared" si="159"/>
        <v>182.33464319944505</v>
      </c>
      <c r="T445" s="21">
        <f t="shared" si="160"/>
        <v>2.9706499982414911</v>
      </c>
      <c r="U445" s="21">
        <f t="shared" si="161"/>
        <v>499.14905077652065</v>
      </c>
      <c r="AA445">
        <v>322</v>
      </c>
      <c r="AB445">
        <f t="shared" si="166"/>
        <v>5.6199601914217405</v>
      </c>
      <c r="AC445">
        <f t="shared" si="167"/>
        <v>0.27611262488646687</v>
      </c>
      <c r="AD445">
        <f t="shared" si="168"/>
        <v>-0.61566147532565885</v>
      </c>
      <c r="AE445">
        <f t="shared" si="169"/>
        <v>-0.16999190599364242</v>
      </c>
      <c r="AF445" s="65">
        <f t="shared" si="170"/>
        <v>-0.1708214555724627</v>
      </c>
      <c r="AG445">
        <f t="shared" si="171"/>
        <v>-9.7873484545836096</v>
      </c>
      <c r="AJ445">
        <f t="shared" si="172"/>
        <v>98.520345616575895</v>
      </c>
      <c r="AL445">
        <f t="shared" si="163"/>
        <v>292.66946453263228</v>
      </c>
      <c r="AN445">
        <f t="shared" si="173"/>
        <v>298.52285382328495</v>
      </c>
      <c r="AP445">
        <f t="shared" si="174"/>
        <v>-2094.8719439587139</v>
      </c>
      <c r="AS445">
        <f t="shared" si="175"/>
        <v>-2125.8121651013475</v>
      </c>
      <c r="AU445">
        <f t="shared" si="164"/>
        <v>361.3708617300498</v>
      </c>
      <c r="AW445">
        <f t="shared" si="176"/>
        <v>5.6199601914217405</v>
      </c>
      <c r="AY445">
        <f t="shared" si="177"/>
        <v>-0.1708214555724627</v>
      </c>
      <c r="BA445">
        <f t="shared" si="178"/>
        <v>-0.75159538093006695</v>
      </c>
      <c r="BC445">
        <f t="shared" si="179"/>
        <v>1574.4960767193595</v>
      </c>
      <c r="BD445">
        <f t="shared" si="180"/>
        <v>3.04E-2</v>
      </c>
      <c r="BE445">
        <f t="shared" si="181"/>
        <v>47.864680732268532</v>
      </c>
    </row>
    <row r="446" spans="3:57">
      <c r="C446" s="11">
        <v>386</v>
      </c>
      <c r="D446" s="12">
        <f t="shared" ref="D446:D509" si="187">(60/($F$13*360))*C446</f>
        <v>5.5942028985507247E-3</v>
      </c>
      <c r="E446" s="20">
        <f t="shared" si="182"/>
        <v>1204.2771838760873</v>
      </c>
      <c r="F446" s="4">
        <f t="shared" si="183"/>
        <v>6.7369709126981112</v>
      </c>
      <c r="G446" s="4"/>
      <c r="H446" s="4">
        <f t="shared" si="184"/>
        <v>20.031578854416964</v>
      </c>
      <c r="I446" s="11">
        <v>386</v>
      </c>
      <c r="J446" s="5">
        <f t="shared" si="165"/>
        <v>-47121.29715874805</v>
      </c>
      <c r="K446" s="11">
        <v>386</v>
      </c>
      <c r="L446" s="17">
        <f t="shared" si="185"/>
        <v>-29356.568129900035</v>
      </c>
      <c r="M446" s="11">
        <v>386</v>
      </c>
      <c r="N446">
        <f t="shared" si="186"/>
        <v>-2992.5145902038771</v>
      </c>
      <c r="Q446" s="58">
        <v>323</v>
      </c>
      <c r="R446" s="21">
        <f t="shared" si="162"/>
        <v>78.811000000000149</v>
      </c>
      <c r="S446" s="21">
        <f t="shared" si="159"/>
        <v>179.01017265695913</v>
      </c>
      <c r="T446" s="21">
        <f t="shared" si="160"/>
        <v>3.0481726246114769</v>
      </c>
      <c r="U446" s="21">
        <f t="shared" si="161"/>
        <v>502.83655416211548</v>
      </c>
      <c r="AA446">
        <v>323</v>
      </c>
      <c r="AB446">
        <f t="shared" si="166"/>
        <v>5.6374134839416845</v>
      </c>
      <c r="AC446">
        <f t="shared" si="167"/>
        <v>0.27611262488646687</v>
      </c>
      <c r="AD446">
        <f t="shared" si="168"/>
        <v>-0.60181502315204827</v>
      </c>
      <c r="AE446">
        <f t="shared" si="169"/>
        <v>-0.16616872573862188</v>
      </c>
      <c r="AF446" s="65">
        <f t="shared" si="170"/>
        <v>-0.16694309647757111</v>
      </c>
      <c r="AG446">
        <f t="shared" si="171"/>
        <v>-9.5651348470101443</v>
      </c>
      <c r="AJ446">
        <f t="shared" si="172"/>
        <v>98.520345616575895</v>
      </c>
      <c r="AL446">
        <f t="shared" si="163"/>
        <v>300.30702047570793</v>
      </c>
      <c r="AN446">
        <f t="shared" si="173"/>
        <v>306.31316088522209</v>
      </c>
      <c r="AP446">
        <f t="shared" si="174"/>
        <v>-2142.8952893309256</v>
      </c>
      <c r="AS446">
        <f t="shared" si="175"/>
        <v>-2173.1072711888764</v>
      </c>
      <c r="AU446">
        <f t="shared" si="164"/>
        <v>361.10246614678937</v>
      </c>
      <c r="AW446">
        <f t="shared" si="176"/>
        <v>5.6374134839416845</v>
      </c>
      <c r="AY446">
        <f t="shared" si="177"/>
        <v>-0.16694309647757111</v>
      </c>
      <c r="BA446">
        <f t="shared" si="178"/>
        <v>-0.73639427845505512</v>
      </c>
      <c r="BC446">
        <f t="shared" si="179"/>
        <v>1578.0158303915834</v>
      </c>
      <c r="BD446">
        <f t="shared" si="180"/>
        <v>3.04E-2</v>
      </c>
      <c r="BE446">
        <f t="shared" si="181"/>
        <v>47.971681243904136</v>
      </c>
    </row>
    <row r="447" spans="3:57">
      <c r="C447" s="11">
        <v>387</v>
      </c>
      <c r="D447" s="12">
        <f t="shared" si="187"/>
        <v>5.6086956521739124E-3</v>
      </c>
      <c r="E447" s="20">
        <f t="shared" si="182"/>
        <v>1204.2771838760873</v>
      </c>
      <c r="F447" s="4">
        <f t="shared" si="183"/>
        <v>6.7544242052180543</v>
      </c>
      <c r="G447" s="4"/>
      <c r="H447" s="4">
        <f t="shared" si="184"/>
        <v>20.709574470577294</v>
      </c>
      <c r="I447" s="11">
        <v>387</v>
      </c>
      <c r="J447" s="5">
        <f t="shared" si="165"/>
        <v>-46438.606964567778</v>
      </c>
      <c r="K447" s="11">
        <v>387</v>
      </c>
      <c r="L447" s="17">
        <f t="shared" si="185"/>
        <v>-28931.252138925727</v>
      </c>
      <c r="M447" s="11">
        <v>387</v>
      </c>
      <c r="N447">
        <f t="shared" si="186"/>
        <v>-2949.1592394419699</v>
      </c>
      <c r="Q447" s="58">
        <v>324</v>
      </c>
      <c r="R447" s="21">
        <f t="shared" si="162"/>
        <v>79.366000000000156</v>
      </c>
      <c r="S447" s="21">
        <f t="shared" si="159"/>
        <v>175.68570211447314</v>
      </c>
      <c r="T447" s="21">
        <f t="shared" si="160"/>
        <v>3.1292291583337364</v>
      </c>
      <c r="U447" s="21">
        <f t="shared" si="161"/>
        <v>506.62119938089859</v>
      </c>
      <c r="AA447">
        <v>324</v>
      </c>
      <c r="AB447">
        <f t="shared" si="166"/>
        <v>5.6548667764616276</v>
      </c>
      <c r="AC447">
        <f t="shared" si="167"/>
        <v>0.27611262488646687</v>
      </c>
      <c r="AD447">
        <f t="shared" si="168"/>
        <v>-0.58778525229247336</v>
      </c>
      <c r="AE447">
        <f t="shared" si="169"/>
        <v>-0.162294928880029</v>
      </c>
      <c r="AF447" s="65">
        <f t="shared" si="170"/>
        <v>-0.16301597354136935</v>
      </c>
      <c r="AG447">
        <f t="shared" si="171"/>
        <v>-9.3401272771367587</v>
      </c>
      <c r="AJ447">
        <f t="shared" si="172"/>
        <v>98.520345616575895</v>
      </c>
      <c r="AL447">
        <f t="shared" si="163"/>
        <v>308.29273819250659</v>
      </c>
      <c r="AN447">
        <f t="shared" si="173"/>
        <v>314.45859295635671</v>
      </c>
      <c r="AP447">
        <f t="shared" si="174"/>
        <v>-2189.6227459581319</v>
      </c>
      <c r="AS447">
        <f t="shared" si="175"/>
        <v>-2219.0421529717014</v>
      </c>
      <c r="AU447">
        <f t="shared" si="164"/>
        <v>360.13928839832869</v>
      </c>
      <c r="AW447">
        <f t="shared" si="176"/>
        <v>5.6548667764616276</v>
      </c>
      <c r="AY447">
        <f t="shared" si="177"/>
        <v>-0.16301597354136935</v>
      </c>
      <c r="BA447">
        <f t="shared" si="178"/>
        <v>-0.72084872415956669</v>
      </c>
      <c r="BC447">
        <f t="shared" si="179"/>
        <v>1578.3867628146863</v>
      </c>
      <c r="BD447">
        <f t="shared" si="180"/>
        <v>3.04E-2</v>
      </c>
      <c r="BE447">
        <f t="shared" si="181"/>
        <v>47.982957589566468</v>
      </c>
    </row>
    <row r="448" spans="3:57">
      <c r="C448" s="11">
        <v>388</v>
      </c>
      <c r="D448" s="12">
        <f t="shared" si="187"/>
        <v>5.6231884057971011E-3</v>
      </c>
      <c r="E448" s="20">
        <f t="shared" si="182"/>
        <v>1204.2771838760873</v>
      </c>
      <c r="F448" s="4">
        <f t="shared" si="183"/>
        <v>6.7718774977379974</v>
      </c>
      <c r="G448" s="4"/>
      <c r="H448" s="4">
        <f t="shared" si="184"/>
        <v>21.377525509252031</v>
      </c>
      <c r="I448" s="11">
        <v>388</v>
      </c>
      <c r="J448" s="5">
        <f t="shared" si="165"/>
        <v>-45735.233009437201</v>
      </c>
      <c r="K448" s="11">
        <v>388</v>
      </c>
      <c r="L448" s="17">
        <f t="shared" si="185"/>
        <v>-28493.050164879376</v>
      </c>
      <c r="M448" s="11">
        <v>388</v>
      </c>
      <c r="N448">
        <f t="shared" si="186"/>
        <v>-2904.4903328113533</v>
      </c>
      <c r="Q448" s="58">
        <v>325</v>
      </c>
      <c r="R448" s="21">
        <f t="shared" si="162"/>
        <v>79.921000000000163</v>
      </c>
      <c r="S448" s="21">
        <f t="shared" si="159"/>
        <v>172.3612315719871</v>
      </c>
      <c r="T448" s="21">
        <f t="shared" si="160"/>
        <v>3.2140522329912309</v>
      </c>
      <c r="U448" s="21">
        <f t="shared" si="161"/>
        <v>510.50745760357086</v>
      </c>
      <c r="AA448">
        <v>325</v>
      </c>
      <c r="AB448">
        <f t="shared" si="166"/>
        <v>5.6723200689815707</v>
      </c>
      <c r="AC448">
        <f t="shared" si="167"/>
        <v>0.27611262488646687</v>
      </c>
      <c r="AD448">
        <f t="shared" si="168"/>
        <v>-0.57357643635104649</v>
      </c>
      <c r="AE448">
        <f t="shared" si="169"/>
        <v>-0.15837169541391294</v>
      </c>
      <c r="AF448" s="65">
        <f t="shared" si="170"/>
        <v>-0.1590413168794122</v>
      </c>
      <c r="AG448">
        <f t="shared" si="171"/>
        <v>-9.1123962253930593</v>
      </c>
      <c r="AJ448">
        <f t="shared" si="172"/>
        <v>98.520345616575895</v>
      </c>
      <c r="AL448">
        <f t="shared" si="163"/>
        <v>316.64953682402358</v>
      </c>
      <c r="AN448">
        <f t="shared" si="173"/>
        <v>322.98252756050408</v>
      </c>
      <c r="AP448">
        <f t="shared" si="174"/>
        <v>-2234.9906420188668</v>
      </c>
      <c r="AS448">
        <f t="shared" si="175"/>
        <v>-2263.5577243312578</v>
      </c>
      <c r="AU448">
        <f t="shared" si="164"/>
        <v>358.48347446959986</v>
      </c>
      <c r="AW448">
        <f t="shared" si="176"/>
        <v>5.6723200689815707</v>
      </c>
      <c r="AY448">
        <f t="shared" si="177"/>
        <v>-0.1590413168794122</v>
      </c>
      <c r="BA448">
        <f t="shared" si="178"/>
        <v>-0.70496511665904826</v>
      </c>
      <c r="BC448">
        <f t="shared" si="179"/>
        <v>1575.5904386827117</v>
      </c>
      <c r="BD448">
        <f t="shared" si="180"/>
        <v>3.04E-2</v>
      </c>
      <c r="BE448">
        <f t="shared" si="181"/>
        <v>47.897949335954436</v>
      </c>
    </row>
    <row r="449" spans="3:57">
      <c r="C449" s="11">
        <v>389</v>
      </c>
      <c r="D449" s="12">
        <f t="shared" si="187"/>
        <v>5.6376811594202898E-3</v>
      </c>
      <c r="E449" s="20">
        <f t="shared" si="182"/>
        <v>1204.2771838760873</v>
      </c>
      <c r="F449" s="4">
        <f t="shared" si="183"/>
        <v>6.7893307902579414</v>
      </c>
      <c r="G449" s="4"/>
      <c r="H449" s="4">
        <f t="shared" si="184"/>
        <v>22.035136046104764</v>
      </c>
      <c r="I449" s="11">
        <v>389</v>
      </c>
      <c r="J449" s="5">
        <f t="shared" si="165"/>
        <v>-45011.707589136378</v>
      </c>
      <c r="K449" s="11">
        <v>389</v>
      </c>
      <c r="L449" s="17">
        <f t="shared" si="185"/>
        <v>-28042.293828031965</v>
      </c>
      <c r="M449" s="11">
        <v>389</v>
      </c>
      <c r="N449">
        <f t="shared" si="186"/>
        <v>-2858.5416746209953</v>
      </c>
      <c r="Q449" s="58">
        <v>326</v>
      </c>
      <c r="R449" s="21">
        <f t="shared" si="162"/>
        <v>80.47600000000017</v>
      </c>
      <c r="S449" s="21">
        <f t="shared" si="159"/>
        <v>169.03676102950106</v>
      </c>
      <c r="T449" s="21">
        <f t="shared" si="160"/>
        <v>3.3028946913531998</v>
      </c>
      <c r="U449" s="21">
        <f t="shared" si="161"/>
        <v>514.50009725091923</v>
      </c>
      <c r="AA449">
        <v>326</v>
      </c>
      <c r="AB449">
        <f t="shared" si="166"/>
        <v>5.6897733615015138</v>
      </c>
      <c r="AC449">
        <f t="shared" si="167"/>
        <v>0.27611262488646687</v>
      </c>
      <c r="AD449">
        <f t="shared" si="168"/>
        <v>-0.55919290347074735</v>
      </c>
      <c r="AE449">
        <f t="shared" si="169"/>
        <v>-0.15440022039519274</v>
      </c>
      <c r="AF449" s="65">
        <f t="shared" si="170"/>
        <v>-0.15502036528465321</v>
      </c>
      <c r="AG449">
        <f t="shared" si="171"/>
        <v>-8.8820126693869721</v>
      </c>
      <c r="AJ449">
        <f t="shared" si="172"/>
        <v>98.520345616575895</v>
      </c>
      <c r="AL449">
        <f t="shared" si="163"/>
        <v>325.40232652727099</v>
      </c>
      <c r="AN449">
        <f t="shared" si="173"/>
        <v>331.9103730578164</v>
      </c>
      <c r="AP449">
        <f t="shared" si="174"/>
        <v>-2278.9338396485978</v>
      </c>
      <c r="AS449">
        <f t="shared" si="175"/>
        <v>-2306.5936186527761</v>
      </c>
      <c r="AU449">
        <f t="shared" si="164"/>
        <v>356.13856308213377</v>
      </c>
      <c r="AW449">
        <f t="shared" si="176"/>
        <v>5.6897733615015138</v>
      </c>
      <c r="AY449">
        <f t="shared" si="177"/>
        <v>-0.15502036528465321</v>
      </c>
      <c r="BA449">
        <f t="shared" si="178"/>
        <v>-0.68875008705110952</v>
      </c>
      <c r="BC449">
        <f t="shared" si="179"/>
        <v>1569.6158804416909</v>
      </c>
      <c r="BD449">
        <f t="shared" si="180"/>
        <v>3.04E-2</v>
      </c>
      <c r="BE449">
        <f t="shared" si="181"/>
        <v>47.716322765427407</v>
      </c>
    </row>
    <row r="450" spans="3:57">
      <c r="C450" s="11">
        <v>390</v>
      </c>
      <c r="D450" s="12">
        <f t="shared" si="187"/>
        <v>5.6521739130434784E-3</v>
      </c>
      <c r="E450" s="20">
        <f t="shared" si="182"/>
        <v>1204.2771838760873</v>
      </c>
      <c r="F450" s="4">
        <f t="shared" si="183"/>
        <v>6.8067840827778845</v>
      </c>
      <c r="G450" s="4"/>
      <c r="H450" s="4">
        <f t="shared" si="184"/>
        <v>22.682117971297739</v>
      </c>
      <c r="I450" s="11">
        <v>390</v>
      </c>
      <c r="J450" s="5">
        <f t="shared" si="165"/>
        <v>-44268.576715974305</v>
      </c>
      <c r="K450" s="11">
        <v>390</v>
      </c>
      <c r="L450" s="17">
        <f t="shared" si="185"/>
        <v>-27579.323294051992</v>
      </c>
      <c r="M450" s="11">
        <v>390</v>
      </c>
      <c r="N450">
        <f t="shared" si="186"/>
        <v>-2811.3479402703356</v>
      </c>
      <c r="Q450" s="58">
        <v>327</v>
      </c>
      <c r="R450" s="21">
        <f t="shared" si="162"/>
        <v>81.031000000000176</v>
      </c>
      <c r="S450" s="21">
        <f t="shared" si="159"/>
        <v>165.71229048701514</v>
      </c>
      <c r="T450" s="21">
        <f t="shared" si="160"/>
        <v>3.3960317833399096</v>
      </c>
      <c r="U450" s="21">
        <f t="shared" si="161"/>
        <v>518.60421007823697</v>
      </c>
      <c r="AA450">
        <v>327</v>
      </c>
      <c r="AB450">
        <f t="shared" si="166"/>
        <v>5.7072266540214578</v>
      </c>
      <c r="AC450">
        <f t="shared" si="167"/>
        <v>0.27611262488646687</v>
      </c>
      <c r="AD450">
        <f t="shared" si="168"/>
        <v>-0.54463903501502697</v>
      </c>
      <c r="AE450">
        <f t="shared" si="169"/>
        <v>-0.15038171357363145</v>
      </c>
      <c r="AF450" s="65">
        <f t="shared" si="170"/>
        <v>-0.1509543657976144</v>
      </c>
      <c r="AG450">
        <f t="shared" si="171"/>
        <v>-8.6490480592772911</v>
      </c>
      <c r="AJ450">
        <f t="shared" si="172"/>
        <v>98.520345616575895</v>
      </c>
      <c r="AL450">
        <f t="shared" si="163"/>
        <v>334.5782250195245</v>
      </c>
      <c r="AN450">
        <f t="shared" si="173"/>
        <v>341.26978951991498</v>
      </c>
      <c r="AP450">
        <f t="shared" si="174"/>
        <v>-2321.3855545704951</v>
      </c>
      <c r="AS450">
        <f t="shared" si="175"/>
        <v>-2348.0879900085956</v>
      </c>
      <c r="AU450">
        <f t="shared" si="164"/>
        <v>353.10949555915658</v>
      </c>
      <c r="AW450">
        <f t="shared" si="176"/>
        <v>5.7072266540214578</v>
      </c>
      <c r="AY450">
        <f t="shared" si="177"/>
        <v>-0.1509543657976144</v>
      </c>
      <c r="BA450">
        <f t="shared" si="178"/>
        <v>-0.67221049362277729</v>
      </c>
      <c r="BC450">
        <f t="shared" si="179"/>
        <v>1560.4597295266171</v>
      </c>
      <c r="BD450">
        <f t="shared" si="180"/>
        <v>3.04E-2</v>
      </c>
      <c r="BE450">
        <f t="shared" si="181"/>
        <v>47.437975777609161</v>
      </c>
    </row>
    <row r="451" spans="3:57">
      <c r="C451" s="11">
        <v>391</v>
      </c>
      <c r="D451" s="12">
        <f t="shared" si="187"/>
        <v>5.6666666666666662E-3</v>
      </c>
      <c r="E451" s="20">
        <f t="shared" si="182"/>
        <v>1204.2771838760873</v>
      </c>
      <c r="F451" s="4">
        <f t="shared" si="183"/>
        <v>6.8242373752978276</v>
      </c>
      <c r="G451" s="4"/>
      <c r="H451" s="4">
        <f t="shared" si="184"/>
        <v>23.318191184218175</v>
      </c>
      <c r="I451" s="11">
        <v>391</v>
      </c>
      <c r="J451" s="5">
        <f t="shared" si="165"/>
        <v>-43506.39955575089</v>
      </c>
      <c r="K451" s="11">
        <v>391</v>
      </c>
      <c r="L451" s="17">
        <f t="shared" si="185"/>
        <v>-27104.486923232806</v>
      </c>
      <c r="M451" s="11">
        <v>391</v>
      </c>
      <c r="N451">
        <f t="shared" si="186"/>
        <v>-2762.9446404926407</v>
      </c>
      <c r="Q451" s="58">
        <v>328</v>
      </c>
      <c r="R451" s="21">
        <f t="shared" si="162"/>
        <v>81.586000000000183</v>
      </c>
      <c r="S451" s="21">
        <f t="shared" si="159"/>
        <v>162.38781994452916</v>
      </c>
      <c r="T451" s="21">
        <f t="shared" si="160"/>
        <v>3.4937636531280054</v>
      </c>
      <c r="U451" s="21">
        <f t="shared" si="161"/>
        <v>522.82524012615977</v>
      </c>
      <c r="AA451">
        <v>328</v>
      </c>
      <c r="AB451">
        <f t="shared" si="166"/>
        <v>5.7246799465414</v>
      </c>
      <c r="AC451">
        <f t="shared" si="167"/>
        <v>0.27611262488646687</v>
      </c>
      <c r="AD451">
        <f t="shared" si="168"/>
        <v>-0.52991926423320579</v>
      </c>
      <c r="AE451">
        <f t="shared" si="169"/>
        <v>-0.14631739902533566</v>
      </c>
      <c r="AF451" s="65">
        <f t="shared" si="170"/>
        <v>-0.14684457328967979</v>
      </c>
      <c r="AG451">
        <f t="shared" si="171"/>
        <v>-8.4135742938981508</v>
      </c>
      <c r="AJ451">
        <f t="shared" si="172"/>
        <v>98.520345616575895</v>
      </c>
      <c r="AL451">
        <f t="shared" si="163"/>
        <v>344.20680260880187</v>
      </c>
      <c r="AN451">
        <f t="shared" si="173"/>
        <v>351.09093866097788</v>
      </c>
      <c r="AP451">
        <f t="shared" si="174"/>
        <v>-2362.2771461273032</v>
      </c>
      <c r="AS451">
        <f t="shared" si="175"/>
        <v>-2387.9772841413451</v>
      </c>
      <c r="AU451">
        <f t="shared" si="164"/>
        <v>349.40262514714652</v>
      </c>
      <c r="AW451">
        <f t="shared" si="176"/>
        <v>5.7246799465414</v>
      </c>
      <c r="AY451">
        <f t="shared" si="177"/>
        <v>-0.14684457328967979</v>
      </c>
      <c r="BA451">
        <f t="shared" si="178"/>
        <v>-0.65535341641719602</v>
      </c>
      <c r="BC451">
        <f t="shared" si="179"/>
        <v>1548.126398238792</v>
      </c>
      <c r="BD451">
        <f t="shared" si="180"/>
        <v>3.04E-2</v>
      </c>
      <c r="BE451">
        <f t="shared" si="181"/>
        <v>47.063042506459276</v>
      </c>
    </row>
    <row r="452" spans="3:57">
      <c r="C452" s="11">
        <v>392</v>
      </c>
      <c r="D452" s="12">
        <f t="shared" si="187"/>
        <v>5.6811594202898549E-3</v>
      </c>
      <c r="E452" s="20">
        <f t="shared" si="182"/>
        <v>1204.2771838760873</v>
      </c>
      <c r="F452" s="4">
        <f t="shared" si="183"/>
        <v>6.8416906678177707</v>
      </c>
      <c r="G452" s="4"/>
      <c r="H452" s="4">
        <f t="shared" si="184"/>
        <v>23.943083779951035</v>
      </c>
      <c r="I452" s="11">
        <v>392</v>
      </c>
      <c r="J452" s="5">
        <f t="shared" si="165"/>
        <v>-42725.747851963206</v>
      </c>
      <c r="K452" s="11">
        <v>392</v>
      </c>
      <c r="L452" s="17">
        <f t="shared" si="185"/>
        <v>-26618.140911773076</v>
      </c>
      <c r="M452" s="11">
        <v>392</v>
      </c>
      <c r="N452">
        <f t="shared" si="186"/>
        <v>-2713.3680847882847</v>
      </c>
      <c r="Q452" s="58">
        <v>329</v>
      </c>
      <c r="R452" s="21">
        <f t="shared" si="162"/>
        <v>82.14100000000019</v>
      </c>
      <c r="S452" s="21">
        <f t="shared" si="159"/>
        <v>159.06334940204312</v>
      </c>
      <c r="T452" s="21">
        <f t="shared" si="160"/>
        <v>3.5964181602981209</v>
      </c>
      <c r="U452" s="21">
        <f t="shared" si="161"/>
        <v>527.16901591900398</v>
      </c>
      <c r="AA452">
        <v>329</v>
      </c>
      <c r="AB452">
        <f t="shared" si="166"/>
        <v>5.742133239061344</v>
      </c>
      <c r="AC452">
        <f t="shared" si="167"/>
        <v>0.27611262488646687</v>
      </c>
      <c r="AD452">
        <f t="shared" si="168"/>
        <v>-0.51503807491005449</v>
      </c>
      <c r="AE452">
        <f t="shared" si="169"/>
        <v>-0.14220851477988791</v>
      </c>
      <c r="AF452" s="65">
        <f t="shared" si="170"/>
        <v>-0.14269225005956196</v>
      </c>
      <c r="AG452">
        <f t="shared" si="171"/>
        <v>-8.1756636976382708</v>
      </c>
      <c r="AJ452">
        <f t="shared" si="172"/>
        <v>98.520345616575895</v>
      </c>
      <c r="AL452">
        <f t="shared" si="163"/>
        <v>354.32036013430093</v>
      </c>
      <c r="AN452">
        <f t="shared" si="173"/>
        <v>361.40676733698695</v>
      </c>
      <c r="AP452">
        <f t="shared" si="174"/>
        <v>-2401.537873155647</v>
      </c>
      <c r="AS452">
        <f t="shared" si="175"/>
        <v>-2426.1959747504707</v>
      </c>
      <c r="AU452">
        <f t="shared" si="164"/>
        <v>345.02572613420682</v>
      </c>
      <c r="AW452">
        <f t="shared" si="176"/>
        <v>5.742133239061344</v>
      </c>
      <c r="AY452">
        <f t="shared" si="177"/>
        <v>-0.14269225005956196</v>
      </c>
      <c r="BA452">
        <f t="shared" si="178"/>
        <v>-0.63818615166914883</v>
      </c>
      <c r="BC452">
        <f t="shared" si="179"/>
        <v>1532.6282133569148</v>
      </c>
      <c r="BD452">
        <f t="shared" si="180"/>
        <v>3.04E-2</v>
      </c>
      <c r="BE452">
        <f t="shared" si="181"/>
        <v>46.59189768605021</v>
      </c>
    </row>
    <row r="453" spans="3:57">
      <c r="C453" s="11">
        <v>393</v>
      </c>
      <c r="D453" s="12">
        <f t="shared" si="187"/>
        <v>5.6956521739130435E-3</v>
      </c>
      <c r="E453" s="20">
        <f t="shared" si="182"/>
        <v>1204.2771838760873</v>
      </c>
      <c r="F453" s="4">
        <f t="shared" si="183"/>
        <v>6.8591439603377147</v>
      </c>
      <c r="G453" s="4"/>
      <c r="H453" s="4">
        <f t="shared" si="184"/>
        <v>24.556532227318687</v>
      </c>
      <c r="I453" s="11">
        <v>393</v>
      </c>
      <c r="J453" s="5">
        <f t="shared" si="165"/>
        <v>-41927.205337924497</v>
      </c>
      <c r="K453" s="11">
        <v>393</v>
      </c>
      <c r="L453" s="17">
        <f t="shared" si="185"/>
        <v>-26120.648925526963</v>
      </c>
      <c r="M453" s="11">
        <v>393</v>
      </c>
      <c r="N453">
        <f t="shared" si="186"/>
        <v>-2662.655344090414</v>
      </c>
      <c r="Q453" s="58">
        <v>330</v>
      </c>
      <c r="R453" s="21">
        <f t="shared" si="162"/>
        <v>82.696000000000197</v>
      </c>
      <c r="S453" s="21">
        <f t="shared" si="159"/>
        <v>155.73887885955708</v>
      </c>
      <c r="T453" s="21">
        <f t="shared" si="160"/>
        <v>3.7043540880112347</v>
      </c>
      <c r="U453" s="21">
        <f t="shared" si="161"/>
        <v>531.64178635151916</v>
      </c>
      <c r="AA453">
        <v>330</v>
      </c>
      <c r="AB453">
        <f t="shared" si="166"/>
        <v>5.7595865315812871</v>
      </c>
      <c r="AC453">
        <f t="shared" si="167"/>
        <v>0.27611262488646687</v>
      </c>
      <c r="AD453">
        <f t="shared" si="168"/>
        <v>-0.50000000000000044</v>
      </c>
      <c r="AE453">
        <f t="shared" si="169"/>
        <v>-0.13805631244323355</v>
      </c>
      <c r="AF453" s="65">
        <f t="shared" si="170"/>
        <v>-0.13849866544296152</v>
      </c>
      <c r="AG453">
        <f t="shared" si="171"/>
        <v>-7.9353889980760774</v>
      </c>
      <c r="AJ453">
        <f t="shared" si="172"/>
        <v>98.520345616575895</v>
      </c>
      <c r="AL453">
        <f t="shared" si="163"/>
        <v>364.95424503704265</v>
      </c>
      <c r="AN453">
        <f t="shared" si="173"/>
        <v>372.25332993778352</v>
      </c>
      <c r="AP453">
        <f t="shared" si="174"/>
        <v>-2439.0946103325477</v>
      </c>
      <c r="AS453">
        <f t="shared" si="175"/>
        <v>-2462.6762597730803</v>
      </c>
      <c r="AU453">
        <f t="shared" si="164"/>
        <v>339.98800316576614</v>
      </c>
      <c r="AW453">
        <f t="shared" si="176"/>
        <v>5.7595865315812871</v>
      </c>
      <c r="AY453">
        <f t="shared" si="177"/>
        <v>-0.13849866544296152</v>
      </c>
      <c r="BA453">
        <f t="shared" si="178"/>
        <v>-0.62071620611852962</v>
      </c>
      <c r="BC453">
        <f t="shared" si="179"/>
        <v>1513.9855528897724</v>
      </c>
      <c r="BD453">
        <f t="shared" si="180"/>
        <v>3.04E-2</v>
      </c>
      <c r="BE453">
        <f t="shared" si="181"/>
        <v>46.025160807849083</v>
      </c>
    </row>
    <row r="454" spans="3:57">
      <c r="C454" s="11">
        <v>394</v>
      </c>
      <c r="D454" s="12">
        <f t="shared" si="187"/>
        <v>5.7101449275362313E-3</v>
      </c>
      <c r="E454" s="20">
        <f t="shared" si="182"/>
        <v>1204.2771838760873</v>
      </c>
      <c r="F454" s="4">
        <f t="shared" si="183"/>
        <v>6.8765972528576569</v>
      </c>
      <c r="G454" s="4"/>
      <c r="H454" s="4">
        <f t="shared" si="184"/>
        <v>25.158281538316963</v>
      </c>
      <c r="I454" s="11">
        <v>394</v>
      </c>
      <c r="J454" s="5">
        <f t="shared" si="165"/>
        <v>-41111.367137479916</v>
      </c>
      <c r="K454" s="11">
        <v>394</v>
      </c>
      <c r="L454" s="17">
        <f t="shared" si="185"/>
        <v>-25612.381726649986</v>
      </c>
      <c r="M454" s="11">
        <v>394</v>
      </c>
      <c r="N454">
        <f t="shared" si="186"/>
        <v>-2610.8442127064204</v>
      </c>
      <c r="Q454" s="58">
        <v>331</v>
      </c>
      <c r="R454" s="21">
        <f t="shared" si="162"/>
        <v>83.251000000000204</v>
      </c>
      <c r="S454" s="21">
        <f t="shared" si="159"/>
        <v>152.41440831707109</v>
      </c>
      <c r="T454" s="21">
        <f t="shared" si="160"/>
        <v>3.8179648009496368</v>
      </c>
      <c r="U454" s="21">
        <f t="shared" si="161"/>
        <v>536.25026077568032</v>
      </c>
      <c r="AA454">
        <v>331</v>
      </c>
      <c r="AB454">
        <f t="shared" si="166"/>
        <v>5.7770398241012311</v>
      </c>
      <c r="AC454">
        <f t="shared" si="167"/>
        <v>0.27611262488646687</v>
      </c>
      <c r="AD454">
        <f t="shared" si="168"/>
        <v>-0.48480962024633689</v>
      </c>
      <c r="AE454">
        <f t="shared" si="169"/>
        <v>-0.13386205681642727</v>
      </c>
      <c r="AF454" s="65">
        <f t="shared" si="170"/>
        <v>-0.13426509543538287</v>
      </c>
      <c r="AG454">
        <f t="shared" si="171"/>
        <v>-7.6928233043686527</v>
      </c>
      <c r="AJ454">
        <f t="shared" si="172"/>
        <v>98.520345616575895</v>
      </c>
      <c r="AL454">
        <f t="shared" si="163"/>
        <v>376.14721174147962</v>
      </c>
      <c r="AN454">
        <f t="shared" si="173"/>
        <v>383.67015597630922</v>
      </c>
      <c r="AP454">
        <f t="shared" si="174"/>
        <v>-2474.8715186446825</v>
      </c>
      <c r="AS454">
        <f t="shared" si="175"/>
        <v>-2497.3477113691652</v>
      </c>
      <c r="AU454">
        <f t="shared" si="164"/>
        <v>334.30010122967377</v>
      </c>
      <c r="AW454">
        <f t="shared" si="176"/>
        <v>5.7770398241012311</v>
      </c>
      <c r="AY454">
        <f t="shared" si="177"/>
        <v>-0.13426509543538287</v>
      </c>
      <c r="BA454">
        <f t="shared" si="178"/>
        <v>-0.60295129121044733</v>
      </c>
      <c r="BC454">
        <f t="shared" si="179"/>
        <v>1492.226977746772</v>
      </c>
      <c r="BD454">
        <f t="shared" si="180"/>
        <v>3.04E-2</v>
      </c>
      <c r="BE454">
        <f t="shared" si="181"/>
        <v>45.363700123501872</v>
      </c>
    </row>
    <row r="455" spans="3:57">
      <c r="C455" s="11">
        <v>395</v>
      </c>
      <c r="D455" s="12">
        <f t="shared" si="187"/>
        <v>5.72463768115942E-3</v>
      </c>
      <c r="E455" s="20">
        <f t="shared" si="182"/>
        <v>1204.2771838760873</v>
      </c>
      <c r="F455" s="4">
        <f t="shared" si="183"/>
        <v>6.8940505453776009</v>
      </c>
      <c r="G455" s="4"/>
      <c r="H455" s="4">
        <f t="shared" si="184"/>
        <v>25.748085428787927</v>
      </c>
      <c r="I455" s="11">
        <v>395</v>
      </c>
      <c r="J455" s="5">
        <f t="shared" si="165"/>
        <v>-40278.839155013957</v>
      </c>
      <c r="K455" s="11">
        <v>395</v>
      </c>
      <c r="L455" s="17">
        <f t="shared" si="185"/>
        <v>-25093.716793573694</v>
      </c>
      <c r="M455" s="11">
        <v>395</v>
      </c>
      <c r="N455">
        <f t="shared" si="186"/>
        <v>-2557.9731695793776</v>
      </c>
      <c r="Q455" s="58">
        <v>332</v>
      </c>
      <c r="R455" s="21">
        <f t="shared" si="162"/>
        <v>83.806000000000211</v>
      </c>
      <c r="S455" s="21">
        <f t="shared" si="159"/>
        <v>149.08993777458517</v>
      </c>
      <c r="T455" s="21">
        <f t="shared" si="160"/>
        <v>3.9376824275601927</v>
      </c>
      <c r="U455" s="21">
        <f t="shared" si="161"/>
        <v>541.00165388302662</v>
      </c>
      <c r="AA455">
        <v>332</v>
      </c>
      <c r="AB455">
        <f t="shared" si="166"/>
        <v>5.7944931166211742</v>
      </c>
      <c r="AC455">
        <f t="shared" si="167"/>
        <v>0.27611262488646687</v>
      </c>
      <c r="AD455">
        <f t="shared" si="168"/>
        <v>-0.46947156278589081</v>
      </c>
      <c r="AE455">
        <f t="shared" si="169"/>
        <v>-0.12962702551036404</v>
      </c>
      <c r="AF455" s="65">
        <f t="shared" si="170"/>
        <v>-0.12999282232804962</v>
      </c>
      <c r="AG455">
        <f t="shared" si="171"/>
        <v>-7.4480400863912157</v>
      </c>
      <c r="AJ455">
        <f t="shared" si="172"/>
        <v>98.520345616575895</v>
      </c>
      <c r="AL455">
        <f t="shared" si="163"/>
        <v>387.94183369154774</v>
      </c>
      <c r="AN455">
        <f t="shared" si="173"/>
        <v>395.7006703653787</v>
      </c>
      <c r="AP455">
        <f t="shared" si="174"/>
        <v>-2508.789662445969</v>
      </c>
      <c r="AS455">
        <f t="shared" si="175"/>
        <v>-2530.136872133925</v>
      </c>
      <c r="AU455">
        <f t="shared" si="164"/>
        <v>327.97411686881696</v>
      </c>
      <c r="AW455">
        <f t="shared" si="176"/>
        <v>5.7944931166211742</v>
      </c>
      <c r="AY455">
        <f t="shared" si="177"/>
        <v>-0.12999282232804962</v>
      </c>
      <c r="BA455">
        <f t="shared" si="178"/>
        <v>-0.58489931719038801</v>
      </c>
      <c r="BC455">
        <f t="shared" si="179"/>
        <v>1467.3893605389512</v>
      </c>
      <c r="BD455">
        <f t="shared" si="180"/>
        <v>3.04E-2</v>
      </c>
      <c r="BE455">
        <f t="shared" si="181"/>
        <v>44.60863656038412</v>
      </c>
    </row>
    <row r="456" spans="3:57">
      <c r="C456" s="11">
        <v>396</v>
      </c>
      <c r="D456" s="12">
        <f t="shared" si="187"/>
        <v>5.7391304347826086E-3</v>
      </c>
      <c r="E456" s="20">
        <f t="shared" si="182"/>
        <v>1204.2771838760873</v>
      </c>
      <c r="F456" s="4">
        <f t="shared" si="183"/>
        <v>6.911503837897544</v>
      </c>
      <c r="G456" s="4"/>
      <c r="H456" s="4">
        <f t="shared" si="184"/>
        <v>26.325706470178098</v>
      </c>
      <c r="I456" s="11">
        <v>396</v>
      </c>
      <c r="J456" s="5">
        <f t="shared" si="165"/>
        <v>-39430.237455459355</v>
      </c>
      <c r="K456" s="11">
        <v>396</v>
      </c>
      <c r="L456" s="17">
        <f t="shared" si="185"/>
        <v>-24565.037934751177</v>
      </c>
      <c r="M456" s="11">
        <v>396</v>
      </c>
      <c r="N456">
        <f t="shared" si="186"/>
        <v>-2504.0813389144928</v>
      </c>
      <c r="Q456" s="58">
        <v>333</v>
      </c>
      <c r="R456" s="21">
        <f t="shared" si="162"/>
        <v>84.361000000000217</v>
      </c>
      <c r="S456" s="21">
        <f t="shared" si="159"/>
        <v>145.76546723209913</v>
      </c>
      <c r="T456" s="21">
        <f t="shared" si="160"/>
        <v>4.0639826554807028</v>
      </c>
      <c r="U456" s="21">
        <f t="shared" si="161"/>
        <v>545.90373607789502</v>
      </c>
      <c r="AA456">
        <v>333</v>
      </c>
      <c r="AB456">
        <f t="shared" si="166"/>
        <v>5.8119464091411173</v>
      </c>
      <c r="AC456">
        <f t="shared" si="167"/>
        <v>0.27611262488646687</v>
      </c>
      <c r="AD456">
        <f t="shared" si="168"/>
        <v>-0.45399049973954697</v>
      </c>
      <c r="AE456">
        <f t="shared" si="169"/>
        <v>-0.12535250855660518</v>
      </c>
      <c r="AF456" s="65">
        <f t="shared" si="170"/>
        <v>-0.12568313435681192</v>
      </c>
      <c r="AG456">
        <f t="shared" si="171"/>
        <v>-7.2011131546209972</v>
      </c>
      <c r="AJ456">
        <f t="shared" si="172"/>
        <v>98.520345616575895</v>
      </c>
      <c r="AL456">
        <f t="shared" si="163"/>
        <v>400.38497579772871</v>
      </c>
      <c r="AN456">
        <f t="shared" si="173"/>
        <v>408.3926753136833</v>
      </c>
      <c r="AP456">
        <f t="shared" si="174"/>
        <v>-2540.7665641282802</v>
      </c>
      <c r="AS456">
        <f t="shared" si="175"/>
        <v>-2560.9667886158741</v>
      </c>
      <c r="AU456">
        <f t="shared" si="164"/>
        <v>321.02361128315306</v>
      </c>
      <c r="AW456">
        <f t="shared" si="176"/>
        <v>5.8119464091411173</v>
      </c>
      <c r="AY456">
        <f t="shared" si="177"/>
        <v>-0.12568313435681192</v>
      </c>
      <c r="BA456">
        <f t="shared" si="178"/>
        <v>-0.5665683871024253</v>
      </c>
      <c r="BC456">
        <f t="shared" si="179"/>
        <v>1439.5180142419306</v>
      </c>
      <c r="BD456">
        <f t="shared" si="180"/>
        <v>3.04E-2</v>
      </c>
      <c r="BE456">
        <f t="shared" si="181"/>
        <v>43.761347632954688</v>
      </c>
    </row>
    <row r="457" spans="3:57">
      <c r="C457" s="11">
        <v>397</v>
      </c>
      <c r="D457" s="12">
        <f t="shared" si="187"/>
        <v>5.7536231884057964E-3</v>
      </c>
      <c r="E457" s="20">
        <f t="shared" si="182"/>
        <v>1204.2771838760873</v>
      </c>
      <c r="F457" s="4">
        <f t="shared" si="183"/>
        <v>6.9289571304174871</v>
      </c>
      <c r="G457" s="4"/>
      <c r="H457" s="4">
        <f t="shared" si="184"/>
        <v>26.890916232243935</v>
      </c>
      <c r="I457" s="11">
        <v>397</v>
      </c>
      <c r="J457" s="5">
        <f t="shared" si="165"/>
        <v>-38566.187635024857</v>
      </c>
      <c r="K457" s="11">
        <v>397</v>
      </c>
      <c r="L457" s="17">
        <f t="shared" si="185"/>
        <v>-24026.734896620485</v>
      </c>
      <c r="M457" s="11">
        <v>397</v>
      </c>
      <c r="N457">
        <f t="shared" si="186"/>
        <v>-2449.2084502161551</v>
      </c>
      <c r="Q457" s="58">
        <v>334</v>
      </c>
      <c r="R457" s="21">
        <f t="shared" si="162"/>
        <v>84.916000000000224</v>
      </c>
      <c r="S457" s="21">
        <f t="shared" si="159"/>
        <v>142.44099668961314</v>
      </c>
      <c r="T457" s="21">
        <f t="shared" si="160"/>
        <v>4.1973902465341526</v>
      </c>
      <c r="U457" s="21">
        <f t="shared" si="161"/>
        <v>550.96489015617487</v>
      </c>
      <c r="AA457">
        <v>334</v>
      </c>
      <c r="AB457">
        <f t="shared" si="166"/>
        <v>5.8293997016610613</v>
      </c>
      <c r="AC457">
        <f t="shared" si="167"/>
        <v>0.27611262488646687</v>
      </c>
      <c r="AD457">
        <f t="shared" si="168"/>
        <v>-0.43837114678907702</v>
      </c>
      <c r="AE457">
        <f t="shared" si="169"/>
        <v>-0.12103980801442273</v>
      </c>
      <c r="AF457" s="65">
        <f t="shared" si="170"/>
        <v>-0.1213373253639132</v>
      </c>
      <c r="AG457">
        <f t="shared" si="171"/>
        <v>-6.952116640757902</v>
      </c>
      <c r="AJ457">
        <f t="shared" si="172"/>
        <v>98.520345616575895</v>
      </c>
      <c r="AL457">
        <f t="shared" si="163"/>
        <v>413.5283377761894</v>
      </c>
      <c r="AN457">
        <f t="shared" si="173"/>
        <v>421.79890453171322</v>
      </c>
      <c r="AP457">
        <f t="shared" si="174"/>
        <v>-2570.7156856721608</v>
      </c>
      <c r="AS457">
        <f t="shared" si="175"/>
        <v>-2589.7564714572045</v>
      </c>
      <c r="AU457">
        <f t="shared" si="164"/>
        <v>313.4636261092889</v>
      </c>
      <c r="AW457">
        <f t="shared" si="176"/>
        <v>5.8293997016610613</v>
      </c>
      <c r="AY457">
        <f t="shared" si="177"/>
        <v>-0.1213373253639132</v>
      </c>
      <c r="BA457">
        <f t="shared" si="178"/>
        <v>-0.54796679069814302</v>
      </c>
      <c r="BC457">
        <f t="shared" si="179"/>
        <v>1408.6668240751501</v>
      </c>
      <c r="BD457">
        <f t="shared" si="180"/>
        <v>3.04E-2</v>
      </c>
      <c r="BE457">
        <f t="shared" si="181"/>
        <v>42.823471451884565</v>
      </c>
    </row>
    <row r="458" spans="3:57">
      <c r="C458" s="11">
        <v>398</v>
      </c>
      <c r="D458" s="12">
        <f t="shared" si="187"/>
        <v>5.7681159420289851E-3</v>
      </c>
      <c r="E458" s="20">
        <f t="shared" si="182"/>
        <v>1204.2771838760873</v>
      </c>
      <c r="F458" s="4">
        <f t="shared" si="183"/>
        <v>6.9464104229374302</v>
      </c>
      <c r="G458" s="4"/>
      <c r="H458" s="4">
        <f t="shared" si="184"/>
        <v>27.443495416574113</v>
      </c>
      <c r="I458" s="11">
        <v>398</v>
      </c>
      <c r="J458" s="5">
        <f t="shared" si="165"/>
        <v>-37687.324183373159</v>
      </c>
      <c r="K458" s="11">
        <v>398</v>
      </c>
      <c r="L458" s="17">
        <f t="shared" si="185"/>
        <v>-23479.202966241479</v>
      </c>
      <c r="M458" s="11">
        <v>398</v>
      </c>
      <c r="N458">
        <f t="shared" si="186"/>
        <v>-2393.3947977820058</v>
      </c>
      <c r="Q458" s="58">
        <v>335</v>
      </c>
      <c r="R458" s="21">
        <f t="shared" si="162"/>
        <v>85.471000000000231</v>
      </c>
      <c r="S458" s="21">
        <f t="shared" si="159"/>
        <v>139.1165261471271</v>
      </c>
      <c r="T458" s="21">
        <f t="shared" si="160"/>
        <v>4.3384853991299259</v>
      </c>
      <c r="U458" s="21">
        <f t="shared" si="161"/>
        <v>556.1941752472826</v>
      </c>
      <c r="AA458">
        <v>335</v>
      </c>
      <c r="AB458">
        <f t="shared" si="166"/>
        <v>5.8468529941810035</v>
      </c>
      <c r="AC458">
        <f t="shared" si="167"/>
        <v>0.27611262488646687</v>
      </c>
      <c r="AD458">
        <f t="shared" si="168"/>
        <v>-0.4226182617407</v>
      </c>
      <c r="AE458">
        <f t="shared" si="169"/>
        <v>-0.11669023757418057</v>
      </c>
      <c r="AF458" s="65">
        <f t="shared" si="170"/>
        <v>-0.11695669447244628</v>
      </c>
      <c r="AG458">
        <f t="shared" si="171"/>
        <v>-6.7011249790722154</v>
      </c>
      <c r="AJ458">
        <f t="shared" si="172"/>
        <v>98.520345616575895</v>
      </c>
      <c r="AL458">
        <f t="shared" si="163"/>
        <v>427.4290809747485</v>
      </c>
      <c r="AN458">
        <f t="shared" si="173"/>
        <v>435.9776625942435</v>
      </c>
      <c r="AP458">
        <f t="shared" si="174"/>
        <v>-2598.545824189267</v>
      </c>
      <c r="AS458">
        <f t="shared" si="175"/>
        <v>-2616.4202693122306</v>
      </c>
      <c r="AU458">
        <f t="shared" si="164"/>
        <v>305.31070281994573</v>
      </c>
      <c r="AW458">
        <f t="shared" si="176"/>
        <v>5.8468529941810035</v>
      </c>
      <c r="AY458">
        <f t="shared" si="177"/>
        <v>-0.11695669447244628</v>
      </c>
      <c r="BA458">
        <f t="shared" si="178"/>
        <v>-0.52910299826355145</v>
      </c>
      <c r="BC458">
        <f t="shared" si="179"/>
        <v>1374.8983867037725</v>
      </c>
      <c r="BD458">
        <f t="shared" si="180"/>
        <v>3.04E-2</v>
      </c>
      <c r="BE458">
        <f t="shared" si="181"/>
        <v>41.796910955794687</v>
      </c>
    </row>
    <row r="459" spans="3:57">
      <c r="C459" s="11">
        <v>399</v>
      </c>
      <c r="D459" s="12">
        <f t="shared" si="187"/>
        <v>5.7826086956521737E-3</v>
      </c>
      <c r="E459" s="20">
        <f t="shared" si="182"/>
        <v>1204.2771838760873</v>
      </c>
      <c r="F459" s="4">
        <f t="shared" si="183"/>
        <v>6.9638637154573741</v>
      </c>
      <c r="G459" s="4"/>
      <c r="H459" s="4">
        <f t="shared" si="184"/>
        <v>27.983233980810667</v>
      </c>
      <c r="I459" s="11">
        <v>399</v>
      </c>
      <c r="J459" s="5">
        <f t="shared" si="165"/>
        <v>-36794.289837987424</v>
      </c>
      <c r="K459" s="11">
        <v>399</v>
      </c>
      <c r="L459" s="17">
        <f t="shared" si="185"/>
        <v>-22922.842569066164</v>
      </c>
      <c r="M459" s="11">
        <v>399</v>
      </c>
      <c r="N459">
        <f t="shared" si="186"/>
        <v>-2336.681199700934</v>
      </c>
      <c r="Q459" s="58">
        <v>336</v>
      </c>
      <c r="R459" s="21">
        <f t="shared" si="162"/>
        <v>86.026000000000238</v>
      </c>
      <c r="S459" s="21">
        <f t="shared" si="159"/>
        <v>135.79205560464118</v>
      </c>
      <c r="T459" s="21">
        <f t="shared" si="160"/>
        <v>4.4879111123257642</v>
      </c>
      <c r="U459" s="21">
        <f t="shared" si="161"/>
        <v>561.60139914932495</v>
      </c>
      <c r="AA459">
        <v>336</v>
      </c>
      <c r="AB459">
        <f t="shared" si="166"/>
        <v>5.8643062867009474</v>
      </c>
      <c r="AC459">
        <f t="shared" si="167"/>
        <v>0.27611262488646687</v>
      </c>
      <c r="AD459">
        <f t="shared" si="168"/>
        <v>-0.40673664307580015</v>
      </c>
      <c r="AE459">
        <f t="shared" si="169"/>
        <v>-0.11230512215716917</v>
      </c>
      <c r="AF459" s="65">
        <f t="shared" si="170"/>
        <v>-0.11254254577329185</v>
      </c>
      <c r="AG459">
        <f t="shared" si="171"/>
        <v>-6.4482128884675047</v>
      </c>
      <c r="AJ459">
        <f t="shared" si="172"/>
        <v>98.520345616575895</v>
      </c>
      <c r="AL459">
        <f t="shared" si="163"/>
        <v>442.15055388280587</v>
      </c>
      <c r="AN459">
        <f t="shared" si="173"/>
        <v>450.99356496046198</v>
      </c>
      <c r="AP459">
        <f t="shared" si="174"/>
        <v>-2624.1604059148922</v>
      </c>
      <c r="AS459">
        <f t="shared" si="175"/>
        <v>-2640.867141039475</v>
      </c>
      <c r="AU459">
        <f t="shared" si="164"/>
        <v>296.58290687529234</v>
      </c>
      <c r="AW459">
        <f t="shared" si="176"/>
        <v>5.8643062867009474</v>
      </c>
      <c r="AY459">
        <f t="shared" si="177"/>
        <v>-0.11254254577329185</v>
      </c>
      <c r="BA459">
        <f t="shared" si="178"/>
        <v>-0.5099856543708623</v>
      </c>
      <c r="BC459">
        <f t="shared" si="179"/>
        <v>1338.2841617846138</v>
      </c>
      <c r="BD459">
        <f t="shared" si="180"/>
        <v>3.04E-2</v>
      </c>
      <c r="BE459">
        <f t="shared" si="181"/>
        <v>40.683838518252259</v>
      </c>
    </row>
    <row r="460" spans="3:57">
      <c r="C460" s="11">
        <v>400</v>
      </c>
      <c r="D460" s="12">
        <f t="shared" si="187"/>
        <v>5.7971014492753624E-3</v>
      </c>
      <c r="E460" s="20">
        <f t="shared" si="182"/>
        <v>1204.2771838760873</v>
      </c>
      <c r="F460" s="4">
        <f t="shared" si="183"/>
        <v>6.9813170079773181</v>
      </c>
      <c r="G460" s="4"/>
      <c r="H460" s="4">
        <f t="shared" si="184"/>
        <v>28.509931253460969</v>
      </c>
      <c r="I460" s="11">
        <v>400</v>
      </c>
      <c r="J460" s="5">
        <f t="shared" si="165"/>
        <v>-35887.734931474421</v>
      </c>
      <c r="K460" s="11">
        <v>400</v>
      </c>
      <c r="L460" s="17">
        <f t="shared" si="185"/>
        <v>-22358.058862308564</v>
      </c>
      <c r="M460" s="11">
        <v>400</v>
      </c>
      <c r="N460">
        <f t="shared" si="186"/>
        <v>-2279.1089564025037</v>
      </c>
      <c r="Q460" s="58">
        <v>337</v>
      </c>
      <c r="R460" s="21">
        <f t="shared" si="162"/>
        <v>86.581000000000245</v>
      </c>
      <c r="S460" s="21">
        <f t="shared" si="159"/>
        <v>132.46758506215519</v>
      </c>
      <c r="T460" s="21">
        <f t="shared" si="160"/>
        <v>4.6463817384808195</v>
      </c>
      <c r="U460" s="21">
        <f t="shared" si="161"/>
        <v>567.19720039575429</v>
      </c>
      <c r="AA460">
        <v>337</v>
      </c>
      <c r="AB460">
        <f t="shared" si="166"/>
        <v>5.8817595792208897</v>
      </c>
      <c r="AC460">
        <f t="shared" si="167"/>
        <v>0.27611262488646687</v>
      </c>
      <c r="AD460">
        <f t="shared" si="168"/>
        <v>-0.39073112848927471</v>
      </c>
      <c r="AE460">
        <f t="shared" si="169"/>
        <v>-0.107885797512025</v>
      </c>
      <c r="AF460" s="65">
        <f t="shared" si="170"/>
        <v>-0.108096188024318</v>
      </c>
      <c r="AG460">
        <f t="shared" si="171"/>
        <v>-6.1934553552460141</v>
      </c>
      <c r="AJ460">
        <f t="shared" si="172"/>
        <v>98.520345616575895</v>
      </c>
      <c r="AL460">
        <f t="shared" si="163"/>
        <v>457.76313474167711</v>
      </c>
      <c r="AN460">
        <f t="shared" si="173"/>
        <v>466.91839743651065</v>
      </c>
      <c r="AP460">
        <f t="shared" si="174"/>
        <v>-2647.456659826154</v>
      </c>
      <c r="AS460">
        <f t="shared" si="175"/>
        <v>-2662.9998073714628</v>
      </c>
      <c r="AU460">
        <f t="shared" si="164"/>
        <v>287.2998579926392</v>
      </c>
      <c r="AW460">
        <f t="shared" si="176"/>
        <v>5.8817595792208897</v>
      </c>
      <c r="AY460">
        <f t="shared" si="177"/>
        <v>-0.108096188024318</v>
      </c>
      <c r="BA460">
        <f t="shared" si="178"/>
        <v>-0.49062357156170872</v>
      </c>
      <c r="BC460">
        <f t="shared" si="179"/>
        <v>1298.9046419987394</v>
      </c>
      <c r="BD460">
        <f t="shared" si="180"/>
        <v>3.04E-2</v>
      </c>
      <c r="BE460">
        <f t="shared" si="181"/>
        <v>39.486701116761679</v>
      </c>
    </row>
    <row r="461" spans="3:57">
      <c r="C461" s="11">
        <v>401</v>
      </c>
      <c r="D461" s="12">
        <f t="shared" si="187"/>
        <v>5.8115942028985502E-3</v>
      </c>
      <c r="E461" s="20">
        <f t="shared" si="182"/>
        <v>1204.2771838760873</v>
      </c>
      <c r="F461" s="4">
        <f t="shared" si="183"/>
        <v>6.9987703004972603</v>
      </c>
      <c r="G461" s="4"/>
      <c r="H461" s="4">
        <f t="shared" si="184"/>
        <v>29.023396039203767</v>
      </c>
      <c r="I461" s="11">
        <v>401</v>
      </c>
      <c r="J461" s="5">
        <f t="shared" si="165"/>
        <v>-34968.316732559782</v>
      </c>
      <c r="K461" s="11">
        <v>401</v>
      </c>
      <c r="L461" s="17">
        <f t="shared" si="185"/>
        <v>-21785.261324384745</v>
      </c>
      <c r="M461" s="11">
        <v>401</v>
      </c>
      <c r="N461">
        <f t="shared" si="186"/>
        <v>-2220.7198088057844</v>
      </c>
      <c r="Q461" s="58">
        <v>338</v>
      </c>
      <c r="R461" s="21">
        <f t="shared" si="162"/>
        <v>87.136000000000251</v>
      </c>
      <c r="S461" s="21">
        <f t="shared" si="159"/>
        <v>129.1431145196691</v>
      </c>
      <c r="T461" s="21">
        <f t="shared" si="160"/>
        <v>4.8146929520528214</v>
      </c>
      <c r="U461" s="21">
        <f t="shared" si="161"/>
        <v>572.99314164487384</v>
      </c>
      <c r="AA461">
        <v>338</v>
      </c>
      <c r="AB461">
        <f t="shared" si="166"/>
        <v>5.8992128717408336</v>
      </c>
      <c r="AC461">
        <f t="shared" si="167"/>
        <v>0.27611262488646687</v>
      </c>
      <c r="AD461">
        <f t="shared" si="168"/>
        <v>-0.37460659341591235</v>
      </c>
      <c r="AE461">
        <f t="shared" si="169"/>
        <v>-0.10343360980784502</v>
      </c>
      <c r="AF461" s="65">
        <f t="shared" si="170"/>
        <v>-0.10361893436156634</v>
      </c>
      <c r="AG461">
        <f t="shared" si="171"/>
        <v>-5.9369276165608547</v>
      </c>
      <c r="AJ461">
        <f t="shared" si="172"/>
        <v>98.520345616575895</v>
      </c>
      <c r="AL461">
        <f t="shared" si="163"/>
        <v>474.34521367393603</v>
      </c>
      <c r="AN461">
        <f t="shared" si="173"/>
        <v>483.83211794741476</v>
      </c>
      <c r="AP461">
        <f t="shared" si="174"/>
        <v>-2668.3246479803993</v>
      </c>
      <c r="AS461">
        <f t="shared" si="175"/>
        <v>-2682.7137591743808</v>
      </c>
      <c r="AU461">
        <f t="shared" si="164"/>
        <v>277.48276819258007</v>
      </c>
      <c r="AW461">
        <f t="shared" si="176"/>
        <v>5.8992128717408336</v>
      </c>
      <c r="AY461">
        <f t="shared" si="177"/>
        <v>-0.10361893436156634</v>
      </c>
      <c r="BA461">
        <f t="shared" si="178"/>
        <v>-0.47102572396788167</v>
      </c>
      <c r="BC461">
        <f t="shared" si="179"/>
        <v>1256.8495490963105</v>
      </c>
      <c r="BD461">
        <f t="shared" si="180"/>
        <v>3.04E-2</v>
      </c>
      <c r="BE461">
        <f t="shared" si="181"/>
        <v>38.20822629252784</v>
      </c>
    </row>
    <row r="462" spans="3:57">
      <c r="C462" s="11">
        <v>402</v>
      </c>
      <c r="D462" s="12">
        <f t="shared" si="187"/>
        <v>5.8260869565217388E-3</v>
      </c>
      <c r="E462" s="20">
        <f t="shared" si="182"/>
        <v>1204.2771838760873</v>
      </c>
      <c r="F462" s="4">
        <f t="shared" si="183"/>
        <v>7.0162235930172034</v>
      </c>
      <c r="G462" s="4"/>
      <c r="H462" s="4">
        <f t="shared" si="184"/>
        <v>29.523446714603416</v>
      </c>
      <c r="I462" s="11">
        <v>402</v>
      </c>
      <c r="J462" s="5">
        <f t="shared" si="165"/>
        <v>-34036.698781537161</v>
      </c>
      <c r="K462" s="11">
        <v>402</v>
      </c>
      <c r="L462" s="17">
        <f t="shared" si="185"/>
        <v>-21204.863340897653</v>
      </c>
      <c r="M462" s="11">
        <v>402</v>
      </c>
      <c r="N462">
        <f t="shared" si="186"/>
        <v>-2161.5558961159686</v>
      </c>
      <c r="Q462" s="58">
        <v>339</v>
      </c>
      <c r="R462" s="21">
        <f t="shared" si="162"/>
        <v>87.691000000000258</v>
      </c>
      <c r="S462" s="21">
        <f t="shared" si="159"/>
        <v>125.81864397718311</v>
      </c>
      <c r="T462" s="21">
        <f t="shared" si="160"/>
        <v>4.993733412856213</v>
      </c>
      <c r="U462" s="21">
        <f t="shared" si="161"/>
        <v>579.00181629232702</v>
      </c>
      <c r="AA462">
        <v>339</v>
      </c>
      <c r="AB462">
        <f t="shared" si="166"/>
        <v>5.9166661642607767</v>
      </c>
      <c r="AC462">
        <f t="shared" si="167"/>
        <v>0.27611262488646687</v>
      </c>
      <c r="AD462">
        <f t="shared" si="168"/>
        <v>-0.35836794954530077</v>
      </c>
      <c r="AE462">
        <f t="shared" si="169"/>
        <v>-9.8949915224133919E-2</v>
      </c>
      <c r="AF462" s="65">
        <f t="shared" si="170"/>
        <v>-9.911210202215133E-2</v>
      </c>
      <c r="AG462">
        <f t="shared" si="171"/>
        <v>-5.6787051445393031</v>
      </c>
      <c r="AJ462">
        <f t="shared" si="172"/>
        <v>98.520345616575895</v>
      </c>
      <c r="AL462">
        <f t="shared" si="163"/>
        <v>491.9843417516372</v>
      </c>
      <c r="AN462">
        <f t="shared" si="173"/>
        <v>501.82402858666995</v>
      </c>
      <c r="AP462">
        <f t="shared" si="174"/>
        <v>-2686.6461245681098</v>
      </c>
      <c r="AS462">
        <f t="shared" si="175"/>
        <v>-2699.8960942958679</v>
      </c>
      <c r="AU462">
        <f t="shared" si="164"/>
        <v>267.1544896445464</v>
      </c>
      <c r="AW462">
        <f t="shared" si="176"/>
        <v>5.9166661642607767</v>
      </c>
      <c r="AY462">
        <f t="shared" si="177"/>
        <v>-9.911210202215133E-2</v>
      </c>
      <c r="BA462">
        <f t="shared" si="178"/>
        <v>-0.45120124087543162</v>
      </c>
      <c r="BC462">
        <f t="shared" si="179"/>
        <v>1212.2180651983006</v>
      </c>
      <c r="BD462">
        <f t="shared" si="180"/>
        <v>3.04E-2</v>
      </c>
      <c r="BE462">
        <f t="shared" si="181"/>
        <v>36.85142918202834</v>
      </c>
    </row>
    <row r="463" spans="3:57">
      <c r="C463" s="11">
        <v>403</v>
      </c>
      <c r="D463" s="12">
        <f t="shared" si="187"/>
        <v>5.8405797101449275E-3</v>
      </c>
      <c r="E463" s="20">
        <f t="shared" si="182"/>
        <v>1204.2771838760873</v>
      </c>
      <c r="F463" s="4">
        <f t="shared" si="183"/>
        <v>7.0336768855371474</v>
      </c>
      <c r="G463" s="4"/>
      <c r="H463" s="4">
        <f t="shared" si="184"/>
        <v>30.009911314157108</v>
      </c>
      <c r="I463" s="11">
        <v>403</v>
      </c>
      <c r="J463" s="5">
        <f t="shared" si="165"/>
        <v>-33093.550220940619</v>
      </c>
      <c r="K463" s="11">
        <v>403</v>
      </c>
      <c r="L463" s="17">
        <f t="shared" si="185"/>
        <v>-20617.281787646007</v>
      </c>
      <c r="M463" s="11">
        <v>403</v>
      </c>
      <c r="N463">
        <f t="shared" si="186"/>
        <v>-2101.6597133176356</v>
      </c>
      <c r="Q463" s="58">
        <v>340</v>
      </c>
      <c r="R463" s="21">
        <f t="shared" si="162"/>
        <v>88.246000000000265</v>
      </c>
      <c r="S463" s="21">
        <f t="shared" si="159"/>
        <v>122.49417343469713</v>
      </c>
      <c r="T463" s="21">
        <f t="shared" si="160"/>
        <v>5.1844984658802451</v>
      </c>
      <c r="U463" s="21">
        <f t="shared" si="161"/>
        <v>585.23697058536322</v>
      </c>
      <c r="AA463">
        <v>340</v>
      </c>
      <c r="AB463">
        <f t="shared" si="166"/>
        <v>5.9341194567807207</v>
      </c>
      <c r="AC463">
        <f t="shared" si="167"/>
        <v>0.27611262488646687</v>
      </c>
      <c r="AD463">
        <f t="shared" si="168"/>
        <v>-0.3420201433256686</v>
      </c>
      <c r="AE463">
        <f t="shared" si="169"/>
        <v>-9.4436079537695977E-2</v>
      </c>
      <c r="AF463" s="65">
        <f t="shared" si="170"/>
        <v>-9.457701207854545E-2</v>
      </c>
      <c r="AG463">
        <f t="shared" si="171"/>
        <v>-5.4188636310584632</v>
      </c>
      <c r="AJ463">
        <f t="shared" si="172"/>
        <v>98.520345616575895</v>
      </c>
      <c r="AL463">
        <f t="shared" si="163"/>
        <v>510.77858070712927</v>
      </c>
      <c r="AN463">
        <f t="shared" si="173"/>
        <v>520.99415232127183</v>
      </c>
      <c r="AP463">
        <f t="shared" si="174"/>
        <v>-2702.293189266351</v>
      </c>
      <c r="AS463">
        <f t="shared" si="175"/>
        <v>-2714.4241485738285</v>
      </c>
      <c r="AU463">
        <f t="shared" si="164"/>
        <v>256.33957479376068</v>
      </c>
      <c r="AW463">
        <f t="shared" si="176"/>
        <v>5.9341194567807207</v>
      </c>
      <c r="AY463">
        <f t="shared" si="177"/>
        <v>-9.457701207854545E-2</v>
      </c>
      <c r="BA463">
        <f t="shared" si="178"/>
        <v>-0.43115940023749583</v>
      </c>
      <c r="BC463">
        <f t="shared" si="179"/>
        <v>1165.1191107499496</v>
      </c>
      <c r="BD463">
        <f t="shared" si="180"/>
        <v>3.04E-2</v>
      </c>
      <c r="BE463">
        <f t="shared" si="181"/>
        <v>35.419620966798469</v>
      </c>
    </row>
    <row r="464" spans="3:57">
      <c r="C464" s="11">
        <v>404</v>
      </c>
      <c r="D464" s="12">
        <f t="shared" si="187"/>
        <v>5.8550724637681153E-3</v>
      </c>
      <c r="E464" s="20">
        <f t="shared" si="182"/>
        <v>1204.2771838760873</v>
      </c>
      <c r="F464" s="4">
        <f t="shared" si="183"/>
        <v>7.0511301780570896</v>
      </c>
      <c r="G464" s="4"/>
      <c r="H464" s="4">
        <f t="shared" si="184"/>
        <v>30.482627606611892</v>
      </c>
      <c r="I464" s="11">
        <v>404</v>
      </c>
      <c r="J464" s="5">
        <f t="shared" si="165"/>
        <v>-32139.545122212334</v>
      </c>
      <c r="K464" s="11">
        <v>404</v>
      </c>
      <c r="L464" s="17">
        <f t="shared" si="185"/>
        <v>-20022.936611138284</v>
      </c>
      <c r="M464" s="11">
        <v>404</v>
      </c>
      <c r="N464">
        <f t="shared" si="186"/>
        <v>-2041.0740684136883</v>
      </c>
      <c r="Q464" s="58">
        <v>341</v>
      </c>
      <c r="R464" s="21">
        <f t="shared" si="162"/>
        <v>88.801000000000272</v>
      </c>
      <c r="S464" s="21">
        <f t="shared" si="159"/>
        <v>119.16970289221115</v>
      </c>
      <c r="T464" s="21">
        <f t="shared" si="160"/>
        <v>5.3881063003632628</v>
      </c>
      <c r="U464" s="21">
        <f t="shared" si="161"/>
        <v>591.71364398430876</v>
      </c>
      <c r="AA464">
        <v>341</v>
      </c>
      <c r="AB464">
        <f t="shared" si="166"/>
        <v>5.9515727493006629</v>
      </c>
      <c r="AC464">
        <f t="shared" si="167"/>
        <v>0.27611262488646687</v>
      </c>
      <c r="AD464">
        <f t="shared" si="168"/>
        <v>-0.32556815445715753</v>
      </c>
      <c r="AE464">
        <f t="shared" si="169"/>
        <v>-8.9893477706608452E-2</v>
      </c>
      <c r="AF464" s="65">
        <f t="shared" si="170"/>
        <v>-9.0014989183923991E-2</v>
      </c>
      <c r="AG464">
        <f t="shared" si="171"/>
        <v>-5.1574789731545989</v>
      </c>
      <c r="AJ464">
        <f t="shared" si="172"/>
        <v>98.520345616575895</v>
      </c>
      <c r="AL464">
        <f t="shared" si="163"/>
        <v>530.8380949306387</v>
      </c>
      <c r="AN464">
        <f t="shared" si="173"/>
        <v>541.45485682925153</v>
      </c>
      <c r="AP464">
        <f t="shared" si="174"/>
        <v>-2715.1266923805547</v>
      </c>
      <c r="AS464">
        <f t="shared" si="175"/>
        <v>-2726.1638784593683</v>
      </c>
      <c r="AU464">
        <f t="shared" si="164"/>
        <v>245.06435183284844</v>
      </c>
      <c r="AW464">
        <f t="shared" si="176"/>
        <v>5.9515727493006629</v>
      </c>
      <c r="AY464">
        <f t="shared" si="177"/>
        <v>-9.0014989183923991E-2</v>
      </c>
      <c r="BA464">
        <f t="shared" si="178"/>
        <v>-0.41090962214093807</v>
      </c>
      <c r="BC464">
        <f t="shared" si="179"/>
        <v>1115.6716832308687</v>
      </c>
      <c r="BD464">
        <f t="shared" si="180"/>
        <v>3.04E-2</v>
      </c>
      <c r="BE464">
        <f t="shared" si="181"/>
        <v>33.916419170218404</v>
      </c>
    </row>
    <row r="465" spans="3:57">
      <c r="C465" s="11">
        <v>405</v>
      </c>
      <c r="D465" s="12">
        <f t="shared" si="187"/>
        <v>5.8695652173913039E-3</v>
      </c>
      <c r="E465" s="20">
        <f t="shared" si="182"/>
        <v>1204.2771838760873</v>
      </c>
      <c r="F465" s="4">
        <f t="shared" si="183"/>
        <v>7.0685834705770336</v>
      </c>
      <c r="G465" s="4"/>
      <c r="H465" s="4">
        <f t="shared" si="184"/>
        <v>30.941443161499194</v>
      </c>
      <c r="I465" s="11">
        <v>405</v>
      </c>
      <c r="J465" s="5">
        <f t="shared" si="165"/>
        <v>-31175.361809142447</v>
      </c>
      <c r="K465" s="11">
        <v>405</v>
      </c>
      <c r="L465" s="17">
        <f t="shared" si="185"/>
        <v>-19422.250407095744</v>
      </c>
      <c r="M465" s="11">
        <v>405</v>
      </c>
      <c r="N465">
        <f t="shared" si="186"/>
        <v>-1979.8420394593011</v>
      </c>
      <c r="Q465" s="58">
        <v>342</v>
      </c>
      <c r="R465" s="21">
        <f t="shared" si="162"/>
        <v>89.356000000000279</v>
      </c>
      <c r="S465" s="21">
        <f t="shared" si="159"/>
        <v>115.84523234972517</v>
      </c>
      <c r="T465" s="21">
        <f t="shared" si="160"/>
        <v>5.6058170932787164</v>
      </c>
      <c r="U465" s="21">
        <f t="shared" si="161"/>
        <v>598.44833109490946</v>
      </c>
      <c r="AA465">
        <v>342</v>
      </c>
      <c r="AB465">
        <f t="shared" si="166"/>
        <v>5.9690260418206069</v>
      </c>
      <c r="AC465">
        <f t="shared" si="167"/>
        <v>0.27611262488646687</v>
      </c>
      <c r="AD465">
        <f t="shared" si="168"/>
        <v>-0.30901699437494762</v>
      </c>
      <c r="AE465">
        <f t="shared" si="169"/>
        <v>-8.5323493451393354E-2</v>
      </c>
      <c r="AF465" s="65">
        <f t="shared" si="170"/>
        <v>-8.5427361328197865E-2</v>
      </c>
      <c r="AG465">
        <f t="shared" si="171"/>
        <v>-4.8946272590448405</v>
      </c>
      <c r="AJ465">
        <f t="shared" si="172"/>
        <v>98.520345616575895</v>
      </c>
      <c r="AL465">
        <f t="shared" si="163"/>
        <v>552.28703749312797</v>
      </c>
      <c r="AN465">
        <f t="shared" si="173"/>
        <v>563.33277824299057</v>
      </c>
      <c r="AP465">
        <f t="shared" si="174"/>
        <v>-2724.9943389676982</v>
      </c>
      <c r="AS465">
        <f t="shared" si="175"/>
        <v>-2734.9679423848424</v>
      </c>
      <c r="AU465">
        <f t="shared" si="164"/>
        <v>233.35701932184386</v>
      </c>
      <c r="AW465">
        <f t="shared" si="176"/>
        <v>5.9690260418206069</v>
      </c>
      <c r="AY465">
        <f t="shared" si="177"/>
        <v>-8.5427361328197865E-2</v>
      </c>
      <c r="BA465">
        <f t="shared" si="178"/>
        <v>-0.39046146223146755</v>
      </c>
      <c r="BC465">
        <f t="shared" si="179"/>
        <v>1064.0052741657987</v>
      </c>
      <c r="BD465">
        <f t="shared" si="180"/>
        <v>3.04E-2</v>
      </c>
      <c r="BE465">
        <f t="shared" si="181"/>
        <v>32.345760334640282</v>
      </c>
    </row>
    <row r="466" spans="3:57">
      <c r="C466" s="11">
        <v>406</v>
      </c>
      <c r="D466" s="12">
        <f t="shared" si="187"/>
        <v>5.8840579710144926E-3</v>
      </c>
      <c r="E466" s="20">
        <f t="shared" si="182"/>
        <v>1204.2771838760873</v>
      </c>
      <c r="F466" s="4">
        <f t="shared" si="183"/>
        <v>7.0860367630969776</v>
      </c>
      <c r="G466" s="4"/>
      <c r="H466" s="4">
        <f t="shared" si="184"/>
        <v>31.386215405844872</v>
      </c>
      <c r="I466" s="11">
        <v>406</v>
      </c>
      <c r="J466" s="5">
        <f t="shared" si="165"/>
        <v>-30201.682178862975</v>
      </c>
      <c r="K466" s="11">
        <v>406</v>
      </c>
      <c r="L466" s="17">
        <f t="shared" si="185"/>
        <v>-18815.647997431632</v>
      </c>
      <c r="M466" s="11">
        <v>406</v>
      </c>
      <c r="N466">
        <f t="shared" si="186"/>
        <v>-1918.0069314405332</v>
      </c>
      <c r="Q466" s="58">
        <v>343</v>
      </c>
      <c r="R466" s="21">
        <f t="shared" si="162"/>
        <v>89.911000000000286</v>
      </c>
      <c r="S466" s="21">
        <f t="shared" si="159"/>
        <v>112.52076180723918</v>
      </c>
      <c r="T466" s="21">
        <f t="shared" si="160"/>
        <v>5.8390557934644871</v>
      </c>
      <c r="U466" s="21">
        <f t="shared" si="161"/>
        <v>605.45916921573905</v>
      </c>
      <c r="AA466">
        <v>343</v>
      </c>
      <c r="AB466">
        <f t="shared" si="166"/>
        <v>5.9864793343405509</v>
      </c>
      <c r="AC466">
        <f t="shared" si="167"/>
        <v>0.27611262488646687</v>
      </c>
      <c r="AD466">
        <f t="shared" si="168"/>
        <v>-0.29237170472273627</v>
      </c>
      <c r="AE466">
        <f t="shared" si="169"/>
        <v>-8.0727518833525733E-2</v>
      </c>
      <c r="AF466" s="65">
        <f t="shared" si="170"/>
        <v>-8.0815459604363732E-2</v>
      </c>
      <c r="AG466">
        <f t="shared" si="171"/>
        <v>-4.6303847547400352</v>
      </c>
      <c r="AJ466">
        <f t="shared" si="172"/>
        <v>98.520345616575895</v>
      </c>
      <c r="AL466">
        <f t="shared" si="163"/>
        <v>575.26579484659112</v>
      </c>
      <c r="AN466">
        <f t="shared" si="173"/>
        <v>586.77111074352297</v>
      </c>
      <c r="AP466">
        <f t="shared" si="174"/>
        <v>-2731.7284259630778</v>
      </c>
      <c r="AS466">
        <f t="shared" si="175"/>
        <v>-2740.6734148022601</v>
      </c>
      <c r="AU466">
        <f t="shared" si="164"/>
        <v>221.24776470999274</v>
      </c>
      <c r="AW466">
        <f t="shared" si="176"/>
        <v>5.9864793343405509</v>
      </c>
      <c r="AY466">
        <f t="shared" si="177"/>
        <v>-8.0815459604363732E-2</v>
      </c>
      <c r="BA466">
        <f t="shared" si="178"/>
        <v>-0.369824605101647</v>
      </c>
      <c r="BC466">
        <f t="shared" si="179"/>
        <v>1010.260386376739</v>
      </c>
      <c r="BD466">
        <f t="shared" si="180"/>
        <v>3.04E-2</v>
      </c>
      <c r="BE466">
        <f t="shared" si="181"/>
        <v>30.711915745852867</v>
      </c>
    </row>
    <row r="467" spans="3:57">
      <c r="C467" s="11">
        <v>407</v>
      </c>
      <c r="D467" s="12">
        <f t="shared" si="187"/>
        <v>5.8985507246376813E-3</v>
      </c>
      <c r="E467" s="20">
        <f t="shared" si="182"/>
        <v>1204.2771838760873</v>
      </c>
      <c r="F467" s="4">
        <f t="shared" si="183"/>
        <v>7.1034900556169207</v>
      </c>
      <c r="G467" s="4"/>
      <c r="H467" s="4">
        <f t="shared" si="184"/>
        <v>31.816811671026095</v>
      </c>
      <c r="I467" s="11">
        <v>407</v>
      </c>
      <c r="J467" s="5">
        <f t="shared" si="165"/>
        <v>-29219.191021176139</v>
      </c>
      <c r="K467" s="11">
        <v>407</v>
      </c>
      <c r="L467" s="17">
        <f t="shared" si="185"/>
        <v>-18203.556006192735</v>
      </c>
      <c r="M467" s="11">
        <v>407</v>
      </c>
      <c r="N467">
        <f t="shared" si="186"/>
        <v>-1855.6122330471696</v>
      </c>
      <c r="Q467" s="58">
        <v>344</v>
      </c>
      <c r="R467" s="21">
        <f t="shared" si="162"/>
        <v>90.466000000000292</v>
      </c>
      <c r="S467" s="21">
        <f t="shared" si="159"/>
        <v>109.1962912647532</v>
      </c>
      <c r="T467" s="21">
        <f t="shared" si="160"/>
        <v>6.0894393714339561</v>
      </c>
      <c r="U467" s="21">
        <f t="shared" si="161"/>
        <v>612.76615644804747</v>
      </c>
      <c r="AA467">
        <v>344</v>
      </c>
      <c r="AB467">
        <f t="shared" si="166"/>
        <v>6.0039326268604931</v>
      </c>
      <c r="AC467">
        <f t="shared" si="167"/>
        <v>0.27611262488646687</v>
      </c>
      <c r="AD467">
        <f t="shared" si="168"/>
        <v>-0.27563735581699977</v>
      </c>
      <c r="AE467">
        <f t="shared" si="169"/>
        <v>-7.6106953831396859E-2</v>
      </c>
      <c r="AF467" s="65">
        <f t="shared" si="170"/>
        <v>-7.61806179847586E-2</v>
      </c>
      <c r="AG467">
        <f t="shared" si="171"/>
        <v>-4.3648278912250822</v>
      </c>
      <c r="AJ467">
        <f t="shared" si="172"/>
        <v>98.520345616575895</v>
      </c>
      <c r="AL467">
        <f t="shared" si="163"/>
        <v>599.933671484858</v>
      </c>
      <c r="AN467">
        <f t="shared" si="173"/>
        <v>611.93234491455519</v>
      </c>
      <c r="AP467">
        <f t="shared" si="174"/>
        <v>-2735.1431293708192</v>
      </c>
      <c r="AS467">
        <f t="shared" si="175"/>
        <v>-2743.099049810372</v>
      </c>
      <c r="AU467">
        <f t="shared" si="164"/>
        <v>208.76891273886659</v>
      </c>
      <c r="AW467">
        <f t="shared" si="176"/>
        <v>6.0039326268604931</v>
      </c>
      <c r="AY467">
        <f t="shared" si="177"/>
        <v>-7.61806179847586E-2</v>
      </c>
      <c r="BA467">
        <f t="shared" si="178"/>
        <v>-0.34900885764576334</v>
      </c>
      <c r="BC467">
        <f t="shared" si="179"/>
        <v>954.58917907936791</v>
      </c>
      <c r="BD467">
        <f t="shared" si="180"/>
        <v>3.04E-2</v>
      </c>
      <c r="BE467">
        <f t="shared" si="181"/>
        <v>29.019511044012784</v>
      </c>
    </row>
    <row r="468" spans="3:57">
      <c r="C468" s="11">
        <v>408</v>
      </c>
      <c r="D468" s="12">
        <f t="shared" si="187"/>
        <v>5.913043478260869E-3</v>
      </c>
      <c r="E468" s="20">
        <f t="shared" si="182"/>
        <v>1204.2771838760873</v>
      </c>
      <c r="F468" s="4">
        <f t="shared" si="183"/>
        <v>7.1209433481368638</v>
      </c>
      <c r="G468" s="4"/>
      <c r="H468" s="4">
        <f t="shared" si="184"/>
        <v>32.233109229755925</v>
      </c>
      <c r="I468" s="11">
        <v>408</v>
      </c>
      <c r="J468" s="5">
        <f t="shared" si="165"/>
        <v>-28228.575337001705</v>
      </c>
      <c r="K468" s="11">
        <v>408</v>
      </c>
      <c r="L468" s="17">
        <f t="shared" si="185"/>
        <v>-17586.402434952062</v>
      </c>
      <c r="M468" s="11">
        <v>408</v>
      </c>
      <c r="N468">
        <f t="shared" si="186"/>
        <v>-1792.7015733896087</v>
      </c>
      <c r="Q468" s="58">
        <v>345</v>
      </c>
      <c r="R468" s="21">
        <f t="shared" si="162"/>
        <v>91.021000000000299</v>
      </c>
      <c r="S468" s="21">
        <f t="shared" si="159"/>
        <v>105.87182072226722</v>
      </c>
      <c r="T468" s="21">
        <f t="shared" si="160"/>
        <v>6.3588095788401944</v>
      </c>
      <c r="U468" s="21">
        <f t="shared" si="161"/>
        <v>620.39140645472071</v>
      </c>
      <c r="AA468">
        <v>345</v>
      </c>
      <c r="AB468">
        <f t="shared" si="166"/>
        <v>6.0213859193804371</v>
      </c>
      <c r="AC468">
        <f t="shared" si="167"/>
        <v>0.27611262488646687</v>
      </c>
      <c r="AD468">
        <f t="shared" si="168"/>
        <v>-0.25881904510252068</v>
      </c>
      <c r="AE468">
        <f t="shared" si="169"/>
        <v>-7.1463205913865846E-2</v>
      </c>
      <c r="AF468" s="65">
        <f t="shared" si="170"/>
        <v>-7.1524173106802216E-2</v>
      </c>
      <c r="AG468">
        <f t="shared" si="171"/>
        <v>-4.098033252182872</v>
      </c>
      <c r="AJ468">
        <f t="shared" si="172"/>
        <v>98.520345616575895</v>
      </c>
      <c r="AL468">
        <f t="shared" si="163"/>
        <v>626.4721174173294</v>
      </c>
      <c r="AN468">
        <f t="shared" si="173"/>
        <v>639.00155976567601</v>
      </c>
      <c r="AP468">
        <f t="shared" si="174"/>
        <v>-2735.0312365788259</v>
      </c>
      <c r="AS468">
        <f t="shared" si="175"/>
        <v>-2742.0419892311725</v>
      </c>
      <c r="AU468">
        <f t="shared" si="164"/>
        <v>195.95511130089361</v>
      </c>
      <c r="AW468">
        <f t="shared" si="176"/>
        <v>6.0213859193804371</v>
      </c>
      <c r="AY468">
        <f t="shared" si="177"/>
        <v>-7.1524173106802216E-2</v>
      </c>
      <c r="BA468">
        <f t="shared" si="178"/>
        <v>-0.3280241423853012</v>
      </c>
      <c r="BC468">
        <f t="shared" si="179"/>
        <v>897.15627577577914</v>
      </c>
      <c r="BD468">
        <f t="shared" si="180"/>
        <v>3.04E-2</v>
      </c>
      <c r="BE468">
        <f t="shared" si="181"/>
        <v>27.273550783583687</v>
      </c>
    </row>
    <row r="469" spans="3:57">
      <c r="C469" s="11">
        <v>409</v>
      </c>
      <c r="D469" s="12">
        <f t="shared" si="187"/>
        <v>5.9275362318840577E-3</v>
      </c>
      <c r="E469" s="20">
        <f t="shared" si="182"/>
        <v>1204.2771838760873</v>
      </c>
      <c r="F469" s="4">
        <f t="shared" si="183"/>
        <v>7.1383966406568069</v>
      </c>
      <c r="G469" s="4"/>
      <c r="H469" s="4">
        <f t="shared" si="184"/>
        <v>32.634995323188569</v>
      </c>
      <c r="I469" s="11">
        <v>409</v>
      </c>
      <c r="J469" s="5">
        <f t="shared" si="165"/>
        <v>-27230.523656727368</v>
      </c>
      <c r="K469" s="11">
        <v>409</v>
      </c>
      <c r="L469" s="17">
        <f t="shared" si="185"/>
        <v>-16964.616238141149</v>
      </c>
      <c r="M469" s="11">
        <v>409</v>
      </c>
      <c r="N469">
        <f t="shared" si="186"/>
        <v>-1729.3186787095972</v>
      </c>
      <c r="Q469" s="58">
        <v>346</v>
      </c>
      <c r="R469" s="21">
        <f t="shared" si="162"/>
        <v>91.576000000000306</v>
      </c>
      <c r="S469" s="21">
        <f t="shared" si="159"/>
        <v>102.54735017978112</v>
      </c>
      <c r="T469" s="21">
        <f t="shared" si="160"/>
        <v>6.6492725476286596</v>
      </c>
      <c r="U469" s="21">
        <f t="shared" si="161"/>
        <v>628.35944740171954</v>
      </c>
      <c r="AA469">
        <v>346</v>
      </c>
      <c r="AB469">
        <f t="shared" si="166"/>
        <v>6.0388392119003802</v>
      </c>
      <c r="AC469">
        <f t="shared" si="167"/>
        <v>0.27611262488646687</v>
      </c>
      <c r="AD469">
        <f t="shared" si="168"/>
        <v>-0.24192189559966787</v>
      </c>
      <c r="AE469">
        <f t="shared" si="169"/>
        <v>-6.6797689611534095E-2</v>
      </c>
      <c r="AF469" s="65">
        <f t="shared" si="170"/>
        <v>-6.6847464067793738E-2</v>
      </c>
      <c r="AG469">
        <f t="shared" si="171"/>
        <v>-3.8300775622370029</v>
      </c>
      <c r="AJ469">
        <f t="shared" si="172"/>
        <v>98.520345616575895</v>
      </c>
      <c r="AL469">
        <f t="shared" si="163"/>
        <v>655.08862949118566</v>
      </c>
      <c r="AN469">
        <f t="shared" si="173"/>
        <v>668.19040208100944</v>
      </c>
      <c r="AP469">
        <f t="shared" si="174"/>
        <v>-2731.1601901135296</v>
      </c>
      <c r="AS469">
        <f t="shared" si="175"/>
        <v>-2737.2737811752754</v>
      </c>
      <c r="AU469">
        <f t="shared" si="164"/>
        <v>182.84356441673631</v>
      </c>
      <c r="AW469">
        <f t="shared" si="176"/>
        <v>6.0388392119003802</v>
      </c>
      <c r="AY469">
        <f t="shared" si="177"/>
        <v>-6.6847464067793738E-2</v>
      </c>
      <c r="BA469">
        <f t="shared" si="178"/>
        <v>-0.3068804907684321</v>
      </c>
      <c r="BC469">
        <f t="shared" si="179"/>
        <v>838.13977950924425</v>
      </c>
      <c r="BD469">
        <f t="shared" si="180"/>
        <v>3.04E-2</v>
      </c>
      <c r="BE469">
        <f t="shared" si="181"/>
        <v>25.479449297081025</v>
      </c>
    </row>
    <row r="470" spans="3:57">
      <c r="C470" s="11">
        <v>410</v>
      </c>
      <c r="D470" s="12">
        <f t="shared" si="187"/>
        <v>5.9420289855072464E-3</v>
      </c>
      <c r="E470" s="20">
        <f t="shared" si="182"/>
        <v>1204.2771838760873</v>
      </c>
      <c r="F470" s="4">
        <f t="shared" si="183"/>
        <v>7.1558499331767509</v>
      </c>
      <c r="G470" s="4"/>
      <c r="H470" s="4">
        <f t="shared" si="184"/>
        <v>33.022367178149807</v>
      </c>
      <c r="I470" s="11">
        <v>410</v>
      </c>
      <c r="J470" s="5">
        <f t="shared" si="165"/>
        <v>-26225.725359244658</v>
      </c>
      <c r="K470" s="11">
        <v>410</v>
      </c>
      <c r="L470" s="17">
        <f t="shared" si="185"/>
        <v>-16338.626898809422</v>
      </c>
      <c r="M470" s="11">
        <v>410</v>
      </c>
      <c r="N470">
        <f t="shared" si="186"/>
        <v>-1665.5073291344975</v>
      </c>
      <c r="Q470" s="58">
        <v>347</v>
      </c>
      <c r="R470" s="21">
        <f t="shared" si="162"/>
        <v>92.131000000000313</v>
      </c>
      <c r="S470" s="21">
        <f t="shared" si="159"/>
        <v>99.222879637295136</v>
      </c>
      <c r="T470" s="21">
        <f t="shared" si="160"/>
        <v>6.9632469356494218</v>
      </c>
      <c r="U470" s="21">
        <f t="shared" si="161"/>
        <v>636.69757446533151</v>
      </c>
      <c r="AA470">
        <v>347</v>
      </c>
      <c r="AB470">
        <f t="shared" si="166"/>
        <v>6.0562925044203233</v>
      </c>
      <c r="AC470">
        <f t="shared" si="167"/>
        <v>0.27611262488646687</v>
      </c>
      <c r="AD470">
        <f t="shared" si="168"/>
        <v>-0.22495105434386534</v>
      </c>
      <c r="AE470">
        <f t="shared" si="169"/>
        <v>-6.2111826085862916E-2</v>
      </c>
      <c r="AF470" s="65">
        <f t="shared" si="170"/>
        <v>-6.2151832228297552E-2</v>
      </c>
      <c r="AG470">
        <f t="shared" si="171"/>
        <v>-3.5610376756866207</v>
      </c>
      <c r="AJ470">
        <f t="shared" si="172"/>
        <v>98.520345616575895</v>
      </c>
      <c r="AL470">
        <f t="shared" si="163"/>
        <v>686.021494713744</v>
      </c>
      <c r="AN470">
        <f t="shared" si="173"/>
        <v>699.74192460801885</v>
      </c>
      <c r="AP470">
        <f t="shared" si="174"/>
        <v>-2723.2672712927279</v>
      </c>
      <c r="AS470">
        <f t="shared" si="175"/>
        <v>-2728.5355371783362</v>
      </c>
      <c r="AU470">
        <f t="shared" si="164"/>
        <v>169.47432475431737</v>
      </c>
      <c r="AW470">
        <f t="shared" si="176"/>
        <v>6.0562925044203233</v>
      </c>
      <c r="AY470">
        <f t="shared" si="177"/>
        <v>-6.2151832228297552E-2</v>
      </c>
      <c r="BA470">
        <f t="shared" si="178"/>
        <v>-0.28558803644658487</v>
      </c>
      <c r="BC470">
        <f t="shared" si="179"/>
        <v>777.73255272773929</v>
      </c>
      <c r="BD470">
        <f t="shared" si="180"/>
        <v>3.04E-2</v>
      </c>
      <c r="BE470">
        <f t="shared" si="181"/>
        <v>23.643069602923273</v>
      </c>
    </row>
    <row r="471" spans="3:57">
      <c r="C471" s="11">
        <v>411</v>
      </c>
      <c r="D471" s="12">
        <f t="shared" si="187"/>
        <v>5.9565217391304342E-3</v>
      </c>
      <c r="E471" s="20">
        <f t="shared" si="182"/>
        <v>1204.2771838760873</v>
      </c>
      <c r="F471" s="4">
        <f t="shared" si="183"/>
        <v>7.1733032256966931</v>
      </c>
      <c r="G471" s="4"/>
      <c r="H471" s="4">
        <f t="shared" si="184"/>
        <v>33.395132014507944</v>
      </c>
      <c r="I471" s="11">
        <v>411</v>
      </c>
      <c r="J471" s="5">
        <f t="shared" si="165"/>
        <v>-25214.869992452641</v>
      </c>
      <c r="K471" s="11">
        <v>411</v>
      </c>
      <c r="L471" s="17">
        <f t="shared" si="185"/>
        <v>-15708.864005297995</v>
      </c>
      <c r="M471" s="11">
        <v>411</v>
      </c>
      <c r="N471">
        <f t="shared" si="186"/>
        <v>-1601.3113155247702</v>
      </c>
      <c r="Q471" s="58">
        <v>348</v>
      </c>
      <c r="R471" s="21">
        <f t="shared" si="162"/>
        <v>92.68600000000032</v>
      </c>
      <c r="S471" s="21">
        <f t="shared" si="159"/>
        <v>95.898409094809153</v>
      </c>
      <c r="T471" s="21">
        <f t="shared" si="160"/>
        <v>7.3035228258134808</v>
      </c>
      <c r="U471" s="21">
        <f t="shared" si="161"/>
        <v>645.43626767199282</v>
      </c>
      <c r="AA471">
        <v>348</v>
      </c>
      <c r="AB471">
        <f t="shared" si="166"/>
        <v>6.0737457969402664</v>
      </c>
      <c r="AC471">
        <f t="shared" si="167"/>
        <v>0.27611262488646687</v>
      </c>
      <c r="AD471">
        <f t="shared" si="168"/>
        <v>-0.20791169081775987</v>
      </c>
      <c r="AE471">
        <f t="shared" si="169"/>
        <v>-5.740704269627521E-2</v>
      </c>
      <c r="AF471" s="65">
        <f t="shared" si="170"/>
        <v>-5.7438621023658459E-2</v>
      </c>
      <c r="AG471">
        <f t="shared" si="171"/>
        <v>-3.29099056570703</v>
      </c>
      <c r="AJ471">
        <f t="shared" si="172"/>
        <v>98.520345616575895</v>
      </c>
      <c r="AL471">
        <f t="shared" si="163"/>
        <v>719.54559301769518</v>
      </c>
      <c r="AN471">
        <f t="shared" si="173"/>
        <v>733.93650487804905</v>
      </c>
      <c r="AP471">
        <f t="shared" si="174"/>
        <v>-2711.0537019594599</v>
      </c>
      <c r="AS471">
        <f t="shared" si="175"/>
        <v>-2715.5320055820835</v>
      </c>
      <c r="AU471">
        <f t="shared" si="164"/>
        <v>155.89066178755252</v>
      </c>
      <c r="AW471">
        <f t="shared" si="176"/>
        <v>6.0737457969402664</v>
      </c>
      <c r="AY471">
        <f t="shared" si="177"/>
        <v>-5.7438621023658459E-2</v>
      </c>
      <c r="BA471">
        <f t="shared" si="178"/>
        <v>-0.26415700853097573</v>
      </c>
      <c r="BC471">
        <f t="shared" si="179"/>
        <v>716.1438358764384</v>
      </c>
      <c r="BD471">
        <f t="shared" si="180"/>
        <v>3.04E-2</v>
      </c>
      <c r="BE471">
        <f t="shared" si="181"/>
        <v>21.770772610643728</v>
      </c>
    </row>
    <row r="472" spans="3:57">
      <c r="C472" s="11">
        <v>412</v>
      </c>
      <c r="D472" s="12">
        <f t="shared" si="187"/>
        <v>5.9710144927536228E-3</v>
      </c>
      <c r="E472" s="20">
        <f t="shared" si="182"/>
        <v>1204.2771838760873</v>
      </c>
      <c r="F472" s="4">
        <f t="shared" si="183"/>
        <v>7.1907565182166371</v>
      </c>
      <c r="G472" s="4"/>
      <c r="H472" s="4">
        <f t="shared" si="184"/>
        <v>33.753207042712567</v>
      </c>
      <c r="I472" s="11">
        <v>412</v>
      </c>
      <c r="J472" s="5">
        <f t="shared" si="165"/>
        <v>-24198.646596007187</v>
      </c>
      <c r="K472" s="11">
        <v>412</v>
      </c>
      <c r="L472" s="17">
        <f t="shared" si="185"/>
        <v>-15075.756829312477</v>
      </c>
      <c r="M472" s="11">
        <v>412</v>
      </c>
      <c r="N472">
        <f t="shared" si="186"/>
        <v>-1536.7743964640649</v>
      </c>
      <c r="Q472" s="58">
        <v>349</v>
      </c>
      <c r="R472" s="21">
        <f t="shared" si="162"/>
        <v>93.241000000000327</v>
      </c>
      <c r="S472" s="21">
        <f t="shared" si="159"/>
        <v>92.57393855232317</v>
      </c>
      <c r="T472" s="21">
        <f t="shared" si="160"/>
        <v>7.6733342562359308</v>
      </c>
      <c r="U472" s="21">
        <f t="shared" si="161"/>
        <v>654.60968993251117</v>
      </c>
      <c r="AA472">
        <v>349</v>
      </c>
      <c r="AB472">
        <f t="shared" si="166"/>
        <v>6.0911990894602104</v>
      </c>
      <c r="AC472">
        <f t="shared" si="167"/>
        <v>0.27611262488646687</v>
      </c>
      <c r="AD472">
        <f t="shared" si="168"/>
        <v>-0.19080899537654467</v>
      </c>
      <c r="AE472">
        <f t="shared" si="169"/>
        <v>-5.2684772565367466E-2</v>
      </c>
      <c r="AF472" s="65">
        <f t="shared" si="170"/>
        <v>-5.2709175783157397E-2</v>
      </c>
      <c r="AG472">
        <f t="shared" si="171"/>
        <v>-3.0200133139880849</v>
      </c>
      <c r="AJ472">
        <f t="shared" si="172"/>
        <v>98.520345616575895</v>
      </c>
      <c r="AL472">
        <f t="shared" si="163"/>
        <v>755.97954295587522</v>
      </c>
      <c r="AN472">
        <f t="shared" si="173"/>
        <v>771.09913381499268</v>
      </c>
      <c r="AP472">
        <f t="shared" si="174"/>
        <v>-2694.1773751164819</v>
      </c>
      <c r="AS472">
        <f t="shared" si="175"/>
        <v>-2697.9242712909077</v>
      </c>
      <c r="AU472">
        <f t="shared" si="164"/>
        <v>142.13952663154623</v>
      </c>
      <c r="AW472">
        <f t="shared" si="176"/>
        <v>6.0911990894602104</v>
      </c>
      <c r="AY472">
        <f t="shared" si="177"/>
        <v>-5.2709175783157397E-2</v>
      </c>
      <c r="BA472">
        <f t="shared" si="178"/>
        <v>-0.24259772483162576</v>
      </c>
      <c r="BC472">
        <f t="shared" si="179"/>
        <v>653.60130149610006</v>
      </c>
      <c r="BD472">
        <f t="shared" si="180"/>
        <v>3.04E-2</v>
      </c>
      <c r="BE472">
        <f t="shared" si="181"/>
        <v>19.869479565481441</v>
      </c>
    </row>
    <row r="473" spans="3:57">
      <c r="C473" s="11">
        <v>413</v>
      </c>
      <c r="D473" s="12">
        <f t="shared" si="187"/>
        <v>5.9855072463768115E-3</v>
      </c>
      <c r="E473" s="20">
        <f t="shared" si="182"/>
        <v>1204.2771838760873</v>
      </c>
      <c r="F473" s="4">
        <f t="shared" si="183"/>
        <v>7.2082098107365802</v>
      </c>
      <c r="G473" s="4"/>
      <c r="H473" s="4">
        <f t="shared" si="184"/>
        <v>34.096519451538661</v>
      </c>
      <c r="I473" s="11">
        <v>413</v>
      </c>
      <c r="J473" s="5">
        <f t="shared" si="165"/>
        <v>-23177.743027093537</v>
      </c>
      <c r="K473" s="11">
        <v>413</v>
      </c>
      <c r="L473" s="17">
        <f t="shared" si="185"/>
        <v>-14439.733905879273</v>
      </c>
      <c r="M473" s="11">
        <v>413</v>
      </c>
      <c r="N473">
        <f t="shared" si="186"/>
        <v>-1471.9402554413123</v>
      </c>
      <c r="Q473" s="58">
        <v>350</v>
      </c>
      <c r="R473" s="21">
        <f t="shared" si="162"/>
        <v>93.796000000000333</v>
      </c>
      <c r="S473" s="21">
        <f t="shared" si="159"/>
        <v>89.249468009837187</v>
      </c>
      <c r="T473" s="21">
        <f t="shared" si="160"/>
        <v>8.07644916555161</v>
      </c>
      <c r="U473" s="21">
        <f t="shared" si="161"/>
        <v>664.25628418587598</v>
      </c>
      <c r="AA473">
        <v>350</v>
      </c>
      <c r="AB473">
        <f t="shared" si="166"/>
        <v>6.1086523819801526</v>
      </c>
      <c r="AC473">
        <f t="shared" si="167"/>
        <v>0.27611262488646687</v>
      </c>
      <c r="AD473">
        <f t="shared" si="168"/>
        <v>-0.17364817766693127</v>
      </c>
      <c r="AE473">
        <f t="shared" si="169"/>
        <v>-4.794645414236795E-2</v>
      </c>
      <c r="AF473" s="65">
        <f t="shared" si="170"/>
        <v>-4.796484355631514E-2</v>
      </c>
      <c r="AG473">
        <f t="shared" si="171"/>
        <v>-2.7481831007821196</v>
      </c>
      <c r="AJ473">
        <f t="shared" si="172"/>
        <v>98.520345616575895</v>
      </c>
      <c r="AL473">
        <f t="shared" si="163"/>
        <v>795.69456314485058</v>
      </c>
      <c r="AN473">
        <f t="shared" si="173"/>
        <v>811.60845440774756</v>
      </c>
      <c r="AP473">
        <f t="shared" si="174"/>
        <v>-2672.2438341632537</v>
      </c>
      <c r="AS473">
        <f t="shared" si="175"/>
        <v>-2675.3207006740154</v>
      </c>
      <c r="AU473">
        <f t="shared" si="164"/>
        <v>128.27214129099437</v>
      </c>
      <c r="AW473">
        <f t="shared" si="176"/>
        <v>6.1086523819801526</v>
      </c>
      <c r="AY473">
        <f t="shared" si="177"/>
        <v>-4.796484355631514E-2</v>
      </c>
      <c r="BA473">
        <f t="shared" si="178"/>
        <v>-0.22092058508120568</v>
      </c>
      <c r="BC473">
        <f t="shared" si="179"/>
        <v>590.35367132299041</v>
      </c>
      <c r="BD473">
        <f t="shared" si="180"/>
        <v>3.04E-2</v>
      </c>
      <c r="BE473">
        <f t="shared" si="181"/>
        <v>17.946751608218907</v>
      </c>
    </row>
    <row r="474" spans="3:57">
      <c r="C474" s="11">
        <v>414</v>
      </c>
      <c r="D474" s="12">
        <f t="shared" si="187"/>
        <v>6.0000000000000001E-3</v>
      </c>
      <c r="E474" s="20">
        <f t="shared" si="182"/>
        <v>1204.2771838760873</v>
      </c>
      <c r="F474" s="4">
        <f t="shared" si="183"/>
        <v>7.2256631032565242</v>
      </c>
      <c r="G474" s="4"/>
      <c r="H474" s="4">
        <f t="shared" si="184"/>
        <v>34.425006386086253</v>
      </c>
      <c r="I474" s="11">
        <v>414</v>
      </c>
      <c r="J474" s="5">
        <f t="shared" si="165"/>
        <v>-22152.845289990455</v>
      </c>
      <c r="K474" s="11">
        <v>414</v>
      </c>
      <c r="L474" s="17">
        <f t="shared" si="185"/>
        <v>-13801.222615664054</v>
      </c>
      <c r="M474" s="11">
        <v>414</v>
      </c>
      <c r="N474">
        <f t="shared" si="186"/>
        <v>-1406.8524582736038</v>
      </c>
      <c r="Q474" s="58">
        <v>351</v>
      </c>
      <c r="R474" s="21">
        <f t="shared" si="162"/>
        <v>94.35100000000034</v>
      </c>
      <c r="S474" s="21">
        <f t="shared" si="159"/>
        <v>85.924997467351204</v>
      </c>
      <c r="T474" s="21">
        <f t="shared" si="160"/>
        <v>8.5172817765267261</v>
      </c>
      <c r="U474" s="21">
        <f t="shared" si="161"/>
        <v>674.41949392417598</v>
      </c>
      <c r="AA474">
        <v>351</v>
      </c>
      <c r="AB474">
        <f t="shared" si="166"/>
        <v>6.1261056745000966</v>
      </c>
      <c r="AC474">
        <f t="shared" si="167"/>
        <v>0.27611262488646687</v>
      </c>
      <c r="AD474">
        <f t="shared" si="168"/>
        <v>-0.15643446504023112</v>
      </c>
      <c r="AE474">
        <f t="shared" si="169"/>
        <v>-4.3193530764968451E-2</v>
      </c>
      <c r="AF474" s="65">
        <f t="shared" si="170"/>
        <v>-4.3206972945830875E-2</v>
      </c>
      <c r="AG474">
        <f t="shared" si="171"/>
        <v>-2.4755771953320389</v>
      </c>
      <c r="AJ474">
        <f t="shared" si="172"/>
        <v>98.520345616575895</v>
      </c>
      <c r="AL474">
        <f t="shared" si="163"/>
        <v>839.12554433717662</v>
      </c>
      <c r="AN474">
        <f t="shared" si="173"/>
        <v>855.9080552239202</v>
      </c>
      <c r="AP474">
        <f t="shared" si="174"/>
        <v>-2644.7949959369971</v>
      </c>
      <c r="AS474">
        <f t="shared" si="175"/>
        <v>-2647.2656255487814</v>
      </c>
      <c r="AU474">
        <f t="shared" si="164"/>
        <v>114.34474924018474</v>
      </c>
      <c r="AW474">
        <f t="shared" si="176"/>
        <v>6.1261056745000966</v>
      </c>
      <c r="AY474">
        <f t="shared" si="177"/>
        <v>-4.3206972945830875E-2</v>
      </c>
      <c r="BA474">
        <f t="shared" si="178"/>
        <v>-0.19913606414575818</v>
      </c>
      <c r="BC474">
        <f t="shared" si="179"/>
        <v>526.6740659632901</v>
      </c>
      <c r="BD474">
        <f t="shared" si="180"/>
        <v>3.04E-2</v>
      </c>
      <c r="BE474">
        <f t="shared" si="181"/>
        <v>16.010891605284019</v>
      </c>
    </row>
    <row r="475" spans="3:57">
      <c r="C475" s="11">
        <v>415</v>
      </c>
      <c r="D475" s="12">
        <f t="shared" si="187"/>
        <v>6.0144927536231879E-3</v>
      </c>
      <c r="E475" s="20">
        <f t="shared" si="182"/>
        <v>1204.2771838760873</v>
      </c>
      <c r="F475" s="4">
        <f t="shared" si="183"/>
        <v>7.2431163957764664</v>
      </c>
      <c r="G475" s="4"/>
      <c r="H475" s="4">
        <f t="shared" si="184"/>
        <v>34.738614916095422</v>
      </c>
      <c r="I475" s="11">
        <v>415</v>
      </c>
      <c r="J475" s="5">
        <f t="shared" si="165"/>
        <v>-21124.636870194401</v>
      </c>
      <c r="K475" s="11">
        <v>415</v>
      </c>
      <c r="L475" s="17">
        <f t="shared" si="185"/>
        <v>-13160.648770131113</v>
      </c>
      <c r="M475" s="11">
        <v>415</v>
      </c>
      <c r="N475">
        <f t="shared" si="186"/>
        <v>-1341.5544108186659</v>
      </c>
      <c r="Q475" s="58">
        <v>352</v>
      </c>
      <c r="R475" s="21">
        <f t="shared" si="162"/>
        <v>94.906000000000347</v>
      </c>
      <c r="S475" s="21">
        <f t="shared" si="159"/>
        <v>82.600526924865221</v>
      </c>
      <c r="T475" s="21">
        <f t="shared" si="160"/>
        <v>9.0010341523276534</v>
      </c>
      <c r="U475" s="21">
        <f t="shared" si="161"/>
        <v>685.14863851691325</v>
      </c>
      <c r="AA475">
        <v>352</v>
      </c>
      <c r="AB475">
        <f t="shared" si="166"/>
        <v>6.1435589670200397</v>
      </c>
      <c r="AC475">
        <f t="shared" si="167"/>
        <v>0.27611262488646687</v>
      </c>
      <c r="AD475">
        <f t="shared" si="168"/>
        <v>-0.13917310096006588</v>
      </c>
      <c r="AE475">
        <f t="shared" si="169"/>
        <v>-3.8427450219673052E-2</v>
      </c>
      <c r="AF475" s="65">
        <f t="shared" si="170"/>
        <v>-3.843691394664786E-2</v>
      </c>
      <c r="AG475">
        <f t="shared" si="171"/>
        <v>-2.2022729466504547</v>
      </c>
      <c r="AJ475">
        <f t="shared" si="172"/>
        <v>98.520345616575895</v>
      </c>
      <c r="AL475">
        <f t="shared" si="163"/>
        <v>886.78499559392367</v>
      </c>
      <c r="AN475">
        <f t="shared" si="173"/>
        <v>904.52069550580211</v>
      </c>
      <c r="AP475">
        <f t="shared" si="174"/>
        <v>-2611.2949407975152</v>
      </c>
      <c r="AS475">
        <f t="shared" si="175"/>
        <v>-2613.2250877553656</v>
      </c>
      <c r="AU475">
        <f t="shared" si="164"/>
        <v>100.41957697252005</v>
      </c>
      <c r="AW475">
        <f t="shared" si="176"/>
        <v>6.1435589670200397</v>
      </c>
      <c r="AY475">
        <f t="shared" si="177"/>
        <v>-3.843691394664786E-2</v>
      </c>
      <c r="BA475">
        <f t="shared" si="178"/>
        <v>-0.1772547052242141</v>
      </c>
      <c r="BC475">
        <f t="shared" si="179"/>
        <v>462.86431498454516</v>
      </c>
      <c r="BD475">
        <f t="shared" si="180"/>
        <v>3.04E-2</v>
      </c>
      <c r="BE475">
        <f t="shared" si="181"/>
        <v>14.071075175530172</v>
      </c>
    </row>
    <row r="476" spans="3:57">
      <c r="C476" s="11">
        <v>416</v>
      </c>
      <c r="D476" s="12">
        <f t="shared" si="187"/>
        <v>6.0289855072463766E-3</v>
      </c>
      <c r="E476" s="20">
        <f t="shared" si="182"/>
        <v>1204.2771838760873</v>
      </c>
      <c r="F476" s="4">
        <f t="shared" si="183"/>
        <v>7.2605696882964104</v>
      </c>
      <c r="G476" s="4"/>
      <c r="H476" s="4">
        <f t="shared" si="184"/>
        <v>35.037301994648807</v>
      </c>
      <c r="I476" s="11">
        <v>416</v>
      </c>
      <c r="J476" s="5">
        <f t="shared" si="165"/>
        <v>-20093.798073860809</v>
      </c>
      <c r="K476" s="11">
        <v>416</v>
      </c>
      <c r="L476" s="17">
        <f t="shared" si="185"/>
        <v>-12518.436200015285</v>
      </c>
      <c r="M476" s="11">
        <v>416</v>
      </c>
      <c r="N476">
        <f t="shared" si="186"/>
        <v>-1276.0893170250035</v>
      </c>
      <c r="Q476" s="58">
        <v>353</v>
      </c>
      <c r="R476" s="21">
        <f t="shared" si="162"/>
        <v>95.461000000000354</v>
      </c>
      <c r="S476" s="21">
        <f t="shared" si="159"/>
        <v>79.276056382379238</v>
      </c>
      <c r="T476" s="21">
        <f t="shared" si="160"/>
        <v>9.5338760509535767</v>
      </c>
      <c r="U476" s="21">
        <f t="shared" si="161"/>
        <v>696.49998438768944</v>
      </c>
      <c r="AA476">
        <v>353</v>
      </c>
      <c r="AB476">
        <f t="shared" si="166"/>
        <v>6.1610122595399828</v>
      </c>
      <c r="AC476">
        <f t="shared" si="167"/>
        <v>0.27611262488646687</v>
      </c>
      <c r="AD476">
        <f t="shared" si="168"/>
        <v>-0.12186934340514811</v>
      </c>
      <c r="AE476">
        <f t="shared" si="169"/>
        <v>-3.3649664300785677E-2</v>
      </c>
      <c r="AF476" s="65">
        <f t="shared" si="170"/>
        <v>-3.3656017790606375E-2</v>
      </c>
      <c r="AG476">
        <f t="shared" si="171"/>
        <v>-1.928347774618959</v>
      </c>
      <c r="AJ476">
        <f t="shared" si="172"/>
        <v>98.520345616575895</v>
      </c>
      <c r="AL476">
        <f t="shared" si="163"/>
        <v>939.28076360554212</v>
      </c>
      <c r="AN476">
        <f t="shared" si="173"/>
        <v>958.06637887765294</v>
      </c>
      <c r="AP476">
        <f t="shared" si="174"/>
        <v>-2571.1118527089452</v>
      </c>
      <c r="AS476">
        <f t="shared" si="175"/>
        <v>-2572.5687248945019</v>
      </c>
      <c r="AU476">
        <f t="shared" si="164"/>
        <v>86.566073983400258</v>
      </c>
      <c r="AW476">
        <f t="shared" si="176"/>
        <v>6.1610122595399828</v>
      </c>
      <c r="AY476">
        <f t="shared" si="177"/>
        <v>-3.3656017790606375E-2</v>
      </c>
      <c r="BA476">
        <f t="shared" si="178"/>
        <v>-0.15528711303831053</v>
      </c>
      <c r="BC476">
        <f t="shared" si="179"/>
        <v>399.26053690575395</v>
      </c>
      <c r="BD476">
        <f t="shared" si="180"/>
        <v>3.04E-2</v>
      </c>
      <c r="BE476">
        <f t="shared" si="181"/>
        <v>12.13752032193492</v>
      </c>
    </row>
    <row r="477" spans="3:57">
      <c r="C477" s="11">
        <v>417</v>
      </c>
      <c r="D477" s="12">
        <f t="shared" si="187"/>
        <v>6.0434782608695652E-3</v>
      </c>
      <c r="E477" s="20">
        <f t="shared" si="182"/>
        <v>1204.2771838760873</v>
      </c>
      <c r="F477" s="4">
        <f t="shared" si="183"/>
        <v>7.2780229808163535</v>
      </c>
      <c r="G477" s="4"/>
      <c r="H477" s="4">
        <f t="shared" si="184"/>
        <v>35.321034407343589</v>
      </c>
      <c r="I477" s="11">
        <v>417</v>
      </c>
      <c r="J477" s="5">
        <f t="shared" si="165"/>
        <v>-19061.005373317454</v>
      </c>
      <c r="K477" s="11">
        <v>417</v>
      </c>
      <c r="L477" s="17">
        <f t="shared" si="185"/>
        <v>-11875.006347576773</v>
      </c>
      <c r="M477" s="11">
        <v>417</v>
      </c>
      <c r="N477">
        <f t="shared" si="186"/>
        <v>-1210.5001373676628</v>
      </c>
      <c r="Q477" s="58">
        <v>354</v>
      </c>
      <c r="R477" s="21">
        <f t="shared" si="162"/>
        <v>96.016000000000361</v>
      </c>
      <c r="S477" s="21">
        <f t="shared" si="159"/>
        <v>75.951585839893141</v>
      </c>
      <c r="T477" s="21">
        <f t="shared" si="160"/>
        <v>10.123175586442636</v>
      </c>
      <c r="U477" s="21">
        <f t="shared" si="161"/>
        <v>708.5380662300845</v>
      </c>
      <c r="AA477">
        <v>354</v>
      </c>
      <c r="AB477">
        <f t="shared" si="166"/>
        <v>6.1784655520599268</v>
      </c>
      <c r="AC477">
        <f t="shared" si="167"/>
        <v>0.27611262488646687</v>
      </c>
      <c r="AD477">
        <f t="shared" si="168"/>
        <v>-0.10452846326765342</v>
      </c>
      <c r="AE477">
        <f t="shared" si="169"/>
        <v>-2.886162836818042E-2</v>
      </c>
      <c r="AF477" s="65">
        <f t="shared" si="170"/>
        <v>-2.8865636796157813E-2</v>
      </c>
      <c r="AG477">
        <f t="shared" si="171"/>
        <v>-1.653879161377374</v>
      </c>
      <c r="AJ477">
        <f t="shared" si="172"/>
        <v>98.520345616575895</v>
      </c>
      <c r="AL477">
        <f t="shared" si="163"/>
        <v>997.33875751361188</v>
      </c>
      <c r="AN477">
        <f t="shared" si="173"/>
        <v>1017.2855326638842</v>
      </c>
      <c r="AP477">
        <f t="shared" si="174"/>
        <v>-2523.4948523027838</v>
      </c>
      <c r="AS477">
        <f t="shared" si="175"/>
        <v>-2524.546536904098</v>
      </c>
      <c r="AU477">
        <f t="shared" si="164"/>
        <v>72.862523946302957</v>
      </c>
      <c r="AW477">
        <f t="shared" si="176"/>
        <v>6.1784655520599268</v>
      </c>
      <c r="AY477">
        <f t="shared" si="177"/>
        <v>-2.8865636796157813E-2</v>
      </c>
      <c r="BA477">
        <f t="shared" si="178"/>
        <v>-0.13324394701443723</v>
      </c>
      <c r="BC477">
        <f t="shared" si="179"/>
        <v>336.24041439143724</v>
      </c>
      <c r="BD477">
        <f t="shared" si="180"/>
        <v>3.04E-2</v>
      </c>
      <c r="BE477">
        <f t="shared" si="181"/>
        <v>10.221708597499692</v>
      </c>
    </row>
    <row r="478" spans="3:57">
      <c r="C478" s="11">
        <v>418</v>
      </c>
      <c r="D478" s="12">
        <f t="shared" si="187"/>
        <v>6.057971014492753E-3</v>
      </c>
      <c r="E478" s="20">
        <f t="shared" si="182"/>
        <v>1204.2771838760873</v>
      </c>
      <c r="F478" s="4">
        <f t="shared" si="183"/>
        <v>7.2954762733362966</v>
      </c>
      <c r="G478" s="4"/>
      <c r="H478" s="4">
        <f t="shared" si="184"/>
        <v>35.589788712026944</v>
      </c>
      <c r="I478" s="11">
        <v>418</v>
      </c>
      <c r="J478" s="5">
        <f t="shared" si="165"/>
        <v>-18026.930759391333</v>
      </c>
      <c r="K478" s="11">
        <v>418</v>
      </c>
      <c r="L478" s="17">
        <f t="shared" si="185"/>
        <v>-11230.7778631008</v>
      </c>
      <c r="M478" s="11">
        <v>418</v>
      </c>
      <c r="N478">
        <f t="shared" si="186"/>
        <v>-1144.8295477166973</v>
      </c>
      <c r="Q478" s="58">
        <v>355</v>
      </c>
      <c r="R478" s="21">
        <f t="shared" si="162"/>
        <v>96.571000000000367</v>
      </c>
      <c r="S478" s="21">
        <f t="shared" si="159"/>
        <v>72.627115297407158</v>
      </c>
      <c r="T478" s="21">
        <f t="shared" si="160"/>
        <v>10.777798056796257</v>
      </c>
      <c r="U478" s="21">
        <f t="shared" si="161"/>
        <v>721.33733056908193</v>
      </c>
      <c r="AA478">
        <v>355</v>
      </c>
      <c r="AB478">
        <f t="shared" si="166"/>
        <v>6.1959188445798699</v>
      </c>
      <c r="AC478">
        <f t="shared" si="167"/>
        <v>0.27611262488646687</v>
      </c>
      <c r="AD478">
        <f t="shared" si="168"/>
        <v>-8.7155742747658319E-2</v>
      </c>
      <c r="AE478">
        <f t="shared" si="169"/>
        <v>-2.4064800903985589E-2</v>
      </c>
      <c r="AF478" s="65">
        <f t="shared" si="170"/>
        <v>-2.4067124222592634E-2</v>
      </c>
      <c r="AG478">
        <f t="shared" si="171"/>
        <v>-1.3789446429716303</v>
      </c>
      <c r="AJ478">
        <f t="shared" si="172"/>
        <v>98.520345616575895</v>
      </c>
      <c r="AL478">
        <f t="shared" si="163"/>
        <v>1061.8323895412273</v>
      </c>
      <c r="AN478">
        <f t="shared" si="173"/>
        <v>1083.0690373320517</v>
      </c>
      <c r="AP478">
        <f t="shared" si="174"/>
        <v>-2467.5439783937577</v>
      </c>
      <c r="AS478">
        <f t="shared" si="175"/>
        <v>-2468.2587842991798</v>
      </c>
      <c r="AU478">
        <f t="shared" si="164"/>
        <v>59.398156223673269</v>
      </c>
      <c r="AW478">
        <f t="shared" si="176"/>
        <v>6.1959188445798699</v>
      </c>
      <c r="AY478">
        <f t="shared" si="177"/>
        <v>-2.4067124222592634E-2</v>
      </c>
      <c r="BA478">
        <f t="shared" si="178"/>
        <v>-0.11113591445870789</v>
      </c>
      <c r="BC478">
        <f t="shared" si="179"/>
        <v>274.23275650586839</v>
      </c>
      <c r="BD478">
        <f t="shared" si="180"/>
        <v>3.04E-2</v>
      </c>
      <c r="BE478">
        <f t="shared" si="181"/>
        <v>8.3366757977783994</v>
      </c>
    </row>
    <row r="479" spans="3:57">
      <c r="C479" s="11">
        <v>419</v>
      </c>
      <c r="D479" s="12">
        <f t="shared" si="187"/>
        <v>6.0724637681159417E-3</v>
      </c>
      <c r="E479" s="20">
        <f t="shared" si="182"/>
        <v>1204.2771838760873</v>
      </c>
      <c r="F479" s="4">
        <f t="shared" si="183"/>
        <v>7.3129295658562397</v>
      </c>
      <c r="G479" s="4"/>
      <c r="H479" s="4">
        <f t="shared" si="184"/>
        <v>35.843551169198598</v>
      </c>
      <c r="I479" s="11">
        <v>419</v>
      </c>
      <c r="J479" s="5">
        <f t="shared" si="165"/>
        <v>-16992.241101286763</v>
      </c>
      <c r="K479" s="11">
        <v>419</v>
      </c>
      <c r="L479" s="17">
        <f t="shared" si="185"/>
        <v>-10586.166206101654</v>
      </c>
      <c r="M479" s="11">
        <v>419</v>
      </c>
      <c r="N479">
        <f t="shared" si="186"/>
        <v>-1079.1198986851839</v>
      </c>
      <c r="Q479" s="58">
        <v>356</v>
      </c>
      <c r="R479" s="21">
        <f t="shared" si="162"/>
        <v>97.126000000000374</v>
      </c>
      <c r="S479" s="21">
        <f t="shared" si="159"/>
        <v>69.302644754921175</v>
      </c>
      <c r="T479" s="21">
        <f t="shared" si="160"/>
        <v>11.508497357185192</v>
      </c>
      <c r="U479" s="21">
        <f t="shared" si="161"/>
        <v>734.98419929798229</v>
      </c>
      <c r="AA479">
        <v>356</v>
      </c>
      <c r="AB479">
        <f t="shared" si="166"/>
        <v>6.2133721370998138</v>
      </c>
      <c r="AC479">
        <f t="shared" si="167"/>
        <v>0.27611262488646687</v>
      </c>
      <c r="AD479">
        <f t="shared" si="168"/>
        <v>-6.9756473744124761E-2</v>
      </c>
      <c r="AE479">
        <f t="shared" si="169"/>
        <v>-1.9260643068314195E-2</v>
      </c>
      <c r="AF479" s="65">
        <f t="shared" si="170"/>
        <v>-1.9261834128229863E-2</v>
      </c>
      <c r="AG479">
        <f t="shared" si="171"/>
        <v>-1.1036218012286225</v>
      </c>
      <c r="AJ479">
        <f t="shared" si="172"/>
        <v>98.520345616575895</v>
      </c>
      <c r="AL479">
        <f t="shared" si="163"/>
        <v>1133.8211371573354</v>
      </c>
      <c r="AN479">
        <f t="shared" si="173"/>
        <v>1156.4975599004822</v>
      </c>
      <c r="AP479">
        <f t="shared" si="174"/>
        <v>-2402.1708640959396</v>
      </c>
      <c r="AS479">
        <f t="shared" si="175"/>
        <v>-2402.6165576157473</v>
      </c>
      <c r="AU479">
        <f t="shared" si="164"/>
        <v>46.275939946258653</v>
      </c>
      <c r="AW479">
        <f t="shared" si="176"/>
        <v>6.2133721370998138</v>
      </c>
      <c r="AY479">
        <f t="shared" si="177"/>
        <v>-1.9261834128229863E-2</v>
      </c>
      <c r="BA479">
        <f t="shared" si="178"/>
        <v>-8.8973763726427332E-2</v>
      </c>
      <c r="BC479">
        <f t="shared" si="179"/>
        <v>213.7301828925799</v>
      </c>
      <c r="BD479">
        <f t="shared" si="180"/>
        <v>3.04E-2</v>
      </c>
      <c r="BE479">
        <f t="shared" si="181"/>
        <v>6.4973975599344289</v>
      </c>
    </row>
    <row r="480" spans="3:57">
      <c r="C480" s="11">
        <v>420</v>
      </c>
      <c r="D480" s="12">
        <f t="shared" si="187"/>
        <v>6.0869565217391303E-3</v>
      </c>
      <c r="E480" s="20">
        <f t="shared" si="182"/>
        <v>1204.2771838760873</v>
      </c>
      <c r="F480" s="4">
        <f t="shared" si="183"/>
        <v>7.3303828583761836</v>
      </c>
      <c r="G480" s="4"/>
      <c r="H480" s="4">
        <f t="shared" si="184"/>
        <v>36.082317663195361</v>
      </c>
      <c r="I480" s="11">
        <v>420</v>
      </c>
      <c r="J480" s="5">
        <f t="shared" si="165"/>
        <v>-15957.597514738809</v>
      </c>
      <c r="K480" s="11">
        <v>420</v>
      </c>
      <c r="L480" s="17">
        <f t="shared" si="185"/>
        <v>-9941.5832516822775</v>
      </c>
      <c r="M480" s="11">
        <v>420</v>
      </c>
      <c r="N480">
        <f t="shared" si="186"/>
        <v>-1013.4131755027805</v>
      </c>
      <c r="Q480" s="58">
        <v>357</v>
      </c>
      <c r="R480" s="21">
        <f t="shared" si="162"/>
        <v>97.681000000000381</v>
      </c>
      <c r="S480" s="21">
        <f t="shared" si="159"/>
        <v>65.978174212435192</v>
      </c>
      <c r="T480" s="21">
        <f t="shared" si="160"/>
        <v>12.328434830438544</v>
      </c>
      <c r="U480" s="21">
        <f t="shared" si="161"/>
        <v>749.57968671328797</v>
      </c>
      <c r="AA480">
        <v>357</v>
      </c>
      <c r="AB480">
        <f t="shared" si="166"/>
        <v>6.2308254296197561</v>
      </c>
      <c r="AC480">
        <f t="shared" si="167"/>
        <v>0.27611262488646687</v>
      </c>
      <c r="AD480">
        <f t="shared" si="168"/>
        <v>-5.2335956242944369E-2</v>
      </c>
      <c r="AE480">
        <f t="shared" si="169"/>
        <v>-1.4450618254182642E-2</v>
      </c>
      <c r="AF480" s="65">
        <f t="shared" si="170"/>
        <v>-1.4451121232018587E-2</v>
      </c>
      <c r="AG480">
        <f t="shared" si="171"/>
        <v>-0.82798825582655966</v>
      </c>
      <c r="AJ480">
        <f t="shared" si="172"/>
        <v>98.520345616575895</v>
      </c>
      <c r="AL480">
        <f t="shared" si="163"/>
        <v>1214.6016604062377</v>
      </c>
      <c r="AN480">
        <f t="shared" si="173"/>
        <v>1238.8936936143625</v>
      </c>
      <c r="AP480">
        <f t="shared" si="174"/>
        <v>-2326.0466052241336</v>
      </c>
      <c r="AS480">
        <f t="shared" si="175"/>
        <v>-2326.2895062207626</v>
      </c>
      <c r="AU480">
        <f t="shared" si="164"/>
        <v>33.616321603107281</v>
      </c>
      <c r="AW480">
        <f t="shared" si="176"/>
        <v>6.2308254296197561</v>
      </c>
      <c r="AY480">
        <f t="shared" si="177"/>
        <v>-1.4451121232018587E-2</v>
      </c>
      <c r="BA480">
        <f t="shared" si="178"/>
        <v>-6.6768277387015337E-2</v>
      </c>
      <c r="BC480">
        <f t="shared" si="179"/>
        <v>155.3061249527303</v>
      </c>
      <c r="BD480">
        <f t="shared" si="180"/>
        <v>3.04E-2</v>
      </c>
      <c r="BE480">
        <f t="shared" si="181"/>
        <v>4.7213061985630009</v>
      </c>
    </row>
    <row r="481" spans="3:57">
      <c r="C481" s="11">
        <v>421</v>
      </c>
      <c r="D481" s="12">
        <f t="shared" si="187"/>
        <v>6.1014492753623181E-3</v>
      </c>
      <c r="E481" s="20">
        <f t="shared" si="182"/>
        <v>1204.2771838760873</v>
      </c>
      <c r="F481" s="4">
        <f t="shared" si="183"/>
        <v>7.3478361508961259</v>
      </c>
      <c r="G481" s="4"/>
      <c r="H481" s="4">
        <f t="shared" si="184"/>
        <v>36.306093614282759</v>
      </c>
      <c r="I481" s="11">
        <v>421</v>
      </c>
      <c r="J481" s="5">
        <f t="shared" si="165"/>
        <v>-14923.654739157546</v>
      </c>
      <c r="K481" s="11">
        <v>421</v>
      </c>
      <c r="L481" s="17">
        <f t="shared" si="185"/>
        <v>-9297.4369024951502</v>
      </c>
      <c r="M481" s="11">
        <v>421</v>
      </c>
      <c r="N481">
        <f t="shared" si="186"/>
        <v>-947.75095846025988</v>
      </c>
      <c r="Q481" s="58">
        <v>358</v>
      </c>
      <c r="R481" s="21">
        <f t="shared" si="162"/>
        <v>98.236000000000388</v>
      </c>
      <c r="S481" s="21">
        <f t="shared" si="159"/>
        <v>62.653703669949209</v>
      </c>
      <c r="T481" s="21">
        <f t="shared" si="160"/>
        <v>13.253876095764415</v>
      </c>
      <c r="U481" s="21">
        <f t="shared" si="161"/>
        <v>765.24275522642836</v>
      </c>
      <c r="AA481">
        <v>358</v>
      </c>
      <c r="AB481">
        <f t="shared" si="166"/>
        <v>6.2482787221397</v>
      </c>
      <c r="AC481">
        <f t="shared" si="167"/>
        <v>0.27611262488646687</v>
      </c>
      <c r="AD481">
        <f t="shared" si="168"/>
        <v>-3.4899496702500823E-2</v>
      </c>
      <c r="AE481">
        <f t="shared" si="169"/>
        <v>-9.6361916417440976E-3</v>
      </c>
      <c r="AF481" s="65">
        <f t="shared" si="170"/>
        <v>-9.6363407779818406E-3</v>
      </c>
      <c r="AG481">
        <f t="shared" si="171"/>
        <v>-0.55212165652817169</v>
      </c>
      <c r="AJ481">
        <f t="shared" si="172"/>
        <v>98.520345616575895</v>
      </c>
      <c r="AL481">
        <f t="shared" si="163"/>
        <v>1305.7764537139838</v>
      </c>
      <c r="AN481">
        <f t="shared" si="173"/>
        <v>1331.8919827882635</v>
      </c>
      <c r="AP481">
        <f t="shared" si="174"/>
        <v>-2237.5317420731053</v>
      </c>
      <c r="AS481">
        <f t="shared" si="175"/>
        <v>-2237.635633643959</v>
      </c>
      <c r="AU481">
        <f t="shared" si="164"/>
        <v>21.562285790188675</v>
      </c>
      <c r="AW481">
        <f t="shared" si="176"/>
        <v>6.2482787221397</v>
      </c>
      <c r="AY481">
        <f t="shared" si="177"/>
        <v>-9.6363407779818406E-3</v>
      </c>
      <c r="BA481">
        <f t="shared" si="178"/>
        <v>-4.4530265385278961E-2</v>
      </c>
      <c r="BC481">
        <f t="shared" si="179"/>
        <v>99.637882282500939</v>
      </c>
      <c r="BD481">
        <f t="shared" si="180"/>
        <v>3.04E-2</v>
      </c>
      <c r="BE481">
        <f t="shared" si="181"/>
        <v>3.0289916213880286</v>
      </c>
    </row>
    <row r="482" spans="3:57">
      <c r="C482" s="11">
        <v>422</v>
      </c>
      <c r="D482" s="12">
        <f t="shared" si="187"/>
        <v>6.1159420289855068E-3</v>
      </c>
      <c r="E482" s="20">
        <f t="shared" si="182"/>
        <v>1204.2771838760873</v>
      </c>
      <c r="F482" s="4">
        <f t="shared" si="183"/>
        <v>7.3652894434160698</v>
      </c>
      <c r="G482" s="4"/>
      <c r="H482" s="4">
        <f t="shared" si="184"/>
        <v>36.514893881789334</v>
      </c>
      <c r="I482" s="11">
        <v>422</v>
      </c>
      <c r="J482" s="5">
        <f t="shared" si="165"/>
        <v>-13891.060524465389</v>
      </c>
      <c r="K482" s="11">
        <v>422</v>
      </c>
      <c r="L482" s="17">
        <f t="shared" si="185"/>
        <v>-8654.1307067419366</v>
      </c>
      <c r="M482" s="11">
        <v>422</v>
      </c>
      <c r="N482">
        <f t="shared" si="186"/>
        <v>-882.17438396961631</v>
      </c>
      <c r="Q482" s="58">
        <v>359</v>
      </c>
      <c r="R482" s="21">
        <f t="shared" si="162"/>
        <v>98.791000000000395</v>
      </c>
      <c r="S482" s="21">
        <f t="shared" si="159"/>
        <v>59.329233127463226</v>
      </c>
      <c r="T482" s="21">
        <f t="shared" si="160"/>
        <v>14.305140435539979</v>
      </c>
      <c r="U482" s="21">
        <f t="shared" si="161"/>
        <v>782.11467052774231</v>
      </c>
      <c r="AA482">
        <v>359</v>
      </c>
      <c r="AB482">
        <f t="shared" si="166"/>
        <v>6.2657320146596422</v>
      </c>
      <c r="AC482">
        <f t="shared" si="167"/>
        <v>0.27611262488646687</v>
      </c>
      <c r="AD482">
        <f t="shared" si="168"/>
        <v>-1.7452406437284448E-2</v>
      </c>
      <c r="AE482">
        <f t="shared" si="169"/>
        <v>-4.8188297519840811E-3</v>
      </c>
      <c r="AF482" s="65">
        <f t="shared" si="170"/>
        <v>-4.8188484019497631E-3</v>
      </c>
      <c r="AG482">
        <f t="shared" si="171"/>
        <v>-0.27609967554508275</v>
      </c>
      <c r="AJ482">
        <f t="shared" si="172"/>
        <v>98.520345616575895</v>
      </c>
      <c r="AL482">
        <f t="shared" si="163"/>
        <v>1409.3473798030539</v>
      </c>
      <c r="AN482">
        <f t="shared" si="173"/>
        <v>1437.534327399115</v>
      </c>
      <c r="AP482">
        <f t="shared" si="174"/>
        <v>-2134.5808599829152</v>
      </c>
      <c r="AS482">
        <f t="shared" si="175"/>
        <v>-2134.6056440938924</v>
      </c>
      <c r="AU482">
        <f t="shared" si="164"/>
        <v>10.286301186512791</v>
      </c>
      <c r="AW482">
        <f t="shared" si="176"/>
        <v>6.2657320146596422</v>
      </c>
      <c r="AY482">
        <f t="shared" si="177"/>
        <v>-4.8188484019497631E-3</v>
      </c>
      <c r="BA482">
        <f t="shared" si="178"/>
        <v>-2.2270558199922123E-2</v>
      </c>
      <c r="BC482">
        <f t="shared" si="179"/>
        <v>47.53830727468933</v>
      </c>
      <c r="BD482">
        <f t="shared" si="180"/>
        <v>3.04E-2</v>
      </c>
      <c r="BE482">
        <f t="shared" si="181"/>
        <v>1.4451645411505556</v>
      </c>
    </row>
    <row r="483" spans="3:57">
      <c r="C483" s="11">
        <v>423</v>
      </c>
      <c r="D483" s="12">
        <f t="shared" si="187"/>
        <v>6.1304347826086954E-3</v>
      </c>
      <c r="E483" s="20">
        <f t="shared" si="182"/>
        <v>1204.2771838760873</v>
      </c>
      <c r="F483" s="4">
        <f t="shared" si="183"/>
        <v>7.3827427359360129</v>
      </c>
      <c r="G483" s="4"/>
      <c r="H483" s="4">
        <f t="shared" si="184"/>
        <v>36.708742658428591</v>
      </c>
      <c r="I483" s="11">
        <v>423</v>
      </c>
      <c r="J483" s="5">
        <f t="shared" si="165"/>
        <v>-12860.455028320201</v>
      </c>
      <c r="K483" s="11">
        <v>423</v>
      </c>
      <c r="L483" s="17">
        <f t="shared" si="185"/>
        <v>-8012.0634826434853</v>
      </c>
      <c r="M483" s="11">
        <v>423</v>
      </c>
      <c r="N483">
        <f t="shared" si="186"/>
        <v>-816.7241062837395</v>
      </c>
      <c r="Q483" s="58">
        <v>360</v>
      </c>
      <c r="R483" s="21">
        <v>100</v>
      </c>
      <c r="S483" s="21">
        <f t="shared" si="159"/>
        <v>52.087278378158317</v>
      </c>
      <c r="T483" s="21">
        <f t="shared" si="160"/>
        <v>17.165008489158097</v>
      </c>
      <c r="U483" s="21">
        <f t="shared" si="161"/>
        <v>823.92040747958822</v>
      </c>
      <c r="AA483">
        <v>360</v>
      </c>
      <c r="AB483">
        <f t="shared" si="166"/>
        <v>6.2831853071795862</v>
      </c>
      <c r="AC483">
        <f t="shared" si="167"/>
        <v>0.27611262488646687</v>
      </c>
      <c r="AD483">
        <f t="shared" si="168"/>
        <v>-2.45029690981724E-16</v>
      </c>
      <c r="AE483">
        <f t="shared" si="169"/>
        <v>-6.7655791152083656E-17</v>
      </c>
      <c r="AF483" s="65">
        <f t="shared" si="170"/>
        <v>-6.7655791152083656E-17</v>
      </c>
      <c r="AG483">
        <f t="shared" si="171"/>
        <v>-3.876391292632931E-15</v>
      </c>
      <c r="AJ483">
        <f t="shared" si="172"/>
        <v>98.520345616575895</v>
      </c>
      <c r="AL483">
        <f t="shared" si="163"/>
        <v>1691.1025688633149</v>
      </c>
      <c r="AN483">
        <f t="shared" si="173"/>
        <v>1724.9246202405811</v>
      </c>
      <c r="AP483">
        <f t="shared" si="174"/>
        <v>-1848.0879558733545</v>
      </c>
      <c r="AS483">
        <f t="shared" si="175"/>
        <v>-1848.0879558733545</v>
      </c>
      <c r="AU483">
        <f t="shared" si="164"/>
        <v>1.2503385277324887E-13</v>
      </c>
      <c r="AW483">
        <f t="shared" si="176"/>
        <v>6.2831853071795862</v>
      </c>
      <c r="AY483">
        <f t="shared" si="177"/>
        <v>-6.7655791152083656E-17</v>
      </c>
      <c r="BA483">
        <f t="shared" si="178"/>
        <v>-2.45029690981724E-16</v>
      </c>
      <c r="BC483">
        <f t="shared" si="179"/>
        <v>4.5283642073469404E-13</v>
      </c>
      <c r="BD483">
        <f t="shared" si="180"/>
        <v>3.04E-2</v>
      </c>
      <c r="BE483">
        <f t="shared" si="181"/>
        <v>1.3766227190334698E-14</v>
      </c>
    </row>
    <row r="484" spans="3:57">
      <c r="C484" s="11">
        <v>424</v>
      </c>
      <c r="D484" s="12">
        <f t="shared" si="187"/>
        <v>6.1449275362318841E-3</v>
      </c>
      <c r="E484" s="20">
        <f t="shared" si="182"/>
        <v>1204.2771838760873</v>
      </c>
      <c r="F484" s="4">
        <f t="shared" si="183"/>
        <v>7.4001960284559569</v>
      </c>
      <c r="G484" s="4"/>
      <c r="H484" s="4">
        <f t="shared" si="184"/>
        <v>36.887673355964829</v>
      </c>
      <c r="I484" s="11">
        <v>424</v>
      </c>
      <c r="J484" s="5">
        <f t="shared" si="165"/>
        <v>-11832.470224399302</v>
      </c>
      <c r="K484" s="11">
        <v>424</v>
      </c>
      <c r="L484" s="17">
        <f t="shared" si="185"/>
        <v>-7371.6289498007645</v>
      </c>
      <c r="M484" s="11">
        <v>424</v>
      </c>
      <c r="N484">
        <f t="shared" si="186"/>
        <v>-751.44025991852845</v>
      </c>
      <c r="Q484" s="56">
        <v>361</v>
      </c>
      <c r="R484" s="57">
        <v>0</v>
      </c>
      <c r="S484" s="57">
        <f>$AB$64</f>
        <v>52.087278378158345</v>
      </c>
      <c r="T484" s="57">
        <f>$AB$73*$V$68*U484/($AB$64*100)</f>
        <v>17.16500848915809</v>
      </c>
      <c r="U484" s="57">
        <f>$AB$89*R484/100/($AB$73/1000*$AB$69)+$AB$84</f>
        <v>823.92040747958833</v>
      </c>
      <c r="V484" s="54" t="s">
        <v>100</v>
      </c>
      <c r="AA484">
        <v>361</v>
      </c>
      <c r="AB484">
        <f t="shared" si="166"/>
        <v>6.3006385996995293</v>
      </c>
      <c r="AC484">
        <f t="shared" si="167"/>
        <v>0.27611262488646687</v>
      </c>
      <c r="AD484">
        <f t="shared" si="168"/>
        <v>1.7452406437283071E-2</v>
      </c>
      <c r="AE484">
        <f t="shared" si="169"/>
        <v>4.8188297519837003E-3</v>
      </c>
      <c r="AF484" s="65">
        <f t="shared" si="170"/>
        <v>4.8188484019493823E-3</v>
      </c>
      <c r="AG484">
        <f t="shared" si="171"/>
        <v>0.27609967554506087</v>
      </c>
      <c r="AJ484">
        <f t="shared" si="172"/>
        <v>98.520345616575895</v>
      </c>
      <c r="AL484">
        <f t="shared" si="163"/>
        <v>1691.1025688633142</v>
      </c>
      <c r="AN484">
        <f t="shared" si="173"/>
        <v>1724.9246202405805</v>
      </c>
      <c r="AP484">
        <f t="shared" si="174"/>
        <v>-1847.1905671414499</v>
      </c>
      <c r="AS484">
        <f t="shared" si="175"/>
        <v>-1847.2120144320495</v>
      </c>
      <c r="AU484">
        <f t="shared" si="164"/>
        <v>-8.9014002133669035</v>
      </c>
      <c r="AW484">
        <f t="shared" si="176"/>
        <v>6.3006385996995293</v>
      </c>
      <c r="AY484">
        <f t="shared" si="177"/>
        <v>4.8188484019493823E-3</v>
      </c>
      <c r="BA484">
        <f t="shared" si="178"/>
        <v>2.2270558199920746E-2</v>
      </c>
      <c r="BC484">
        <f t="shared" si="179"/>
        <v>-41.137965031868269</v>
      </c>
      <c r="BD484">
        <f t="shared" si="180"/>
        <v>3.04E-2</v>
      </c>
      <c r="BE484">
        <f t="shared" si="181"/>
        <v>-1.2505941369687954</v>
      </c>
    </row>
    <row r="485" spans="3:57">
      <c r="C485" s="11">
        <v>425</v>
      </c>
      <c r="D485" s="12">
        <f t="shared" si="187"/>
        <v>6.1594202898550719E-3</v>
      </c>
      <c r="E485" s="20">
        <f t="shared" si="182"/>
        <v>1204.2771838760873</v>
      </c>
      <c r="F485" s="4">
        <f t="shared" si="183"/>
        <v>7.4176493209758991</v>
      </c>
      <c r="G485" s="4"/>
      <c r="H485" s="4">
        <f t="shared" si="184"/>
        <v>37.051728482387198</v>
      </c>
      <c r="I485" s="11">
        <v>425</v>
      </c>
      <c r="J485" s="5">
        <f t="shared" si="165"/>
        <v>-10807.7293224104</v>
      </c>
      <c r="K485" s="11">
        <v>425</v>
      </c>
      <c r="L485" s="17">
        <f t="shared" si="185"/>
        <v>-6733.2153678616787</v>
      </c>
      <c r="M485" s="11">
        <v>425</v>
      </c>
      <c r="N485">
        <f t="shared" si="186"/>
        <v>-686.36242281974296</v>
      </c>
      <c r="Q485" s="56">
        <v>362</v>
      </c>
      <c r="R485" s="57">
        <f>R484+5.263</f>
        <v>5.2629999999999999</v>
      </c>
      <c r="S485" s="57">
        <f t="shared" ref="S485:S503" si="188">$AB$64</f>
        <v>52.087278378158345</v>
      </c>
      <c r="T485" s="57">
        <f t="shared" ref="T485:T503" si="189">$AB$73*$V$68*U485/($AB$64*100)</f>
        <v>20.909539507620984</v>
      </c>
      <c r="U485" s="57">
        <f t="shared" ref="U485:U503" si="190">$AB$89*R485/100/($AB$73/1000*$AB$69)+$AB$84</f>
        <v>1003.6578963658072</v>
      </c>
      <c r="V485" t="s">
        <v>94</v>
      </c>
      <c r="W485" t="s">
        <v>95</v>
      </c>
      <c r="X485" t="s">
        <v>96</v>
      </c>
      <c r="Y485" t="s">
        <v>97</v>
      </c>
      <c r="AA485">
        <v>362</v>
      </c>
      <c r="AB485">
        <f t="shared" si="166"/>
        <v>6.3180918922194724</v>
      </c>
      <c r="AC485">
        <f t="shared" si="167"/>
        <v>0.27611262488646687</v>
      </c>
      <c r="AD485">
        <f t="shared" si="168"/>
        <v>3.4899496702500331E-2</v>
      </c>
      <c r="AE485">
        <f t="shared" si="169"/>
        <v>9.6361916417439606E-3</v>
      </c>
      <c r="AF485" s="65">
        <f t="shared" si="170"/>
        <v>9.6363407779817035E-3</v>
      </c>
      <c r="AG485">
        <f t="shared" si="171"/>
        <v>0.55212165652816392</v>
      </c>
      <c r="AJ485">
        <f t="shared" si="172"/>
        <v>98.520345616575895</v>
      </c>
      <c r="AL485">
        <f t="shared" si="163"/>
        <v>2060.0150589742675</v>
      </c>
      <c r="AN485">
        <f t="shared" si="173"/>
        <v>2101.215360153753</v>
      </c>
      <c r="AP485">
        <f t="shared" si="174"/>
        <v>-1468.2083647076165</v>
      </c>
      <c r="AS485">
        <f t="shared" si="175"/>
        <v>-1468.2765355721822</v>
      </c>
      <c r="AU485">
        <f t="shared" si="164"/>
        <v>-14.14859407984944</v>
      </c>
      <c r="AW485">
        <f t="shared" si="176"/>
        <v>6.3180918922194724</v>
      </c>
      <c r="AY485">
        <f t="shared" si="177"/>
        <v>9.6363407779817035E-3</v>
      </c>
      <c r="BA485">
        <f t="shared" si="178"/>
        <v>4.4530265385277587E-2</v>
      </c>
      <c r="BC485">
        <f t="shared" si="179"/>
        <v>-65.379708121314593</v>
      </c>
      <c r="BD485">
        <f t="shared" si="180"/>
        <v>3.04E-2</v>
      </c>
      <c r="BE485">
        <f t="shared" si="181"/>
        <v>-1.9875431268879635</v>
      </c>
    </row>
    <row r="486" spans="3:57">
      <c r="C486" s="11">
        <v>426</v>
      </c>
      <c r="D486" s="12">
        <f t="shared" si="187"/>
        <v>6.1739130434782605E-3</v>
      </c>
      <c r="E486" s="20">
        <f t="shared" si="182"/>
        <v>1204.2771838760873</v>
      </c>
      <c r="F486" s="4">
        <f t="shared" si="183"/>
        <v>7.4351026134958431</v>
      </c>
      <c r="G486" s="4"/>
      <c r="H486" s="4">
        <f t="shared" si="184"/>
        <v>37.200959510767291</v>
      </c>
      <c r="I486" s="11">
        <v>426</v>
      </c>
      <c r="J486" s="5">
        <f t="shared" si="165"/>
        <v>-9786.8462004759294</v>
      </c>
      <c r="K486" s="11">
        <v>426</v>
      </c>
      <c r="L486" s="17">
        <f t="shared" si="185"/>
        <v>-6097.2051828965041</v>
      </c>
      <c r="M486" s="11">
        <v>426</v>
      </c>
      <c r="N486">
        <f t="shared" si="186"/>
        <v>-621.52958031564765</v>
      </c>
      <c r="Q486" s="56">
        <v>363</v>
      </c>
      <c r="R486" s="57">
        <f t="shared" ref="R486:R502" si="191">R485+5.263</f>
        <v>10.526</v>
      </c>
      <c r="S486" s="57">
        <f t="shared" si="188"/>
        <v>52.087278378158345</v>
      </c>
      <c r="T486" s="57">
        <f t="shared" si="189"/>
        <v>24.654070526083874</v>
      </c>
      <c r="U486" s="57">
        <f t="shared" si="190"/>
        <v>1183.395385252026</v>
      </c>
      <c r="AA486">
        <v>363</v>
      </c>
      <c r="AB486">
        <f t="shared" si="166"/>
        <v>6.3355451847394164</v>
      </c>
      <c r="AC486">
        <f t="shared" si="167"/>
        <v>0.27611262488646687</v>
      </c>
      <c r="AD486">
        <f t="shared" si="168"/>
        <v>5.2335956242943883E-2</v>
      </c>
      <c r="AE486">
        <f t="shared" si="169"/>
        <v>1.4450618254182509E-2</v>
      </c>
      <c r="AF486" s="65">
        <f t="shared" si="170"/>
        <v>1.4451121232018452E-2</v>
      </c>
      <c r="AG486">
        <f t="shared" si="171"/>
        <v>0.82798825582655189</v>
      </c>
      <c r="AJ486">
        <f t="shared" si="172"/>
        <v>98.520345616575895</v>
      </c>
      <c r="AL486">
        <f t="shared" si="163"/>
        <v>2428.9275490852206</v>
      </c>
      <c r="AN486">
        <f t="shared" si="173"/>
        <v>2477.5061000669252</v>
      </c>
      <c r="AP486">
        <f t="shared" si="174"/>
        <v>-1087.4341987715711</v>
      </c>
      <c r="AS486">
        <f t="shared" si="175"/>
        <v>-1087.5477557613824</v>
      </c>
      <c r="AU486">
        <f t="shared" si="164"/>
        <v>-15.715737451700653</v>
      </c>
      <c r="AW486">
        <f t="shared" si="176"/>
        <v>6.3355451847394164</v>
      </c>
      <c r="AY486">
        <f t="shared" si="177"/>
        <v>1.4451121232018452E-2</v>
      </c>
      <c r="BA486">
        <f t="shared" si="178"/>
        <v>6.6768277387014852E-2</v>
      </c>
      <c r="BC486">
        <f t="shared" si="179"/>
        <v>-72.606108223706499</v>
      </c>
      <c r="BD486">
        <f t="shared" si="180"/>
        <v>3.04E-2</v>
      </c>
      <c r="BE486">
        <f t="shared" si="181"/>
        <v>-2.2072256900006777</v>
      </c>
    </row>
    <row r="487" spans="3:57">
      <c r="C487" s="11">
        <v>427</v>
      </c>
      <c r="D487" s="12">
        <f t="shared" si="187"/>
        <v>6.1884057971014492E-3</v>
      </c>
      <c r="E487" s="20">
        <f t="shared" si="182"/>
        <v>1204.2771838760873</v>
      </c>
      <c r="F487" s="4">
        <f t="shared" si="183"/>
        <v>7.4525559060157862</v>
      </c>
      <c r="G487" s="4"/>
      <c r="H487" s="4">
        <f t="shared" si="184"/>
        <v>37.335426739983674</v>
      </c>
      <c r="I487" s="11">
        <v>427</v>
      </c>
      <c r="J487" s="5">
        <f t="shared" si="165"/>
        <v>-8770.4248505264441</v>
      </c>
      <c r="K487" s="11">
        <v>427</v>
      </c>
      <c r="L487" s="17">
        <f t="shared" si="185"/>
        <v>-5463.9746818779749</v>
      </c>
      <c r="M487" s="11">
        <v>427</v>
      </c>
      <c r="N487">
        <f t="shared" si="186"/>
        <v>-556.98008989581797</v>
      </c>
      <c r="Q487" s="56">
        <v>364</v>
      </c>
      <c r="R487" s="57">
        <f t="shared" si="191"/>
        <v>15.789</v>
      </c>
      <c r="S487" s="57">
        <f t="shared" si="188"/>
        <v>52.087278378158345</v>
      </c>
      <c r="T487" s="57">
        <f t="shared" si="189"/>
        <v>28.398601544546768</v>
      </c>
      <c r="U487" s="57">
        <f t="shared" si="190"/>
        <v>1363.1328741382449</v>
      </c>
      <c r="AA487">
        <v>364</v>
      </c>
      <c r="AB487">
        <f t="shared" si="166"/>
        <v>6.3529984772593595</v>
      </c>
      <c r="AC487">
        <f t="shared" si="167"/>
        <v>0.27611262488646687</v>
      </c>
      <c r="AD487">
        <f t="shared" si="168"/>
        <v>6.975647374412515E-2</v>
      </c>
      <c r="AE487">
        <f t="shared" si="169"/>
        <v>1.9260643068314303E-2</v>
      </c>
      <c r="AF487" s="65">
        <f t="shared" si="170"/>
        <v>1.926183412822997E-2</v>
      </c>
      <c r="AG487">
        <f t="shared" si="171"/>
        <v>1.1036218012286287</v>
      </c>
      <c r="AJ487">
        <f t="shared" si="172"/>
        <v>98.520345616575895</v>
      </c>
      <c r="AL487">
        <f t="shared" si="163"/>
        <v>2797.8400391961736</v>
      </c>
      <c r="AN487">
        <f t="shared" si="173"/>
        <v>2853.796839980097</v>
      </c>
      <c r="AP487">
        <f t="shared" si="174"/>
        <v>-704.87158401632541</v>
      </c>
      <c r="AS487">
        <f t="shared" si="175"/>
        <v>-705.00236434589647</v>
      </c>
      <c r="AU487">
        <f t="shared" si="164"/>
        <v>-13.578798901983987</v>
      </c>
      <c r="AW487">
        <f t="shared" si="176"/>
        <v>6.3529984772593595</v>
      </c>
      <c r="AY487">
        <f t="shared" si="177"/>
        <v>1.926183412822997E-2</v>
      </c>
      <c r="BA487">
        <f t="shared" si="178"/>
        <v>8.8973763726427735E-2</v>
      </c>
      <c r="BC487">
        <f t="shared" si="179"/>
        <v>-62.715077773741392</v>
      </c>
      <c r="BD487">
        <f t="shared" si="180"/>
        <v>3.04E-2</v>
      </c>
      <c r="BE487">
        <f t="shared" si="181"/>
        <v>-1.9065383643217384</v>
      </c>
    </row>
    <row r="488" spans="3:57">
      <c r="C488" s="11">
        <v>428</v>
      </c>
      <c r="D488" s="12">
        <f t="shared" si="187"/>
        <v>6.202898550724637E-3</v>
      </c>
      <c r="E488" s="20">
        <f t="shared" si="182"/>
        <v>1204.2771838760873</v>
      </c>
      <c r="F488" s="4">
        <f t="shared" si="183"/>
        <v>7.4700091985357293</v>
      </c>
      <c r="G488" s="4"/>
      <c r="H488" s="4">
        <f t="shared" si="184"/>
        <v>37.455199147506846</v>
      </c>
      <c r="I488" s="11">
        <v>428</v>
      </c>
      <c r="J488" s="5">
        <f t="shared" si="165"/>
        <v>-7759.0588373172486</v>
      </c>
      <c r="K488" s="11">
        <v>428</v>
      </c>
      <c r="L488" s="17">
        <f t="shared" si="185"/>
        <v>-4833.893655648646</v>
      </c>
      <c r="M488" s="11">
        <v>428</v>
      </c>
      <c r="N488">
        <f t="shared" si="186"/>
        <v>-492.75164685511169</v>
      </c>
      <c r="Q488" s="56">
        <v>365</v>
      </c>
      <c r="R488" s="57">
        <f t="shared" si="191"/>
        <v>21.052</v>
      </c>
      <c r="S488" s="57">
        <f t="shared" si="188"/>
        <v>52.087278378158345</v>
      </c>
      <c r="T488" s="57">
        <f t="shared" si="189"/>
        <v>32.143132563009665</v>
      </c>
      <c r="U488" s="57">
        <f t="shared" si="190"/>
        <v>1542.8703630244638</v>
      </c>
      <c r="AA488">
        <v>365</v>
      </c>
      <c r="AB488">
        <f t="shared" si="166"/>
        <v>6.3704517697793035</v>
      </c>
      <c r="AC488">
        <f t="shared" si="167"/>
        <v>0.27611262488646687</v>
      </c>
      <c r="AD488">
        <f t="shared" si="168"/>
        <v>8.7155742747658707E-2</v>
      </c>
      <c r="AE488">
        <f t="shared" si="169"/>
        <v>2.4064800903985693E-2</v>
      </c>
      <c r="AF488" s="65">
        <f t="shared" si="170"/>
        <v>2.4067124222592738E-2</v>
      </c>
      <c r="AG488">
        <f t="shared" si="171"/>
        <v>1.3789446429716363</v>
      </c>
      <c r="AJ488">
        <f t="shared" si="172"/>
        <v>98.520345616575895</v>
      </c>
      <c r="AL488">
        <f t="shared" si="163"/>
        <v>3166.7525293071271</v>
      </c>
      <c r="AN488">
        <f t="shared" si="173"/>
        <v>3230.0875798932698</v>
      </c>
      <c r="AP488">
        <f t="shared" si="174"/>
        <v>-320.52543583253964</v>
      </c>
      <c r="AS488">
        <f t="shared" si="175"/>
        <v>-320.61828664953714</v>
      </c>
      <c r="AU488">
        <f t="shared" si="164"/>
        <v>-7.7156152343981246</v>
      </c>
      <c r="AW488">
        <f t="shared" si="176"/>
        <v>6.3704517697793035</v>
      </c>
      <c r="AY488">
        <f t="shared" si="177"/>
        <v>2.4067124222592738E-2</v>
      </c>
      <c r="BA488">
        <f t="shared" si="178"/>
        <v>0.1111359144587083</v>
      </c>
      <c r="BC488">
        <f t="shared" si="179"/>
        <v>-35.621887418525318</v>
      </c>
      <c r="BD488">
        <f t="shared" si="180"/>
        <v>3.04E-2</v>
      </c>
      <c r="BE488">
        <f t="shared" si="181"/>
        <v>-1.0829053775231696</v>
      </c>
    </row>
    <row r="489" spans="3:57">
      <c r="C489" s="11">
        <v>429</v>
      </c>
      <c r="D489" s="12">
        <f t="shared" si="187"/>
        <v>6.2173913043478257E-3</v>
      </c>
      <c r="E489" s="20">
        <f t="shared" si="182"/>
        <v>1204.2771838760873</v>
      </c>
      <c r="F489" s="4">
        <f t="shared" si="183"/>
        <v>7.4874624910556724</v>
      </c>
      <c r="G489" s="4"/>
      <c r="H489" s="4">
        <f t="shared" si="184"/>
        <v>37.560354234446102</v>
      </c>
      <c r="I489" s="11">
        <v>429</v>
      </c>
      <c r="J489" s="5">
        <f t="shared" si="165"/>
        <v>-6753.3307716701493</v>
      </c>
      <c r="K489" s="11">
        <v>429</v>
      </c>
      <c r="L489" s="17">
        <f t="shared" si="185"/>
        <v>-4207.3250707505031</v>
      </c>
      <c r="M489" s="11">
        <v>429</v>
      </c>
      <c r="N489">
        <f t="shared" si="186"/>
        <v>-428.88125084102984</v>
      </c>
      <c r="Q489" s="56">
        <v>366</v>
      </c>
      <c r="R489" s="57">
        <f t="shared" si="191"/>
        <v>26.314999999999998</v>
      </c>
      <c r="S489" s="57">
        <f t="shared" si="188"/>
        <v>52.087278378158345</v>
      </c>
      <c r="T489" s="57">
        <f t="shared" si="189"/>
        <v>35.887663581472552</v>
      </c>
      <c r="U489" s="57">
        <f t="shared" si="190"/>
        <v>1722.6078519106827</v>
      </c>
      <c r="AA489">
        <v>366</v>
      </c>
      <c r="AB489">
        <f t="shared" si="166"/>
        <v>6.3879050622992457</v>
      </c>
      <c r="AC489">
        <f t="shared" si="167"/>
        <v>0.27611262488646687</v>
      </c>
      <c r="AD489">
        <f t="shared" si="168"/>
        <v>0.10452846326765293</v>
      </c>
      <c r="AE489">
        <f t="shared" si="169"/>
        <v>2.8861628368180285E-2</v>
      </c>
      <c r="AF489" s="65">
        <f t="shared" si="170"/>
        <v>2.8865636796157675E-2</v>
      </c>
      <c r="AG489">
        <f t="shared" si="171"/>
        <v>1.653879161377366</v>
      </c>
      <c r="AJ489">
        <f t="shared" si="172"/>
        <v>98.520345616575895</v>
      </c>
      <c r="AL489">
        <f t="shared" si="163"/>
        <v>3535.6650194180797</v>
      </c>
      <c r="AN489">
        <f t="shared" si="173"/>
        <v>3606.3783198064416</v>
      </c>
      <c r="AP489">
        <f t="shared" si="174"/>
        <v>65.597934839771824</v>
      </c>
      <c r="AS489">
        <f t="shared" si="175"/>
        <v>65.625273250185472</v>
      </c>
      <c r="AU489">
        <f t="shared" si="164"/>
        <v>1.894052248107136</v>
      </c>
      <c r="AW489">
        <f t="shared" si="176"/>
        <v>6.3879050622992457</v>
      </c>
      <c r="AY489">
        <f t="shared" si="177"/>
        <v>2.8865636796157675E-2</v>
      </c>
      <c r="BA489">
        <f t="shared" si="178"/>
        <v>0.13324394701443673</v>
      </c>
      <c r="BC489">
        <f t="shared" si="179"/>
        <v>8.7405277540470294</v>
      </c>
      <c r="BD489">
        <f t="shared" si="180"/>
        <v>3.04E-2</v>
      </c>
      <c r="BE489">
        <f t="shared" si="181"/>
        <v>0.2657120437230297</v>
      </c>
    </row>
    <row r="490" spans="3:57">
      <c r="C490" s="11">
        <v>430</v>
      </c>
      <c r="D490" s="12">
        <f t="shared" si="187"/>
        <v>6.2318840579710143E-3</v>
      </c>
      <c r="E490" s="20">
        <f t="shared" si="182"/>
        <v>1204.2771838760873</v>
      </c>
      <c r="F490" s="4">
        <f t="shared" si="183"/>
        <v>7.5049157835756164</v>
      </c>
      <c r="G490" s="4"/>
      <c r="H490" s="4">
        <f t="shared" si="184"/>
        <v>37.650977863068832</v>
      </c>
      <c r="I490" s="11">
        <v>430</v>
      </c>
      <c r="J490" s="5">
        <f t="shared" si="165"/>
        <v>-5753.811798521021</v>
      </c>
      <c r="K490" s="11">
        <v>430</v>
      </c>
      <c r="L490" s="17">
        <f t="shared" si="185"/>
        <v>-3584.6247504785961</v>
      </c>
      <c r="M490" s="11">
        <v>430</v>
      </c>
      <c r="N490">
        <f t="shared" si="186"/>
        <v>-365.40517334134512</v>
      </c>
      <c r="Q490" s="56">
        <v>367</v>
      </c>
      <c r="R490" s="57">
        <f t="shared" si="191"/>
        <v>31.577999999999996</v>
      </c>
      <c r="S490" s="57">
        <f t="shared" si="188"/>
        <v>52.087278378158345</v>
      </c>
      <c r="T490" s="57">
        <f t="shared" si="189"/>
        <v>39.632194599935445</v>
      </c>
      <c r="U490" s="57">
        <f t="shared" si="190"/>
        <v>1902.3453407969014</v>
      </c>
      <c r="AA490">
        <v>367</v>
      </c>
      <c r="AB490">
        <f t="shared" si="166"/>
        <v>6.4053583548191897</v>
      </c>
      <c r="AC490">
        <f t="shared" si="167"/>
        <v>0.27611262488646687</v>
      </c>
      <c r="AD490">
        <f t="shared" si="168"/>
        <v>0.12186934340514763</v>
      </c>
      <c r="AE490">
        <f t="shared" si="169"/>
        <v>3.3649664300785545E-2</v>
      </c>
      <c r="AF490" s="65">
        <f t="shared" si="170"/>
        <v>3.3656017790606244E-2</v>
      </c>
      <c r="AG490">
        <f t="shared" si="171"/>
        <v>1.9283477746189515</v>
      </c>
      <c r="AJ490">
        <f t="shared" si="172"/>
        <v>98.520345616575895</v>
      </c>
      <c r="AL490">
        <f t="shared" si="163"/>
        <v>3904.5775095290328</v>
      </c>
      <c r="AN490">
        <f t="shared" si="173"/>
        <v>3982.6690597196134</v>
      </c>
      <c r="AP490">
        <f t="shared" si="174"/>
        <v>453.49082813301402</v>
      </c>
      <c r="AS490">
        <f t="shared" si="175"/>
        <v>453.74779018358214</v>
      </c>
      <c r="AU490">
        <f t="shared" si="164"/>
        <v>15.268460816900815</v>
      </c>
      <c r="AW490">
        <f t="shared" si="176"/>
        <v>6.4053583548191897</v>
      </c>
      <c r="AY490">
        <f t="shared" si="177"/>
        <v>3.3656017790606244E-2</v>
      </c>
      <c r="BA490">
        <f t="shared" si="178"/>
        <v>0.15528711303831005</v>
      </c>
      <c r="BC490">
        <f t="shared" si="179"/>
        <v>70.42128149012818</v>
      </c>
      <c r="BD490">
        <f t="shared" si="180"/>
        <v>3.04E-2</v>
      </c>
      <c r="BE490">
        <f t="shared" si="181"/>
        <v>2.1408069572998967</v>
      </c>
    </row>
    <row r="491" spans="3:57">
      <c r="C491" s="11">
        <v>431</v>
      </c>
      <c r="D491" s="12">
        <f t="shared" si="187"/>
        <v>6.246376811594203E-3</v>
      </c>
      <c r="E491" s="20">
        <f t="shared" si="182"/>
        <v>1204.2771838760873</v>
      </c>
      <c r="F491" s="4">
        <f t="shared" si="183"/>
        <v>7.5223690760955595</v>
      </c>
      <c r="G491" s="4"/>
      <c r="H491" s="4">
        <f t="shared" si="184"/>
        <v>37.727164087010976</v>
      </c>
      <c r="I491" s="11">
        <v>431</v>
      </c>
      <c r="J491" s="5">
        <f t="shared" si="165"/>
        <v>-4761.0611003373979</v>
      </c>
      <c r="K491" s="11">
        <v>431</v>
      </c>
      <c r="L491" s="17">
        <f t="shared" si="185"/>
        <v>-2966.141065510199</v>
      </c>
      <c r="M491" s="11">
        <v>431</v>
      </c>
      <c r="N491">
        <f t="shared" si="186"/>
        <v>-302.35892614782864</v>
      </c>
      <c r="Q491" s="56">
        <v>368</v>
      </c>
      <c r="R491" s="57">
        <f t="shared" si="191"/>
        <v>36.840999999999994</v>
      </c>
      <c r="S491" s="57">
        <f t="shared" si="188"/>
        <v>52.087278378158345</v>
      </c>
      <c r="T491" s="57">
        <f t="shared" si="189"/>
        <v>43.376725618398332</v>
      </c>
      <c r="U491" s="57">
        <f t="shared" si="190"/>
        <v>2082.0828296831201</v>
      </c>
      <c r="AA491">
        <v>368</v>
      </c>
      <c r="AB491">
        <f t="shared" si="166"/>
        <v>6.4228116473391319</v>
      </c>
      <c r="AC491">
        <f t="shared" si="167"/>
        <v>0.27611262488646687</v>
      </c>
      <c r="AD491">
        <f t="shared" si="168"/>
        <v>0.13917310096006452</v>
      </c>
      <c r="AE491">
        <f t="shared" si="169"/>
        <v>3.8427450219672678E-2</v>
      </c>
      <c r="AF491" s="65">
        <f t="shared" si="170"/>
        <v>3.8436913946647486E-2</v>
      </c>
      <c r="AG491">
        <f t="shared" si="171"/>
        <v>2.2022729466504334</v>
      </c>
      <c r="AJ491">
        <f t="shared" si="172"/>
        <v>98.520345616575895</v>
      </c>
      <c r="AL491">
        <f t="shared" si="163"/>
        <v>4273.4899996399854</v>
      </c>
      <c r="AN491">
        <f t="shared" si="173"/>
        <v>4358.9597996327848</v>
      </c>
      <c r="AP491">
        <f t="shared" si="174"/>
        <v>843.14416332946666</v>
      </c>
      <c r="AS491">
        <f t="shared" si="175"/>
        <v>843.76737601848697</v>
      </c>
      <c r="AU491">
        <f t="shared" si="164"/>
        <v>32.423828838934249</v>
      </c>
      <c r="AW491">
        <f t="shared" si="176"/>
        <v>6.4228116473391319</v>
      </c>
      <c r="AY491">
        <f t="shared" si="177"/>
        <v>3.8436913946647486E-2</v>
      </c>
      <c r="BA491">
        <f t="shared" si="178"/>
        <v>0.17725470522421188</v>
      </c>
      <c r="BC491">
        <f t="shared" si="179"/>
        <v>149.45127013247938</v>
      </c>
      <c r="BD491">
        <f t="shared" si="180"/>
        <v>3.04E-2</v>
      </c>
      <c r="BE491">
        <f t="shared" si="181"/>
        <v>4.543318612027373</v>
      </c>
    </row>
    <row r="492" spans="3:57">
      <c r="C492" s="11">
        <v>432</v>
      </c>
      <c r="D492" s="12">
        <f t="shared" si="187"/>
        <v>6.2608695652173908E-3</v>
      </c>
      <c r="E492" s="20">
        <f t="shared" si="182"/>
        <v>1204.2771838760873</v>
      </c>
      <c r="F492" s="4">
        <f t="shared" si="183"/>
        <v>7.5398223686155026</v>
      </c>
      <c r="G492" s="4"/>
      <c r="H492" s="4">
        <f t="shared" si="184"/>
        <v>37.789014974405227</v>
      </c>
      <c r="I492" s="11">
        <v>432</v>
      </c>
      <c r="J492" s="5">
        <f t="shared" si="165"/>
        <v>-3775.6254164495585</v>
      </c>
      <c r="K492" s="11">
        <v>432</v>
      </c>
      <c r="L492" s="17">
        <f t="shared" si="185"/>
        <v>-2352.2146344480748</v>
      </c>
      <c r="M492" s="11">
        <v>432</v>
      </c>
      <c r="N492">
        <f t="shared" si="186"/>
        <v>-239.77723083058865</v>
      </c>
      <c r="Q492" s="56">
        <v>369</v>
      </c>
      <c r="R492" s="57">
        <f t="shared" si="191"/>
        <v>42.103999999999992</v>
      </c>
      <c r="S492" s="57">
        <f t="shared" si="188"/>
        <v>52.087278378158345</v>
      </c>
      <c r="T492" s="57">
        <f t="shared" si="189"/>
        <v>47.121256636861233</v>
      </c>
      <c r="U492" s="57">
        <f t="shared" si="190"/>
        <v>2261.8203185693392</v>
      </c>
      <c r="AA492">
        <v>369</v>
      </c>
      <c r="AB492">
        <f t="shared" si="166"/>
        <v>6.4402649398590759</v>
      </c>
      <c r="AC492">
        <f t="shared" si="167"/>
        <v>0.27611262488646687</v>
      </c>
      <c r="AD492">
        <f t="shared" si="168"/>
        <v>0.15643446504023062</v>
      </c>
      <c r="AE492">
        <f t="shared" si="169"/>
        <v>4.3193530764968312E-2</v>
      </c>
      <c r="AF492" s="65">
        <f t="shared" si="170"/>
        <v>4.3206972945830729E-2</v>
      </c>
      <c r="AG492">
        <f t="shared" si="171"/>
        <v>2.4755771953320305</v>
      </c>
      <c r="AJ492">
        <f t="shared" si="172"/>
        <v>98.520345616575895</v>
      </c>
      <c r="AL492">
        <f t="shared" si="163"/>
        <v>4642.4024897509398</v>
      </c>
      <c r="AN492">
        <f t="shared" si="173"/>
        <v>4735.2505395459584</v>
      </c>
      <c r="AP492">
        <f t="shared" si="174"/>
        <v>1234.5474883850397</v>
      </c>
      <c r="AS492">
        <f t="shared" si="175"/>
        <v>1235.7007382916086</v>
      </c>
      <c r="AU492">
        <f t="shared" si="164"/>
        <v>53.374277855692647</v>
      </c>
      <c r="AW492">
        <f t="shared" si="176"/>
        <v>6.4402649398590759</v>
      </c>
      <c r="AY492">
        <f t="shared" si="177"/>
        <v>4.3206972945830729E-2</v>
      </c>
      <c r="BA492">
        <f t="shared" si="178"/>
        <v>0.19913606414575771</v>
      </c>
      <c r="BC492">
        <f t="shared" si="179"/>
        <v>245.84292783802735</v>
      </c>
      <c r="BD492">
        <f t="shared" si="180"/>
        <v>3.04E-2</v>
      </c>
      <c r="BE492">
        <f t="shared" si="181"/>
        <v>7.4736250062760314</v>
      </c>
    </row>
    <row r="493" spans="3:57">
      <c r="C493" s="11">
        <v>433</v>
      </c>
      <c r="D493" s="12">
        <f t="shared" si="187"/>
        <v>6.2753623188405794E-3</v>
      </c>
      <c r="E493" s="20">
        <f t="shared" si="182"/>
        <v>1204.2771838760873</v>
      </c>
      <c r="F493" s="4">
        <f t="shared" si="183"/>
        <v>7.5572756611354457</v>
      </c>
      <c r="G493" s="4"/>
      <c r="H493" s="4">
        <f t="shared" si="184"/>
        <v>37.836640424161601</v>
      </c>
      <c r="I493" s="11">
        <v>433</v>
      </c>
      <c r="J493" s="5">
        <f t="shared" si="165"/>
        <v>-2798.038578820544</v>
      </c>
      <c r="K493" s="11">
        <v>433</v>
      </c>
      <c r="L493" s="17">
        <f t="shared" si="185"/>
        <v>-1743.1780346051989</v>
      </c>
      <c r="M493" s="11">
        <v>433</v>
      </c>
      <c r="N493">
        <f t="shared" si="186"/>
        <v>-177.69398925639132</v>
      </c>
      <c r="Q493" s="56">
        <v>370</v>
      </c>
      <c r="R493" s="57">
        <f t="shared" si="191"/>
        <v>47.36699999999999</v>
      </c>
      <c r="S493" s="57">
        <f t="shared" si="188"/>
        <v>52.087278378158345</v>
      </c>
      <c r="T493" s="57">
        <f t="shared" si="189"/>
        <v>50.865787655324119</v>
      </c>
      <c r="U493" s="57">
        <f t="shared" si="190"/>
        <v>2441.5578074555578</v>
      </c>
      <c r="AA493">
        <v>370</v>
      </c>
      <c r="AB493">
        <f t="shared" si="166"/>
        <v>6.457718232379019</v>
      </c>
      <c r="AC493">
        <f t="shared" si="167"/>
        <v>0.27611262488646687</v>
      </c>
      <c r="AD493">
        <f t="shared" si="168"/>
        <v>0.17364817766692991</v>
      </c>
      <c r="AE493">
        <f t="shared" si="169"/>
        <v>4.7946454142367576E-2</v>
      </c>
      <c r="AF493" s="65">
        <f t="shared" si="170"/>
        <v>4.7964843556314758E-2</v>
      </c>
      <c r="AG493">
        <f t="shared" si="171"/>
        <v>2.7481831007820978</v>
      </c>
      <c r="AJ493">
        <f t="shared" si="172"/>
        <v>98.520345616575895</v>
      </c>
      <c r="AL493">
        <f t="shared" si="163"/>
        <v>5011.3149798618915</v>
      </c>
      <c r="AN493">
        <f t="shared" si="173"/>
        <v>5111.5412794591293</v>
      </c>
      <c r="AP493">
        <f t="shared" si="174"/>
        <v>1627.6889908881258</v>
      </c>
      <c r="AS493">
        <f t="shared" si="175"/>
        <v>1629.5631393778601</v>
      </c>
      <c r="AU493">
        <f t="shared" si="164"/>
        <v>78.131774334273103</v>
      </c>
      <c r="AW493">
        <f t="shared" si="176"/>
        <v>6.457718232379019</v>
      </c>
      <c r="AY493">
        <f t="shared" si="177"/>
        <v>4.7964843556314758E-2</v>
      </c>
      <c r="BA493">
        <f t="shared" si="178"/>
        <v>0.22092058508120432</v>
      </c>
      <c r="BC493">
        <f t="shared" si="179"/>
        <v>359.59000419723981</v>
      </c>
      <c r="BD493">
        <f t="shared" si="180"/>
        <v>3.04E-2</v>
      </c>
      <c r="BE493">
        <f t="shared" si="181"/>
        <v>10.93153612759609</v>
      </c>
    </row>
    <row r="494" spans="3:57">
      <c r="C494" s="11">
        <v>434</v>
      </c>
      <c r="D494" s="12">
        <f t="shared" si="187"/>
        <v>6.2898550724637681E-3</v>
      </c>
      <c r="E494" s="20">
        <f t="shared" si="182"/>
        <v>1204.2771838760873</v>
      </c>
      <c r="F494" s="4">
        <f t="shared" si="183"/>
        <v>7.5747289536553897</v>
      </c>
      <c r="G494" s="4"/>
      <c r="H494" s="4">
        <f t="shared" si="184"/>
        <v>37.870157975642158</v>
      </c>
      <c r="I494" s="11">
        <v>434</v>
      </c>
      <c r="J494" s="5">
        <f t="shared" si="165"/>
        <v>-1828.821064758582</v>
      </c>
      <c r="K494" s="11">
        <v>434</v>
      </c>
      <c r="L494" s="17">
        <f t="shared" si="185"/>
        <v>-1139.3555233445966</v>
      </c>
      <c r="M494" s="11">
        <v>434</v>
      </c>
      <c r="N494">
        <f t="shared" si="186"/>
        <v>-116.14225518293543</v>
      </c>
      <c r="Q494" s="56">
        <v>371</v>
      </c>
      <c r="R494" s="57">
        <f t="shared" si="191"/>
        <v>52.629999999999988</v>
      </c>
      <c r="S494" s="57">
        <f t="shared" si="188"/>
        <v>52.087278378158345</v>
      </c>
      <c r="T494" s="57">
        <f t="shared" si="189"/>
        <v>54.610318673787006</v>
      </c>
      <c r="U494" s="57">
        <f t="shared" si="190"/>
        <v>2621.2952963417765</v>
      </c>
      <c r="AA494">
        <v>371</v>
      </c>
      <c r="AB494">
        <f t="shared" si="166"/>
        <v>6.475171524898963</v>
      </c>
      <c r="AC494">
        <f t="shared" si="167"/>
        <v>0.27611262488646687</v>
      </c>
      <c r="AD494">
        <f t="shared" si="168"/>
        <v>0.19080899537654505</v>
      </c>
      <c r="AE494">
        <f t="shared" si="169"/>
        <v>5.2684772565367577E-2</v>
      </c>
      <c r="AF494" s="65">
        <f t="shared" si="170"/>
        <v>5.2709175783157508E-2</v>
      </c>
      <c r="AG494">
        <f t="shared" si="171"/>
        <v>3.0200133139880911</v>
      </c>
      <c r="AJ494">
        <f t="shared" si="172"/>
        <v>98.520345616575895</v>
      </c>
      <c r="AL494">
        <f t="shared" si="163"/>
        <v>5380.2274699728441</v>
      </c>
      <c r="AN494">
        <f t="shared" si="173"/>
        <v>5487.8320193723011</v>
      </c>
      <c r="AP494">
        <f t="shared" si="174"/>
        <v>2022.555510440824</v>
      </c>
      <c r="AS494">
        <f t="shared" si="175"/>
        <v>2025.368356237329</v>
      </c>
      <c r="AU494">
        <f t="shared" si="164"/>
        <v>106.70607120945604</v>
      </c>
      <c r="AW494">
        <f t="shared" si="176"/>
        <v>6.475171524898963</v>
      </c>
      <c r="AY494">
        <f t="shared" si="177"/>
        <v>5.2709175783157508E-2</v>
      </c>
      <c r="BA494">
        <f t="shared" si="178"/>
        <v>0.242597724831627</v>
      </c>
      <c r="BC494">
        <f t="shared" si="179"/>
        <v>490.66736517861392</v>
      </c>
      <c r="BD494">
        <f t="shared" si="180"/>
        <v>3.04E-2</v>
      </c>
      <c r="BE494">
        <f t="shared" si="181"/>
        <v>14.916287901429863</v>
      </c>
    </row>
    <row r="495" spans="3:57">
      <c r="C495" s="11">
        <v>435</v>
      </c>
      <c r="D495" s="12">
        <f t="shared" si="187"/>
        <v>6.3043478260869559E-3</v>
      </c>
      <c r="E495" s="20">
        <f t="shared" si="182"/>
        <v>1204.2771838760873</v>
      </c>
      <c r="F495" s="4">
        <f t="shared" si="183"/>
        <v>7.5921822461753319</v>
      </c>
      <c r="G495" s="4"/>
      <c r="H495" s="4">
        <f t="shared" si="184"/>
        <v>37.889692611978994</v>
      </c>
      <c r="I495" s="11">
        <v>435</v>
      </c>
      <c r="J495" s="5">
        <f t="shared" si="165"/>
        <v>-868.4795670554613</v>
      </c>
      <c r="K495" s="11">
        <v>435</v>
      </c>
      <c r="L495" s="17">
        <f t="shared" si="185"/>
        <v>-541.06277027555234</v>
      </c>
      <c r="M495" s="11">
        <v>435</v>
      </c>
      <c r="N495">
        <f t="shared" si="186"/>
        <v>-55.154206959791267</v>
      </c>
      <c r="Q495" s="56">
        <v>372</v>
      </c>
      <c r="R495" s="57">
        <f t="shared" si="191"/>
        <v>57.892999999999986</v>
      </c>
      <c r="S495" s="57">
        <f t="shared" si="188"/>
        <v>52.087278378158345</v>
      </c>
      <c r="T495" s="57">
        <f t="shared" si="189"/>
        <v>58.3548496922499</v>
      </c>
      <c r="U495" s="57">
        <f t="shared" si="190"/>
        <v>2801.0327852279956</v>
      </c>
      <c r="AA495">
        <v>372</v>
      </c>
      <c r="AB495">
        <f t="shared" si="166"/>
        <v>6.4926248174189052</v>
      </c>
      <c r="AC495">
        <f t="shared" si="167"/>
        <v>0.27611262488646687</v>
      </c>
      <c r="AD495">
        <f t="shared" si="168"/>
        <v>0.20791169081775851</v>
      </c>
      <c r="AE495">
        <f t="shared" si="169"/>
        <v>5.7407042696274835E-2</v>
      </c>
      <c r="AF495" s="65">
        <f t="shared" si="170"/>
        <v>5.7438621023658071E-2</v>
      </c>
      <c r="AG495">
        <f t="shared" si="171"/>
        <v>3.2909905657070078</v>
      </c>
      <c r="AJ495">
        <f t="shared" si="172"/>
        <v>98.520345616575895</v>
      </c>
      <c r="AL495">
        <f t="shared" si="163"/>
        <v>5749.1399600837976</v>
      </c>
      <c r="AN495">
        <f t="shared" si="173"/>
        <v>5864.1227592854739</v>
      </c>
      <c r="AP495">
        <f t="shared" si="174"/>
        <v>2419.1325524479635</v>
      </c>
      <c r="AS495">
        <f t="shared" si="175"/>
        <v>2423.128640782696</v>
      </c>
      <c r="AU495">
        <f t="shared" si="164"/>
        <v>139.10464933997864</v>
      </c>
      <c r="AW495">
        <f t="shared" si="176"/>
        <v>6.4926248174189052</v>
      </c>
      <c r="AY495">
        <f t="shared" si="177"/>
        <v>5.7438621023658071E-2</v>
      </c>
      <c r="BA495">
        <f t="shared" si="178"/>
        <v>0.26415700853097357</v>
      </c>
      <c r="BC495">
        <f t="shared" si="179"/>
        <v>639.03081829455255</v>
      </c>
      <c r="BD495">
        <f t="shared" si="180"/>
        <v>3.04E-2</v>
      </c>
      <c r="BE495">
        <f t="shared" si="181"/>
        <v>19.426536876154398</v>
      </c>
    </row>
    <row r="496" spans="3:57">
      <c r="C496" s="11">
        <v>436</v>
      </c>
      <c r="D496" s="12">
        <f t="shared" si="187"/>
        <v>6.3188405797101445E-3</v>
      </c>
      <c r="E496" s="20">
        <f t="shared" si="182"/>
        <v>1204.2771838760873</v>
      </c>
      <c r="F496" s="4">
        <f t="shared" si="183"/>
        <v>7.6096355386952759</v>
      </c>
      <c r="G496" s="4"/>
      <c r="H496" s="4">
        <f t="shared" si="184"/>
        <v>37.895376557291456</v>
      </c>
      <c r="I496" s="11">
        <v>436</v>
      </c>
      <c r="J496" s="5">
        <f t="shared" si="165"/>
        <v>82.493417988676811</v>
      </c>
      <c r="K496" s="11">
        <v>436</v>
      </c>
      <c r="L496" s="17">
        <f t="shared" si="185"/>
        <v>51.393399406945655</v>
      </c>
      <c r="M496" s="11">
        <v>436</v>
      </c>
      <c r="N496">
        <f t="shared" si="186"/>
        <v>5.2388786347549088</v>
      </c>
      <c r="Q496" s="56">
        <v>373</v>
      </c>
      <c r="R496" s="57">
        <f t="shared" si="191"/>
        <v>63.155999999999985</v>
      </c>
      <c r="S496" s="57">
        <f t="shared" si="188"/>
        <v>52.087278378158345</v>
      </c>
      <c r="T496" s="57">
        <f t="shared" si="189"/>
        <v>62.099380710712801</v>
      </c>
      <c r="U496" s="57">
        <f t="shared" si="190"/>
        <v>2980.7702741142143</v>
      </c>
      <c r="AA496">
        <v>373</v>
      </c>
      <c r="AB496">
        <f t="shared" si="166"/>
        <v>6.5100781099388492</v>
      </c>
      <c r="AC496">
        <f t="shared" si="167"/>
        <v>0.27611262488646687</v>
      </c>
      <c r="AD496">
        <f t="shared" si="168"/>
        <v>0.22495105434386484</v>
      </c>
      <c r="AE496">
        <f t="shared" si="169"/>
        <v>6.2111826085862777E-2</v>
      </c>
      <c r="AF496" s="65">
        <f t="shared" si="170"/>
        <v>6.2151832228297413E-2</v>
      </c>
      <c r="AG496">
        <f t="shared" si="171"/>
        <v>3.5610376756866127</v>
      </c>
      <c r="AJ496">
        <f t="shared" si="172"/>
        <v>98.520345616575895</v>
      </c>
      <c r="AL496">
        <f t="shared" si="163"/>
        <v>6118.0524501947511</v>
      </c>
      <c r="AN496">
        <f t="shared" si="173"/>
        <v>6240.4134991986466</v>
      </c>
      <c r="AP496">
        <f t="shared" si="174"/>
        <v>2817.4043032978971</v>
      </c>
      <c r="AS496">
        <f t="shared" si="175"/>
        <v>2822.8546809136001</v>
      </c>
      <c r="AU496">
        <f t="shared" si="164"/>
        <v>175.3326590065692</v>
      </c>
      <c r="AW496">
        <f t="shared" si="176"/>
        <v>6.5100781099388492</v>
      </c>
      <c r="AY496">
        <f t="shared" si="177"/>
        <v>6.2151832228297413E-2</v>
      </c>
      <c r="BA496">
        <f t="shared" si="178"/>
        <v>0.28558803644658359</v>
      </c>
      <c r="BC496">
        <f t="shared" si="179"/>
        <v>804.61696285500125</v>
      </c>
      <c r="BD496">
        <f t="shared" si="180"/>
        <v>3.04E-2</v>
      </c>
      <c r="BE496">
        <f t="shared" si="181"/>
        <v>24.460355670792037</v>
      </c>
    </row>
    <row r="497" spans="3:57">
      <c r="C497" s="11">
        <v>437</v>
      </c>
      <c r="D497" s="12">
        <f t="shared" si="187"/>
        <v>6.3333333333333332E-3</v>
      </c>
      <c r="E497" s="20">
        <f t="shared" si="182"/>
        <v>1204.2771838760873</v>
      </c>
      <c r="F497" s="4">
        <f t="shared" si="183"/>
        <v>7.627088831215219</v>
      </c>
      <c r="G497" s="4"/>
      <c r="H497" s="4">
        <f t="shared" si="184"/>
        <v>37.887349068064978</v>
      </c>
      <c r="I497" s="11">
        <v>437</v>
      </c>
      <c r="J497" s="5">
        <f t="shared" si="165"/>
        <v>1023.6199842127444</v>
      </c>
      <c r="K497" s="11">
        <v>437</v>
      </c>
      <c r="L497" s="17">
        <f t="shared" si="185"/>
        <v>637.71525016453973</v>
      </c>
      <c r="M497" s="11">
        <v>437</v>
      </c>
      <c r="N497">
        <f t="shared" si="186"/>
        <v>65.006651392919437</v>
      </c>
      <c r="Q497" s="56">
        <v>374</v>
      </c>
      <c r="R497" s="57">
        <f t="shared" si="191"/>
        <v>68.418999999999983</v>
      </c>
      <c r="S497" s="57">
        <f t="shared" si="188"/>
        <v>52.087278378158345</v>
      </c>
      <c r="T497" s="57">
        <f t="shared" si="189"/>
        <v>65.843911729175687</v>
      </c>
      <c r="U497" s="57">
        <f t="shared" si="190"/>
        <v>3160.507763000433</v>
      </c>
      <c r="AA497">
        <v>374</v>
      </c>
      <c r="AB497">
        <f t="shared" si="166"/>
        <v>6.5275314024587932</v>
      </c>
      <c r="AC497">
        <f t="shared" si="167"/>
        <v>0.27611262488646687</v>
      </c>
      <c r="AD497">
        <f t="shared" si="168"/>
        <v>0.24192189559966823</v>
      </c>
      <c r="AE497">
        <f t="shared" si="169"/>
        <v>6.6797689611534192E-2</v>
      </c>
      <c r="AF497" s="65">
        <f t="shared" si="170"/>
        <v>6.6847464067793835E-2</v>
      </c>
      <c r="AG497">
        <f t="shared" si="171"/>
        <v>3.8300775622370087</v>
      </c>
      <c r="AJ497">
        <f t="shared" si="172"/>
        <v>98.520345616575895</v>
      </c>
      <c r="AL497">
        <f t="shared" si="163"/>
        <v>6486.9649403057037</v>
      </c>
      <c r="AN497">
        <f t="shared" si="173"/>
        <v>6616.7042391118175</v>
      </c>
      <c r="AP497">
        <f t="shared" si="174"/>
        <v>3217.3536469172764</v>
      </c>
      <c r="AS497">
        <f t="shared" si="175"/>
        <v>3224.5555622679285</v>
      </c>
      <c r="AU497">
        <f t="shared" si="164"/>
        <v>215.39286158351916</v>
      </c>
      <c r="AW497">
        <f t="shared" si="176"/>
        <v>6.5275314024587932</v>
      </c>
      <c r="AY497">
        <f t="shared" si="177"/>
        <v>6.6847464067793835E-2</v>
      </c>
      <c r="BA497">
        <f t="shared" si="178"/>
        <v>0.30688049076843249</v>
      </c>
      <c r="BC497">
        <f t="shared" si="179"/>
        <v>987.34306614157981</v>
      </c>
      <c r="BD497">
        <f t="shared" si="180"/>
        <v>3.04E-2</v>
      </c>
      <c r="BE497">
        <f t="shared" si="181"/>
        <v>30.015229210704025</v>
      </c>
    </row>
    <row r="498" spans="3:57">
      <c r="C498" s="11">
        <v>438</v>
      </c>
      <c r="D498" s="12">
        <f t="shared" si="187"/>
        <v>6.3478260869565218E-3</v>
      </c>
      <c r="E498" s="20">
        <f t="shared" si="182"/>
        <v>1204.2771838760873</v>
      </c>
      <c r="F498" s="4">
        <f t="shared" si="183"/>
        <v>7.644542123735163</v>
      </c>
      <c r="G498" s="4"/>
      <c r="H498" s="4">
        <f t="shared" si="184"/>
        <v>37.8657562189602</v>
      </c>
      <c r="I498" s="11">
        <v>438</v>
      </c>
      <c r="J498" s="5">
        <f t="shared" si="165"/>
        <v>1954.4371905000971</v>
      </c>
      <c r="K498" s="11">
        <v>438</v>
      </c>
      <c r="L498" s="17">
        <f t="shared" si="185"/>
        <v>1217.6143696815604</v>
      </c>
      <c r="M498" s="11">
        <v>438</v>
      </c>
      <c r="N498">
        <f t="shared" si="186"/>
        <v>124.11971148639759</v>
      </c>
      <c r="Q498" s="56">
        <v>375</v>
      </c>
      <c r="R498" s="57">
        <f t="shared" si="191"/>
        <v>73.681999999999988</v>
      </c>
      <c r="S498" s="57">
        <f t="shared" si="188"/>
        <v>52.087278378158345</v>
      </c>
      <c r="T498" s="57">
        <f t="shared" si="189"/>
        <v>69.588442747638581</v>
      </c>
      <c r="U498" s="57">
        <f t="shared" si="190"/>
        <v>3340.2452518866521</v>
      </c>
      <c r="AA498">
        <v>375</v>
      </c>
      <c r="AB498">
        <f t="shared" si="166"/>
        <v>6.5449846949787354</v>
      </c>
      <c r="AC498">
        <f t="shared" si="167"/>
        <v>0.27611262488646687</v>
      </c>
      <c r="AD498">
        <f t="shared" si="168"/>
        <v>0.25881904510252024</v>
      </c>
      <c r="AE498">
        <f t="shared" si="169"/>
        <v>7.1463205913865721E-2</v>
      </c>
      <c r="AF498" s="65">
        <f t="shared" si="170"/>
        <v>7.1524173106802091E-2</v>
      </c>
      <c r="AG498">
        <f t="shared" si="171"/>
        <v>4.0980332521828648</v>
      </c>
      <c r="AJ498">
        <f t="shared" si="172"/>
        <v>98.520345616575895</v>
      </c>
      <c r="AL498">
        <f t="shared" si="163"/>
        <v>6855.8774304166573</v>
      </c>
      <c r="AN498">
        <f t="shared" si="173"/>
        <v>6992.9949790249902</v>
      </c>
      <c r="AP498">
        <f t="shared" si="174"/>
        <v>3618.962182680486</v>
      </c>
      <c r="AS498">
        <f t="shared" si="175"/>
        <v>3628.2387307438662</v>
      </c>
      <c r="AU498">
        <f t="shared" si="164"/>
        <v>259.2855715198117</v>
      </c>
      <c r="AW498">
        <f t="shared" si="176"/>
        <v>6.5449846949787354</v>
      </c>
      <c r="AY498">
        <f t="shared" si="177"/>
        <v>7.1524173106802091E-2</v>
      </c>
      <c r="BA498">
        <f t="shared" si="178"/>
        <v>0.32802414238530075</v>
      </c>
      <c r="BC498">
        <f t="shared" si="179"/>
        <v>1187.1069662986026</v>
      </c>
      <c r="BD498">
        <f t="shared" si="180"/>
        <v>3.04E-2</v>
      </c>
      <c r="BE498">
        <f t="shared" si="181"/>
        <v>36.088051775477517</v>
      </c>
    </row>
    <row r="499" spans="3:57">
      <c r="C499" s="11">
        <v>439</v>
      </c>
      <c r="D499" s="12">
        <f t="shared" si="187"/>
        <v>6.3623188405797096E-3</v>
      </c>
      <c r="E499" s="20">
        <f t="shared" si="182"/>
        <v>1204.2771838760873</v>
      </c>
      <c r="F499" s="4">
        <f t="shared" si="183"/>
        <v>7.6619954162551052</v>
      </c>
      <c r="G499" s="4"/>
      <c r="H499" s="4">
        <f t="shared" si="184"/>
        <v>37.830750683326919</v>
      </c>
      <c r="I499" s="11">
        <v>439</v>
      </c>
      <c r="J499" s="5">
        <f t="shared" si="165"/>
        <v>2874.4974165459844</v>
      </c>
      <c r="K499" s="11">
        <v>439</v>
      </c>
      <c r="L499" s="17">
        <f t="shared" si="185"/>
        <v>1790.8118905081483</v>
      </c>
      <c r="M499" s="11">
        <v>439</v>
      </c>
      <c r="N499">
        <f t="shared" si="186"/>
        <v>182.54963205995395</v>
      </c>
      <c r="Q499" s="56">
        <v>376</v>
      </c>
      <c r="R499" s="57">
        <f t="shared" si="191"/>
        <v>78.944999999999993</v>
      </c>
      <c r="S499" s="57">
        <f t="shared" si="188"/>
        <v>52.087278378158345</v>
      </c>
      <c r="T499" s="57">
        <f t="shared" si="189"/>
        <v>73.332973766101489</v>
      </c>
      <c r="U499" s="57">
        <f t="shared" si="190"/>
        <v>3519.9827407728712</v>
      </c>
      <c r="AA499">
        <v>376</v>
      </c>
      <c r="AB499">
        <f t="shared" si="166"/>
        <v>6.5624379874986793</v>
      </c>
      <c r="AC499">
        <f t="shared" si="167"/>
        <v>0.27611262488646687</v>
      </c>
      <c r="AD499">
        <f t="shared" si="168"/>
        <v>0.27563735581699933</v>
      </c>
      <c r="AE499">
        <f t="shared" si="169"/>
        <v>7.6106953831396734E-2</v>
      </c>
      <c r="AF499" s="65">
        <f t="shared" si="170"/>
        <v>7.6180617984758475E-2</v>
      </c>
      <c r="AG499">
        <f t="shared" si="171"/>
        <v>4.3648278912250751</v>
      </c>
      <c r="AJ499">
        <f t="shared" si="172"/>
        <v>98.520345616575895</v>
      </c>
      <c r="AL499">
        <f t="shared" si="163"/>
        <v>7224.7899205276117</v>
      </c>
      <c r="AN499">
        <f t="shared" si="173"/>
        <v>7369.2857189381639</v>
      </c>
      <c r="AP499">
        <f t="shared" si="174"/>
        <v>4022.2102446527865</v>
      </c>
      <c r="AS499">
        <f t="shared" si="175"/>
        <v>4033.9099558503403</v>
      </c>
      <c r="AU499">
        <f t="shared" si="164"/>
        <v>307.00859876991348</v>
      </c>
      <c r="AW499">
        <f t="shared" si="176"/>
        <v>6.5624379874986793</v>
      </c>
      <c r="AY499">
        <f t="shared" si="177"/>
        <v>7.6180617984758475E-2</v>
      </c>
      <c r="BA499">
        <f t="shared" si="178"/>
        <v>0.34900885764576289</v>
      </c>
      <c r="BC499">
        <f t="shared" si="179"/>
        <v>1403.7870026973535</v>
      </c>
      <c r="BD499">
        <f t="shared" si="180"/>
        <v>3.04E-2</v>
      </c>
      <c r="BE499">
        <f t="shared" si="181"/>
        <v>42.675124881999544</v>
      </c>
    </row>
    <row r="500" spans="3:57">
      <c r="C500" s="11">
        <v>440</v>
      </c>
      <c r="D500" s="12">
        <f t="shared" si="187"/>
        <v>6.3768115942028983E-3</v>
      </c>
      <c r="E500" s="20">
        <f t="shared" si="182"/>
        <v>1204.2771838760873</v>
      </c>
      <c r="F500" s="4">
        <f t="shared" si="183"/>
        <v>7.6794487087750491</v>
      </c>
      <c r="G500" s="4"/>
      <c r="H500" s="4">
        <f t="shared" si="184"/>
        <v>37.782491508702847</v>
      </c>
      <c r="I500" s="11">
        <v>440</v>
      </c>
      <c r="J500" s="5">
        <f t="shared" si="165"/>
        <v>3783.3686991191098</v>
      </c>
      <c r="K500" s="11">
        <v>440</v>
      </c>
      <c r="L500" s="17">
        <f t="shared" si="185"/>
        <v>2357.0386995512054</v>
      </c>
      <c r="M500" s="11">
        <v>440</v>
      </c>
      <c r="N500">
        <f t="shared" si="186"/>
        <v>240.26898058625946</v>
      </c>
      <c r="Q500" s="56">
        <v>377</v>
      </c>
      <c r="R500" s="57">
        <f t="shared" si="191"/>
        <v>84.207999999999998</v>
      </c>
      <c r="S500" s="57">
        <f t="shared" si="188"/>
        <v>52.087278378158345</v>
      </c>
      <c r="T500" s="57">
        <f t="shared" si="189"/>
        <v>77.077504784564383</v>
      </c>
      <c r="U500" s="57">
        <f t="shared" si="190"/>
        <v>3699.7202296590904</v>
      </c>
      <c r="AA500">
        <v>377</v>
      </c>
      <c r="AB500">
        <f t="shared" si="166"/>
        <v>6.5798912800186224</v>
      </c>
      <c r="AC500">
        <f t="shared" si="167"/>
        <v>0.27611262488646687</v>
      </c>
      <c r="AD500">
        <f t="shared" si="168"/>
        <v>0.29237170472273666</v>
      </c>
      <c r="AE500">
        <f t="shared" si="169"/>
        <v>8.0727518833525844E-2</v>
      </c>
      <c r="AF500" s="65">
        <f t="shared" si="170"/>
        <v>8.0815459604363843E-2</v>
      </c>
      <c r="AG500">
        <f t="shared" si="171"/>
        <v>4.6303847547400414</v>
      </c>
      <c r="AJ500">
        <f t="shared" si="172"/>
        <v>98.520345616575895</v>
      </c>
      <c r="AL500">
        <f t="shared" si="163"/>
        <v>7593.7024106385652</v>
      </c>
      <c r="AN500">
        <f t="shared" si="173"/>
        <v>7745.5764588513366</v>
      </c>
      <c r="AP500">
        <f t="shared" si="174"/>
        <v>4427.0769221447317</v>
      </c>
      <c r="AS500">
        <f t="shared" si="175"/>
        <v>4441.5732949475396</v>
      </c>
      <c r="AU500">
        <f t="shared" si="164"/>
        <v>358.55719181836287</v>
      </c>
      <c r="AW500">
        <f t="shared" si="176"/>
        <v>6.5798912800186224</v>
      </c>
      <c r="AY500">
        <f t="shared" si="177"/>
        <v>8.0815459604363843E-2</v>
      </c>
      <c r="BA500">
        <f t="shared" si="178"/>
        <v>0.36982460510164733</v>
      </c>
      <c r="BC500">
        <f t="shared" si="179"/>
        <v>1637.2419744867916</v>
      </c>
      <c r="BD500">
        <f t="shared" si="180"/>
        <v>3.04E-2</v>
      </c>
      <c r="BE500">
        <f t="shared" si="181"/>
        <v>49.772156024398463</v>
      </c>
    </row>
    <row r="501" spans="3:57">
      <c r="C501" s="11">
        <v>441</v>
      </c>
      <c r="D501" s="12">
        <f t="shared" si="187"/>
        <v>6.3913043478260869E-3</v>
      </c>
      <c r="E501" s="20">
        <f t="shared" si="182"/>
        <v>1204.2771838760873</v>
      </c>
      <c r="F501" s="4">
        <f t="shared" si="183"/>
        <v>7.6969020012949922</v>
      </c>
      <c r="G501" s="4"/>
      <c r="H501" s="4">
        <f t="shared" si="184"/>
        <v>37.721143887582542</v>
      </c>
      <c r="I501" s="11">
        <v>441</v>
      </c>
      <c r="J501" s="5">
        <f t="shared" si="165"/>
        <v>4680.6350484690929</v>
      </c>
      <c r="K501" s="11">
        <v>441</v>
      </c>
      <c r="L501" s="17">
        <f t="shared" si="185"/>
        <v>2916.035635196245</v>
      </c>
      <c r="M501" s="11">
        <v>441</v>
      </c>
      <c r="N501">
        <f t="shared" si="186"/>
        <v>297.25133895986187</v>
      </c>
      <c r="Q501" s="56">
        <v>378</v>
      </c>
      <c r="R501" s="57">
        <f t="shared" si="191"/>
        <v>89.471000000000004</v>
      </c>
      <c r="S501" s="57">
        <f t="shared" si="188"/>
        <v>52.087278378158345</v>
      </c>
      <c r="T501" s="57">
        <f t="shared" si="189"/>
        <v>80.822035803027276</v>
      </c>
      <c r="U501" s="57">
        <f t="shared" si="190"/>
        <v>3879.4577185453095</v>
      </c>
      <c r="AA501">
        <v>378</v>
      </c>
      <c r="AB501">
        <f t="shared" si="166"/>
        <v>6.5973445725385655</v>
      </c>
      <c r="AC501">
        <f t="shared" si="167"/>
        <v>0.27611262488646687</v>
      </c>
      <c r="AD501">
        <f t="shared" si="168"/>
        <v>0.30901699437494717</v>
      </c>
      <c r="AE501">
        <f t="shared" si="169"/>
        <v>8.5323493451393229E-2</v>
      </c>
      <c r="AF501" s="65">
        <f t="shared" si="170"/>
        <v>8.5427361328197726E-2</v>
      </c>
      <c r="AG501">
        <f t="shared" si="171"/>
        <v>4.8946272590448325</v>
      </c>
      <c r="AJ501">
        <f t="shared" si="172"/>
        <v>98.520345616575895</v>
      </c>
      <c r="AL501">
        <f t="shared" si="163"/>
        <v>7962.6149007495187</v>
      </c>
      <c r="AN501">
        <f t="shared" si="173"/>
        <v>8121.8671987645093</v>
      </c>
      <c r="AP501">
        <f t="shared" si="174"/>
        <v>4833.540081553816</v>
      </c>
      <c r="AS501">
        <f t="shared" si="175"/>
        <v>4851.2310584431661</v>
      </c>
      <c r="AU501">
        <f t="shared" si="164"/>
        <v>413.92398144627089</v>
      </c>
      <c r="AW501">
        <f t="shared" si="176"/>
        <v>6.5973445725385655</v>
      </c>
      <c r="AY501">
        <f t="shared" si="177"/>
        <v>8.5427361328197726E-2</v>
      </c>
      <c r="BA501">
        <f t="shared" si="178"/>
        <v>0.3904614622314671</v>
      </c>
      <c r="BC501">
        <f t="shared" si="179"/>
        <v>1887.3111279979078</v>
      </c>
      <c r="BD501">
        <f t="shared" si="180"/>
        <v>3.04E-2</v>
      </c>
      <c r="BE501">
        <f t="shared" si="181"/>
        <v>57.374258291136393</v>
      </c>
    </row>
    <row r="502" spans="3:57">
      <c r="C502" s="11">
        <v>442</v>
      </c>
      <c r="D502" s="12">
        <f t="shared" si="187"/>
        <v>6.4057971014492747E-3</v>
      </c>
      <c r="E502" s="20">
        <f t="shared" si="182"/>
        <v>1204.2771838760873</v>
      </c>
      <c r="F502" s="4">
        <f t="shared" si="183"/>
        <v>7.7143552938149353</v>
      </c>
      <c r="G502" s="4"/>
      <c r="H502" s="4">
        <f t="shared" si="184"/>
        <v>37.646878923746527</v>
      </c>
      <c r="I502" s="11">
        <v>442</v>
      </c>
      <c r="J502" s="5">
        <f t="shared" si="165"/>
        <v>5565.8967445606195</v>
      </c>
      <c r="K502" s="11">
        <v>442</v>
      </c>
      <c r="L502" s="17">
        <f t="shared" si="185"/>
        <v>3467.5536718612661</v>
      </c>
      <c r="M502" s="11">
        <v>442</v>
      </c>
      <c r="N502">
        <f t="shared" si="186"/>
        <v>353.47132231001694</v>
      </c>
      <c r="Q502" s="56">
        <v>379</v>
      </c>
      <c r="R502" s="57">
        <f t="shared" si="191"/>
        <v>94.734000000000009</v>
      </c>
      <c r="S502" s="57">
        <f t="shared" si="188"/>
        <v>52.087278378158345</v>
      </c>
      <c r="T502" s="57">
        <f t="shared" si="189"/>
        <v>84.566566821490184</v>
      </c>
      <c r="U502" s="57">
        <f t="shared" si="190"/>
        <v>4059.1952074315291</v>
      </c>
      <c r="AA502">
        <v>379</v>
      </c>
      <c r="AB502">
        <f t="shared" si="166"/>
        <v>6.6147978650585086</v>
      </c>
      <c r="AC502">
        <f t="shared" si="167"/>
        <v>0.27611262488646687</v>
      </c>
      <c r="AD502">
        <f t="shared" si="168"/>
        <v>0.32556815445715626</v>
      </c>
      <c r="AE502">
        <f t="shared" si="169"/>
        <v>8.9893477706608091E-2</v>
      </c>
      <c r="AF502" s="65">
        <f t="shared" si="170"/>
        <v>9.001498918392363E-2</v>
      </c>
      <c r="AG502">
        <f t="shared" si="171"/>
        <v>5.1574789731545785</v>
      </c>
      <c r="AJ502">
        <f t="shared" si="172"/>
        <v>98.520345616575895</v>
      </c>
      <c r="AL502">
        <f t="shared" si="163"/>
        <v>8331.5273908604722</v>
      </c>
      <c r="AN502">
        <f t="shared" si="173"/>
        <v>8498.1579386776812</v>
      </c>
      <c r="AP502">
        <f t="shared" si="174"/>
        <v>5241.576389467873</v>
      </c>
      <c r="AS502">
        <f t="shared" si="175"/>
        <v>5262.883776014226</v>
      </c>
      <c r="AU502">
        <f t="shared" si="164"/>
        <v>473.09892539160421</v>
      </c>
      <c r="AW502">
        <f t="shared" si="176"/>
        <v>6.6147978650585086</v>
      </c>
      <c r="AY502">
        <f t="shared" si="177"/>
        <v>9.001498918392363E-2</v>
      </c>
      <c r="BA502">
        <f t="shared" si="178"/>
        <v>0.41090962214093596</v>
      </c>
      <c r="BC502">
        <f t="shared" si="179"/>
        <v>2153.8141736190951</v>
      </c>
      <c r="BD502">
        <f t="shared" si="180"/>
        <v>3.04E-2</v>
      </c>
      <c r="BE502">
        <f t="shared" si="181"/>
        <v>65.475950878020484</v>
      </c>
    </row>
    <row r="503" spans="3:57">
      <c r="C503" s="11">
        <v>443</v>
      </c>
      <c r="D503" s="12">
        <f t="shared" si="187"/>
        <v>6.4202898550724634E-3</v>
      </c>
      <c r="E503" s="20">
        <f t="shared" si="182"/>
        <v>1204.2771838760873</v>
      </c>
      <c r="F503" s="4">
        <f t="shared" si="183"/>
        <v>7.7318085863348784</v>
      </c>
      <c r="G503" s="4"/>
      <c r="H503" s="4">
        <f t="shared" si="184"/>
        <v>37.55987339444512</v>
      </c>
      <c r="I503" s="11">
        <v>443</v>
      </c>
      <c r="J503" s="5">
        <f t="shared" si="165"/>
        <v>6438.7706128356231</v>
      </c>
      <c r="K503" s="11">
        <v>443</v>
      </c>
      <c r="L503" s="17">
        <f t="shared" si="185"/>
        <v>4011.3540917965934</v>
      </c>
      <c r="M503" s="11">
        <v>443</v>
      </c>
      <c r="N503">
        <f t="shared" si="186"/>
        <v>408.90459651341416</v>
      </c>
      <c r="Q503" s="56">
        <v>380</v>
      </c>
      <c r="R503" s="57">
        <v>100</v>
      </c>
      <c r="S503" s="57">
        <f t="shared" si="188"/>
        <v>52.087278378158345</v>
      </c>
      <c r="T503" s="57">
        <f t="shared" si="189"/>
        <v>88.313232286666974</v>
      </c>
      <c r="U503" s="57">
        <f t="shared" si="190"/>
        <v>4239.035149760015</v>
      </c>
      <c r="AA503">
        <v>380</v>
      </c>
      <c r="AB503">
        <f t="shared" si="166"/>
        <v>6.6322511575784526</v>
      </c>
      <c r="AC503">
        <f t="shared" si="167"/>
        <v>0.27611262488646687</v>
      </c>
      <c r="AD503">
        <f t="shared" si="168"/>
        <v>0.34202014332566893</v>
      </c>
      <c r="AE503">
        <f t="shared" si="169"/>
        <v>9.443607953769606E-2</v>
      </c>
      <c r="AF503" s="65">
        <f t="shared" si="170"/>
        <v>9.4577012078545547E-2</v>
      </c>
      <c r="AG503">
        <f t="shared" si="171"/>
        <v>5.4188636310584695</v>
      </c>
      <c r="AJ503">
        <f t="shared" si="172"/>
        <v>98.520345616575895</v>
      </c>
      <c r="AL503">
        <f t="shared" si="163"/>
        <v>8700.6501673993789</v>
      </c>
      <c r="AN503">
        <f t="shared" si="173"/>
        <v>8874.6631707473662</v>
      </c>
      <c r="AP503">
        <f t="shared" si="174"/>
        <v>5651.3758291597387</v>
      </c>
      <c r="AS503">
        <f t="shared" si="175"/>
        <v>5676.745618969042</v>
      </c>
      <c r="AU503">
        <f t="shared" si="164"/>
        <v>536.08960078822804</v>
      </c>
      <c r="AW503">
        <f t="shared" si="176"/>
        <v>6.6322511575784526</v>
      </c>
      <c r="AY503">
        <f t="shared" si="177"/>
        <v>9.4577012078545547E-2</v>
      </c>
      <c r="BA503">
        <f t="shared" si="178"/>
        <v>0.43115940023749622</v>
      </c>
      <c r="BC503">
        <f t="shared" si="179"/>
        <v>2436.643813017196</v>
      </c>
      <c r="BD503">
        <f t="shared" si="180"/>
        <v>3.04E-2</v>
      </c>
      <c r="BE503">
        <f t="shared" si="181"/>
        <v>74.073971915722751</v>
      </c>
    </row>
    <row r="504" spans="3:57">
      <c r="C504" s="11">
        <v>444</v>
      </c>
      <c r="D504" s="12">
        <f t="shared" si="187"/>
        <v>6.434782608695652E-3</v>
      </c>
      <c r="E504" s="20">
        <f t="shared" si="182"/>
        <v>1204.2771838760873</v>
      </c>
      <c r="F504" s="4">
        <f t="shared" si="183"/>
        <v>7.7492618788548224</v>
      </c>
      <c r="G504" s="4"/>
      <c r="H504" s="4">
        <f t="shared" si="184"/>
        <v>37.460309508735733</v>
      </c>
      <c r="I504" s="11">
        <v>444</v>
      </c>
      <c r="J504" s="5">
        <f t="shared" si="165"/>
        <v>7298.8902792329427</v>
      </c>
      <c r="K504" s="11">
        <v>444</v>
      </c>
      <c r="L504" s="17">
        <f t="shared" si="185"/>
        <v>4547.2086439621235</v>
      </c>
      <c r="M504" s="11">
        <v>444</v>
      </c>
      <c r="N504">
        <f t="shared" si="186"/>
        <v>463.52789438961503</v>
      </c>
      <c r="Q504" s="59">
        <v>381</v>
      </c>
      <c r="R504" s="60">
        <v>0</v>
      </c>
      <c r="S504" s="60">
        <f>$AB$64+($AB$63-$AB$64)*R504/100</f>
        <v>52.087278378158345</v>
      </c>
      <c r="T504" s="60">
        <f t="shared" ref="T504:T522" si="192">$AB$87*POWER($S$504/S504,$V$69)</f>
        <v>88.313232286666974</v>
      </c>
      <c r="U504" s="60">
        <f>T504*S504/($V$68*$AB$73/100)</f>
        <v>4239.035149760015</v>
      </c>
      <c r="V504" s="54" t="s">
        <v>101</v>
      </c>
      <c r="AA504">
        <v>381</v>
      </c>
      <c r="AB504">
        <f t="shared" si="166"/>
        <v>6.6497044500983948</v>
      </c>
      <c r="AC504">
        <f t="shared" si="167"/>
        <v>0.27611262488646687</v>
      </c>
      <c r="AD504">
        <f t="shared" si="168"/>
        <v>0.35836794954529949</v>
      </c>
      <c r="AE504">
        <f t="shared" si="169"/>
        <v>9.8949915224133558E-2</v>
      </c>
      <c r="AF504" s="65">
        <f t="shared" si="170"/>
        <v>9.9112102022150955E-2</v>
      </c>
      <c r="AG504">
        <f t="shared" si="171"/>
        <v>5.6787051445392818</v>
      </c>
      <c r="AJ504">
        <f t="shared" si="172"/>
        <v>98.520345616575895</v>
      </c>
      <c r="AL504">
        <f t="shared" si="163"/>
        <v>8700.6501673993789</v>
      </c>
      <c r="AN504">
        <f t="shared" si="173"/>
        <v>8874.6631707473662</v>
      </c>
      <c r="AP504">
        <f t="shared" si="174"/>
        <v>5686.1930175925809</v>
      </c>
      <c r="AS504">
        <f t="shared" si="175"/>
        <v>5714.2361173742465</v>
      </c>
      <c r="AU504">
        <f t="shared" si="164"/>
        <v>565.42317938486383</v>
      </c>
      <c r="AW504">
        <f t="shared" si="176"/>
        <v>6.6497044500983948</v>
      </c>
      <c r="AY504">
        <f t="shared" si="177"/>
        <v>9.9112102022150955E-2</v>
      </c>
      <c r="BA504">
        <f t="shared" si="178"/>
        <v>0.45120124087542951</v>
      </c>
      <c r="BC504">
        <f t="shared" si="179"/>
        <v>2565.6173453949755</v>
      </c>
      <c r="BD504">
        <f t="shared" si="180"/>
        <v>3.04E-2</v>
      </c>
      <c r="BE504">
        <f t="shared" si="181"/>
        <v>77.994767300007254</v>
      </c>
    </row>
    <row r="505" spans="3:57">
      <c r="C505" s="11">
        <v>445</v>
      </c>
      <c r="D505" s="12">
        <f t="shared" si="187"/>
        <v>6.4492753623188398E-3</v>
      </c>
      <c r="E505" s="20">
        <f t="shared" si="182"/>
        <v>1204.2771838760873</v>
      </c>
      <c r="F505" s="4">
        <f t="shared" si="183"/>
        <v>7.7667151713747646</v>
      </c>
      <c r="G505" s="4"/>
      <c r="H505" s="4">
        <f t="shared" si="184"/>
        <v>37.348374662276086</v>
      </c>
      <c r="I505" s="11">
        <v>445</v>
      </c>
      <c r="J505" s="5">
        <f t="shared" si="165"/>
        <v>8145.9064042185937</v>
      </c>
      <c r="K505" s="11">
        <v>445</v>
      </c>
      <c r="L505" s="17">
        <f t="shared" si="185"/>
        <v>5074.8996898281839</v>
      </c>
      <c r="M505" s="11">
        <v>445</v>
      </c>
      <c r="N505">
        <f t="shared" si="186"/>
        <v>517.3190305635253</v>
      </c>
      <c r="Q505" s="59">
        <v>382</v>
      </c>
      <c r="R505" s="60">
        <f>R504+0.6289</f>
        <v>0.62890000000000001</v>
      </c>
      <c r="S505" s="60">
        <f t="shared" ref="S505:S568" si="193">$AB$64+($AB$63-$AB$64)*R505/100</f>
        <v>55.854412655941083</v>
      </c>
      <c r="T505" s="60">
        <f t="shared" si="192"/>
        <v>80.088401800023235</v>
      </c>
      <c r="U505" s="60">
        <f t="shared" ref="U505:U568" si="194">T505*S505/($V$68*$AB$73/100)</f>
        <v>4122.2724157251469</v>
      </c>
      <c r="V505" t="s">
        <v>94</v>
      </c>
      <c r="W505" t="s">
        <v>95</v>
      </c>
      <c r="X505" t="s">
        <v>96</v>
      </c>
      <c r="Y505" t="s">
        <v>97</v>
      </c>
      <c r="AA505">
        <v>382</v>
      </c>
      <c r="AB505">
        <f t="shared" si="166"/>
        <v>6.6671577426183388</v>
      </c>
      <c r="AC505">
        <f t="shared" si="167"/>
        <v>0.27611262488646687</v>
      </c>
      <c r="AD505">
        <f t="shared" si="168"/>
        <v>0.3746065934159119</v>
      </c>
      <c r="AE505">
        <f t="shared" si="169"/>
        <v>0.1034336098078449</v>
      </c>
      <c r="AF505" s="65">
        <f t="shared" si="170"/>
        <v>0.1036189343615662</v>
      </c>
      <c r="AG505">
        <f t="shared" si="171"/>
        <v>5.9369276165608467</v>
      </c>
      <c r="AJ505">
        <f t="shared" si="172"/>
        <v>98.520345616575895</v>
      </c>
      <c r="AL505">
        <f t="shared" si="163"/>
        <v>7890.3370252174882</v>
      </c>
      <c r="AN505">
        <f t="shared" si="173"/>
        <v>8048.1437657218385</v>
      </c>
      <c r="AP505">
        <f t="shared" si="174"/>
        <v>4895.9869997940223</v>
      </c>
      <c r="AS505">
        <f t="shared" si="175"/>
        <v>4922.3889225876546</v>
      </c>
      <c r="AU505">
        <f t="shared" si="164"/>
        <v>509.14045514138945</v>
      </c>
      <c r="AW505">
        <f t="shared" si="176"/>
        <v>6.6671577426183388</v>
      </c>
      <c r="AY505">
        <f t="shared" si="177"/>
        <v>0.1036189343615662</v>
      </c>
      <c r="BA505">
        <f t="shared" si="178"/>
        <v>0.47102572396788045</v>
      </c>
      <c r="BC505">
        <f t="shared" si="179"/>
        <v>2306.1358211153101</v>
      </c>
      <c r="BD505">
        <f t="shared" si="180"/>
        <v>3.04E-2</v>
      </c>
      <c r="BE505">
        <f t="shared" si="181"/>
        <v>70.106528961905425</v>
      </c>
    </row>
    <row r="506" spans="3:57">
      <c r="C506" s="11">
        <v>446</v>
      </c>
      <c r="D506" s="12">
        <f t="shared" si="187"/>
        <v>6.4637681159420285E-3</v>
      </c>
      <c r="E506" s="20">
        <f t="shared" si="182"/>
        <v>1204.2771838760873</v>
      </c>
      <c r="F506" s="4">
        <f t="shared" si="183"/>
        <v>7.7841684638947086</v>
      </c>
      <c r="G506" s="4"/>
      <c r="H506" s="4">
        <f t="shared" si="184"/>
        <v>37.224261188879034</v>
      </c>
      <c r="I506" s="11">
        <v>446</v>
      </c>
      <c r="J506" s="5">
        <f t="shared" si="165"/>
        <v>8979.4868956072842</v>
      </c>
      <c r="K506" s="11">
        <v>446</v>
      </c>
      <c r="L506" s="17">
        <f t="shared" si="185"/>
        <v>5594.2203359633377</v>
      </c>
      <c r="M506" s="11">
        <v>446</v>
      </c>
      <c r="N506">
        <f t="shared" si="186"/>
        <v>570.25691498097217</v>
      </c>
      <c r="Q506" s="59">
        <v>383</v>
      </c>
      <c r="R506" s="60">
        <f t="shared" ref="R506:R569" si="195">R505+0.6289</f>
        <v>1.2578</v>
      </c>
      <c r="S506" s="60">
        <f t="shared" si="193"/>
        <v>59.621546933723813</v>
      </c>
      <c r="T506" s="60">
        <f t="shared" si="192"/>
        <v>73.094647529348578</v>
      </c>
      <c r="U506" s="60">
        <f t="shared" si="194"/>
        <v>4016.0433125052605</v>
      </c>
      <c r="AA506">
        <v>383</v>
      </c>
      <c r="AB506">
        <f t="shared" si="166"/>
        <v>6.684611035138281</v>
      </c>
      <c r="AC506">
        <f t="shared" si="167"/>
        <v>0.27611262488646687</v>
      </c>
      <c r="AD506">
        <f t="shared" si="168"/>
        <v>0.39073112848927261</v>
      </c>
      <c r="AE506">
        <f t="shared" si="169"/>
        <v>0.10788579751202441</v>
      </c>
      <c r="AF506" s="65">
        <f t="shared" si="170"/>
        <v>0.10809618802431742</v>
      </c>
      <c r="AG506">
        <f t="shared" si="171"/>
        <v>6.1934553552459812</v>
      </c>
      <c r="AJ506">
        <f t="shared" si="172"/>
        <v>98.520345616575895</v>
      </c>
      <c r="AL506">
        <f t="shared" si="163"/>
        <v>7201.3099373132172</v>
      </c>
      <c r="AN506">
        <f t="shared" si="173"/>
        <v>7345.3361360594818</v>
      </c>
      <c r="AP506">
        <f t="shared" si="174"/>
        <v>4230.961078796814</v>
      </c>
      <c r="AS506">
        <f t="shared" si="175"/>
        <v>4255.8009386155254</v>
      </c>
      <c r="AU506">
        <f t="shared" si="164"/>
        <v>459.14047831495805</v>
      </c>
      <c r="AW506">
        <f t="shared" si="176"/>
        <v>6.684611035138281</v>
      </c>
      <c r="AY506">
        <f t="shared" si="177"/>
        <v>0.10809618802431742</v>
      </c>
      <c r="BA506">
        <f t="shared" si="178"/>
        <v>0.49062357156170666</v>
      </c>
      <c r="BC506">
        <f t="shared" si="179"/>
        <v>2075.8092356178645</v>
      </c>
      <c r="BD506">
        <f t="shared" si="180"/>
        <v>3.04E-2</v>
      </c>
      <c r="BE506">
        <f t="shared" si="181"/>
        <v>63.104600762783079</v>
      </c>
    </row>
    <row r="507" spans="3:57">
      <c r="C507" s="11">
        <v>447</v>
      </c>
      <c r="D507" s="12">
        <f t="shared" si="187"/>
        <v>6.4782608695652171E-3</v>
      </c>
      <c r="E507" s="20">
        <f t="shared" si="182"/>
        <v>1204.2771838760873</v>
      </c>
      <c r="F507" s="4">
        <f t="shared" si="183"/>
        <v>7.8016217564146526</v>
      </c>
      <c r="G507" s="4"/>
      <c r="H507" s="4">
        <f t="shared" si="184"/>
        <v>37.088166109137973</v>
      </c>
      <c r="I507" s="11">
        <v>447</v>
      </c>
      <c r="J507" s="5">
        <f t="shared" si="165"/>
        <v>9799.3170999789054</v>
      </c>
      <c r="K507" s="11">
        <v>447</v>
      </c>
      <c r="L507" s="17">
        <f t="shared" si="185"/>
        <v>6104.9745532868583</v>
      </c>
      <c r="M507" s="11">
        <v>447</v>
      </c>
      <c r="N507">
        <f t="shared" si="186"/>
        <v>622.32156506491924</v>
      </c>
      <c r="Q507" s="59">
        <v>384</v>
      </c>
      <c r="R507" s="60">
        <f t="shared" si="195"/>
        <v>1.8867</v>
      </c>
      <c r="S507" s="60">
        <f t="shared" si="193"/>
        <v>63.388681211506551</v>
      </c>
      <c r="T507" s="60">
        <f t="shared" si="192"/>
        <v>67.086279797653845</v>
      </c>
      <c r="U507" s="60">
        <f t="shared" si="194"/>
        <v>3918.8171264875537</v>
      </c>
      <c r="AA507">
        <v>384</v>
      </c>
      <c r="AB507">
        <f t="shared" si="166"/>
        <v>6.702064327658225</v>
      </c>
      <c r="AC507">
        <f t="shared" si="167"/>
        <v>0.27611262488646687</v>
      </c>
      <c r="AD507">
        <f t="shared" si="168"/>
        <v>0.40673664307579971</v>
      </c>
      <c r="AE507">
        <f t="shared" si="169"/>
        <v>0.11230512215716905</v>
      </c>
      <c r="AF507" s="65">
        <f t="shared" si="170"/>
        <v>0.11254254577329174</v>
      </c>
      <c r="AG507">
        <f t="shared" si="171"/>
        <v>6.4482128884674985</v>
      </c>
      <c r="AJ507">
        <f t="shared" si="172"/>
        <v>98.520345616575895</v>
      </c>
      <c r="AL507">
        <f t="shared" ref="AL507:AL570" si="196">T507*AJ507</f>
        <v>6609.36347179517</v>
      </c>
      <c r="AN507">
        <f t="shared" si="173"/>
        <v>6741.5507412310735</v>
      </c>
      <c r="AP507">
        <f t="shared" si="174"/>
        <v>3666.3967703557141</v>
      </c>
      <c r="AS507">
        <f t="shared" si="175"/>
        <v>3689.7389104039717</v>
      </c>
      <c r="AU507">
        <f t="shared" ref="AU507:AU570" si="197">AP507*TAN(AF507)</f>
        <v>414.37657906097792</v>
      </c>
      <c r="AW507">
        <f t="shared" si="176"/>
        <v>6.702064327658225</v>
      </c>
      <c r="AY507">
        <f t="shared" si="177"/>
        <v>0.11254254577329174</v>
      </c>
      <c r="BA507">
        <f t="shared" si="178"/>
        <v>0.50998565437086185</v>
      </c>
      <c r="BC507">
        <f t="shared" si="179"/>
        <v>1869.8097561130733</v>
      </c>
      <c r="BD507">
        <f t="shared" si="180"/>
        <v>3.04E-2</v>
      </c>
      <c r="BE507">
        <f t="shared" si="181"/>
        <v>56.842216585837427</v>
      </c>
    </row>
    <row r="508" spans="3:57">
      <c r="C508" s="11">
        <v>448</v>
      </c>
      <c r="D508" s="12">
        <f t="shared" si="187"/>
        <v>6.4927536231884058E-3</v>
      </c>
      <c r="E508" s="20">
        <f t="shared" si="182"/>
        <v>1204.2771838760873</v>
      </c>
      <c r="F508" s="4">
        <f t="shared" si="183"/>
        <v>7.8190750489345957</v>
      </c>
      <c r="G508" s="4"/>
      <c r="H508" s="4">
        <f t="shared" si="184"/>
        <v>36.940290876434247</v>
      </c>
      <c r="I508" s="11">
        <v>448</v>
      </c>
      <c r="J508" s="5">
        <f t="shared" ref="J508:J571" si="198">((((($F$6/1000)/2)*(E508*E508))*COS(F508))+((((($F$6/1000)/2)*($F$6/1000)/2))*(E508*E508)*COS(2*F508)/($F$10/1000)))*-1</f>
        <v>10605.099972523665</v>
      </c>
      <c r="K508" s="11">
        <v>448</v>
      </c>
      <c r="L508" s="17">
        <f t="shared" si="185"/>
        <v>6606.9772828822433</v>
      </c>
      <c r="M508" s="11">
        <v>448</v>
      </c>
      <c r="N508">
        <f t="shared" si="186"/>
        <v>673.49411650175773</v>
      </c>
      <c r="Q508" s="59">
        <v>385</v>
      </c>
      <c r="R508" s="60">
        <f t="shared" si="195"/>
        <v>2.5156000000000001</v>
      </c>
      <c r="S508" s="60">
        <f t="shared" si="193"/>
        <v>67.155815489289282</v>
      </c>
      <c r="T508" s="60">
        <f t="shared" si="192"/>
        <v>61.877539221724099</v>
      </c>
      <c r="U508" s="60">
        <f t="shared" si="194"/>
        <v>3829.36032256001</v>
      </c>
      <c r="AA508">
        <v>385</v>
      </c>
      <c r="AB508">
        <f t="shared" ref="AB508:AB571" si="199">PI()*AA508/180</f>
        <v>6.719517620178169</v>
      </c>
      <c r="AC508">
        <f t="shared" ref="AC508:AC571" si="200">($F$6/2)/$F$10</f>
        <v>0.27611262488646687</v>
      </c>
      <c r="AD508">
        <f t="shared" ref="AD508:AD571" si="201">SIN(AB508)</f>
        <v>0.42261826174069955</v>
      </c>
      <c r="AE508">
        <f t="shared" ref="AE508:AE571" si="202">AC508*AD508</f>
        <v>0.11669023757418046</v>
      </c>
      <c r="AF508" s="65">
        <f t="shared" ref="AF508:AF571" si="203">ASIN(AE508)</f>
        <v>0.11695669447244617</v>
      </c>
      <c r="AG508">
        <f t="shared" ref="AG508:AG571" si="204">AF508*180/PI()</f>
        <v>6.7011249790722101</v>
      </c>
      <c r="AJ508">
        <f t="shared" ref="AJ508:AJ571" si="205">PI()*(($F$5/10)*($F$5/10))/4</f>
        <v>98.520345616575895</v>
      </c>
      <c r="AL508">
        <f t="shared" si="196"/>
        <v>6096.1965500274891</v>
      </c>
      <c r="AN508">
        <f t="shared" ref="AN508:AN571" si="206">AL508*1.02</f>
        <v>6218.1204810280387</v>
      </c>
      <c r="AP508">
        <f t="shared" ref="AP508:AP571" si="207">N445+AN508</f>
        <v>3183.5969942445249</v>
      </c>
      <c r="AS508">
        <f t="shared" ref="AS508:AS571" si="208">AP508/(COS(AF508))</f>
        <v>3205.4957921173736</v>
      </c>
      <c r="AU508">
        <f t="shared" si="197"/>
        <v>374.05006552521212</v>
      </c>
      <c r="AW508">
        <f t="shared" ref="AW508:AW571" si="209">AB508</f>
        <v>6.719517620178169</v>
      </c>
      <c r="AY508">
        <f t="shared" ref="AY508:AY571" si="210">AF508</f>
        <v>0.11695669447244617</v>
      </c>
      <c r="BA508">
        <f t="shared" ref="BA508:BA571" si="211">(SIN(AW508+AY508))/(COS(AY508))</f>
        <v>0.52910299826355034</v>
      </c>
      <c r="BC508">
        <f t="shared" ref="BC508:BC571" si="212">AP508*BA508</f>
        <v>1684.450714917605</v>
      </c>
      <c r="BD508">
        <f t="shared" ref="BD508:BD571" si="213">($F$6/2)/1000</f>
        <v>3.04E-2</v>
      </c>
      <c r="BE508">
        <f t="shared" ref="BE508:BE571" si="214">BC508*BD508</f>
        <v>51.207301733495193</v>
      </c>
    </row>
    <row r="509" spans="3:57">
      <c r="C509" s="11">
        <v>449</v>
      </c>
      <c r="D509" s="12">
        <f t="shared" si="187"/>
        <v>6.5072463768115936E-3</v>
      </c>
      <c r="E509" s="20">
        <f t="shared" ref="E509:E572" si="215">(2*PI()/60)*$F$13</f>
        <v>1204.2771838760873</v>
      </c>
      <c r="F509" s="4">
        <f t="shared" ref="F509:F572" si="216">E509*D509</f>
        <v>7.8365283414545379</v>
      </c>
      <c r="G509" s="4"/>
      <c r="H509" s="4">
        <f t="shared" ref="H509:H572" si="217">(($F$6/1000)/2)*E509*SIN(F509)+((($F$6/1000)/2)*(($F$6/1000)/2)*E509*SIN(2*F509))/(2*($F$10/1000))</f>
        <v>36.780841120640126</v>
      </c>
      <c r="I509" s="11">
        <v>449</v>
      </c>
      <c r="J509" s="5">
        <f t="shared" si="198"/>
        <v>11396.556225172786</v>
      </c>
      <c r="K509" s="11">
        <v>449</v>
      </c>
      <c r="L509" s="17">
        <f t="shared" ref="L509:L572" si="218">$J$21*J509</f>
        <v>7100.0545282826461</v>
      </c>
      <c r="M509" s="11">
        <v>449</v>
      </c>
      <c r="N509">
        <f t="shared" ref="N509:N572" si="219">L509/9.81</f>
        <v>723.75683264858776</v>
      </c>
      <c r="Q509" s="59">
        <v>386</v>
      </c>
      <c r="R509" s="60">
        <f t="shared" si="195"/>
        <v>3.1444999999999999</v>
      </c>
      <c r="S509" s="60">
        <f t="shared" si="193"/>
        <v>70.922949767072026</v>
      </c>
      <c r="T509" s="60">
        <f t="shared" si="192"/>
        <v>57.325599614991717</v>
      </c>
      <c r="U509" s="60">
        <f t="shared" si="194"/>
        <v>3746.6659024207675</v>
      </c>
      <c r="AA509">
        <v>386</v>
      </c>
      <c r="AB509">
        <f t="shared" si="199"/>
        <v>6.7369709126981121</v>
      </c>
      <c r="AC509">
        <f t="shared" si="200"/>
        <v>0.27611262488646687</v>
      </c>
      <c r="AD509">
        <f t="shared" si="201"/>
        <v>0.43837114678907735</v>
      </c>
      <c r="AE509">
        <f t="shared" si="202"/>
        <v>0.12103980801442282</v>
      </c>
      <c r="AF509" s="65">
        <f t="shared" si="203"/>
        <v>0.1213373253639133</v>
      </c>
      <c r="AG509">
        <f t="shared" si="204"/>
        <v>6.9521166407579074</v>
      </c>
      <c r="AJ509">
        <f t="shared" si="205"/>
        <v>98.520345616575895</v>
      </c>
      <c r="AL509">
        <f t="shared" si="196"/>
        <v>5647.737886746434</v>
      </c>
      <c r="AN509">
        <f t="shared" si="206"/>
        <v>5760.6926444813625</v>
      </c>
      <c r="AP509">
        <f t="shared" si="207"/>
        <v>2768.1780542774854</v>
      </c>
      <c r="AS509">
        <f t="shared" si="208"/>
        <v>2788.6814050136736</v>
      </c>
      <c r="AU509">
        <f t="shared" si="197"/>
        <v>337.54146187624599</v>
      </c>
      <c r="AW509">
        <f t="shared" si="209"/>
        <v>6.7369709126981121</v>
      </c>
      <c r="AY509">
        <f t="shared" si="210"/>
        <v>0.1213373253639133</v>
      </c>
      <c r="BA509">
        <f t="shared" si="211"/>
        <v>0.54796679069814336</v>
      </c>
      <c r="BC509">
        <f t="shared" si="212"/>
        <v>1516.8696444834645</v>
      </c>
      <c r="BD509">
        <f t="shared" si="213"/>
        <v>3.04E-2</v>
      </c>
      <c r="BE509">
        <f t="shared" si="214"/>
        <v>46.11283719229732</v>
      </c>
    </row>
    <row r="510" spans="3:57">
      <c r="C510" s="11">
        <v>450</v>
      </c>
      <c r="D510" s="12">
        <f t="shared" ref="D510:D573" si="220">(60/($F$13*360))*C510</f>
        <v>6.5217391304347823E-3</v>
      </c>
      <c r="E510" s="20">
        <f t="shared" si="215"/>
        <v>1204.2771838760873</v>
      </c>
      <c r="F510" s="4">
        <f t="shared" si="216"/>
        <v>7.8539816339744819</v>
      </c>
      <c r="G510" s="4"/>
      <c r="H510" s="4">
        <f t="shared" si="217"/>
        <v>36.610026389833067</v>
      </c>
      <c r="I510" s="11">
        <v>450</v>
      </c>
      <c r="J510" s="5">
        <f t="shared" si="198"/>
        <v>12173.42445289979</v>
      </c>
      <c r="K510" s="11">
        <v>450</v>
      </c>
      <c r="L510" s="17">
        <f t="shared" si="218"/>
        <v>7584.0434341565688</v>
      </c>
      <c r="M510" s="11">
        <v>450</v>
      </c>
      <c r="N510">
        <f t="shared" si="219"/>
        <v>773.0931125541864</v>
      </c>
      <c r="Q510" s="59">
        <v>387</v>
      </c>
      <c r="R510" s="60">
        <f t="shared" si="195"/>
        <v>3.7733999999999996</v>
      </c>
      <c r="S510" s="60">
        <f t="shared" si="193"/>
        <v>74.690084044854757</v>
      </c>
      <c r="T510" s="60">
        <f t="shared" si="192"/>
        <v>53.31899867823023</v>
      </c>
      <c r="U510" s="60">
        <f t="shared" si="194"/>
        <v>3669.9023176156866</v>
      </c>
      <c r="AA510">
        <v>387</v>
      </c>
      <c r="AB510">
        <f t="shared" si="199"/>
        <v>6.7544242052180561</v>
      </c>
      <c r="AC510">
        <f t="shared" si="200"/>
        <v>0.27611262488646687</v>
      </c>
      <c r="AD510">
        <f t="shared" si="201"/>
        <v>0.45399049973954736</v>
      </c>
      <c r="AE510">
        <f t="shared" si="202"/>
        <v>0.12535250855660526</v>
      </c>
      <c r="AF510" s="65">
        <f t="shared" si="203"/>
        <v>0.125683134356812</v>
      </c>
      <c r="AG510">
        <f t="shared" si="204"/>
        <v>7.2011131546210017</v>
      </c>
      <c r="AJ510">
        <f t="shared" si="205"/>
        <v>98.520345616575895</v>
      </c>
      <c r="AL510">
        <f t="shared" si="196"/>
        <v>5253.0061777089959</v>
      </c>
      <c r="AN510">
        <f t="shared" si="206"/>
        <v>5358.0663012631758</v>
      </c>
      <c r="AP510">
        <f t="shared" si="207"/>
        <v>2408.9070618212058</v>
      </c>
      <c r="AS510">
        <f t="shared" si="208"/>
        <v>2428.0589446055392</v>
      </c>
      <c r="AU510">
        <f t="shared" si="197"/>
        <v>304.3632796296078</v>
      </c>
      <c r="AW510">
        <f t="shared" si="209"/>
        <v>6.7544242052180561</v>
      </c>
      <c r="AY510">
        <f t="shared" si="210"/>
        <v>0.125683134356812</v>
      </c>
      <c r="BA510">
        <f t="shared" si="211"/>
        <v>0.56656838710242563</v>
      </c>
      <c r="BC510">
        <f t="shared" si="212"/>
        <v>1364.8105886956837</v>
      </c>
      <c r="BD510">
        <f t="shared" si="213"/>
        <v>3.04E-2</v>
      </c>
      <c r="BE510">
        <f t="shared" si="214"/>
        <v>41.490241896348785</v>
      </c>
    </row>
    <row r="511" spans="3:57">
      <c r="C511" s="11">
        <v>451</v>
      </c>
      <c r="D511" s="12">
        <f t="shared" si="220"/>
        <v>6.5362318840579709E-3</v>
      </c>
      <c r="E511" s="20">
        <f t="shared" si="215"/>
        <v>1204.2771838760873</v>
      </c>
      <c r="F511" s="4">
        <f t="shared" si="216"/>
        <v>7.8714349264944259</v>
      </c>
      <c r="G511" s="4"/>
      <c r="H511" s="4">
        <f t="shared" si="217"/>
        <v>36.428059890338375</v>
      </c>
      <c r="I511" s="11">
        <v>451</v>
      </c>
      <c r="J511" s="5">
        <f t="shared" si="198"/>
        <v>12935.461238103222</v>
      </c>
      <c r="K511" s="11">
        <v>451</v>
      </c>
      <c r="L511" s="17">
        <f t="shared" si="218"/>
        <v>8058.7923513383075</v>
      </c>
      <c r="M511" s="11">
        <v>451</v>
      </c>
      <c r="N511">
        <f t="shared" si="219"/>
        <v>821.48749758800273</v>
      </c>
      <c r="Q511" s="59">
        <v>388</v>
      </c>
      <c r="R511" s="60">
        <f t="shared" si="195"/>
        <v>4.4022999999999994</v>
      </c>
      <c r="S511" s="60">
        <f t="shared" si="193"/>
        <v>78.457218322637488</v>
      </c>
      <c r="T511" s="60">
        <f t="shared" si="192"/>
        <v>49.769587749839005</v>
      </c>
      <c r="U511" s="60">
        <f t="shared" si="194"/>
        <v>3598.3758339464334</v>
      </c>
      <c r="AA511">
        <v>388</v>
      </c>
      <c r="AB511">
        <f t="shared" si="199"/>
        <v>6.7718774977379983</v>
      </c>
      <c r="AC511">
        <f t="shared" si="200"/>
        <v>0.27611262488646687</v>
      </c>
      <c r="AD511">
        <f t="shared" si="201"/>
        <v>0.46947156278589036</v>
      </c>
      <c r="AE511">
        <f t="shared" si="202"/>
        <v>0.12962702551036392</v>
      </c>
      <c r="AF511" s="65">
        <f t="shared" si="203"/>
        <v>0.12999282232804951</v>
      </c>
      <c r="AG511">
        <f t="shared" si="204"/>
        <v>7.4480400863912095</v>
      </c>
      <c r="AJ511">
        <f t="shared" si="205"/>
        <v>98.520345616575895</v>
      </c>
      <c r="AL511">
        <f t="shared" si="196"/>
        <v>4903.3169863086405</v>
      </c>
      <c r="AN511">
        <f t="shared" si="206"/>
        <v>5001.3833260348138</v>
      </c>
      <c r="AP511">
        <f t="shared" si="207"/>
        <v>2096.8929932234605</v>
      </c>
      <c r="AS511">
        <f t="shared" si="208"/>
        <v>2114.735387541964</v>
      </c>
      <c r="AU511">
        <f t="shared" si="197"/>
        <v>274.12685802857152</v>
      </c>
      <c r="AW511">
        <f t="shared" si="209"/>
        <v>6.7718774977379983</v>
      </c>
      <c r="AY511">
        <f t="shared" si="210"/>
        <v>0.12999282232804951</v>
      </c>
      <c r="BA511">
        <f t="shared" si="211"/>
        <v>0.58489931719038757</v>
      </c>
      <c r="BC511">
        <f t="shared" si="212"/>
        <v>1226.4712799577101</v>
      </c>
      <c r="BD511">
        <f t="shared" si="213"/>
        <v>3.04E-2</v>
      </c>
      <c r="BE511">
        <f t="shared" si="214"/>
        <v>37.284726910714383</v>
      </c>
    </row>
    <row r="512" spans="3:57">
      <c r="C512" s="11">
        <v>452</v>
      </c>
      <c r="D512" s="12">
        <f t="shared" si="220"/>
        <v>6.5507246376811587E-3</v>
      </c>
      <c r="E512" s="20">
        <f t="shared" si="215"/>
        <v>1204.2771838760873</v>
      </c>
      <c r="F512" s="4">
        <f t="shared" si="216"/>
        <v>7.8888882190143681</v>
      </c>
      <c r="G512" s="4"/>
      <c r="H512" s="4">
        <f t="shared" si="217"/>
        <v>36.235158225418118</v>
      </c>
      <c r="I512" s="11">
        <v>452</v>
      </c>
      <c r="J512" s="5">
        <f t="shared" si="198"/>
        <v>13682.441233009735</v>
      </c>
      <c r="K512" s="11">
        <v>452</v>
      </c>
      <c r="L512" s="17">
        <f t="shared" si="218"/>
        <v>8524.1608881650645</v>
      </c>
      <c r="M512" s="11">
        <v>452</v>
      </c>
      <c r="N512">
        <f t="shared" si="219"/>
        <v>868.92567667329911</v>
      </c>
      <c r="Q512" s="59">
        <v>389</v>
      </c>
      <c r="R512" s="60">
        <f t="shared" si="195"/>
        <v>5.0311999999999992</v>
      </c>
      <c r="S512" s="60">
        <f t="shared" si="193"/>
        <v>82.224352600420218</v>
      </c>
      <c r="T512" s="60">
        <f t="shared" si="192"/>
        <v>46.606819199386585</v>
      </c>
      <c r="U512" s="60">
        <f t="shared" si="194"/>
        <v>3531.5023443034206</v>
      </c>
      <c r="AA512">
        <v>389</v>
      </c>
      <c r="AB512">
        <f t="shared" si="199"/>
        <v>6.7893307902579423</v>
      </c>
      <c r="AC512">
        <f t="shared" si="200"/>
        <v>0.27611262488646687</v>
      </c>
      <c r="AD512">
        <f t="shared" si="201"/>
        <v>0.48480962024633723</v>
      </c>
      <c r="AE512">
        <f t="shared" si="202"/>
        <v>0.13386205681642738</v>
      </c>
      <c r="AF512" s="65">
        <f t="shared" si="203"/>
        <v>0.13426509543538301</v>
      </c>
      <c r="AG512">
        <f t="shared" si="204"/>
        <v>7.6928233043686607</v>
      </c>
      <c r="AJ512">
        <f t="shared" si="205"/>
        <v>98.520345616575895</v>
      </c>
      <c r="AL512">
        <f t="shared" si="196"/>
        <v>4591.7199356128313</v>
      </c>
      <c r="AN512">
        <f t="shared" si="206"/>
        <v>4683.5543343250883</v>
      </c>
      <c r="AP512">
        <f t="shared" si="207"/>
        <v>1825.012659704093</v>
      </c>
      <c r="AS512">
        <f t="shared" si="208"/>
        <v>1841.5869893026627</v>
      </c>
      <c r="AU512">
        <f t="shared" si="197"/>
        <v>246.51862219442654</v>
      </c>
      <c r="AW512">
        <f t="shared" si="209"/>
        <v>6.7893307902579423</v>
      </c>
      <c r="AY512">
        <f t="shared" si="210"/>
        <v>0.13426509543538301</v>
      </c>
      <c r="BA512">
        <f t="shared" si="211"/>
        <v>0.60295129121044766</v>
      </c>
      <c r="BC512">
        <f t="shared" si="212"/>
        <v>1100.3937396439962</v>
      </c>
      <c r="BD512">
        <f t="shared" si="213"/>
        <v>3.04E-2</v>
      </c>
      <c r="BE512">
        <f t="shared" si="214"/>
        <v>33.451969685177488</v>
      </c>
    </row>
    <row r="513" spans="3:57">
      <c r="C513" s="11">
        <v>453</v>
      </c>
      <c r="D513" s="12">
        <f t="shared" si="220"/>
        <v>6.5652173913043474E-3</v>
      </c>
      <c r="E513" s="20">
        <f t="shared" si="215"/>
        <v>1204.2771838760873</v>
      </c>
      <c r="F513" s="4">
        <f t="shared" si="216"/>
        <v>7.9063415115343121</v>
      </c>
      <c r="G513" s="4"/>
      <c r="H513" s="4">
        <f t="shared" si="217"/>
        <v>36.031541132925348</v>
      </c>
      <c r="I513" s="11">
        <v>453</v>
      </c>
      <c r="J513" s="5">
        <f t="shared" si="198"/>
        <v>14414.157220061903</v>
      </c>
      <c r="K513" s="11">
        <v>453</v>
      </c>
      <c r="L513" s="17">
        <f t="shared" si="218"/>
        <v>8980.0199480985648</v>
      </c>
      <c r="M513" s="11">
        <v>453</v>
      </c>
      <c r="N513">
        <f t="shared" si="219"/>
        <v>915.39449012217779</v>
      </c>
      <c r="Q513" s="59">
        <v>390</v>
      </c>
      <c r="R513" s="60">
        <f t="shared" si="195"/>
        <v>5.660099999999999</v>
      </c>
      <c r="S513" s="60">
        <f t="shared" si="193"/>
        <v>85.991486878202949</v>
      </c>
      <c r="T513" s="60">
        <f t="shared" si="192"/>
        <v>43.773620704622964</v>
      </c>
      <c r="U513" s="60">
        <f t="shared" si="194"/>
        <v>3468.7859432592072</v>
      </c>
      <c r="AA513">
        <v>390</v>
      </c>
      <c r="AB513">
        <f t="shared" si="199"/>
        <v>6.8067840827778845</v>
      </c>
      <c r="AC513">
        <f t="shared" si="200"/>
        <v>0.27611262488646687</v>
      </c>
      <c r="AD513">
        <f t="shared" si="201"/>
        <v>0.49999999999999928</v>
      </c>
      <c r="AE513">
        <f t="shared" si="202"/>
        <v>0.13805631244323324</v>
      </c>
      <c r="AF513" s="65">
        <f t="shared" si="203"/>
        <v>0.13849866544296122</v>
      </c>
      <c r="AG513">
        <f t="shared" si="204"/>
        <v>7.9353889980760597</v>
      </c>
      <c r="AJ513">
        <f t="shared" si="205"/>
        <v>98.520345616575895</v>
      </c>
      <c r="AL513">
        <f t="shared" si="196"/>
        <v>4312.5922407083572</v>
      </c>
      <c r="AN513">
        <f t="shared" si="206"/>
        <v>4398.8440855225244</v>
      </c>
      <c r="AP513">
        <f t="shared" si="207"/>
        <v>1587.4961452521889</v>
      </c>
      <c r="AS513">
        <f t="shared" si="208"/>
        <v>1602.8443721831768</v>
      </c>
      <c r="AU513">
        <f t="shared" si="197"/>
        <v>221.28278344399868</v>
      </c>
      <c r="AW513">
        <f t="shared" si="209"/>
        <v>6.8067840827778845</v>
      </c>
      <c r="AY513">
        <f t="shared" si="210"/>
        <v>0.13849866544296122</v>
      </c>
      <c r="BA513">
        <f t="shared" si="211"/>
        <v>0.62071620611852851</v>
      </c>
      <c r="BC513">
        <f t="shared" si="212"/>
        <v>985.38458450872713</v>
      </c>
      <c r="BD513">
        <f t="shared" si="213"/>
        <v>3.04E-2</v>
      </c>
      <c r="BE513">
        <f t="shared" si="214"/>
        <v>29.955691369065306</v>
      </c>
    </row>
    <row r="514" spans="3:57">
      <c r="C514" s="11">
        <v>454</v>
      </c>
      <c r="D514" s="12">
        <f t="shared" si="220"/>
        <v>6.579710144927536E-3</v>
      </c>
      <c r="E514" s="20">
        <f t="shared" si="215"/>
        <v>1204.2771838760873</v>
      </c>
      <c r="F514" s="4">
        <f t="shared" si="216"/>
        <v>7.9237948040542552</v>
      </c>
      <c r="G514" s="4"/>
      <c r="H514" s="4">
        <f t="shared" si="217"/>
        <v>35.817431222242817</v>
      </c>
      <c r="I514" s="11">
        <v>454</v>
      </c>
      <c r="J514" s="5">
        <f t="shared" si="198"/>
        <v>15130.420150281678</v>
      </c>
      <c r="K514" s="11">
        <v>454</v>
      </c>
      <c r="L514" s="17">
        <f t="shared" si="218"/>
        <v>9426.2517536254854</v>
      </c>
      <c r="M514" s="11">
        <v>454</v>
      </c>
      <c r="N514">
        <f t="shared" si="219"/>
        <v>960.88193207191489</v>
      </c>
      <c r="Q514" s="59">
        <v>391</v>
      </c>
      <c r="R514" s="60">
        <f t="shared" si="195"/>
        <v>6.2889999999999988</v>
      </c>
      <c r="S514" s="60">
        <f t="shared" si="193"/>
        <v>89.758621155985679</v>
      </c>
      <c r="T514" s="60">
        <f t="shared" si="192"/>
        <v>41.223367950634056</v>
      </c>
      <c r="U514" s="60">
        <f t="shared" si="194"/>
        <v>3409.8024225797212</v>
      </c>
      <c r="AA514">
        <v>391</v>
      </c>
      <c r="AB514">
        <f t="shared" si="199"/>
        <v>6.8242373752978285</v>
      </c>
      <c r="AC514">
        <f t="shared" si="200"/>
        <v>0.27611262488646687</v>
      </c>
      <c r="AD514">
        <f t="shared" si="201"/>
        <v>0.51503807491005404</v>
      </c>
      <c r="AE514">
        <f t="shared" si="202"/>
        <v>0.14220851477988777</v>
      </c>
      <c r="AF514" s="65">
        <f t="shared" si="203"/>
        <v>0.14269225005956182</v>
      </c>
      <c r="AG514">
        <f t="shared" si="204"/>
        <v>8.175663697638262</v>
      </c>
      <c r="AJ514">
        <f t="shared" si="205"/>
        <v>98.520345616575895</v>
      </c>
      <c r="AL514">
        <f t="shared" si="196"/>
        <v>4061.3404579757453</v>
      </c>
      <c r="AN514">
        <f t="shared" si="206"/>
        <v>4142.5672671352604</v>
      </c>
      <c r="AP514">
        <f t="shared" si="207"/>
        <v>1379.6226266426197</v>
      </c>
      <c r="AS514">
        <f t="shared" si="208"/>
        <v>1393.7880809002988</v>
      </c>
      <c r="AU514">
        <f t="shared" si="197"/>
        <v>198.20853290274158</v>
      </c>
      <c r="AW514">
        <f t="shared" si="209"/>
        <v>6.8242373752978285</v>
      </c>
      <c r="AY514">
        <f t="shared" si="210"/>
        <v>0.14269225005956182</v>
      </c>
      <c r="BA514">
        <f t="shared" si="211"/>
        <v>0.63818615166914849</v>
      </c>
      <c r="BC514">
        <f t="shared" si="212"/>
        <v>880.45605485273597</v>
      </c>
      <c r="BD514">
        <f t="shared" si="213"/>
        <v>3.04E-2</v>
      </c>
      <c r="BE514">
        <f t="shared" si="214"/>
        <v>26.765864067523175</v>
      </c>
    </row>
    <row r="515" spans="3:57">
      <c r="C515" s="11">
        <v>455</v>
      </c>
      <c r="D515" s="12">
        <f t="shared" si="220"/>
        <v>6.5942028985507247E-3</v>
      </c>
      <c r="E515" s="20">
        <f t="shared" si="215"/>
        <v>1204.2771838760873</v>
      </c>
      <c r="F515" s="4">
        <f t="shared" si="216"/>
        <v>7.9412480965741992</v>
      </c>
      <c r="G515" s="4"/>
      <c r="H515" s="4">
        <f t="shared" si="217"/>
        <v>35.593053710825075</v>
      </c>
      <c r="I515" s="11">
        <v>455</v>
      </c>
      <c r="J515" s="5">
        <f t="shared" si="198"/>
        <v>15831.059159629622</v>
      </c>
      <c r="K515" s="11">
        <v>455</v>
      </c>
      <c r="L515" s="17">
        <f t="shared" si="218"/>
        <v>9862.7498564492544</v>
      </c>
      <c r="M515" s="11">
        <v>455</v>
      </c>
      <c r="N515">
        <f t="shared" si="219"/>
        <v>1005.3771515238791</v>
      </c>
      <c r="Q515" s="59">
        <v>392</v>
      </c>
      <c r="R515" s="60">
        <f t="shared" si="195"/>
        <v>6.9178999999999986</v>
      </c>
      <c r="S515" s="60">
        <f t="shared" si="193"/>
        <v>93.52575543376841</v>
      </c>
      <c r="T515" s="60">
        <f t="shared" si="192"/>
        <v>38.917631137651703</v>
      </c>
      <c r="U515" s="60">
        <f t="shared" si="194"/>
        <v>3354.1864026756084</v>
      </c>
      <c r="AA515">
        <v>392</v>
      </c>
      <c r="AB515">
        <f t="shared" si="199"/>
        <v>6.8416906678177716</v>
      </c>
      <c r="AC515">
        <f t="shared" si="200"/>
        <v>0.27611262488646687</v>
      </c>
      <c r="AD515">
        <f t="shared" si="201"/>
        <v>0.52991926423320468</v>
      </c>
      <c r="AE515">
        <f t="shared" si="202"/>
        <v>0.14631739902533536</v>
      </c>
      <c r="AF515" s="65">
        <f t="shared" si="203"/>
        <v>0.14684457328967948</v>
      </c>
      <c r="AG515">
        <f t="shared" si="204"/>
        <v>8.413574293898133</v>
      </c>
      <c r="AJ515">
        <f t="shared" si="205"/>
        <v>98.520345616575895</v>
      </c>
      <c r="AL515">
        <f t="shared" si="196"/>
        <v>3834.1784702598616</v>
      </c>
      <c r="AN515">
        <f t="shared" si="206"/>
        <v>3910.862039665059</v>
      </c>
      <c r="AP515">
        <f t="shared" si="207"/>
        <v>1197.4939548767743</v>
      </c>
      <c r="AS515">
        <f t="shared" si="208"/>
        <v>1210.5219604864324</v>
      </c>
      <c r="AU515">
        <f t="shared" si="197"/>
        <v>177.12042472142457</v>
      </c>
      <c r="AW515">
        <f t="shared" si="209"/>
        <v>6.8416906678177716</v>
      </c>
      <c r="AY515">
        <f t="shared" si="210"/>
        <v>0.14684457328967948</v>
      </c>
      <c r="BA515">
        <f t="shared" si="211"/>
        <v>0.65535341641719502</v>
      </c>
      <c r="BC515">
        <f t="shared" si="212"/>
        <v>784.78175446743239</v>
      </c>
      <c r="BD515">
        <f t="shared" si="213"/>
        <v>3.04E-2</v>
      </c>
      <c r="BE515">
        <f t="shared" si="214"/>
        <v>23.857365335809945</v>
      </c>
    </row>
    <row r="516" spans="3:57">
      <c r="C516" s="11">
        <v>456</v>
      </c>
      <c r="D516" s="12">
        <f t="shared" si="220"/>
        <v>6.6086956521739125E-3</v>
      </c>
      <c r="E516" s="20">
        <f t="shared" si="215"/>
        <v>1204.2771838760873</v>
      </c>
      <c r="F516" s="4">
        <f t="shared" si="216"/>
        <v>7.9587013890941414</v>
      </c>
      <c r="G516" s="4"/>
      <c r="H516" s="4">
        <f t="shared" si="217"/>
        <v>35.35863616066284</v>
      </c>
      <c r="I516" s="11">
        <v>456</v>
      </c>
      <c r="J516" s="5">
        <f t="shared" si="198"/>
        <v>16515.921563403397</v>
      </c>
      <c r="K516" s="11">
        <v>456</v>
      </c>
      <c r="L516" s="17">
        <f t="shared" si="218"/>
        <v>10289.419134000316</v>
      </c>
      <c r="M516" s="11">
        <v>456</v>
      </c>
      <c r="N516">
        <f t="shared" si="219"/>
        <v>1048.8704519877997</v>
      </c>
      <c r="Q516" s="59">
        <v>393</v>
      </c>
      <c r="R516" s="60">
        <f t="shared" si="195"/>
        <v>7.5467999999999984</v>
      </c>
      <c r="S516" s="60">
        <f t="shared" si="193"/>
        <v>97.292889711551155</v>
      </c>
      <c r="T516" s="60">
        <f t="shared" si="192"/>
        <v>36.82447539294386</v>
      </c>
      <c r="U516" s="60">
        <f t="shared" si="194"/>
        <v>3301.6211878042923</v>
      </c>
      <c r="AA516">
        <v>393</v>
      </c>
      <c r="AB516">
        <f t="shared" si="199"/>
        <v>6.8591439603377147</v>
      </c>
      <c r="AC516">
        <f t="shared" si="200"/>
        <v>0.27611262488646687</v>
      </c>
      <c r="AD516">
        <f t="shared" si="201"/>
        <v>0.54463903501502664</v>
      </c>
      <c r="AE516">
        <f t="shared" si="202"/>
        <v>0.15038171357363134</v>
      </c>
      <c r="AF516" s="65">
        <f t="shared" si="203"/>
        <v>0.15095436579761429</v>
      </c>
      <c r="AG516">
        <f t="shared" si="204"/>
        <v>8.649048059277284</v>
      </c>
      <c r="AJ516">
        <f t="shared" si="205"/>
        <v>98.520345616575895</v>
      </c>
      <c r="AL516">
        <f t="shared" si="196"/>
        <v>3627.9600428619237</v>
      </c>
      <c r="AN516">
        <f t="shared" si="206"/>
        <v>3700.5192437191622</v>
      </c>
      <c r="AP516">
        <f t="shared" si="207"/>
        <v>1037.8638996287482</v>
      </c>
      <c r="AS516">
        <f t="shared" si="208"/>
        <v>1049.802241244947</v>
      </c>
      <c r="AU516">
        <f t="shared" si="197"/>
        <v>157.87105995185385</v>
      </c>
      <c r="AW516">
        <f t="shared" si="209"/>
        <v>6.8591439603377147</v>
      </c>
      <c r="AY516">
        <f t="shared" si="210"/>
        <v>0.15095436579761429</v>
      </c>
      <c r="BA516">
        <f t="shared" si="211"/>
        <v>0.67221049362277696</v>
      </c>
      <c r="BC516">
        <f t="shared" si="212"/>
        <v>697.66300428270108</v>
      </c>
      <c r="BD516">
        <f t="shared" si="213"/>
        <v>3.04E-2</v>
      </c>
      <c r="BE516">
        <f t="shared" si="214"/>
        <v>21.208955330194112</v>
      </c>
    </row>
    <row r="517" spans="3:57">
      <c r="C517" s="11">
        <v>457</v>
      </c>
      <c r="D517" s="12">
        <f t="shared" si="220"/>
        <v>6.6231884057971011E-3</v>
      </c>
      <c r="E517" s="20">
        <f t="shared" si="215"/>
        <v>1204.2771838760873</v>
      </c>
      <c r="F517" s="4">
        <f t="shared" si="216"/>
        <v>7.9761546816140854</v>
      </c>
      <c r="G517" s="4"/>
      <c r="H517" s="4">
        <f t="shared" si="217"/>
        <v>35.11440821498698</v>
      </c>
      <c r="I517" s="11">
        <v>457</v>
      </c>
      <c r="J517" s="5">
        <f t="shared" si="198"/>
        <v>17184.872828749121</v>
      </c>
      <c r="K517" s="11">
        <v>457</v>
      </c>
      <c r="L517" s="17">
        <f t="shared" si="218"/>
        <v>10706.175772310702</v>
      </c>
      <c r="M517" s="11">
        <v>457</v>
      </c>
      <c r="N517">
        <f t="shared" si="219"/>
        <v>1091.3532897360551</v>
      </c>
      <c r="Q517" s="59">
        <v>394</v>
      </c>
      <c r="R517" s="60">
        <f t="shared" si="195"/>
        <v>8.1756999999999991</v>
      </c>
      <c r="S517" s="60">
        <f t="shared" si="193"/>
        <v>101.0600239893339</v>
      </c>
      <c r="T517" s="60">
        <f t="shared" si="192"/>
        <v>34.917163494184635</v>
      </c>
      <c r="U517" s="60">
        <f t="shared" si="194"/>
        <v>3251.8306874791797</v>
      </c>
      <c r="AA517">
        <v>394</v>
      </c>
      <c r="AB517">
        <f t="shared" si="199"/>
        <v>6.8765972528576578</v>
      </c>
      <c r="AC517">
        <f t="shared" si="200"/>
        <v>0.27611262488646687</v>
      </c>
      <c r="AD517">
        <f t="shared" si="201"/>
        <v>0.55919290347074624</v>
      </c>
      <c r="AE517">
        <f t="shared" si="202"/>
        <v>0.15440022039519244</v>
      </c>
      <c r="AF517" s="65">
        <f t="shared" si="203"/>
        <v>0.15502036528465291</v>
      </c>
      <c r="AG517">
        <f t="shared" si="204"/>
        <v>8.8820126693869543</v>
      </c>
      <c r="AJ517">
        <f t="shared" si="205"/>
        <v>98.520345616575895</v>
      </c>
      <c r="AL517">
        <f t="shared" si="196"/>
        <v>3440.051015397557</v>
      </c>
      <c r="AN517">
        <f t="shared" si="206"/>
        <v>3508.8520357055081</v>
      </c>
      <c r="AP517">
        <f t="shared" si="207"/>
        <v>898.00782299908769</v>
      </c>
      <c r="AS517">
        <f t="shared" si="208"/>
        <v>908.90708540681419</v>
      </c>
      <c r="AU517">
        <f t="shared" si="197"/>
        <v>140.3354543055641</v>
      </c>
      <c r="AW517">
        <f t="shared" si="209"/>
        <v>6.8765972528576578</v>
      </c>
      <c r="AY517">
        <f t="shared" si="210"/>
        <v>0.15502036528465291</v>
      </c>
      <c r="BA517">
        <f t="shared" si="211"/>
        <v>0.68875008705110785</v>
      </c>
      <c r="BC517">
        <f t="shared" si="212"/>
        <v>618.50296626319755</v>
      </c>
      <c r="BD517">
        <f t="shared" si="213"/>
        <v>3.04E-2</v>
      </c>
      <c r="BE517">
        <f t="shared" si="214"/>
        <v>18.802490174401207</v>
      </c>
    </row>
    <row r="518" spans="3:57">
      <c r="C518" s="11">
        <v>458</v>
      </c>
      <c r="D518" s="12">
        <f t="shared" si="220"/>
        <v>6.6376811594202898E-3</v>
      </c>
      <c r="E518" s="20">
        <f t="shared" si="215"/>
        <v>1204.2771838760873</v>
      </c>
      <c r="F518" s="4">
        <f t="shared" si="216"/>
        <v>7.9936079741340285</v>
      </c>
      <c r="G518" s="4"/>
      <c r="H518" s="4">
        <f t="shared" si="217"/>
        <v>34.860601335529296</v>
      </c>
      <c r="I518" s="11">
        <v>458</v>
      </c>
      <c r="J518" s="5">
        <f t="shared" si="198"/>
        <v>17837.796525382284</v>
      </c>
      <c r="K518" s="11">
        <v>458</v>
      </c>
      <c r="L518" s="17">
        <f t="shared" si="218"/>
        <v>11112.947235313162</v>
      </c>
      <c r="M518" s="11">
        <v>458</v>
      </c>
      <c r="N518">
        <f t="shared" si="219"/>
        <v>1132.8182706741245</v>
      </c>
      <c r="Q518" s="59">
        <v>395</v>
      </c>
      <c r="R518" s="60">
        <f t="shared" si="195"/>
        <v>8.8045999999999989</v>
      </c>
      <c r="S518" s="60">
        <f t="shared" si="193"/>
        <v>104.82715826711663</v>
      </c>
      <c r="T518" s="60">
        <f t="shared" si="192"/>
        <v>33.17315472455693</v>
      </c>
      <c r="U518" s="60">
        <f t="shared" si="194"/>
        <v>3204.572923423576</v>
      </c>
      <c r="AA518">
        <v>395</v>
      </c>
      <c r="AB518">
        <f t="shared" si="199"/>
        <v>6.8940505453776018</v>
      </c>
      <c r="AC518">
        <f t="shared" si="200"/>
        <v>0.27611262488646687</v>
      </c>
      <c r="AD518">
        <f t="shared" si="201"/>
        <v>0.57357643635104605</v>
      </c>
      <c r="AE518">
        <f t="shared" si="202"/>
        <v>0.15837169541391283</v>
      </c>
      <c r="AF518" s="65">
        <f t="shared" si="203"/>
        <v>0.15904131687941206</v>
      </c>
      <c r="AG518">
        <f t="shared" si="204"/>
        <v>9.1123962253930522</v>
      </c>
      <c r="AJ518">
        <f t="shared" si="205"/>
        <v>98.520345616575895</v>
      </c>
      <c r="AL518">
        <f t="shared" si="196"/>
        <v>3268.2306686554962</v>
      </c>
      <c r="AN518">
        <f t="shared" si="206"/>
        <v>3333.5952820286061</v>
      </c>
      <c r="AP518">
        <f t="shared" si="207"/>
        <v>775.62211244922855</v>
      </c>
      <c r="AS518">
        <f t="shared" si="208"/>
        <v>785.53591714848801</v>
      </c>
      <c r="AU518">
        <f t="shared" si="197"/>
        <v>124.40665500732901</v>
      </c>
      <c r="AW518">
        <f t="shared" si="209"/>
        <v>6.8940505453776018</v>
      </c>
      <c r="AY518">
        <f t="shared" si="210"/>
        <v>0.15904131687941206</v>
      </c>
      <c r="BA518">
        <f t="shared" si="211"/>
        <v>0.70496511665904793</v>
      </c>
      <c r="BC518">
        <f t="shared" si="212"/>
        <v>546.78653298610755</v>
      </c>
      <c r="BD518">
        <f t="shared" si="213"/>
        <v>3.04E-2</v>
      </c>
      <c r="BE518">
        <f t="shared" si="214"/>
        <v>16.62231060277767</v>
      </c>
    </row>
    <row r="519" spans="3:57">
      <c r="C519" s="11">
        <v>459</v>
      </c>
      <c r="D519" s="12">
        <f t="shared" si="220"/>
        <v>6.6521739130434776E-3</v>
      </c>
      <c r="E519" s="20">
        <f t="shared" si="215"/>
        <v>1204.2771838760873</v>
      </c>
      <c r="F519" s="4">
        <f t="shared" si="216"/>
        <v>8.0110612666539716</v>
      </c>
      <c r="G519" s="4"/>
      <c r="H519" s="4">
        <f t="shared" si="217"/>
        <v>34.597448540654298</v>
      </c>
      <c r="I519" s="11">
        <v>459</v>
      </c>
      <c r="J519" s="5">
        <f t="shared" si="198"/>
        <v>18474.594254645122</v>
      </c>
      <c r="K519" s="11">
        <v>459</v>
      </c>
      <c r="L519" s="17">
        <f t="shared" si="218"/>
        <v>11509.672220643912</v>
      </c>
      <c r="M519" s="11">
        <v>459</v>
      </c>
      <c r="N519">
        <f t="shared" si="219"/>
        <v>1173.2591458352611</v>
      </c>
      <c r="Q519" s="59">
        <v>396</v>
      </c>
      <c r="R519" s="60">
        <f t="shared" si="195"/>
        <v>9.4334999999999987</v>
      </c>
      <c r="S519" s="60">
        <f t="shared" si="193"/>
        <v>108.59429254489936</v>
      </c>
      <c r="T519" s="60">
        <f t="shared" si="192"/>
        <v>31.5733243935316</v>
      </c>
      <c r="U519" s="60">
        <f t="shared" si="194"/>
        <v>3159.634766167936</v>
      </c>
      <c r="AA519">
        <v>396</v>
      </c>
      <c r="AB519">
        <f t="shared" si="199"/>
        <v>6.9115038378975457</v>
      </c>
      <c r="AC519">
        <f t="shared" si="200"/>
        <v>0.27611262488646687</v>
      </c>
      <c r="AD519">
        <f t="shared" si="201"/>
        <v>0.58778525229247358</v>
      </c>
      <c r="AE519">
        <f t="shared" si="202"/>
        <v>0.16229492888002905</v>
      </c>
      <c r="AF519" s="65">
        <f t="shared" si="203"/>
        <v>0.1630159735413694</v>
      </c>
      <c r="AG519">
        <f t="shared" si="204"/>
        <v>9.3401272771367623</v>
      </c>
      <c r="AJ519">
        <f t="shared" si="205"/>
        <v>98.520345616575895</v>
      </c>
      <c r="AL519">
        <f t="shared" si="196"/>
        <v>3110.6148315149999</v>
      </c>
      <c r="AN519">
        <f t="shared" si="206"/>
        <v>3172.8271281452999</v>
      </c>
      <c r="AP519">
        <f t="shared" si="207"/>
        <v>668.74578923080708</v>
      </c>
      <c r="AS519">
        <f t="shared" si="208"/>
        <v>677.73094642206695</v>
      </c>
      <c r="AU519">
        <f t="shared" si="197"/>
        <v>109.99229574936413</v>
      </c>
      <c r="AW519">
        <f t="shared" si="209"/>
        <v>6.9115038378975457</v>
      </c>
      <c r="AY519">
        <f t="shared" si="210"/>
        <v>0.1630159735413694</v>
      </c>
      <c r="BA519">
        <f t="shared" si="211"/>
        <v>0.72084872415956702</v>
      </c>
      <c r="BC519">
        <f t="shared" si="212"/>
        <v>482.06454895411002</v>
      </c>
      <c r="BD519">
        <f t="shared" si="213"/>
        <v>3.04E-2</v>
      </c>
      <c r="BE519">
        <f t="shared" si="214"/>
        <v>14.654762288204944</v>
      </c>
    </row>
    <row r="520" spans="3:57">
      <c r="C520" s="11">
        <v>460</v>
      </c>
      <c r="D520" s="12">
        <f t="shared" si="220"/>
        <v>6.6666666666666662E-3</v>
      </c>
      <c r="E520" s="20">
        <f t="shared" si="215"/>
        <v>1204.2771838760873</v>
      </c>
      <c r="F520" s="4">
        <f t="shared" si="216"/>
        <v>8.0285145591739155</v>
      </c>
      <c r="G520" s="4"/>
      <c r="H520" s="4">
        <f t="shared" si="217"/>
        <v>34.325184144675426</v>
      </c>
      <c r="I520" s="11">
        <v>460</v>
      </c>
      <c r="J520" s="5">
        <f t="shared" si="198"/>
        <v>19095.185557050252</v>
      </c>
      <c r="K520" s="11">
        <v>460</v>
      </c>
      <c r="L520" s="17">
        <f t="shared" si="218"/>
        <v>11896.300602042307</v>
      </c>
      <c r="M520" s="11">
        <v>460</v>
      </c>
      <c r="N520">
        <f t="shared" si="219"/>
        <v>1212.6708055088998</v>
      </c>
      <c r="Q520" s="59">
        <v>397</v>
      </c>
      <c r="R520" s="60">
        <f t="shared" si="195"/>
        <v>10.062399999999998</v>
      </c>
      <c r="S520" s="60">
        <f t="shared" si="193"/>
        <v>112.36142682268209</v>
      </c>
      <c r="T520" s="60">
        <f t="shared" si="192"/>
        <v>30.101349660337117</v>
      </c>
      <c r="U520" s="60">
        <f t="shared" si="194"/>
        <v>3116.8276346345938</v>
      </c>
      <c r="AA520">
        <v>397</v>
      </c>
      <c r="AB520">
        <f t="shared" si="199"/>
        <v>6.928957130417488</v>
      </c>
      <c r="AC520">
        <f t="shared" si="200"/>
        <v>0.27611262488646687</v>
      </c>
      <c r="AD520">
        <f t="shared" si="201"/>
        <v>0.60181502315204793</v>
      </c>
      <c r="AE520">
        <f t="shared" si="202"/>
        <v>0.16616872573862179</v>
      </c>
      <c r="AF520" s="65">
        <f t="shared" si="203"/>
        <v>0.16694309647757102</v>
      </c>
      <c r="AG520">
        <f t="shared" si="204"/>
        <v>9.5651348470101389</v>
      </c>
      <c r="AJ520">
        <f t="shared" si="205"/>
        <v>98.520345616575895</v>
      </c>
      <c r="AL520">
        <f t="shared" si="196"/>
        <v>2965.5953720618122</v>
      </c>
      <c r="AN520">
        <f t="shared" si="206"/>
        <v>3024.9072795030484</v>
      </c>
      <c r="AP520">
        <f t="shared" si="207"/>
        <v>575.69882928689321</v>
      </c>
      <c r="AS520">
        <f t="shared" si="208"/>
        <v>583.81541933805227</v>
      </c>
      <c r="AU520">
        <f t="shared" si="197"/>
        <v>97.011864297963285</v>
      </c>
      <c r="AW520">
        <f t="shared" si="209"/>
        <v>6.928957130417488</v>
      </c>
      <c r="AY520">
        <f t="shared" si="210"/>
        <v>0.16694309647757102</v>
      </c>
      <c r="BA520">
        <f t="shared" si="211"/>
        <v>0.73639427845505401</v>
      </c>
      <c r="BC520">
        <f t="shared" si="212"/>
        <v>423.94132400014104</v>
      </c>
      <c r="BD520">
        <f t="shared" si="213"/>
        <v>3.04E-2</v>
      </c>
      <c r="BE520">
        <f t="shared" si="214"/>
        <v>12.887816249604288</v>
      </c>
    </row>
    <row r="521" spans="3:57">
      <c r="C521" s="11">
        <v>461</v>
      </c>
      <c r="D521" s="12">
        <f t="shared" si="220"/>
        <v>6.6811594202898549E-3</v>
      </c>
      <c r="E521" s="20">
        <f t="shared" si="215"/>
        <v>1204.2771838760873</v>
      </c>
      <c r="F521" s="4">
        <f t="shared" si="216"/>
        <v>8.0459678516938578</v>
      </c>
      <c r="G521" s="4"/>
      <c r="H521" s="4">
        <f t="shared" si="217"/>
        <v>34.044043498666049</v>
      </c>
      <c r="I521" s="11">
        <v>461</v>
      </c>
      <c r="J521" s="5">
        <f t="shared" si="198"/>
        <v>19699.507798488397</v>
      </c>
      <c r="K521" s="11">
        <v>461</v>
      </c>
      <c r="L521" s="17">
        <f t="shared" si="218"/>
        <v>12272.793358458272</v>
      </c>
      <c r="M521" s="11">
        <v>461</v>
      </c>
      <c r="N521">
        <f t="shared" si="219"/>
        <v>1251.0492720140949</v>
      </c>
      <c r="Q521" s="59">
        <v>398</v>
      </c>
      <c r="R521" s="60">
        <f t="shared" si="195"/>
        <v>10.691299999999998</v>
      </c>
      <c r="S521" s="60">
        <f t="shared" si="193"/>
        <v>116.12856110046484</v>
      </c>
      <c r="T521" s="60">
        <f t="shared" si="192"/>
        <v>28.743222009465395</v>
      </c>
      <c r="U521" s="60">
        <f t="shared" si="194"/>
        <v>3075.9839567276204</v>
      </c>
      <c r="AA521">
        <v>398</v>
      </c>
      <c r="AB521">
        <f t="shared" si="199"/>
        <v>6.9464104229374319</v>
      </c>
      <c r="AC521">
        <f t="shared" si="200"/>
        <v>0.27611262488646687</v>
      </c>
      <c r="AD521">
        <f t="shared" si="201"/>
        <v>0.6156614753256584</v>
      </c>
      <c r="AE521">
        <f t="shared" si="202"/>
        <v>0.16999190599364231</v>
      </c>
      <c r="AF521" s="65">
        <f t="shared" si="203"/>
        <v>0.17082145557246259</v>
      </c>
      <c r="AG521">
        <f t="shared" si="204"/>
        <v>9.7873484545836043</v>
      </c>
      <c r="AJ521">
        <f t="shared" si="205"/>
        <v>98.520345616575895</v>
      </c>
      <c r="AL521">
        <f t="shared" si="196"/>
        <v>2831.7921665065019</v>
      </c>
      <c r="AN521">
        <f t="shared" si="206"/>
        <v>2888.4280098366321</v>
      </c>
      <c r="AP521">
        <f t="shared" si="207"/>
        <v>495.03321205462635</v>
      </c>
      <c r="AS521">
        <f t="shared" si="208"/>
        <v>502.34460743518349</v>
      </c>
      <c r="AU521">
        <f t="shared" si="197"/>
        <v>85.394517283534867</v>
      </c>
      <c r="AW521">
        <f t="shared" si="209"/>
        <v>6.9464104229374319</v>
      </c>
      <c r="AY521">
        <f t="shared" si="210"/>
        <v>0.17082145557246259</v>
      </c>
      <c r="BA521">
        <f t="shared" si="211"/>
        <v>0.75159538093006661</v>
      </c>
      <c r="BC521">
        <f t="shared" si="212"/>
        <v>372.06467558723131</v>
      </c>
      <c r="BD521">
        <f t="shared" si="213"/>
        <v>3.04E-2</v>
      </c>
      <c r="BE521">
        <f t="shared" si="214"/>
        <v>11.310766137851832</v>
      </c>
    </row>
    <row r="522" spans="3:57">
      <c r="C522" s="11">
        <v>462</v>
      </c>
      <c r="D522" s="12">
        <f t="shared" si="220"/>
        <v>6.6956521739130435E-3</v>
      </c>
      <c r="E522" s="20">
        <f t="shared" si="215"/>
        <v>1204.2771838760873</v>
      </c>
      <c r="F522" s="4">
        <f t="shared" si="216"/>
        <v>8.0634211442138017</v>
      </c>
      <c r="G522" s="4"/>
      <c r="H522" s="4">
        <f t="shared" si="217"/>
        <v>33.754262733072835</v>
      </c>
      <c r="I522" s="11">
        <v>462</v>
      </c>
      <c r="J522" s="5">
        <f t="shared" si="198"/>
        <v>20287.516035303874</v>
      </c>
      <c r="K522" s="11">
        <v>462</v>
      </c>
      <c r="L522" s="17">
        <f t="shared" si="218"/>
        <v>12639.122489994314</v>
      </c>
      <c r="M522" s="11">
        <v>462</v>
      </c>
      <c r="N522">
        <f t="shared" si="219"/>
        <v>1288.3916911309188</v>
      </c>
      <c r="Q522" s="59">
        <v>399</v>
      </c>
      <c r="R522" s="60">
        <f t="shared" si="195"/>
        <v>11.320199999999998</v>
      </c>
      <c r="S522" s="60">
        <f t="shared" si="193"/>
        <v>119.89569537824757</v>
      </c>
      <c r="T522" s="60">
        <f t="shared" si="192"/>
        <v>27.48685712347913</v>
      </c>
      <c r="U522" s="60">
        <f t="shared" si="194"/>
        <v>3036.9542363778287</v>
      </c>
      <c r="AA522">
        <v>399</v>
      </c>
      <c r="AB522">
        <f t="shared" si="199"/>
        <v>6.9638637154573741</v>
      </c>
      <c r="AC522">
        <f t="shared" si="200"/>
        <v>0.27611262488646687</v>
      </c>
      <c r="AD522">
        <f t="shared" si="201"/>
        <v>0.62932039104983684</v>
      </c>
      <c r="AE522">
        <f t="shared" si="202"/>
        <v>0.17376330506734824</v>
      </c>
      <c r="AF522" s="65">
        <f t="shared" si="203"/>
        <v>0.17464982983074412</v>
      </c>
      <c r="AG522">
        <f t="shared" si="204"/>
        <v>10.006698141979662</v>
      </c>
      <c r="AJ522">
        <f t="shared" si="205"/>
        <v>98.520345616575895</v>
      </c>
      <c r="AL522">
        <f t="shared" si="196"/>
        <v>2708.0146637186049</v>
      </c>
      <c r="AN522">
        <f t="shared" si="206"/>
        <v>2762.1749569929771</v>
      </c>
      <c r="AP522">
        <f t="shared" si="207"/>
        <v>425.49375729204303</v>
      </c>
      <c r="AS522">
        <f t="shared" si="208"/>
        <v>432.06659367712939</v>
      </c>
      <c r="AU522">
        <f t="shared" si="197"/>
        <v>75.077319326529022</v>
      </c>
      <c r="AW522">
        <f t="shared" si="209"/>
        <v>6.9638637154573741</v>
      </c>
      <c r="AY522">
        <f t="shared" si="210"/>
        <v>0.17464982983074412</v>
      </c>
      <c r="BA522">
        <f t="shared" si="211"/>
        <v>0.76644587059378444</v>
      </c>
      <c r="BC522">
        <f t="shared" si="212"/>
        <v>326.11793323992032</v>
      </c>
      <c r="BD522">
        <f t="shared" si="213"/>
        <v>3.04E-2</v>
      </c>
      <c r="BE522">
        <f t="shared" si="214"/>
        <v>9.9139851704935769</v>
      </c>
    </row>
    <row r="523" spans="3:57">
      <c r="C523" s="11">
        <v>463</v>
      </c>
      <c r="D523" s="12">
        <f t="shared" si="220"/>
        <v>6.7101449275362313E-3</v>
      </c>
      <c r="E523" s="20">
        <f t="shared" si="215"/>
        <v>1204.2771838760873</v>
      </c>
      <c r="F523" s="4">
        <f t="shared" si="216"/>
        <v>8.0808744367337439</v>
      </c>
      <c r="G523" s="4"/>
      <c r="H523" s="4">
        <f t="shared" si="217"/>
        <v>33.456078502436668</v>
      </c>
      <c r="I523" s="11">
        <v>463</v>
      </c>
      <c r="J523" s="5">
        <f t="shared" si="198"/>
        <v>20859.182858465269</v>
      </c>
      <c r="K523" s="11">
        <v>463</v>
      </c>
      <c r="L523" s="17">
        <f t="shared" si="218"/>
        <v>12995.270920823863</v>
      </c>
      <c r="M523" s="11">
        <v>463</v>
      </c>
      <c r="N523">
        <f t="shared" si="219"/>
        <v>1324.6963222042673</v>
      </c>
      <c r="Q523" s="59">
        <v>400</v>
      </c>
      <c r="R523" s="60">
        <f t="shared" si="195"/>
        <v>11.949099999999998</v>
      </c>
      <c r="S523" s="60">
        <f t="shared" si="193"/>
        <v>123.6628296560303</v>
      </c>
      <c r="T523" s="60">
        <f>$AB$87*POWER($S$504/S523,$V$69)</f>
        <v>26.321780336548265</v>
      </c>
      <c r="U523" s="60">
        <f t="shared" si="194"/>
        <v>2999.6046076696744</v>
      </c>
      <c r="AA523">
        <v>400</v>
      </c>
      <c r="AB523">
        <f t="shared" si="199"/>
        <v>6.9813170079773181</v>
      </c>
      <c r="AC523">
        <f t="shared" si="200"/>
        <v>0.27611262488646687</v>
      </c>
      <c r="AD523">
        <f t="shared" si="201"/>
        <v>0.64278760968653914</v>
      </c>
      <c r="AE523">
        <f t="shared" si="202"/>
        <v>0.17748177415504807</v>
      </c>
      <c r="AF523" s="65">
        <f t="shared" si="203"/>
        <v>0.17842700783311838</v>
      </c>
      <c r="AG523">
        <f t="shared" si="204"/>
        <v>10.223114499985364</v>
      </c>
      <c r="AJ523">
        <f t="shared" si="205"/>
        <v>98.520345616575895</v>
      </c>
      <c r="AL523">
        <f t="shared" si="196"/>
        <v>2593.2308960003265</v>
      </c>
      <c r="AN523">
        <f t="shared" si="206"/>
        <v>2645.0955139203329</v>
      </c>
      <c r="AP523">
        <f t="shared" si="207"/>
        <v>365.98655751782917</v>
      </c>
      <c r="AS523">
        <f t="shared" si="208"/>
        <v>371.89066106617844</v>
      </c>
      <c r="AU523">
        <f t="shared" si="197"/>
        <v>66.003814317719005</v>
      </c>
      <c r="AW523">
        <f t="shared" si="209"/>
        <v>6.9813170079773181</v>
      </c>
      <c r="AY523">
        <f t="shared" si="210"/>
        <v>0.17842700783311838</v>
      </c>
      <c r="BA523">
        <f t="shared" si="211"/>
        <v>0.7809398290621985</v>
      </c>
      <c r="BC523">
        <f t="shared" si="212"/>
        <v>285.81347966703601</v>
      </c>
      <c r="BD523">
        <f t="shared" si="213"/>
        <v>3.04E-2</v>
      </c>
      <c r="BE523">
        <f t="shared" si="214"/>
        <v>8.6887297818778944</v>
      </c>
    </row>
    <row r="524" spans="3:57">
      <c r="C524" s="11">
        <v>464</v>
      </c>
      <c r="D524" s="12">
        <f t="shared" si="220"/>
        <v>6.72463768115942E-3</v>
      </c>
      <c r="E524" s="20">
        <f t="shared" si="215"/>
        <v>1204.2771838760873</v>
      </c>
      <c r="F524" s="4">
        <f t="shared" si="216"/>
        <v>8.0983277292536879</v>
      </c>
      <c r="G524" s="4"/>
      <c r="H524" s="4">
        <f t="shared" si="217"/>
        <v>33.149727732521484</v>
      </c>
      <c r="I524" s="11">
        <v>464</v>
      </c>
      <c r="J524" s="5">
        <f t="shared" si="198"/>
        <v>21414.49821708705</v>
      </c>
      <c r="K524" s="11">
        <v>464</v>
      </c>
      <c r="L524" s="17">
        <f t="shared" si="218"/>
        <v>13341.232389245231</v>
      </c>
      <c r="M524" s="11">
        <v>464</v>
      </c>
      <c r="N524">
        <f t="shared" si="219"/>
        <v>1359.962526936313</v>
      </c>
      <c r="Q524" s="59">
        <v>401</v>
      </c>
      <c r="R524" s="60">
        <f>R523+0.6289</f>
        <v>12.577999999999998</v>
      </c>
      <c r="S524" s="60">
        <f t="shared" si="193"/>
        <v>127.42996393381303</v>
      </c>
      <c r="T524" s="60">
        <f t="shared" ref="T524:T555" si="221">$AB$87*POWER($S$504/S524,$V$69)</f>
        <v>25.238871236209118</v>
      </c>
      <c r="U524" s="60">
        <f t="shared" si="194"/>
        <v>2963.8147830359285</v>
      </c>
      <c r="AA524">
        <v>401</v>
      </c>
      <c r="AB524">
        <f t="shared" si="199"/>
        <v>6.9987703004972612</v>
      </c>
      <c r="AC524">
        <f t="shared" si="200"/>
        <v>0.27611262488646687</v>
      </c>
      <c r="AD524">
        <f t="shared" si="201"/>
        <v>0.65605902899050705</v>
      </c>
      <c r="AE524">
        <f t="shared" si="202"/>
        <v>0.18114618057503556</v>
      </c>
      <c r="AF524" s="65">
        <f t="shared" si="203"/>
        <v>0.18215178820473801</v>
      </c>
      <c r="AG524">
        <f t="shared" si="204"/>
        <v>10.436528694892338</v>
      </c>
      <c r="AJ524">
        <f t="shared" si="205"/>
        <v>98.520345616575895</v>
      </c>
      <c r="AL524">
        <f t="shared" si="196"/>
        <v>2486.5423171635784</v>
      </c>
      <c r="AN524">
        <f t="shared" si="206"/>
        <v>2536.2731635068499</v>
      </c>
      <c r="AP524">
        <f t="shared" si="207"/>
        <v>315.55335470106547</v>
      </c>
      <c r="AS524">
        <f t="shared" si="208"/>
        <v>320.86163123763163</v>
      </c>
      <c r="AU524">
        <f t="shared" si="197"/>
        <v>58.122858991772489</v>
      </c>
      <c r="AW524">
        <f t="shared" si="209"/>
        <v>6.9987703004972612</v>
      </c>
      <c r="AY524">
        <f t="shared" si="210"/>
        <v>0.18215178820473801</v>
      </c>
      <c r="BA524">
        <f t="shared" si="211"/>
        <v>0.79507158536970846</v>
      </c>
      <c r="BC524">
        <f t="shared" si="212"/>
        <v>250.88750599090608</v>
      </c>
      <c r="BD524">
        <f t="shared" si="213"/>
        <v>3.04E-2</v>
      </c>
      <c r="BE524">
        <f t="shared" si="214"/>
        <v>7.6269801821235443</v>
      </c>
    </row>
    <row r="525" spans="3:57">
      <c r="C525" s="11">
        <v>465</v>
      </c>
      <c r="D525" s="12">
        <f t="shared" si="220"/>
        <v>6.7391304347826086E-3</v>
      </c>
      <c r="E525" s="20">
        <f t="shared" si="215"/>
        <v>1204.2771838760873</v>
      </c>
      <c r="F525" s="4">
        <f t="shared" si="216"/>
        <v>8.1157810217736319</v>
      </c>
      <c r="G525" s="4"/>
      <c r="H525" s="4">
        <f t="shared" si="217"/>
        <v>32.83544737014919</v>
      </c>
      <c r="I525" s="11">
        <v>465</v>
      </c>
      <c r="J525" s="5">
        <f t="shared" si="198"/>
        <v>21953.469221579235</v>
      </c>
      <c r="K525" s="11">
        <v>465</v>
      </c>
      <c r="L525" s="17">
        <f t="shared" si="218"/>
        <v>13677.011325043863</v>
      </c>
      <c r="M525" s="11">
        <v>465</v>
      </c>
      <c r="N525">
        <f t="shared" si="219"/>
        <v>1394.190756885205</v>
      </c>
      <c r="Q525" s="59">
        <v>402</v>
      </c>
      <c r="R525" s="60">
        <f t="shared" si="195"/>
        <v>13.206899999999997</v>
      </c>
      <c r="S525" s="60">
        <f t="shared" si="193"/>
        <v>131.19709821159577</v>
      </c>
      <c r="T525" s="60">
        <f t="shared" si="221"/>
        <v>24.230154920477926</v>
      </c>
      <c r="U525" s="60">
        <f t="shared" si="194"/>
        <v>2929.4763224492549</v>
      </c>
      <c r="AA525">
        <v>402</v>
      </c>
      <c r="AB525">
        <f t="shared" si="199"/>
        <v>7.0162235930172052</v>
      </c>
      <c r="AC525">
        <f t="shared" si="200"/>
        <v>0.27611262488646687</v>
      </c>
      <c r="AD525">
        <f t="shared" si="201"/>
        <v>0.66913060635885846</v>
      </c>
      <c r="AE525">
        <f t="shared" si="202"/>
        <v>0.1847554081136176</v>
      </c>
      <c r="AF525" s="65">
        <f t="shared" si="203"/>
        <v>0.18582298009613218</v>
      </c>
      <c r="AG525">
        <f t="shared" si="204"/>
        <v>10.646872496051875</v>
      </c>
      <c r="AJ525">
        <f t="shared" si="205"/>
        <v>98.520345616575895</v>
      </c>
      <c r="AL525">
        <f t="shared" si="196"/>
        <v>2387.1632371086621</v>
      </c>
      <c r="AN525">
        <f t="shared" si="206"/>
        <v>2434.9065018508354</v>
      </c>
      <c r="AP525">
        <f t="shared" si="207"/>
        <v>273.3506057348668</v>
      </c>
      <c r="AS525">
        <f t="shared" si="208"/>
        <v>278.13889660790471</v>
      </c>
      <c r="AU525">
        <f t="shared" si="197"/>
        <v>51.387665355064726</v>
      </c>
      <c r="AW525">
        <f t="shared" si="209"/>
        <v>7.0162235930172052</v>
      </c>
      <c r="AY525">
        <f t="shared" si="210"/>
        <v>0.18582298009613218</v>
      </c>
      <c r="BA525">
        <f t="shared" si="211"/>
        <v>0.80883572059965425</v>
      </c>
      <c r="BC525">
        <f t="shared" si="212"/>
        <v>221.09573416591297</v>
      </c>
      <c r="BD525">
        <f t="shared" si="213"/>
        <v>3.04E-2</v>
      </c>
      <c r="BE525">
        <f t="shared" si="214"/>
        <v>6.7213103186437539</v>
      </c>
    </row>
    <row r="526" spans="3:57">
      <c r="C526" s="11">
        <v>466</v>
      </c>
      <c r="D526" s="12">
        <f t="shared" si="220"/>
        <v>6.7536231884057964E-3</v>
      </c>
      <c r="E526" s="20">
        <f t="shared" si="215"/>
        <v>1204.2771838760873</v>
      </c>
      <c r="F526" s="4">
        <f t="shared" si="216"/>
        <v>8.1332343142935741</v>
      </c>
      <c r="G526" s="4"/>
      <c r="H526" s="4">
        <f t="shared" si="217"/>
        <v>32.513474136032933</v>
      </c>
      <c r="I526" s="11">
        <v>466</v>
      </c>
      <c r="J526" s="5">
        <f t="shared" si="198"/>
        <v>22476.119926730084</v>
      </c>
      <c r="K526" s="11">
        <v>466</v>
      </c>
      <c r="L526" s="17">
        <f t="shared" si="218"/>
        <v>14002.622714352841</v>
      </c>
      <c r="M526" s="11">
        <v>466</v>
      </c>
      <c r="N526">
        <f t="shared" si="219"/>
        <v>1427.3825396893824</v>
      </c>
      <c r="Q526" s="59">
        <v>403</v>
      </c>
      <c r="R526" s="60">
        <f t="shared" si="195"/>
        <v>13.835799999999997</v>
      </c>
      <c r="S526" s="60">
        <f t="shared" si="193"/>
        <v>134.9642324893785</v>
      </c>
      <c r="T526" s="60">
        <f t="shared" si="221"/>
        <v>23.288630329488303</v>
      </c>
      <c r="U526" s="60">
        <f t="shared" si="194"/>
        <v>2896.4911657657312</v>
      </c>
      <c r="AA526">
        <v>403</v>
      </c>
      <c r="AB526">
        <f t="shared" si="199"/>
        <v>7.0336768855371474</v>
      </c>
      <c r="AC526">
        <f t="shared" si="200"/>
        <v>0.27611262488646687</v>
      </c>
      <c r="AD526">
        <f t="shared" si="201"/>
        <v>0.68199836006249792</v>
      </c>
      <c r="AE526">
        <f t="shared" si="202"/>
        <v>0.18830835736512205</v>
      </c>
      <c r="AF526" s="65">
        <f t="shared" si="203"/>
        <v>0.18943940367632733</v>
      </c>
      <c r="AG526">
        <f t="shared" si="204"/>
        <v>10.854078304128649</v>
      </c>
      <c r="AJ526">
        <f t="shared" si="205"/>
        <v>98.520345616575895</v>
      </c>
      <c r="AL526">
        <f t="shared" si="196"/>
        <v>2294.4039089978592</v>
      </c>
      <c r="AN526">
        <f t="shared" si="206"/>
        <v>2340.2919871778163</v>
      </c>
      <c r="AP526">
        <f t="shared" si="207"/>
        <v>238.6322738601807</v>
      </c>
      <c r="AS526">
        <f t="shared" si="208"/>
        <v>242.97918251335471</v>
      </c>
      <c r="AU526">
        <f t="shared" si="197"/>
        <v>45.755010733010018</v>
      </c>
      <c r="AW526">
        <f t="shared" si="209"/>
        <v>7.0336768855371474</v>
      </c>
      <c r="AY526">
        <f t="shared" si="210"/>
        <v>0.18943940367632733</v>
      </c>
      <c r="BA526">
        <f t="shared" si="211"/>
        <v>0.82222707232301318</v>
      </c>
      <c r="BC526">
        <f t="shared" si="212"/>
        <v>196.20991589783989</v>
      </c>
      <c r="BD526">
        <f t="shared" si="213"/>
        <v>3.04E-2</v>
      </c>
      <c r="BE526">
        <f t="shared" si="214"/>
        <v>5.9647814432943331</v>
      </c>
    </row>
    <row r="527" spans="3:57">
      <c r="C527" s="11">
        <v>467</v>
      </c>
      <c r="D527" s="12">
        <f t="shared" si="220"/>
        <v>6.7681159420289851E-3</v>
      </c>
      <c r="E527" s="20">
        <f t="shared" si="215"/>
        <v>1204.2771838760873</v>
      </c>
      <c r="F527" s="4">
        <f t="shared" si="216"/>
        <v>8.1506876068135181</v>
      </c>
      <c r="G527" s="4"/>
      <c r="H527" s="4">
        <f t="shared" si="217"/>
        <v>32.184044280897588</v>
      </c>
      <c r="I527" s="11">
        <v>467</v>
      </c>
      <c r="J527" s="5">
        <f t="shared" si="198"/>
        <v>22982.491095048979</v>
      </c>
      <c r="K527" s="11">
        <v>467</v>
      </c>
      <c r="L527" s="17">
        <f t="shared" si="218"/>
        <v>14318.091952215515</v>
      </c>
      <c r="M527" s="11">
        <v>467</v>
      </c>
      <c r="N527">
        <f t="shared" si="219"/>
        <v>1459.5404640382787</v>
      </c>
      <c r="Q527" s="59">
        <v>404</v>
      </c>
      <c r="R527" s="60">
        <f t="shared" si="195"/>
        <v>14.464699999999997</v>
      </c>
      <c r="S527" s="60">
        <f t="shared" si="193"/>
        <v>138.73136676716123</v>
      </c>
      <c r="T527" s="60">
        <f t="shared" si="221"/>
        <v>22.408128243794266</v>
      </c>
      <c r="U527" s="60">
        <f t="shared" si="194"/>
        <v>2864.7703820983447</v>
      </c>
      <c r="AA527">
        <v>404</v>
      </c>
      <c r="AB527">
        <f t="shared" si="199"/>
        <v>7.0511301780570914</v>
      </c>
      <c r="AC527">
        <f t="shared" si="200"/>
        <v>0.27611262488646687</v>
      </c>
      <c r="AD527">
        <f t="shared" si="201"/>
        <v>0.69465837045899725</v>
      </c>
      <c r="AE527">
        <f t="shared" si="202"/>
        <v>0.19180394606678944</v>
      </c>
      <c r="AF527" s="65">
        <f t="shared" si="203"/>
        <v>0.1929998906378444</v>
      </c>
      <c r="AG527">
        <f t="shared" si="204"/>
        <v>11.058079180034936</v>
      </c>
      <c r="AJ527">
        <f t="shared" si="205"/>
        <v>98.520345616575895</v>
      </c>
      <c r="AL527">
        <f t="shared" si="196"/>
        <v>2207.6565391991671</v>
      </c>
      <c r="AN527">
        <f t="shared" si="206"/>
        <v>2251.8096699831503</v>
      </c>
      <c r="AP527">
        <f t="shared" si="207"/>
        <v>210.73560156946201</v>
      </c>
      <c r="AS527">
        <f t="shared" si="208"/>
        <v>214.72229431337649</v>
      </c>
      <c r="AU527">
        <f t="shared" si="197"/>
        <v>41.184583357820152</v>
      </c>
      <c r="AW527">
        <f t="shared" si="209"/>
        <v>7.0511301780570914</v>
      </c>
      <c r="AY527">
        <f t="shared" si="210"/>
        <v>0.1929998906378444</v>
      </c>
      <c r="BA527">
        <f t="shared" si="211"/>
        <v>0.83524073883437489</v>
      </c>
      <c r="BC527">
        <f t="shared" si="212"/>
        <v>176.01495955358391</v>
      </c>
      <c r="BD527">
        <f t="shared" si="213"/>
        <v>3.04E-2</v>
      </c>
      <c r="BE527">
        <f t="shared" si="214"/>
        <v>5.3508547704289509</v>
      </c>
    </row>
    <row r="528" spans="3:57">
      <c r="C528" s="11">
        <v>468</v>
      </c>
      <c r="D528" s="12">
        <f t="shared" si="220"/>
        <v>6.7826086956521738E-3</v>
      </c>
      <c r="E528" s="20">
        <f t="shared" si="215"/>
        <v>1204.2771838760873</v>
      </c>
      <c r="F528" s="4">
        <f t="shared" si="216"/>
        <v>8.1681408993334621</v>
      </c>
      <c r="G528" s="4"/>
      <c r="H528" s="4">
        <f t="shared" si="217"/>
        <v>31.847393345171298</v>
      </c>
      <c r="I528" s="11">
        <v>468</v>
      </c>
      <c r="J528" s="5">
        <f t="shared" si="198"/>
        <v>23472.639940720521</v>
      </c>
      <c r="K528" s="11">
        <v>468</v>
      </c>
      <c r="L528" s="17">
        <f t="shared" si="218"/>
        <v>14623.454683068885</v>
      </c>
      <c r="M528" s="11">
        <v>468</v>
      </c>
      <c r="N528">
        <f t="shared" si="219"/>
        <v>1490.668163411711</v>
      </c>
      <c r="Q528" s="59">
        <v>405</v>
      </c>
      <c r="R528" s="60">
        <f t="shared" si="195"/>
        <v>15.093599999999997</v>
      </c>
      <c r="S528" s="60">
        <f t="shared" si="193"/>
        <v>142.49850104494396</v>
      </c>
      <c r="T528" s="60">
        <f t="shared" si="221"/>
        <v>21.583193177454575</v>
      </c>
      <c r="U528" s="60">
        <f t="shared" si="194"/>
        <v>2834.2330991964395</v>
      </c>
      <c r="AA528">
        <v>405</v>
      </c>
      <c r="AB528">
        <f t="shared" si="199"/>
        <v>7.0685834705770336</v>
      </c>
      <c r="AC528">
        <f t="shared" si="200"/>
        <v>0.27611262488646687</v>
      </c>
      <c r="AD528">
        <f t="shared" si="201"/>
        <v>0.70710678118654668</v>
      </c>
      <c r="AE528">
        <f t="shared" si="202"/>
        <v>0.19524110942843798</v>
      </c>
      <c r="AF528" s="65">
        <f t="shared" si="203"/>
        <v>0.19650328471319112</v>
      </c>
      <c r="AG528">
        <f t="shared" si="204"/>
        <v>11.258808874523439</v>
      </c>
      <c r="AJ528">
        <f t="shared" si="205"/>
        <v>98.520345616575895</v>
      </c>
      <c r="AL528">
        <f t="shared" si="196"/>
        <v>2126.3836513521478</v>
      </c>
      <c r="AN528">
        <f t="shared" si="206"/>
        <v>2168.9113243791908</v>
      </c>
      <c r="AP528">
        <f t="shared" si="207"/>
        <v>189.0692849198897</v>
      </c>
      <c r="AS528">
        <f t="shared" si="208"/>
        <v>192.77926896143916</v>
      </c>
      <c r="AU528">
        <f t="shared" si="197"/>
        <v>37.638438346834619</v>
      </c>
      <c r="AW528">
        <f t="shared" si="209"/>
        <v>7.0685834705770336</v>
      </c>
      <c r="AY528">
        <f t="shared" si="210"/>
        <v>0.19650328471319112</v>
      </c>
      <c r="BA528">
        <f t="shared" si="211"/>
        <v>0.8478720831740979</v>
      </c>
      <c r="BC528">
        <f t="shared" si="212"/>
        <v>160.30656846926394</v>
      </c>
      <c r="BD528">
        <f t="shared" si="213"/>
        <v>3.04E-2</v>
      </c>
      <c r="BE528">
        <f t="shared" si="214"/>
        <v>4.8733196814656239</v>
      </c>
    </row>
    <row r="529" spans="3:57">
      <c r="C529" s="11">
        <v>469</v>
      </c>
      <c r="D529" s="12">
        <f t="shared" si="220"/>
        <v>6.7971014492753624E-3</v>
      </c>
      <c r="E529" s="20">
        <f t="shared" si="215"/>
        <v>1204.2771838760873</v>
      </c>
      <c r="F529" s="4">
        <f t="shared" si="216"/>
        <v>8.1855941918534043</v>
      </c>
      <c r="G529" s="4"/>
      <c r="H529" s="4">
        <f t="shared" si="217"/>
        <v>31.503755922525745</v>
      </c>
      <c r="I529" s="11">
        <v>469</v>
      </c>
      <c r="J529" s="5">
        <f t="shared" si="198"/>
        <v>23946.639854545512</v>
      </c>
      <c r="K529" s="11">
        <v>469</v>
      </c>
      <c r="L529" s="17">
        <f t="shared" si="218"/>
        <v>14918.756629381855</v>
      </c>
      <c r="M529" s="11">
        <v>469</v>
      </c>
      <c r="N529">
        <f t="shared" si="219"/>
        <v>1520.7702986118097</v>
      </c>
      <c r="Q529" s="59">
        <v>406</v>
      </c>
      <c r="R529" s="60">
        <f t="shared" si="195"/>
        <v>15.722499999999997</v>
      </c>
      <c r="S529" s="60">
        <f t="shared" si="193"/>
        <v>146.26563532272669</v>
      </c>
      <c r="T529" s="60">
        <f t="shared" si="221"/>
        <v>20.808984636048798</v>
      </c>
      <c r="U529" s="60">
        <f t="shared" si="194"/>
        <v>2804.8055829206719</v>
      </c>
      <c r="AA529">
        <v>406</v>
      </c>
      <c r="AB529">
        <f t="shared" si="199"/>
        <v>7.0860367630969776</v>
      </c>
      <c r="AC529">
        <f t="shared" si="200"/>
        <v>0.27611262488646687</v>
      </c>
      <c r="AD529">
        <f t="shared" si="201"/>
        <v>0.71933980033865086</v>
      </c>
      <c r="AE529">
        <f t="shared" si="202"/>
        <v>0.19861880045681188</v>
      </c>
      <c r="AF529" s="65">
        <f t="shared" si="203"/>
        <v>0.19994844220243593</v>
      </c>
      <c r="AG529">
        <f t="shared" si="204"/>
        <v>11.456201858415053</v>
      </c>
      <c r="AJ529">
        <f t="shared" si="205"/>
        <v>98.520345616575895</v>
      </c>
      <c r="AL529">
        <f t="shared" si="196"/>
        <v>2050.1083582735455</v>
      </c>
      <c r="AN529">
        <f t="shared" si="206"/>
        <v>2091.1105254390163</v>
      </c>
      <c r="AP529">
        <f t="shared" si="207"/>
        <v>173.10359399848312</v>
      </c>
      <c r="AS529">
        <f t="shared" si="208"/>
        <v>176.622475458861</v>
      </c>
      <c r="AU529">
        <f t="shared" si="197"/>
        <v>35.080544209351672</v>
      </c>
      <c r="AW529">
        <f t="shared" si="209"/>
        <v>7.0860367630969776</v>
      </c>
      <c r="AY529">
        <f t="shared" si="210"/>
        <v>0.19994844220243593</v>
      </c>
      <c r="BA529">
        <f t="shared" si="211"/>
        <v>0.8601167369255166</v>
      </c>
      <c r="BC529">
        <f t="shared" si="212"/>
        <v>148.88929842005473</v>
      </c>
      <c r="BD529">
        <f t="shared" si="213"/>
        <v>3.04E-2</v>
      </c>
      <c r="BE529">
        <f t="shared" si="214"/>
        <v>4.5262346719696636</v>
      </c>
    </row>
    <row r="530" spans="3:57">
      <c r="C530" s="11">
        <v>470</v>
      </c>
      <c r="D530" s="12">
        <f t="shared" si="220"/>
        <v>6.8115942028985502E-3</v>
      </c>
      <c r="E530" s="20">
        <f t="shared" si="215"/>
        <v>1204.2771838760873</v>
      </c>
      <c r="F530" s="4">
        <f t="shared" si="216"/>
        <v>8.2030474843733483</v>
      </c>
      <c r="G530" s="4"/>
      <c r="H530" s="4">
        <f t="shared" si="217"/>
        <v>31.153365427538152</v>
      </c>
      <c r="I530" s="11">
        <v>470</v>
      </c>
      <c r="J530" s="5">
        <f t="shared" si="198"/>
        <v>24404.580110266172</v>
      </c>
      <c r="K530" s="11">
        <v>470</v>
      </c>
      <c r="L530" s="17">
        <f t="shared" si="218"/>
        <v>15204.053408695825</v>
      </c>
      <c r="M530" s="11">
        <v>470</v>
      </c>
      <c r="N530">
        <f t="shared" si="219"/>
        <v>1549.8525391127241</v>
      </c>
      <c r="Q530" s="59">
        <v>407</v>
      </c>
      <c r="R530" s="60">
        <f t="shared" si="195"/>
        <v>16.351399999999998</v>
      </c>
      <c r="S530" s="60">
        <f t="shared" si="193"/>
        <v>150.03276960050945</v>
      </c>
      <c r="T530" s="60">
        <f t="shared" si="221"/>
        <v>20.081194160199647</v>
      </c>
      <c r="U530" s="60">
        <f t="shared" si="194"/>
        <v>2776.4204425043918</v>
      </c>
      <c r="AA530">
        <v>407</v>
      </c>
      <c r="AB530">
        <f t="shared" si="199"/>
        <v>7.1034900556169216</v>
      </c>
      <c r="AC530">
        <f t="shared" si="200"/>
        <v>0.27611262488646687</v>
      </c>
      <c r="AD530">
        <f t="shared" si="201"/>
        <v>0.73135370161917068</v>
      </c>
      <c r="AE530">
        <f t="shared" si="202"/>
        <v>0.2019359902745031</v>
      </c>
      <c r="AF530" s="65">
        <f t="shared" si="203"/>
        <v>0.2033342325113795</v>
      </c>
      <c r="AG530">
        <f t="shared" si="204"/>
        <v>11.650193353433815</v>
      </c>
      <c r="AJ530">
        <f t="shared" si="205"/>
        <v>98.520345616575895</v>
      </c>
      <c r="AL530">
        <f t="shared" si="196"/>
        <v>1978.4061890564349</v>
      </c>
      <c r="AN530">
        <f t="shared" si="206"/>
        <v>2017.9743128375635</v>
      </c>
      <c r="AP530">
        <f t="shared" si="207"/>
        <v>162.36207979039386</v>
      </c>
      <c r="AS530">
        <f t="shared" si="208"/>
        <v>165.77730418978237</v>
      </c>
      <c r="AU530">
        <f t="shared" si="197"/>
        <v>33.476404086601235</v>
      </c>
      <c r="AW530">
        <f t="shared" si="209"/>
        <v>7.1034900556169216</v>
      </c>
      <c r="AY530">
        <f t="shared" si="210"/>
        <v>0.2033342325113795</v>
      </c>
      <c r="BA530">
        <f t="shared" si="211"/>
        <v>0.87197060377591651</v>
      </c>
      <c r="BC530">
        <f t="shared" si="212"/>
        <v>141.57496074514327</v>
      </c>
      <c r="BD530">
        <f t="shared" si="213"/>
        <v>3.04E-2</v>
      </c>
      <c r="BE530">
        <f t="shared" si="214"/>
        <v>4.3038788066523557</v>
      </c>
    </row>
    <row r="531" spans="3:57">
      <c r="C531" s="11">
        <v>471</v>
      </c>
      <c r="D531" s="12">
        <f t="shared" si="220"/>
        <v>6.8260869565217389E-3</v>
      </c>
      <c r="E531" s="20">
        <f t="shared" si="215"/>
        <v>1204.2771838760873</v>
      </c>
      <c r="F531" s="4">
        <f t="shared" si="216"/>
        <v>8.2205007768932905</v>
      </c>
      <c r="G531" s="4"/>
      <c r="H531" s="4">
        <f t="shared" si="217"/>
        <v>30.796453867742233</v>
      </c>
      <c r="I531" s="11">
        <v>471</v>
      </c>
      <c r="J531" s="5">
        <f t="shared" si="198"/>
        <v>24846.565552695014</v>
      </c>
      <c r="K531" s="11">
        <v>471</v>
      </c>
      <c r="L531" s="17">
        <f t="shared" si="218"/>
        <v>15479.410339328993</v>
      </c>
      <c r="M531" s="11">
        <v>471</v>
      </c>
      <c r="N531">
        <f t="shared" si="219"/>
        <v>1577.9215432547394</v>
      </c>
      <c r="Q531" s="59">
        <v>408</v>
      </c>
      <c r="R531" s="60">
        <f t="shared" si="195"/>
        <v>16.9803</v>
      </c>
      <c r="S531" s="60">
        <f t="shared" si="193"/>
        <v>153.79990387829218</v>
      </c>
      <c r="T531" s="60">
        <f t="shared" si="221"/>
        <v>19.395975307890719</v>
      </c>
      <c r="U531" s="60">
        <f t="shared" si="194"/>
        <v>2749.0159417323384</v>
      </c>
      <c r="AA531">
        <v>408</v>
      </c>
      <c r="AB531">
        <f t="shared" si="199"/>
        <v>7.1209433481368638</v>
      </c>
      <c r="AC531">
        <f t="shared" si="200"/>
        <v>0.27611262488646687</v>
      </c>
      <c r="AD531">
        <f t="shared" si="201"/>
        <v>0.74314482547739369</v>
      </c>
      <c r="AE531">
        <f t="shared" si="202"/>
        <v>0.20519166843335848</v>
      </c>
      <c r="AF531" s="65">
        <f t="shared" si="203"/>
        <v>0.20665953869981021</v>
      </c>
      <c r="AG531">
        <f t="shared" si="204"/>
        <v>11.840719363619629</v>
      </c>
      <c r="AJ531">
        <f t="shared" si="205"/>
        <v>98.520345616575895</v>
      </c>
      <c r="AL531">
        <f t="shared" si="196"/>
        <v>1910.8981909039658</v>
      </c>
      <c r="AN531">
        <f t="shared" si="206"/>
        <v>1949.1161547220452</v>
      </c>
      <c r="AP531">
        <f t="shared" si="207"/>
        <v>156.41458133243646</v>
      </c>
      <c r="AS531">
        <f t="shared" si="208"/>
        <v>159.81515882345303</v>
      </c>
      <c r="AU531">
        <f t="shared" si="197"/>
        <v>32.792739079926498</v>
      </c>
      <c r="AW531">
        <f t="shared" si="209"/>
        <v>7.1209433481368638</v>
      </c>
      <c r="AY531">
        <f t="shared" si="210"/>
        <v>0.20665953869981021</v>
      </c>
      <c r="BA531">
        <f t="shared" si="211"/>
        <v>0.88342986283003788</v>
      </c>
      <c r="BC531">
        <f t="shared" si="212"/>
        <v>138.18131213113213</v>
      </c>
      <c r="BD531">
        <f t="shared" si="213"/>
        <v>3.04E-2</v>
      </c>
      <c r="BE531">
        <f t="shared" si="214"/>
        <v>4.200711888786417</v>
      </c>
    </row>
    <row r="532" spans="3:57">
      <c r="C532" s="11">
        <v>472</v>
      </c>
      <c r="D532" s="12">
        <f t="shared" si="220"/>
        <v>6.8405797101449275E-3</v>
      </c>
      <c r="E532" s="20">
        <f t="shared" si="215"/>
        <v>1204.2771838760873</v>
      </c>
      <c r="F532" s="4">
        <f t="shared" si="216"/>
        <v>8.2379540694132345</v>
      </c>
      <c r="G532" s="4"/>
      <c r="H532" s="4">
        <f t="shared" si="217"/>
        <v>30.433251620327603</v>
      </c>
      <c r="I532" s="11">
        <v>472</v>
      </c>
      <c r="J532" s="5">
        <f t="shared" si="198"/>
        <v>25272.7162680904</v>
      </c>
      <c r="K532" s="11">
        <v>472</v>
      </c>
      <c r="L532" s="17">
        <f t="shared" si="218"/>
        <v>15744.902235020319</v>
      </c>
      <c r="M532" s="11">
        <v>472</v>
      </c>
      <c r="N532">
        <f t="shared" si="219"/>
        <v>1604.9849373109398</v>
      </c>
      <c r="Q532" s="59">
        <v>409</v>
      </c>
      <c r="R532" s="60">
        <f t="shared" si="195"/>
        <v>17.609200000000001</v>
      </c>
      <c r="S532" s="60">
        <f t="shared" si="193"/>
        <v>157.56703815607494</v>
      </c>
      <c r="T532" s="60">
        <f t="shared" si="221"/>
        <v>18.749884297735996</v>
      </c>
      <c r="U532" s="60">
        <f t="shared" si="194"/>
        <v>2722.5353997091515</v>
      </c>
      <c r="AA532">
        <v>409</v>
      </c>
      <c r="AB532">
        <f t="shared" si="199"/>
        <v>7.1383966406568078</v>
      </c>
      <c r="AC532">
        <f t="shared" si="200"/>
        <v>0.27611262488646687</v>
      </c>
      <c r="AD532">
        <f t="shared" si="201"/>
        <v>0.7547095802227719</v>
      </c>
      <c r="AE532">
        <f t="shared" si="202"/>
        <v>0.2083848432222731</v>
      </c>
      <c r="AF532" s="65">
        <f t="shared" si="203"/>
        <v>0.20992325803926465</v>
      </c>
      <c r="AG532">
        <f t="shared" si="204"/>
        <v>12.027716707285594</v>
      </c>
      <c r="AJ532">
        <f t="shared" si="205"/>
        <v>98.520345616575895</v>
      </c>
      <c r="AL532">
        <f t="shared" si="196"/>
        <v>1847.2450812837596</v>
      </c>
      <c r="AN532">
        <f t="shared" si="206"/>
        <v>1884.1899829094348</v>
      </c>
      <c r="AP532">
        <f t="shared" si="207"/>
        <v>154.8713041998376</v>
      </c>
      <c r="AS532">
        <f t="shared" si="208"/>
        <v>158.34752167915659</v>
      </c>
      <c r="AU532">
        <f t="shared" si="197"/>
        <v>32.997223479746538</v>
      </c>
      <c r="AW532">
        <f t="shared" si="209"/>
        <v>7.1383966406568078</v>
      </c>
      <c r="AY532">
        <f t="shared" si="210"/>
        <v>0.20992325803926465</v>
      </c>
      <c r="BA532">
        <f t="shared" si="211"/>
        <v>0.8944909716648668</v>
      </c>
      <c r="BC532">
        <f t="shared" si="212"/>
        <v>138.5309833767179</v>
      </c>
      <c r="BD532">
        <f t="shared" si="213"/>
        <v>3.04E-2</v>
      </c>
      <c r="BE532">
        <f t="shared" si="214"/>
        <v>4.2113418946522243</v>
      </c>
    </row>
    <row r="533" spans="3:57">
      <c r="C533" s="11">
        <v>473</v>
      </c>
      <c r="D533" s="12">
        <f t="shared" si="220"/>
        <v>6.8550724637681153E-3</v>
      </c>
      <c r="E533" s="20">
        <f t="shared" si="215"/>
        <v>1204.2771838760873</v>
      </c>
      <c r="F533" s="4">
        <f t="shared" si="216"/>
        <v>8.2554073619331767</v>
      </c>
      <c r="G533" s="4"/>
      <c r="H533" s="4">
        <f t="shared" si="217"/>
        <v>30.063987213742855</v>
      </c>
      <c r="I533" s="11">
        <v>473</v>
      </c>
      <c r="J533" s="5">
        <f t="shared" si="198"/>
        <v>25683.167237240559</v>
      </c>
      <c r="K533" s="11">
        <v>473</v>
      </c>
      <c r="L533" s="17">
        <f t="shared" si="218"/>
        <v>16000.613188800868</v>
      </c>
      <c r="M533" s="11">
        <v>473</v>
      </c>
      <c r="N533">
        <f t="shared" si="219"/>
        <v>1631.051293455746</v>
      </c>
      <c r="Q533" s="59">
        <v>410</v>
      </c>
      <c r="R533" s="60">
        <f t="shared" si="195"/>
        <v>18.238100000000003</v>
      </c>
      <c r="S533" s="60">
        <f t="shared" si="193"/>
        <v>161.3341724338577</v>
      </c>
      <c r="T533" s="60">
        <f t="shared" si="221"/>
        <v>18.139829479970988</v>
      </c>
      <c r="U533" s="60">
        <f t="shared" si="194"/>
        <v>2696.9266677320052</v>
      </c>
      <c r="AA533">
        <v>410</v>
      </c>
      <c r="AB533">
        <f t="shared" si="199"/>
        <v>7.1558499331767509</v>
      </c>
      <c r="AC533">
        <f t="shared" si="200"/>
        <v>0.27611262488646687</v>
      </c>
      <c r="AD533">
        <f t="shared" si="201"/>
        <v>0.76604444311897779</v>
      </c>
      <c r="AE533">
        <f t="shared" si="202"/>
        <v>0.21151454196927272</v>
      </c>
      <c r="AF533" s="65">
        <f t="shared" si="203"/>
        <v>0.21312430257966589</v>
      </c>
      <c r="AG533">
        <f t="shared" si="204"/>
        <v>12.211123049483978</v>
      </c>
      <c r="AJ533">
        <f t="shared" si="205"/>
        <v>98.520345616575895</v>
      </c>
      <c r="AL533">
        <f t="shared" si="196"/>
        <v>1787.1422697924938</v>
      </c>
      <c r="AN533">
        <f t="shared" si="206"/>
        <v>1822.8851151883437</v>
      </c>
      <c r="AP533">
        <f t="shared" si="207"/>
        <v>157.37778605384619</v>
      </c>
      <c r="AS533">
        <f t="shared" si="208"/>
        <v>161.02090816163263</v>
      </c>
      <c r="AU533">
        <f t="shared" si="197"/>
        <v>34.058263637284057</v>
      </c>
      <c r="AW533">
        <f t="shared" si="209"/>
        <v>7.1558499331767509</v>
      </c>
      <c r="AY533">
        <f t="shared" si="210"/>
        <v>0.21312430257966589</v>
      </c>
      <c r="BA533">
        <f t="shared" si="211"/>
        <v>0.90515066911451603</v>
      </c>
      <c r="BC533">
        <f t="shared" si="212"/>
        <v>142.45060835040002</v>
      </c>
      <c r="BD533">
        <f t="shared" si="213"/>
        <v>3.04E-2</v>
      </c>
      <c r="BE533">
        <f t="shared" si="214"/>
        <v>4.3304984938521605</v>
      </c>
    </row>
    <row r="534" spans="3:57">
      <c r="C534" s="11">
        <v>474</v>
      </c>
      <c r="D534" s="12">
        <f t="shared" si="220"/>
        <v>6.869565217391304E-3</v>
      </c>
      <c r="E534" s="20">
        <f t="shared" si="215"/>
        <v>1204.2771838760873</v>
      </c>
      <c r="F534" s="4">
        <f t="shared" si="216"/>
        <v>8.2728606544531207</v>
      </c>
      <c r="G534" s="4"/>
      <c r="H534" s="4">
        <f t="shared" si="217"/>
        <v>29.6888871144482</v>
      </c>
      <c r="I534" s="11">
        <v>474</v>
      </c>
      <c r="J534" s="5">
        <f t="shared" si="198"/>
        <v>26078.067971741089</v>
      </c>
      <c r="K534" s="11">
        <v>474</v>
      </c>
      <c r="L534" s="17">
        <f t="shared" si="218"/>
        <v>16246.636346394698</v>
      </c>
      <c r="M534" s="11">
        <v>474</v>
      </c>
      <c r="N534">
        <f t="shared" si="219"/>
        <v>1656.130106666126</v>
      </c>
      <c r="Q534" s="59">
        <v>411</v>
      </c>
      <c r="R534" s="60">
        <f t="shared" si="195"/>
        <v>18.867000000000004</v>
      </c>
      <c r="S534" s="60">
        <f t="shared" si="193"/>
        <v>165.1013067116404</v>
      </c>
      <c r="T534" s="60">
        <f t="shared" si="221"/>
        <v>17.563028151640346</v>
      </c>
      <c r="U534" s="60">
        <f t="shared" si="194"/>
        <v>2672.1416710749677</v>
      </c>
      <c r="AA534">
        <v>411</v>
      </c>
      <c r="AB534">
        <f t="shared" si="199"/>
        <v>7.1733032256966949</v>
      </c>
      <c r="AC534">
        <f t="shared" si="200"/>
        <v>0.27611262488646687</v>
      </c>
      <c r="AD534">
        <f t="shared" si="201"/>
        <v>0.77714596145697112</v>
      </c>
      <c r="AE534">
        <f t="shared" si="202"/>
        <v>0.21457981133780132</v>
      </c>
      <c r="AF534" s="65">
        <f t="shared" si="203"/>
        <v>0.21626159972417261</v>
      </c>
      <c r="AG534">
        <f t="shared" si="204"/>
        <v>12.390876934942659</v>
      </c>
      <c r="AJ534">
        <f t="shared" si="205"/>
        <v>98.520345616575895</v>
      </c>
      <c r="AL534">
        <f t="shared" si="196"/>
        <v>1730.3156035732591</v>
      </c>
      <c r="AN534">
        <f t="shared" si="206"/>
        <v>1764.9219156447243</v>
      </c>
      <c r="AP534">
        <f t="shared" si="207"/>
        <v>163.61060011995414</v>
      </c>
      <c r="AS534">
        <f t="shared" si="208"/>
        <v>167.51256104178725</v>
      </c>
      <c r="AU534">
        <f t="shared" si="197"/>
        <v>35.944813745058624</v>
      </c>
      <c r="AW534">
        <f t="shared" si="209"/>
        <v>7.1733032256966949</v>
      </c>
      <c r="AY534">
        <f t="shared" si="210"/>
        <v>0.21626159972417261</v>
      </c>
      <c r="BA534">
        <f t="shared" si="211"/>
        <v>0.91540597777418409</v>
      </c>
      <c r="BC534">
        <f t="shared" si="212"/>
        <v>149.77012137702766</v>
      </c>
      <c r="BD534">
        <f t="shared" si="213"/>
        <v>3.04E-2</v>
      </c>
      <c r="BE534">
        <f t="shared" si="214"/>
        <v>4.5530116898616413</v>
      </c>
    </row>
    <row r="535" spans="3:57">
      <c r="C535" s="11">
        <v>475</v>
      </c>
      <c r="D535" s="12">
        <f t="shared" si="220"/>
        <v>6.8840579710144926E-3</v>
      </c>
      <c r="E535" s="20">
        <f t="shared" si="215"/>
        <v>1204.2771838760873</v>
      </c>
      <c r="F535" s="4">
        <f t="shared" si="216"/>
        <v>8.2903139469730647</v>
      </c>
      <c r="G535" s="4"/>
      <c r="H535" s="4">
        <f t="shared" si="217"/>
        <v>29.308175519058704</v>
      </c>
      <c r="I535" s="11">
        <v>475</v>
      </c>
      <c r="J535" s="5">
        <f t="shared" si="198"/>
        <v>26457.582133968608</v>
      </c>
      <c r="K535" s="11">
        <v>475</v>
      </c>
      <c r="L535" s="17">
        <f t="shared" si="218"/>
        <v>16483.073669462443</v>
      </c>
      <c r="M535" s="11">
        <v>475</v>
      </c>
      <c r="N535">
        <f t="shared" si="219"/>
        <v>1680.231770587405</v>
      </c>
      <c r="Q535" s="59">
        <v>412</v>
      </c>
      <c r="R535" s="60">
        <f t="shared" si="195"/>
        <v>19.495900000000006</v>
      </c>
      <c r="S535" s="60">
        <f t="shared" si="193"/>
        <v>168.86844098942316</v>
      </c>
      <c r="T535" s="60">
        <f t="shared" si="221"/>
        <v>17.016969509169503</v>
      </c>
      <c r="U535" s="60">
        <f t="shared" si="194"/>
        <v>2648.1360063532106</v>
      </c>
      <c r="AA535">
        <v>412</v>
      </c>
      <c r="AB535">
        <f t="shared" si="199"/>
        <v>7.1907565182166371</v>
      </c>
      <c r="AC535">
        <f t="shared" si="200"/>
        <v>0.27611262488646687</v>
      </c>
      <c r="AD535">
        <f t="shared" si="201"/>
        <v>0.78801075360672146</v>
      </c>
      <c r="AE535">
        <f t="shared" si="202"/>
        <v>0.21757971761711475</v>
      </c>
      <c r="AF535" s="65">
        <f t="shared" si="203"/>
        <v>0.21933409281150487</v>
      </c>
      <c r="AG535">
        <f t="shared" si="204"/>
        <v>12.566917821429918</v>
      </c>
      <c r="AJ535">
        <f t="shared" si="205"/>
        <v>98.520345616575895</v>
      </c>
      <c r="AL535">
        <f t="shared" si="196"/>
        <v>1676.5177173901134</v>
      </c>
      <c r="AN535">
        <f t="shared" si="206"/>
        <v>1710.0480717379157</v>
      </c>
      <c r="AP535">
        <f t="shared" si="207"/>
        <v>173.27367527385081</v>
      </c>
      <c r="AS535">
        <f t="shared" si="208"/>
        <v>177.52676318341352</v>
      </c>
      <c r="AU535">
        <f t="shared" si="197"/>
        <v>38.626223002927517</v>
      </c>
      <c r="AW535">
        <f t="shared" si="209"/>
        <v>7.1907565182166371</v>
      </c>
      <c r="AY535">
        <f t="shared" si="210"/>
        <v>0.21933409281150487</v>
      </c>
      <c r="BA535">
        <f t="shared" si="211"/>
        <v>0.92525420621229493</v>
      </c>
      <c r="BC535">
        <f t="shared" si="212"/>
        <v>160.3221968729938</v>
      </c>
      <c r="BD535">
        <f t="shared" si="213"/>
        <v>3.04E-2</v>
      </c>
      <c r="BE535">
        <f t="shared" si="214"/>
        <v>4.8737947849390117</v>
      </c>
    </row>
    <row r="536" spans="3:57">
      <c r="C536" s="11">
        <v>476</v>
      </c>
      <c r="D536" s="12">
        <f t="shared" si="220"/>
        <v>6.8985507246376804E-3</v>
      </c>
      <c r="E536" s="20">
        <f t="shared" si="215"/>
        <v>1204.2771838760873</v>
      </c>
      <c r="F536" s="4">
        <f t="shared" si="216"/>
        <v>8.3077672394930069</v>
      </c>
      <c r="G536" s="4"/>
      <c r="H536" s="4">
        <f t="shared" si="217"/>
        <v>28.922074152109872</v>
      </c>
      <c r="I536" s="11">
        <v>476</v>
      </c>
      <c r="J536" s="5">
        <f t="shared" si="198"/>
        <v>26821.887141274758</v>
      </c>
      <c r="K536" s="11">
        <v>476</v>
      </c>
      <c r="L536" s="17">
        <f t="shared" si="218"/>
        <v>16710.035689014174</v>
      </c>
      <c r="M536" s="11">
        <v>476</v>
      </c>
      <c r="N536">
        <f t="shared" si="219"/>
        <v>1703.3675523969596</v>
      </c>
      <c r="Q536" s="59">
        <v>413</v>
      </c>
      <c r="R536" s="60">
        <f t="shared" si="195"/>
        <v>20.124800000000008</v>
      </c>
      <c r="S536" s="60">
        <f t="shared" si="193"/>
        <v>172.63557526720592</v>
      </c>
      <c r="T536" s="60">
        <f t="shared" si="221"/>
        <v>16.499382751718279</v>
      </c>
      <c r="U536" s="60">
        <f t="shared" si="194"/>
        <v>2624.8685866523042</v>
      </c>
      <c r="AA536">
        <v>413</v>
      </c>
      <c r="AB536">
        <f t="shared" si="199"/>
        <v>7.2082098107365811</v>
      </c>
      <c r="AC536">
        <f t="shared" si="200"/>
        <v>0.27611262488646687</v>
      </c>
      <c r="AD536">
        <f t="shared" si="201"/>
        <v>0.79863551004729283</v>
      </c>
      <c r="AE536">
        <f t="shared" si="202"/>
        <v>0.22051334700670031</v>
      </c>
      <c r="AF536" s="65">
        <f t="shared" si="203"/>
        <v>0.22234074170498061</v>
      </c>
      <c r="AG536">
        <f t="shared" si="204"/>
        <v>12.739186113503758</v>
      </c>
      <c r="AJ536">
        <f t="shared" si="205"/>
        <v>98.520345616575895</v>
      </c>
      <c r="AL536">
        <f t="shared" si="196"/>
        <v>1625.5248911594558</v>
      </c>
      <c r="AN536">
        <f t="shared" si="206"/>
        <v>1658.0353889826449</v>
      </c>
      <c r="AP536">
        <f t="shared" si="207"/>
        <v>186.09513354133264</v>
      </c>
      <c r="AS536">
        <f t="shared" si="208"/>
        <v>190.79166945937482</v>
      </c>
      <c r="AU536">
        <f t="shared" si="197"/>
        <v>42.072109613482787</v>
      </c>
      <c r="AW536">
        <f t="shared" si="209"/>
        <v>7.2082098107365811</v>
      </c>
      <c r="AY536">
        <f t="shared" si="210"/>
        <v>0.22234074170498061</v>
      </c>
      <c r="BA536">
        <f t="shared" si="211"/>
        <v>0.93469295088020998</v>
      </c>
      <c r="BC536">
        <f t="shared" si="212"/>
        <v>173.94180951419494</v>
      </c>
      <c r="BD536">
        <f t="shared" si="213"/>
        <v>3.04E-2</v>
      </c>
      <c r="BE536">
        <f t="shared" si="214"/>
        <v>5.2878310092315264</v>
      </c>
    </row>
    <row r="537" spans="3:57">
      <c r="C537" s="11">
        <v>477</v>
      </c>
      <c r="D537" s="12">
        <f t="shared" si="220"/>
        <v>6.9130434782608691E-3</v>
      </c>
      <c r="E537" s="20">
        <f t="shared" si="215"/>
        <v>1204.2771838760873</v>
      </c>
      <c r="F537" s="4">
        <f t="shared" si="216"/>
        <v>8.3252205320129509</v>
      </c>
      <c r="G537" s="4"/>
      <c r="H537" s="4">
        <f t="shared" si="217"/>
        <v>28.53080206967056</v>
      </c>
      <c r="I537" s="11">
        <v>477</v>
      </c>
      <c r="J537" s="5">
        <f t="shared" si="198"/>
        <v>27171.173754942298</v>
      </c>
      <c r="K537" s="11">
        <v>477</v>
      </c>
      <c r="L537" s="17">
        <f t="shared" si="218"/>
        <v>16927.641249329052</v>
      </c>
      <c r="M537" s="11">
        <v>477</v>
      </c>
      <c r="N537">
        <f t="shared" si="219"/>
        <v>1725.549566700209</v>
      </c>
      <c r="Q537" s="59">
        <v>414</v>
      </c>
      <c r="R537" s="60">
        <f t="shared" si="195"/>
        <v>20.753700000000009</v>
      </c>
      <c r="S537" s="60">
        <f t="shared" si="193"/>
        <v>176.40270954498865</v>
      </c>
      <c r="T537" s="60">
        <f t="shared" si="221"/>
        <v>16.008209524915429</v>
      </c>
      <c r="U537" s="60">
        <f t="shared" si="194"/>
        <v>2602.3013278510912</v>
      </c>
      <c r="AA537">
        <v>414</v>
      </c>
      <c r="AB537">
        <f t="shared" si="199"/>
        <v>7.2256631032565233</v>
      </c>
      <c r="AC537">
        <f t="shared" si="200"/>
        <v>0.27611262488646687</v>
      </c>
      <c r="AD537">
        <f t="shared" si="201"/>
        <v>0.80901699437494679</v>
      </c>
      <c r="AE537">
        <f t="shared" si="202"/>
        <v>0.22337980589462655</v>
      </c>
      <c r="AF537" s="65">
        <f t="shared" si="203"/>
        <v>0.22528052338743168</v>
      </c>
      <c r="AG537">
        <f t="shared" si="204"/>
        <v>12.90762319659807</v>
      </c>
      <c r="AJ537">
        <f t="shared" si="205"/>
        <v>98.520345616575895</v>
      </c>
      <c r="AL537">
        <f t="shared" si="196"/>
        <v>1577.1343350972304</v>
      </c>
      <c r="AN537">
        <f t="shared" si="206"/>
        <v>1608.677021799175</v>
      </c>
      <c r="AP537">
        <f t="shared" si="207"/>
        <v>201.82456352557119</v>
      </c>
      <c r="AS537">
        <f t="shared" si="208"/>
        <v>207.0565763176493</v>
      </c>
      <c r="AU537">
        <f t="shared" si="197"/>
        <v>46.252257827042442</v>
      </c>
      <c r="AW537">
        <f t="shared" si="209"/>
        <v>7.2256631032565233</v>
      </c>
      <c r="AY537">
        <f t="shared" si="210"/>
        <v>0.22528052338743168</v>
      </c>
      <c r="BA537">
        <f t="shared" si="211"/>
        <v>0.94372009770914611</v>
      </c>
      <c r="BC537">
        <f t="shared" si="212"/>
        <v>190.46589681045782</v>
      </c>
      <c r="BD537">
        <f t="shared" si="213"/>
        <v>3.04E-2</v>
      </c>
      <c r="BE537">
        <f t="shared" si="214"/>
        <v>5.7901632630379174</v>
      </c>
    </row>
    <row r="538" spans="3:57">
      <c r="C538" s="11">
        <v>478</v>
      </c>
      <c r="D538" s="12">
        <f t="shared" si="220"/>
        <v>6.9275362318840577E-3</v>
      </c>
      <c r="E538" s="20">
        <f t="shared" si="215"/>
        <v>1204.2771838760873</v>
      </c>
      <c r="F538" s="4">
        <f t="shared" si="216"/>
        <v>8.3426738245328949</v>
      </c>
      <c r="G538" s="4"/>
      <c r="H538" s="4">
        <f t="shared" si="217"/>
        <v>28.13457546902044</v>
      </c>
      <c r="I538" s="11">
        <v>478</v>
      </c>
      <c r="J538" s="5">
        <f t="shared" si="198"/>
        <v>27505.64565446302</v>
      </c>
      <c r="K538" s="11">
        <v>478</v>
      </c>
      <c r="L538" s="17">
        <f t="shared" si="218"/>
        <v>17136.017242730461</v>
      </c>
      <c r="M538" s="11">
        <v>478</v>
      </c>
      <c r="N538">
        <f t="shared" si="219"/>
        <v>1746.7907484944403</v>
      </c>
      <c r="Q538" s="59">
        <v>415</v>
      </c>
      <c r="R538" s="60">
        <f t="shared" si="195"/>
        <v>21.382600000000011</v>
      </c>
      <c r="S538" s="60">
        <f t="shared" si="193"/>
        <v>180.16984382277141</v>
      </c>
      <c r="T538" s="60">
        <f t="shared" si="221"/>
        <v>15.541580036292999</v>
      </c>
      <c r="U538" s="60">
        <f t="shared" si="194"/>
        <v>2580.3988705899587</v>
      </c>
      <c r="AA538">
        <v>415</v>
      </c>
      <c r="AB538">
        <f t="shared" si="199"/>
        <v>7.2431163957764673</v>
      </c>
      <c r="AC538">
        <f t="shared" si="200"/>
        <v>0.27611262488646687</v>
      </c>
      <c r="AD538">
        <f t="shared" si="201"/>
        <v>0.81915204428899147</v>
      </c>
      <c r="AE538">
        <f t="shared" si="202"/>
        <v>0.22617822112974881</v>
      </c>
      <c r="AF538" s="65">
        <f t="shared" si="203"/>
        <v>0.22815243256113857</v>
      </c>
      <c r="AG538">
        <f t="shared" si="204"/>
        <v>13.072171471396379</v>
      </c>
      <c r="AJ538">
        <f t="shared" si="205"/>
        <v>98.520345616575895</v>
      </c>
      <c r="AL538">
        <f t="shared" si="196"/>
        <v>1531.1618366032624</v>
      </c>
      <c r="AN538">
        <f t="shared" si="206"/>
        <v>1561.7850733353278</v>
      </c>
      <c r="AP538">
        <f t="shared" si="207"/>
        <v>220.23066251666182</v>
      </c>
      <c r="AS538">
        <f t="shared" si="208"/>
        <v>226.0895617058203</v>
      </c>
      <c r="AU538">
        <f t="shared" si="197"/>
        <v>51.136534882627018</v>
      </c>
      <c r="AW538">
        <f t="shared" si="209"/>
        <v>7.2431163957764673</v>
      </c>
      <c r="AY538">
        <f t="shared" si="210"/>
        <v>0.22815243256113857</v>
      </c>
      <c r="BA538">
        <f t="shared" si="211"/>
        <v>0.95233382338434858</v>
      </c>
      <c r="BC538">
        <f t="shared" si="212"/>
        <v>209.7331088609607</v>
      </c>
      <c r="BD538">
        <f t="shared" si="213"/>
        <v>3.04E-2</v>
      </c>
      <c r="BE538">
        <f t="shared" si="214"/>
        <v>6.3758865093732053</v>
      </c>
    </row>
    <row r="539" spans="3:57">
      <c r="C539" s="11">
        <v>479</v>
      </c>
      <c r="D539" s="12">
        <f t="shared" si="220"/>
        <v>6.9420289855072464E-3</v>
      </c>
      <c r="E539" s="20">
        <f t="shared" si="215"/>
        <v>1204.2771838760873</v>
      </c>
      <c r="F539" s="4">
        <f t="shared" si="216"/>
        <v>8.3601271170528371</v>
      </c>
      <c r="G539" s="4"/>
      <c r="H539" s="4">
        <f t="shared" si="217"/>
        <v>27.733607504599927</v>
      </c>
      <c r="I539" s="11">
        <v>479</v>
      </c>
      <c r="J539" s="5">
        <f t="shared" si="198"/>
        <v>27825.518997715797</v>
      </c>
      <c r="K539" s="11">
        <v>479</v>
      </c>
      <c r="L539" s="17">
        <f t="shared" si="218"/>
        <v>17335.298335576943</v>
      </c>
      <c r="M539" s="11">
        <v>479</v>
      </c>
      <c r="N539">
        <f t="shared" si="219"/>
        <v>1767.1048252372011</v>
      </c>
      <c r="Q539" s="59">
        <v>416</v>
      </c>
      <c r="R539" s="60">
        <f t="shared" si="195"/>
        <v>22.011500000000012</v>
      </c>
      <c r="S539" s="60">
        <f t="shared" si="193"/>
        <v>183.93697810055414</v>
      </c>
      <c r="T539" s="60">
        <f t="shared" si="221"/>
        <v>15.09779228829175</v>
      </c>
      <c r="U539" s="60">
        <f t="shared" si="194"/>
        <v>2559.1283331826157</v>
      </c>
      <c r="AA539">
        <v>416</v>
      </c>
      <c r="AB539">
        <f t="shared" si="199"/>
        <v>7.2605696882964113</v>
      </c>
      <c r="AC539">
        <f t="shared" si="200"/>
        <v>0.27611262488646687</v>
      </c>
      <c r="AD539">
        <f t="shared" si="201"/>
        <v>0.82903757255504185</v>
      </c>
      <c r="AE539">
        <f t="shared" si="202"/>
        <v>0.22890774028767732</v>
      </c>
      <c r="AF539" s="65">
        <f t="shared" si="203"/>
        <v>0.23095548225185847</v>
      </c>
      <c r="AG539">
        <f t="shared" si="204"/>
        <v>13.232774388440081</v>
      </c>
      <c r="AJ539">
        <f t="shared" si="205"/>
        <v>98.520345616575895</v>
      </c>
      <c r="AL539">
        <f t="shared" si="196"/>
        <v>1487.4397142897774</v>
      </c>
      <c r="AN539">
        <f t="shared" si="206"/>
        <v>1517.188508575573</v>
      </c>
      <c r="AP539">
        <f t="shared" si="207"/>
        <v>241.09919155056946</v>
      </c>
      <c r="AS539">
        <f t="shared" si="208"/>
        <v>247.67543957901748</v>
      </c>
      <c r="AU539">
        <f t="shared" si="197"/>
        <v>56.694825198790049</v>
      </c>
      <c r="AW539">
        <f t="shared" si="209"/>
        <v>7.2605696882964113</v>
      </c>
      <c r="AY539">
        <f t="shared" si="210"/>
        <v>0.23095548225185847</v>
      </c>
      <c r="BA539">
        <f t="shared" si="211"/>
        <v>0.96053259628691634</v>
      </c>
      <c r="BC539">
        <f t="shared" si="212"/>
        <v>231.58363242274504</v>
      </c>
      <c r="BD539">
        <f t="shared" si="213"/>
        <v>3.04E-2</v>
      </c>
      <c r="BE539">
        <f t="shared" si="214"/>
        <v>7.0401424256514495</v>
      </c>
    </row>
    <row r="540" spans="3:57">
      <c r="C540" s="11">
        <v>480</v>
      </c>
      <c r="D540" s="12">
        <f t="shared" si="220"/>
        <v>6.9565217391304342E-3</v>
      </c>
      <c r="E540" s="20">
        <f t="shared" si="215"/>
        <v>1204.2771838760873</v>
      </c>
      <c r="F540" s="4">
        <f t="shared" si="216"/>
        <v>8.3775804095727811</v>
      </c>
      <c r="G540" s="4"/>
      <c r="H540" s="4">
        <f t="shared" si="217"/>
        <v>27.328108110432904</v>
      </c>
      <c r="I540" s="11">
        <v>480</v>
      </c>
      <c r="J540" s="5">
        <f t="shared" si="198"/>
        <v>28131.0219676386</v>
      </c>
      <c r="K540" s="11">
        <v>480</v>
      </c>
      <c r="L540" s="17">
        <f t="shared" si="218"/>
        <v>17525.626685838848</v>
      </c>
      <c r="M540" s="11">
        <v>480</v>
      </c>
      <c r="N540">
        <f t="shared" si="219"/>
        <v>1786.5062880569672</v>
      </c>
      <c r="Q540" s="59">
        <v>417</v>
      </c>
      <c r="R540" s="60">
        <f t="shared" si="195"/>
        <v>22.640400000000014</v>
      </c>
      <c r="S540" s="60">
        <f t="shared" si="193"/>
        <v>187.7041123783369</v>
      </c>
      <c r="T540" s="60">
        <f t="shared" si="221"/>
        <v>14.675293967739551</v>
      </c>
      <c r="U540" s="60">
        <f t="shared" si="194"/>
        <v>2538.459091472102</v>
      </c>
      <c r="AA540">
        <v>417</v>
      </c>
      <c r="AB540">
        <f t="shared" si="199"/>
        <v>7.2780229808163543</v>
      </c>
      <c r="AC540">
        <f t="shared" si="200"/>
        <v>0.27611262488646687</v>
      </c>
      <c r="AD540">
        <f t="shared" si="201"/>
        <v>0.83867056794542405</v>
      </c>
      <c r="AE540">
        <f t="shared" si="202"/>
        <v>0.231567531930435</v>
      </c>
      <c r="AF540" s="65">
        <f t="shared" si="203"/>
        <v>0.23368870441599368</v>
      </c>
      <c r="AG540">
        <f t="shared" si="204"/>
        <v>13.389376482916642</v>
      </c>
      <c r="AJ540">
        <f t="shared" si="205"/>
        <v>98.520345616575895</v>
      </c>
      <c r="AL540">
        <f t="shared" si="196"/>
        <v>1445.815033726552</v>
      </c>
      <c r="AN540">
        <f t="shared" si="206"/>
        <v>1474.7313344010831</v>
      </c>
      <c r="AP540">
        <f t="shared" si="207"/>
        <v>264.23119703342036</v>
      </c>
      <c r="AS540">
        <f t="shared" si="208"/>
        <v>271.61398256738863</v>
      </c>
      <c r="AU540">
        <f t="shared" si="197"/>
        <v>62.896979580926384</v>
      </c>
      <c r="AW540">
        <f t="shared" si="209"/>
        <v>7.2780229808163543</v>
      </c>
      <c r="AY540">
        <f t="shared" si="210"/>
        <v>0.23368870441599368</v>
      </c>
      <c r="BA540">
        <f t="shared" si="211"/>
        <v>0.96831517709421755</v>
      </c>
      <c r="BC540">
        <f t="shared" si="212"/>
        <v>255.85907834923353</v>
      </c>
      <c r="BD540">
        <f t="shared" si="213"/>
        <v>3.04E-2</v>
      </c>
      <c r="BE540">
        <f t="shared" si="214"/>
        <v>7.7781159818166996</v>
      </c>
    </row>
    <row r="541" spans="3:57">
      <c r="C541" s="11">
        <v>481</v>
      </c>
      <c r="D541" s="12">
        <f t="shared" si="220"/>
        <v>6.9710144927536228E-3</v>
      </c>
      <c r="E541" s="20">
        <f t="shared" si="215"/>
        <v>1204.2771838760873</v>
      </c>
      <c r="F541" s="4">
        <f t="shared" si="216"/>
        <v>8.3950337020927233</v>
      </c>
      <c r="G541" s="4"/>
      <c r="H541" s="4">
        <f t="shared" si="217"/>
        <v>26.918283829214023</v>
      </c>
      <c r="I541" s="11">
        <v>481</v>
      </c>
      <c r="J541" s="5">
        <f t="shared" si="198"/>
        <v>28422.394306004393</v>
      </c>
      <c r="K541" s="11">
        <v>481</v>
      </c>
      <c r="L541" s="17">
        <f t="shared" si="218"/>
        <v>17707.151652640736</v>
      </c>
      <c r="M541" s="11">
        <v>481</v>
      </c>
      <c r="N541">
        <f t="shared" si="219"/>
        <v>1805.0103621448252</v>
      </c>
      <c r="Q541" s="59">
        <v>418</v>
      </c>
      <c r="R541" s="60">
        <f t="shared" si="195"/>
        <v>23.269300000000015</v>
      </c>
      <c r="S541" s="60">
        <f t="shared" si="193"/>
        <v>191.47124665611963</v>
      </c>
      <c r="T541" s="60">
        <f t="shared" si="221"/>
        <v>14.272666606600867</v>
      </c>
      <c r="U541" s="60">
        <f t="shared" si="194"/>
        <v>2518.3625822175986</v>
      </c>
      <c r="AA541">
        <v>418</v>
      </c>
      <c r="AB541">
        <f t="shared" si="199"/>
        <v>7.2954762733362974</v>
      </c>
      <c r="AC541">
        <f t="shared" si="200"/>
        <v>0.27611262488646687</v>
      </c>
      <c r="AD541">
        <f t="shared" si="201"/>
        <v>0.84804809615642585</v>
      </c>
      <c r="AE541">
        <f t="shared" si="202"/>
        <v>0.23415678585972161</v>
      </c>
      <c r="AF541" s="65">
        <f t="shared" si="203"/>
        <v>0.23635115054989342</v>
      </c>
      <c r="AG541">
        <f t="shared" si="204"/>
        <v>13.541923409570019</v>
      </c>
      <c r="AJ541">
        <f t="shared" si="205"/>
        <v>98.520345616575895</v>
      </c>
      <c r="AL541">
        <f t="shared" si="196"/>
        <v>1406.1480469524788</v>
      </c>
      <c r="AN541">
        <f t="shared" si="206"/>
        <v>1434.2710078915284</v>
      </c>
      <c r="AP541">
        <f t="shared" si="207"/>
        <v>289.44146017483104</v>
      </c>
      <c r="AS541">
        <f t="shared" si="208"/>
        <v>297.71837400761024</v>
      </c>
      <c r="AU541">
        <f t="shared" si="197"/>
        <v>69.712777549004485</v>
      </c>
      <c r="AW541">
        <f t="shared" si="209"/>
        <v>7.2954762733362974</v>
      </c>
      <c r="AY541">
        <f t="shared" si="210"/>
        <v>0.23635115054989342</v>
      </c>
      <c r="BA541">
        <f t="shared" si="211"/>
        <v>0.97568061903033421</v>
      </c>
      <c r="BC541">
        <f t="shared" si="212"/>
        <v>282.40242303642299</v>
      </c>
      <c r="BD541">
        <f t="shared" si="213"/>
        <v>3.04E-2</v>
      </c>
      <c r="BE541">
        <f t="shared" si="214"/>
        <v>8.5850336603072588</v>
      </c>
    </row>
    <row r="542" spans="3:57">
      <c r="C542" s="11">
        <v>482</v>
      </c>
      <c r="D542" s="12">
        <f t="shared" si="220"/>
        <v>6.9855072463768115E-3</v>
      </c>
      <c r="E542" s="20">
        <f t="shared" si="215"/>
        <v>1204.2771838760873</v>
      </c>
      <c r="F542" s="4">
        <f t="shared" si="216"/>
        <v>8.4124869946126672</v>
      </c>
      <c r="G542" s="4"/>
      <c r="H542" s="4">
        <f t="shared" si="217"/>
        <v>26.504337648241933</v>
      </c>
      <c r="I542" s="11">
        <v>482</v>
      </c>
      <c r="J542" s="5">
        <f t="shared" si="198"/>
        <v>28699.886834927049</v>
      </c>
      <c r="K542" s="11">
        <v>482</v>
      </c>
      <c r="L542" s="17">
        <f t="shared" si="218"/>
        <v>17880.029498159551</v>
      </c>
      <c r="M542" s="11">
        <v>482</v>
      </c>
      <c r="N542">
        <f t="shared" si="219"/>
        <v>1822.6329763669266</v>
      </c>
      <c r="Q542" s="59">
        <v>419</v>
      </c>
      <c r="R542" s="60">
        <f t="shared" si="195"/>
        <v>23.898200000000017</v>
      </c>
      <c r="S542" s="60">
        <f t="shared" si="193"/>
        <v>195.23838093390239</v>
      </c>
      <c r="T542" s="60">
        <f t="shared" si="221"/>
        <v>13.888611690980062</v>
      </c>
      <c r="U542" s="60">
        <f t="shared" si="194"/>
        <v>2498.8121270889005</v>
      </c>
      <c r="AA542">
        <v>419</v>
      </c>
      <c r="AB542">
        <f t="shared" si="199"/>
        <v>7.3129295658562405</v>
      </c>
      <c r="AC542">
        <f t="shared" si="200"/>
        <v>0.27611262488646687</v>
      </c>
      <c r="AD542">
        <f t="shared" si="201"/>
        <v>0.85716730070211211</v>
      </c>
      <c r="AE542">
        <f t="shared" si="202"/>
        <v>0.23667471336370763</v>
      </c>
      <c r="AF542" s="65">
        <f t="shared" si="203"/>
        <v>0.23894189230024676</v>
      </c>
      <c r="AG542">
        <f t="shared" si="204"/>
        <v>13.690361977673602</v>
      </c>
      <c r="AJ542">
        <f t="shared" si="205"/>
        <v>98.520345616575895</v>
      </c>
      <c r="AL542">
        <f t="shared" si="196"/>
        <v>1368.3108239297721</v>
      </c>
      <c r="AN542">
        <f t="shared" si="206"/>
        <v>1395.6770404083677</v>
      </c>
      <c r="AP542">
        <f t="shared" si="207"/>
        <v>316.5571417231838</v>
      </c>
      <c r="AS542">
        <f t="shared" si="208"/>
        <v>325.81385679156961</v>
      </c>
      <c r="AU542">
        <f t="shared" si="197"/>
        <v>77.111901166068833</v>
      </c>
      <c r="AW542">
        <f t="shared" si="209"/>
        <v>7.3129295658562405</v>
      </c>
      <c r="AY542">
        <f t="shared" si="210"/>
        <v>0.23894189230024676</v>
      </c>
      <c r="BA542">
        <f t="shared" si="211"/>
        <v>0.98262826775859402</v>
      </c>
      <c r="BC542">
        <f t="shared" si="212"/>
        <v>311.05799581806383</v>
      </c>
      <c r="BD542">
        <f t="shared" si="213"/>
        <v>3.04E-2</v>
      </c>
      <c r="BE542">
        <f t="shared" si="214"/>
        <v>9.4561630728691402</v>
      </c>
    </row>
    <row r="543" spans="3:57">
      <c r="C543" s="11">
        <v>483</v>
      </c>
      <c r="D543" s="12">
        <f t="shared" si="220"/>
        <v>6.9999999999999993E-3</v>
      </c>
      <c r="E543" s="20">
        <f t="shared" si="215"/>
        <v>1204.2771838760873</v>
      </c>
      <c r="F543" s="4">
        <f t="shared" si="216"/>
        <v>8.4299402871326095</v>
      </c>
      <c r="G543" s="4"/>
      <c r="H543" s="4">
        <f t="shared" si="217"/>
        <v>26.086468842372952</v>
      </c>
      <c r="I543" s="11">
        <v>483</v>
      </c>
      <c r="J543" s="5">
        <f t="shared" si="198"/>
        <v>28963.760966736048</v>
      </c>
      <c r="K543" s="11">
        <v>483</v>
      </c>
      <c r="L543" s="17">
        <f t="shared" si="218"/>
        <v>18044.423082276557</v>
      </c>
      <c r="M543" s="11">
        <v>483</v>
      </c>
      <c r="N543">
        <f t="shared" si="219"/>
        <v>1839.3907321382831</v>
      </c>
      <c r="Q543" s="59">
        <v>420</v>
      </c>
      <c r="R543" s="60">
        <f t="shared" si="195"/>
        <v>24.527100000000019</v>
      </c>
      <c r="S543" s="60">
        <f t="shared" si="193"/>
        <v>199.00551521168512</v>
      </c>
      <c r="T543" s="60">
        <f t="shared" si="221"/>
        <v>13.521938446524851</v>
      </c>
      <c r="U543" s="60">
        <f t="shared" si="194"/>
        <v>2479.7827747573078</v>
      </c>
      <c r="AA543">
        <v>420</v>
      </c>
      <c r="AB543">
        <f t="shared" si="199"/>
        <v>7.3303828583761845</v>
      </c>
      <c r="AC543">
        <f t="shared" si="200"/>
        <v>0.27611262488646687</v>
      </c>
      <c r="AD543">
        <f t="shared" si="201"/>
        <v>0.86602540378443882</v>
      </c>
      <c r="AE543">
        <f t="shared" si="202"/>
        <v>0.23912054745728376</v>
      </c>
      <c r="AF543" s="65">
        <f t="shared" si="203"/>
        <v>0.24146002207448525</v>
      </c>
      <c r="AG543">
        <f t="shared" si="204"/>
        <v>13.834640186003698</v>
      </c>
      <c r="AJ543">
        <f t="shared" si="205"/>
        <v>98.520345616575895</v>
      </c>
      <c r="AL543">
        <f t="shared" si="196"/>
        <v>1332.1860491576938</v>
      </c>
      <c r="AN543">
        <f t="shared" si="206"/>
        <v>1358.8297701408476</v>
      </c>
      <c r="AP543">
        <f t="shared" si="207"/>
        <v>345.41659463806707</v>
      </c>
      <c r="AS543">
        <f t="shared" si="208"/>
        <v>355.73655162607486</v>
      </c>
      <c r="AU543">
        <f t="shared" si="197"/>
        <v>85.063918975393307</v>
      </c>
      <c r="AW543">
        <f t="shared" si="209"/>
        <v>7.3303828583761845</v>
      </c>
      <c r="AY543">
        <f t="shared" si="210"/>
        <v>0.24146002207448525</v>
      </c>
      <c r="BA543">
        <f t="shared" si="211"/>
        <v>0.98915776090892005</v>
      </c>
      <c r="BC543">
        <f t="shared" si="212"/>
        <v>341.6715053329745</v>
      </c>
      <c r="BD543">
        <f t="shared" si="213"/>
        <v>3.04E-2</v>
      </c>
      <c r="BE543">
        <f t="shared" si="214"/>
        <v>10.386813762122426</v>
      </c>
    </row>
    <row r="544" spans="3:57">
      <c r="C544" s="11">
        <v>484</v>
      </c>
      <c r="D544" s="12">
        <f t="shared" si="220"/>
        <v>7.0144927536231879E-3</v>
      </c>
      <c r="E544" s="20">
        <f t="shared" si="215"/>
        <v>1204.2771838760873</v>
      </c>
      <c r="F544" s="4">
        <f t="shared" si="216"/>
        <v>8.4473935796525534</v>
      </c>
      <c r="G544" s="4"/>
      <c r="H544" s="4">
        <f t="shared" si="217"/>
        <v>25.664872824157641</v>
      </c>
      <c r="I544" s="11">
        <v>484</v>
      </c>
      <c r="J544" s="5">
        <f t="shared" si="198"/>
        <v>29214.288202874297</v>
      </c>
      <c r="K544" s="11">
        <v>484</v>
      </c>
      <c r="L544" s="17">
        <f t="shared" si="218"/>
        <v>18200.501550390687</v>
      </c>
      <c r="M544" s="11">
        <v>484</v>
      </c>
      <c r="N544">
        <f t="shared" si="219"/>
        <v>1855.3008715994583</v>
      </c>
      <c r="Q544" s="59">
        <v>421</v>
      </c>
      <c r="R544" s="60">
        <f t="shared" si="195"/>
        <v>25.15600000000002</v>
      </c>
      <c r="S544" s="60">
        <f t="shared" si="193"/>
        <v>202.77264948946788</v>
      </c>
      <c r="T544" s="60">
        <f t="shared" si="221"/>
        <v>13.171553070638357</v>
      </c>
      <c r="U544" s="60">
        <f t="shared" si="194"/>
        <v>2461.2511589189244</v>
      </c>
      <c r="AA544">
        <v>421</v>
      </c>
      <c r="AB544">
        <f t="shared" si="199"/>
        <v>7.3478361508961267</v>
      </c>
      <c r="AC544">
        <f t="shared" si="200"/>
        <v>0.27611262488646687</v>
      </c>
      <c r="AD544">
        <f t="shared" si="201"/>
        <v>0.87461970713939541</v>
      </c>
      <c r="AE544">
        <f t="shared" si="202"/>
        <v>0.24149354311569141</v>
      </c>
      <c r="AF544" s="65">
        <f t="shared" si="203"/>
        <v>0.24390465365007927</v>
      </c>
      <c r="AG544">
        <f t="shared" si="204"/>
        <v>13.974707257749651</v>
      </c>
      <c r="AJ544">
        <f t="shared" si="205"/>
        <v>98.520345616575895</v>
      </c>
      <c r="AL544">
        <f t="shared" si="196"/>
        <v>1297.6659608263624</v>
      </c>
      <c r="AN544">
        <f t="shared" si="206"/>
        <v>1323.6192800428896</v>
      </c>
      <c r="AP544">
        <f t="shared" si="207"/>
        <v>375.86832158262973</v>
      </c>
      <c r="AS544">
        <f t="shared" si="208"/>
        <v>387.33242154259227</v>
      </c>
      <c r="AU544">
        <f t="shared" si="197"/>
        <v>93.538278841901175</v>
      </c>
      <c r="AW544">
        <f t="shared" si="209"/>
        <v>7.3478361508961267</v>
      </c>
      <c r="AY544">
        <f t="shared" si="210"/>
        <v>0.24390465365007927</v>
      </c>
      <c r="BA544">
        <f t="shared" si="211"/>
        <v>0.99526902723345112</v>
      </c>
      <c r="BC544">
        <f t="shared" si="212"/>
        <v>374.0900987894139</v>
      </c>
      <c r="BD544">
        <f t="shared" si="213"/>
        <v>3.04E-2</v>
      </c>
      <c r="BE544">
        <f t="shared" si="214"/>
        <v>11.372339003198183</v>
      </c>
    </row>
    <row r="545" spans="3:57">
      <c r="C545" s="11">
        <v>485</v>
      </c>
      <c r="D545" s="12">
        <f t="shared" si="220"/>
        <v>7.0289855072463766E-3</v>
      </c>
      <c r="E545" s="20">
        <f t="shared" si="215"/>
        <v>1204.2771838760873</v>
      </c>
      <c r="F545" s="4">
        <f t="shared" si="216"/>
        <v>8.4648468721724974</v>
      </c>
      <c r="G545" s="4"/>
      <c r="H545" s="4">
        <f t="shared" si="217"/>
        <v>25.239741001315942</v>
      </c>
      <c r="I545" s="11">
        <v>485</v>
      </c>
      <c r="J545" s="5">
        <f t="shared" si="198"/>
        <v>29451.749622484316</v>
      </c>
      <c r="K545" s="11">
        <v>485</v>
      </c>
      <c r="L545" s="17">
        <f t="shared" si="218"/>
        <v>18348.440014807729</v>
      </c>
      <c r="M545" s="11">
        <v>485</v>
      </c>
      <c r="N545">
        <f t="shared" si="219"/>
        <v>1870.3812451384024</v>
      </c>
      <c r="Q545" s="59">
        <v>422</v>
      </c>
      <c r="R545" s="60">
        <f t="shared" si="195"/>
        <v>25.784900000000022</v>
      </c>
      <c r="S545" s="60">
        <f t="shared" si="193"/>
        <v>206.53978376725061</v>
      </c>
      <c r="T545" s="60">
        <f t="shared" si="221"/>
        <v>12.836449216952174</v>
      </c>
      <c r="U545" s="60">
        <f t="shared" si="194"/>
        <v>2443.1953703800355</v>
      </c>
      <c r="AA545">
        <v>422</v>
      </c>
      <c r="AB545">
        <f t="shared" si="199"/>
        <v>7.3652894434160707</v>
      </c>
      <c r="AC545">
        <f t="shared" si="200"/>
        <v>0.27611262488646687</v>
      </c>
      <c r="AD545">
        <f t="shared" si="201"/>
        <v>0.88294759285892688</v>
      </c>
      <c r="AE545">
        <f t="shared" si="202"/>
        <v>0.24379297750146575</v>
      </c>
      <c r="AF545" s="65">
        <f t="shared" si="203"/>
        <v>0.24627492278157975</v>
      </c>
      <c r="AG545">
        <f t="shared" si="204"/>
        <v>14.110513675294769</v>
      </c>
      <c r="AJ545">
        <f t="shared" si="205"/>
        <v>98.520345616575895</v>
      </c>
      <c r="AL545">
        <f t="shared" si="196"/>
        <v>1264.6514133437531</v>
      </c>
      <c r="AN545">
        <f t="shared" si="206"/>
        <v>1289.9444416106282</v>
      </c>
      <c r="AP545">
        <f t="shared" si="207"/>
        <v>407.77005764101193</v>
      </c>
      <c r="AS545">
        <f t="shared" si="208"/>
        <v>420.45636301542265</v>
      </c>
      <c r="AU545">
        <f t="shared" si="197"/>
        <v>102.50430864896707</v>
      </c>
      <c r="AW545">
        <f t="shared" si="209"/>
        <v>7.3652894434160707</v>
      </c>
      <c r="AY545">
        <f t="shared" si="210"/>
        <v>0.24627492278157975</v>
      </c>
      <c r="BA545">
        <f t="shared" si="211"/>
        <v>1.0009622853846927</v>
      </c>
      <c r="BC545">
        <f t="shared" si="212"/>
        <v>408.16244880779516</v>
      </c>
      <c r="BD545">
        <f t="shared" si="213"/>
        <v>3.04E-2</v>
      </c>
      <c r="BE545">
        <f t="shared" si="214"/>
        <v>12.408138443756974</v>
      </c>
    </row>
    <row r="546" spans="3:57">
      <c r="C546" s="11">
        <v>486</v>
      </c>
      <c r="D546" s="12">
        <f t="shared" si="220"/>
        <v>7.0434782608695653E-3</v>
      </c>
      <c r="E546" s="20">
        <f t="shared" si="215"/>
        <v>1204.2771838760873</v>
      </c>
      <c r="F546" s="4">
        <f t="shared" si="216"/>
        <v>8.4823001646924414</v>
      </c>
      <c r="G546" s="4"/>
      <c r="H546" s="4">
        <f t="shared" si="217"/>
        <v>24.811260641694233</v>
      </c>
      <c r="I546" s="11">
        <v>486</v>
      </c>
      <c r="J546" s="5">
        <f t="shared" si="198"/>
        <v>29676.435361361633</v>
      </c>
      <c r="K546" s="11">
        <v>486</v>
      </c>
      <c r="L546" s="17">
        <f t="shared" si="218"/>
        <v>18488.419230128296</v>
      </c>
      <c r="M546" s="11">
        <v>486</v>
      </c>
      <c r="N546">
        <f t="shared" si="219"/>
        <v>1884.6502783005399</v>
      </c>
      <c r="Q546" s="59">
        <v>423</v>
      </c>
      <c r="R546" s="60">
        <f t="shared" si="195"/>
        <v>26.413800000000023</v>
      </c>
      <c r="S546" s="60">
        <f t="shared" si="193"/>
        <v>210.30691804503334</v>
      </c>
      <c r="T546" s="60">
        <f t="shared" si="221"/>
        <v>12.515699566678171</v>
      </c>
      <c r="U546" s="60">
        <f t="shared" si="194"/>
        <v>2425.5948415836215</v>
      </c>
      <c r="AA546">
        <v>423</v>
      </c>
      <c r="AB546">
        <f t="shared" si="199"/>
        <v>7.3827427359360138</v>
      </c>
      <c r="AC546">
        <f t="shared" si="200"/>
        <v>0.27611262488646687</v>
      </c>
      <c r="AD546">
        <f t="shared" si="201"/>
        <v>0.89100652418836768</v>
      </c>
      <c r="AE546">
        <f t="shared" si="202"/>
        <v>0.24601815018461742</v>
      </c>
      <c r="AF546" s="65">
        <f t="shared" si="203"/>
        <v>0.2485699878042246</v>
      </c>
      <c r="AG546">
        <f t="shared" si="204"/>
        <v>14.242011214800415</v>
      </c>
      <c r="AJ546">
        <f t="shared" si="205"/>
        <v>98.520345616575895</v>
      </c>
      <c r="AL546">
        <f t="shared" si="196"/>
        <v>1233.0510469423625</v>
      </c>
      <c r="AN546">
        <f t="shared" si="206"/>
        <v>1257.7120678812098</v>
      </c>
      <c r="AP546">
        <f t="shared" si="207"/>
        <v>440.9879615974703</v>
      </c>
      <c r="AS546">
        <f t="shared" si="208"/>
        <v>454.97140697470309</v>
      </c>
      <c r="AU546">
        <f t="shared" si="197"/>
        <v>111.93122393080921</v>
      </c>
      <c r="AW546">
        <f t="shared" si="209"/>
        <v>7.3827427359360138</v>
      </c>
      <c r="AY546">
        <f t="shared" si="210"/>
        <v>0.2485699878042246</v>
      </c>
      <c r="BA546">
        <f t="shared" si="211"/>
        <v>1.0062380423112849</v>
      </c>
      <c r="BC546">
        <f t="shared" si="212"/>
        <v>443.73886316068257</v>
      </c>
      <c r="BD546">
        <f t="shared" si="213"/>
        <v>3.04E-2</v>
      </c>
      <c r="BE546">
        <f t="shared" si="214"/>
        <v>13.489661440084751</v>
      </c>
    </row>
    <row r="547" spans="3:57">
      <c r="C547" s="11">
        <v>487</v>
      </c>
      <c r="D547" s="12">
        <f t="shared" si="220"/>
        <v>7.057971014492753E-3</v>
      </c>
      <c r="E547" s="20">
        <f t="shared" si="215"/>
        <v>1204.2771838760873</v>
      </c>
      <c r="F547" s="4">
        <f t="shared" si="216"/>
        <v>8.4997534572123836</v>
      </c>
      <c r="G547" s="4"/>
      <c r="H547" s="4">
        <f t="shared" si="217"/>
        <v>24.379614745839703</v>
      </c>
      <c r="I547" s="11">
        <v>487</v>
      </c>
      <c r="J547" s="5">
        <f t="shared" si="198"/>
        <v>29888.644081964088</v>
      </c>
      <c r="K547" s="11">
        <v>487</v>
      </c>
      <c r="L547" s="17">
        <f t="shared" si="218"/>
        <v>18620.625263063626</v>
      </c>
      <c r="M547" s="11">
        <v>487</v>
      </c>
      <c r="N547">
        <f t="shared" si="219"/>
        <v>1898.1269381308487</v>
      </c>
      <c r="Q547" s="59">
        <v>424</v>
      </c>
      <c r="R547" s="60">
        <f t="shared" si="195"/>
        <v>27.042700000000025</v>
      </c>
      <c r="S547" s="60">
        <f t="shared" si="193"/>
        <v>214.0740523228161</v>
      </c>
      <c r="T547" s="60">
        <f t="shared" si="221"/>
        <v>12.208448345814485</v>
      </c>
      <c r="U547" s="60">
        <f t="shared" si="194"/>
        <v>2408.4302421681896</v>
      </c>
      <c r="AA547">
        <v>424</v>
      </c>
      <c r="AB547">
        <f t="shared" si="199"/>
        <v>7.4001960284559569</v>
      </c>
      <c r="AC547">
        <f t="shared" si="200"/>
        <v>0.27611262488646687</v>
      </c>
      <c r="AD547">
        <f t="shared" si="201"/>
        <v>0.89879404629916682</v>
      </c>
      <c r="AE547">
        <f t="shared" si="202"/>
        <v>0.24816838335599159</v>
      </c>
      <c r="AF547" s="65">
        <f t="shared" si="203"/>
        <v>0.25078903023291038</v>
      </c>
      <c r="AG547">
        <f t="shared" si="204"/>
        <v>14.36915298052457</v>
      </c>
      <c r="AJ547">
        <f t="shared" si="205"/>
        <v>98.520345616575895</v>
      </c>
      <c r="AL547">
        <f t="shared" si="196"/>
        <v>1202.7805504717574</v>
      </c>
      <c r="AN547">
        <f t="shared" si="206"/>
        <v>1226.8361614811924</v>
      </c>
      <c r="AP547">
        <f t="shared" si="207"/>
        <v>475.39590156266399</v>
      </c>
      <c r="AS547">
        <f t="shared" si="208"/>
        <v>490.74801544566196</v>
      </c>
      <c r="AU547">
        <f t="shared" si="197"/>
        <v>121.78814162831112</v>
      </c>
      <c r="AW547">
        <f t="shared" si="209"/>
        <v>7.4001960284559569</v>
      </c>
      <c r="AY547">
        <f t="shared" si="210"/>
        <v>0.25078903023291038</v>
      </c>
      <c r="BA547">
        <f t="shared" si="211"/>
        <v>1.0110970912674162</v>
      </c>
      <c r="BC547">
        <f t="shared" si="212"/>
        <v>480.6714132704605</v>
      </c>
      <c r="BD547">
        <f t="shared" si="213"/>
        <v>3.04E-2</v>
      </c>
      <c r="BE547">
        <f t="shared" si="214"/>
        <v>14.612410963421999</v>
      </c>
    </row>
    <row r="548" spans="3:57">
      <c r="C548" s="11">
        <v>488</v>
      </c>
      <c r="D548" s="12">
        <f t="shared" si="220"/>
        <v>7.0724637681159417E-3</v>
      </c>
      <c r="E548" s="20">
        <f t="shared" si="215"/>
        <v>1204.2771838760873</v>
      </c>
      <c r="F548" s="4">
        <f t="shared" si="216"/>
        <v>8.5172067497323276</v>
      </c>
      <c r="G548" s="4"/>
      <c r="H548" s="4">
        <f t="shared" si="217"/>
        <v>23.944981927316086</v>
      </c>
      <c r="I548" s="11">
        <v>488</v>
      </c>
      <c r="J548" s="5">
        <f t="shared" si="198"/>
        <v>30088.682435176892</v>
      </c>
      <c r="K548" s="11">
        <v>488</v>
      </c>
      <c r="L548" s="17">
        <f t="shared" si="218"/>
        <v>18745.249157115202</v>
      </c>
      <c r="M548" s="11">
        <v>488</v>
      </c>
      <c r="N548">
        <f t="shared" si="219"/>
        <v>1910.8306989923753</v>
      </c>
      <c r="Q548" s="59">
        <v>425</v>
      </c>
      <c r="R548" s="60">
        <f t="shared" si="195"/>
        <v>27.671600000000026</v>
      </c>
      <c r="S548" s="60">
        <f t="shared" si="193"/>
        <v>217.84118660059886</v>
      </c>
      <c r="T548" s="60">
        <f t="shared" si="221"/>
        <v>11.913904667594307</v>
      </c>
      <c r="U548" s="60">
        <f t="shared" si="194"/>
        <v>2391.6833843314389</v>
      </c>
      <c r="AA548">
        <v>425</v>
      </c>
      <c r="AB548">
        <f t="shared" si="199"/>
        <v>7.4176493209759</v>
      </c>
      <c r="AC548">
        <f t="shared" si="200"/>
        <v>0.27611262488646687</v>
      </c>
      <c r="AD548">
        <f t="shared" si="201"/>
        <v>0.90630778703664971</v>
      </c>
      <c r="AE548">
        <f t="shared" si="202"/>
        <v>0.25024302203373439</v>
      </c>
      <c r="AF548" s="65">
        <f t="shared" si="203"/>
        <v>0.25293125535529937</v>
      </c>
      <c r="AG548">
        <f t="shared" si="204"/>
        <v>14.491893438804356</v>
      </c>
      <c r="AJ548">
        <f t="shared" si="205"/>
        <v>98.520345616575895</v>
      </c>
      <c r="AL548">
        <f t="shared" si="196"/>
        <v>1173.7620054943279</v>
      </c>
      <c r="AN548">
        <f t="shared" si="206"/>
        <v>1197.2372456042144</v>
      </c>
      <c r="AP548">
        <f t="shared" si="207"/>
        <v>510.87482278447146</v>
      </c>
      <c r="AS548">
        <f t="shared" si="208"/>
        <v>527.66346159340037</v>
      </c>
      <c r="AU548">
        <f t="shared" si="197"/>
        <v>132.04409924591386</v>
      </c>
      <c r="AW548">
        <f t="shared" si="209"/>
        <v>7.4176493209759</v>
      </c>
      <c r="AY548">
        <f t="shared" si="210"/>
        <v>0.25293125535529937</v>
      </c>
      <c r="BA548">
        <f t="shared" si="211"/>
        <v>1.0155405094328507</v>
      </c>
      <c r="BC548">
        <f t="shared" si="212"/>
        <v>518.8140777869595</v>
      </c>
      <c r="BD548">
        <f t="shared" si="213"/>
        <v>3.04E-2</v>
      </c>
      <c r="BE548">
        <f t="shared" si="214"/>
        <v>15.771947964723569</v>
      </c>
    </row>
    <row r="549" spans="3:57">
      <c r="C549" s="11">
        <v>489</v>
      </c>
      <c r="D549" s="12">
        <f t="shared" si="220"/>
        <v>7.0869565217391304E-3</v>
      </c>
      <c r="E549" s="20">
        <f t="shared" si="215"/>
        <v>1204.2771838760873</v>
      </c>
      <c r="F549" s="4">
        <f t="shared" si="216"/>
        <v>8.5346600422522716</v>
      </c>
      <c r="G549" s="4"/>
      <c r="H549" s="4">
        <f t="shared" si="217"/>
        <v>23.507536300875799</v>
      </c>
      <c r="I549" s="11">
        <v>489</v>
      </c>
      <c r="J549" s="5">
        <f t="shared" si="198"/>
        <v>30276.864514541878</v>
      </c>
      <c r="K549" s="11">
        <v>489</v>
      </c>
      <c r="L549" s="17">
        <f t="shared" si="218"/>
        <v>18862.486592559591</v>
      </c>
      <c r="M549" s="11">
        <v>489</v>
      </c>
      <c r="N549">
        <f t="shared" si="219"/>
        <v>1922.7815079061763</v>
      </c>
      <c r="Q549" s="59">
        <v>426</v>
      </c>
      <c r="R549" s="60">
        <f t="shared" si="195"/>
        <v>28.300500000000028</v>
      </c>
      <c r="S549" s="60">
        <f t="shared" si="193"/>
        <v>221.60832087838162</v>
      </c>
      <c r="T549" s="60">
        <f t="shared" si="221"/>
        <v>11.631336596728129</v>
      </c>
      <c r="U549" s="60">
        <f t="shared" si="194"/>
        <v>2375.3371369264405</v>
      </c>
      <c r="AA549">
        <v>426</v>
      </c>
      <c r="AB549">
        <f t="shared" si="199"/>
        <v>7.435102613495844</v>
      </c>
      <c r="AC549">
        <f t="shared" si="200"/>
        <v>0.27611262488646687</v>
      </c>
      <c r="AD549">
        <f t="shared" si="201"/>
        <v>0.91354545764260087</v>
      </c>
      <c r="AE549">
        <f t="shared" si="202"/>
        <v>0.25224143426280715</v>
      </c>
      <c r="AF549" s="65">
        <f t="shared" si="203"/>
        <v>0.25499589281782098</v>
      </c>
      <c r="AG549">
        <f t="shared" si="204"/>
        <v>14.610188451631442</v>
      </c>
      <c r="AJ549">
        <f t="shared" si="205"/>
        <v>98.520345616575895</v>
      </c>
      <c r="AL549">
        <f t="shared" si="196"/>
        <v>1145.923301492383</v>
      </c>
      <c r="AN549">
        <f t="shared" si="206"/>
        <v>1168.8417675222306</v>
      </c>
      <c r="AP549">
        <f t="shared" si="207"/>
        <v>547.31218720658296</v>
      </c>
      <c r="AS549">
        <f t="shared" si="208"/>
        <v>565.60128267417315</v>
      </c>
      <c r="AU549">
        <f t="shared" si="197"/>
        <v>142.66807876261686</v>
      </c>
      <c r="AW549">
        <f t="shared" si="209"/>
        <v>7.435102613495844</v>
      </c>
      <c r="AY549">
        <f t="shared" si="210"/>
        <v>0.25499589281782098</v>
      </c>
      <c r="BA549">
        <f t="shared" si="211"/>
        <v>1.0195696551415647</v>
      </c>
      <c r="BC549">
        <f t="shared" si="212"/>
        <v>558.02289796499133</v>
      </c>
      <c r="BD549">
        <f t="shared" si="213"/>
        <v>3.04E-2</v>
      </c>
      <c r="BE549">
        <f t="shared" si="214"/>
        <v>16.963896098135738</v>
      </c>
    </row>
    <row r="550" spans="3:57">
      <c r="C550" s="11">
        <v>490</v>
      </c>
      <c r="D550" s="12">
        <f t="shared" si="220"/>
        <v>7.1014492753623181E-3</v>
      </c>
      <c r="E550" s="20">
        <f t="shared" si="215"/>
        <v>1204.2771838760873</v>
      </c>
      <c r="F550" s="4">
        <f t="shared" si="216"/>
        <v>8.5521133347722138</v>
      </c>
      <c r="G550" s="4"/>
      <c r="H550" s="4">
        <f t="shared" si="217"/>
        <v>23.067447378591716</v>
      </c>
      <c r="I550" s="11">
        <v>490</v>
      </c>
      <c r="J550" s="5">
        <f t="shared" si="198"/>
        <v>30453.511303668842</v>
      </c>
      <c r="K550" s="11">
        <v>490</v>
      </c>
      <c r="L550" s="17">
        <f t="shared" si="218"/>
        <v>18972.537542185688</v>
      </c>
      <c r="M550" s="11">
        <v>490</v>
      </c>
      <c r="N550">
        <f t="shared" si="219"/>
        <v>1933.999749458276</v>
      </c>
      <c r="Q550" s="59">
        <v>427</v>
      </c>
      <c r="R550" s="60">
        <f t="shared" si="195"/>
        <v>28.92940000000003</v>
      </c>
      <c r="S550" s="60">
        <f t="shared" si="193"/>
        <v>225.37545515616432</v>
      </c>
      <c r="T550" s="60">
        <f t="shared" si="221"/>
        <v>11.360065846465419</v>
      </c>
      <c r="U550" s="60">
        <f t="shared" si="194"/>
        <v>2359.3753473513684</v>
      </c>
      <c r="AA550">
        <v>427</v>
      </c>
      <c r="AB550">
        <f t="shared" si="199"/>
        <v>7.452555906015788</v>
      </c>
      <c r="AC550">
        <f t="shared" si="200"/>
        <v>0.27611262488646687</v>
      </c>
      <c r="AD550">
        <f t="shared" si="201"/>
        <v>0.9205048534524406</v>
      </c>
      <c r="AE550">
        <f t="shared" si="202"/>
        <v>0.25416301130748586</v>
      </c>
      <c r="AF550" s="65">
        <f t="shared" si="203"/>
        <v>0.256982197203308</v>
      </c>
      <c r="AG550">
        <f t="shared" si="204"/>
        <v>14.723995309748178</v>
      </c>
      <c r="AJ550">
        <f t="shared" si="205"/>
        <v>98.520345616575895</v>
      </c>
      <c r="AL550">
        <f t="shared" si="196"/>
        <v>1119.1976134208328</v>
      </c>
      <c r="AN550">
        <f t="shared" si="206"/>
        <v>1141.5815656892494</v>
      </c>
      <c r="AP550">
        <f t="shared" si="207"/>
        <v>584.6014757934314</v>
      </c>
      <c r="AS550">
        <f t="shared" si="208"/>
        <v>604.45079684522409</v>
      </c>
      <c r="AU550">
        <f t="shared" si="197"/>
        <v>153.62903471339155</v>
      </c>
      <c r="AW550">
        <f t="shared" si="209"/>
        <v>7.452555906015788</v>
      </c>
      <c r="AY550">
        <f t="shared" si="210"/>
        <v>0.256982197203308</v>
      </c>
      <c r="BA550">
        <f t="shared" si="211"/>
        <v>1.023186164718052</v>
      </c>
      <c r="BC550">
        <f t="shared" si="212"/>
        <v>598.15614190559415</v>
      </c>
      <c r="BD550">
        <f t="shared" si="213"/>
        <v>3.04E-2</v>
      </c>
      <c r="BE550">
        <f t="shared" si="214"/>
        <v>18.183946713930062</v>
      </c>
    </row>
    <row r="551" spans="3:57">
      <c r="C551" s="11">
        <v>491</v>
      </c>
      <c r="D551" s="12">
        <f t="shared" si="220"/>
        <v>7.1159420289855068E-3</v>
      </c>
      <c r="E551" s="20">
        <f t="shared" si="215"/>
        <v>1204.2771838760873</v>
      </c>
      <c r="F551" s="4">
        <f t="shared" si="216"/>
        <v>8.569566627292156</v>
      </c>
      <c r="G551" s="4"/>
      <c r="H551" s="4">
        <f t="shared" si="217"/>
        <v>22.624879974042486</v>
      </c>
      <c r="I551" s="11">
        <v>491</v>
      </c>
      <c r="J551" s="5">
        <f t="shared" si="198"/>
        <v>30618.95011755361</v>
      </c>
      <c r="K551" s="11">
        <v>491</v>
      </c>
      <c r="L551" s="17">
        <f t="shared" si="218"/>
        <v>19075.6059232359</v>
      </c>
      <c r="M551" s="11">
        <v>491</v>
      </c>
      <c r="N551">
        <f t="shared" si="219"/>
        <v>1944.5062103196635</v>
      </c>
      <c r="Q551" s="59">
        <v>428</v>
      </c>
      <c r="R551" s="60">
        <f t="shared" si="195"/>
        <v>29.558300000000031</v>
      </c>
      <c r="S551" s="60">
        <f t="shared" si="193"/>
        <v>229.14258943394708</v>
      </c>
      <c r="T551" s="60">
        <f t="shared" si="221"/>
        <v>11.099463031747174</v>
      </c>
      <c r="U551" s="60">
        <f t="shared" si="194"/>
        <v>2343.7827704086012</v>
      </c>
      <c r="AA551">
        <v>428</v>
      </c>
      <c r="AB551">
        <f t="shared" si="199"/>
        <v>7.4700091985357302</v>
      </c>
      <c r="AC551">
        <f t="shared" si="200"/>
        <v>0.27611262488646687</v>
      </c>
      <c r="AD551">
        <f t="shared" si="201"/>
        <v>0.9271838545667872</v>
      </c>
      <c r="AE551">
        <f t="shared" si="202"/>
        <v>0.25600716783678779</v>
      </c>
      <c r="AF551" s="65">
        <f t="shared" si="203"/>
        <v>0.2588894485990007</v>
      </c>
      <c r="AG551">
        <f t="shared" si="204"/>
        <v>14.833272765191804</v>
      </c>
      <c r="AJ551">
        <f t="shared" si="205"/>
        <v>98.520345616575895</v>
      </c>
      <c r="AL551">
        <f t="shared" si="196"/>
        <v>1093.522934046139</v>
      </c>
      <c r="AN551">
        <f t="shared" si="206"/>
        <v>1115.3933927270618</v>
      </c>
      <c r="AP551">
        <f t="shared" si="207"/>
        <v>622.64174587195021</v>
      </c>
      <c r="AS551">
        <f t="shared" si="208"/>
        <v>644.10667601296086</v>
      </c>
      <c r="AU551">
        <f t="shared" si="197"/>
        <v>164.89592591084556</v>
      </c>
      <c r="AW551">
        <f t="shared" si="209"/>
        <v>7.4700091985357302</v>
      </c>
      <c r="AY551">
        <f t="shared" si="210"/>
        <v>0.2588894485990007</v>
      </c>
      <c r="BA551">
        <f t="shared" si="211"/>
        <v>1.026391948921463</v>
      </c>
      <c r="BC551">
        <f t="shared" si="212"/>
        <v>639.07447502537332</v>
      </c>
      <c r="BD551">
        <f t="shared" si="213"/>
        <v>3.04E-2</v>
      </c>
      <c r="BE551">
        <f t="shared" si="214"/>
        <v>19.42786404077135</v>
      </c>
    </row>
    <row r="552" spans="3:57">
      <c r="C552" s="11">
        <v>492</v>
      </c>
      <c r="D552" s="12">
        <f t="shared" si="220"/>
        <v>7.1304347826086955E-3</v>
      </c>
      <c r="E552" s="20">
        <f t="shared" si="215"/>
        <v>1204.2771838760873</v>
      </c>
      <c r="F552" s="4">
        <f t="shared" si="216"/>
        <v>8.5870199198121</v>
      </c>
      <c r="G552" s="4"/>
      <c r="H552" s="4">
        <f t="shared" si="217"/>
        <v>22.179994114634653</v>
      </c>
      <c r="I552" s="11">
        <v>492</v>
      </c>
      <c r="J552" s="5">
        <f t="shared" si="198"/>
        <v>30773.514038534631</v>
      </c>
      <c r="K552" s="11">
        <v>492</v>
      </c>
      <c r="L552" s="17">
        <f t="shared" si="218"/>
        <v>19171.899246007077</v>
      </c>
      <c r="M552" s="11">
        <v>492</v>
      </c>
      <c r="N552">
        <f t="shared" si="219"/>
        <v>1954.3220434257978</v>
      </c>
      <c r="Q552" s="59">
        <v>429</v>
      </c>
      <c r="R552" s="60">
        <f t="shared" si="195"/>
        <v>30.187200000000033</v>
      </c>
      <c r="S552" s="60">
        <f t="shared" si="193"/>
        <v>232.90972371172984</v>
      </c>
      <c r="T552" s="60">
        <f t="shared" si="221"/>
        <v>10.848943412111179</v>
      </c>
      <c r="U552" s="60">
        <f t="shared" si="194"/>
        <v>2328.5450034081946</v>
      </c>
      <c r="AA552">
        <v>429</v>
      </c>
      <c r="AB552">
        <f t="shared" si="199"/>
        <v>7.4874624910556742</v>
      </c>
      <c r="AC552">
        <f t="shared" si="200"/>
        <v>0.27611262488646687</v>
      </c>
      <c r="AD552">
        <f t="shared" si="201"/>
        <v>0.93358042649720185</v>
      </c>
      <c r="AE552">
        <f t="shared" si="202"/>
        <v>0.25777334210276964</v>
      </c>
      <c r="AF552" s="65">
        <f t="shared" si="203"/>
        <v>0.26071695315364674</v>
      </c>
      <c r="AG552">
        <f t="shared" si="204"/>
        <v>14.937981063213957</v>
      </c>
      <c r="AJ552">
        <f t="shared" si="205"/>
        <v>98.520345616575895</v>
      </c>
      <c r="AL552">
        <f t="shared" si="196"/>
        <v>1068.8416545358675</v>
      </c>
      <c r="AN552">
        <f t="shared" si="206"/>
        <v>1090.2184876265849</v>
      </c>
      <c r="AP552">
        <f t="shared" si="207"/>
        <v>661.33723678555498</v>
      </c>
      <c r="AS552">
        <f t="shared" si="208"/>
        <v>684.46856794005828</v>
      </c>
      <c r="AU552">
        <f t="shared" si="197"/>
        <v>176.43775032220549</v>
      </c>
      <c r="AW552">
        <f t="shared" si="209"/>
        <v>7.4874624910556742</v>
      </c>
      <c r="AY552">
        <f t="shared" si="210"/>
        <v>0.26071695315364674</v>
      </c>
      <c r="BA552">
        <f t="shared" si="211"/>
        <v>1.0291891889988924</v>
      </c>
      <c r="BC552">
        <f t="shared" si="212"/>
        <v>680.64113438209381</v>
      </c>
      <c r="BD552">
        <f t="shared" si="213"/>
        <v>3.04E-2</v>
      </c>
      <c r="BE552">
        <f t="shared" si="214"/>
        <v>20.691490485215652</v>
      </c>
    </row>
    <row r="553" spans="3:57">
      <c r="C553" s="11">
        <v>493</v>
      </c>
      <c r="D553" s="12">
        <f t="shared" si="220"/>
        <v>7.1449275362318841E-3</v>
      </c>
      <c r="E553" s="20">
        <f t="shared" si="215"/>
        <v>1204.2771838760873</v>
      </c>
      <c r="F553" s="4">
        <f t="shared" si="216"/>
        <v>8.604473212332044</v>
      </c>
      <c r="G553" s="4"/>
      <c r="H553" s="4">
        <f t="shared" si="217"/>
        <v>21.732944962133747</v>
      </c>
      <c r="I553" s="11">
        <v>493</v>
      </c>
      <c r="J553" s="5">
        <f t="shared" si="198"/>
        <v>30917.541347625691</v>
      </c>
      <c r="K553" s="11">
        <v>493</v>
      </c>
      <c r="L553" s="17">
        <f t="shared" si="218"/>
        <v>19261.628259570807</v>
      </c>
      <c r="M553" s="11">
        <v>493</v>
      </c>
      <c r="N553">
        <f t="shared" si="219"/>
        <v>1963.4687318624674</v>
      </c>
      <c r="Q553" s="59">
        <v>430</v>
      </c>
      <c r="R553" s="60">
        <f t="shared" si="195"/>
        <v>30.816100000000034</v>
      </c>
      <c r="S553" s="60">
        <f t="shared" si="193"/>
        <v>236.67685798951257</v>
      </c>
      <c r="T553" s="60">
        <f t="shared" si="221"/>
        <v>10.607963066851974</v>
      </c>
      <c r="U553" s="60">
        <f t="shared" si="194"/>
        <v>2313.6484268764793</v>
      </c>
      <c r="AA553">
        <v>430</v>
      </c>
      <c r="AB553">
        <f t="shared" si="199"/>
        <v>7.5049157835756164</v>
      </c>
      <c r="AC553">
        <f t="shared" si="200"/>
        <v>0.27611262488646687</v>
      </c>
      <c r="AD553">
        <f t="shared" si="201"/>
        <v>0.93969262078590809</v>
      </c>
      <c r="AE553">
        <f t="shared" si="202"/>
        <v>0.25946099611164042</v>
      </c>
      <c r="AF553" s="65">
        <f t="shared" si="203"/>
        <v>0.26246404362242037</v>
      </c>
      <c r="AG553">
        <f t="shared" si="204"/>
        <v>15.038081973502219</v>
      </c>
      <c r="AJ553">
        <f t="shared" si="205"/>
        <v>98.520345616575895</v>
      </c>
      <c r="AL553">
        <f t="shared" si="196"/>
        <v>1045.1001876341288</v>
      </c>
      <c r="AN553">
        <f t="shared" si="206"/>
        <v>1066.0021913868113</v>
      </c>
      <c r="AP553">
        <f t="shared" si="207"/>
        <v>700.59701804546626</v>
      </c>
      <c r="AS553">
        <f t="shared" si="208"/>
        <v>725.44076171786605</v>
      </c>
      <c r="AU553">
        <f t="shared" si="197"/>
        <v>188.22358265530468</v>
      </c>
      <c r="AW553">
        <f t="shared" si="209"/>
        <v>7.5049157835756164</v>
      </c>
      <c r="AY553">
        <f t="shared" si="210"/>
        <v>0.26246404362242037</v>
      </c>
      <c r="BA553">
        <f t="shared" si="211"/>
        <v>1.0315803323503048</v>
      </c>
      <c r="BC553">
        <f t="shared" si="212"/>
        <v>722.72210471897461</v>
      </c>
      <c r="BD553">
        <f t="shared" si="213"/>
        <v>3.04E-2</v>
      </c>
      <c r="BE553">
        <f t="shared" si="214"/>
        <v>21.970751983456829</v>
      </c>
    </row>
    <row r="554" spans="3:57">
      <c r="C554" s="11">
        <v>494</v>
      </c>
      <c r="D554" s="12">
        <f t="shared" si="220"/>
        <v>7.1594202898550719E-3</v>
      </c>
      <c r="E554" s="20">
        <f t="shared" si="215"/>
        <v>1204.2771838760873</v>
      </c>
      <c r="F554" s="4">
        <f t="shared" si="216"/>
        <v>8.6219265048519862</v>
      </c>
      <c r="G554" s="4"/>
      <c r="H554" s="4">
        <f t="shared" si="217"/>
        <v>21.283882741465682</v>
      </c>
      <c r="I554" s="11">
        <v>494</v>
      </c>
      <c r="J554" s="5">
        <f t="shared" si="198"/>
        <v>31051.374951967184</v>
      </c>
      <c r="K554" s="11">
        <v>494</v>
      </c>
      <c r="L554" s="17">
        <f t="shared" si="218"/>
        <v>19345.006595075556</v>
      </c>
      <c r="M554" s="11">
        <v>494</v>
      </c>
      <c r="N554">
        <f t="shared" si="219"/>
        <v>1971.9680525051535</v>
      </c>
      <c r="Q554" s="59">
        <v>431</v>
      </c>
      <c r="R554" s="60">
        <f t="shared" si="195"/>
        <v>31.445000000000036</v>
      </c>
      <c r="S554" s="60">
        <f t="shared" si="193"/>
        <v>240.44399226729533</v>
      </c>
      <c r="T554" s="60">
        <f t="shared" si="221"/>
        <v>10.376015452480745</v>
      </c>
      <c r="U554" s="60">
        <f t="shared" si="194"/>
        <v>2299.0801503050566</v>
      </c>
      <c r="AA554">
        <v>431</v>
      </c>
      <c r="AB554">
        <f t="shared" si="199"/>
        <v>7.5223690760955604</v>
      </c>
      <c r="AC554">
        <f t="shared" si="200"/>
        <v>0.27611262488646687</v>
      </c>
      <c r="AD554">
        <f t="shared" si="201"/>
        <v>0.94551857559931674</v>
      </c>
      <c r="AE554">
        <f t="shared" si="202"/>
        <v>0.2610696157876406</v>
      </c>
      <c r="AF554" s="65">
        <f t="shared" si="203"/>
        <v>0.26413007989839732</v>
      </c>
      <c r="AG554">
        <f t="shared" si="204"/>
        <v>15.13353882063139</v>
      </c>
      <c r="AJ554">
        <f t="shared" si="205"/>
        <v>98.520345616575895</v>
      </c>
      <c r="AL554">
        <f t="shared" si="196"/>
        <v>1022.2486285013351</v>
      </c>
      <c r="AN554">
        <f t="shared" si="206"/>
        <v>1042.6936010713619</v>
      </c>
      <c r="AP554">
        <f t="shared" si="207"/>
        <v>740.33467492353316</v>
      </c>
      <c r="AS554">
        <f t="shared" si="208"/>
        <v>766.93189146582085</v>
      </c>
      <c r="AU554">
        <f t="shared" si="197"/>
        <v>200.22261424027033</v>
      </c>
      <c r="AW554">
        <f t="shared" si="209"/>
        <v>7.5223690760955604</v>
      </c>
      <c r="AY554">
        <f t="shared" si="210"/>
        <v>0.26413007989839732</v>
      </c>
      <c r="BA554">
        <f t="shared" si="211"/>
        <v>1.0335680878088116</v>
      </c>
      <c r="BC554">
        <f t="shared" si="212"/>
        <v>765.18629429927432</v>
      </c>
      <c r="BD554">
        <f t="shared" si="213"/>
        <v>3.04E-2</v>
      </c>
      <c r="BE554">
        <f t="shared" si="214"/>
        <v>23.26166334669794</v>
      </c>
    </row>
    <row r="555" spans="3:57">
      <c r="C555" s="11">
        <v>495</v>
      </c>
      <c r="D555" s="12">
        <f t="shared" si="220"/>
        <v>7.1739130434782606E-3</v>
      </c>
      <c r="E555" s="20">
        <f t="shared" si="215"/>
        <v>1204.2771838760873</v>
      </c>
      <c r="F555" s="4">
        <f t="shared" si="216"/>
        <v>8.6393797973719302</v>
      </c>
      <c r="G555" s="4"/>
      <c r="H555" s="4">
        <f t="shared" si="217"/>
        <v>20.832952677839625</v>
      </c>
      <c r="I555" s="11">
        <v>495</v>
      </c>
      <c r="J555" s="5">
        <f t="shared" si="198"/>
        <v>31175.361809142374</v>
      </c>
      <c r="K555" s="11">
        <v>495</v>
      </c>
      <c r="L555" s="17">
        <f t="shared" si="218"/>
        <v>19422.2504070957</v>
      </c>
      <c r="M555" s="11">
        <v>495</v>
      </c>
      <c r="N555">
        <f t="shared" si="219"/>
        <v>1979.8420394592965</v>
      </c>
      <c r="Q555" s="59">
        <v>432</v>
      </c>
      <c r="R555" s="60">
        <f t="shared" si="195"/>
        <v>32.073900000000037</v>
      </c>
      <c r="S555" s="60">
        <f t="shared" si="193"/>
        <v>244.21112654507806</v>
      </c>
      <c r="T555" s="60">
        <f t="shared" si="221"/>
        <v>10.152628298982705</v>
      </c>
      <c r="U555" s="60">
        <f t="shared" si="194"/>
        <v>2284.8279624402244</v>
      </c>
      <c r="AA555">
        <v>432</v>
      </c>
      <c r="AB555">
        <f t="shared" si="199"/>
        <v>7.5398223686155035</v>
      </c>
      <c r="AC555">
        <f t="shared" si="200"/>
        <v>0.27611262488646687</v>
      </c>
      <c r="AD555">
        <f t="shared" si="201"/>
        <v>0.95105651629515353</v>
      </c>
      <c r="AE555">
        <f t="shared" si="202"/>
        <v>0.26259871112963368</v>
      </c>
      <c r="AF555" s="65">
        <f t="shared" si="203"/>
        <v>0.26571444952931861</v>
      </c>
      <c r="AG555">
        <f t="shared" si="204"/>
        <v>15.22431651367188</v>
      </c>
      <c r="AJ555">
        <f t="shared" si="205"/>
        <v>98.520345616575895</v>
      </c>
      <c r="AL555">
        <f t="shared" si="196"/>
        <v>1000.2404489324051</v>
      </c>
      <c r="AN555">
        <f t="shared" si="206"/>
        <v>1020.2452579110533</v>
      </c>
      <c r="AP555">
        <f t="shared" si="207"/>
        <v>780.46802708046459</v>
      </c>
      <c r="AS555">
        <f t="shared" si="208"/>
        <v>808.85467376587303</v>
      </c>
      <c r="AU555">
        <f t="shared" si="197"/>
        <v>212.40419482209856</v>
      </c>
      <c r="AW555">
        <f t="shared" si="209"/>
        <v>7.5398223686155035</v>
      </c>
      <c r="AY555">
        <f t="shared" si="210"/>
        <v>0.26571444952931861</v>
      </c>
      <c r="BA555">
        <f t="shared" si="211"/>
        <v>1.0351554205412192</v>
      </c>
      <c r="BC555">
        <f t="shared" si="212"/>
        <v>807.905708791454</v>
      </c>
      <c r="BD555">
        <f t="shared" si="213"/>
        <v>3.04E-2</v>
      </c>
      <c r="BE555">
        <f t="shared" si="214"/>
        <v>24.560333547260203</v>
      </c>
    </row>
    <row r="556" spans="3:57">
      <c r="C556" s="11">
        <v>496</v>
      </c>
      <c r="D556" s="12">
        <f t="shared" si="220"/>
        <v>7.1884057971014492E-3</v>
      </c>
      <c r="E556" s="20">
        <f t="shared" si="215"/>
        <v>1204.2771838760873</v>
      </c>
      <c r="F556" s="4">
        <f t="shared" si="216"/>
        <v>8.6568330898918742</v>
      </c>
      <c r="G556" s="4"/>
      <c r="H556" s="4">
        <f t="shared" si="217"/>
        <v>20.380294942232702</v>
      </c>
      <c r="I556" s="11">
        <v>496</v>
      </c>
      <c r="J556" s="5">
        <f t="shared" si="198"/>
        <v>31289.852349107987</v>
      </c>
      <c r="K556" s="11">
        <v>496</v>
      </c>
      <c r="L556" s="17">
        <f t="shared" si="218"/>
        <v>19493.578013494276</v>
      </c>
      <c r="M556" s="11">
        <v>496</v>
      </c>
      <c r="N556">
        <f t="shared" si="219"/>
        <v>1987.1129473490596</v>
      </c>
      <c r="Q556" s="59">
        <v>433</v>
      </c>
      <c r="R556" s="60">
        <f t="shared" si="195"/>
        <v>32.702800000000039</v>
      </c>
      <c r="S556" s="60">
        <f t="shared" si="193"/>
        <v>247.97826082286079</v>
      </c>
      <c r="T556" s="60">
        <f t="shared" ref="T556:T587" si="222">$AB$87*POWER($S$504/S556,$V$69)</f>
        <v>9.9373608069035573</v>
      </c>
      <c r="U556" s="60">
        <f t="shared" si="194"/>
        <v>2270.8802856693242</v>
      </c>
      <c r="AA556">
        <v>433</v>
      </c>
      <c r="AB556">
        <f t="shared" si="199"/>
        <v>7.5572756611354475</v>
      </c>
      <c r="AC556">
        <f t="shared" si="200"/>
        <v>0.27611262488646687</v>
      </c>
      <c r="AD556">
        <f t="shared" si="201"/>
        <v>0.95630475596303555</v>
      </c>
      <c r="AE556">
        <f t="shared" si="202"/>
        <v>0.26404781636036589</v>
      </c>
      <c r="AF556" s="65">
        <f t="shared" si="203"/>
        <v>0.26721656821840373</v>
      </c>
      <c r="AG556">
        <f t="shared" si="204"/>
        <v>15.310381574884182</v>
      </c>
      <c r="AJ556">
        <f t="shared" si="205"/>
        <v>98.520345616575895</v>
      </c>
      <c r="AL556">
        <f t="shared" si="196"/>
        <v>979.03222121275394</v>
      </c>
      <c r="AN556">
        <f t="shared" si="206"/>
        <v>998.61286563700901</v>
      </c>
      <c r="AP556">
        <f t="shared" si="207"/>
        <v>820.91887638061769</v>
      </c>
      <c r="AS556">
        <f t="shared" si="208"/>
        <v>851.12567489405819</v>
      </c>
      <c r="AU556">
        <f t="shared" si="197"/>
        <v>224.73787590401875</v>
      </c>
      <c r="AW556">
        <f t="shared" si="209"/>
        <v>7.5572756611354475</v>
      </c>
      <c r="AY556">
        <f t="shared" si="210"/>
        <v>0.26721656821840373</v>
      </c>
      <c r="BA556">
        <f t="shared" si="211"/>
        <v>1.0363455465750422</v>
      </c>
      <c r="BC556">
        <f t="shared" si="212"/>
        <v>850.75562163644076</v>
      </c>
      <c r="BD556">
        <f t="shared" si="213"/>
        <v>3.04E-2</v>
      </c>
      <c r="BE556">
        <f t="shared" si="214"/>
        <v>25.8629708977478</v>
      </c>
    </row>
    <row r="557" spans="3:57">
      <c r="C557" s="11">
        <v>497</v>
      </c>
      <c r="D557" s="12">
        <f t="shared" si="220"/>
        <v>7.202898550724637E-3</v>
      </c>
      <c r="E557" s="20">
        <f t="shared" si="215"/>
        <v>1204.2771838760873</v>
      </c>
      <c r="F557" s="4">
        <f t="shared" si="216"/>
        <v>8.6742863824118164</v>
      </c>
      <c r="G557" s="4"/>
      <c r="H557" s="4">
        <f t="shared" si="217"/>
        <v>19.926044605264785</v>
      </c>
      <c r="I557" s="11">
        <v>497</v>
      </c>
      <c r="J557" s="5">
        <f t="shared" si="198"/>
        <v>31395.199894490965</v>
      </c>
      <c r="K557" s="11">
        <v>497</v>
      </c>
      <c r="L557" s="17">
        <f t="shared" si="218"/>
        <v>19559.209534267869</v>
      </c>
      <c r="M557" s="11">
        <v>497</v>
      </c>
      <c r="N557">
        <f t="shared" si="219"/>
        <v>1993.8032145023312</v>
      </c>
      <c r="Q557" s="59">
        <v>434</v>
      </c>
      <c r="R557" s="60">
        <f t="shared" si="195"/>
        <v>33.331700000000041</v>
      </c>
      <c r="S557" s="60">
        <f t="shared" si="193"/>
        <v>251.74539510064355</v>
      </c>
      <c r="T557" s="60">
        <f t="shared" si="222"/>
        <v>9.7298011120545773</v>
      </c>
      <c r="U557" s="60">
        <f t="shared" si="194"/>
        <v>2257.2261341098379</v>
      </c>
      <c r="AA557">
        <v>434</v>
      </c>
      <c r="AB557">
        <f t="shared" si="199"/>
        <v>7.5747289536553897</v>
      </c>
      <c r="AC557">
        <f t="shared" si="200"/>
        <v>0.27611262488646687</v>
      </c>
      <c r="AD557">
        <f t="shared" si="201"/>
        <v>0.96126169593831867</v>
      </c>
      <c r="AE557">
        <f t="shared" si="202"/>
        <v>0.26541649006834594</v>
      </c>
      <c r="AF557" s="65">
        <f t="shared" si="203"/>
        <v>0.26863588030798202</v>
      </c>
      <c r="AG557">
        <f t="shared" si="204"/>
        <v>15.39170216742891</v>
      </c>
      <c r="AJ557">
        <f t="shared" si="205"/>
        <v>98.520345616575895</v>
      </c>
      <c r="AL557">
        <f t="shared" si="196"/>
        <v>958.58336834016143</v>
      </c>
      <c r="AN557">
        <f t="shared" si="206"/>
        <v>977.75503570696469</v>
      </c>
      <c r="AP557">
        <f t="shared" si="207"/>
        <v>861.61278052402929</v>
      </c>
      <c r="AS557">
        <f t="shared" si="208"/>
        <v>893.66510438813066</v>
      </c>
      <c r="AU557">
        <f t="shared" si="197"/>
        <v>237.19345530325964</v>
      </c>
      <c r="AW557">
        <f t="shared" si="209"/>
        <v>7.5747289536553897</v>
      </c>
      <c r="AY557">
        <f t="shared" si="210"/>
        <v>0.26863588030798202</v>
      </c>
      <c r="BA557">
        <f t="shared" si="211"/>
        <v>1.0371419269594102</v>
      </c>
      <c r="BC557">
        <f t="shared" si="212"/>
        <v>893.61473948554715</v>
      </c>
      <c r="BD557">
        <f t="shared" si="213"/>
        <v>3.04E-2</v>
      </c>
      <c r="BE557">
        <f t="shared" si="214"/>
        <v>27.165888080360634</v>
      </c>
    </row>
    <row r="558" spans="3:57">
      <c r="C558" s="11">
        <v>498</v>
      </c>
      <c r="D558" s="12">
        <f t="shared" si="220"/>
        <v>7.2173913043478257E-3</v>
      </c>
      <c r="E558" s="20">
        <f t="shared" si="215"/>
        <v>1204.2771838760873</v>
      </c>
      <c r="F558" s="4">
        <f t="shared" si="216"/>
        <v>8.6917396749317604</v>
      </c>
      <c r="G558" s="4"/>
      <c r="H558" s="4">
        <f t="shared" si="217"/>
        <v>19.470331599482151</v>
      </c>
      <c r="I558" s="11">
        <v>498</v>
      </c>
      <c r="J558" s="5">
        <f t="shared" si="198"/>
        <v>31491.760080004082</v>
      </c>
      <c r="K558" s="11">
        <v>498</v>
      </c>
      <c r="L558" s="17">
        <f t="shared" si="218"/>
        <v>19619.366529842544</v>
      </c>
      <c r="M558" s="11">
        <v>498</v>
      </c>
      <c r="N558">
        <f t="shared" si="219"/>
        <v>1999.93542607977</v>
      </c>
      <c r="Q558" s="59">
        <v>435</v>
      </c>
      <c r="R558" s="60">
        <f t="shared" si="195"/>
        <v>33.960600000000042</v>
      </c>
      <c r="S558" s="60">
        <f t="shared" si="193"/>
        <v>255.51252937842631</v>
      </c>
      <c r="T558" s="60">
        <f t="shared" si="222"/>
        <v>9.5295639887264691</v>
      </c>
      <c r="U558" s="60">
        <f t="shared" si="194"/>
        <v>2243.8550750502764</v>
      </c>
      <c r="AA558">
        <v>435</v>
      </c>
      <c r="AB558">
        <f t="shared" si="199"/>
        <v>7.5921822461753337</v>
      </c>
      <c r="AC558">
        <f t="shared" si="200"/>
        <v>0.27611262488646687</v>
      </c>
      <c r="AD558">
        <f t="shared" si="201"/>
        <v>0.96592582628906831</v>
      </c>
      <c r="AE558">
        <f t="shared" si="202"/>
        <v>0.2667043153423041</v>
      </c>
      <c r="AF558" s="65">
        <f t="shared" si="203"/>
        <v>0.26997185924474348</v>
      </c>
      <c r="AG558">
        <f t="shared" si="204"/>
        <v>15.468248122023716</v>
      </c>
      <c r="AJ558">
        <f t="shared" si="205"/>
        <v>98.520345616575895</v>
      </c>
      <c r="AL558">
        <f t="shared" si="196"/>
        <v>938.85593774460733</v>
      </c>
      <c r="AN558">
        <f t="shared" si="206"/>
        <v>957.6330564994995</v>
      </c>
      <c r="AP558">
        <f t="shared" si="207"/>
        <v>902.47884953970822</v>
      </c>
      <c r="AS558">
        <f t="shared" si="208"/>
        <v>936.39663190115516</v>
      </c>
      <c r="AU558">
        <f t="shared" si="197"/>
        <v>249.74102260003718</v>
      </c>
      <c r="AW558">
        <f t="shared" si="209"/>
        <v>7.5921822461753337</v>
      </c>
      <c r="AY558">
        <f t="shared" si="210"/>
        <v>0.26997185924474348</v>
      </c>
      <c r="BA558">
        <f t="shared" si="211"/>
        <v>1.0375482615685607</v>
      </c>
      <c r="BC558">
        <f t="shared" si="212"/>
        <v>936.365361442319</v>
      </c>
      <c r="BD558">
        <f t="shared" si="213"/>
        <v>3.04E-2</v>
      </c>
      <c r="BE558">
        <f t="shared" si="214"/>
        <v>28.465506987846499</v>
      </c>
    </row>
    <row r="559" spans="3:57">
      <c r="C559" s="11">
        <v>499</v>
      </c>
      <c r="D559" s="12">
        <f t="shared" si="220"/>
        <v>7.2318840579710143E-3</v>
      </c>
      <c r="E559" s="20">
        <f t="shared" si="215"/>
        <v>1204.2771838760873</v>
      </c>
      <c r="F559" s="4">
        <f t="shared" si="216"/>
        <v>8.7091929674517043</v>
      </c>
      <c r="G559" s="4"/>
      <c r="H559" s="4">
        <f t="shared" si="217"/>
        <v>19.013280690057645</v>
      </c>
      <c r="I559" s="11">
        <v>499</v>
      </c>
      <c r="J559" s="5">
        <f t="shared" si="198"/>
        <v>31579.890271733399</v>
      </c>
      <c r="K559" s="11">
        <v>499</v>
      </c>
      <c r="L559" s="17">
        <f t="shared" si="218"/>
        <v>19674.271639289906</v>
      </c>
      <c r="M559" s="11">
        <v>499</v>
      </c>
      <c r="N559">
        <f t="shared" si="219"/>
        <v>2005.532277195709</v>
      </c>
      <c r="Q559" s="59">
        <v>436</v>
      </c>
      <c r="R559" s="60">
        <f t="shared" si="195"/>
        <v>34.589500000000044</v>
      </c>
      <c r="S559" s="60">
        <f t="shared" si="193"/>
        <v>259.27966365620898</v>
      </c>
      <c r="T559" s="60">
        <f t="shared" si="222"/>
        <v>9.3362887658443121</v>
      </c>
      <c r="U559" s="60">
        <f t="shared" si="194"/>
        <v>2230.7571934297971</v>
      </c>
      <c r="AA559">
        <v>436</v>
      </c>
      <c r="AB559">
        <f t="shared" si="199"/>
        <v>7.6096355386952759</v>
      </c>
      <c r="AC559">
        <f t="shared" si="200"/>
        <v>0.27611262488646687</v>
      </c>
      <c r="AD559">
        <f t="shared" si="201"/>
        <v>0.97029572627599625</v>
      </c>
      <c r="AE559">
        <f t="shared" si="202"/>
        <v>0.26791089989818612</v>
      </c>
      <c r="AF559" s="65">
        <f t="shared" si="203"/>
        <v>0.27122400802543206</v>
      </c>
      <c r="AG559">
        <f t="shared" si="204"/>
        <v>15.539990962479626</v>
      </c>
      <c r="AJ559">
        <f t="shared" si="205"/>
        <v>98.520345616575895</v>
      </c>
      <c r="AL559">
        <f t="shared" si="196"/>
        <v>919.81439598713644</v>
      </c>
      <c r="AN559">
        <f t="shared" si="206"/>
        <v>938.21068390687913</v>
      </c>
      <c r="AP559">
        <f t="shared" si="207"/>
        <v>943.44956254163401</v>
      </c>
      <c r="AS559">
        <f t="shared" si="208"/>
        <v>979.24722464647436</v>
      </c>
      <c r="AU559">
        <f t="shared" si="197"/>
        <v>262.35100517783815</v>
      </c>
      <c r="AW559">
        <f t="shared" si="209"/>
        <v>7.6096355386952759</v>
      </c>
      <c r="AY559">
        <f t="shared" si="210"/>
        <v>0.27122400802543206</v>
      </c>
      <c r="BA559">
        <f t="shared" si="211"/>
        <v>1.0375684825578673</v>
      </c>
      <c r="BC559">
        <f t="shared" si="212"/>
        <v>978.89353097620688</v>
      </c>
      <c r="BD559">
        <f t="shared" si="213"/>
        <v>3.04E-2</v>
      </c>
      <c r="BE559">
        <f t="shared" si="214"/>
        <v>29.758363341676688</v>
      </c>
    </row>
    <row r="560" spans="3:57">
      <c r="C560" s="11">
        <v>500</v>
      </c>
      <c r="D560" s="12">
        <f t="shared" si="220"/>
        <v>7.2463768115942021E-3</v>
      </c>
      <c r="E560" s="20">
        <f t="shared" si="215"/>
        <v>1204.2771838760873</v>
      </c>
      <c r="F560" s="4">
        <f t="shared" si="216"/>
        <v>8.7266462599716466</v>
      </c>
      <c r="G560" s="4"/>
      <c r="H560" s="4">
        <f t="shared" si="217"/>
        <v>18.555011453902882</v>
      </c>
      <c r="I560" s="11">
        <v>500</v>
      </c>
      <c r="J560" s="5">
        <f t="shared" si="198"/>
        <v>31659.9489870502</v>
      </c>
      <c r="K560" s="11">
        <v>500</v>
      </c>
      <c r="L560" s="17">
        <f t="shared" si="218"/>
        <v>19724.148218932274</v>
      </c>
      <c r="M560" s="11">
        <v>500</v>
      </c>
      <c r="N560">
        <f t="shared" si="219"/>
        <v>2010.6165360787231</v>
      </c>
      <c r="Q560" s="59">
        <v>437</v>
      </c>
      <c r="R560" s="60">
        <f t="shared" si="195"/>
        <v>35.218400000000045</v>
      </c>
      <c r="S560" s="60">
        <f t="shared" si="193"/>
        <v>263.0467979339918</v>
      </c>
      <c r="T560" s="60">
        <f t="shared" si="222"/>
        <v>9.1496374335625426</v>
      </c>
      <c r="U560" s="60">
        <f t="shared" si="194"/>
        <v>2217.9230590767929</v>
      </c>
      <c r="AA560">
        <v>437</v>
      </c>
      <c r="AB560">
        <f t="shared" si="199"/>
        <v>7.6270888312152199</v>
      </c>
      <c r="AC560">
        <f t="shared" si="200"/>
        <v>0.27611262488646687</v>
      </c>
      <c r="AD560">
        <f t="shared" si="201"/>
        <v>0.97437006478523513</v>
      </c>
      <c r="AE560">
        <f t="shared" si="202"/>
        <v>0.26903587619864805</v>
      </c>
      <c r="AF560" s="65">
        <f t="shared" si="203"/>
        <v>0.27239185962184831</v>
      </c>
      <c r="AG560">
        <f t="shared" si="204"/>
        <v>15.606903930051892</v>
      </c>
      <c r="AJ560">
        <f t="shared" si="205"/>
        <v>98.520345616575895</v>
      </c>
      <c r="AL560">
        <f t="shared" si="196"/>
        <v>901.42544222094216</v>
      </c>
      <c r="AN560">
        <f t="shared" si="206"/>
        <v>919.45395106536103</v>
      </c>
      <c r="AP560">
        <f t="shared" si="207"/>
        <v>984.4606024582805</v>
      </c>
      <c r="AS560">
        <f t="shared" si="208"/>
        <v>1022.1470030473915</v>
      </c>
      <c r="AU560">
        <f t="shared" si="197"/>
        <v>274.99421456867714</v>
      </c>
      <c r="AW560">
        <f t="shared" si="209"/>
        <v>7.6270888312152199</v>
      </c>
      <c r="AY560">
        <f t="shared" si="210"/>
        <v>0.27239185962184831</v>
      </c>
      <c r="BA560">
        <f t="shared" si="211"/>
        <v>1.0372067474835747</v>
      </c>
      <c r="BC560">
        <f t="shared" si="212"/>
        <v>1021.0891795014735</v>
      </c>
      <c r="BD560">
        <f t="shared" si="213"/>
        <v>3.04E-2</v>
      </c>
      <c r="BE560">
        <f t="shared" si="214"/>
        <v>31.041111056844795</v>
      </c>
    </row>
    <row r="561" spans="3:57">
      <c r="C561" s="11">
        <v>501</v>
      </c>
      <c r="D561" s="12">
        <f t="shared" si="220"/>
        <v>7.2608695652173908E-3</v>
      </c>
      <c r="E561" s="20">
        <f t="shared" si="215"/>
        <v>1204.2771838760873</v>
      </c>
      <c r="F561" s="4">
        <f t="shared" si="216"/>
        <v>8.7440995524915905</v>
      </c>
      <c r="G561" s="4"/>
      <c r="H561" s="4">
        <f t="shared" si="217"/>
        <v>18.095638267178536</v>
      </c>
      <c r="I561" s="11">
        <v>501</v>
      </c>
      <c r="J561" s="5">
        <f t="shared" si="198"/>
        <v>31732.295315898045</v>
      </c>
      <c r="K561" s="11">
        <v>501</v>
      </c>
      <c r="L561" s="17">
        <f t="shared" si="218"/>
        <v>19769.219981804483</v>
      </c>
      <c r="M561" s="11">
        <v>501</v>
      </c>
      <c r="N561">
        <f t="shared" si="219"/>
        <v>2015.211007319519</v>
      </c>
      <c r="Q561" s="59">
        <v>438</v>
      </c>
      <c r="R561" s="60">
        <f t="shared" si="195"/>
        <v>35.847300000000047</v>
      </c>
      <c r="S561" s="60">
        <f t="shared" si="193"/>
        <v>266.8139322117745</v>
      </c>
      <c r="T561" s="60">
        <f t="shared" si="222"/>
        <v>8.9692929204601395</v>
      </c>
      <c r="U561" s="60">
        <f t="shared" si="194"/>
        <v>2205.3436964561001</v>
      </c>
      <c r="AA561">
        <v>438</v>
      </c>
      <c r="AB561">
        <f t="shared" si="199"/>
        <v>7.6445421237351638</v>
      </c>
      <c r="AC561">
        <f t="shared" si="200"/>
        <v>0.27611262488646687</v>
      </c>
      <c r="AD561">
        <f t="shared" si="201"/>
        <v>0.97814760073380569</v>
      </c>
      <c r="AE561">
        <f t="shared" si="202"/>
        <v>0.27007890156501085</v>
      </c>
      <c r="AF561" s="65">
        <f t="shared" si="203"/>
        <v>0.27347497738405718</v>
      </c>
      <c r="AG561">
        <f t="shared" si="204"/>
        <v>15.668962006542115</v>
      </c>
      <c r="AJ561">
        <f t="shared" si="205"/>
        <v>98.520345616575895</v>
      </c>
      <c r="AL561">
        <f t="shared" si="196"/>
        <v>883.65783846004035</v>
      </c>
      <c r="AN561">
        <f t="shared" si="206"/>
        <v>901.33099522924113</v>
      </c>
      <c r="AP561">
        <f t="shared" si="207"/>
        <v>1025.4507067156387</v>
      </c>
      <c r="AS561">
        <f t="shared" si="208"/>
        <v>1065.0291124731243</v>
      </c>
      <c r="AU561">
        <f t="shared" si="197"/>
        <v>287.64189283149983</v>
      </c>
      <c r="AW561">
        <f t="shared" si="209"/>
        <v>7.6445421237351638</v>
      </c>
      <c r="AY561">
        <f t="shared" si="210"/>
        <v>0.27347497738405718</v>
      </c>
      <c r="BA561">
        <f t="shared" si="211"/>
        <v>1.0364674320986511</v>
      </c>
      <c r="BC561">
        <f t="shared" si="212"/>
        <v>1062.8462607333051</v>
      </c>
      <c r="BD561">
        <f t="shared" si="213"/>
        <v>3.04E-2</v>
      </c>
      <c r="BE561">
        <f t="shared" si="214"/>
        <v>32.310526326292475</v>
      </c>
    </row>
    <row r="562" spans="3:57">
      <c r="C562" s="11">
        <v>502</v>
      </c>
      <c r="D562" s="12">
        <f t="shared" si="220"/>
        <v>7.2753623188405794E-3</v>
      </c>
      <c r="E562" s="20">
        <f t="shared" si="215"/>
        <v>1204.2771838760873</v>
      </c>
      <c r="F562" s="4">
        <f t="shared" si="216"/>
        <v>8.7615528450115328</v>
      </c>
      <c r="G562" s="4"/>
      <c r="H562" s="4">
        <f t="shared" si="217"/>
        <v>17.635270301177687</v>
      </c>
      <c r="I562" s="11">
        <v>502</v>
      </c>
      <c r="J562" s="5">
        <f t="shared" si="198"/>
        <v>31797.288344203324</v>
      </c>
      <c r="K562" s="11">
        <v>502</v>
      </c>
      <c r="L562" s="17">
        <f t="shared" si="218"/>
        <v>19809.710638438672</v>
      </c>
      <c r="M562" s="11">
        <v>502</v>
      </c>
      <c r="N562">
        <f t="shared" si="219"/>
        <v>2019.3384952536871</v>
      </c>
      <c r="Q562" s="59">
        <v>439</v>
      </c>
      <c r="R562" s="60">
        <f t="shared" si="195"/>
        <v>36.476200000000048</v>
      </c>
      <c r="S562" s="60">
        <f t="shared" si="193"/>
        <v>270.58106648955732</v>
      </c>
      <c r="T562" s="60">
        <f t="shared" si="222"/>
        <v>8.7949575238093427</v>
      </c>
      <c r="U562" s="60">
        <f t="shared" si="194"/>
        <v>2193.0105567003093</v>
      </c>
      <c r="AA562">
        <v>439</v>
      </c>
      <c r="AB562">
        <f t="shared" si="199"/>
        <v>7.6619954162551061</v>
      </c>
      <c r="AC562">
        <f t="shared" si="200"/>
        <v>0.27611262488646687</v>
      </c>
      <c r="AD562">
        <f t="shared" si="201"/>
        <v>0.98162718344766375</v>
      </c>
      <c r="AE562">
        <f t="shared" si="202"/>
        <v>0.27103965828164378</v>
      </c>
      <c r="AF562" s="65">
        <f t="shared" si="203"/>
        <v>0.27447295542074979</v>
      </c>
      <c r="AG562">
        <f t="shared" si="204"/>
        <v>15.726141936091352</v>
      </c>
      <c r="AJ562">
        <f t="shared" si="205"/>
        <v>98.520345616575895</v>
      </c>
      <c r="AL562">
        <f t="shared" si="196"/>
        <v>866.48225492880101</v>
      </c>
      <c r="AN562">
        <f t="shared" si="206"/>
        <v>883.81190002737708</v>
      </c>
      <c r="AP562">
        <f t="shared" si="207"/>
        <v>1066.3615320873309</v>
      </c>
      <c r="AS562">
        <f t="shared" si="208"/>
        <v>1107.8296091757518</v>
      </c>
      <c r="AU562">
        <f t="shared" si="197"/>
        <v>300.26575870528268</v>
      </c>
      <c r="AW562">
        <f t="shared" si="209"/>
        <v>7.6619954162551061</v>
      </c>
      <c r="AY562">
        <f t="shared" si="210"/>
        <v>0.27447295542074979</v>
      </c>
      <c r="BA562">
        <f t="shared" si="211"/>
        <v>1.0353551228383349</v>
      </c>
      <c r="BC562">
        <f t="shared" si="212"/>
        <v>1104.0628750443534</v>
      </c>
      <c r="BD562">
        <f t="shared" si="213"/>
        <v>3.04E-2</v>
      </c>
      <c r="BE562">
        <f t="shared" si="214"/>
        <v>33.563511401348343</v>
      </c>
    </row>
    <row r="563" spans="3:57">
      <c r="C563" s="11">
        <v>503</v>
      </c>
      <c r="D563" s="12">
        <f t="shared" si="220"/>
        <v>7.2898550724637681E-3</v>
      </c>
      <c r="E563" s="20">
        <f t="shared" si="215"/>
        <v>1204.2771838760873</v>
      </c>
      <c r="F563" s="4">
        <f t="shared" si="216"/>
        <v>8.7790061375314767</v>
      </c>
      <c r="G563" s="4"/>
      <c r="H563" s="4">
        <f t="shared" si="217"/>
        <v>17.174011526545002</v>
      </c>
      <c r="I563" s="11">
        <v>503</v>
      </c>
      <c r="J563" s="5">
        <f t="shared" si="198"/>
        <v>31855.286580154159</v>
      </c>
      <c r="K563" s="11">
        <v>503</v>
      </c>
      <c r="L563" s="17">
        <f t="shared" si="218"/>
        <v>19845.843539436042</v>
      </c>
      <c r="M563" s="11">
        <v>503</v>
      </c>
      <c r="N563">
        <f t="shared" si="219"/>
        <v>2023.0217675266097</v>
      </c>
      <c r="Q563" s="59">
        <v>440</v>
      </c>
      <c r="R563" s="60">
        <f t="shared" si="195"/>
        <v>37.10510000000005</v>
      </c>
      <c r="S563" s="60">
        <f t="shared" si="193"/>
        <v>274.34820076734002</v>
      </c>
      <c r="T563" s="60">
        <f t="shared" si="222"/>
        <v>8.6263514774076846</v>
      </c>
      <c r="U563" s="60">
        <f t="shared" si="194"/>
        <v>2180.9154917236378</v>
      </c>
      <c r="AA563">
        <v>440</v>
      </c>
      <c r="AB563">
        <f t="shared" si="199"/>
        <v>7.67944870877505</v>
      </c>
      <c r="AC563">
        <f t="shared" si="200"/>
        <v>0.27611262488646687</v>
      </c>
      <c r="AD563">
        <f t="shared" si="201"/>
        <v>0.98480775301220802</v>
      </c>
      <c r="AE563">
        <f t="shared" si="202"/>
        <v>0.27191785369274413</v>
      </c>
      <c r="AF563" s="65">
        <f t="shared" si="203"/>
        <v>0.27538541895575358</v>
      </c>
      <c r="AG563">
        <f t="shared" si="204"/>
        <v>15.778422245606659</v>
      </c>
      <c r="AJ563">
        <f t="shared" si="205"/>
        <v>98.520345616575895</v>
      </c>
      <c r="AL563">
        <f t="shared" si="196"/>
        <v>849.87112896426515</v>
      </c>
      <c r="AN563">
        <f t="shared" si="206"/>
        <v>866.86855154355044</v>
      </c>
      <c r="AP563">
        <f t="shared" si="207"/>
        <v>1107.1375321298099</v>
      </c>
      <c r="AS563">
        <f t="shared" si="208"/>
        <v>1150.4873587473821</v>
      </c>
      <c r="AU563">
        <f t="shared" si="197"/>
        <v>312.83805329122225</v>
      </c>
      <c r="AW563">
        <f t="shared" si="209"/>
        <v>7.67944870877505</v>
      </c>
      <c r="AY563">
        <f t="shared" si="210"/>
        <v>0.27538541895575358</v>
      </c>
      <c r="BA563">
        <f t="shared" si="211"/>
        <v>1.0338746090101145</v>
      </c>
      <c r="BC563">
        <f t="shared" si="212"/>
        <v>1144.6413831511302</v>
      </c>
      <c r="BD563">
        <f t="shared" si="213"/>
        <v>3.04E-2</v>
      </c>
      <c r="BE563">
        <f t="shared" si="214"/>
        <v>34.797098047794357</v>
      </c>
    </row>
    <row r="564" spans="3:57">
      <c r="C564" s="11">
        <v>504</v>
      </c>
      <c r="D564" s="12">
        <f t="shared" si="220"/>
        <v>7.3043478260869559E-3</v>
      </c>
      <c r="E564" s="20">
        <f t="shared" si="215"/>
        <v>1204.2771838760873</v>
      </c>
      <c r="F564" s="4">
        <f t="shared" si="216"/>
        <v>8.7964594300514189</v>
      </c>
      <c r="G564" s="4"/>
      <c r="H564" s="4">
        <f t="shared" si="217"/>
        <v>16.711960725786156</v>
      </c>
      <c r="I564" s="11">
        <v>504</v>
      </c>
      <c r="J564" s="5">
        <f t="shared" si="198"/>
        <v>31906.647384088101</v>
      </c>
      <c r="K564" s="11">
        <v>504</v>
      </c>
      <c r="L564" s="17">
        <f t="shared" si="218"/>
        <v>19877.841320286887</v>
      </c>
      <c r="M564" s="11">
        <v>504</v>
      </c>
      <c r="N564">
        <f t="shared" si="219"/>
        <v>2026.2835188875522</v>
      </c>
      <c r="Q564" s="59">
        <v>441</v>
      </c>
      <c r="R564" s="60">
        <f t="shared" si="195"/>
        <v>37.734000000000052</v>
      </c>
      <c r="S564" s="60">
        <f t="shared" si="193"/>
        <v>278.11533504512272</v>
      </c>
      <c r="T564" s="60">
        <f t="shared" si="222"/>
        <v>8.4632116432224773</v>
      </c>
      <c r="U564" s="60">
        <f t="shared" si="194"/>
        <v>2169.0507302370515</v>
      </c>
      <c r="AA564">
        <v>441</v>
      </c>
      <c r="AB564">
        <f t="shared" si="199"/>
        <v>7.6969020012949931</v>
      </c>
      <c r="AC564">
        <f t="shared" si="200"/>
        <v>0.27611262488646687</v>
      </c>
      <c r="AD564">
        <f t="shared" si="201"/>
        <v>0.98768834059513766</v>
      </c>
      <c r="AE564">
        <f t="shared" si="202"/>
        <v>0.27271322029148215</v>
      </c>
      <c r="AF564" s="65">
        <f t="shared" si="203"/>
        <v>0.27621202465973665</v>
      </c>
      <c r="AG564">
        <f t="shared" si="204"/>
        <v>15.825783263766327</v>
      </c>
      <c r="AJ564">
        <f t="shared" si="205"/>
        <v>98.520345616575895</v>
      </c>
      <c r="AL564">
        <f t="shared" si="196"/>
        <v>833.79853611650765</v>
      </c>
      <c r="AN564">
        <f t="shared" si="206"/>
        <v>850.47450683883778</v>
      </c>
      <c r="AP564">
        <f t="shared" si="207"/>
        <v>1147.7258457986995</v>
      </c>
      <c r="AS564">
        <f t="shared" si="208"/>
        <v>1192.9439455954491</v>
      </c>
      <c r="AU564">
        <f t="shared" si="197"/>
        <v>325.33158503056154</v>
      </c>
      <c r="AW564">
        <f t="shared" si="209"/>
        <v>7.6969020012949931</v>
      </c>
      <c r="AY564">
        <f t="shared" si="210"/>
        <v>0.27621202465973665</v>
      </c>
      <c r="BA564">
        <f t="shared" si="211"/>
        <v>1.0320308747039955</v>
      </c>
      <c r="BC564">
        <f t="shared" si="212"/>
        <v>1184.4885085600149</v>
      </c>
      <c r="BD564">
        <f t="shared" si="213"/>
        <v>3.04E-2</v>
      </c>
      <c r="BE564">
        <f t="shared" si="214"/>
        <v>36.008450660224455</v>
      </c>
    </row>
    <row r="565" spans="3:57">
      <c r="C565" s="11">
        <v>505</v>
      </c>
      <c r="D565" s="12">
        <f t="shared" si="220"/>
        <v>7.3188405797101445E-3</v>
      </c>
      <c r="E565" s="20">
        <f t="shared" si="215"/>
        <v>1204.2771838760873</v>
      </c>
      <c r="F565" s="4">
        <f t="shared" si="216"/>
        <v>8.8139127225713629</v>
      </c>
      <c r="G565" s="4"/>
      <c r="H565" s="4">
        <f t="shared" si="217"/>
        <v>16.249211514008469</v>
      </c>
      <c r="I565" s="11">
        <v>505</v>
      </c>
      <c r="J565" s="5">
        <f t="shared" si="198"/>
        <v>31951.7264027239</v>
      </c>
      <c r="K565" s="11">
        <v>505</v>
      </c>
      <c r="L565" s="17">
        <f t="shared" si="218"/>
        <v>19905.92554889699</v>
      </c>
      <c r="M565" s="11">
        <v>505</v>
      </c>
      <c r="N565">
        <f t="shared" si="219"/>
        <v>2029.146335259632</v>
      </c>
      <c r="Q565" s="59">
        <v>442</v>
      </c>
      <c r="R565" s="60">
        <f t="shared" si="195"/>
        <v>38.362900000000053</v>
      </c>
      <c r="S565" s="60">
        <f t="shared" si="193"/>
        <v>281.88246932290554</v>
      </c>
      <c r="T565" s="60">
        <f t="shared" si="222"/>
        <v>8.3052903146367694</v>
      </c>
      <c r="U565" s="60">
        <f t="shared" si="194"/>
        <v>2157.4088555013791</v>
      </c>
      <c r="AA565">
        <v>442</v>
      </c>
      <c r="AB565">
        <f t="shared" si="199"/>
        <v>7.7143552938149371</v>
      </c>
      <c r="AC565">
        <f t="shared" si="200"/>
        <v>0.27611262488646687</v>
      </c>
      <c r="AD565">
        <f t="shared" si="201"/>
        <v>0.99026806874157036</v>
      </c>
      <c r="AE565">
        <f t="shared" si="202"/>
        <v>0.27342551580148722</v>
      </c>
      <c r="AF565" s="65">
        <f t="shared" si="203"/>
        <v>0.27695246095621717</v>
      </c>
      <c r="AG565">
        <f t="shared" si="204"/>
        <v>15.868207138552959</v>
      </c>
      <c r="AJ565">
        <f t="shared" si="205"/>
        <v>98.520345616575895</v>
      </c>
      <c r="AL565">
        <f t="shared" si="196"/>
        <v>818.24007224401487</v>
      </c>
      <c r="AN565">
        <f t="shared" si="206"/>
        <v>834.60487368889517</v>
      </c>
      <c r="AP565">
        <f t="shared" si="207"/>
        <v>1188.0761959989122</v>
      </c>
      <c r="AS565">
        <f t="shared" si="208"/>
        <v>1235.1435920918093</v>
      </c>
      <c r="AU565">
        <f t="shared" si="197"/>
        <v>337.7197737566047</v>
      </c>
      <c r="AW565">
        <f t="shared" si="209"/>
        <v>7.7143552938149371</v>
      </c>
      <c r="AY565">
        <f t="shared" si="210"/>
        <v>0.27695246095621717</v>
      </c>
      <c r="BA565">
        <f t="shared" si="211"/>
        <v>1.0298290904399474</v>
      </c>
      <c r="BC565">
        <f t="shared" si="212"/>
        <v>1223.5154282989124</v>
      </c>
      <c r="BD565">
        <f t="shared" si="213"/>
        <v>3.04E-2</v>
      </c>
      <c r="BE565">
        <f t="shared" si="214"/>
        <v>37.194869020286937</v>
      </c>
    </row>
    <row r="566" spans="3:57">
      <c r="C566" s="11">
        <v>506</v>
      </c>
      <c r="D566" s="12">
        <f t="shared" si="220"/>
        <v>7.3333333333333332E-3</v>
      </c>
      <c r="E566" s="20">
        <f t="shared" si="215"/>
        <v>1204.2771838760873</v>
      </c>
      <c r="F566" s="4">
        <f t="shared" si="216"/>
        <v>8.8313660150913069</v>
      </c>
      <c r="G566" s="4"/>
      <c r="H566" s="4">
        <f t="shared" si="217"/>
        <v>15.785852367825814</v>
      </c>
      <c r="I566" s="11">
        <v>506</v>
      </c>
      <c r="J566" s="5">
        <f t="shared" si="198"/>
        <v>31990.87700846629</v>
      </c>
      <c r="K566" s="11">
        <v>506</v>
      </c>
      <c r="L566" s="17">
        <f t="shared" si="218"/>
        <v>19930.316376274499</v>
      </c>
      <c r="M566" s="11">
        <v>506</v>
      </c>
      <c r="N566">
        <f t="shared" si="219"/>
        <v>2031.632658131957</v>
      </c>
      <c r="Q566" s="59">
        <v>443</v>
      </c>
      <c r="R566" s="60">
        <f t="shared" si="195"/>
        <v>38.991800000000055</v>
      </c>
      <c r="S566" s="60">
        <f t="shared" si="193"/>
        <v>285.64960360068824</v>
      </c>
      <c r="T566" s="60">
        <f t="shared" si="222"/>
        <v>8.1523541204346035</v>
      </c>
      <c r="U566" s="60">
        <f t="shared" si="194"/>
        <v>2145.9827846711178</v>
      </c>
      <c r="AA566">
        <v>443</v>
      </c>
      <c r="AB566">
        <f t="shared" si="199"/>
        <v>7.7318085863348793</v>
      </c>
      <c r="AC566">
        <f t="shared" si="200"/>
        <v>0.27611262488646687</v>
      </c>
      <c r="AD566">
        <f t="shared" si="201"/>
        <v>0.99254615164132198</v>
      </c>
      <c r="AE566">
        <f t="shared" si="202"/>
        <v>0.27405452325064661</v>
      </c>
      <c r="AF566" s="65">
        <f t="shared" si="203"/>
        <v>0.27760644830104214</v>
      </c>
      <c r="AG566">
        <f t="shared" si="204"/>
        <v>15.905677853266397</v>
      </c>
      <c r="AJ566">
        <f t="shared" si="205"/>
        <v>98.520345616575895</v>
      </c>
      <c r="AL566">
        <f t="shared" si="196"/>
        <v>803.17274553393372</v>
      </c>
      <c r="AN566">
        <f t="shared" si="206"/>
        <v>819.23620044461245</v>
      </c>
      <c r="AP566">
        <f t="shared" si="207"/>
        <v>1228.1407969580266</v>
      </c>
      <c r="AS566">
        <f t="shared" si="208"/>
        <v>1277.0330861898731</v>
      </c>
      <c r="AU566">
        <f t="shared" si="197"/>
        <v>349.97669361106762</v>
      </c>
      <c r="AW566">
        <f t="shared" si="209"/>
        <v>7.7318085863348793</v>
      </c>
      <c r="AY566">
        <f t="shared" si="210"/>
        <v>0.27760644830104214</v>
      </c>
      <c r="BA566">
        <f t="shared" si="211"/>
        <v>1.0272746045704393</v>
      </c>
      <c r="BC566">
        <f t="shared" si="212"/>
        <v>1261.6378515518809</v>
      </c>
      <c r="BD566">
        <f t="shared" si="213"/>
        <v>3.04E-2</v>
      </c>
      <c r="BE566">
        <f t="shared" si="214"/>
        <v>38.353790687177181</v>
      </c>
    </row>
    <row r="567" spans="3:57">
      <c r="C567" s="11">
        <v>507</v>
      </c>
      <c r="D567" s="12">
        <f t="shared" si="220"/>
        <v>7.347826086956521E-3</v>
      </c>
      <c r="E567" s="20">
        <f t="shared" si="215"/>
        <v>1204.2771838760873</v>
      </c>
      <c r="F567" s="4">
        <f t="shared" si="216"/>
        <v>8.8488193076112491</v>
      </c>
      <c r="G567" s="4"/>
      <c r="H567" s="4">
        <f t="shared" si="217"/>
        <v>15.321966662348045</v>
      </c>
      <c r="I567" s="11">
        <v>507</v>
      </c>
      <c r="J567" s="5">
        <f t="shared" si="198"/>
        <v>32024.449744505782</v>
      </c>
      <c r="K567" s="11">
        <v>507</v>
      </c>
      <c r="L567" s="17">
        <f t="shared" si="218"/>
        <v>19951.232190827101</v>
      </c>
      <c r="M567" s="11">
        <v>507</v>
      </c>
      <c r="N567">
        <f t="shared" si="219"/>
        <v>2033.7647493197858</v>
      </c>
      <c r="Q567" s="59">
        <v>444</v>
      </c>
      <c r="R567" s="60">
        <f t="shared" si="195"/>
        <v>39.620700000000056</v>
      </c>
      <c r="S567" s="60">
        <f t="shared" si="193"/>
        <v>289.416737878471</v>
      </c>
      <c r="T567" s="60">
        <f t="shared" si="222"/>
        <v>8.0041830198479698</v>
      </c>
      <c r="U567" s="60">
        <f t="shared" si="194"/>
        <v>2134.7657495958924</v>
      </c>
      <c r="AA567">
        <v>444</v>
      </c>
      <c r="AB567">
        <f t="shared" si="199"/>
        <v>7.7492618788548233</v>
      </c>
      <c r="AC567">
        <f t="shared" si="200"/>
        <v>0.27611262488646687</v>
      </c>
      <c r="AD567">
        <f t="shared" si="201"/>
        <v>0.99452189536827329</v>
      </c>
      <c r="AE567">
        <f t="shared" si="202"/>
        <v>0.27460005103719809</v>
      </c>
      <c r="AF567" s="65">
        <f t="shared" si="203"/>
        <v>0.27817373943457563</v>
      </c>
      <c r="AG567">
        <f t="shared" si="204"/>
        <v>15.938181240973059</v>
      </c>
      <c r="AJ567">
        <f t="shared" si="205"/>
        <v>98.520345616575895</v>
      </c>
      <c r="AL567">
        <f t="shared" si="196"/>
        <v>788.57487749375014</v>
      </c>
      <c r="AN567">
        <f t="shared" si="206"/>
        <v>804.34637504362513</v>
      </c>
      <c r="AP567">
        <f t="shared" si="207"/>
        <v>1267.8742694332402</v>
      </c>
      <c r="AS567">
        <f t="shared" si="208"/>
        <v>1318.5617164271</v>
      </c>
      <c r="AU567">
        <f t="shared" si="197"/>
        <v>362.07711462657721</v>
      </c>
      <c r="AW567">
        <f t="shared" si="209"/>
        <v>7.7492618788548233</v>
      </c>
      <c r="AY567">
        <f t="shared" si="210"/>
        <v>0.27817373943457563</v>
      </c>
      <c r="BA567">
        <f t="shared" si="211"/>
        <v>1.0243729344568893</v>
      </c>
      <c r="BC567">
        <f t="shared" si="212"/>
        <v>1298.776085901713</v>
      </c>
      <c r="BD567">
        <f t="shared" si="213"/>
        <v>3.04E-2</v>
      </c>
      <c r="BE567">
        <f t="shared" si="214"/>
        <v>39.482793011412078</v>
      </c>
    </row>
    <row r="568" spans="3:57">
      <c r="C568" s="11">
        <v>508</v>
      </c>
      <c r="D568" s="12">
        <f t="shared" si="220"/>
        <v>7.3623188405797096E-3</v>
      </c>
      <c r="E568" s="20">
        <f t="shared" si="215"/>
        <v>1204.2771838760873</v>
      </c>
      <c r="F568" s="4">
        <f t="shared" si="216"/>
        <v>8.8662726001311931</v>
      </c>
      <c r="G568" s="4"/>
      <c r="H568" s="4">
        <f t="shared" si="217"/>
        <v>14.857632716166048</v>
      </c>
      <c r="I568" s="11">
        <v>508</v>
      </c>
      <c r="J568" s="5">
        <f t="shared" si="198"/>
        <v>32052.791776427352</v>
      </c>
      <c r="K568" s="11">
        <v>508</v>
      </c>
      <c r="L568" s="17">
        <f t="shared" si="218"/>
        <v>19968.889276714239</v>
      </c>
      <c r="M568" s="11">
        <v>508</v>
      </c>
      <c r="N568">
        <f t="shared" si="219"/>
        <v>2035.5646561380468</v>
      </c>
      <c r="Q568" s="59">
        <v>445</v>
      </c>
      <c r="R568" s="60">
        <f t="shared" si="195"/>
        <v>40.249600000000058</v>
      </c>
      <c r="S568" s="60">
        <f t="shared" si="193"/>
        <v>293.18387215625376</v>
      </c>
      <c r="T568" s="60">
        <f t="shared" si="222"/>
        <v>7.8605693800297276</v>
      </c>
      <c r="U568" s="60">
        <f t="shared" si="194"/>
        <v>2123.7512789592433</v>
      </c>
      <c r="AA568">
        <v>445</v>
      </c>
      <c r="AB568">
        <f t="shared" si="199"/>
        <v>7.7667151713747655</v>
      </c>
      <c r="AC568">
        <f t="shared" si="200"/>
        <v>0.27611262488646687</v>
      </c>
      <c r="AD568">
        <f t="shared" si="201"/>
        <v>0.99619469809174543</v>
      </c>
      <c r="AE568">
        <f t="shared" si="202"/>
        <v>0.27506193298809323</v>
      </c>
      <c r="AF568" s="65">
        <f t="shared" si="203"/>
        <v>0.27865411960589803</v>
      </c>
      <c r="AG568">
        <f t="shared" si="204"/>
        <v>15.965704997351605</v>
      </c>
      <c r="AJ568">
        <f t="shared" si="205"/>
        <v>98.520345616575895</v>
      </c>
      <c r="AL568">
        <f t="shared" si="196"/>
        <v>774.42601206360246</v>
      </c>
      <c r="AN568">
        <f t="shared" si="206"/>
        <v>789.91453230487457</v>
      </c>
      <c r="AP568">
        <f t="shared" si="207"/>
        <v>1307.2335628684</v>
      </c>
      <c r="AS568">
        <f t="shared" si="208"/>
        <v>1359.6812133391738</v>
      </c>
      <c r="AU568">
        <f t="shared" si="197"/>
        <v>373.9965427886691</v>
      </c>
      <c r="AW568">
        <f t="shared" si="209"/>
        <v>7.7667151713747655</v>
      </c>
      <c r="AY568">
        <f t="shared" si="210"/>
        <v>0.27865411960589803</v>
      </c>
      <c r="BA568">
        <f t="shared" si="211"/>
        <v>1.021129757439732</v>
      </c>
      <c r="BC568">
        <f t="shared" si="212"/>
        <v>1334.8550909688859</v>
      </c>
      <c r="BD568">
        <f t="shared" si="213"/>
        <v>3.04E-2</v>
      </c>
      <c r="BE568">
        <f t="shared" si="214"/>
        <v>40.579594765454132</v>
      </c>
    </row>
    <row r="569" spans="3:57">
      <c r="C569" s="11">
        <v>509</v>
      </c>
      <c r="D569" s="12">
        <f t="shared" si="220"/>
        <v>7.3768115942028983E-3</v>
      </c>
      <c r="E569" s="20">
        <f t="shared" si="215"/>
        <v>1204.2771838760873</v>
      </c>
      <c r="F569" s="4">
        <f t="shared" si="216"/>
        <v>8.8837258926511371</v>
      </c>
      <c r="G569" s="4"/>
      <c r="H569" s="4">
        <f t="shared" si="217"/>
        <v>14.392923844233589</v>
      </c>
      <c r="I569" s="11">
        <v>509</v>
      </c>
      <c r="J569" s="5">
        <f t="shared" si="198"/>
        <v>32076.246351033114</v>
      </c>
      <c r="K569" s="11">
        <v>509</v>
      </c>
      <c r="L569" s="17">
        <f t="shared" si="218"/>
        <v>19983.501476693629</v>
      </c>
      <c r="M569" s="11">
        <v>509</v>
      </c>
      <c r="N569">
        <f t="shared" si="219"/>
        <v>2037.0541770329896</v>
      </c>
      <c r="Q569" s="59">
        <v>446</v>
      </c>
      <c r="R569" s="60">
        <f t="shared" si="195"/>
        <v>40.878500000000059</v>
      </c>
      <c r="S569" s="60">
        <f t="shared" ref="S569:S632" si="223">$AB$64+($AB$63-$AB$64)*R569/100</f>
        <v>296.95100643403646</v>
      </c>
      <c r="T569" s="60">
        <f t="shared" si="222"/>
        <v>7.7213171282344595</v>
      </c>
      <c r="U569" s="60">
        <f t="shared" ref="U569:U632" si="224">T569*S569/($V$68*$AB$73/100)</f>
        <v>2112.9331816457152</v>
      </c>
      <c r="AA569">
        <v>446</v>
      </c>
      <c r="AB569">
        <f t="shared" si="199"/>
        <v>7.7841684638947095</v>
      </c>
      <c r="AC569">
        <f t="shared" si="200"/>
        <v>0.27611262488646687</v>
      </c>
      <c r="AD569">
        <f t="shared" si="201"/>
        <v>0.9975640502598242</v>
      </c>
      <c r="AE569">
        <f t="shared" si="202"/>
        <v>0.2754400284096154</v>
      </c>
      <c r="AF569" s="65">
        <f t="shared" si="203"/>
        <v>0.27904740676839795</v>
      </c>
      <c r="AG569">
        <f t="shared" si="204"/>
        <v>15.988238691899525</v>
      </c>
      <c r="AJ569">
        <f t="shared" si="205"/>
        <v>98.520345616575895</v>
      </c>
      <c r="AL569">
        <f t="shared" si="196"/>
        <v>760.70683208884623</v>
      </c>
      <c r="AN569">
        <f t="shared" si="206"/>
        <v>775.92096873062314</v>
      </c>
      <c r="AP569">
        <f t="shared" si="207"/>
        <v>1346.1778837115953</v>
      </c>
      <c r="AS569">
        <f t="shared" si="208"/>
        <v>1400.3456964094689</v>
      </c>
      <c r="AU569">
        <f t="shared" si="197"/>
        <v>385.71125840230684</v>
      </c>
      <c r="AW569">
        <f t="shared" si="209"/>
        <v>7.7841684638947095</v>
      </c>
      <c r="AY569">
        <f t="shared" si="210"/>
        <v>0.27904740676839795</v>
      </c>
      <c r="BA569">
        <f t="shared" si="211"/>
        <v>1.0175509016225661</v>
      </c>
      <c r="BC569">
        <f t="shared" si="212"/>
        <v>1369.8045193150917</v>
      </c>
      <c r="BD569">
        <f t="shared" si="213"/>
        <v>3.04E-2</v>
      </c>
      <c r="BE569">
        <f t="shared" si="214"/>
        <v>41.642057387178788</v>
      </c>
    </row>
    <row r="570" spans="3:57">
      <c r="C570" s="11">
        <v>510</v>
      </c>
      <c r="D570" s="12">
        <f t="shared" si="220"/>
        <v>7.391304347826087E-3</v>
      </c>
      <c r="E570" s="20">
        <f t="shared" si="215"/>
        <v>1204.2771838760873</v>
      </c>
      <c r="F570" s="4">
        <f t="shared" si="216"/>
        <v>8.9011791851710793</v>
      </c>
      <c r="G570" s="4"/>
      <c r="H570" s="4">
        <f t="shared" si="217"/>
        <v>13.927908418535326</v>
      </c>
      <c r="I570" s="11">
        <v>510</v>
      </c>
      <c r="J570" s="5">
        <f t="shared" si="198"/>
        <v>32095.152263074422</v>
      </c>
      <c r="K570" s="11">
        <v>510</v>
      </c>
      <c r="L570" s="17">
        <f t="shared" si="218"/>
        <v>19995.279859895363</v>
      </c>
      <c r="M570" s="11">
        <v>510</v>
      </c>
      <c r="N570">
        <f t="shared" si="219"/>
        <v>2038.2548277161429</v>
      </c>
      <c r="Q570" s="59">
        <v>447</v>
      </c>
      <c r="R570" s="60">
        <f t="shared" ref="R570:R633" si="225">R569+0.6289</f>
        <v>41.507400000000061</v>
      </c>
      <c r="S570" s="60">
        <f t="shared" si="223"/>
        <v>300.71814071181922</v>
      </c>
      <c r="T570" s="60">
        <f t="shared" si="222"/>
        <v>7.586240971799473</v>
      </c>
      <c r="U570" s="60">
        <f t="shared" si="224"/>
        <v>2102.3055312374163</v>
      </c>
      <c r="AA570">
        <v>447</v>
      </c>
      <c r="AB570">
        <f t="shared" si="199"/>
        <v>7.8016217564146526</v>
      </c>
      <c r="AC570">
        <f t="shared" si="200"/>
        <v>0.27611262488646687</v>
      </c>
      <c r="AD570">
        <f t="shared" si="201"/>
        <v>0.99862953475457383</v>
      </c>
      <c r="AE570">
        <f t="shared" si="202"/>
        <v>0.27573422213023657</v>
      </c>
      <c r="AF570" s="65">
        <f t="shared" si="203"/>
        <v>0.27935345174621068</v>
      </c>
      <c r="AG570">
        <f t="shared" si="204"/>
        <v>16.005773777469368</v>
      </c>
      <c r="AJ570">
        <f t="shared" si="205"/>
        <v>98.520345616575895</v>
      </c>
      <c r="AL570">
        <f t="shared" si="196"/>
        <v>747.39908247231267</v>
      </c>
      <c r="AN570">
        <f t="shared" si="206"/>
        <v>762.34706412175899</v>
      </c>
      <c r="AP570">
        <f t="shared" si="207"/>
        <v>1384.6686291866781</v>
      </c>
      <c r="AS570">
        <f t="shared" si="208"/>
        <v>1440.5116257641155</v>
      </c>
      <c r="AU570">
        <f t="shared" si="197"/>
        <v>397.19835259963082</v>
      </c>
      <c r="AW570">
        <f t="shared" si="209"/>
        <v>7.8016217564146526</v>
      </c>
      <c r="AY570">
        <f t="shared" si="210"/>
        <v>0.27935345174621068</v>
      </c>
      <c r="BA570">
        <f t="shared" si="211"/>
        <v>1.0136423364915743</v>
      </c>
      <c r="BC570">
        <f t="shared" si="212"/>
        <v>1403.5587445553697</v>
      </c>
      <c r="BD570">
        <f t="shared" si="213"/>
        <v>3.04E-2</v>
      </c>
      <c r="BE570">
        <f t="shared" si="214"/>
        <v>42.668185834483239</v>
      </c>
    </row>
    <row r="571" spans="3:57">
      <c r="C571" s="11">
        <v>511</v>
      </c>
      <c r="D571" s="12">
        <f t="shared" si="220"/>
        <v>7.4057971014492747E-3</v>
      </c>
      <c r="E571" s="20">
        <f t="shared" si="215"/>
        <v>1204.2771838760873</v>
      </c>
      <c r="F571" s="4">
        <f t="shared" si="216"/>
        <v>8.9186324776910233</v>
      </c>
      <c r="G571" s="4"/>
      <c r="H571" s="4">
        <f t="shared" si="217"/>
        <v>13.462649936421915</v>
      </c>
      <c r="I571" s="11">
        <v>511</v>
      </c>
      <c r="J571" s="5">
        <f t="shared" si="198"/>
        <v>32109.843330577976</v>
      </c>
      <c r="K571" s="11">
        <v>511</v>
      </c>
      <c r="L571" s="17">
        <f t="shared" si="218"/>
        <v>20004.432394950079</v>
      </c>
      <c r="M571" s="11">
        <v>511</v>
      </c>
      <c r="N571">
        <f t="shared" si="219"/>
        <v>2039.1878078440448</v>
      </c>
      <c r="Q571" s="59">
        <v>448</v>
      </c>
      <c r="R571" s="60">
        <f t="shared" si="225"/>
        <v>42.136300000000062</v>
      </c>
      <c r="S571" s="60">
        <f t="shared" si="223"/>
        <v>304.48527498960198</v>
      </c>
      <c r="T571" s="60">
        <f t="shared" si="222"/>
        <v>7.4551656797341854</v>
      </c>
      <c r="U571" s="60">
        <f t="shared" si="224"/>
        <v>2091.8626515502724</v>
      </c>
      <c r="AA571">
        <v>448</v>
      </c>
      <c r="AB571">
        <f t="shared" si="199"/>
        <v>7.8190750489345966</v>
      </c>
      <c r="AC571">
        <f t="shared" si="200"/>
        <v>0.27611262488646687</v>
      </c>
      <c r="AD571">
        <f t="shared" si="201"/>
        <v>0.99939082701909576</v>
      </c>
      <c r="AE571">
        <f t="shared" si="202"/>
        <v>0.27594442453569951</v>
      </c>
      <c r="AF571" s="65">
        <f t="shared" si="203"/>
        <v>0.27957213837103845</v>
      </c>
      <c r="AG571">
        <f t="shared" si="204"/>
        <v>16.018303598107963</v>
      </c>
      <c r="AJ571">
        <f t="shared" si="205"/>
        <v>98.520345616575895</v>
      </c>
      <c r="AL571">
        <f t="shared" ref="AL571:AL634" si="226">T571*AJ571</f>
        <v>734.48549939624695</v>
      </c>
      <c r="AN571">
        <f t="shared" si="206"/>
        <v>749.17520938417192</v>
      </c>
      <c r="AP571">
        <f t="shared" si="207"/>
        <v>1422.6693258859295</v>
      </c>
      <c r="AS571">
        <f t="shared" si="208"/>
        <v>1480.1377579011271</v>
      </c>
      <c r="AU571">
        <f t="shared" ref="AU571:AU634" si="227">AP571*TAN(AF571)</f>
        <v>408.43576183758705</v>
      </c>
      <c r="AW571">
        <f t="shared" si="209"/>
        <v>7.8190750489345966</v>
      </c>
      <c r="AY571">
        <f t="shared" si="210"/>
        <v>0.27957213837103845</v>
      </c>
      <c r="BA571">
        <f t="shared" si="211"/>
        <v>1.009410163391979</v>
      </c>
      <c r="BC571">
        <f t="shared" si="212"/>
        <v>1436.0568766952726</v>
      </c>
      <c r="BD571">
        <f t="shared" si="213"/>
        <v>3.04E-2</v>
      </c>
      <c r="BE571">
        <f t="shared" si="214"/>
        <v>43.65612905153629</v>
      </c>
    </row>
    <row r="572" spans="3:57">
      <c r="C572" s="11">
        <v>512</v>
      </c>
      <c r="D572" s="12">
        <f t="shared" si="220"/>
        <v>7.4202898550724634E-3</v>
      </c>
      <c r="E572" s="20">
        <f t="shared" si="215"/>
        <v>1204.2771838760873</v>
      </c>
      <c r="F572" s="4">
        <f t="shared" si="216"/>
        <v>8.9360857702109655</v>
      </c>
      <c r="G572" s="4"/>
      <c r="H572" s="4">
        <f t="shared" si="217"/>
        <v>12.997207096483217</v>
      </c>
      <c r="I572" s="11">
        <v>512</v>
      </c>
      <c r="J572" s="5">
        <f t="shared" ref="J572:J635" si="228">((((($F$6/1000)/2)*(E572*E572))*COS(F572))+((((($F$6/1000)/2)*($F$6/1000)/2))*(E572*E572)*COS(2*F572)/($F$10/1000)))*-1</f>
        <v>32120.647879439446</v>
      </c>
      <c r="K572" s="11">
        <v>512</v>
      </c>
      <c r="L572" s="17">
        <f t="shared" si="218"/>
        <v>20011.163628890776</v>
      </c>
      <c r="M572" s="11">
        <v>512</v>
      </c>
      <c r="N572">
        <f t="shared" si="219"/>
        <v>2039.8739682865214</v>
      </c>
      <c r="Q572" s="59">
        <v>449</v>
      </c>
      <c r="R572" s="60">
        <f t="shared" si="225"/>
        <v>42.765200000000064</v>
      </c>
      <c r="S572" s="60">
        <f t="shared" si="223"/>
        <v>308.25240926738468</v>
      </c>
      <c r="T572" s="60">
        <f t="shared" si="222"/>
        <v>7.3279254203601099</v>
      </c>
      <c r="U572" s="60">
        <f t="shared" si="224"/>
        <v>2081.5991031283361</v>
      </c>
      <c r="AA572">
        <v>449</v>
      </c>
      <c r="AB572">
        <f t="shared" ref="AB572:AB635" si="229">PI()*AA572/180</f>
        <v>7.8365283414545397</v>
      </c>
      <c r="AC572">
        <f t="shared" ref="AC572:AC635" si="230">($F$6/2)/$F$10</f>
        <v>0.27611262488646687</v>
      </c>
      <c r="AD572">
        <f t="shared" ref="AD572:AD635" si="231">SIN(AB572)</f>
        <v>0.99984769515639127</v>
      </c>
      <c r="AE572">
        <f t="shared" ref="AE572:AE635" si="232">AC572*AD572</f>
        <v>0.27607057159631515</v>
      </c>
      <c r="AF572" s="65">
        <f t="shared" ref="AF572:AF635" si="233">ASIN(AE572)</f>
        <v>0.27970338358896774</v>
      </c>
      <c r="AG572">
        <f t="shared" ref="AG572:AG635" si="234">AF572*180/PI()</f>
        <v>16.025823395176584</v>
      </c>
      <c r="AJ572">
        <f t="shared" ref="AJ572:AJ635" si="235">PI()*(($F$5/10)*($F$5/10))/4</f>
        <v>98.520345616575895</v>
      </c>
      <c r="AL572">
        <f t="shared" si="226"/>
        <v>721.94974506637027</v>
      </c>
      <c r="AN572">
        <f t="shared" ref="AN572:AN635" si="236">AL572*1.02</f>
        <v>736.38873996769769</v>
      </c>
      <c r="AP572">
        <f t="shared" ref="AP572:AP635" si="237">N509+AN572</f>
        <v>1460.1455726162853</v>
      </c>
      <c r="AS572">
        <f t="shared" ref="AS572:AS635" si="238">AP572/(COS(AF572))</f>
        <v>1519.1851048119913</v>
      </c>
      <c r="AU572">
        <f t="shared" si="227"/>
        <v>419.40230024605438</v>
      </c>
      <c r="AW572">
        <f t="shared" ref="AW572:AW635" si="239">AB572</f>
        <v>7.8365283414545397</v>
      </c>
      <c r="AY572">
        <f t="shared" ref="AY572:AY635" si="240">AF572</f>
        <v>0.27970338358896774</v>
      </c>
      <c r="BA572">
        <f t="shared" ref="BA572:BA635" si="241">(SIN(AW572+AY572))/(COS(AY572))</f>
        <v>1.0048606058838545</v>
      </c>
      <c r="BC572">
        <f t="shared" ref="BC572:BC635" si="242">AP572*BA572</f>
        <v>1467.2427647778281</v>
      </c>
      <c r="BD572">
        <f t="shared" ref="BD572:BD635" si="243">($F$6/2)/1000</f>
        <v>3.04E-2</v>
      </c>
      <c r="BE572">
        <f t="shared" ref="BE572:BE635" si="244">BC572*BD572</f>
        <v>44.604180049245976</v>
      </c>
    </row>
    <row r="573" spans="3:57">
      <c r="C573" s="11">
        <v>513</v>
      </c>
      <c r="D573" s="12">
        <f t="shared" si="220"/>
        <v>7.4347826086956521E-3</v>
      </c>
      <c r="E573" s="20">
        <f t="shared" ref="E573:E636" si="245">(2*PI()/60)*$F$13</f>
        <v>1204.2771838760873</v>
      </c>
      <c r="F573" s="4">
        <f t="shared" ref="F573:F636" si="246">E573*D573</f>
        <v>8.9535390627309095</v>
      </c>
      <c r="G573" s="4"/>
      <c r="H573" s="4">
        <f t="shared" ref="H573:H636" si="247">(($F$6/1000)/2)*E573*SIN(F573)+((($F$6/1000)/2)*(($F$6/1000)/2)*E573*SIN(2*F573))/(2*($F$10/1000))</f>
        <v>12.531633881819303</v>
      </c>
      <c r="I573" s="11">
        <v>513</v>
      </c>
      <c r="J573" s="5">
        <f t="shared" si="228"/>
        <v>32127.888237945539</v>
      </c>
      <c r="K573" s="11">
        <v>513</v>
      </c>
      <c r="L573" s="17">
        <f t="shared" ref="L573:L636" si="248">$J$21*J573</f>
        <v>20015.674372240072</v>
      </c>
      <c r="M573" s="11">
        <v>513</v>
      </c>
      <c r="N573">
        <f t="shared" ref="N573:N636" si="249">L573/9.81</f>
        <v>2040.3337790254914</v>
      </c>
      <c r="Q573" s="59">
        <v>450</v>
      </c>
      <c r="R573" s="60">
        <f t="shared" si="225"/>
        <v>43.394100000000066</v>
      </c>
      <c r="S573" s="60">
        <f t="shared" si="223"/>
        <v>312.01954354516749</v>
      </c>
      <c r="T573" s="60">
        <f t="shared" si="222"/>
        <v>7.204363150006035</v>
      </c>
      <c r="U573" s="60">
        <f t="shared" si="224"/>
        <v>2071.5096706218687</v>
      </c>
      <c r="AA573">
        <v>450</v>
      </c>
      <c r="AB573">
        <f t="shared" si="229"/>
        <v>7.8539816339744828</v>
      </c>
      <c r="AC573">
        <f t="shared" si="230"/>
        <v>0.27611262488646687</v>
      </c>
      <c r="AD573">
        <f t="shared" si="231"/>
        <v>1</v>
      </c>
      <c r="AE573">
        <f t="shared" si="232"/>
        <v>0.27611262488646687</v>
      </c>
      <c r="AF573" s="65">
        <f t="shared" si="233"/>
        <v>0.27974713753698421</v>
      </c>
      <c r="AG573">
        <f t="shared" si="234"/>
        <v>16.028330311734962</v>
      </c>
      <c r="AJ573">
        <f t="shared" si="235"/>
        <v>98.520345616575895</v>
      </c>
      <c r="AL573">
        <f t="shared" si="226"/>
        <v>709.776347485918</v>
      </c>
      <c r="AN573">
        <f t="shared" si="236"/>
        <v>723.97187443563632</v>
      </c>
      <c r="AP573">
        <f t="shared" si="237"/>
        <v>1497.0649869898227</v>
      </c>
      <c r="AS573">
        <f t="shared" si="238"/>
        <v>1557.6168959175868</v>
      </c>
      <c r="AU573">
        <f t="shared" si="227"/>
        <v>430.07768969931561</v>
      </c>
      <c r="AW573">
        <f t="shared" si="239"/>
        <v>7.8539816339744828</v>
      </c>
      <c r="AY573">
        <f t="shared" si="240"/>
        <v>0.27974713753698421</v>
      </c>
      <c r="BA573">
        <f t="shared" si="241"/>
        <v>0.99999999999999989</v>
      </c>
      <c r="BC573">
        <f t="shared" si="242"/>
        <v>1497.0649869898225</v>
      </c>
      <c r="BD573">
        <f t="shared" si="243"/>
        <v>3.04E-2</v>
      </c>
      <c r="BE573">
        <f t="shared" si="244"/>
        <v>45.510775604490604</v>
      </c>
    </row>
    <row r="574" spans="3:57">
      <c r="C574" s="11">
        <v>514</v>
      </c>
      <c r="D574" s="12">
        <f t="shared" ref="D574:D637" si="250">(60/($F$13*360))*C574</f>
        <v>7.4492753623188399E-3</v>
      </c>
      <c r="E574" s="20">
        <f t="shared" si="245"/>
        <v>1204.2771838760873</v>
      </c>
      <c r="F574" s="4">
        <f t="shared" si="246"/>
        <v>8.9709923552508517</v>
      </c>
      <c r="G574" s="4"/>
      <c r="H574" s="4">
        <f t="shared" si="247"/>
        <v>12.065979650562067</v>
      </c>
      <c r="I574" s="11">
        <v>514</v>
      </c>
      <c r="J574" s="5">
        <f t="shared" si="228"/>
        <v>32131.880241872495</v>
      </c>
      <c r="K574" s="11">
        <v>514</v>
      </c>
      <c r="L574" s="17">
        <f t="shared" si="248"/>
        <v>20018.161390686564</v>
      </c>
      <c r="M574" s="11">
        <v>514</v>
      </c>
      <c r="N574">
        <f t="shared" si="249"/>
        <v>2040.5872977254396</v>
      </c>
      <c r="Q574" s="59">
        <v>451</v>
      </c>
      <c r="R574" s="60">
        <f t="shared" si="225"/>
        <v>44.023000000000067</v>
      </c>
      <c r="S574" s="60">
        <f t="shared" si="223"/>
        <v>315.7866778229502</v>
      </c>
      <c r="T574" s="60">
        <f t="shared" si="222"/>
        <v>7.084330048262296</v>
      </c>
      <c r="U574" s="60">
        <f t="shared" si="224"/>
        <v>2061.5893509814669</v>
      </c>
      <c r="AA574">
        <v>451</v>
      </c>
      <c r="AB574">
        <f t="shared" si="229"/>
        <v>7.8714349264944268</v>
      </c>
      <c r="AC574">
        <f t="shared" si="230"/>
        <v>0.27611262488646687</v>
      </c>
      <c r="AD574">
        <f t="shared" si="231"/>
        <v>0.99984769515639127</v>
      </c>
      <c r="AE574">
        <f t="shared" si="232"/>
        <v>0.27607057159631515</v>
      </c>
      <c r="AF574" s="65">
        <f t="shared" si="233"/>
        <v>0.27970338358896774</v>
      </c>
      <c r="AG574">
        <f t="shared" si="234"/>
        <v>16.025823395176584</v>
      </c>
      <c r="AJ574">
        <f t="shared" si="235"/>
        <v>98.520345616575895</v>
      </c>
      <c r="AL574">
        <f t="shared" si="226"/>
        <v>697.95064481669522</v>
      </c>
      <c r="AN574">
        <f t="shared" si="236"/>
        <v>711.90965771302911</v>
      </c>
      <c r="AP574">
        <f t="shared" si="237"/>
        <v>1533.3971553010319</v>
      </c>
      <c r="AS574">
        <f t="shared" si="238"/>
        <v>1595.3985422976627</v>
      </c>
      <c r="AU574">
        <f t="shared" si="227"/>
        <v>440.4425874960437</v>
      </c>
      <c r="AW574">
        <f t="shared" si="239"/>
        <v>7.8714349264944268</v>
      </c>
      <c r="AY574">
        <f t="shared" si="240"/>
        <v>0.27970338358896774</v>
      </c>
      <c r="BA574">
        <f t="shared" si="241"/>
        <v>0.99483478442892803</v>
      </c>
      <c r="BC574">
        <f t="shared" si="242"/>
        <v>1525.4768284378335</v>
      </c>
      <c r="BD574">
        <f t="shared" si="243"/>
        <v>3.04E-2</v>
      </c>
      <c r="BE574">
        <f t="shared" si="244"/>
        <v>46.374495584510143</v>
      </c>
    </row>
    <row r="575" spans="3:57">
      <c r="C575" s="11">
        <v>515</v>
      </c>
      <c r="D575" s="12">
        <f t="shared" si="250"/>
        <v>7.4637681159420285E-3</v>
      </c>
      <c r="E575" s="20">
        <f t="shared" si="245"/>
        <v>1204.2771838760873</v>
      </c>
      <c r="F575" s="4">
        <f t="shared" si="246"/>
        <v>8.9884456477707957</v>
      </c>
      <c r="G575" s="4"/>
      <c r="H575" s="4">
        <f t="shared" si="247"/>
        <v>11.600289233488159</v>
      </c>
      <c r="I575" s="11">
        <v>515</v>
      </c>
      <c r="J575" s="5">
        <f t="shared" si="228"/>
        <v>32132.932750795222</v>
      </c>
      <c r="K575" s="11">
        <v>515</v>
      </c>
      <c r="L575" s="17">
        <f t="shared" si="248"/>
        <v>20018.817103745423</v>
      </c>
      <c r="M575" s="11">
        <v>515</v>
      </c>
      <c r="N575">
        <f t="shared" si="249"/>
        <v>2040.6541390158432</v>
      </c>
      <c r="Q575" s="59">
        <v>452</v>
      </c>
      <c r="R575" s="60">
        <f t="shared" si="225"/>
        <v>44.651900000000069</v>
      </c>
      <c r="S575" s="60">
        <f t="shared" si="223"/>
        <v>319.5538121007329</v>
      </c>
      <c r="T575" s="60">
        <f t="shared" si="222"/>
        <v>6.9676849957421547</v>
      </c>
      <c r="U575" s="60">
        <f t="shared" si="224"/>
        <v>2051.8333424064385</v>
      </c>
      <c r="AA575">
        <v>452</v>
      </c>
      <c r="AB575">
        <f t="shared" si="229"/>
        <v>7.888888219014369</v>
      </c>
      <c r="AC575">
        <f t="shared" si="230"/>
        <v>0.27611262488646687</v>
      </c>
      <c r="AD575">
        <f t="shared" si="231"/>
        <v>0.99939082701909576</v>
      </c>
      <c r="AE575">
        <f t="shared" si="232"/>
        <v>0.27594442453569951</v>
      </c>
      <c r="AF575" s="65">
        <f t="shared" si="233"/>
        <v>0.27957213837103845</v>
      </c>
      <c r="AG575">
        <f t="shared" si="234"/>
        <v>16.018303598107963</v>
      </c>
      <c r="AJ575">
        <f t="shared" si="235"/>
        <v>98.520345616575895</v>
      </c>
      <c r="AL575">
        <f t="shared" si="226"/>
        <v>686.45873392794726</v>
      </c>
      <c r="AN575">
        <f t="shared" si="236"/>
        <v>700.1879086065062</v>
      </c>
      <c r="AP575">
        <f t="shared" si="237"/>
        <v>1569.1135852798052</v>
      </c>
      <c r="AS575">
        <f t="shared" si="238"/>
        <v>1632.4976027454391</v>
      </c>
      <c r="AU575">
        <f t="shared" si="227"/>
        <v>450.47861154549923</v>
      </c>
      <c r="AW575">
        <f t="shared" si="239"/>
        <v>7.888888219014369</v>
      </c>
      <c r="AY575">
        <f t="shared" si="240"/>
        <v>0.27957213837103845</v>
      </c>
      <c r="BA575">
        <f t="shared" si="241"/>
        <v>0.98937149064621244</v>
      </c>
      <c r="BC575">
        <f t="shared" si="242"/>
        <v>1552.4362468615036</v>
      </c>
      <c r="BD575">
        <f t="shared" si="243"/>
        <v>3.04E-2</v>
      </c>
      <c r="BE575">
        <f t="shared" si="244"/>
        <v>47.194061904589709</v>
      </c>
    </row>
    <row r="576" spans="3:57">
      <c r="C576" s="11">
        <v>516</v>
      </c>
      <c r="D576" s="12">
        <f t="shared" si="250"/>
        <v>7.4782608695652172E-3</v>
      </c>
      <c r="E576" s="20">
        <f t="shared" si="245"/>
        <v>1204.2771838760873</v>
      </c>
      <c r="F576" s="4">
        <f t="shared" si="246"/>
        <v>9.0058989402907397</v>
      </c>
      <c r="G576" s="4"/>
      <c r="H576" s="4">
        <f t="shared" si="247"/>
        <v>11.134603038557611</v>
      </c>
      <c r="I576" s="11">
        <v>516</v>
      </c>
      <c r="J576" s="5">
        <f t="shared" si="228"/>
        <v>32131.347176226318</v>
      </c>
      <c r="K576" s="11">
        <v>516</v>
      </c>
      <c r="L576" s="17">
        <f t="shared" si="248"/>
        <v>20017.829290788995</v>
      </c>
      <c r="M576" s="11">
        <v>516</v>
      </c>
      <c r="N576">
        <f t="shared" si="249"/>
        <v>2040.553444524872</v>
      </c>
      <c r="Q576" s="59">
        <v>453</v>
      </c>
      <c r="R576" s="60">
        <f t="shared" si="225"/>
        <v>45.28080000000007</v>
      </c>
      <c r="S576" s="60">
        <f t="shared" si="223"/>
        <v>323.32094637851571</v>
      </c>
      <c r="T576" s="60">
        <f t="shared" si="222"/>
        <v>6.8542940906940366</v>
      </c>
      <c r="U576" s="60">
        <f t="shared" si="224"/>
        <v>2042.2370339909965</v>
      </c>
      <c r="AA576">
        <v>453</v>
      </c>
      <c r="AB576">
        <f t="shared" si="229"/>
        <v>7.906341511534313</v>
      </c>
      <c r="AC576">
        <f t="shared" si="230"/>
        <v>0.27611262488646687</v>
      </c>
      <c r="AD576">
        <f t="shared" si="231"/>
        <v>0.99862953475457383</v>
      </c>
      <c r="AE576">
        <f t="shared" si="232"/>
        <v>0.27573422213023657</v>
      </c>
      <c r="AF576" s="65">
        <f t="shared" si="233"/>
        <v>0.27935345174621068</v>
      </c>
      <c r="AG576">
        <f t="shared" si="234"/>
        <v>16.005773777469368</v>
      </c>
      <c r="AJ576">
        <f t="shared" si="235"/>
        <v>98.520345616575895</v>
      </c>
      <c r="AL576">
        <f t="shared" si="226"/>
        <v>675.28742277283027</v>
      </c>
      <c r="AN576">
        <f t="shared" si="236"/>
        <v>688.79317122828684</v>
      </c>
      <c r="AP576">
        <f t="shared" si="237"/>
        <v>1604.1876613504646</v>
      </c>
      <c r="AS576">
        <f t="shared" si="238"/>
        <v>1668.8837512264806</v>
      </c>
      <c r="AU576">
        <f t="shared" si="227"/>
        <v>460.16836297022485</v>
      </c>
      <c r="AW576">
        <f t="shared" si="239"/>
        <v>7.906341511534313</v>
      </c>
      <c r="AY576">
        <f t="shared" si="240"/>
        <v>0.27935345174621068</v>
      </c>
      <c r="BA576">
        <f t="shared" si="241"/>
        <v>0.98361673301757357</v>
      </c>
      <c r="BC576">
        <f t="shared" si="242"/>
        <v>1577.9058266046457</v>
      </c>
      <c r="BD576">
        <f t="shared" si="243"/>
        <v>3.04E-2</v>
      </c>
      <c r="BE576">
        <f t="shared" si="244"/>
        <v>47.968337128781229</v>
      </c>
    </row>
    <row r="577" spans="3:57">
      <c r="C577" s="11">
        <v>517</v>
      </c>
      <c r="D577" s="12">
        <f t="shared" si="250"/>
        <v>7.4927536231884058E-3</v>
      </c>
      <c r="E577" s="20">
        <f t="shared" si="245"/>
        <v>1204.2771838760873</v>
      </c>
      <c r="F577" s="4">
        <f t="shared" si="246"/>
        <v>9.0233522328106837</v>
      </c>
      <c r="G577" s="4"/>
      <c r="H577" s="4">
        <f t="shared" si="247"/>
        <v>10.668957162201131</v>
      </c>
      <c r="I577" s="11">
        <v>517</v>
      </c>
      <c r="J577" s="5">
        <f t="shared" si="228"/>
        <v>32127.417022189089</v>
      </c>
      <c r="K577" s="11">
        <v>517</v>
      </c>
      <c r="L577" s="17">
        <f t="shared" si="248"/>
        <v>20015.380804823802</v>
      </c>
      <c r="M577" s="11">
        <v>517</v>
      </c>
      <c r="N577">
        <f t="shared" si="249"/>
        <v>2040.3038537027321</v>
      </c>
      <c r="Q577" s="59">
        <v>454</v>
      </c>
      <c r="R577" s="60">
        <f t="shared" si="225"/>
        <v>45.909700000000072</v>
      </c>
      <c r="S577" s="60">
        <f t="shared" si="223"/>
        <v>327.08808065629842</v>
      </c>
      <c r="T577" s="60">
        <f t="shared" si="222"/>
        <v>6.7440302011611992</v>
      </c>
      <c r="U577" s="60">
        <f t="shared" si="224"/>
        <v>2032.7959960166418</v>
      </c>
      <c r="AA577">
        <v>454</v>
      </c>
      <c r="AB577">
        <f t="shared" si="229"/>
        <v>7.9237948040542552</v>
      </c>
      <c r="AC577">
        <f t="shared" si="230"/>
        <v>0.27611262488646687</v>
      </c>
      <c r="AD577">
        <f t="shared" si="231"/>
        <v>0.99756405025982431</v>
      </c>
      <c r="AE577">
        <f t="shared" si="232"/>
        <v>0.27544002840961546</v>
      </c>
      <c r="AF577" s="65">
        <f t="shared" si="233"/>
        <v>0.27904740676839795</v>
      </c>
      <c r="AG577">
        <f t="shared" si="234"/>
        <v>15.988238691899525</v>
      </c>
      <c r="AJ577">
        <f t="shared" si="235"/>
        <v>98.520345616575895</v>
      </c>
      <c r="AL577">
        <f t="shared" si="226"/>
        <v>664.42418626702715</v>
      </c>
      <c r="AN577">
        <f t="shared" si="236"/>
        <v>677.71266999236775</v>
      </c>
      <c r="AP577">
        <f t="shared" si="237"/>
        <v>1638.5946020642828</v>
      </c>
      <c r="AS577">
        <f t="shared" si="238"/>
        <v>1704.5287453646049</v>
      </c>
      <c r="AU577">
        <f t="shared" si="227"/>
        <v>469.49544604823296</v>
      </c>
      <c r="AW577">
        <f t="shared" si="239"/>
        <v>7.9237948040542552</v>
      </c>
      <c r="AY577">
        <f t="shared" si="240"/>
        <v>0.27904740676839795</v>
      </c>
      <c r="BA577">
        <f t="shared" si="241"/>
        <v>0.9775771988970825</v>
      </c>
      <c r="BC577">
        <f t="shared" si="242"/>
        <v>1601.8527212138811</v>
      </c>
      <c r="BD577">
        <f t="shared" si="243"/>
        <v>3.04E-2</v>
      </c>
      <c r="BE577">
        <f t="shared" si="244"/>
        <v>48.696322724901982</v>
      </c>
    </row>
    <row r="578" spans="3:57">
      <c r="C578" s="11">
        <v>518</v>
      </c>
      <c r="D578" s="12">
        <f t="shared" si="250"/>
        <v>7.5072463768115936E-3</v>
      </c>
      <c r="E578" s="20">
        <f t="shared" si="245"/>
        <v>1204.2771838760873</v>
      </c>
      <c r="F578" s="4">
        <f t="shared" si="246"/>
        <v>9.0408055253306259</v>
      </c>
      <c r="G578" s="4"/>
      <c r="H578" s="4">
        <f t="shared" si="247"/>
        <v>10.203383507172395</v>
      </c>
      <c r="I578" s="11">
        <v>518</v>
      </c>
      <c r="J578" s="5">
        <f t="shared" si="228"/>
        <v>32121.427438812396</v>
      </c>
      <c r="K578" s="11">
        <v>518</v>
      </c>
      <c r="L578" s="17">
        <f t="shared" si="248"/>
        <v>20011.649294380124</v>
      </c>
      <c r="M578" s="11">
        <v>518</v>
      </c>
      <c r="N578">
        <f t="shared" si="249"/>
        <v>2039.9234754719798</v>
      </c>
      <c r="Q578" s="59">
        <v>455</v>
      </c>
      <c r="R578" s="60">
        <f t="shared" si="225"/>
        <v>46.538600000000073</v>
      </c>
      <c r="S578" s="60">
        <f t="shared" si="223"/>
        <v>330.85521493408112</v>
      </c>
      <c r="T578" s="60">
        <f t="shared" si="222"/>
        <v>6.6367725497005763</v>
      </c>
      <c r="U578" s="60">
        <f t="shared" si="224"/>
        <v>2023.5059708434835</v>
      </c>
      <c r="AA578">
        <v>455</v>
      </c>
      <c r="AB578">
        <f t="shared" si="229"/>
        <v>7.9412480965741992</v>
      </c>
      <c r="AC578">
        <f t="shared" si="230"/>
        <v>0.27611262488646687</v>
      </c>
      <c r="AD578">
        <f t="shared" si="231"/>
        <v>0.99619469809174555</v>
      </c>
      <c r="AE578">
        <f t="shared" si="232"/>
        <v>0.27506193298809323</v>
      </c>
      <c r="AF578" s="65">
        <f t="shared" si="233"/>
        <v>0.27865411960589803</v>
      </c>
      <c r="AG578">
        <f t="shared" si="234"/>
        <v>15.965704997351605</v>
      </c>
      <c r="AJ578">
        <f t="shared" si="235"/>
        <v>98.520345616575895</v>
      </c>
      <c r="AL578">
        <f t="shared" si="226"/>
        <v>653.85712537510437</v>
      </c>
      <c r="AN578">
        <f t="shared" si="236"/>
        <v>666.93426788260649</v>
      </c>
      <c r="AP578">
        <f t="shared" si="237"/>
        <v>1672.3114194064856</v>
      </c>
      <c r="AS578">
        <f t="shared" si="238"/>
        <v>1739.4063956178213</v>
      </c>
      <c r="AU578">
        <f t="shared" si="227"/>
        <v>478.44448543048998</v>
      </c>
      <c r="AW578">
        <f t="shared" si="239"/>
        <v>7.9412480965741992</v>
      </c>
      <c r="AY578">
        <f t="shared" si="240"/>
        <v>0.27865411960589803</v>
      </c>
      <c r="BA578">
        <f t="shared" si="241"/>
        <v>0.97125963874375965</v>
      </c>
      <c r="BC578">
        <f t="shared" si="242"/>
        <v>1624.2485850798071</v>
      </c>
      <c r="BD578">
        <f t="shared" si="243"/>
        <v>3.04E-2</v>
      </c>
      <c r="BE578">
        <f t="shared" si="244"/>
        <v>49.377156986426137</v>
      </c>
    </row>
    <row r="579" spans="3:57">
      <c r="C579" s="11">
        <v>519</v>
      </c>
      <c r="D579" s="12">
        <f t="shared" si="250"/>
        <v>7.5217391304347823E-3</v>
      </c>
      <c r="E579" s="20">
        <f t="shared" si="245"/>
        <v>1204.2771838760873</v>
      </c>
      <c r="F579" s="4">
        <f t="shared" si="246"/>
        <v>9.0582588178505699</v>
      </c>
      <c r="G579" s="4"/>
      <c r="H579" s="4">
        <f t="shared" si="247"/>
        <v>9.7379099067718649</v>
      </c>
      <c r="I579" s="11">
        <v>519</v>
      </c>
      <c r="J579" s="5">
        <f t="shared" si="228"/>
        <v>32113.654789518219</v>
      </c>
      <c r="K579" s="11">
        <v>519</v>
      </c>
      <c r="L579" s="17">
        <f t="shared" si="248"/>
        <v>20006.806933869851</v>
      </c>
      <c r="M579" s="11">
        <v>519</v>
      </c>
      <c r="N579">
        <f t="shared" si="249"/>
        <v>2039.4298607410653</v>
      </c>
      <c r="Q579" s="59">
        <v>456</v>
      </c>
      <c r="R579" s="60">
        <f t="shared" si="225"/>
        <v>47.167500000000075</v>
      </c>
      <c r="S579" s="60">
        <f t="shared" si="223"/>
        <v>334.62234921186393</v>
      </c>
      <c r="T579" s="60">
        <f t="shared" si="222"/>
        <v>6.5324063279546492</v>
      </c>
      <c r="U579" s="60">
        <f t="shared" si="224"/>
        <v>2014.3628643572067</v>
      </c>
      <c r="AA579">
        <v>456</v>
      </c>
      <c r="AB579">
        <f t="shared" si="229"/>
        <v>7.9587013890941423</v>
      </c>
      <c r="AC579">
        <f t="shared" si="230"/>
        <v>0.27611262488646687</v>
      </c>
      <c r="AD579">
        <f t="shared" si="231"/>
        <v>0.9945218953682734</v>
      </c>
      <c r="AE579">
        <f t="shared" si="232"/>
        <v>0.27460005103719815</v>
      </c>
      <c r="AF579" s="65">
        <f t="shared" si="233"/>
        <v>0.27817373943457568</v>
      </c>
      <c r="AG579">
        <f t="shared" si="234"/>
        <v>15.93818124097306</v>
      </c>
      <c r="AJ579">
        <f t="shared" si="235"/>
        <v>98.520345616575895</v>
      </c>
      <c r="AL579">
        <f t="shared" si="226"/>
        <v>643.57492913799945</v>
      </c>
      <c r="AN579">
        <f t="shared" si="236"/>
        <v>656.4464277207594</v>
      </c>
      <c r="AP579">
        <f t="shared" si="237"/>
        <v>1705.3168797085591</v>
      </c>
      <c r="AS579">
        <f t="shared" si="238"/>
        <v>1773.492534843986</v>
      </c>
      <c r="AU579">
        <f t="shared" si="227"/>
        <v>487.00114058224852</v>
      </c>
      <c r="AW579">
        <f t="shared" si="239"/>
        <v>7.9587013890941423</v>
      </c>
      <c r="AY579">
        <f t="shared" si="240"/>
        <v>0.27817373943457568</v>
      </c>
      <c r="BA579">
        <f t="shared" si="241"/>
        <v>0.96467085627965754</v>
      </c>
      <c r="BC579">
        <f t="shared" si="242"/>
        <v>1645.0694945766095</v>
      </c>
      <c r="BD579">
        <f t="shared" si="243"/>
        <v>3.04E-2</v>
      </c>
      <c r="BE579">
        <f t="shared" si="244"/>
        <v>50.010112635128927</v>
      </c>
    </row>
    <row r="580" spans="3:57">
      <c r="C580" s="11">
        <v>520</v>
      </c>
      <c r="D580" s="12">
        <f t="shared" si="250"/>
        <v>7.5362318840579709E-3</v>
      </c>
      <c r="E580" s="20">
        <f t="shared" si="245"/>
        <v>1204.2771838760873</v>
      </c>
      <c r="F580" s="4">
        <f t="shared" si="246"/>
        <v>9.0757121103705121</v>
      </c>
      <c r="G580" s="4"/>
      <c r="H580" s="4">
        <f t="shared" si="247"/>
        <v>9.2725602552419097</v>
      </c>
      <c r="I580" s="11">
        <v>520</v>
      </c>
      <c r="J580" s="5">
        <f t="shared" si="228"/>
        <v>32104.366232355249</v>
      </c>
      <c r="K580" s="11">
        <v>520</v>
      </c>
      <c r="L580" s="17">
        <f t="shared" si="248"/>
        <v>20001.020162757319</v>
      </c>
      <c r="M580" s="11">
        <v>520</v>
      </c>
      <c r="N580">
        <f t="shared" si="249"/>
        <v>2038.8399758162404</v>
      </c>
      <c r="Q580" s="59">
        <v>457</v>
      </c>
      <c r="R580" s="60">
        <f t="shared" si="225"/>
        <v>47.796400000000077</v>
      </c>
      <c r="S580" s="60">
        <f t="shared" si="223"/>
        <v>338.38948348964664</v>
      </c>
      <c r="T580" s="60">
        <f t="shared" si="222"/>
        <v>6.4308223386225096</v>
      </c>
      <c r="U580" s="60">
        <f t="shared" si="224"/>
        <v>2005.3627379319507</v>
      </c>
      <c r="AA580">
        <v>457</v>
      </c>
      <c r="AB580">
        <f t="shared" si="229"/>
        <v>7.9761546816140863</v>
      </c>
      <c r="AC580">
        <f t="shared" si="230"/>
        <v>0.27611262488646687</v>
      </c>
      <c r="AD580">
        <f t="shared" si="231"/>
        <v>0.99254615164132198</v>
      </c>
      <c r="AE580">
        <f t="shared" si="232"/>
        <v>0.27405452325064661</v>
      </c>
      <c r="AF580" s="65">
        <f t="shared" si="233"/>
        <v>0.27760644830104214</v>
      </c>
      <c r="AG580">
        <f t="shared" si="234"/>
        <v>15.905677853266397</v>
      </c>
      <c r="AJ580">
        <f t="shared" si="235"/>
        <v>98.520345616575895</v>
      </c>
      <c r="AL580">
        <f t="shared" si="226"/>
        <v>633.56683939988648</v>
      </c>
      <c r="AN580">
        <f t="shared" si="236"/>
        <v>646.23817618788416</v>
      </c>
      <c r="AP580">
        <f t="shared" si="237"/>
        <v>1737.5914659239393</v>
      </c>
      <c r="AS580">
        <f t="shared" si="238"/>
        <v>1806.7649879901105</v>
      </c>
      <c r="AU580">
        <f t="shared" si="227"/>
        <v>495.15211740959006</v>
      </c>
      <c r="AW580">
        <f t="shared" si="239"/>
        <v>7.9761546816140863</v>
      </c>
      <c r="AY580">
        <f t="shared" si="240"/>
        <v>0.27760644830104214</v>
      </c>
      <c r="BA580">
        <f t="shared" si="241"/>
        <v>0.9578176987122049</v>
      </c>
      <c r="BC580">
        <f t="shared" si="242"/>
        <v>1664.295859193234</v>
      </c>
      <c r="BD580">
        <f t="shared" si="243"/>
        <v>3.04E-2</v>
      </c>
      <c r="BE580">
        <f t="shared" si="244"/>
        <v>50.594594119474316</v>
      </c>
    </row>
    <row r="581" spans="3:57">
      <c r="C581" s="11">
        <v>521</v>
      </c>
      <c r="D581" s="12">
        <f t="shared" si="250"/>
        <v>7.5507246376811587E-3</v>
      </c>
      <c r="E581" s="20">
        <f t="shared" si="245"/>
        <v>1204.2771838760873</v>
      </c>
      <c r="F581" s="4">
        <f t="shared" si="246"/>
        <v>9.0931654028904561</v>
      </c>
      <c r="G581" s="4"/>
      <c r="H581" s="4">
        <f t="shared" si="247"/>
        <v>8.8073546441231443</v>
      </c>
      <c r="I581" s="11">
        <v>521</v>
      </c>
      <c r="J581" s="5">
        <f t="shared" si="228"/>
        <v>32093.819316013654</v>
      </c>
      <c r="K581" s="11">
        <v>521</v>
      </c>
      <c r="L581" s="17">
        <f t="shared" si="248"/>
        <v>19994.449433876507</v>
      </c>
      <c r="M581" s="11">
        <v>521</v>
      </c>
      <c r="N581">
        <f t="shared" si="249"/>
        <v>2038.1701767458212</v>
      </c>
      <c r="Q581" s="59">
        <v>458</v>
      </c>
      <c r="R581" s="60">
        <f t="shared" si="225"/>
        <v>48.425300000000078</v>
      </c>
      <c r="S581" s="60">
        <f t="shared" si="223"/>
        <v>342.15661776742945</v>
      </c>
      <c r="T581" s="60">
        <f t="shared" si="222"/>
        <v>6.3319166626027847</v>
      </c>
      <c r="U581" s="60">
        <f t="shared" si="224"/>
        <v>1996.5018008726299</v>
      </c>
      <c r="AA581">
        <v>458</v>
      </c>
      <c r="AB581">
        <f t="shared" si="229"/>
        <v>7.9936079741340285</v>
      </c>
      <c r="AC581">
        <f t="shared" si="230"/>
        <v>0.27611262488646687</v>
      </c>
      <c r="AD581">
        <f t="shared" si="231"/>
        <v>0.99026806874157047</v>
      </c>
      <c r="AE581">
        <f t="shared" si="232"/>
        <v>0.27342551580148722</v>
      </c>
      <c r="AF581" s="65">
        <f t="shared" si="233"/>
        <v>0.27695246095621717</v>
      </c>
      <c r="AG581">
        <f t="shared" si="234"/>
        <v>15.868207138552959</v>
      </c>
      <c r="AJ581">
        <f t="shared" si="235"/>
        <v>98.520345616575895</v>
      </c>
      <c r="AL581">
        <f t="shared" si="226"/>
        <v>623.82261801498214</v>
      </c>
      <c r="AN581">
        <f t="shared" si="236"/>
        <v>636.29907037528176</v>
      </c>
      <c r="AP581">
        <f t="shared" si="237"/>
        <v>1769.1173410494061</v>
      </c>
      <c r="AS581">
        <f t="shared" si="238"/>
        <v>1839.2035416705501</v>
      </c>
      <c r="AU581">
        <f t="shared" si="227"/>
        <v>502.88517704519228</v>
      </c>
      <c r="AW581">
        <f t="shared" si="239"/>
        <v>7.9936079741340285</v>
      </c>
      <c r="AY581">
        <f t="shared" si="240"/>
        <v>0.27695246095621717</v>
      </c>
      <c r="BA581">
        <f t="shared" si="241"/>
        <v>0.95070704704319331</v>
      </c>
      <c r="BC581">
        <f t="shared" si="242"/>
        <v>1681.9123231819867</v>
      </c>
      <c r="BD581">
        <f t="shared" si="243"/>
        <v>3.04E-2</v>
      </c>
      <c r="BE581">
        <f t="shared" si="244"/>
        <v>51.130134624732399</v>
      </c>
    </row>
    <row r="582" spans="3:57">
      <c r="C582" s="11">
        <v>522</v>
      </c>
      <c r="D582" s="12">
        <f t="shared" si="250"/>
        <v>7.5652173913043474E-3</v>
      </c>
      <c r="E582" s="20">
        <f t="shared" si="245"/>
        <v>1204.2771838760873</v>
      </c>
      <c r="F582" s="4">
        <f t="shared" si="246"/>
        <v>9.1106186954103983</v>
      </c>
      <c r="G582" s="4"/>
      <c r="H582" s="4">
        <f t="shared" si="247"/>
        <v>8.3423095043568036</v>
      </c>
      <c r="I582" s="11">
        <v>522</v>
      </c>
      <c r="J582" s="5">
        <f t="shared" si="228"/>
        <v>32082.26159103695</v>
      </c>
      <c r="K582" s="11">
        <v>522</v>
      </c>
      <c r="L582" s="17">
        <f t="shared" si="248"/>
        <v>19987.24897121602</v>
      </c>
      <c r="M582" s="11">
        <v>522</v>
      </c>
      <c r="N582">
        <f t="shared" si="249"/>
        <v>2037.4361846295637</v>
      </c>
      <c r="Q582" s="59">
        <v>459</v>
      </c>
      <c r="R582" s="60">
        <f t="shared" si="225"/>
        <v>49.05420000000008</v>
      </c>
      <c r="S582" s="60">
        <f t="shared" si="223"/>
        <v>345.92375204521215</v>
      </c>
      <c r="T582" s="60">
        <f t="shared" si="222"/>
        <v>6.2355903492844194</v>
      </c>
      <c r="U582" s="60">
        <f t="shared" si="224"/>
        <v>1987.7764033031649</v>
      </c>
      <c r="AA582">
        <v>459</v>
      </c>
      <c r="AB582">
        <f t="shared" si="229"/>
        <v>8.0110612666539716</v>
      </c>
      <c r="AC582">
        <f t="shared" si="230"/>
        <v>0.27611262488646687</v>
      </c>
      <c r="AD582">
        <f t="shared" si="231"/>
        <v>0.98768834059513788</v>
      </c>
      <c r="AE582">
        <f t="shared" si="232"/>
        <v>0.27271322029148226</v>
      </c>
      <c r="AF582" s="65">
        <f t="shared" si="233"/>
        <v>0.27621202465973677</v>
      </c>
      <c r="AG582">
        <f t="shared" si="234"/>
        <v>15.825783263766334</v>
      </c>
      <c r="AJ582">
        <f t="shared" si="235"/>
        <v>98.520345616575895</v>
      </c>
      <c r="AL582">
        <f t="shared" si="226"/>
        <v>614.33251633488624</v>
      </c>
      <c r="AN582">
        <f t="shared" si="236"/>
        <v>626.61916666158402</v>
      </c>
      <c r="AP582">
        <f t="shared" si="237"/>
        <v>1799.878312496845</v>
      </c>
      <c r="AS582">
        <f t="shared" si="238"/>
        <v>1870.78991342873</v>
      </c>
      <c r="AU582">
        <f t="shared" si="227"/>
        <v>510.1891417799722</v>
      </c>
      <c r="AW582">
        <f t="shared" si="239"/>
        <v>8.0110612666539716</v>
      </c>
      <c r="AY582">
        <f t="shared" si="240"/>
        <v>0.27621202465973677</v>
      </c>
      <c r="BA582">
        <f t="shared" si="241"/>
        <v>0.94334580648628064</v>
      </c>
      <c r="BC582">
        <f t="shared" si="242"/>
        <v>1697.9076582795021</v>
      </c>
      <c r="BD582">
        <f t="shared" si="243"/>
        <v>3.04E-2</v>
      </c>
      <c r="BE582">
        <f t="shared" si="244"/>
        <v>51.616392811696862</v>
      </c>
    </row>
    <row r="583" spans="3:57">
      <c r="C583" s="11">
        <v>523</v>
      </c>
      <c r="D583" s="12">
        <f t="shared" si="250"/>
        <v>7.579710144927536E-3</v>
      </c>
      <c r="E583" s="20">
        <f t="shared" si="245"/>
        <v>1204.2771838760873</v>
      </c>
      <c r="F583" s="4">
        <f t="shared" si="246"/>
        <v>9.1280719879303422</v>
      </c>
      <c r="G583" s="4"/>
      <c r="H583" s="4">
        <f t="shared" si="247"/>
        <v>7.8774377539078859</v>
      </c>
      <c r="I583" s="11">
        <v>523</v>
      </c>
      <c r="J583" s="5">
        <f t="shared" si="228"/>
        <v>32069.930236727767</v>
      </c>
      <c r="K583" s="11">
        <v>523</v>
      </c>
      <c r="L583" s="17">
        <f t="shared" si="248"/>
        <v>19979.566537481398</v>
      </c>
      <c r="M583" s="11">
        <v>523</v>
      </c>
      <c r="N583">
        <f t="shared" si="249"/>
        <v>2036.6530619247092</v>
      </c>
      <c r="Q583" s="59">
        <v>460</v>
      </c>
      <c r="R583" s="60">
        <f t="shared" si="225"/>
        <v>49.683100000000081</v>
      </c>
      <c r="S583" s="60">
        <f t="shared" si="223"/>
        <v>349.69088632299486</v>
      </c>
      <c r="T583" s="60">
        <f t="shared" si="222"/>
        <v>6.1417491281440189</v>
      </c>
      <c r="U583" s="60">
        <f t="shared" si="224"/>
        <v>1979.1830294697918</v>
      </c>
      <c r="AA583">
        <v>460</v>
      </c>
      <c r="AB583">
        <f t="shared" si="229"/>
        <v>8.0285145591739155</v>
      </c>
      <c r="AC583">
        <f t="shared" si="230"/>
        <v>0.27611262488646687</v>
      </c>
      <c r="AD583">
        <f t="shared" si="231"/>
        <v>0.98480775301220813</v>
      </c>
      <c r="AE583">
        <f t="shared" si="232"/>
        <v>0.27191785369274413</v>
      </c>
      <c r="AF583" s="65">
        <f t="shared" si="233"/>
        <v>0.27538541895575358</v>
      </c>
      <c r="AG583">
        <f t="shared" si="234"/>
        <v>15.778422245606659</v>
      </c>
      <c r="AJ583">
        <f t="shared" si="235"/>
        <v>98.520345616575895</v>
      </c>
      <c r="AL583">
        <f t="shared" si="226"/>
        <v>605.08724679505247</v>
      </c>
      <c r="AN583">
        <f t="shared" si="236"/>
        <v>617.18899173095349</v>
      </c>
      <c r="AP583">
        <f t="shared" si="237"/>
        <v>1829.8597972398534</v>
      </c>
      <c r="AS583">
        <f t="shared" si="238"/>
        <v>1901.5077205039279</v>
      </c>
      <c r="AU583">
        <f t="shared" si="227"/>
        <v>517.0538981396104</v>
      </c>
      <c r="AW583">
        <f t="shared" si="239"/>
        <v>8.0285145591739155</v>
      </c>
      <c r="AY583">
        <f t="shared" si="240"/>
        <v>0.27538541895575358</v>
      </c>
      <c r="BA583">
        <f t="shared" si="241"/>
        <v>0.93574089701430196</v>
      </c>
      <c r="BC583">
        <f t="shared" si="242"/>
        <v>1712.2746480796291</v>
      </c>
      <c r="BD583">
        <f t="shared" si="243"/>
        <v>3.04E-2</v>
      </c>
      <c r="BE583">
        <f t="shared" si="244"/>
        <v>52.053149301620721</v>
      </c>
    </row>
    <row r="584" spans="3:57">
      <c r="C584" s="11">
        <v>524</v>
      </c>
      <c r="D584" s="12">
        <f t="shared" si="250"/>
        <v>7.5942028985507247E-3</v>
      </c>
      <c r="E584" s="20">
        <f t="shared" si="245"/>
        <v>1204.2771838760873</v>
      </c>
      <c r="F584" s="4">
        <f t="shared" si="246"/>
        <v>9.1455252804502862</v>
      </c>
      <c r="G584" s="4"/>
      <c r="H584" s="4">
        <f t="shared" si="247"/>
        <v>7.4127489506795312</v>
      </c>
      <c r="I584" s="11">
        <v>524</v>
      </c>
      <c r="J584" s="5">
        <f t="shared" si="228"/>
        <v>32057.051704223497</v>
      </c>
      <c r="K584" s="11">
        <v>524</v>
      </c>
      <c r="L584" s="17">
        <f t="shared" si="248"/>
        <v>19971.543211731238</v>
      </c>
      <c r="M584" s="11">
        <v>524</v>
      </c>
      <c r="N584">
        <f t="shared" si="249"/>
        <v>2035.8351897789232</v>
      </c>
      <c r="Q584" s="59">
        <v>461</v>
      </c>
      <c r="R584" s="60">
        <f t="shared" si="225"/>
        <v>50.312000000000083</v>
      </c>
      <c r="S584" s="60">
        <f t="shared" si="223"/>
        <v>353.45802060077767</v>
      </c>
      <c r="T584" s="60">
        <f t="shared" si="222"/>
        <v>6.0503031399729448</v>
      </c>
      <c r="U584" s="60">
        <f t="shared" si="224"/>
        <v>1970.7182914310242</v>
      </c>
      <c r="AA584">
        <v>461</v>
      </c>
      <c r="AB584">
        <f t="shared" si="229"/>
        <v>8.0459678516938595</v>
      </c>
      <c r="AC584">
        <f t="shared" si="230"/>
        <v>0.27611262488646687</v>
      </c>
      <c r="AD584">
        <f t="shared" si="231"/>
        <v>0.98162718344766386</v>
      </c>
      <c r="AE584">
        <f t="shared" si="232"/>
        <v>0.27103965828164384</v>
      </c>
      <c r="AF584" s="65">
        <f t="shared" si="233"/>
        <v>0.27447295542074984</v>
      </c>
      <c r="AG584">
        <f t="shared" si="234"/>
        <v>15.726141936091357</v>
      </c>
      <c r="AJ584">
        <f t="shared" si="235"/>
        <v>98.520345616575895</v>
      </c>
      <c r="AL584">
        <f t="shared" si="226"/>
        <v>596.07795643518887</v>
      </c>
      <c r="AN584">
        <f t="shared" si="236"/>
        <v>607.9995155638926</v>
      </c>
      <c r="AP584">
        <f t="shared" si="237"/>
        <v>1859.0487875779875</v>
      </c>
      <c r="AS584">
        <f t="shared" si="238"/>
        <v>1931.3424479499238</v>
      </c>
      <c r="AU584">
        <f t="shared" si="227"/>
        <v>523.47039711718071</v>
      </c>
      <c r="AW584">
        <f t="shared" si="239"/>
        <v>8.0459678516938595</v>
      </c>
      <c r="AY584">
        <f t="shared" si="240"/>
        <v>0.27447295542074984</v>
      </c>
      <c r="BA584">
        <f t="shared" si="241"/>
        <v>0.92789924405699298</v>
      </c>
      <c r="BC584">
        <f t="shared" si="242"/>
        <v>1725.0099646586839</v>
      </c>
      <c r="BD584">
        <f t="shared" si="243"/>
        <v>3.04E-2</v>
      </c>
      <c r="BE584">
        <f t="shared" si="244"/>
        <v>52.440302925623989</v>
      </c>
    </row>
    <row r="585" spans="3:57">
      <c r="C585" s="11">
        <v>525</v>
      </c>
      <c r="D585" s="12">
        <f t="shared" si="250"/>
        <v>7.6086956521739125E-3</v>
      </c>
      <c r="E585" s="20">
        <f t="shared" si="245"/>
        <v>1204.2771838760873</v>
      </c>
      <c r="F585" s="4">
        <f t="shared" si="246"/>
        <v>9.1629785729702284</v>
      </c>
      <c r="G585" s="4"/>
      <c r="H585" s="4">
        <f t="shared" si="247"/>
        <v>6.9482494504798176</v>
      </c>
      <c r="I585" s="11">
        <v>525</v>
      </c>
      <c r="J585" s="5">
        <f t="shared" si="228"/>
        <v>32043.841376197743</v>
      </c>
      <c r="K585" s="11">
        <v>525</v>
      </c>
      <c r="L585" s="17">
        <f t="shared" si="248"/>
        <v>19963.313177371194</v>
      </c>
      <c r="M585" s="11">
        <v>525</v>
      </c>
      <c r="N585">
        <f t="shared" si="249"/>
        <v>2034.9962464190819</v>
      </c>
      <c r="Q585" s="59">
        <v>462</v>
      </c>
      <c r="R585" s="60">
        <f t="shared" si="225"/>
        <v>50.940900000000084</v>
      </c>
      <c r="S585" s="60">
        <f t="shared" si="223"/>
        <v>357.22515487856037</v>
      </c>
      <c r="T585" s="60">
        <f t="shared" si="222"/>
        <v>5.9611666862056394</v>
      </c>
      <c r="U585" s="60">
        <f t="shared" si="224"/>
        <v>1962.3789231081107</v>
      </c>
      <c r="AA585">
        <v>462</v>
      </c>
      <c r="AB585">
        <f t="shared" si="229"/>
        <v>8.0634211442138035</v>
      </c>
      <c r="AC585">
        <f t="shared" si="230"/>
        <v>0.27611262488646687</v>
      </c>
      <c r="AD585">
        <f t="shared" si="231"/>
        <v>0.97814760073380547</v>
      </c>
      <c r="AE585">
        <f t="shared" si="232"/>
        <v>0.2700789015650108</v>
      </c>
      <c r="AF585" s="65">
        <f t="shared" si="233"/>
        <v>0.27347497738405713</v>
      </c>
      <c r="AG585">
        <f t="shared" si="234"/>
        <v>15.668962006542111</v>
      </c>
      <c r="AJ585">
        <f t="shared" si="235"/>
        <v>98.520345616575895</v>
      </c>
      <c r="AL585">
        <f t="shared" si="226"/>
        <v>587.29620220299807</v>
      </c>
      <c r="AN585">
        <f t="shared" si="236"/>
        <v>599.04212624705804</v>
      </c>
      <c r="AP585">
        <f t="shared" si="237"/>
        <v>1887.433817377977</v>
      </c>
      <c r="AS585">
        <f t="shared" si="238"/>
        <v>1960.2814159757129</v>
      </c>
      <c r="AU585">
        <f t="shared" si="227"/>
        <v>529.43065158502452</v>
      </c>
      <c r="AW585">
        <f t="shared" si="239"/>
        <v>8.0634211442138035</v>
      </c>
      <c r="AY585">
        <f t="shared" si="240"/>
        <v>0.27347497738405713</v>
      </c>
      <c r="BA585">
        <f t="shared" si="241"/>
        <v>0.91982776936895982</v>
      </c>
      <c r="BC585">
        <f t="shared" si="242"/>
        <v>1736.1140380703253</v>
      </c>
      <c r="BD585">
        <f t="shared" si="243"/>
        <v>3.04E-2</v>
      </c>
      <c r="BE585">
        <f t="shared" si="244"/>
        <v>52.77786675733789</v>
      </c>
    </row>
    <row r="586" spans="3:57">
      <c r="C586" s="11">
        <v>526</v>
      </c>
      <c r="D586" s="12">
        <f t="shared" si="250"/>
        <v>7.6231884057971011E-3</v>
      </c>
      <c r="E586" s="20">
        <f t="shared" si="245"/>
        <v>1204.2771838760873</v>
      </c>
      <c r="F586" s="4">
        <f t="shared" si="246"/>
        <v>9.1804318654901724</v>
      </c>
      <c r="G586" s="4"/>
      <c r="H586" s="4">
        <f t="shared" si="247"/>
        <v>6.483942569797307</v>
      </c>
      <c r="I586" s="11">
        <v>526</v>
      </c>
      <c r="J586" s="5">
        <f t="shared" si="228"/>
        <v>32030.503243621497</v>
      </c>
      <c r="K586" s="11">
        <v>526</v>
      </c>
      <c r="L586" s="17">
        <f t="shared" si="248"/>
        <v>19955.003520776194</v>
      </c>
      <c r="M586" s="11">
        <v>526</v>
      </c>
      <c r="N586">
        <f t="shared" si="249"/>
        <v>2034.1491866234651</v>
      </c>
      <c r="Q586" s="59">
        <v>463</v>
      </c>
      <c r="R586" s="60">
        <f t="shared" si="225"/>
        <v>51.569800000000086</v>
      </c>
      <c r="S586" s="60">
        <f t="shared" si="223"/>
        <v>360.99228915634319</v>
      </c>
      <c r="T586" s="60">
        <f t="shared" si="222"/>
        <v>5.8742579949542364</v>
      </c>
      <c r="U586" s="60">
        <f t="shared" si="224"/>
        <v>1954.1617746718207</v>
      </c>
      <c r="AA586">
        <v>463</v>
      </c>
      <c r="AB586">
        <f t="shared" si="229"/>
        <v>8.0808744367337457</v>
      </c>
      <c r="AC586">
        <f t="shared" si="230"/>
        <v>0.27611262488646687</v>
      </c>
      <c r="AD586">
        <f t="shared" si="231"/>
        <v>0.97437006478523525</v>
      </c>
      <c r="AE586">
        <f t="shared" si="232"/>
        <v>0.26903587619864811</v>
      </c>
      <c r="AF586" s="65">
        <f t="shared" si="233"/>
        <v>0.27239185962184836</v>
      </c>
      <c r="AG586">
        <f t="shared" si="234"/>
        <v>15.606903930051896</v>
      </c>
      <c r="AJ586">
        <f t="shared" si="235"/>
        <v>98.520345616575895</v>
      </c>
      <c r="AL586">
        <f t="shared" si="226"/>
        <v>578.73392790382547</v>
      </c>
      <c r="AN586">
        <f t="shared" si="236"/>
        <v>590.30860646190195</v>
      </c>
      <c r="AP586">
        <f t="shared" si="237"/>
        <v>1915.0049286661692</v>
      </c>
      <c r="AS586">
        <f t="shared" si="238"/>
        <v>1988.3137464000854</v>
      </c>
      <c r="AU586">
        <f t="shared" si="227"/>
        <v>534.92773092056348</v>
      </c>
      <c r="AW586">
        <f t="shared" si="239"/>
        <v>8.0808744367337457</v>
      </c>
      <c r="AY586">
        <f t="shared" si="240"/>
        <v>0.27239185962184836</v>
      </c>
      <c r="BA586">
        <f t="shared" si="241"/>
        <v>0.91153338208689605</v>
      </c>
      <c r="BC586">
        <f t="shared" si="242"/>
        <v>1745.5909193401483</v>
      </c>
      <c r="BD586">
        <f t="shared" si="243"/>
        <v>3.04E-2</v>
      </c>
      <c r="BE586">
        <f t="shared" si="244"/>
        <v>53.06596394794051</v>
      </c>
    </row>
    <row r="587" spans="3:57">
      <c r="C587" s="11">
        <v>527</v>
      </c>
      <c r="D587" s="12">
        <f t="shared" si="250"/>
        <v>7.6376811594202898E-3</v>
      </c>
      <c r="E587" s="20">
        <f t="shared" si="245"/>
        <v>1204.2771838760873</v>
      </c>
      <c r="F587" s="4">
        <f t="shared" si="246"/>
        <v>9.1978851580101164</v>
      </c>
      <c r="G587" s="4"/>
      <c r="H587" s="4">
        <f t="shared" si="247"/>
        <v>6.0198287531355046</v>
      </c>
      <c r="I587" s="11">
        <v>527</v>
      </c>
      <c r="J587" s="5">
        <f t="shared" si="228"/>
        <v>32017.229599996565</v>
      </c>
      <c r="K587" s="11">
        <v>527</v>
      </c>
      <c r="L587" s="17">
        <f t="shared" si="248"/>
        <v>19946.734040797859</v>
      </c>
      <c r="M587" s="11">
        <v>527</v>
      </c>
      <c r="N587">
        <f t="shared" si="249"/>
        <v>2033.3062223035533</v>
      </c>
      <c r="Q587" s="59">
        <v>464</v>
      </c>
      <c r="R587" s="60">
        <f t="shared" si="225"/>
        <v>52.198700000000088</v>
      </c>
      <c r="S587" s="60">
        <f t="shared" si="223"/>
        <v>364.75942343412589</v>
      </c>
      <c r="T587" s="60">
        <f t="shared" si="222"/>
        <v>5.7894990024754014</v>
      </c>
      <c r="U587" s="60">
        <f t="shared" si="224"/>
        <v>1946.0638072432525</v>
      </c>
      <c r="AA587">
        <v>464</v>
      </c>
      <c r="AB587">
        <f t="shared" si="229"/>
        <v>8.0983277292536897</v>
      </c>
      <c r="AC587">
        <f t="shared" si="230"/>
        <v>0.27611262488646687</v>
      </c>
      <c r="AD587">
        <f t="shared" si="231"/>
        <v>0.97029572627599636</v>
      </c>
      <c r="AE587">
        <f t="shared" si="232"/>
        <v>0.26791089989818612</v>
      </c>
      <c r="AF587" s="65">
        <f t="shared" si="233"/>
        <v>0.27122400802543206</v>
      </c>
      <c r="AG587">
        <f t="shared" si="234"/>
        <v>15.539990962479626</v>
      </c>
      <c r="AJ587">
        <f t="shared" si="235"/>
        <v>98.520345616575895</v>
      </c>
      <c r="AL587">
        <f t="shared" si="226"/>
        <v>570.38344267069795</v>
      </c>
      <c r="AN587">
        <f t="shared" si="236"/>
        <v>581.7911115241119</v>
      </c>
      <c r="AP587">
        <f t="shared" si="237"/>
        <v>1941.753638460425</v>
      </c>
      <c r="AS587">
        <f t="shared" si="238"/>
        <v>2015.4303281323048</v>
      </c>
      <c r="AU587">
        <f t="shared" si="227"/>
        <v>539.95575289202225</v>
      </c>
      <c r="AW587">
        <f t="shared" si="239"/>
        <v>8.0983277292536897</v>
      </c>
      <c r="AY587">
        <f t="shared" si="240"/>
        <v>0.27122400802543206</v>
      </c>
      <c r="BA587">
        <f t="shared" si="241"/>
        <v>0.90302296999412512</v>
      </c>
      <c r="BC587">
        <f t="shared" si="242"/>
        <v>1753.4481375994317</v>
      </c>
      <c r="BD587">
        <f t="shared" si="243"/>
        <v>3.04E-2</v>
      </c>
      <c r="BE587">
        <f t="shared" si="244"/>
        <v>53.304823383022722</v>
      </c>
    </row>
    <row r="588" spans="3:57">
      <c r="C588" s="11">
        <v>528</v>
      </c>
      <c r="D588" s="12">
        <f t="shared" si="250"/>
        <v>7.6521739130434776E-3</v>
      </c>
      <c r="E588" s="20">
        <f t="shared" si="245"/>
        <v>1204.2771838760873</v>
      </c>
      <c r="F588" s="4">
        <f t="shared" si="246"/>
        <v>9.2153384505300586</v>
      </c>
      <c r="G588" s="4"/>
      <c r="H588" s="4">
        <f t="shared" si="247"/>
        <v>5.5559057446493263</v>
      </c>
      <c r="I588" s="11">
        <v>528</v>
      </c>
      <c r="J588" s="5">
        <f t="shared" si="228"/>
        <v>32004.200753451143</v>
      </c>
      <c r="K588" s="11">
        <v>528</v>
      </c>
      <c r="L588" s="17">
        <f t="shared" si="248"/>
        <v>19938.617069400061</v>
      </c>
      <c r="M588" s="11">
        <v>528</v>
      </c>
      <c r="N588">
        <f t="shared" si="249"/>
        <v>2032.4788042201897</v>
      </c>
      <c r="Q588" s="59">
        <v>465</v>
      </c>
      <c r="R588" s="60">
        <f t="shared" si="225"/>
        <v>52.827600000000089</v>
      </c>
      <c r="S588" s="60">
        <f t="shared" si="223"/>
        <v>368.52655771190859</v>
      </c>
      <c r="T588" s="60">
        <f t="shared" ref="T588:T619" si="251">$AB$87*POWER($S$504/S588,$V$69)</f>
        <v>5.7068151489044654</v>
      </c>
      <c r="U588" s="60">
        <f t="shared" si="224"/>
        <v>1938.0820878880829</v>
      </c>
      <c r="AA588">
        <v>465</v>
      </c>
      <c r="AB588">
        <f t="shared" si="229"/>
        <v>8.1157810217736319</v>
      </c>
      <c r="AC588">
        <f t="shared" si="230"/>
        <v>0.27611262488646687</v>
      </c>
      <c r="AD588">
        <f t="shared" si="231"/>
        <v>0.96592582628906842</v>
      </c>
      <c r="AE588">
        <f t="shared" si="232"/>
        <v>0.2667043153423041</v>
      </c>
      <c r="AF588" s="65">
        <f t="shared" si="233"/>
        <v>0.26997185924474348</v>
      </c>
      <c r="AG588">
        <f t="shared" si="234"/>
        <v>15.468248122023716</v>
      </c>
      <c r="AJ588">
        <f t="shared" si="235"/>
        <v>98.520345616575895</v>
      </c>
      <c r="AL588">
        <f t="shared" si="226"/>
        <v>562.23740083997893</v>
      </c>
      <c r="AN588">
        <f t="shared" si="236"/>
        <v>573.48214885677851</v>
      </c>
      <c r="AP588">
        <f t="shared" si="237"/>
        <v>1967.6729057419834</v>
      </c>
      <c r="AS588">
        <f t="shared" si="238"/>
        <v>2041.6237816096136</v>
      </c>
      <c r="AU588">
        <f t="shared" si="227"/>
        <v>544.50987286075781</v>
      </c>
      <c r="AW588">
        <f t="shared" si="239"/>
        <v>8.1157810217736319</v>
      </c>
      <c r="AY588">
        <f t="shared" si="240"/>
        <v>0.26997185924474348</v>
      </c>
      <c r="BA588">
        <f t="shared" si="241"/>
        <v>0.89430339100957634</v>
      </c>
      <c r="BC588">
        <f t="shared" si="242"/>
        <v>1759.6965520027222</v>
      </c>
      <c r="BD588">
        <f t="shared" si="243"/>
        <v>3.04E-2</v>
      </c>
      <c r="BE588">
        <f t="shared" si="244"/>
        <v>53.494775180882755</v>
      </c>
    </row>
    <row r="589" spans="3:57">
      <c r="C589" s="11">
        <v>529</v>
      </c>
      <c r="D589" s="12">
        <f t="shared" si="250"/>
        <v>7.6666666666666662E-3</v>
      </c>
      <c r="E589" s="20">
        <f t="shared" si="245"/>
        <v>1204.2771838760873</v>
      </c>
      <c r="F589" s="4">
        <f t="shared" si="246"/>
        <v>9.2327917430500026</v>
      </c>
      <c r="G589" s="4"/>
      <c r="H589" s="4">
        <f t="shared" si="247"/>
        <v>5.0921687638224116</v>
      </c>
      <c r="I589" s="11">
        <v>529</v>
      </c>
      <c r="J589" s="5">
        <f t="shared" si="228"/>
        <v>31991.584757064655</v>
      </c>
      <c r="K589" s="11">
        <v>529</v>
      </c>
      <c r="L589" s="17">
        <f t="shared" si="248"/>
        <v>19930.75730365128</v>
      </c>
      <c r="M589" s="11">
        <v>529</v>
      </c>
      <c r="N589">
        <f t="shared" si="249"/>
        <v>2031.6776048574188</v>
      </c>
      <c r="Q589" s="59">
        <v>466</v>
      </c>
      <c r="R589" s="60">
        <f t="shared" si="225"/>
        <v>53.456500000000091</v>
      </c>
      <c r="S589" s="60">
        <f t="shared" si="223"/>
        <v>372.29369198969141</v>
      </c>
      <c r="T589" s="60">
        <f t="shared" si="251"/>
        <v>5.6261351871906902</v>
      </c>
      <c r="U589" s="60">
        <f t="shared" si="224"/>
        <v>1930.2137848851623</v>
      </c>
      <c r="AA589">
        <v>466</v>
      </c>
      <c r="AB589">
        <f t="shared" si="229"/>
        <v>8.1332343142935759</v>
      </c>
      <c r="AC589">
        <f t="shared" si="230"/>
        <v>0.27611262488646687</v>
      </c>
      <c r="AD589">
        <f t="shared" si="231"/>
        <v>0.96126169593831889</v>
      </c>
      <c r="AE589">
        <f t="shared" si="232"/>
        <v>0.265416490068346</v>
      </c>
      <c r="AF589" s="65">
        <f t="shared" si="233"/>
        <v>0.26863588030798208</v>
      </c>
      <c r="AG589">
        <f t="shared" si="234"/>
        <v>15.391702167428916</v>
      </c>
      <c r="AJ589">
        <f t="shared" si="235"/>
        <v>98.520345616575895</v>
      </c>
      <c r="AL589">
        <f t="shared" si="226"/>
        <v>554.28878312760571</v>
      </c>
      <c r="AN589">
        <f t="shared" si="236"/>
        <v>565.37455879015783</v>
      </c>
      <c r="AP589">
        <f t="shared" si="237"/>
        <v>1992.7570984795402</v>
      </c>
      <c r="AS589">
        <f t="shared" si="238"/>
        <v>2066.8884221399276</v>
      </c>
      <c r="AU589">
        <f t="shared" si="227"/>
        <v>548.58627036728149</v>
      </c>
      <c r="AW589">
        <f t="shared" si="239"/>
        <v>8.1332343142935759</v>
      </c>
      <c r="AY589">
        <f t="shared" si="240"/>
        <v>0.26863588030798208</v>
      </c>
      <c r="BA589">
        <f t="shared" si="241"/>
        <v>0.88538146491722736</v>
      </c>
      <c r="BC589">
        <f t="shared" si="242"/>
        <v>1764.3501990760187</v>
      </c>
      <c r="BD589">
        <f t="shared" si="243"/>
        <v>3.04E-2</v>
      </c>
      <c r="BE589">
        <f t="shared" si="244"/>
        <v>53.636246051910966</v>
      </c>
    </row>
    <row r="590" spans="3:57">
      <c r="C590" s="11">
        <v>530</v>
      </c>
      <c r="D590" s="12">
        <f t="shared" si="250"/>
        <v>7.6811594202898549E-3</v>
      </c>
      <c r="E590" s="20">
        <f t="shared" si="245"/>
        <v>1204.2771838760873</v>
      </c>
      <c r="F590" s="4">
        <f t="shared" si="246"/>
        <v>9.2502450355699448</v>
      </c>
      <c r="G590" s="4"/>
      <c r="H590" s="4">
        <f t="shared" si="247"/>
        <v>4.628610684919078</v>
      </c>
      <c r="I590" s="11">
        <v>530</v>
      </c>
      <c r="J590" s="5">
        <f t="shared" si="228"/>
        <v>31979.537157765611</v>
      </c>
      <c r="K590" s="11">
        <v>530</v>
      </c>
      <c r="L590" s="17">
        <f t="shared" si="248"/>
        <v>19923.251649287977</v>
      </c>
      <c r="M590" s="11">
        <v>530</v>
      </c>
      <c r="N590">
        <f t="shared" si="249"/>
        <v>2030.9125024758384</v>
      </c>
      <c r="Q590" s="59">
        <v>467</v>
      </c>
      <c r="R590" s="60">
        <f t="shared" si="225"/>
        <v>54.085400000000092</v>
      </c>
      <c r="S590" s="60">
        <f t="shared" si="223"/>
        <v>376.06082626747411</v>
      </c>
      <c r="T590" s="60">
        <f t="shared" si="251"/>
        <v>5.5473910042571166</v>
      </c>
      <c r="U590" s="60">
        <f t="shared" si="224"/>
        <v>1922.4561632518405</v>
      </c>
      <c r="AA590">
        <v>467</v>
      </c>
      <c r="AB590">
        <f t="shared" si="229"/>
        <v>8.1506876068135181</v>
      </c>
      <c r="AC590">
        <f t="shared" si="230"/>
        <v>0.27611262488646687</v>
      </c>
      <c r="AD590">
        <f t="shared" si="231"/>
        <v>0.95630475596303577</v>
      </c>
      <c r="AE590">
        <f t="shared" si="232"/>
        <v>0.26404781636036595</v>
      </c>
      <c r="AF590" s="65">
        <f t="shared" si="233"/>
        <v>0.26721656821840378</v>
      </c>
      <c r="AG590">
        <f t="shared" si="234"/>
        <v>15.310381574884184</v>
      </c>
      <c r="AJ590">
        <f t="shared" si="235"/>
        <v>98.520345616575895</v>
      </c>
      <c r="AL590">
        <f t="shared" si="226"/>
        <v>546.53087900969513</v>
      </c>
      <c r="AN590">
        <f t="shared" si="236"/>
        <v>557.46149658988907</v>
      </c>
      <c r="AP590">
        <f t="shared" si="237"/>
        <v>2017.0019606281678</v>
      </c>
      <c r="AS590">
        <f t="shared" si="238"/>
        <v>2091.2202221140456</v>
      </c>
      <c r="AU590">
        <f t="shared" si="227"/>
        <v>552.18213317785307</v>
      </c>
      <c r="AW590">
        <f t="shared" si="239"/>
        <v>8.1506876068135181</v>
      </c>
      <c r="AY590">
        <f t="shared" si="240"/>
        <v>0.26721656821840378</v>
      </c>
      <c r="BA590">
        <f t="shared" si="241"/>
        <v>0.87626396535102957</v>
      </c>
      <c r="BC590">
        <f t="shared" si="242"/>
        <v>1767.4261361408396</v>
      </c>
      <c r="BD590">
        <f t="shared" si="243"/>
        <v>3.04E-2</v>
      </c>
      <c r="BE590">
        <f t="shared" si="244"/>
        <v>53.729754538681526</v>
      </c>
    </row>
    <row r="591" spans="3:57">
      <c r="C591" s="11">
        <v>531</v>
      </c>
      <c r="D591" s="12">
        <f t="shared" si="250"/>
        <v>7.6956521739130427E-3</v>
      </c>
      <c r="E591" s="20">
        <f t="shared" si="245"/>
        <v>1204.2771838760873</v>
      </c>
      <c r="F591" s="4">
        <f t="shared" si="246"/>
        <v>9.2676983280898888</v>
      </c>
      <c r="G591" s="4"/>
      <c r="H591" s="4">
        <f t="shared" si="247"/>
        <v>4.1652222199381725</v>
      </c>
      <c r="I591" s="11">
        <v>531</v>
      </c>
      <c r="J591" s="5">
        <f t="shared" si="228"/>
        <v>31968.200764122616</v>
      </c>
      <c r="K591" s="11">
        <v>531</v>
      </c>
      <c r="L591" s="17">
        <f t="shared" si="248"/>
        <v>19916.189076048391</v>
      </c>
      <c r="M591" s="11">
        <v>531</v>
      </c>
      <c r="N591">
        <f t="shared" si="249"/>
        <v>2030.1925663657889</v>
      </c>
      <c r="Q591" s="59">
        <v>468</v>
      </c>
      <c r="R591" s="60">
        <f t="shared" si="225"/>
        <v>54.714300000000094</v>
      </c>
      <c r="S591" s="60">
        <f t="shared" si="223"/>
        <v>379.82796054525681</v>
      </c>
      <c r="T591" s="60">
        <f t="shared" si="251"/>
        <v>5.4705174534895313</v>
      </c>
      <c r="U591" s="60">
        <f t="shared" si="224"/>
        <v>1914.8065805096519</v>
      </c>
      <c r="AA591">
        <v>468</v>
      </c>
      <c r="AB591">
        <f t="shared" si="229"/>
        <v>8.1681408993334621</v>
      </c>
      <c r="AC591">
        <f t="shared" si="230"/>
        <v>0.27611262488646687</v>
      </c>
      <c r="AD591">
        <f t="shared" si="231"/>
        <v>0.95105651629515364</v>
      </c>
      <c r="AE591">
        <f t="shared" si="232"/>
        <v>0.26259871112963373</v>
      </c>
      <c r="AF591" s="65">
        <f t="shared" si="233"/>
        <v>0.26571444952931872</v>
      </c>
      <c r="AG591">
        <f t="shared" si="234"/>
        <v>15.224316513671887</v>
      </c>
      <c r="AJ591">
        <f t="shared" si="235"/>
        <v>98.520345616575895</v>
      </c>
      <c r="AL591">
        <f t="shared" si="226"/>
        <v>538.95727021929929</v>
      </c>
      <c r="AN591">
        <f t="shared" si="236"/>
        <v>549.73641562368528</v>
      </c>
      <c r="AP591">
        <f t="shared" si="237"/>
        <v>2040.4045790353962</v>
      </c>
      <c r="AS591">
        <f t="shared" si="238"/>
        <v>2114.6167720665858</v>
      </c>
      <c r="AU591">
        <f t="shared" si="227"/>
        <v>555.29563887779193</v>
      </c>
      <c r="AW591">
        <f t="shared" si="239"/>
        <v>8.1681408993334621</v>
      </c>
      <c r="AY591">
        <f t="shared" si="240"/>
        <v>0.26571444952931872</v>
      </c>
      <c r="BA591">
        <f t="shared" si="241"/>
        <v>0.86695761204908772</v>
      </c>
      <c r="BC591">
        <f t="shared" si="242"/>
        <v>1768.9442814545512</v>
      </c>
      <c r="BD591">
        <f t="shared" si="243"/>
        <v>3.04E-2</v>
      </c>
      <c r="BE591">
        <f t="shared" si="244"/>
        <v>53.775906156218355</v>
      </c>
    </row>
    <row r="592" spans="3:57">
      <c r="C592" s="11">
        <v>532</v>
      </c>
      <c r="D592" s="12">
        <f t="shared" si="250"/>
        <v>7.7101449275362314E-3</v>
      </c>
      <c r="E592" s="20">
        <f t="shared" si="245"/>
        <v>1204.2771838760873</v>
      </c>
      <c r="F592" s="4">
        <f t="shared" si="246"/>
        <v>9.285151620609831</v>
      </c>
      <c r="G592" s="4"/>
      <c r="H592" s="4">
        <f t="shared" si="247"/>
        <v>3.7019921047943383</v>
      </c>
      <c r="I592" s="11">
        <v>532</v>
      </c>
      <c r="J592" s="5">
        <f t="shared" si="228"/>
        <v>31957.705433324321</v>
      </c>
      <c r="K592" s="11">
        <v>532</v>
      </c>
      <c r="L592" s="17">
        <f t="shared" si="248"/>
        <v>19909.650484961054</v>
      </c>
      <c r="M592" s="11">
        <v>532</v>
      </c>
      <c r="N592">
        <f t="shared" si="249"/>
        <v>2029.5260433191695</v>
      </c>
      <c r="Q592" s="59">
        <v>469</v>
      </c>
      <c r="R592" s="60">
        <f t="shared" si="225"/>
        <v>55.343200000000095</v>
      </c>
      <c r="S592" s="60">
        <f t="shared" si="223"/>
        <v>383.59509482303963</v>
      </c>
      <c r="T592" s="60">
        <f t="shared" si="251"/>
        <v>5.395452197732971</v>
      </c>
      <c r="U592" s="60">
        <f t="shared" si="224"/>
        <v>1907.2624826752417</v>
      </c>
      <c r="AA592">
        <v>469</v>
      </c>
      <c r="AB592">
        <f t="shared" si="229"/>
        <v>8.1855941918534043</v>
      </c>
      <c r="AC592">
        <f t="shared" si="230"/>
        <v>0.27611262488646687</v>
      </c>
      <c r="AD592">
        <f t="shared" si="231"/>
        <v>0.94551857559931729</v>
      </c>
      <c r="AE592">
        <f t="shared" si="232"/>
        <v>0.26106961578764076</v>
      </c>
      <c r="AF592" s="65">
        <f t="shared" si="233"/>
        <v>0.26413007989839749</v>
      </c>
      <c r="AG592">
        <f t="shared" si="234"/>
        <v>15.133538820631401</v>
      </c>
      <c r="AJ592">
        <f t="shared" si="235"/>
        <v>98.520345616575895</v>
      </c>
      <c r="AL592">
        <f t="shared" si="226"/>
        <v>531.56181527836634</v>
      </c>
      <c r="AN592">
        <f t="shared" si="236"/>
        <v>542.19305158393365</v>
      </c>
      <c r="AP592">
        <f t="shared" si="237"/>
        <v>2062.9633501957433</v>
      </c>
      <c r="AS592">
        <f t="shared" si="238"/>
        <v>2137.0772405786661</v>
      </c>
      <c r="AU592">
        <f t="shared" si="227"/>
        <v>557.92593410638381</v>
      </c>
      <c r="AW592">
        <f t="shared" si="239"/>
        <v>8.1855941918534043</v>
      </c>
      <c r="AY592">
        <f t="shared" si="240"/>
        <v>0.26413007989839749</v>
      </c>
      <c r="BA592">
        <f t="shared" si="241"/>
        <v>0.85746906338982298</v>
      </c>
      <c r="BC592">
        <f t="shared" si="242"/>
        <v>1768.9272516998753</v>
      </c>
      <c r="BD592">
        <f t="shared" si="243"/>
        <v>3.04E-2</v>
      </c>
      <c r="BE592">
        <f t="shared" si="244"/>
        <v>53.775388451676207</v>
      </c>
    </row>
    <row r="593" spans="3:57">
      <c r="C593" s="11">
        <v>533</v>
      </c>
      <c r="D593" s="12">
        <f t="shared" si="250"/>
        <v>7.72463768115942E-3</v>
      </c>
      <c r="E593" s="20">
        <f t="shared" si="245"/>
        <v>1204.2771838760873</v>
      </c>
      <c r="F593" s="4">
        <f t="shared" si="246"/>
        <v>9.302604913129775</v>
      </c>
      <c r="G593" s="4"/>
      <c r="H593" s="4">
        <f t="shared" si="247"/>
        <v>3.2389072884450503</v>
      </c>
      <c r="I593" s="11">
        <v>533</v>
      </c>
      <c r="J593" s="5">
        <f t="shared" si="228"/>
        <v>31948.167877619861</v>
      </c>
      <c r="K593" s="11">
        <v>533</v>
      </c>
      <c r="L593" s="17">
        <f t="shared" si="248"/>
        <v>19903.708587757174</v>
      </c>
      <c r="M593" s="11">
        <v>533</v>
      </c>
      <c r="N593">
        <f t="shared" si="249"/>
        <v>2028.9203453371226</v>
      </c>
      <c r="Q593" s="59">
        <v>470</v>
      </c>
      <c r="R593" s="60">
        <f t="shared" si="225"/>
        <v>55.972100000000097</v>
      </c>
      <c r="S593" s="60">
        <f t="shared" si="223"/>
        <v>387.36222910082233</v>
      </c>
      <c r="T593" s="60">
        <f t="shared" si="251"/>
        <v>5.3221355620409758</v>
      </c>
      <c r="U593" s="60">
        <f t="shared" si="224"/>
        <v>1899.8214004624372</v>
      </c>
      <c r="AA593">
        <v>470</v>
      </c>
      <c r="AB593">
        <f t="shared" si="229"/>
        <v>8.2030474843733483</v>
      </c>
      <c r="AC593">
        <f t="shared" si="230"/>
        <v>0.27611262488646687</v>
      </c>
      <c r="AD593">
        <f t="shared" si="231"/>
        <v>0.93969262078590865</v>
      </c>
      <c r="AE593">
        <f t="shared" si="232"/>
        <v>0.25946099611164058</v>
      </c>
      <c r="AF593" s="65">
        <f t="shared" si="233"/>
        <v>0.26246404362242054</v>
      </c>
      <c r="AG593">
        <f t="shared" si="234"/>
        <v>15.038081973502228</v>
      </c>
      <c r="AJ593">
        <f t="shared" si="235"/>
        <v>98.520345616575895</v>
      </c>
      <c r="AL593">
        <f t="shared" si="226"/>
        <v>524.33863499054632</v>
      </c>
      <c r="AN593">
        <f t="shared" si="236"/>
        <v>534.82540769035722</v>
      </c>
      <c r="AP593">
        <f t="shared" si="237"/>
        <v>2084.6779468030813</v>
      </c>
      <c r="AS593">
        <f t="shared" si="238"/>
        <v>2158.6023330278017</v>
      </c>
      <c r="AU593">
        <f t="shared" si="227"/>
        <v>560.07311153630474</v>
      </c>
      <c r="AW593">
        <f t="shared" si="239"/>
        <v>8.2030474843733483</v>
      </c>
      <c r="AY593">
        <f t="shared" si="240"/>
        <v>0.26246404362242054</v>
      </c>
      <c r="BA593">
        <f t="shared" si="241"/>
        <v>0.84780490922151197</v>
      </c>
      <c r="BC593">
        <f t="shared" si="242"/>
        <v>1767.4001974454743</v>
      </c>
      <c r="BD593">
        <f t="shared" si="243"/>
        <v>3.04E-2</v>
      </c>
      <c r="BE593">
        <f t="shared" si="244"/>
        <v>53.728966002342418</v>
      </c>
    </row>
    <row r="594" spans="3:57">
      <c r="C594" s="11">
        <v>534</v>
      </c>
      <c r="D594" s="12">
        <f t="shared" si="250"/>
        <v>7.7391304347826087E-3</v>
      </c>
      <c r="E594" s="20">
        <f t="shared" si="245"/>
        <v>1204.2771838760873</v>
      </c>
      <c r="F594" s="4">
        <f t="shared" si="246"/>
        <v>9.320058205649719</v>
      </c>
      <c r="G594" s="4"/>
      <c r="H594" s="4">
        <f t="shared" si="247"/>
        <v>2.7759531246810623</v>
      </c>
      <c r="I594" s="11">
        <v>534</v>
      </c>
      <c r="J594" s="5">
        <f t="shared" si="228"/>
        <v>31939.691490466314</v>
      </c>
      <c r="K594" s="11">
        <v>534</v>
      </c>
      <c r="L594" s="17">
        <f t="shared" si="248"/>
        <v>19898.427798560515</v>
      </c>
      <c r="M594" s="11">
        <v>534</v>
      </c>
      <c r="N594">
        <f t="shared" si="249"/>
        <v>2028.382038589247</v>
      </c>
      <c r="Q594" s="59">
        <v>471</v>
      </c>
      <c r="R594" s="60">
        <f t="shared" si="225"/>
        <v>56.601000000000099</v>
      </c>
      <c r="S594" s="60">
        <f t="shared" si="223"/>
        <v>391.12936337860515</v>
      </c>
      <c r="T594" s="60">
        <f t="shared" si="251"/>
        <v>5.2505103954838903</v>
      </c>
      <c r="U594" s="60">
        <f t="shared" si="224"/>
        <v>1892.4809456824357</v>
      </c>
      <c r="AA594">
        <v>471</v>
      </c>
      <c r="AB594">
        <f t="shared" si="229"/>
        <v>8.2205007768932923</v>
      </c>
      <c r="AC594">
        <f t="shared" si="230"/>
        <v>0.27611262488646687</v>
      </c>
      <c r="AD594">
        <f t="shared" si="231"/>
        <v>0.93358042649720174</v>
      </c>
      <c r="AE594">
        <f t="shared" si="232"/>
        <v>0.25777334210276964</v>
      </c>
      <c r="AF594" s="65">
        <f t="shared" si="233"/>
        <v>0.26071695315364674</v>
      </c>
      <c r="AG594">
        <f t="shared" si="234"/>
        <v>14.937981063213957</v>
      </c>
      <c r="AJ594">
        <f t="shared" si="235"/>
        <v>98.520345616575895</v>
      </c>
      <c r="AL594">
        <f t="shared" si="226"/>
        <v>517.28209882649742</v>
      </c>
      <c r="AN594">
        <f t="shared" si="236"/>
        <v>527.62774080302734</v>
      </c>
      <c r="AP594">
        <f t="shared" si="237"/>
        <v>2105.5492840577667</v>
      </c>
      <c r="AS594">
        <f t="shared" si="238"/>
        <v>2179.194249202018</v>
      </c>
      <c r="AU594">
        <f t="shared" si="227"/>
        <v>561.73818470794004</v>
      </c>
      <c r="AW594">
        <f t="shared" si="239"/>
        <v>8.2205007768932923</v>
      </c>
      <c r="AY594">
        <f t="shared" si="240"/>
        <v>0.26071695315364674</v>
      </c>
      <c r="BA594">
        <f t="shared" si="241"/>
        <v>0.83797166399551104</v>
      </c>
      <c r="BC594">
        <f t="shared" si="242"/>
        <v>1764.3906371864437</v>
      </c>
      <c r="BD594">
        <f t="shared" si="243"/>
        <v>3.04E-2</v>
      </c>
      <c r="BE594">
        <f t="shared" si="244"/>
        <v>53.637475370467889</v>
      </c>
    </row>
    <row r="595" spans="3:57">
      <c r="C595" s="11">
        <v>535</v>
      </c>
      <c r="D595" s="12">
        <f t="shared" si="250"/>
        <v>7.7536231884057965E-3</v>
      </c>
      <c r="E595" s="20">
        <f t="shared" si="245"/>
        <v>1204.2771838760873</v>
      </c>
      <c r="F595" s="4">
        <f t="shared" si="246"/>
        <v>9.3375114981696612</v>
      </c>
      <c r="G595" s="4"/>
      <c r="H595" s="4">
        <f t="shared" si="247"/>
        <v>2.3131135662918196</v>
      </c>
      <c r="I595" s="11">
        <v>535</v>
      </c>
      <c r="J595" s="5">
        <f t="shared" si="228"/>
        <v>31932.366192604626</v>
      </c>
      <c r="K595" s="11">
        <v>535</v>
      </c>
      <c r="L595" s="17">
        <f t="shared" si="248"/>
        <v>19893.864137992681</v>
      </c>
      <c r="M595" s="11">
        <v>535</v>
      </c>
      <c r="N595">
        <f t="shared" si="249"/>
        <v>2027.9168336383975</v>
      </c>
      <c r="Q595" s="59">
        <v>472</v>
      </c>
      <c r="R595" s="60">
        <f t="shared" si="225"/>
        <v>57.2299000000001</v>
      </c>
      <c r="S595" s="60">
        <f t="shared" si="223"/>
        <v>394.89649765638785</v>
      </c>
      <c r="T595" s="60">
        <f t="shared" si="251"/>
        <v>5.180521941377954</v>
      </c>
      <c r="U595" s="60">
        <f t="shared" si="224"/>
        <v>1885.2388078299659</v>
      </c>
      <c r="AA595">
        <v>472</v>
      </c>
      <c r="AB595">
        <f t="shared" si="229"/>
        <v>8.2379540694132345</v>
      </c>
      <c r="AC595">
        <f t="shared" si="230"/>
        <v>0.27611262488646687</v>
      </c>
      <c r="AD595">
        <f t="shared" si="231"/>
        <v>0.92718385456678787</v>
      </c>
      <c r="AE595">
        <f t="shared" si="232"/>
        <v>0.25600716783678795</v>
      </c>
      <c r="AF595" s="65">
        <f t="shared" si="233"/>
        <v>0.25888944859900087</v>
      </c>
      <c r="AG595">
        <f t="shared" si="234"/>
        <v>14.833272765191813</v>
      </c>
      <c r="AJ595">
        <f t="shared" si="235"/>
        <v>98.520345616575895</v>
      </c>
      <c r="AL595">
        <f t="shared" si="226"/>
        <v>510.38681213881074</v>
      </c>
      <c r="AN595">
        <f t="shared" si="236"/>
        <v>520.59454838158695</v>
      </c>
      <c r="AP595">
        <f t="shared" si="237"/>
        <v>2125.5794856925268</v>
      </c>
      <c r="AS595">
        <f t="shared" si="238"/>
        <v>2198.8566398057019</v>
      </c>
      <c r="AU595">
        <f t="shared" si="227"/>
        <v>562.92306083577387</v>
      </c>
      <c r="AW595">
        <f t="shared" si="239"/>
        <v>8.2379540694132345</v>
      </c>
      <c r="AY595">
        <f t="shared" si="240"/>
        <v>0.25888944859900087</v>
      </c>
      <c r="BA595">
        <f t="shared" si="241"/>
        <v>0.82797576021211194</v>
      </c>
      <c r="BC595">
        <f t="shared" si="242"/>
        <v>1759.9282905575399</v>
      </c>
      <c r="BD595">
        <f t="shared" si="243"/>
        <v>3.04E-2</v>
      </c>
      <c r="BE595">
        <f t="shared" si="244"/>
        <v>53.501820032949212</v>
      </c>
    </row>
    <row r="596" spans="3:57">
      <c r="C596" s="11">
        <v>536</v>
      </c>
      <c r="D596" s="12">
        <f t="shared" si="250"/>
        <v>7.7681159420289851E-3</v>
      </c>
      <c r="E596" s="20">
        <f t="shared" si="245"/>
        <v>1204.2771838760873</v>
      </c>
      <c r="F596" s="4">
        <f t="shared" si="246"/>
        <v>9.3549647906896052</v>
      </c>
      <c r="G596" s="4"/>
      <c r="H596" s="4">
        <f t="shared" si="247"/>
        <v>1.8503713613160482</v>
      </c>
      <c r="I596" s="11">
        <v>536</v>
      </c>
      <c r="J596" s="5">
        <f t="shared" si="228"/>
        <v>31926.268298260045</v>
      </c>
      <c r="K596" s="11">
        <v>536</v>
      </c>
      <c r="L596" s="17">
        <f t="shared" si="248"/>
        <v>19890.065149816008</v>
      </c>
      <c r="M596" s="11">
        <v>536</v>
      </c>
      <c r="N596">
        <f t="shared" si="249"/>
        <v>2027.5295769435277</v>
      </c>
      <c r="Q596" s="59">
        <v>473</v>
      </c>
      <c r="R596" s="60">
        <f t="shared" si="225"/>
        <v>57.858800000000102</v>
      </c>
      <c r="S596" s="60">
        <f t="shared" si="223"/>
        <v>398.66363193417055</v>
      </c>
      <c r="T596" s="60">
        <f t="shared" si="251"/>
        <v>5.1121177153474271</v>
      </c>
      <c r="U596" s="60">
        <f t="shared" si="224"/>
        <v>1878.0927508441446</v>
      </c>
      <c r="AA596">
        <v>473</v>
      </c>
      <c r="AB596">
        <f t="shared" si="229"/>
        <v>8.2554073619331785</v>
      </c>
      <c r="AC596">
        <f t="shared" si="230"/>
        <v>0.27611262488646687</v>
      </c>
      <c r="AD596">
        <f t="shared" si="231"/>
        <v>0.92050485345244049</v>
      </c>
      <c r="AE596">
        <f t="shared" si="232"/>
        <v>0.25416301130748586</v>
      </c>
      <c r="AF596" s="65">
        <f t="shared" si="233"/>
        <v>0.256982197203308</v>
      </c>
      <c r="AG596">
        <f t="shared" si="234"/>
        <v>14.723995309748178</v>
      </c>
      <c r="AJ596">
        <f t="shared" si="235"/>
        <v>98.520345616575895</v>
      </c>
      <c r="AL596">
        <f t="shared" si="226"/>
        <v>503.6476041486489</v>
      </c>
      <c r="AN596">
        <f t="shared" si="236"/>
        <v>513.72055623162191</v>
      </c>
      <c r="AP596">
        <f t="shared" si="237"/>
        <v>2144.7718496873676</v>
      </c>
      <c r="AS596">
        <f t="shared" si="238"/>
        <v>2217.5945618940245</v>
      </c>
      <c r="AU596">
        <f t="shared" si="227"/>
        <v>563.6305117100901</v>
      </c>
      <c r="AW596">
        <f t="shared" si="239"/>
        <v>8.2554073619331785</v>
      </c>
      <c r="AY596">
        <f t="shared" si="240"/>
        <v>0.256982197203308</v>
      </c>
      <c r="BA596">
        <f t="shared" si="241"/>
        <v>0.8178235421868284</v>
      </c>
      <c r="BC596">
        <f t="shared" si="242"/>
        <v>1754.0449112939189</v>
      </c>
      <c r="BD596">
        <f t="shared" si="243"/>
        <v>3.04E-2</v>
      </c>
      <c r="BE596">
        <f t="shared" si="244"/>
        <v>53.322965303335131</v>
      </c>
    </row>
    <row r="597" spans="3:57">
      <c r="C597" s="11">
        <v>537</v>
      </c>
      <c r="D597" s="12">
        <f t="shared" si="250"/>
        <v>7.7826086956521738E-3</v>
      </c>
      <c r="E597" s="20">
        <f t="shared" si="245"/>
        <v>1204.2771838760873</v>
      </c>
      <c r="F597" s="4">
        <f t="shared" si="246"/>
        <v>9.3724180832095492</v>
      </c>
      <c r="G597" s="4"/>
      <c r="H597" s="4">
        <f t="shared" si="247"/>
        <v>1.3877082510850189</v>
      </c>
      <c r="I597" s="11">
        <v>537</v>
      </c>
      <c r="J597" s="5">
        <f t="shared" si="228"/>
        <v>31921.460401637531</v>
      </c>
      <c r="K597" s="11">
        <v>537</v>
      </c>
      <c r="L597" s="17">
        <f t="shared" si="248"/>
        <v>19887.069830220182</v>
      </c>
      <c r="M597" s="11">
        <v>537</v>
      </c>
      <c r="N597">
        <f t="shared" si="249"/>
        <v>2027.2242436513945</v>
      </c>
      <c r="Q597" s="59">
        <v>474</v>
      </c>
      <c r="R597" s="60">
        <f t="shared" si="225"/>
        <v>58.487700000000103</v>
      </c>
      <c r="S597" s="60">
        <f t="shared" si="223"/>
        <v>402.43076621195337</v>
      </c>
      <c r="T597" s="60">
        <f t="shared" si="251"/>
        <v>5.0452473906782531</v>
      </c>
      <c r="U597" s="60">
        <f t="shared" si="224"/>
        <v>1871.0406100335433</v>
      </c>
      <c r="AA597">
        <v>474</v>
      </c>
      <c r="AB597">
        <f t="shared" si="229"/>
        <v>8.2728606544531225</v>
      </c>
      <c r="AC597">
        <f t="shared" si="230"/>
        <v>0.27611262488646687</v>
      </c>
      <c r="AD597">
        <f t="shared" si="231"/>
        <v>0.91354545764260076</v>
      </c>
      <c r="AE597">
        <f t="shared" si="232"/>
        <v>0.25224143426280715</v>
      </c>
      <c r="AF597" s="65">
        <f t="shared" si="233"/>
        <v>0.25499589281782098</v>
      </c>
      <c r="AG597">
        <f t="shared" si="234"/>
        <v>14.610188451631442</v>
      </c>
      <c r="AJ597">
        <f t="shared" si="235"/>
        <v>98.520345616575895</v>
      </c>
      <c r="AL597">
        <f t="shared" si="226"/>
        <v>497.05951665074923</v>
      </c>
      <c r="AN597">
        <f t="shared" si="236"/>
        <v>507.00070698376425</v>
      </c>
      <c r="AP597">
        <f t="shared" si="237"/>
        <v>2163.1308136498901</v>
      </c>
      <c r="AS597">
        <f t="shared" si="238"/>
        <v>2235.4144332813976</v>
      </c>
      <c r="AU597">
        <f t="shared" si="227"/>
        <v>563.86414282267992</v>
      </c>
      <c r="AW597">
        <f t="shared" si="239"/>
        <v>8.2728606544531225</v>
      </c>
      <c r="AY597">
        <f t="shared" si="240"/>
        <v>0.25499589281782098</v>
      </c>
      <c r="BA597">
        <f t="shared" si="241"/>
        <v>0.80752126014363701</v>
      </c>
      <c r="BC597">
        <f t="shared" si="242"/>
        <v>1746.7741204940901</v>
      </c>
      <c r="BD597">
        <f t="shared" si="243"/>
        <v>3.04E-2</v>
      </c>
      <c r="BE597">
        <f t="shared" si="244"/>
        <v>53.101933263020335</v>
      </c>
    </row>
    <row r="598" spans="3:57">
      <c r="C598" s="11">
        <v>538</v>
      </c>
      <c r="D598" s="12">
        <f t="shared" si="250"/>
        <v>7.7971014492753616E-3</v>
      </c>
      <c r="E598" s="20">
        <f t="shared" si="245"/>
        <v>1204.2771838760873</v>
      </c>
      <c r="F598" s="4">
        <f t="shared" si="246"/>
        <v>9.3898713757294914</v>
      </c>
      <c r="G598" s="4"/>
      <c r="H598" s="4">
        <f t="shared" si="247"/>
        <v>0.92510516976242685</v>
      </c>
      <c r="I598" s="11">
        <v>538</v>
      </c>
      <c r="J598" s="5">
        <f t="shared" si="228"/>
        <v>31917.991283856598</v>
      </c>
      <c r="K598" s="11">
        <v>538</v>
      </c>
      <c r="L598" s="17">
        <f t="shared" si="248"/>
        <v>19884.908569842661</v>
      </c>
      <c r="M598" s="11">
        <v>538</v>
      </c>
      <c r="N598">
        <f t="shared" si="249"/>
        <v>2027.0039316863058</v>
      </c>
      <c r="Q598" s="59">
        <v>475</v>
      </c>
      <c r="R598" s="60">
        <f t="shared" si="225"/>
        <v>59.116600000000105</v>
      </c>
      <c r="S598" s="60">
        <f t="shared" si="223"/>
        <v>406.19790048973607</v>
      </c>
      <c r="T598" s="60">
        <f t="shared" si="251"/>
        <v>4.9798626904637242</v>
      </c>
      <c r="U598" s="60">
        <f t="shared" si="224"/>
        <v>1864.0802891556759</v>
      </c>
      <c r="AA598">
        <v>475</v>
      </c>
      <c r="AB598">
        <f t="shared" si="229"/>
        <v>8.2903139469730647</v>
      </c>
      <c r="AC598">
        <f t="shared" si="230"/>
        <v>0.27611262488646687</v>
      </c>
      <c r="AD598">
        <f t="shared" si="231"/>
        <v>0.90630778703665027</v>
      </c>
      <c r="AE598">
        <f t="shared" si="232"/>
        <v>0.2502430220337345</v>
      </c>
      <c r="AF598" s="65">
        <f t="shared" si="233"/>
        <v>0.25293125535529948</v>
      </c>
      <c r="AG598">
        <f t="shared" si="234"/>
        <v>14.491893438804363</v>
      </c>
      <c r="AJ598">
        <f t="shared" si="235"/>
        <v>98.520345616575895</v>
      </c>
      <c r="AL598">
        <f t="shared" si="226"/>
        <v>490.61779338757759</v>
      </c>
      <c r="AN598">
        <f t="shared" si="236"/>
        <v>500.43014925532913</v>
      </c>
      <c r="AP598">
        <f t="shared" si="237"/>
        <v>2180.6619198427343</v>
      </c>
      <c r="AS598">
        <f t="shared" si="238"/>
        <v>2252.3239859768296</v>
      </c>
      <c r="AU598">
        <f t="shared" si="227"/>
        <v>563.62836084990852</v>
      </c>
      <c r="AW598">
        <f t="shared" si="239"/>
        <v>8.2903139469730647</v>
      </c>
      <c r="AY598">
        <f t="shared" si="240"/>
        <v>0.25293125535529948</v>
      </c>
      <c r="BA598">
        <f t="shared" si="241"/>
        <v>0.7970750646404493</v>
      </c>
      <c r="BC598">
        <f t="shared" si="242"/>
        <v>1738.1512407176137</v>
      </c>
      <c r="BD598">
        <f t="shared" si="243"/>
        <v>3.04E-2</v>
      </c>
      <c r="BE598">
        <f t="shared" si="244"/>
        <v>52.839797717815458</v>
      </c>
    </row>
    <row r="599" spans="3:57">
      <c r="C599" s="11">
        <v>539</v>
      </c>
      <c r="D599" s="12">
        <f t="shared" si="250"/>
        <v>7.8115942028985502E-3</v>
      </c>
      <c r="E599" s="20">
        <f t="shared" si="245"/>
        <v>1204.2771838760873</v>
      </c>
      <c r="F599" s="4">
        <f t="shared" si="246"/>
        <v>9.4073246682494354</v>
      </c>
      <c r="G599" s="4"/>
      <c r="H599" s="4">
        <f t="shared" si="247"/>
        <v>0.46254244508419884</v>
      </c>
      <c r="I599" s="11">
        <v>539</v>
      </c>
      <c r="J599" s="5">
        <f t="shared" si="228"/>
        <v>31915.89584044414</v>
      </c>
      <c r="K599" s="11">
        <v>539</v>
      </c>
      <c r="L599" s="17">
        <f t="shared" si="248"/>
        <v>19883.603108596701</v>
      </c>
      <c r="M599" s="11">
        <v>539</v>
      </c>
      <c r="N599">
        <f t="shared" si="249"/>
        <v>2026.8708571454331</v>
      </c>
      <c r="Q599" s="59">
        <v>476</v>
      </c>
      <c r="R599" s="60">
        <f t="shared" si="225"/>
        <v>59.745500000000106</v>
      </c>
      <c r="S599" s="60">
        <f t="shared" si="223"/>
        <v>409.96503476751889</v>
      </c>
      <c r="T599" s="60">
        <f t="shared" si="251"/>
        <v>4.9159172860811617</v>
      </c>
      <c r="U599" s="60">
        <f t="shared" si="224"/>
        <v>1857.2097576418016</v>
      </c>
      <c r="AA599">
        <v>476</v>
      </c>
      <c r="AB599">
        <f t="shared" si="229"/>
        <v>8.3077672394930087</v>
      </c>
      <c r="AC599">
        <f t="shared" si="230"/>
        <v>0.27611262488646687</v>
      </c>
      <c r="AD599">
        <f t="shared" si="231"/>
        <v>0.89879404629916704</v>
      </c>
      <c r="AE599">
        <f t="shared" si="232"/>
        <v>0.24816838335599165</v>
      </c>
      <c r="AF599" s="65">
        <f t="shared" si="233"/>
        <v>0.25078903023291044</v>
      </c>
      <c r="AG599">
        <f t="shared" si="234"/>
        <v>14.369152980524573</v>
      </c>
      <c r="AJ599">
        <f t="shared" si="235"/>
        <v>98.520345616575895</v>
      </c>
      <c r="AL599">
        <f t="shared" si="226"/>
        <v>484.31787004721588</v>
      </c>
      <c r="AN599">
        <f t="shared" si="236"/>
        <v>494.00422744816018</v>
      </c>
      <c r="AP599">
        <f t="shared" si="237"/>
        <v>2197.3717798451198</v>
      </c>
      <c r="AS599">
        <f t="shared" si="238"/>
        <v>2268.3322187058275</v>
      </c>
      <c r="AU599">
        <f t="shared" si="227"/>
        <v>562.92833963053477</v>
      </c>
      <c r="AW599">
        <f t="shared" si="239"/>
        <v>8.3077672394930087</v>
      </c>
      <c r="AY599">
        <f t="shared" si="240"/>
        <v>0.25078903023291044</v>
      </c>
      <c r="BA599">
        <f t="shared" si="241"/>
        <v>0.78649100133091765</v>
      </c>
      <c r="BC599">
        <f t="shared" si="242"/>
        <v>1728.213131426689</v>
      </c>
      <c r="BD599">
        <f t="shared" si="243"/>
        <v>3.04E-2</v>
      </c>
      <c r="BE599">
        <f t="shared" si="244"/>
        <v>52.537679195371346</v>
      </c>
    </row>
    <row r="600" spans="3:57">
      <c r="C600" s="11">
        <v>540</v>
      </c>
      <c r="D600" s="12">
        <f t="shared" si="250"/>
        <v>7.826086956521738E-3</v>
      </c>
      <c r="E600" s="20">
        <f t="shared" si="245"/>
        <v>1204.2771838760873</v>
      </c>
      <c r="F600" s="4">
        <f t="shared" si="246"/>
        <v>9.4247779607693776</v>
      </c>
      <c r="G600" s="4"/>
      <c r="H600" s="4">
        <f t="shared" si="247"/>
        <v>5.6816679291988587E-14</v>
      </c>
      <c r="I600" s="11">
        <v>540</v>
      </c>
      <c r="J600" s="5">
        <f t="shared" si="228"/>
        <v>31915.195029477542</v>
      </c>
      <c r="K600" s="11">
        <v>540</v>
      </c>
      <c r="L600" s="17">
        <f t="shared" si="248"/>
        <v>19883.166503364508</v>
      </c>
      <c r="M600" s="11">
        <v>540</v>
      </c>
      <c r="N600">
        <f t="shared" si="249"/>
        <v>2026.8263510055563</v>
      </c>
      <c r="Q600" s="59">
        <v>477</v>
      </c>
      <c r="R600" s="60">
        <f t="shared" si="225"/>
        <v>60.374400000000108</v>
      </c>
      <c r="S600" s="60">
        <f t="shared" si="223"/>
        <v>413.73216904530159</v>
      </c>
      <c r="T600" s="60">
        <f t="shared" si="251"/>
        <v>4.8533667015739184</v>
      </c>
      <c r="U600" s="60">
        <f t="shared" si="224"/>
        <v>1850.4270479585753</v>
      </c>
      <c r="AA600">
        <v>477</v>
      </c>
      <c r="AB600">
        <f t="shared" si="229"/>
        <v>8.3252205320129526</v>
      </c>
      <c r="AC600">
        <f t="shared" si="230"/>
        <v>0.27611262488646687</v>
      </c>
      <c r="AD600">
        <f t="shared" si="231"/>
        <v>0.89100652418836757</v>
      </c>
      <c r="AE600">
        <f t="shared" si="232"/>
        <v>0.2460181501846174</v>
      </c>
      <c r="AF600" s="65">
        <f t="shared" si="233"/>
        <v>0.24856998780422454</v>
      </c>
      <c r="AG600">
        <f t="shared" si="234"/>
        <v>14.24201121480041</v>
      </c>
      <c r="AJ600">
        <f t="shared" si="235"/>
        <v>98.520345616575895</v>
      </c>
      <c r="AL600">
        <f t="shared" si="226"/>
        <v>478.1553648430434</v>
      </c>
      <c r="AN600">
        <f t="shared" si="236"/>
        <v>487.71847213990429</v>
      </c>
      <c r="AP600">
        <f t="shared" si="237"/>
        <v>2213.2680388401131</v>
      </c>
      <c r="AS600">
        <f t="shared" si="238"/>
        <v>2283.4493485842236</v>
      </c>
      <c r="AU600">
        <f t="shared" si="227"/>
        <v>561.76998477896018</v>
      </c>
      <c r="AW600">
        <f t="shared" si="239"/>
        <v>8.3252205320129526</v>
      </c>
      <c r="AY600">
        <f t="shared" si="240"/>
        <v>0.24856998780422454</v>
      </c>
      <c r="BA600">
        <f t="shared" si="241"/>
        <v>0.77577500606545069</v>
      </c>
      <c r="BC600">
        <f t="shared" si="242"/>
        <v>1716.9980262556569</v>
      </c>
      <c r="BD600">
        <f t="shared" si="243"/>
        <v>3.04E-2</v>
      </c>
      <c r="BE600">
        <f t="shared" si="244"/>
        <v>52.196739998171971</v>
      </c>
    </row>
    <row r="601" spans="3:57">
      <c r="C601" s="11">
        <v>541</v>
      </c>
      <c r="D601" s="12">
        <f t="shared" si="250"/>
        <v>7.8405797101449275E-3</v>
      </c>
      <c r="E601" s="20">
        <f t="shared" si="245"/>
        <v>1204.2771838760873</v>
      </c>
      <c r="F601" s="4">
        <f t="shared" si="246"/>
        <v>9.4422312532893216</v>
      </c>
      <c r="G601" s="4"/>
      <c r="H601" s="4">
        <f t="shared" si="247"/>
        <v>-0.46254244508413223</v>
      </c>
      <c r="I601" s="11">
        <v>541</v>
      </c>
      <c r="J601" s="5">
        <f t="shared" si="228"/>
        <v>31915.895840444136</v>
      </c>
      <c r="K601" s="11">
        <v>541</v>
      </c>
      <c r="L601" s="17">
        <f t="shared" si="248"/>
        <v>19883.603108596697</v>
      </c>
      <c r="M601" s="11">
        <v>541</v>
      </c>
      <c r="N601">
        <f t="shared" si="249"/>
        <v>2026.8708571454329</v>
      </c>
      <c r="Q601" s="59">
        <v>478</v>
      </c>
      <c r="R601" s="60">
        <f t="shared" si="225"/>
        <v>61.00330000000011</v>
      </c>
      <c r="S601" s="60">
        <f t="shared" si="223"/>
        <v>417.49930332308429</v>
      </c>
      <c r="T601" s="60">
        <f t="shared" si="251"/>
        <v>4.7921682235449694</v>
      </c>
      <c r="U601" s="60">
        <f t="shared" si="224"/>
        <v>1843.7302530985835</v>
      </c>
      <c r="AA601">
        <v>478</v>
      </c>
      <c r="AB601">
        <f t="shared" si="229"/>
        <v>8.3426738245328949</v>
      </c>
      <c r="AC601">
        <f t="shared" si="230"/>
        <v>0.27611262488646687</v>
      </c>
      <c r="AD601">
        <f t="shared" si="231"/>
        <v>0.88294759285892721</v>
      </c>
      <c r="AE601">
        <f t="shared" si="232"/>
        <v>0.24379297750146584</v>
      </c>
      <c r="AF601" s="65">
        <f t="shared" si="233"/>
        <v>0.24627492278157981</v>
      </c>
      <c r="AG601">
        <f t="shared" si="234"/>
        <v>14.11051367529477</v>
      </c>
      <c r="AJ601">
        <f t="shared" si="235"/>
        <v>98.520345616575895</v>
      </c>
      <c r="AL601">
        <f t="shared" si="226"/>
        <v>472.12606963642293</v>
      </c>
      <c r="AN601">
        <f t="shared" si="236"/>
        <v>481.56859102915138</v>
      </c>
      <c r="AP601">
        <f t="shared" si="237"/>
        <v>2228.3593395235916</v>
      </c>
      <c r="AS601">
        <f t="shared" si="238"/>
        <v>2297.6867620142448</v>
      </c>
      <c r="AU601">
        <f t="shared" si="227"/>
        <v>560.15989707715471</v>
      </c>
      <c r="AW601">
        <f t="shared" si="239"/>
        <v>8.3426738245328949</v>
      </c>
      <c r="AY601">
        <f t="shared" si="240"/>
        <v>0.24627492278157981</v>
      </c>
      <c r="BA601">
        <f t="shared" si="241"/>
        <v>0.76493290033316075</v>
      </c>
      <c r="BC601">
        <f t="shared" si="242"/>
        <v>1704.5453725662674</v>
      </c>
      <c r="BD601">
        <f t="shared" si="243"/>
        <v>3.04E-2</v>
      </c>
      <c r="BE601">
        <f t="shared" si="244"/>
        <v>51.81817932601453</v>
      </c>
    </row>
    <row r="602" spans="3:57">
      <c r="C602" s="11">
        <v>542</v>
      </c>
      <c r="D602" s="12">
        <f t="shared" si="250"/>
        <v>7.8550724637681153E-3</v>
      </c>
      <c r="E602" s="20">
        <f t="shared" si="245"/>
        <v>1204.2771838760873</v>
      </c>
      <c r="F602" s="4">
        <f t="shared" si="246"/>
        <v>9.4596845458092655</v>
      </c>
      <c r="G602" s="4"/>
      <c r="H602" s="4">
        <f t="shared" si="247"/>
        <v>-0.92510516976236024</v>
      </c>
      <c r="I602" s="11">
        <v>542</v>
      </c>
      <c r="J602" s="5">
        <f t="shared" si="228"/>
        <v>31917.991283856602</v>
      </c>
      <c r="K602" s="11">
        <v>542</v>
      </c>
      <c r="L602" s="17">
        <f t="shared" si="248"/>
        <v>19884.908569842664</v>
      </c>
      <c r="M602" s="11">
        <v>542</v>
      </c>
      <c r="N602">
        <f t="shared" si="249"/>
        <v>2027.003931686306</v>
      </c>
      <c r="Q602" s="59">
        <v>479</v>
      </c>
      <c r="R602" s="60">
        <f t="shared" si="225"/>
        <v>61.632200000000111</v>
      </c>
      <c r="S602" s="60">
        <f t="shared" si="223"/>
        <v>421.26643760086699</v>
      </c>
      <c r="T602" s="60">
        <f t="shared" si="251"/>
        <v>4.7322808161981698</v>
      </c>
      <c r="U602" s="60">
        <f t="shared" si="224"/>
        <v>1837.1175241924052</v>
      </c>
      <c r="AA602">
        <v>479</v>
      </c>
      <c r="AB602">
        <f t="shared" si="229"/>
        <v>8.3601271170528388</v>
      </c>
      <c r="AC602">
        <f t="shared" si="230"/>
        <v>0.27611262488646687</v>
      </c>
      <c r="AD602">
        <f t="shared" si="231"/>
        <v>0.87461970713939574</v>
      </c>
      <c r="AE602">
        <f t="shared" si="232"/>
        <v>0.24149354311569149</v>
      </c>
      <c r="AF602" s="65">
        <f t="shared" si="233"/>
        <v>0.24390465365007932</v>
      </c>
      <c r="AG602">
        <f t="shared" si="234"/>
        <v>13.974707257749655</v>
      </c>
      <c r="AJ602">
        <f t="shared" si="235"/>
        <v>98.520345616575895</v>
      </c>
      <c r="AL602">
        <f t="shared" si="226"/>
        <v>466.22594156653554</v>
      </c>
      <c r="AN602">
        <f t="shared" si="236"/>
        <v>475.55046039786623</v>
      </c>
      <c r="AP602">
        <f t="shared" si="237"/>
        <v>2242.6552856350672</v>
      </c>
      <c r="AS602">
        <f t="shared" si="238"/>
        <v>2311.0569648774258</v>
      </c>
      <c r="AU602">
        <f t="shared" si="227"/>
        <v>558.1053347904458</v>
      </c>
      <c r="AW602">
        <f t="shared" si="239"/>
        <v>8.3601271170528388</v>
      </c>
      <c r="AY602">
        <f t="shared" si="240"/>
        <v>0.24390465365007932</v>
      </c>
      <c r="BA602">
        <f t="shared" si="241"/>
        <v>0.75397038704534058</v>
      </c>
      <c r="BC602">
        <f t="shared" si="242"/>
        <v>1690.8956737195506</v>
      </c>
      <c r="BD602">
        <f t="shared" si="243"/>
        <v>3.04E-2</v>
      </c>
      <c r="BE602">
        <f t="shared" si="244"/>
        <v>51.403228481074336</v>
      </c>
    </row>
    <row r="603" spans="3:57">
      <c r="C603" s="11">
        <v>543</v>
      </c>
      <c r="D603" s="12">
        <f t="shared" si="250"/>
        <v>7.8695652173913031E-3</v>
      </c>
      <c r="E603" s="20">
        <f t="shared" si="245"/>
        <v>1204.2771838760873</v>
      </c>
      <c r="F603" s="4">
        <f t="shared" si="246"/>
        <v>9.4771378383292078</v>
      </c>
      <c r="G603" s="4"/>
      <c r="H603" s="4">
        <f t="shared" si="247"/>
        <v>-1.3877082510849523</v>
      </c>
      <c r="I603" s="11">
        <v>543</v>
      </c>
      <c r="J603" s="5">
        <f t="shared" si="228"/>
        <v>31921.460401637531</v>
      </c>
      <c r="K603" s="11">
        <v>543</v>
      </c>
      <c r="L603" s="17">
        <f t="shared" si="248"/>
        <v>19887.069830220182</v>
      </c>
      <c r="M603" s="11">
        <v>543</v>
      </c>
      <c r="N603">
        <f t="shared" si="249"/>
        <v>2027.2242436513945</v>
      </c>
      <c r="Q603" s="59">
        <v>480</v>
      </c>
      <c r="R603" s="60">
        <f t="shared" si="225"/>
        <v>62.261100000000113</v>
      </c>
      <c r="S603" s="60">
        <f t="shared" si="223"/>
        <v>425.03357187864981</v>
      </c>
      <c r="T603" s="60">
        <f t="shared" si="251"/>
        <v>4.673665041190044</v>
      </c>
      <c r="U603" s="60">
        <f t="shared" si="224"/>
        <v>1830.5870682352518</v>
      </c>
      <c r="AA603">
        <v>480</v>
      </c>
      <c r="AB603">
        <f t="shared" si="229"/>
        <v>8.3775804095727811</v>
      </c>
      <c r="AC603">
        <f t="shared" si="230"/>
        <v>0.27611262488646687</v>
      </c>
      <c r="AD603">
        <f t="shared" si="231"/>
        <v>0.86602540378443915</v>
      </c>
      <c r="AE603">
        <f t="shared" si="232"/>
        <v>0.23912054745728387</v>
      </c>
      <c r="AF603" s="65">
        <f t="shared" si="233"/>
        <v>0.24146002207448536</v>
      </c>
      <c r="AG603">
        <f t="shared" si="234"/>
        <v>13.834640186003703</v>
      </c>
      <c r="AJ603">
        <f t="shared" si="235"/>
        <v>98.520345616575895</v>
      </c>
      <c r="AL603">
        <f t="shared" si="226"/>
        <v>460.45109515415157</v>
      </c>
      <c r="AN603">
        <f t="shared" si="236"/>
        <v>469.66011705723463</v>
      </c>
      <c r="AP603">
        <f t="shared" si="237"/>
        <v>2256.1664051142016</v>
      </c>
      <c r="AS603">
        <f t="shared" si="238"/>
        <v>2323.5735321023058</v>
      </c>
      <c r="AU603">
        <f t="shared" si="227"/>
        <v>555.61417505355814</v>
      </c>
      <c r="AW603">
        <f t="shared" si="239"/>
        <v>8.3775804095727811</v>
      </c>
      <c r="AY603">
        <f t="shared" si="240"/>
        <v>0.24146002207448536</v>
      </c>
      <c r="BA603">
        <f t="shared" si="241"/>
        <v>0.74289304665995737</v>
      </c>
      <c r="BC603">
        <f t="shared" si="242"/>
        <v>1676.0903344671328</v>
      </c>
      <c r="BD603">
        <f t="shared" si="243"/>
        <v>3.04E-2</v>
      </c>
      <c r="BE603">
        <f t="shared" si="244"/>
        <v>50.953146167800838</v>
      </c>
    </row>
    <row r="604" spans="3:57">
      <c r="C604" s="11">
        <v>544</v>
      </c>
      <c r="D604" s="12">
        <f t="shared" si="250"/>
        <v>7.8840579710144926E-3</v>
      </c>
      <c r="E604" s="20">
        <f t="shared" si="245"/>
        <v>1204.2771838760873</v>
      </c>
      <c r="F604" s="4">
        <f t="shared" si="246"/>
        <v>9.4945911308491517</v>
      </c>
      <c r="G604" s="4"/>
      <c r="H604" s="4">
        <f t="shared" si="247"/>
        <v>-1.850371361315982</v>
      </c>
      <c r="I604" s="11">
        <v>544</v>
      </c>
      <c r="J604" s="5">
        <f t="shared" si="228"/>
        <v>31926.268298260045</v>
      </c>
      <c r="K604" s="11">
        <v>544</v>
      </c>
      <c r="L604" s="17">
        <f t="shared" si="248"/>
        <v>19890.065149816008</v>
      </c>
      <c r="M604" s="11">
        <v>544</v>
      </c>
      <c r="N604">
        <f t="shared" si="249"/>
        <v>2027.5295769435277</v>
      </c>
      <c r="Q604" s="59">
        <v>481</v>
      </c>
      <c r="R604" s="60">
        <f t="shared" si="225"/>
        <v>62.890000000000114</v>
      </c>
      <c r="S604" s="60">
        <f t="shared" si="223"/>
        <v>428.80070615643251</v>
      </c>
      <c r="T604" s="60">
        <f t="shared" si="251"/>
        <v>4.6162829819800315</v>
      </c>
      <c r="U604" s="60">
        <f t="shared" si="224"/>
        <v>1824.1371459217619</v>
      </c>
      <c r="AA604">
        <v>481</v>
      </c>
      <c r="AB604">
        <f t="shared" si="229"/>
        <v>8.395033702092725</v>
      </c>
      <c r="AC604">
        <f t="shared" si="230"/>
        <v>0.27611262488646687</v>
      </c>
      <c r="AD604">
        <f t="shared" si="231"/>
        <v>0.85716730070211244</v>
      </c>
      <c r="AE604">
        <f t="shared" si="232"/>
        <v>0.23667471336370774</v>
      </c>
      <c r="AF604" s="65">
        <f t="shared" si="233"/>
        <v>0.23894189230024684</v>
      </c>
      <c r="AG604">
        <f t="shared" si="234"/>
        <v>13.690361977673605</v>
      </c>
      <c r="AJ604">
        <f t="shared" si="235"/>
        <v>98.520345616575895</v>
      </c>
      <c r="AL604">
        <f t="shared" si="226"/>
        <v>454.79779484859029</v>
      </c>
      <c r="AN604">
        <f t="shared" si="236"/>
        <v>463.8937507455621</v>
      </c>
      <c r="AP604">
        <f t="shared" si="237"/>
        <v>2268.9041128903873</v>
      </c>
      <c r="AS604">
        <f t="shared" si="238"/>
        <v>2335.2510566876022</v>
      </c>
      <c r="AU604">
        <f t="shared" si="227"/>
        <v>552.69487447383381</v>
      </c>
      <c r="AW604">
        <f t="shared" si="239"/>
        <v>8.395033702092725</v>
      </c>
      <c r="AY604">
        <f t="shared" si="240"/>
        <v>0.23894189230024684</v>
      </c>
      <c r="BA604">
        <f t="shared" si="241"/>
        <v>0.73170633364563054</v>
      </c>
      <c r="BC604">
        <f t="shared" si="242"/>
        <v>1660.1715098365171</v>
      </c>
      <c r="BD604">
        <f t="shared" si="243"/>
        <v>3.04E-2</v>
      </c>
      <c r="BE604">
        <f t="shared" si="244"/>
        <v>50.469213899030116</v>
      </c>
    </row>
    <row r="605" spans="3:57">
      <c r="C605" s="11">
        <v>545</v>
      </c>
      <c r="D605" s="12">
        <f t="shared" si="250"/>
        <v>7.8985507246376804E-3</v>
      </c>
      <c r="E605" s="20">
        <f t="shared" si="245"/>
        <v>1204.2771838760873</v>
      </c>
      <c r="F605" s="4">
        <f t="shared" si="246"/>
        <v>9.5120444233690939</v>
      </c>
      <c r="G605" s="4"/>
      <c r="H605" s="4">
        <f t="shared" si="247"/>
        <v>-2.3131135662917055</v>
      </c>
      <c r="I605" s="11">
        <v>545</v>
      </c>
      <c r="J605" s="5">
        <f t="shared" si="228"/>
        <v>31932.366192604626</v>
      </c>
      <c r="K605" s="11">
        <v>545</v>
      </c>
      <c r="L605" s="17">
        <f t="shared" si="248"/>
        <v>19893.864137992681</v>
      </c>
      <c r="M605" s="11">
        <v>545</v>
      </c>
      <c r="N605">
        <f t="shared" si="249"/>
        <v>2027.9168336383975</v>
      </c>
      <c r="Q605" s="59">
        <v>482</v>
      </c>
      <c r="R605" s="60">
        <f t="shared" si="225"/>
        <v>63.518900000000116</v>
      </c>
      <c r="S605" s="60">
        <f t="shared" si="223"/>
        <v>432.56784043421533</v>
      </c>
      <c r="T605" s="60">
        <f t="shared" si="251"/>
        <v>4.5600981723897043</v>
      </c>
      <c r="U605" s="60">
        <f t="shared" si="224"/>
        <v>1817.7660695828772</v>
      </c>
      <c r="AA605">
        <v>482</v>
      </c>
      <c r="AB605">
        <f t="shared" si="229"/>
        <v>8.412486994612669</v>
      </c>
      <c r="AC605">
        <f t="shared" si="230"/>
        <v>0.27611262488646687</v>
      </c>
      <c r="AD605">
        <f t="shared" si="231"/>
        <v>0.84804809615642573</v>
      </c>
      <c r="AE605">
        <f t="shared" si="232"/>
        <v>0.23415678585972158</v>
      </c>
      <c r="AF605" s="65">
        <f t="shared" si="233"/>
        <v>0.23635115054989339</v>
      </c>
      <c r="AG605">
        <f t="shared" si="234"/>
        <v>13.541923409570018</v>
      </c>
      <c r="AJ605">
        <f t="shared" si="235"/>
        <v>98.520345616575895</v>
      </c>
      <c r="AL605">
        <f t="shared" si="226"/>
        <v>449.26244798934977</v>
      </c>
      <c r="AN605">
        <f t="shared" si="236"/>
        <v>458.24769694913675</v>
      </c>
      <c r="AP605">
        <f t="shared" si="237"/>
        <v>2280.8806733160636</v>
      </c>
      <c r="AS605">
        <f t="shared" si="238"/>
        <v>2346.1050982636339</v>
      </c>
      <c r="AU605">
        <f t="shared" si="227"/>
        <v>549.35642909851879</v>
      </c>
      <c r="AW605">
        <f t="shared" si="239"/>
        <v>8.412486994612669</v>
      </c>
      <c r="AY605">
        <f t="shared" si="240"/>
        <v>0.23635115054989339</v>
      </c>
      <c r="BA605">
        <f t="shared" si="241"/>
        <v>0.72041557328251726</v>
      </c>
      <c r="BC605">
        <f t="shared" si="242"/>
        <v>1643.181957856006</v>
      </c>
      <c r="BD605">
        <f t="shared" si="243"/>
        <v>3.04E-2</v>
      </c>
      <c r="BE605">
        <f t="shared" si="244"/>
        <v>49.952731518822581</v>
      </c>
    </row>
    <row r="606" spans="3:57">
      <c r="C606" s="11">
        <v>546</v>
      </c>
      <c r="D606" s="12">
        <f t="shared" si="250"/>
        <v>7.91304347826087E-3</v>
      </c>
      <c r="E606" s="20">
        <f t="shared" si="245"/>
        <v>1204.2771838760873</v>
      </c>
      <c r="F606" s="4">
        <f t="shared" si="246"/>
        <v>9.5294977158890397</v>
      </c>
      <c r="G606" s="4"/>
      <c r="H606" s="4">
        <f t="shared" si="247"/>
        <v>-2.7759531246810427</v>
      </c>
      <c r="I606" s="11">
        <v>546</v>
      </c>
      <c r="J606" s="5">
        <f t="shared" si="228"/>
        <v>31939.691490466314</v>
      </c>
      <c r="K606" s="11">
        <v>546</v>
      </c>
      <c r="L606" s="17">
        <f t="shared" si="248"/>
        <v>19898.427798560515</v>
      </c>
      <c r="M606" s="11">
        <v>546</v>
      </c>
      <c r="N606">
        <f t="shared" si="249"/>
        <v>2028.382038589247</v>
      </c>
      <c r="Q606" s="59">
        <v>483</v>
      </c>
      <c r="R606" s="60">
        <f t="shared" si="225"/>
        <v>64.147800000000117</v>
      </c>
      <c r="S606" s="60">
        <f t="shared" si="223"/>
        <v>436.33497471199803</v>
      </c>
      <c r="T606" s="60">
        <f t="shared" si="251"/>
        <v>4.505075529102597</v>
      </c>
      <c r="U606" s="60">
        <f t="shared" si="224"/>
        <v>1811.4722012191646</v>
      </c>
      <c r="AA606">
        <v>483</v>
      </c>
      <c r="AB606">
        <f t="shared" si="229"/>
        <v>8.4299402871326112</v>
      </c>
      <c r="AC606">
        <f t="shared" si="230"/>
        <v>0.27611262488646687</v>
      </c>
      <c r="AD606">
        <f t="shared" si="231"/>
        <v>0.83867056794542438</v>
      </c>
      <c r="AE606">
        <f t="shared" si="232"/>
        <v>0.23156753193043508</v>
      </c>
      <c r="AF606" s="65">
        <f t="shared" si="233"/>
        <v>0.23368870441599376</v>
      </c>
      <c r="AG606">
        <f t="shared" si="234"/>
        <v>13.389376482916648</v>
      </c>
      <c r="AJ606">
        <f t="shared" si="235"/>
        <v>98.520345616575895</v>
      </c>
      <c r="AL606">
        <f t="shared" si="226"/>
        <v>443.84159815596638</v>
      </c>
      <c r="AN606">
        <f t="shared" si="236"/>
        <v>452.71843011908572</v>
      </c>
      <c r="AP606">
        <f t="shared" si="237"/>
        <v>2292.1091622573686</v>
      </c>
      <c r="AS606">
        <f t="shared" si="238"/>
        <v>2356.1521312760856</v>
      </c>
      <c r="AU606">
        <f t="shared" si="227"/>
        <v>545.60833389223762</v>
      </c>
      <c r="AW606">
        <f t="shared" si="239"/>
        <v>8.4299402871326112</v>
      </c>
      <c r="AY606">
        <f t="shared" si="240"/>
        <v>0.23368870441599376</v>
      </c>
      <c r="BA606">
        <f t="shared" si="241"/>
        <v>0.70902595879663166</v>
      </c>
      <c r="BC606">
        <f t="shared" si="242"/>
        <v>1625.164896436075</v>
      </c>
      <c r="BD606">
        <f t="shared" si="243"/>
        <v>3.04E-2</v>
      </c>
      <c r="BE606">
        <f t="shared" si="244"/>
        <v>49.405012851656679</v>
      </c>
    </row>
    <row r="607" spans="3:57">
      <c r="C607" s="11">
        <v>547</v>
      </c>
      <c r="D607" s="12">
        <f t="shared" si="250"/>
        <v>7.9275362318840577E-3</v>
      </c>
      <c r="E607" s="20">
        <f t="shared" si="245"/>
        <v>1204.2771838760873</v>
      </c>
      <c r="F607" s="4">
        <f t="shared" si="246"/>
        <v>9.5469510084089819</v>
      </c>
      <c r="G607" s="4"/>
      <c r="H607" s="4">
        <f t="shared" si="247"/>
        <v>-3.2389072884449837</v>
      </c>
      <c r="I607" s="11">
        <v>547</v>
      </c>
      <c r="J607" s="5">
        <f t="shared" si="228"/>
        <v>31948.167877619861</v>
      </c>
      <c r="K607" s="11">
        <v>547</v>
      </c>
      <c r="L607" s="17">
        <f t="shared" si="248"/>
        <v>19903.708587757174</v>
      </c>
      <c r="M607" s="11">
        <v>547</v>
      </c>
      <c r="N607">
        <f t="shared" si="249"/>
        <v>2028.9203453371226</v>
      </c>
      <c r="Q607" s="59">
        <v>484</v>
      </c>
      <c r="R607" s="60">
        <f t="shared" si="225"/>
        <v>64.776700000000119</v>
      </c>
      <c r="S607" s="60">
        <f t="shared" si="223"/>
        <v>440.10210898978085</v>
      </c>
      <c r="T607" s="60">
        <f t="shared" si="251"/>
        <v>4.4511812878554098</v>
      </c>
      <c r="U607" s="60">
        <f t="shared" si="224"/>
        <v>1805.2539506252729</v>
      </c>
      <c r="AA607">
        <v>484</v>
      </c>
      <c r="AB607">
        <f t="shared" si="229"/>
        <v>8.4473935796525552</v>
      </c>
      <c r="AC607">
        <f t="shared" si="230"/>
        <v>0.27611262488646687</v>
      </c>
      <c r="AD607">
        <f t="shared" si="231"/>
        <v>0.82903757255504162</v>
      </c>
      <c r="AE607">
        <f t="shared" si="232"/>
        <v>0.22890774028767727</v>
      </c>
      <c r="AF607" s="65">
        <f t="shared" si="233"/>
        <v>0.23095548225185838</v>
      </c>
      <c r="AG607">
        <f t="shared" si="234"/>
        <v>13.232774388440076</v>
      </c>
      <c r="AJ607">
        <f t="shared" si="235"/>
        <v>98.520345616575895</v>
      </c>
      <c r="AL607">
        <f t="shared" si="226"/>
        <v>438.53191888155038</v>
      </c>
      <c r="AN607">
        <f t="shared" si="236"/>
        <v>447.30255725918141</v>
      </c>
      <c r="AP607">
        <f t="shared" si="237"/>
        <v>2302.6034288586397</v>
      </c>
      <c r="AS607">
        <f t="shared" si="238"/>
        <v>2365.4094928771215</v>
      </c>
      <c r="AU607">
        <f t="shared" si="227"/>
        <v>541.46054186952244</v>
      </c>
      <c r="AW607">
        <f t="shared" si="239"/>
        <v>8.4473935796525552</v>
      </c>
      <c r="AY607">
        <f t="shared" si="240"/>
        <v>0.23095548225185838</v>
      </c>
      <c r="BA607">
        <f t="shared" si="241"/>
        <v>0.69754254882316769</v>
      </c>
      <c r="BC607">
        <f t="shared" si="242"/>
        <v>1606.1638646950209</v>
      </c>
      <c r="BD607">
        <f t="shared" si="243"/>
        <v>3.04E-2</v>
      </c>
      <c r="BE607">
        <f t="shared" si="244"/>
        <v>48.827381486728633</v>
      </c>
    </row>
    <row r="608" spans="3:57">
      <c r="C608" s="11">
        <v>548</v>
      </c>
      <c r="D608" s="12">
        <f t="shared" si="250"/>
        <v>7.9420289855072455E-3</v>
      </c>
      <c r="E608" s="20">
        <f t="shared" si="245"/>
        <v>1204.2771838760873</v>
      </c>
      <c r="F608" s="4">
        <f t="shared" si="246"/>
        <v>9.5644043009289241</v>
      </c>
      <c r="G608" s="4"/>
      <c r="H608" s="4">
        <f t="shared" si="247"/>
        <v>-3.7019921047942246</v>
      </c>
      <c r="I608" s="11">
        <v>548</v>
      </c>
      <c r="J608" s="5">
        <f t="shared" si="228"/>
        <v>31957.705433324321</v>
      </c>
      <c r="K608" s="11">
        <v>548</v>
      </c>
      <c r="L608" s="17">
        <f t="shared" si="248"/>
        <v>19909.650484961054</v>
      </c>
      <c r="M608" s="11">
        <v>548</v>
      </c>
      <c r="N608">
        <f t="shared" si="249"/>
        <v>2029.5260433191695</v>
      </c>
      <c r="Q608" s="59">
        <v>485</v>
      </c>
      <c r="R608" s="60">
        <f t="shared" si="225"/>
        <v>65.405600000000121</v>
      </c>
      <c r="S608" s="60">
        <f t="shared" si="223"/>
        <v>443.86924326756355</v>
      </c>
      <c r="T608" s="60">
        <f t="shared" si="251"/>
        <v>4.3983829430891905</v>
      </c>
      <c r="U608" s="60">
        <f t="shared" si="224"/>
        <v>1799.1097736005636</v>
      </c>
      <c r="AA608">
        <v>485</v>
      </c>
      <c r="AB608">
        <f t="shared" si="229"/>
        <v>8.4648468721724974</v>
      </c>
      <c r="AC608">
        <f t="shared" si="230"/>
        <v>0.27611262488646687</v>
      </c>
      <c r="AD608">
        <f t="shared" si="231"/>
        <v>0.81915204428899235</v>
      </c>
      <c r="AE608">
        <f t="shared" si="232"/>
        <v>0.22617822112974906</v>
      </c>
      <c r="AF608" s="65">
        <f t="shared" si="233"/>
        <v>0.22815243256113879</v>
      </c>
      <c r="AG608">
        <f t="shared" si="234"/>
        <v>13.072171471396393</v>
      </c>
      <c r="AJ608">
        <f t="shared" si="235"/>
        <v>98.520345616575895</v>
      </c>
      <c r="AL608">
        <f t="shared" si="226"/>
        <v>433.33020770719929</v>
      </c>
      <c r="AN608">
        <f t="shared" si="236"/>
        <v>441.9968118613433</v>
      </c>
      <c r="AP608">
        <f t="shared" si="237"/>
        <v>2312.3780569997457</v>
      </c>
      <c r="AS608">
        <f t="shared" si="238"/>
        <v>2373.8953306089948</v>
      </c>
      <c r="AU608">
        <f t="shared" si="227"/>
        <v>536.92342302535997</v>
      </c>
      <c r="AW608">
        <f t="shared" si="239"/>
        <v>8.4648468721724974</v>
      </c>
      <c r="AY608">
        <f t="shared" si="240"/>
        <v>0.22815243256113879</v>
      </c>
      <c r="BA608">
        <f t="shared" si="241"/>
        <v>0.68597026519363569</v>
      </c>
      <c r="BC608">
        <f t="shared" si="242"/>
        <v>1586.2225889880597</v>
      </c>
      <c r="BD608">
        <f t="shared" si="243"/>
        <v>3.04E-2</v>
      </c>
      <c r="BE608">
        <f t="shared" si="244"/>
        <v>48.22116670523701</v>
      </c>
    </row>
    <row r="609" spans="3:57">
      <c r="C609" s="11">
        <v>549</v>
      </c>
      <c r="D609" s="12">
        <f t="shared" si="250"/>
        <v>7.9565217391304351E-3</v>
      </c>
      <c r="E609" s="20">
        <f t="shared" si="245"/>
        <v>1204.2771838760873</v>
      </c>
      <c r="F609" s="4">
        <f t="shared" si="246"/>
        <v>9.5818575934488681</v>
      </c>
      <c r="G609" s="4"/>
      <c r="H609" s="4">
        <f t="shared" si="247"/>
        <v>-4.1652222199381068</v>
      </c>
      <c r="I609" s="11">
        <v>549</v>
      </c>
      <c r="J609" s="5">
        <f t="shared" si="228"/>
        <v>31968.200764122616</v>
      </c>
      <c r="K609" s="11">
        <v>549</v>
      </c>
      <c r="L609" s="17">
        <f t="shared" si="248"/>
        <v>19916.189076048391</v>
      </c>
      <c r="M609" s="11">
        <v>549</v>
      </c>
      <c r="N609">
        <f t="shared" si="249"/>
        <v>2030.1925663657889</v>
      </c>
      <c r="Q609" s="59">
        <v>486</v>
      </c>
      <c r="R609" s="60">
        <f t="shared" si="225"/>
        <v>66.034500000000122</v>
      </c>
      <c r="S609" s="60">
        <f t="shared" si="223"/>
        <v>447.63637754534625</v>
      </c>
      <c r="T609" s="60">
        <f t="shared" si="251"/>
        <v>4.3466491908453948</v>
      </c>
      <c r="U609" s="60">
        <f t="shared" si="224"/>
        <v>1793.0381702412808</v>
      </c>
      <c r="AA609">
        <v>486</v>
      </c>
      <c r="AB609">
        <f t="shared" si="229"/>
        <v>8.4823001646924414</v>
      </c>
      <c r="AC609">
        <f t="shared" si="230"/>
        <v>0.27611262488646687</v>
      </c>
      <c r="AD609">
        <f t="shared" si="231"/>
        <v>0.80901699437494767</v>
      </c>
      <c r="AE609">
        <f t="shared" si="232"/>
        <v>0.2233798058946268</v>
      </c>
      <c r="AF609" s="65">
        <f t="shared" si="233"/>
        <v>0.2252805233874319</v>
      </c>
      <c r="AG609">
        <f t="shared" si="234"/>
        <v>12.907623196598085</v>
      </c>
      <c r="AJ609">
        <f t="shared" si="235"/>
        <v>98.520345616575895</v>
      </c>
      <c r="AL609">
        <f t="shared" si="226"/>
        <v>428.23338055609827</v>
      </c>
      <c r="AN609">
        <f t="shared" si="236"/>
        <v>436.79804816722026</v>
      </c>
      <c r="AP609">
        <f t="shared" si="237"/>
        <v>2321.4483264677601</v>
      </c>
      <c r="AS609">
        <f t="shared" si="238"/>
        <v>2381.6285499651285</v>
      </c>
      <c r="AU609">
        <f t="shared" si="227"/>
        <v>532.0077232043119</v>
      </c>
      <c r="AW609">
        <f t="shared" si="239"/>
        <v>8.4823001646924414</v>
      </c>
      <c r="AY609">
        <f t="shared" si="240"/>
        <v>0.2252805233874319</v>
      </c>
      <c r="BA609">
        <f t="shared" si="241"/>
        <v>0.6743138910407479</v>
      </c>
      <c r="BC609">
        <f t="shared" si="242"/>
        <v>1565.3848538705079</v>
      </c>
      <c r="BD609">
        <f t="shared" si="243"/>
        <v>3.04E-2</v>
      </c>
      <c r="BE609">
        <f t="shared" si="244"/>
        <v>47.587699557663441</v>
      </c>
    </row>
    <row r="610" spans="3:57">
      <c r="C610" s="11">
        <v>550</v>
      </c>
      <c r="D610" s="12">
        <f t="shared" si="250"/>
        <v>7.9710144927536229E-3</v>
      </c>
      <c r="E610" s="20">
        <f t="shared" si="245"/>
        <v>1204.2771838760873</v>
      </c>
      <c r="F610" s="4">
        <f t="shared" si="246"/>
        <v>9.5993108859688121</v>
      </c>
      <c r="G610" s="4"/>
      <c r="H610" s="4">
        <f t="shared" si="247"/>
        <v>-4.6286106849190105</v>
      </c>
      <c r="I610" s="11">
        <v>550</v>
      </c>
      <c r="J610" s="5">
        <f t="shared" si="228"/>
        <v>31979.537157765611</v>
      </c>
      <c r="K610" s="11">
        <v>550</v>
      </c>
      <c r="L610" s="17">
        <f t="shared" si="248"/>
        <v>19923.251649287977</v>
      </c>
      <c r="M610" s="11">
        <v>550</v>
      </c>
      <c r="N610">
        <f t="shared" si="249"/>
        <v>2030.9125024758384</v>
      </c>
      <c r="Q610" s="59">
        <v>487</v>
      </c>
      <c r="R610" s="60">
        <f t="shared" si="225"/>
        <v>66.663400000000124</v>
      </c>
      <c r="S610" s="60">
        <f t="shared" si="223"/>
        <v>451.40351182312895</v>
      </c>
      <c r="T610" s="60">
        <f t="shared" si="251"/>
        <v>4.2959498747067313</v>
      </c>
      <c r="U610" s="60">
        <f t="shared" si="224"/>
        <v>1787.0376833098621</v>
      </c>
      <c r="AA610">
        <v>487</v>
      </c>
      <c r="AB610">
        <f t="shared" si="229"/>
        <v>8.4997534572123836</v>
      </c>
      <c r="AC610">
        <f t="shared" si="230"/>
        <v>0.27611262488646687</v>
      </c>
      <c r="AD610">
        <f t="shared" si="231"/>
        <v>0.79863551004729372</v>
      </c>
      <c r="AE610">
        <f t="shared" si="232"/>
        <v>0.22051334700670056</v>
      </c>
      <c r="AF610" s="65">
        <f t="shared" si="233"/>
        <v>0.22234074170498083</v>
      </c>
      <c r="AG610">
        <f t="shared" si="234"/>
        <v>12.739186113503768</v>
      </c>
      <c r="AJ610">
        <f t="shared" si="235"/>
        <v>98.520345616575895</v>
      </c>
      <c r="AL610">
        <f t="shared" si="226"/>
        <v>423.23846640759308</v>
      </c>
      <c r="AN610">
        <f t="shared" si="236"/>
        <v>431.70323573574495</v>
      </c>
      <c r="AP610">
        <f t="shared" si="237"/>
        <v>2329.8301738665937</v>
      </c>
      <c r="AS610">
        <f t="shared" si="238"/>
        <v>2388.6287619128129</v>
      </c>
      <c r="AU610">
        <f t="shared" si="227"/>
        <v>526.72452304586557</v>
      </c>
      <c r="AW610">
        <f t="shared" si="239"/>
        <v>8.4997534572123836</v>
      </c>
      <c r="AY610">
        <f t="shared" si="240"/>
        <v>0.22234074170498083</v>
      </c>
      <c r="BA610">
        <f t="shared" si="241"/>
        <v>0.66257806921437667</v>
      </c>
      <c r="BC610">
        <f t="shared" si="242"/>
        <v>1543.6943781979232</v>
      </c>
      <c r="BD610">
        <f t="shared" si="243"/>
        <v>3.04E-2</v>
      </c>
      <c r="BE610">
        <f t="shared" si="244"/>
        <v>46.928309097216868</v>
      </c>
    </row>
    <row r="611" spans="3:57">
      <c r="C611" s="11">
        <v>551</v>
      </c>
      <c r="D611" s="12">
        <f t="shared" si="250"/>
        <v>7.9855072463768106E-3</v>
      </c>
      <c r="E611" s="20">
        <f t="shared" si="245"/>
        <v>1204.2771838760873</v>
      </c>
      <c r="F611" s="4">
        <f t="shared" si="246"/>
        <v>9.6167641784887543</v>
      </c>
      <c r="G611" s="4"/>
      <c r="H611" s="4">
        <f t="shared" si="247"/>
        <v>-5.092168763822345</v>
      </c>
      <c r="I611" s="11">
        <v>551</v>
      </c>
      <c r="J611" s="5">
        <f t="shared" si="228"/>
        <v>31991.584757064651</v>
      </c>
      <c r="K611" s="11">
        <v>551</v>
      </c>
      <c r="L611" s="17">
        <f t="shared" si="248"/>
        <v>19930.757303651277</v>
      </c>
      <c r="M611" s="11">
        <v>551</v>
      </c>
      <c r="N611">
        <f t="shared" si="249"/>
        <v>2031.6776048574186</v>
      </c>
      <c r="Q611" s="59">
        <v>488</v>
      </c>
      <c r="R611" s="60">
        <f t="shared" si="225"/>
        <v>67.292300000000125</v>
      </c>
      <c r="S611" s="60">
        <f t="shared" si="223"/>
        <v>455.17064610091177</v>
      </c>
      <c r="T611" s="60">
        <f t="shared" si="251"/>
        <v>4.2462559345966753</v>
      </c>
      <c r="U611" s="60">
        <f t="shared" si="224"/>
        <v>1781.1068966773257</v>
      </c>
      <c r="AA611">
        <v>488</v>
      </c>
      <c r="AB611">
        <f t="shared" si="229"/>
        <v>8.5172067497323276</v>
      </c>
      <c r="AC611">
        <f t="shared" si="230"/>
        <v>0.27611262488646687</v>
      </c>
      <c r="AD611">
        <f t="shared" si="231"/>
        <v>0.78801075360672246</v>
      </c>
      <c r="AE611">
        <f t="shared" si="232"/>
        <v>0.21757971761711503</v>
      </c>
      <c r="AF611" s="65">
        <f t="shared" si="233"/>
        <v>0.21933409281150515</v>
      </c>
      <c r="AG611">
        <f t="shared" si="234"/>
        <v>12.566917821429934</v>
      </c>
      <c r="AJ611">
        <f t="shared" si="235"/>
        <v>98.520345616575895</v>
      </c>
      <c r="AL611">
        <f t="shared" si="226"/>
        <v>418.34260225290092</v>
      </c>
      <c r="AN611">
        <f t="shared" si="236"/>
        <v>426.70945429795893</v>
      </c>
      <c r="AP611">
        <f t="shared" si="237"/>
        <v>2337.5401532903343</v>
      </c>
      <c r="AS611">
        <f t="shared" si="238"/>
        <v>2394.9162304605334</v>
      </c>
      <c r="AU611">
        <f t="shared" si="227"/>
        <v>521.08519714024851</v>
      </c>
      <c r="AW611">
        <f t="shared" si="239"/>
        <v>8.5172067497323276</v>
      </c>
      <c r="AY611">
        <f t="shared" si="240"/>
        <v>0.21933409281150515</v>
      </c>
      <c r="BA611">
        <f t="shared" si="241"/>
        <v>0.65076730100114843</v>
      </c>
      <c r="BC611">
        <f t="shared" si="242"/>
        <v>1521.1946965385616</v>
      </c>
      <c r="BD611">
        <f t="shared" si="243"/>
        <v>3.04E-2</v>
      </c>
      <c r="BE611">
        <f t="shared" si="244"/>
        <v>46.244318774772275</v>
      </c>
    </row>
    <row r="612" spans="3:57">
      <c r="C612" s="11">
        <v>552</v>
      </c>
      <c r="D612" s="12">
        <f t="shared" si="250"/>
        <v>8.0000000000000002E-3</v>
      </c>
      <c r="E612" s="20">
        <f t="shared" si="245"/>
        <v>1204.2771838760873</v>
      </c>
      <c r="F612" s="4">
        <f t="shared" si="246"/>
        <v>9.6342174710086983</v>
      </c>
      <c r="G612" s="4"/>
      <c r="H612" s="4">
        <f t="shared" si="247"/>
        <v>-5.5559057446492588</v>
      </c>
      <c r="I612" s="11">
        <v>552</v>
      </c>
      <c r="J612" s="5">
        <f t="shared" si="228"/>
        <v>32004.200753451139</v>
      </c>
      <c r="K612" s="11">
        <v>552</v>
      </c>
      <c r="L612" s="17">
        <f t="shared" si="248"/>
        <v>19938.617069400061</v>
      </c>
      <c r="M612" s="11">
        <v>552</v>
      </c>
      <c r="N612">
        <f t="shared" si="249"/>
        <v>2032.4788042201897</v>
      </c>
      <c r="Q612" s="59">
        <v>489</v>
      </c>
      <c r="R612" s="60">
        <f t="shared" si="225"/>
        <v>67.921200000000127</v>
      </c>
      <c r="S612" s="60">
        <f t="shared" si="223"/>
        <v>458.93778037869447</v>
      </c>
      <c r="T612" s="60">
        <f t="shared" si="251"/>
        <v>4.1975393582642555</v>
      </c>
      <c r="U612" s="60">
        <f t="shared" si="224"/>
        <v>1775.2444338348578</v>
      </c>
      <c r="AA612">
        <v>489</v>
      </c>
      <c r="AB612">
        <f t="shared" si="229"/>
        <v>8.5346600422522716</v>
      </c>
      <c r="AC612">
        <f t="shared" si="230"/>
        <v>0.27611262488646687</v>
      </c>
      <c r="AD612">
        <f t="shared" si="231"/>
        <v>0.7771459614569709</v>
      </c>
      <c r="AE612">
        <f t="shared" si="232"/>
        <v>0.21457981133780124</v>
      </c>
      <c r="AF612" s="65">
        <f t="shared" si="233"/>
        <v>0.21626159972417255</v>
      </c>
      <c r="AG612">
        <f t="shared" si="234"/>
        <v>12.390876934942655</v>
      </c>
      <c r="AJ612">
        <f t="shared" si="235"/>
        <v>98.520345616575895</v>
      </c>
      <c r="AL612">
        <f t="shared" si="226"/>
        <v>413.54302831537461</v>
      </c>
      <c r="AN612">
        <f t="shared" si="236"/>
        <v>421.81388888168209</v>
      </c>
      <c r="AP612">
        <f t="shared" si="237"/>
        <v>2344.5953967878586</v>
      </c>
      <c r="AS612">
        <f t="shared" si="238"/>
        <v>2400.5118203512989</v>
      </c>
      <c r="AU612">
        <f t="shared" si="227"/>
        <v>515.10137352514346</v>
      </c>
      <c r="AW612">
        <f t="shared" si="239"/>
        <v>8.5346600422522716</v>
      </c>
      <c r="AY612">
        <f t="shared" si="240"/>
        <v>0.21626159972417255</v>
      </c>
      <c r="BA612">
        <f t="shared" si="241"/>
        <v>0.63888594513975849</v>
      </c>
      <c r="BC612">
        <f t="shared" si="242"/>
        <v>1497.9290460471382</v>
      </c>
      <c r="BD612">
        <f t="shared" si="243"/>
        <v>3.04E-2</v>
      </c>
      <c r="BE612">
        <f t="shared" si="244"/>
        <v>45.537042999832998</v>
      </c>
    </row>
    <row r="613" spans="3:57">
      <c r="C613" s="11">
        <v>553</v>
      </c>
      <c r="D613" s="12">
        <f t="shared" si="250"/>
        <v>8.014492753623188E-3</v>
      </c>
      <c r="E613" s="20">
        <f t="shared" si="245"/>
        <v>1204.2771838760873</v>
      </c>
      <c r="F613" s="4">
        <f t="shared" si="246"/>
        <v>9.6516707635286405</v>
      </c>
      <c r="G613" s="4"/>
      <c r="H613" s="4">
        <f t="shared" si="247"/>
        <v>-6.0198287531354389</v>
      </c>
      <c r="I613" s="11">
        <v>553</v>
      </c>
      <c r="J613" s="5">
        <f t="shared" si="228"/>
        <v>32017.229599996561</v>
      </c>
      <c r="K613" s="11">
        <v>553</v>
      </c>
      <c r="L613" s="17">
        <f t="shared" si="248"/>
        <v>19946.734040797859</v>
      </c>
      <c r="M613" s="11">
        <v>553</v>
      </c>
      <c r="N613">
        <f t="shared" si="249"/>
        <v>2033.3062223035533</v>
      </c>
      <c r="Q613" s="59">
        <v>490</v>
      </c>
      <c r="R613" s="60">
        <f t="shared" si="225"/>
        <v>68.550100000000128</v>
      </c>
      <c r="S613" s="60">
        <f t="shared" si="223"/>
        <v>462.70491465647729</v>
      </c>
      <c r="T613" s="60">
        <f t="shared" si="251"/>
        <v>4.1497731352926328</v>
      </c>
      <c r="U613" s="60">
        <f t="shared" si="224"/>
        <v>1769.4489564710113</v>
      </c>
      <c r="AA613">
        <v>490</v>
      </c>
      <c r="AB613">
        <f t="shared" si="229"/>
        <v>8.5521133347722138</v>
      </c>
      <c r="AC613">
        <f t="shared" si="230"/>
        <v>0.27611262488646687</v>
      </c>
      <c r="AD613">
        <f t="shared" si="231"/>
        <v>0.76604444311897879</v>
      </c>
      <c r="AE613">
        <f t="shared" si="232"/>
        <v>0.211514541969273</v>
      </c>
      <c r="AF613" s="65">
        <f t="shared" si="233"/>
        <v>0.21312430257966619</v>
      </c>
      <c r="AG613">
        <f t="shared" si="234"/>
        <v>12.211123049483996</v>
      </c>
      <c r="AJ613">
        <f t="shared" si="235"/>
        <v>98.520345616575895</v>
      </c>
      <c r="AL613">
        <f t="shared" si="226"/>
        <v>408.83708351941192</v>
      </c>
      <c r="AN613">
        <f t="shared" si="236"/>
        <v>417.01382518980017</v>
      </c>
      <c r="AP613">
        <f t="shared" si="237"/>
        <v>2351.0135746480764</v>
      </c>
      <c r="AS613">
        <f t="shared" si="238"/>
        <v>2405.4369449614442</v>
      </c>
      <c r="AU613">
        <f t="shared" si="227"/>
        <v>508.78489364948723</v>
      </c>
      <c r="AW613">
        <f t="shared" si="239"/>
        <v>8.5521133347722138</v>
      </c>
      <c r="AY613">
        <f t="shared" si="240"/>
        <v>0.21312430257966619</v>
      </c>
      <c r="BA613">
        <f t="shared" si="241"/>
        <v>0.62693821712344011</v>
      </c>
      <c r="BC613">
        <f t="shared" si="242"/>
        <v>1473.9402589228707</v>
      </c>
      <c r="BD613">
        <f t="shared" si="243"/>
        <v>3.04E-2</v>
      </c>
      <c r="BE613">
        <f t="shared" si="244"/>
        <v>44.807783871255268</v>
      </c>
    </row>
    <row r="614" spans="3:57">
      <c r="C614" s="11">
        <v>554</v>
      </c>
      <c r="D614" s="12">
        <f t="shared" si="250"/>
        <v>8.0289855072463757E-3</v>
      </c>
      <c r="E614" s="20">
        <f t="shared" si="245"/>
        <v>1204.2771838760873</v>
      </c>
      <c r="F614" s="4">
        <f t="shared" si="246"/>
        <v>9.6691240560485845</v>
      </c>
      <c r="G614" s="4"/>
      <c r="H614" s="4">
        <f t="shared" si="247"/>
        <v>-6.4839425697972413</v>
      </c>
      <c r="I614" s="11">
        <v>554</v>
      </c>
      <c r="J614" s="5">
        <f t="shared" si="228"/>
        <v>32030.503243621497</v>
      </c>
      <c r="K614" s="11">
        <v>554</v>
      </c>
      <c r="L614" s="17">
        <f t="shared" si="248"/>
        <v>19955.003520776194</v>
      </c>
      <c r="M614" s="11">
        <v>554</v>
      </c>
      <c r="N614">
        <f t="shared" si="249"/>
        <v>2034.1491866234651</v>
      </c>
      <c r="Q614" s="59">
        <v>491</v>
      </c>
      <c r="R614" s="60">
        <f t="shared" si="225"/>
        <v>69.17900000000013</v>
      </c>
      <c r="S614" s="60">
        <f t="shared" si="223"/>
        <v>466.47204893425999</v>
      </c>
      <c r="T614" s="60">
        <f t="shared" si="251"/>
        <v>4.1029312134808809</v>
      </c>
      <c r="U614" s="60">
        <f t="shared" si="224"/>
        <v>1763.7191631110993</v>
      </c>
      <c r="AA614">
        <v>491</v>
      </c>
      <c r="AB614">
        <f t="shared" si="229"/>
        <v>8.5695666272921578</v>
      </c>
      <c r="AC614">
        <f t="shared" si="230"/>
        <v>0.27611262488646687</v>
      </c>
      <c r="AD614">
        <f t="shared" si="231"/>
        <v>0.75470958022277224</v>
      </c>
      <c r="AE614">
        <f t="shared" si="232"/>
        <v>0.20838484322227319</v>
      </c>
      <c r="AF614" s="65">
        <f t="shared" si="233"/>
        <v>0.20992325803926473</v>
      </c>
      <c r="AG614">
        <f t="shared" si="234"/>
        <v>12.027716707285597</v>
      </c>
      <c r="AJ614">
        <f t="shared" si="235"/>
        <v>98.520345616575895</v>
      </c>
      <c r="AL614">
        <f t="shared" si="226"/>
        <v>404.22220119317353</v>
      </c>
      <c r="AN614">
        <f t="shared" si="236"/>
        <v>412.30664521703699</v>
      </c>
      <c r="AP614">
        <f t="shared" si="237"/>
        <v>2356.8128555367007</v>
      </c>
      <c r="AS614">
        <f t="shared" si="238"/>
        <v>2409.7135144820718</v>
      </c>
      <c r="AU614">
        <f t="shared" si="227"/>
        <v>502.14777292593942</v>
      </c>
      <c r="AW614">
        <f t="shared" si="239"/>
        <v>8.5695666272921578</v>
      </c>
      <c r="AY614">
        <f t="shared" si="240"/>
        <v>0.20992325803926473</v>
      </c>
      <c r="BA614">
        <f t="shared" si="241"/>
        <v>0.61492818878067745</v>
      </c>
      <c r="BC614">
        <f t="shared" si="242"/>
        <v>1449.2706605501999</v>
      </c>
      <c r="BD614">
        <f t="shared" si="243"/>
        <v>3.04E-2</v>
      </c>
      <c r="BE614">
        <f t="shared" si="244"/>
        <v>44.057828080726075</v>
      </c>
    </row>
    <row r="615" spans="3:57">
      <c r="C615" s="11">
        <v>555</v>
      </c>
      <c r="D615" s="12">
        <f t="shared" si="250"/>
        <v>8.0434782608695653E-3</v>
      </c>
      <c r="E615" s="20">
        <f t="shared" si="245"/>
        <v>1204.2771838760873</v>
      </c>
      <c r="F615" s="4">
        <f t="shared" si="246"/>
        <v>9.6865773485685285</v>
      </c>
      <c r="G615" s="4"/>
      <c r="H615" s="4">
        <f t="shared" si="247"/>
        <v>-6.948249450479751</v>
      </c>
      <c r="I615" s="11">
        <v>555</v>
      </c>
      <c r="J615" s="5">
        <f t="shared" si="228"/>
        <v>32043.841376197743</v>
      </c>
      <c r="K615" s="11">
        <v>555</v>
      </c>
      <c r="L615" s="17">
        <f t="shared" si="248"/>
        <v>19963.313177371194</v>
      </c>
      <c r="M615" s="11">
        <v>555</v>
      </c>
      <c r="N615">
        <f t="shared" si="249"/>
        <v>2034.9962464190819</v>
      </c>
      <c r="Q615" s="59">
        <v>492</v>
      </c>
      <c r="R615" s="60">
        <f t="shared" si="225"/>
        <v>69.807900000000132</v>
      </c>
      <c r="S615" s="60">
        <f t="shared" si="223"/>
        <v>470.23918321204269</v>
      </c>
      <c r="T615" s="60">
        <f t="shared" si="251"/>
        <v>4.0569884574584734</v>
      </c>
      <c r="U615" s="60">
        <f t="shared" si="224"/>
        <v>1758.0537878155824</v>
      </c>
      <c r="AA615">
        <v>492</v>
      </c>
      <c r="AB615">
        <f t="shared" si="229"/>
        <v>8.5870199198121018</v>
      </c>
      <c r="AC615">
        <f t="shared" si="230"/>
        <v>0.27611262488646687</v>
      </c>
      <c r="AD615">
        <f t="shared" si="231"/>
        <v>0.74314482547739402</v>
      </c>
      <c r="AE615">
        <f t="shared" si="232"/>
        <v>0.20519166843335859</v>
      </c>
      <c r="AF615" s="65">
        <f t="shared" si="233"/>
        <v>0.20665953869981032</v>
      </c>
      <c r="AG615">
        <f t="shared" si="234"/>
        <v>11.840719363619636</v>
      </c>
      <c r="AJ615">
        <f t="shared" si="235"/>
        <v>98.520345616575895</v>
      </c>
      <c r="AL615">
        <f t="shared" si="226"/>
        <v>399.69590499126792</v>
      </c>
      <c r="AN615">
        <f t="shared" si="236"/>
        <v>407.68982309109327</v>
      </c>
      <c r="AP615">
        <f t="shared" si="237"/>
        <v>2362.0118665168911</v>
      </c>
      <c r="AS615">
        <f t="shared" si="238"/>
        <v>2413.3638844577258</v>
      </c>
      <c r="AU615">
        <f t="shared" si="227"/>
        <v>495.20216198869196</v>
      </c>
      <c r="AW615">
        <f t="shared" si="239"/>
        <v>8.5870199198121018</v>
      </c>
      <c r="AY615">
        <f t="shared" si="240"/>
        <v>0.20665953869981032</v>
      </c>
      <c r="BA615">
        <f t="shared" si="241"/>
        <v>0.60285978812474983</v>
      </c>
      <c r="BC615">
        <f t="shared" si="242"/>
        <v>1423.9619733965178</v>
      </c>
      <c r="BD615">
        <f t="shared" si="243"/>
        <v>3.04E-2</v>
      </c>
      <c r="BE615">
        <f t="shared" si="244"/>
        <v>43.288443991254141</v>
      </c>
    </row>
    <row r="616" spans="3:57">
      <c r="C616" s="11">
        <v>556</v>
      </c>
      <c r="D616" s="12">
        <f t="shared" si="250"/>
        <v>8.0579710144927531E-3</v>
      </c>
      <c r="E616" s="20">
        <f t="shared" si="245"/>
        <v>1204.2771838760873</v>
      </c>
      <c r="F616" s="4">
        <f t="shared" si="246"/>
        <v>9.7040306410884707</v>
      </c>
      <c r="G616" s="4"/>
      <c r="H616" s="4">
        <f t="shared" si="247"/>
        <v>-7.4127489506794628</v>
      </c>
      <c r="I616" s="11">
        <v>556</v>
      </c>
      <c r="J616" s="5">
        <f t="shared" si="228"/>
        <v>32057.051704223493</v>
      </c>
      <c r="K616" s="11">
        <v>556</v>
      </c>
      <c r="L616" s="17">
        <f t="shared" si="248"/>
        <v>19971.543211731238</v>
      </c>
      <c r="M616" s="11">
        <v>556</v>
      </c>
      <c r="N616">
        <f t="shared" si="249"/>
        <v>2035.8351897789232</v>
      </c>
      <c r="Q616" s="59">
        <v>493</v>
      </c>
      <c r="R616" s="60">
        <f t="shared" si="225"/>
        <v>70.436800000000133</v>
      </c>
      <c r="S616" s="60">
        <f t="shared" si="223"/>
        <v>474.00631748982551</v>
      </c>
      <c r="T616" s="60">
        <f t="shared" si="251"/>
        <v>4.0119206094014555</v>
      </c>
      <c r="U616" s="60">
        <f t="shared" si="224"/>
        <v>1752.451598934465</v>
      </c>
      <c r="AA616">
        <v>493</v>
      </c>
      <c r="AB616">
        <f t="shared" si="229"/>
        <v>8.6044732123320458</v>
      </c>
      <c r="AC616">
        <f t="shared" si="230"/>
        <v>0.27611262488646687</v>
      </c>
      <c r="AD616">
        <f t="shared" si="231"/>
        <v>0.73135370161916979</v>
      </c>
      <c r="AE616">
        <f t="shared" si="232"/>
        <v>0.20193599027450285</v>
      </c>
      <c r="AF616" s="65">
        <f t="shared" si="233"/>
        <v>0.20333423251137928</v>
      </c>
      <c r="AG616">
        <f t="shared" si="234"/>
        <v>11.650193353433801</v>
      </c>
      <c r="AJ616">
        <f t="shared" si="235"/>
        <v>98.520345616575895</v>
      </c>
      <c r="AL616">
        <f t="shared" si="226"/>
        <v>395.2558050244952</v>
      </c>
      <c r="AN616">
        <f t="shared" si="236"/>
        <v>403.16092112498512</v>
      </c>
      <c r="AP616">
        <f t="shared" si="237"/>
        <v>2366.6296529874526</v>
      </c>
      <c r="AS616">
        <f t="shared" si="238"/>
        <v>2416.4108047541308</v>
      </c>
      <c r="AU616">
        <f t="shared" si="227"/>
        <v>487.96030876803377</v>
      </c>
      <c r="AW616">
        <f t="shared" si="239"/>
        <v>8.6044732123320458</v>
      </c>
      <c r="AY616">
        <f t="shared" si="240"/>
        <v>0.20333423251137928</v>
      </c>
      <c r="BA616">
        <f t="shared" si="241"/>
        <v>0.59073679946242441</v>
      </c>
      <c r="BC616">
        <f t="shared" si="242"/>
        <v>1398.0552267186758</v>
      </c>
      <c r="BD616">
        <f t="shared" si="243"/>
        <v>3.04E-2</v>
      </c>
      <c r="BE616">
        <f t="shared" si="244"/>
        <v>42.500878892247748</v>
      </c>
    </row>
    <row r="617" spans="3:57">
      <c r="C617" s="11">
        <v>557</v>
      </c>
      <c r="D617" s="12">
        <f t="shared" si="250"/>
        <v>8.0724637681159409E-3</v>
      </c>
      <c r="E617" s="20">
        <f t="shared" si="245"/>
        <v>1204.2771838760873</v>
      </c>
      <c r="F617" s="4">
        <f t="shared" si="246"/>
        <v>9.7214839336084129</v>
      </c>
      <c r="G617" s="4"/>
      <c r="H617" s="4">
        <f t="shared" si="247"/>
        <v>-7.8774377539077713</v>
      </c>
      <c r="I617" s="11">
        <v>557</v>
      </c>
      <c r="J617" s="5">
        <f t="shared" si="228"/>
        <v>32069.93023672776</v>
      </c>
      <c r="K617" s="11">
        <v>557</v>
      </c>
      <c r="L617" s="17">
        <f t="shared" si="248"/>
        <v>19979.566537481394</v>
      </c>
      <c r="M617" s="11">
        <v>557</v>
      </c>
      <c r="N617">
        <f t="shared" si="249"/>
        <v>2036.6530619247087</v>
      </c>
      <c r="Q617" s="59">
        <v>494</v>
      </c>
      <c r="R617" s="60">
        <f t="shared" si="225"/>
        <v>71.065700000000135</v>
      </c>
      <c r="S617" s="60">
        <f t="shared" si="223"/>
        <v>477.77345176760821</v>
      </c>
      <c r="T617" s="60">
        <f t="shared" si="251"/>
        <v>3.9677042517278096</v>
      </c>
      <c r="U617" s="60">
        <f t="shared" si="224"/>
        <v>1746.9113979148494</v>
      </c>
      <c r="AA617">
        <v>494</v>
      </c>
      <c r="AB617">
        <f t="shared" si="229"/>
        <v>8.621926504851988</v>
      </c>
      <c r="AC617">
        <f t="shared" si="230"/>
        <v>0.27611262488646687</v>
      </c>
      <c r="AD617">
        <f t="shared" si="231"/>
        <v>0.71933980033865119</v>
      </c>
      <c r="AE617">
        <f t="shared" si="232"/>
        <v>0.19861880045681196</v>
      </c>
      <c r="AF617" s="65">
        <f t="shared" si="233"/>
        <v>0.19994844220243599</v>
      </c>
      <c r="AG617">
        <f t="shared" si="234"/>
        <v>11.456201858415058</v>
      </c>
      <c r="AJ617">
        <f t="shared" si="235"/>
        <v>98.520345616575895</v>
      </c>
      <c r="AL617">
        <f t="shared" si="226"/>
        <v>390.89959418458147</v>
      </c>
      <c r="AN617">
        <f t="shared" si="236"/>
        <v>398.71758606827314</v>
      </c>
      <c r="AP617">
        <f t="shared" si="237"/>
        <v>2370.6856385734268</v>
      </c>
      <c r="AS617">
        <f t="shared" si="238"/>
        <v>2418.8773690237676</v>
      </c>
      <c r="AU617">
        <f t="shared" si="227"/>
        <v>480.43452148763004</v>
      </c>
      <c r="AW617">
        <f t="shared" si="239"/>
        <v>8.621926504851988</v>
      </c>
      <c r="AY617">
        <f t="shared" si="240"/>
        <v>0.19994844220243599</v>
      </c>
      <c r="BA617">
        <f t="shared" si="241"/>
        <v>0.57856286375178556</v>
      </c>
      <c r="BC617">
        <f t="shared" si="242"/>
        <v>1371.5906721082722</v>
      </c>
      <c r="BD617">
        <f t="shared" si="243"/>
        <v>3.04E-2</v>
      </c>
      <c r="BE617">
        <f t="shared" si="244"/>
        <v>41.696356432091477</v>
      </c>
    </row>
    <row r="618" spans="3:57">
      <c r="C618" s="11">
        <v>558</v>
      </c>
      <c r="D618" s="12">
        <f t="shared" si="250"/>
        <v>8.0869565217391304E-3</v>
      </c>
      <c r="E618" s="20">
        <f t="shared" si="245"/>
        <v>1204.2771838760873</v>
      </c>
      <c r="F618" s="4">
        <f t="shared" si="246"/>
        <v>9.7389372261283587</v>
      </c>
      <c r="G618" s="4"/>
      <c r="H618" s="4">
        <f t="shared" si="247"/>
        <v>-8.3423095043567379</v>
      </c>
      <c r="I618" s="11">
        <v>558</v>
      </c>
      <c r="J618" s="5">
        <f t="shared" si="228"/>
        <v>32082.261591036953</v>
      </c>
      <c r="K618" s="11">
        <v>558</v>
      </c>
      <c r="L618" s="17">
        <f t="shared" si="248"/>
        <v>19987.24897121602</v>
      </c>
      <c r="M618" s="11">
        <v>558</v>
      </c>
      <c r="N618">
        <f t="shared" si="249"/>
        <v>2037.4361846295637</v>
      </c>
      <c r="Q618" s="59">
        <v>495</v>
      </c>
      <c r="R618" s="60">
        <f t="shared" si="225"/>
        <v>71.694600000000136</v>
      </c>
      <c r="S618" s="60">
        <f t="shared" si="223"/>
        <v>481.54058604539102</v>
      </c>
      <c r="T618" s="60">
        <f t="shared" si="251"/>
        <v>3.9243167716576171</v>
      </c>
      <c r="U618" s="60">
        <f t="shared" si="224"/>
        <v>1741.4320181589776</v>
      </c>
      <c r="AA618">
        <v>495</v>
      </c>
      <c r="AB618">
        <f t="shared" si="229"/>
        <v>8.639379797371932</v>
      </c>
      <c r="AC618">
        <f t="shared" si="230"/>
        <v>0.27611262488646687</v>
      </c>
      <c r="AD618">
        <f t="shared" si="231"/>
        <v>0.70710678118654713</v>
      </c>
      <c r="AE618">
        <f t="shared" si="232"/>
        <v>0.19524110942843809</v>
      </c>
      <c r="AF618" s="65">
        <f t="shared" si="233"/>
        <v>0.19650328471319123</v>
      </c>
      <c r="AG618">
        <f t="shared" si="234"/>
        <v>11.258808874523446</v>
      </c>
      <c r="AJ618">
        <f t="shared" si="235"/>
        <v>98.520345616575895</v>
      </c>
      <c r="AL618">
        <f t="shared" si="226"/>
        <v>386.62504465263379</v>
      </c>
      <c r="AN618">
        <f t="shared" si="236"/>
        <v>394.35754554568649</v>
      </c>
      <c r="AP618">
        <f t="shared" si="237"/>
        <v>2374.199585004983</v>
      </c>
      <c r="AS618">
        <f t="shared" si="238"/>
        <v>2420.7869647348739</v>
      </c>
      <c r="AU618">
        <f t="shared" si="227"/>
        <v>472.63713268473799</v>
      </c>
      <c r="AW618">
        <f t="shared" si="239"/>
        <v>8.639379797371932</v>
      </c>
      <c r="AY618">
        <f t="shared" si="240"/>
        <v>0.19650328471319123</v>
      </c>
      <c r="BA618">
        <f t="shared" si="241"/>
        <v>0.56634147919899591</v>
      </c>
      <c r="BC618">
        <f t="shared" si="242"/>
        <v>1344.6077048853642</v>
      </c>
      <c r="BD618">
        <f t="shared" si="243"/>
        <v>3.04E-2</v>
      </c>
      <c r="BE618">
        <f t="shared" si="244"/>
        <v>40.876074228515073</v>
      </c>
    </row>
    <row r="619" spans="3:57">
      <c r="C619" s="11">
        <v>559</v>
      </c>
      <c r="D619" s="12">
        <f t="shared" si="250"/>
        <v>8.1014492753623182E-3</v>
      </c>
      <c r="E619" s="20">
        <f t="shared" si="245"/>
        <v>1204.2771838760873</v>
      </c>
      <c r="F619" s="4">
        <f t="shared" si="246"/>
        <v>9.7563905186483009</v>
      </c>
      <c r="G619" s="4"/>
      <c r="H619" s="4">
        <f t="shared" si="247"/>
        <v>-8.8073546441230786</v>
      </c>
      <c r="I619" s="11">
        <v>559</v>
      </c>
      <c r="J619" s="5">
        <f t="shared" si="228"/>
        <v>32093.819316013647</v>
      </c>
      <c r="K619" s="11">
        <v>559</v>
      </c>
      <c r="L619" s="17">
        <f t="shared" si="248"/>
        <v>19994.449433876503</v>
      </c>
      <c r="M619" s="11">
        <v>559</v>
      </c>
      <c r="N619">
        <f t="shared" si="249"/>
        <v>2038.1701767458208</v>
      </c>
      <c r="Q619" s="59">
        <v>496</v>
      </c>
      <c r="R619" s="60">
        <f t="shared" si="225"/>
        <v>72.323500000000138</v>
      </c>
      <c r="S619" s="60">
        <f t="shared" si="223"/>
        <v>485.30772032317373</v>
      </c>
      <c r="T619" s="60">
        <f t="shared" si="251"/>
        <v>3.881736327531105</v>
      </c>
      <c r="U619" s="60">
        <f t="shared" si="224"/>
        <v>1736.0123239302573</v>
      </c>
      <c r="AA619">
        <v>496</v>
      </c>
      <c r="AB619">
        <f t="shared" si="229"/>
        <v>8.6568330898918742</v>
      </c>
      <c r="AC619">
        <f t="shared" si="230"/>
        <v>0.27611262488646687</v>
      </c>
      <c r="AD619">
        <f t="shared" si="231"/>
        <v>0.6946583704589977</v>
      </c>
      <c r="AE619">
        <f t="shared" si="232"/>
        <v>0.19180394606678958</v>
      </c>
      <c r="AF619" s="65">
        <f t="shared" si="233"/>
        <v>0.19299989063784451</v>
      </c>
      <c r="AG619">
        <f t="shared" si="234"/>
        <v>11.058079180034939</v>
      </c>
      <c r="AJ619">
        <f t="shared" si="235"/>
        <v>98.520345616575895</v>
      </c>
      <c r="AL619">
        <f t="shared" si="226"/>
        <v>382.43000458078251</v>
      </c>
      <c r="AN619">
        <f t="shared" si="236"/>
        <v>390.07860467239817</v>
      </c>
      <c r="AP619">
        <f t="shared" si="237"/>
        <v>2377.1915520214579</v>
      </c>
      <c r="AS619">
        <f t="shared" si="238"/>
        <v>2422.1632238261145</v>
      </c>
      <c r="AU619">
        <f t="shared" si="227"/>
        <v>464.58046434770523</v>
      </c>
      <c r="AW619">
        <f t="shared" si="239"/>
        <v>8.6568330898918742</v>
      </c>
      <c r="AY619">
        <f t="shared" si="240"/>
        <v>0.19299989063784451</v>
      </c>
      <c r="BA619">
        <f t="shared" si="241"/>
        <v>0.55407600208361996</v>
      </c>
      <c r="BC619">
        <f t="shared" si="242"/>
        <v>1317.1447913310051</v>
      </c>
      <c r="BD619">
        <f t="shared" si="243"/>
        <v>3.04E-2</v>
      </c>
      <c r="BE619">
        <f t="shared" si="244"/>
        <v>40.041201656462555</v>
      </c>
    </row>
    <row r="620" spans="3:57">
      <c r="C620" s="11">
        <v>560</v>
      </c>
      <c r="D620" s="12">
        <f t="shared" si="250"/>
        <v>8.1159420289855077E-3</v>
      </c>
      <c r="E620" s="20">
        <f t="shared" si="245"/>
        <v>1204.2771838760873</v>
      </c>
      <c r="F620" s="4">
        <f t="shared" si="246"/>
        <v>9.7738438111682449</v>
      </c>
      <c r="G620" s="4"/>
      <c r="H620" s="4">
        <f t="shared" si="247"/>
        <v>-9.2725602552418422</v>
      </c>
      <c r="I620" s="11">
        <v>560</v>
      </c>
      <c r="J620" s="5">
        <f t="shared" si="228"/>
        <v>32104.366232355256</v>
      </c>
      <c r="K620" s="11">
        <v>560</v>
      </c>
      <c r="L620" s="17">
        <f t="shared" si="248"/>
        <v>20001.020162757326</v>
      </c>
      <c r="M620" s="11">
        <v>560</v>
      </c>
      <c r="N620">
        <f t="shared" si="249"/>
        <v>2038.8399758162411</v>
      </c>
      <c r="Q620" s="59">
        <v>497</v>
      </c>
      <c r="R620" s="60">
        <f t="shared" si="225"/>
        <v>72.952400000000139</v>
      </c>
      <c r="S620" s="60">
        <f t="shared" si="223"/>
        <v>489.07485460095643</v>
      </c>
      <c r="T620" s="60">
        <f t="shared" ref="T620:T651" si="252">$AB$87*POWER($S$504/S620,$V$69)</f>
        <v>3.839941816784501</v>
      </c>
      <c r="U620" s="60">
        <f t="shared" si="224"/>
        <v>1730.6512093048977</v>
      </c>
      <c r="AA620">
        <v>497</v>
      </c>
      <c r="AB620">
        <f t="shared" si="229"/>
        <v>8.6742863824118182</v>
      </c>
      <c r="AC620">
        <f t="shared" si="230"/>
        <v>0.27611262488646687</v>
      </c>
      <c r="AD620">
        <f t="shared" si="231"/>
        <v>0.68199836006249837</v>
      </c>
      <c r="AE620">
        <f t="shared" si="232"/>
        <v>0.18830835736512219</v>
      </c>
      <c r="AF620" s="65">
        <f t="shared" si="233"/>
        <v>0.18943940367632747</v>
      </c>
      <c r="AG620">
        <f t="shared" si="234"/>
        <v>10.854078304128656</v>
      </c>
      <c r="AJ620">
        <f t="shared" si="235"/>
        <v>98.520345616575895</v>
      </c>
      <c r="AL620">
        <f t="shared" si="226"/>
        <v>378.3123949371514</v>
      </c>
      <c r="AN620">
        <f t="shared" si="236"/>
        <v>385.87864283589442</v>
      </c>
      <c r="AP620">
        <f t="shared" si="237"/>
        <v>2379.6818573382257</v>
      </c>
      <c r="AS620">
        <f t="shared" si="238"/>
        <v>2423.0299740457153</v>
      </c>
      <c r="AU620">
        <f t="shared" si="227"/>
        <v>456.27679425900334</v>
      </c>
      <c r="AW620">
        <f t="shared" si="239"/>
        <v>8.6742863824118182</v>
      </c>
      <c r="AY620">
        <f t="shared" si="240"/>
        <v>0.18943940367632747</v>
      </c>
      <c r="BA620">
        <f t="shared" si="241"/>
        <v>0.54176964780198245</v>
      </c>
      <c r="BC620">
        <f t="shared" si="242"/>
        <v>1289.239401730898</v>
      </c>
      <c r="BD620">
        <f t="shared" si="243"/>
        <v>3.04E-2</v>
      </c>
      <c r="BE620">
        <f t="shared" si="244"/>
        <v>39.192877812619301</v>
      </c>
    </row>
    <row r="621" spans="3:57">
      <c r="C621" s="11">
        <v>561</v>
      </c>
      <c r="D621" s="12">
        <f t="shared" si="250"/>
        <v>8.1304347826086955E-3</v>
      </c>
      <c r="E621" s="20">
        <f t="shared" si="245"/>
        <v>1204.2771838760873</v>
      </c>
      <c r="F621" s="4">
        <f t="shared" si="246"/>
        <v>9.7912971036881871</v>
      </c>
      <c r="G621" s="4"/>
      <c r="H621" s="4">
        <f t="shared" si="247"/>
        <v>-9.7379099067717974</v>
      </c>
      <c r="I621" s="11">
        <v>561</v>
      </c>
      <c r="J621" s="5">
        <f t="shared" si="228"/>
        <v>32113.654789518223</v>
      </c>
      <c r="K621" s="11">
        <v>561</v>
      </c>
      <c r="L621" s="17">
        <f t="shared" si="248"/>
        <v>20006.806933869851</v>
      </c>
      <c r="M621" s="11">
        <v>561</v>
      </c>
      <c r="N621">
        <f t="shared" si="249"/>
        <v>2039.4298607410653</v>
      </c>
      <c r="Q621" s="59">
        <v>498</v>
      </c>
      <c r="R621" s="60">
        <f t="shared" si="225"/>
        <v>73.581300000000141</v>
      </c>
      <c r="S621" s="60">
        <f t="shared" si="223"/>
        <v>492.84198887873913</v>
      </c>
      <c r="T621" s="60">
        <f t="shared" si="252"/>
        <v>3.7989128454900993</v>
      </c>
      <c r="U621" s="60">
        <f t="shared" si="224"/>
        <v>1725.3475971669184</v>
      </c>
      <c r="AA621">
        <v>498</v>
      </c>
      <c r="AB621">
        <f t="shared" si="229"/>
        <v>8.6917396749317604</v>
      </c>
      <c r="AC621">
        <f t="shared" si="230"/>
        <v>0.27611262488646687</v>
      </c>
      <c r="AD621">
        <f t="shared" si="231"/>
        <v>0.6691306063588589</v>
      </c>
      <c r="AE621">
        <f t="shared" si="232"/>
        <v>0.18475540811361774</v>
      </c>
      <c r="AF621" s="65">
        <f t="shared" si="233"/>
        <v>0.18582298009613235</v>
      </c>
      <c r="AG621">
        <f t="shared" si="234"/>
        <v>10.646872496051884</v>
      </c>
      <c r="AJ621">
        <f t="shared" si="235"/>
        <v>98.520345616575895</v>
      </c>
      <c r="AL621">
        <f t="shared" si="226"/>
        <v>374.27020650493438</v>
      </c>
      <c r="AN621">
        <f t="shared" si="236"/>
        <v>381.75561063503307</v>
      </c>
      <c r="AP621">
        <f t="shared" si="237"/>
        <v>2381.691036714803</v>
      </c>
      <c r="AS621">
        <f t="shared" si="238"/>
        <v>2423.4111910303163</v>
      </c>
      <c r="AU621">
        <f t="shared" si="227"/>
        <v>447.73832362591457</v>
      </c>
      <c r="AW621">
        <f t="shared" si="239"/>
        <v>8.6917396749317604</v>
      </c>
      <c r="AY621">
        <f t="shared" si="240"/>
        <v>0.18582298009613235</v>
      </c>
      <c r="BA621">
        <f t="shared" si="241"/>
        <v>0.52942549211806322</v>
      </c>
      <c r="BC621">
        <f t="shared" si="242"/>
        <v>1260.9279491859147</v>
      </c>
      <c r="BD621">
        <f t="shared" si="243"/>
        <v>3.04E-2</v>
      </c>
      <c r="BE621">
        <f t="shared" si="244"/>
        <v>38.332209655251809</v>
      </c>
    </row>
    <row r="622" spans="3:57">
      <c r="C622" s="11">
        <v>562</v>
      </c>
      <c r="D622" s="12">
        <f t="shared" si="250"/>
        <v>8.1449275362318833E-3</v>
      </c>
      <c r="E622" s="20">
        <f t="shared" si="245"/>
        <v>1204.2771838760873</v>
      </c>
      <c r="F622" s="4">
        <f t="shared" si="246"/>
        <v>9.8087503962081311</v>
      </c>
      <c r="G622" s="4"/>
      <c r="H622" s="4">
        <f t="shared" si="247"/>
        <v>-10.20338350717233</v>
      </c>
      <c r="I622" s="11">
        <v>562</v>
      </c>
      <c r="J622" s="5">
        <f t="shared" si="228"/>
        <v>32121.427438812396</v>
      </c>
      <c r="K622" s="11">
        <v>562</v>
      </c>
      <c r="L622" s="17">
        <f t="shared" si="248"/>
        <v>20011.649294380124</v>
      </c>
      <c r="M622" s="11">
        <v>562</v>
      </c>
      <c r="N622">
        <f t="shared" si="249"/>
        <v>2039.9234754719798</v>
      </c>
      <c r="Q622" s="59">
        <v>499</v>
      </c>
      <c r="R622" s="60">
        <f t="shared" si="225"/>
        <v>74.210200000000142</v>
      </c>
      <c r="S622" s="60">
        <f t="shared" si="223"/>
        <v>496.60912315652195</v>
      </c>
      <c r="T622" s="60">
        <f t="shared" si="252"/>
        <v>3.7586296993728321</v>
      </c>
      <c r="U622" s="60">
        <f t="shared" si="224"/>
        <v>1720.1004382444144</v>
      </c>
      <c r="AA622">
        <v>499</v>
      </c>
      <c r="AB622">
        <f t="shared" si="229"/>
        <v>8.7091929674517043</v>
      </c>
      <c r="AC622">
        <f t="shared" si="230"/>
        <v>0.27611262488646687</v>
      </c>
      <c r="AD622">
        <f t="shared" si="231"/>
        <v>0.6560590289905075</v>
      </c>
      <c r="AE622">
        <f t="shared" si="232"/>
        <v>0.1811461805750357</v>
      </c>
      <c r="AF622" s="65">
        <f t="shared" si="233"/>
        <v>0.18215178820473815</v>
      </c>
      <c r="AG622">
        <f t="shared" si="234"/>
        <v>10.436528694892345</v>
      </c>
      <c r="AJ622">
        <f t="shared" si="235"/>
        <v>98.520345616575895</v>
      </c>
      <c r="AL622">
        <f t="shared" si="226"/>
        <v>370.30149702693819</v>
      </c>
      <c r="AN622">
        <f t="shared" si="236"/>
        <v>377.70752696747695</v>
      </c>
      <c r="AP622">
        <f t="shared" si="237"/>
        <v>2383.2398041631859</v>
      </c>
      <c r="AS622">
        <f t="shared" si="238"/>
        <v>2423.3309511751854</v>
      </c>
      <c r="AU622">
        <f t="shared" si="227"/>
        <v>438.97714607465309</v>
      </c>
      <c r="AW622">
        <f t="shared" si="239"/>
        <v>8.7091929674517043</v>
      </c>
      <c r="AY622">
        <f t="shared" si="240"/>
        <v>0.18215178820473815</v>
      </c>
      <c r="BA622">
        <f t="shared" si="241"/>
        <v>0.5170464726113061</v>
      </c>
      <c r="BC622">
        <f t="shared" si="242"/>
        <v>1232.2457341294353</v>
      </c>
      <c r="BD622">
        <f t="shared" si="243"/>
        <v>3.04E-2</v>
      </c>
      <c r="BE622">
        <f t="shared" si="244"/>
        <v>37.460270317534835</v>
      </c>
    </row>
    <row r="623" spans="3:57">
      <c r="C623" s="11">
        <v>563</v>
      </c>
      <c r="D623" s="12">
        <f t="shared" si="250"/>
        <v>8.1594202898550728E-3</v>
      </c>
      <c r="E623" s="20">
        <f t="shared" si="245"/>
        <v>1204.2771838760873</v>
      </c>
      <c r="F623" s="4">
        <f t="shared" si="246"/>
        <v>9.826203688728075</v>
      </c>
      <c r="G623" s="4"/>
      <c r="H623" s="4">
        <f t="shared" si="247"/>
        <v>-10.668957162201114</v>
      </c>
      <c r="I623" s="11">
        <v>563</v>
      </c>
      <c r="J623" s="5">
        <f t="shared" si="228"/>
        <v>32127.417022189082</v>
      </c>
      <c r="K623" s="11">
        <v>563</v>
      </c>
      <c r="L623" s="17">
        <f t="shared" si="248"/>
        <v>20015.380804823799</v>
      </c>
      <c r="M623" s="11">
        <v>563</v>
      </c>
      <c r="N623">
        <f t="shared" si="249"/>
        <v>2040.3038537027317</v>
      </c>
      <c r="Q623" s="59">
        <v>500</v>
      </c>
      <c r="R623" s="60">
        <f t="shared" si="225"/>
        <v>74.839100000000144</v>
      </c>
      <c r="S623" s="60">
        <f t="shared" si="223"/>
        <v>500.37625743430465</v>
      </c>
      <c r="T623" s="60">
        <f t="shared" si="252"/>
        <v>3.7190733162212579</v>
      </c>
      <c r="U623" s="60">
        <f t="shared" si="224"/>
        <v>1714.9087101851023</v>
      </c>
      <c r="AA623">
        <v>500</v>
      </c>
      <c r="AB623">
        <f t="shared" si="229"/>
        <v>8.7266462599716466</v>
      </c>
      <c r="AC623">
        <f t="shared" si="230"/>
        <v>0.27611262488646687</v>
      </c>
      <c r="AD623">
        <f t="shared" si="231"/>
        <v>0.64278760968654036</v>
      </c>
      <c r="AE623">
        <f t="shared" si="232"/>
        <v>0.1774817741550484</v>
      </c>
      <c r="AF623" s="65">
        <f t="shared" si="233"/>
        <v>0.17842700783311874</v>
      </c>
      <c r="AG623">
        <f t="shared" si="234"/>
        <v>10.223114499985384</v>
      </c>
      <c r="AJ623">
        <f t="shared" si="235"/>
        <v>98.520345616575895</v>
      </c>
      <c r="AL623">
        <f t="shared" si="226"/>
        <v>366.40438848750341</v>
      </c>
      <c r="AN623">
        <f t="shared" si="236"/>
        <v>373.7324762572535</v>
      </c>
      <c r="AP623">
        <f t="shared" si="237"/>
        <v>2384.3490123359766</v>
      </c>
      <c r="AS623">
        <f t="shared" si="238"/>
        <v>2422.8133853438571</v>
      </c>
      <c r="AU623">
        <f t="shared" si="227"/>
        <v>430.00521807742672</v>
      </c>
      <c r="AW623">
        <f t="shared" si="239"/>
        <v>8.7266462599716466</v>
      </c>
      <c r="AY623">
        <f t="shared" si="240"/>
        <v>0.17842700783311874</v>
      </c>
      <c r="BA623">
        <f t="shared" si="241"/>
        <v>0.50463539031088134</v>
      </c>
      <c r="BC623">
        <f t="shared" si="242"/>
        <v>1203.2268944775299</v>
      </c>
      <c r="BD623">
        <f t="shared" si="243"/>
        <v>3.04E-2</v>
      </c>
      <c r="BE623">
        <f t="shared" si="244"/>
        <v>36.578097592116904</v>
      </c>
    </row>
    <row r="624" spans="3:57">
      <c r="C624" s="11">
        <v>564</v>
      </c>
      <c r="D624" s="12">
        <f t="shared" si="250"/>
        <v>8.1739130434782606E-3</v>
      </c>
      <c r="E624" s="20">
        <f t="shared" si="245"/>
        <v>1204.2771838760873</v>
      </c>
      <c r="F624" s="4">
        <f t="shared" si="246"/>
        <v>9.8436569812480172</v>
      </c>
      <c r="G624" s="4"/>
      <c r="H624" s="4">
        <f t="shared" si="247"/>
        <v>-11.134603038557543</v>
      </c>
      <c r="I624" s="11">
        <v>564</v>
      </c>
      <c r="J624" s="5">
        <f t="shared" si="228"/>
        <v>32131.347176226314</v>
      </c>
      <c r="K624" s="11">
        <v>564</v>
      </c>
      <c r="L624" s="17">
        <f t="shared" si="248"/>
        <v>20017.829290788995</v>
      </c>
      <c r="M624" s="11">
        <v>564</v>
      </c>
      <c r="N624">
        <f t="shared" si="249"/>
        <v>2040.553444524872</v>
      </c>
      <c r="Q624" s="59">
        <v>501</v>
      </c>
      <c r="R624" s="60">
        <f t="shared" si="225"/>
        <v>75.468000000000146</v>
      </c>
      <c r="S624" s="60">
        <f t="shared" si="223"/>
        <v>504.14339171208746</v>
      </c>
      <c r="T624" s="60">
        <f t="shared" si="252"/>
        <v>3.6802252596159168</v>
      </c>
      <c r="U624" s="60">
        <f t="shared" si="224"/>
        <v>1709.7714166692381</v>
      </c>
      <c r="AA624">
        <v>501</v>
      </c>
      <c r="AB624">
        <f t="shared" si="229"/>
        <v>8.7440995524915905</v>
      </c>
      <c r="AC624">
        <f t="shared" si="230"/>
        <v>0.27611262488646687</v>
      </c>
      <c r="AD624">
        <f t="shared" si="231"/>
        <v>0.62932039104983795</v>
      </c>
      <c r="AE624">
        <f t="shared" si="232"/>
        <v>0.17376330506734855</v>
      </c>
      <c r="AF624" s="65">
        <f t="shared" si="233"/>
        <v>0.17464982983074445</v>
      </c>
      <c r="AG624">
        <f t="shared" si="234"/>
        <v>10.006698141979681</v>
      </c>
      <c r="AJ624">
        <f t="shared" si="235"/>
        <v>98.520345616575895</v>
      </c>
      <c r="AL624">
        <f t="shared" si="226"/>
        <v>362.57706452421286</v>
      </c>
      <c r="AN624">
        <f t="shared" si="236"/>
        <v>369.82860581469714</v>
      </c>
      <c r="AP624">
        <f t="shared" si="237"/>
        <v>2385.0396131342163</v>
      </c>
      <c r="AS624">
        <f t="shared" si="238"/>
        <v>2421.8826334615892</v>
      </c>
      <c r="AU624">
        <f t="shared" si="227"/>
        <v>420.83433087549957</v>
      </c>
      <c r="AW624">
        <f t="shared" si="239"/>
        <v>8.7440995524915905</v>
      </c>
      <c r="AY624">
        <f t="shared" si="240"/>
        <v>0.17464982983074445</v>
      </c>
      <c r="BA624">
        <f t="shared" si="241"/>
        <v>0.49219491150588968</v>
      </c>
      <c r="BC624">
        <f t="shared" si="242"/>
        <v>1173.904361324637</v>
      </c>
      <c r="BD624">
        <f t="shared" si="243"/>
        <v>3.04E-2</v>
      </c>
      <c r="BE624">
        <f t="shared" si="244"/>
        <v>35.686692584268961</v>
      </c>
    </row>
    <row r="625" spans="3:57">
      <c r="C625" s="11">
        <v>565</v>
      </c>
      <c r="D625" s="12">
        <f t="shared" si="250"/>
        <v>8.1884057971014484E-3</v>
      </c>
      <c r="E625" s="20">
        <f t="shared" si="245"/>
        <v>1204.2771838760873</v>
      </c>
      <c r="F625" s="4">
        <f t="shared" si="246"/>
        <v>9.8611102737679595</v>
      </c>
      <c r="G625" s="4"/>
      <c r="H625" s="4">
        <f t="shared" si="247"/>
        <v>-11.600289233488045</v>
      </c>
      <c r="I625" s="11">
        <v>565</v>
      </c>
      <c r="J625" s="5">
        <f t="shared" si="228"/>
        <v>32132.932750795222</v>
      </c>
      <c r="K625" s="11">
        <v>565</v>
      </c>
      <c r="L625" s="17">
        <f t="shared" si="248"/>
        <v>20018.817103745423</v>
      </c>
      <c r="M625" s="11">
        <v>565</v>
      </c>
      <c r="N625">
        <f t="shared" si="249"/>
        <v>2040.6541390158432</v>
      </c>
      <c r="Q625" s="59">
        <v>502</v>
      </c>
      <c r="R625" s="60">
        <f t="shared" si="225"/>
        <v>76.096900000000147</v>
      </c>
      <c r="S625" s="60">
        <f t="shared" si="223"/>
        <v>507.91052598987017</v>
      </c>
      <c r="T625" s="60">
        <f t="shared" si="252"/>
        <v>3.6420676939029262</v>
      </c>
      <c r="U625" s="60">
        <f t="shared" si="224"/>
        <v>1704.6875865581555</v>
      </c>
      <c r="AA625">
        <v>502</v>
      </c>
      <c r="AB625">
        <f t="shared" si="229"/>
        <v>8.7615528450115345</v>
      </c>
      <c r="AC625">
        <f t="shared" si="230"/>
        <v>0.27611262488646687</v>
      </c>
      <c r="AD625">
        <f t="shared" si="231"/>
        <v>0.61566147532565829</v>
      </c>
      <c r="AE625">
        <f t="shared" si="232"/>
        <v>0.16999190599364228</v>
      </c>
      <c r="AF625" s="65">
        <f t="shared" si="233"/>
        <v>0.17082145557246256</v>
      </c>
      <c r="AG625">
        <f t="shared" si="234"/>
        <v>9.7873484545836025</v>
      </c>
      <c r="AJ625">
        <f t="shared" si="235"/>
        <v>98.520345616575895</v>
      </c>
      <c r="AL625">
        <f t="shared" si="226"/>
        <v>358.81776796228183</v>
      </c>
      <c r="AN625">
        <f t="shared" si="236"/>
        <v>365.99412332152747</v>
      </c>
      <c r="AP625">
        <f t="shared" si="237"/>
        <v>2385.3326185752148</v>
      </c>
      <c r="AS625">
        <f t="shared" si="238"/>
        <v>2420.5628000334614</v>
      </c>
      <c r="AU625">
        <f t="shared" si="227"/>
        <v>411.47608395499572</v>
      </c>
      <c r="AW625">
        <f t="shared" si="239"/>
        <v>8.7615528450115345</v>
      </c>
      <c r="AY625">
        <f t="shared" si="240"/>
        <v>0.17082145557246256</v>
      </c>
      <c r="BA625">
        <f t="shared" si="241"/>
        <v>0.47972756972124936</v>
      </c>
      <c r="BC625">
        <f t="shared" si="242"/>
        <v>1144.3098200859117</v>
      </c>
      <c r="BD625">
        <f t="shared" si="243"/>
        <v>3.04E-2</v>
      </c>
      <c r="BE625">
        <f t="shared" si="244"/>
        <v>34.787018530611718</v>
      </c>
    </row>
    <row r="626" spans="3:57">
      <c r="C626" s="11">
        <v>566</v>
      </c>
      <c r="D626" s="12">
        <f t="shared" si="250"/>
        <v>8.2028985507246379E-3</v>
      </c>
      <c r="E626" s="20">
        <f t="shared" si="245"/>
        <v>1204.2771838760873</v>
      </c>
      <c r="F626" s="4">
        <f t="shared" si="246"/>
        <v>9.8785635662879052</v>
      </c>
      <c r="G626" s="4"/>
      <c r="H626" s="4">
        <f t="shared" si="247"/>
        <v>-12.065979650561996</v>
      </c>
      <c r="I626" s="11">
        <v>566</v>
      </c>
      <c r="J626" s="5">
        <f t="shared" si="228"/>
        <v>32131.880241872488</v>
      </c>
      <c r="K626" s="11">
        <v>566</v>
      </c>
      <c r="L626" s="17">
        <f t="shared" si="248"/>
        <v>20018.16139068656</v>
      </c>
      <c r="M626" s="11">
        <v>566</v>
      </c>
      <c r="N626">
        <f t="shared" si="249"/>
        <v>2040.5872977254394</v>
      </c>
      <c r="Q626" s="59">
        <v>503</v>
      </c>
      <c r="R626" s="60">
        <f t="shared" si="225"/>
        <v>76.725800000000149</v>
      </c>
      <c r="S626" s="60">
        <f t="shared" si="223"/>
        <v>511.67766026765298</v>
      </c>
      <c r="T626" s="60">
        <f t="shared" si="252"/>
        <v>3.6045833603450186</v>
      </c>
      <c r="U626" s="60">
        <f t="shared" si="224"/>
        <v>1699.6562730767262</v>
      </c>
      <c r="AA626">
        <v>503</v>
      </c>
      <c r="AB626">
        <f t="shared" si="229"/>
        <v>8.7790061375314767</v>
      </c>
      <c r="AC626">
        <f t="shared" si="230"/>
        <v>0.27611262488646687</v>
      </c>
      <c r="AD626">
        <f t="shared" si="231"/>
        <v>0.60181502315204916</v>
      </c>
      <c r="AE626">
        <f t="shared" si="232"/>
        <v>0.16616872573862213</v>
      </c>
      <c r="AF626" s="65">
        <f t="shared" si="233"/>
        <v>0.16694309647757136</v>
      </c>
      <c r="AG626">
        <f t="shared" si="234"/>
        <v>9.5651348470101585</v>
      </c>
      <c r="AJ626">
        <f t="shared" si="235"/>
        <v>98.520345616575895</v>
      </c>
      <c r="AL626">
        <f t="shared" si="226"/>
        <v>355.12479846494978</v>
      </c>
      <c r="AN626">
        <f t="shared" si="236"/>
        <v>362.22729443424879</v>
      </c>
      <c r="AP626">
        <f t="shared" si="237"/>
        <v>2385.2490619608584</v>
      </c>
      <c r="AS626">
        <f t="shared" si="238"/>
        <v>2418.8779106243669</v>
      </c>
      <c r="AU626">
        <f t="shared" si="227"/>
        <v>401.94186012575182</v>
      </c>
      <c r="AW626">
        <f t="shared" si="239"/>
        <v>8.7790061375314767</v>
      </c>
      <c r="AY626">
        <f t="shared" si="240"/>
        <v>0.16694309647757136</v>
      </c>
      <c r="BA626">
        <f t="shared" si="241"/>
        <v>0.46723576784904319</v>
      </c>
      <c r="BC626">
        <f t="shared" si="242"/>
        <v>1114.4736769764918</v>
      </c>
      <c r="BD626">
        <f t="shared" si="243"/>
        <v>3.04E-2</v>
      </c>
      <c r="BE626">
        <f t="shared" si="244"/>
        <v>33.879999780085349</v>
      </c>
    </row>
    <row r="627" spans="3:57">
      <c r="C627" s="11">
        <v>567</v>
      </c>
      <c r="D627" s="12">
        <f t="shared" si="250"/>
        <v>8.2173913043478257E-3</v>
      </c>
      <c r="E627" s="20">
        <f t="shared" si="245"/>
        <v>1204.2771838760873</v>
      </c>
      <c r="F627" s="4">
        <f t="shared" si="246"/>
        <v>9.8960168588078474</v>
      </c>
      <c r="G627" s="4"/>
      <c r="H627" s="4">
        <f t="shared" si="247"/>
        <v>-12.531633881819232</v>
      </c>
      <c r="I627" s="11">
        <v>567</v>
      </c>
      <c r="J627" s="5">
        <f t="shared" si="228"/>
        <v>32127.888237945535</v>
      </c>
      <c r="K627" s="11">
        <v>567</v>
      </c>
      <c r="L627" s="17">
        <f t="shared" si="248"/>
        <v>20015.674372240068</v>
      </c>
      <c r="M627" s="11">
        <v>567</v>
      </c>
      <c r="N627">
        <f t="shared" si="249"/>
        <v>2040.3337790254909</v>
      </c>
      <c r="Q627" s="59">
        <v>504</v>
      </c>
      <c r="R627" s="60">
        <f t="shared" si="225"/>
        <v>77.35470000000015</v>
      </c>
      <c r="S627" s="60">
        <f t="shared" si="223"/>
        <v>515.44479454543568</v>
      </c>
      <c r="T627" s="60">
        <f t="shared" si="252"/>
        <v>3.567755554386475</v>
      </c>
      <c r="U627" s="60">
        <f t="shared" si="224"/>
        <v>1694.6765530281587</v>
      </c>
      <c r="AA627">
        <v>504</v>
      </c>
      <c r="AB627">
        <f t="shared" si="229"/>
        <v>8.7964594300514207</v>
      </c>
      <c r="AC627">
        <f t="shared" si="230"/>
        <v>0.27611262488646687</v>
      </c>
      <c r="AD627">
        <f t="shared" si="231"/>
        <v>0.58778525229247336</v>
      </c>
      <c r="AE627">
        <f t="shared" si="232"/>
        <v>0.162294928880029</v>
      </c>
      <c r="AF627" s="65">
        <f t="shared" si="233"/>
        <v>0.16301597354136935</v>
      </c>
      <c r="AG627">
        <f t="shared" si="234"/>
        <v>9.3401272771367587</v>
      </c>
      <c r="AJ627">
        <f t="shared" si="235"/>
        <v>98.520345616575895</v>
      </c>
      <c r="AL627">
        <f t="shared" si="226"/>
        <v>351.49651029361382</v>
      </c>
      <c r="AN627">
        <f t="shared" si="236"/>
        <v>358.52644049948611</v>
      </c>
      <c r="AP627">
        <f t="shared" si="237"/>
        <v>2384.8099593870384</v>
      </c>
      <c r="AS627">
        <f t="shared" si="238"/>
        <v>2416.851869334645</v>
      </c>
      <c r="AU627">
        <f t="shared" si="227"/>
        <v>392.24280224723134</v>
      </c>
      <c r="AW627">
        <f t="shared" si="239"/>
        <v>8.7964594300514207</v>
      </c>
      <c r="AY627">
        <f t="shared" si="240"/>
        <v>0.16301597354136935</v>
      </c>
      <c r="BA627">
        <f t="shared" si="241"/>
        <v>0.45472178042537925</v>
      </c>
      <c r="BC627">
        <f t="shared" si="242"/>
        <v>1084.4250307086504</v>
      </c>
      <c r="BD627">
        <f t="shared" si="243"/>
        <v>3.04E-2</v>
      </c>
      <c r="BE627">
        <f t="shared" si="244"/>
        <v>32.966520933542974</v>
      </c>
    </row>
    <row r="628" spans="3:57">
      <c r="C628" s="11">
        <v>568</v>
      </c>
      <c r="D628" s="12">
        <f t="shared" si="250"/>
        <v>8.2318840579710135E-3</v>
      </c>
      <c r="E628" s="20">
        <f t="shared" si="245"/>
        <v>1204.2771838760873</v>
      </c>
      <c r="F628" s="4">
        <f t="shared" si="246"/>
        <v>9.9134701513277896</v>
      </c>
      <c r="G628" s="4"/>
      <c r="H628" s="4">
        <f t="shared" si="247"/>
        <v>-12.997207096483104</v>
      </c>
      <c r="I628" s="11">
        <v>568</v>
      </c>
      <c r="J628" s="5">
        <f t="shared" si="228"/>
        <v>32120.647879439457</v>
      </c>
      <c r="K628" s="11">
        <v>568</v>
      </c>
      <c r="L628" s="17">
        <f t="shared" si="248"/>
        <v>20011.163628890783</v>
      </c>
      <c r="M628" s="11">
        <v>568</v>
      </c>
      <c r="N628">
        <f t="shared" si="249"/>
        <v>2039.8739682865221</v>
      </c>
      <c r="Q628" s="59">
        <v>505</v>
      </c>
      <c r="R628" s="60">
        <f t="shared" si="225"/>
        <v>77.983600000000152</v>
      </c>
      <c r="S628" s="60">
        <f t="shared" si="223"/>
        <v>519.21192882321839</v>
      </c>
      <c r="T628" s="60">
        <f t="shared" si="252"/>
        <v>3.5315681039722109</v>
      </c>
      <c r="U628" s="60">
        <f t="shared" si="224"/>
        <v>1689.7475260396279</v>
      </c>
      <c r="AA628">
        <v>505</v>
      </c>
      <c r="AB628">
        <f t="shared" si="229"/>
        <v>8.8139127225713629</v>
      </c>
      <c r="AC628">
        <f t="shared" si="230"/>
        <v>0.27611262488646687</v>
      </c>
      <c r="AD628">
        <f t="shared" si="231"/>
        <v>0.57357643635104727</v>
      </c>
      <c r="AE628">
        <f t="shared" si="232"/>
        <v>0.15837169541391316</v>
      </c>
      <c r="AF628" s="65">
        <f t="shared" si="233"/>
        <v>0.15904131687941242</v>
      </c>
      <c r="AG628">
        <f t="shared" si="234"/>
        <v>9.1123962253930717</v>
      </c>
      <c r="AJ628">
        <f t="shared" si="235"/>
        <v>98.520345616575895</v>
      </c>
      <c r="AL628">
        <f t="shared" si="226"/>
        <v>347.93131017181787</v>
      </c>
      <c r="AN628">
        <f t="shared" si="236"/>
        <v>354.88993637525425</v>
      </c>
      <c r="AP628">
        <f t="shared" si="237"/>
        <v>2384.0362716348864</v>
      </c>
      <c r="AS628">
        <f t="shared" si="238"/>
        <v>2414.5084173016803</v>
      </c>
      <c r="AU628">
        <f t="shared" si="227"/>
        <v>382.38979163923119</v>
      </c>
      <c r="AW628">
        <f t="shared" si="239"/>
        <v>8.8139127225713629</v>
      </c>
      <c r="AY628">
        <f t="shared" si="240"/>
        <v>0.15904131687941242</v>
      </c>
      <c r="BA628">
        <f t="shared" si="241"/>
        <v>0.44218775604304561</v>
      </c>
      <c r="BC628">
        <f t="shared" si="242"/>
        <v>1054.1916492794592</v>
      </c>
      <c r="BD628">
        <f t="shared" si="243"/>
        <v>3.04E-2</v>
      </c>
      <c r="BE628">
        <f t="shared" si="244"/>
        <v>32.04742613809556</v>
      </c>
    </row>
    <row r="629" spans="3:57">
      <c r="C629" s="11">
        <v>569</v>
      </c>
      <c r="D629" s="12">
        <f t="shared" si="250"/>
        <v>8.246376811594203E-3</v>
      </c>
      <c r="E629" s="20">
        <f t="shared" si="245"/>
        <v>1204.2771838760873</v>
      </c>
      <c r="F629" s="4">
        <f t="shared" si="246"/>
        <v>9.9309234438477336</v>
      </c>
      <c r="G629" s="4"/>
      <c r="H629" s="4">
        <f t="shared" si="247"/>
        <v>-13.462649936421847</v>
      </c>
      <c r="I629" s="11">
        <v>569</v>
      </c>
      <c r="J629" s="5">
        <f t="shared" si="228"/>
        <v>32109.843330577984</v>
      </c>
      <c r="K629" s="11">
        <v>569</v>
      </c>
      <c r="L629" s="17">
        <f t="shared" si="248"/>
        <v>20004.432394950083</v>
      </c>
      <c r="M629" s="11">
        <v>569</v>
      </c>
      <c r="N629">
        <f t="shared" si="249"/>
        <v>2039.187807844045</v>
      </c>
      <c r="Q629" s="59">
        <v>506</v>
      </c>
      <c r="R629" s="60">
        <f t="shared" si="225"/>
        <v>78.612500000000153</v>
      </c>
      <c r="S629" s="60">
        <f t="shared" si="223"/>
        <v>522.97906310100109</v>
      </c>
      <c r="T629" s="60">
        <f t="shared" si="252"/>
        <v>3.4960053488649101</v>
      </c>
      <c r="U629" s="60">
        <f t="shared" si="224"/>
        <v>1684.8683138373065</v>
      </c>
      <c r="AA629">
        <v>506</v>
      </c>
      <c r="AB629">
        <f t="shared" si="229"/>
        <v>8.8313660150913069</v>
      </c>
      <c r="AC629">
        <f t="shared" si="230"/>
        <v>0.27611262488646687</v>
      </c>
      <c r="AD629">
        <f t="shared" si="231"/>
        <v>0.55919290347074746</v>
      </c>
      <c r="AE629">
        <f t="shared" si="232"/>
        <v>0.15440022039519277</v>
      </c>
      <c r="AF629" s="65">
        <f t="shared" si="233"/>
        <v>0.15502036528465327</v>
      </c>
      <c r="AG629">
        <f t="shared" si="234"/>
        <v>8.8820126693869756</v>
      </c>
      <c r="AJ629">
        <f t="shared" si="235"/>
        <v>98.520345616575895</v>
      </c>
      <c r="AL629">
        <f t="shared" si="226"/>
        <v>344.42765524756891</v>
      </c>
      <c r="AN629">
        <f t="shared" si="236"/>
        <v>351.31620835252028</v>
      </c>
      <c r="AP629">
        <f t="shared" si="237"/>
        <v>2382.9488664844771</v>
      </c>
      <c r="AS629">
        <f t="shared" si="238"/>
        <v>2411.8710922544806</v>
      </c>
      <c r="AU629">
        <f t="shared" si="227"/>
        <v>372.39342820888612</v>
      </c>
      <c r="AW629">
        <f t="shared" si="239"/>
        <v>8.8313660150913069</v>
      </c>
      <c r="AY629">
        <f t="shared" si="240"/>
        <v>0.15502036528465327</v>
      </c>
      <c r="BA629">
        <f t="shared" si="241"/>
        <v>0.42963571989038596</v>
      </c>
      <c r="BC629">
        <f t="shared" si="242"/>
        <v>1023.7999517140375</v>
      </c>
      <c r="BD629">
        <f t="shared" si="243"/>
        <v>3.04E-2</v>
      </c>
      <c r="BE629">
        <f t="shared" si="244"/>
        <v>31.12351853210674</v>
      </c>
    </row>
    <row r="630" spans="3:57">
      <c r="C630" s="11">
        <v>570</v>
      </c>
      <c r="D630" s="12">
        <f t="shared" si="250"/>
        <v>8.2608695652173908E-3</v>
      </c>
      <c r="E630" s="20">
        <f t="shared" si="245"/>
        <v>1204.2771838760873</v>
      </c>
      <c r="F630" s="4">
        <f t="shared" si="246"/>
        <v>9.9483767363676776</v>
      </c>
      <c r="G630" s="4"/>
      <c r="H630" s="4">
        <f t="shared" si="247"/>
        <v>-13.927908418535257</v>
      </c>
      <c r="I630" s="11">
        <v>570</v>
      </c>
      <c r="J630" s="5">
        <f t="shared" si="228"/>
        <v>32095.152263074422</v>
      </c>
      <c r="K630" s="11">
        <v>570</v>
      </c>
      <c r="L630" s="17">
        <f t="shared" si="248"/>
        <v>19995.279859895363</v>
      </c>
      <c r="M630" s="11">
        <v>570</v>
      </c>
      <c r="N630">
        <f t="shared" si="249"/>
        <v>2038.2548277161429</v>
      </c>
      <c r="Q630" s="59">
        <v>507</v>
      </c>
      <c r="R630" s="60">
        <f t="shared" si="225"/>
        <v>79.241400000000155</v>
      </c>
      <c r="S630" s="60">
        <f t="shared" si="223"/>
        <v>526.7461973787839</v>
      </c>
      <c r="T630" s="60">
        <f t="shared" si="252"/>
        <v>3.4610521209074809</v>
      </c>
      <c r="U630" s="60">
        <f t="shared" si="224"/>
        <v>1680.0380595494651</v>
      </c>
      <c r="AA630">
        <v>507</v>
      </c>
      <c r="AB630">
        <f t="shared" si="229"/>
        <v>8.8488193076112509</v>
      </c>
      <c r="AC630">
        <f t="shared" si="230"/>
        <v>0.27611262488646687</v>
      </c>
      <c r="AD630">
        <f t="shared" si="231"/>
        <v>0.54463903501502708</v>
      </c>
      <c r="AE630">
        <f t="shared" si="232"/>
        <v>0.15038171357363148</v>
      </c>
      <c r="AF630" s="65">
        <f t="shared" si="233"/>
        <v>0.15095436579761443</v>
      </c>
      <c r="AG630">
        <f t="shared" si="234"/>
        <v>8.6490480592772911</v>
      </c>
      <c r="AJ630">
        <f t="shared" si="235"/>
        <v>98.520345616575895</v>
      </c>
      <c r="AL630">
        <f t="shared" si="226"/>
        <v>340.98405114878807</v>
      </c>
      <c r="AN630">
        <f t="shared" si="236"/>
        <v>347.80373217176384</v>
      </c>
      <c r="AP630">
        <f t="shared" si="237"/>
        <v>2381.5684814915494</v>
      </c>
      <c r="AS630">
        <f t="shared" si="238"/>
        <v>2408.9631891450176</v>
      </c>
      <c r="AU630">
        <f t="shared" si="227"/>
        <v>362.26401231942788</v>
      </c>
      <c r="AW630">
        <f t="shared" si="239"/>
        <v>8.8488193076112509</v>
      </c>
      <c r="AY630">
        <f t="shared" si="240"/>
        <v>0.15095436579761443</v>
      </c>
      <c r="BA630">
        <f t="shared" si="241"/>
        <v>0.41706757640727604</v>
      </c>
      <c r="BC630">
        <f t="shared" si="242"/>
        <v>993.2749946236371</v>
      </c>
      <c r="BD630">
        <f t="shared" si="243"/>
        <v>3.04E-2</v>
      </c>
      <c r="BE630">
        <f t="shared" si="244"/>
        <v>30.195559836558569</v>
      </c>
    </row>
    <row r="631" spans="3:57">
      <c r="C631" s="11">
        <v>571</v>
      </c>
      <c r="D631" s="12">
        <f t="shared" si="250"/>
        <v>8.2753623188405786E-3</v>
      </c>
      <c r="E631" s="20">
        <f t="shared" si="245"/>
        <v>1204.2771838760873</v>
      </c>
      <c r="F631" s="4">
        <f t="shared" si="246"/>
        <v>9.9658300288876198</v>
      </c>
      <c r="G631" s="4"/>
      <c r="H631" s="4">
        <f t="shared" si="247"/>
        <v>-14.392923844233522</v>
      </c>
      <c r="I631" s="11">
        <v>571</v>
      </c>
      <c r="J631" s="5">
        <f t="shared" si="228"/>
        <v>32076.246351033114</v>
      </c>
      <c r="K631" s="11">
        <v>571</v>
      </c>
      <c r="L631" s="17">
        <f t="shared" si="248"/>
        <v>19983.501476693629</v>
      </c>
      <c r="M631" s="11">
        <v>571</v>
      </c>
      <c r="N631">
        <f t="shared" si="249"/>
        <v>2037.0541770329896</v>
      </c>
      <c r="Q631" s="59">
        <v>508</v>
      </c>
      <c r="R631" s="60">
        <f t="shared" si="225"/>
        <v>79.870300000000157</v>
      </c>
      <c r="S631" s="60">
        <f t="shared" si="223"/>
        <v>530.51333165656661</v>
      </c>
      <c r="T631" s="60">
        <f t="shared" si="252"/>
        <v>3.426693725181214</v>
      </c>
      <c r="U631" s="60">
        <f t="shared" si="224"/>
        <v>1675.255927036344</v>
      </c>
      <c r="AA631">
        <v>508</v>
      </c>
      <c r="AB631">
        <f t="shared" si="229"/>
        <v>8.8662726001311949</v>
      </c>
      <c r="AC631">
        <f t="shared" si="230"/>
        <v>0.27611262488646687</v>
      </c>
      <c r="AD631">
        <f t="shared" si="231"/>
        <v>0.52991926423320446</v>
      </c>
      <c r="AE631">
        <f t="shared" si="232"/>
        <v>0.1463173990253353</v>
      </c>
      <c r="AF631" s="65">
        <f t="shared" si="233"/>
        <v>0.14684457328967943</v>
      </c>
      <c r="AG631">
        <f t="shared" si="234"/>
        <v>8.4135742938981295</v>
      </c>
      <c r="AJ631">
        <f t="shared" si="235"/>
        <v>98.520345616575895</v>
      </c>
      <c r="AL631">
        <f t="shared" si="226"/>
        <v>337.59905012700511</v>
      </c>
      <c r="AN631">
        <f t="shared" si="236"/>
        <v>344.35103112954522</v>
      </c>
      <c r="AP631">
        <f t="shared" si="237"/>
        <v>2379.9156872675921</v>
      </c>
      <c r="AS631">
        <f t="shared" si="238"/>
        <v>2405.8077218770077</v>
      </c>
      <c r="AU631">
        <f t="shared" si="227"/>
        <v>352.01152842011106</v>
      </c>
      <c r="AW631">
        <f t="shared" si="239"/>
        <v>8.8662726001311949</v>
      </c>
      <c r="AY631">
        <f t="shared" si="240"/>
        <v>0.14684457328967943</v>
      </c>
      <c r="BA631">
        <f t="shared" si="241"/>
        <v>0.40448511204921489</v>
      </c>
      <c r="BC631">
        <f t="shared" si="242"/>
        <v>962.64046343211623</v>
      </c>
      <c r="BD631">
        <f t="shared" si="243"/>
        <v>3.04E-2</v>
      </c>
      <c r="BE631">
        <f t="shared" si="244"/>
        <v>29.264270088336332</v>
      </c>
    </row>
    <row r="632" spans="3:57">
      <c r="C632" s="11">
        <v>572</v>
      </c>
      <c r="D632" s="12">
        <f t="shared" si="250"/>
        <v>8.2898550724637681E-3</v>
      </c>
      <c r="E632" s="20">
        <f t="shared" si="245"/>
        <v>1204.2771838760873</v>
      </c>
      <c r="F632" s="4">
        <f t="shared" si="246"/>
        <v>9.9832833214075638</v>
      </c>
      <c r="G632" s="4"/>
      <c r="H632" s="4">
        <f t="shared" si="247"/>
        <v>-14.85763271616598</v>
      </c>
      <c r="I632" s="11">
        <v>572</v>
      </c>
      <c r="J632" s="5">
        <f t="shared" si="228"/>
        <v>32052.791776427355</v>
      </c>
      <c r="K632" s="11">
        <v>572</v>
      </c>
      <c r="L632" s="17">
        <f t="shared" si="248"/>
        <v>19968.889276714242</v>
      </c>
      <c r="M632" s="11">
        <v>572</v>
      </c>
      <c r="N632">
        <f t="shared" si="249"/>
        <v>2035.564656138047</v>
      </c>
      <c r="Q632" s="59">
        <v>509</v>
      </c>
      <c r="R632" s="60">
        <f t="shared" si="225"/>
        <v>80.499200000000158</v>
      </c>
      <c r="S632" s="60">
        <f t="shared" si="223"/>
        <v>534.28046593434942</v>
      </c>
      <c r="T632" s="60">
        <f t="shared" si="252"/>
        <v>3.3929159220129734</v>
      </c>
      <c r="U632" s="60">
        <f t="shared" si="224"/>
        <v>1670.521100245599</v>
      </c>
      <c r="AA632">
        <v>509</v>
      </c>
      <c r="AB632">
        <f t="shared" si="229"/>
        <v>8.8837258926511371</v>
      </c>
      <c r="AC632">
        <f t="shared" si="230"/>
        <v>0.27611262488646687</v>
      </c>
      <c r="AD632">
        <f t="shared" si="231"/>
        <v>0.5150380749100546</v>
      </c>
      <c r="AE632">
        <f t="shared" si="232"/>
        <v>0.14220851477988794</v>
      </c>
      <c r="AF632" s="65">
        <f t="shared" si="233"/>
        <v>0.14269225005956199</v>
      </c>
      <c r="AG632">
        <f t="shared" si="234"/>
        <v>8.1756636976382708</v>
      </c>
      <c r="AJ632">
        <f t="shared" si="235"/>
        <v>98.520345616575895</v>
      </c>
      <c r="AL632">
        <f t="shared" si="226"/>
        <v>334.27124928470141</v>
      </c>
      <c r="AN632">
        <f t="shared" si="236"/>
        <v>340.95667427039547</v>
      </c>
      <c r="AP632">
        <f t="shared" si="237"/>
        <v>2378.0108513033852</v>
      </c>
      <c r="AS632">
        <f t="shared" si="238"/>
        <v>2402.4273861498591</v>
      </c>
      <c r="AU632">
        <f t="shared" si="227"/>
        <v>341.64563045089977</v>
      </c>
      <c r="AW632">
        <f t="shared" si="239"/>
        <v>8.8837258926511371</v>
      </c>
      <c r="AY632">
        <f t="shared" si="240"/>
        <v>0.14269225005956199</v>
      </c>
      <c r="BA632">
        <f t="shared" si="241"/>
        <v>0.39188999815095943</v>
      </c>
      <c r="BC632">
        <f t="shared" si="242"/>
        <v>931.91866812024512</v>
      </c>
      <c r="BD632">
        <f t="shared" si="243"/>
        <v>3.04E-2</v>
      </c>
      <c r="BE632">
        <f t="shared" si="244"/>
        <v>28.330327510855451</v>
      </c>
    </row>
    <row r="633" spans="3:57">
      <c r="C633" s="11">
        <v>573</v>
      </c>
      <c r="D633" s="12">
        <f t="shared" si="250"/>
        <v>8.3043478260869559E-3</v>
      </c>
      <c r="E633" s="20">
        <f t="shared" si="245"/>
        <v>1204.2771838760873</v>
      </c>
      <c r="F633" s="4">
        <f t="shared" si="246"/>
        <v>10.000736613927506</v>
      </c>
      <c r="G633" s="4"/>
      <c r="H633" s="4">
        <f t="shared" si="247"/>
        <v>-15.321966662347927</v>
      </c>
      <c r="I633" s="11">
        <v>573</v>
      </c>
      <c r="J633" s="5">
        <f t="shared" si="228"/>
        <v>32024.449744505786</v>
      </c>
      <c r="K633" s="11">
        <v>573</v>
      </c>
      <c r="L633" s="17">
        <f t="shared" si="248"/>
        <v>19951.232190827104</v>
      </c>
      <c r="M633" s="11">
        <v>573</v>
      </c>
      <c r="N633">
        <f t="shared" si="249"/>
        <v>2033.7647493197862</v>
      </c>
      <c r="Q633" s="59">
        <v>510</v>
      </c>
      <c r="R633" s="60">
        <f t="shared" si="225"/>
        <v>81.12810000000016</v>
      </c>
      <c r="S633" s="60">
        <f t="shared" ref="S633:S663" si="253">$AB$64+($AB$63-$AB$64)*R633/100</f>
        <v>538.04760021213212</v>
      </c>
      <c r="T633" s="60">
        <f t="shared" si="252"/>
        <v>3.359704909787514</v>
      </c>
      <c r="U633" s="60">
        <f t="shared" ref="U633:U663" si="254">T633*S633/($V$68*$AB$73/100)</f>
        <v>1665.8327825921667</v>
      </c>
      <c r="AA633">
        <v>510</v>
      </c>
      <c r="AB633">
        <f t="shared" si="229"/>
        <v>8.9011791851710811</v>
      </c>
      <c r="AC633">
        <f t="shared" si="230"/>
        <v>0.27611262488646687</v>
      </c>
      <c r="AD633">
        <f t="shared" si="231"/>
        <v>0.49999999999999978</v>
      </c>
      <c r="AE633">
        <f t="shared" si="232"/>
        <v>0.13805631244323338</v>
      </c>
      <c r="AF633" s="65">
        <f t="shared" si="233"/>
        <v>0.13849866544296136</v>
      </c>
      <c r="AG633">
        <f t="shared" si="234"/>
        <v>7.9353889980760677</v>
      </c>
      <c r="AJ633">
        <f t="shared" si="235"/>
        <v>98.520345616575895</v>
      </c>
      <c r="AL633">
        <f t="shared" si="226"/>
        <v>330.9992888819728</v>
      </c>
      <c r="AN633">
        <f t="shared" si="236"/>
        <v>337.61927465961224</v>
      </c>
      <c r="AP633">
        <f t="shared" si="237"/>
        <v>2375.8741023757552</v>
      </c>
      <c r="AS633">
        <f t="shared" si="238"/>
        <v>2398.8445234327005</v>
      </c>
      <c r="AU633">
        <f t="shared" si="227"/>
        <v>331.1756290297642</v>
      </c>
      <c r="AW633">
        <f t="shared" si="239"/>
        <v>8.9011791851710811</v>
      </c>
      <c r="AY633">
        <f t="shared" si="240"/>
        <v>0.13849866544296136</v>
      </c>
      <c r="BA633">
        <f t="shared" si="241"/>
        <v>0.3792837938814706</v>
      </c>
      <c r="BC633">
        <f t="shared" si="242"/>
        <v>901.1305433338099</v>
      </c>
      <c r="BD633">
        <f t="shared" si="243"/>
        <v>3.04E-2</v>
      </c>
      <c r="BE633">
        <f t="shared" si="244"/>
        <v>27.394368517347822</v>
      </c>
    </row>
    <row r="634" spans="3:57">
      <c r="C634" s="11">
        <v>574</v>
      </c>
      <c r="D634" s="12">
        <f t="shared" si="250"/>
        <v>8.3188405797101437E-3</v>
      </c>
      <c r="E634" s="20">
        <f t="shared" si="245"/>
        <v>1204.2771838760873</v>
      </c>
      <c r="F634" s="4">
        <f t="shared" si="246"/>
        <v>10.01818990644745</v>
      </c>
      <c r="G634" s="4"/>
      <c r="H634" s="4">
        <f t="shared" si="247"/>
        <v>-15.785852367825751</v>
      </c>
      <c r="I634" s="11">
        <v>574</v>
      </c>
      <c r="J634" s="5">
        <f t="shared" si="228"/>
        <v>31990.877008466301</v>
      </c>
      <c r="K634" s="11">
        <v>574</v>
      </c>
      <c r="L634" s="17">
        <f t="shared" si="248"/>
        <v>19930.316376274506</v>
      </c>
      <c r="M634" s="11">
        <v>574</v>
      </c>
      <c r="N634">
        <f t="shared" si="249"/>
        <v>2031.6326581319577</v>
      </c>
      <c r="Q634" s="59">
        <v>511</v>
      </c>
      <c r="R634" s="60">
        <f t="shared" ref="R634:R662" si="255">R633+0.6289</f>
        <v>81.757000000000161</v>
      </c>
      <c r="S634" s="60">
        <f t="shared" si="253"/>
        <v>541.81473448991494</v>
      </c>
      <c r="T634" s="60">
        <f t="shared" si="252"/>
        <v>3.327047308523519</v>
      </c>
      <c r="U634" s="60">
        <f t="shared" si="254"/>
        <v>1661.1901963614566</v>
      </c>
      <c r="AA634">
        <v>511</v>
      </c>
      <c r="AB634">
        <f t="shared" si="229"/>
        <v>8.9186324776910233</v>
      </c>
      <c r="AC634">
        <f t="shared" si="230"/>
        <v>0.27611262488646687</v>
      </c>
      <c r="AD634">
        <f t="shared" si="231"/>
        <v>0.48480962024633778</v>
      </c>
      <c r="AE634">
        <f t="shared" si="232"/>
        <v>0.13386205681642752</v>
      </c>
      <c r="AF634" s="65">
        <f t="shared" si="233"/>
        <v>0.13426509543538312</v>
      </c>
      <c r="AG634">
        <f t="shared" si="234"/>
        <v>7.6928233043686669</v>
      </c>
      <c r="AJ634">
        <f t="shared" si="235"/>
        <v>98.520345616575895</v>
      </c>
      <c r="AL634">
        <f t="shared" si="226"/>
        <v>327.78185071843569</v>
      </c>
      <c r="AN634">
        <f t="shared" si="236"/>
        <v>334.33748773280439</v>
      </c>
      <c r="AP634">
        <f t="shared" si="237"/>
        <v>2373.5252955768492</v>
      </c>
      <c r="AS634">
        <f t="shared" si="238"/>
        <v>2395.0810860806869</v>
      </c>
      <c r="AU634">
        <f t="shared" si="227"/>
        <v>320.61048042488386</v>
      </c>
      <c r="AW634">
        <f t="shared" si="239"/>
        <v>8.9186324776910233</v>
      </c>
      <c r="AY634">
        <f t="shared" si="240"/>
        <v>0.13426509543538312</v>
      </c>
      <c r="BA634">
        <f t="shared" si="241"/>
        <v>0.36666794928222735</v>
      </c>
      <c r="BC634">
        <f t="shared" si="242"/>
        <v>870.29565269865577</v>
      </c>
      <c r="BD634">
        <f t="shared" si="243"/>
        <v>3.04E-2</v>
      </c>
      <c r="BE634">
        <f t="shared" si="244"/>
        <v>26.456987842039137</v>
      </c>
    </row>
    <row r="635" spans="3:57">
      <c r="C635" s="11">
        <v>575</v>
      </c>
      <c r="D635" s="12">
        <f t="shared" si="250"/>
        <v>8.3333333333333332E-3</v>
      </c>
      <c r="E635" s="20">
        <f t="shared" si="245"/>
        <v>1204.2771838760873</v>
      </c>
      <c r="F635" s="4">
        <f t="shared" si="246"/>
        <v>10.035643198967394</v>
      </c>
      <c r="G635" s="4"/>
      <c r="H635" s="4">
        <f t="shared" si="247"/>
        <v>-16.249211514008401</v>
      </c>
      <c r="I635" s="11">
        <v>575</v>
      </c>
      <c r="J635" s="5">
        <f t="shared" si="228"/>
        <v>31951.726402723903</v>
      </c>
      <c r="K635" s="11">
        <v>575</v>
      </c>
      <c r="L635" s="17">
        <f t="shared" si="248"/>
        <v>19905.92554889699</v>
      </c>
      <c r="M635" s="11">
        <v>575</v>
      </c>
      <c r="N635">
        <f t="shared" si="249"/>
        <v>2029.146335259632</v>
      </c>
      <c r="Q635" s="59">
        <v>512</v>
      </c>
      <c r="R635" s="60">
        <f t="shared" si="255"/>
        <v>82.385900000000163</v>
      </c>
      <c r="S635" s="60">
        <f t="shared" si="253"/>
        <v>545.58186876769764</v>
      </c>
      <c r="T635" s="60">
        <f t="shared" si="252"/>
        <v>3.2949301441744483</v>
      </c>
      <c r="U635" s="60">
        <f t="shared" si="254"/>
        <v>1656.5925821348546</v>
      </c>
      <c r="AA635">
        <v>512</v>
      </c>
      <c r="AB635">
        <f t="shared" si="229"/>
        <v>8.9360857702109673</v>
      </c>
      <c r="AC635">
        <f t="shared" si="230"/>
        <v>0.27611262488646687</v>
      </c>
      <c r="AD635">
        <f t="shared" si="231"/>
        <v>0.46947156278589092</v>
      </c>
      <c r="AE635">
        <f t="shared" si="232"/>
        <v>0.12962702551036409</v>
      </c>
      <c r="AF635" s="65">
        <f t="shared" si="233"/>
        <v>0.12999282232804965</v>
      </c>
      <c r="AG635">
        <f t="shared" si="234"/>
        <v>7.4480400863912175</v>
      </c>
      <c r="AJ635">
        <f t="shared" si="235"/>
        <v>98.520345616575895</v>
      </c>
      <c r="AL635">
        <f t="shared" ref="AL635:AL698" si="256">T635*AJ635</f>
        <v>324.61765658654087</v>
      </c>
      <c r="AN635">
        <f t="shared" si="236"/>
        <v>331.11000971827173</v>
      </c>
      <c r="AP635">
        <f t="shared" si="237"/>
        <v>2370.9839780047932</v>
      </c>
      <c r="AS635">
        <f t="shared" si="238"/>
        <v>2391.1586036033</v>
      </c>
      <c r="AU635">
        <f t="shared" ref="AU635:AU698" si="257">AP635*TAN(AF635)</f>
        <v>309.9587773086115</v>
      </c>
      <c r="AW635">
        <f t="shared" si="239"/>
        <v>8.9360857702109673</v>
      </c>
      <c r="AY635">
        <f t="shared" si="240"/>
        <v>0.12999282232804965</v>
      </c>
      <c r="BA635">
        <f t="shared" si="241"/>
        <v>0.35404380838139465</v>
      </c>
      <c r="BC635">
        <f t="shared" si="242"/>
        <v>839.43219718408591</v>
      </c>
      <c r="BD635">
        <f t="shared" si="243"/>
        <v>3.04E-2</v>
      </c>
      <c r="BE635">
        <f t="shared" si="244"/>
        <v>25.51873879439621</v>
      </c>
    </row>
    <row r="636" spans="3:57">
      <c r="C636" s="11">
        <v>576</v>
      </c>
      <c r="D636" s="12">
        <f t="shared" si="250"/>
        <v>8.347826086956521E-3</v>
      </c>
      <c r="E636" s="20">
        <f t="shared" si="245"/>
        <v>1204.2771838760873</v>
      </c>
      <c r="F636" s="4">
        <f t="shared" si="246"/>
        <v>10.053096491487336</v>
      </c>
      <c r="G636" s="4"/>
      <c r="H636" s="4">
        <f t="shared" si="247"/>
        <v>-16.711960725786042</v>
      </c>
      <c r="I636" s="11">
        <v>576</v>
      </c>
      <c r="J636" s="5">
        <f t="shared" ref="J636:J699" si="258">((((($F$6/1000)/2)*(E636*E636))*COS(F636))+((((($F$6/1000)/2)*($F$6/1000)/2))*(E636*E636)*COS(2*F636)/($F$10/1000)))*-1</f>
        <v>31906.647384088104</v>
      </c>
      <c r="K636" s="11">
        <v>576</v>
      </c>
      <c r="L636" s="17">
        <f t="shared" si="248"/>
        <v>19877.841320286891</v>
      </c>
      <c r="M636" s="11">
        <v>576</v>
      </c>
      <c r="N636">
        <f t="shared" si="249"/>
        <v>2026.2835188875524</v>
      </c>
      <c r="Q636" s="59">
        <v>513</v>
      </c>
      <c r="R636" s="60">
        <f t="shared" si="255"/>
        <v>83.014800000000164</v>
      </c>
      <c r="S636" s="60">
        <f t="shared" si="253"/>
        <v>549.34900304548034</v>
      </c>
      <c r="T636" s="60">
        <f t="shared" si="252"/>
        <v>3.263340833617407</v>
      </c>
      <c r="U636" s="60">
        <f t="shared" si="254"/>
        <v>1652.0391982365329</v>
      </c>
      <c r="AA636">
        <v>513</v>
      </c>
      <c r="AB636">
        <f t="shared" ref="AB636:AB699" si="259">PI()*AA636/180</f>
        <v>8.9535390627309113</v>
      </c>
      <c r="AC636">
        <f t="shared" ref="AC636:AC699" si="260">($F$6/2)/$F$10</f>
        <v>0.27611262488646687</v>
      </c>
      <c r="AD636">
        <f t="shared" ref="AD636:AD699" si="261">SIN(AB636)</f>
        <v>0.4539904997395463</v>
      </c>
      <c r="AE636">
        <f t="shared" ref="AE636:AE699" si="262">AC636*AD636</f>
        <v>0.12535250855660499</v>
      </c>
      <c r="AF636" s="65">
        <f t="shared" ref="AF636:AF699" si="263">ASIN(AE636)</f>
        <v>0.12568313435681172</v>
      </c>
      <c r="AG636">
        <f t="shared" ref="AG636:AG699" si="264">AF636*180/PI()</f>
        <v>7.2011131546209857</v>
      </c>
      <c r="AJ636">
        <f t="shared" ref="AJ636:AJ699" si="265">PI()*(($F$5/10)*($F$5/10))/4</f>
        <v>98.520345616575895</v>
      </c>
      <c r="AL636">
        <f t="shared" si="256"/>
        <v>321.50546679267183</v>
      </c>
      <c r="AN636">
        <f t="shared" ref="AN636:AN699" si="266">AL636*1.02</f>
        <v>327.93557612852527</v>
      </c>
      <c r="AP636">
        <f t="shared" ref="AP636:AP699" si="267">N573+AN636</f>
        <v>2368.2693551540165</v>
      </c>
      <c r="AS636">
        <f t="shared" ref="AS636:AS699" si="268">AP636/(COS(AF636))</f>
        <v>2387.0981500919779</v>
      </c>
      <c r="AU636">
        <f t="shared" si="257"/>
        <v>299.22874128486063</v>
      </c>
      <c r="AW636">
        <f t="shared" ref="AW636:AW699" si="269">AB636</f>
        <v>8.9535390627309113</v>
      </c>
      <c r="AY636">
        <f t="shared" ref="AY636:AY699" si="270">AF636</f>
        <v>0.12568313435681172</v>
      </c>
      <c r="BA636">
        <f t="shared" ref="BA636:BA699" si="271">(SIN(AW636+AY636))/(COS(AY636))</f>
        <v>0.34141261237666792</v>
      </c>
      <c r="BC636">
        <f t="shared" ref="BC636:BC699" si="272">AP636*BA636</f>
        <v>808.55702735473949</v>
      </c>
      <c r="BD636">
        <f t="shared" ref="BD636:BD699" si="273">($F$6/2)/1000</f>
        <v>3.04E-2</v>
      </c>
      <c r="BE636">
        <f t="shared" ref="BE636:BE699" si="274">BC636*BD636</f>
        <v>24.580133631584079</v>
      </c>
    </row>
    <row r="637" spans="3:57">
      <c r="C637" s="11">
        <v>577</v>
      </c>
      <c r="D637" s="12">
        <f t="shared" si="250"/>
        <v>8.3623188405797105E-3</v>
      </c>
      <c r="E637" s="20">
        <f t="shared" ref="E637:E700" si="275">(2*PI()/60)*$F$13</f>
        <v>1204.2771838760873</v>
      </c>
      <c r="F637" s="4">
        <f t="shared" ref="F637:F700" si="276">E637*D637</f>
        <v>10.070549784007282</v>
      </c>
      <c r="G637" s="4"/>
      <c r="H637" s="4">
        <f t="shared" ref="H637:H700" si="277">(($F$6/1000)/2)*E637*SIN(F637)+((($F$6/1000)/2)*(($F$6/1000)/2)*E637*SIN(2*F637))/(2*($F$10/1000))</f>
        <v>-17.174011526544977</v>
      </c>
      <c r="I637" s="11">
        <v>577</v>
      </c>
      <c r="J637" s="5">
        <f t="shared" si="258"/>
        <v>31855.286580154163</v>
      </c>
      <c r="K637" s="11">
        <v>577</v>
      </c>
      <c r="L637" s="17">
        <f t="shared" ref="L637:L700" si="278">$J$21*J637</f>
        <v>19845.843539436042</v>
      </c>
      <c r="M637" s="11">
        <v>577</v>
      </c>
      <c r="N637">
        <f t="shared" ref="N637:N700" si="279">L637/9.81</f>
        <v>2023.0217675266097</v>
      </c>
      <c r="Q637" s="59">
        <v>514</v>
      </c>
      <c r="R637" s="60">
        <f t="shared" si="255"/>
        <v>83.643700000000166</v>
      </c>
      <c r="S637" s="60">
        <f t="shared" si="253"/>
        <v>553.11613732326316</v>
      </c>
      <c r="T637" s="60">
        <f t="shared" si="252"/>
        <v>3.2322671702954482</v>
      </c>
      <c r="U637" s="60">
        <f t="shared" si="254"/>
        <v>1647.529320200653</v>
      </c>
      <c r="AA637">
        <v>514</v>
      </c>
      <c r="AB637">
        <f t="shared" si="259"/>
        <v>8.9709923552508535</v>
      </c>
      <c r="AC637">
        <f t="shared" si="260"/>
        <v>0.27611262488646687</v>
      </c>
      <c r="AD637">
        <f t="shared" si="261"/>
        <v>0.4383711467890779</v>
      </c>
      <c r="AE637">
        <f t="shared" si="262"/>
        <v>0.12103980801442298</v>
      </c>
      <c r="AF637" s="65">
        <f t="shared" si="263"/>
        <v>0.12133732536391345</v>
      </c>
      <c r="AG637">
        <f t="shared" si="264"/>
        <v>6.9521166407579162</v>
      </c>
      <c r="AJ637">
        <f t="shared" si="265"/>
        <v>98.520345616575895</v>
      </c>
      <c r="AL637">
        <f t="shared" si="256"/>
        <v>318.44407874261935</v>
      </c>
      <c r="AN637">
        <f t="shared" si="266"/>
        <v>324.81296031747172</v>
      </c>
      <c r="AP637">
        <f t="shared" si="267"/>
        <v>2365.4002580429114</v>
      </c>
      <c r="AS637">
        <f t="shared" si="268"/>
        <v>2382.9203128122149</v>
      </c>
      <c r="AU637">
        <f t="shared" si="257"/>
        <v>288.42821717645916</v>
      </c>
      <c r="AW637">
        <f t="shared" si="269"/>
        <v>8.9709923552508535</v>
      </c>
      <c r="AY637">
        <f t="shared" si="270"/>
        <v>0.12133732536391345</v>
      </c>
      <c r="BA637">
        <f t="shared" si="271"/>
        <v>0.32877550288001101</v>
      </c>
      <c r="BC637">
        <f t="shared" si="272"/>
        <v>777.68565935056597</v>
      </c>
      <c r="BD637">
        <f t="shared" si="273"/>
        <v>3.04E-2</v>
      </c>
      <c r="BE637">
        <f t="shared" si="274"/>
        <v>23.641644044257205</v>
      </c>
    </row>
    <row r="638" spans="3:57">
      <c r="C638" s="11">
        <v>578</v>
      </c>
      <c r="D638" s="12">
        <f t="shared" ref="D638:D701" si="280">(60/($F$13*360))*C638</f>
        <v>8.3768115942028983E-3</v>
      </c>
      <c r="E638" s="20">
        <f t="shared" si="275"/>
        <v>1204.2771838760873</v>
      </c>
      <c r="F638" s="4">
        <f t="shared" si="276"/>
        <v>10.088003076527224</v>
      </c>
      <c r="G638" s="4"/>
      <c r="H638" s="4">
        <f t="shared" si="277"/>
        <v>-17.63527030117762</v>
      </c>
      <c r="I638" s="11">
        <v>578</v>
      </c>
      <c r="J638" s="5">
        <f t="shared" si="258"/>
        <v>31797.288344203327</v>
      </c>
      <c r="K638" s="11">
        <v>578</v>
      </c>
      <c r="L638" s="17">
        <f t="shared" si="278"/>
        <v>19809.710638438672</v>
      </c>
      <c r="M638" s="11">
        <v>578</v>
      </c>
      <c r="N638">
        <f t="shared" si="279"/>
        <v>2019.3384952536871</v>
      </c>
      <c r="Q638" s="59">
        <v>515</v>
      </c>
      <c r="R638" s="60">
        <f t="shared" si="255"/>
        <v>84.272600000000168</v>
      </c>
      <c r="S638" s="60">
        <f t="shared" si="253"/>
        <v>556.88327160104586</v>
      </c>
      <c r="T638" s="60">
        <f t="shared" si="252"/>
        <v>3.201697310480621</v>
      </c>
      <c r="U638" s="60">
        <f t="shared" si="254"/>
        <v>1643.0622402580675</v>
      </c>
      <c r="AA638">
        <v>515</v>
      </c>
      <c r="AB638">
        <f t="shared" si="259"/>
        <v>8.9884456477707975</v>
      </c>
      <c r="AC638">
        <f t="shared" si="260"/>
        <v>0.27611262488646687</v>
      </c>
      <c r="AD638">
        <f t="shared" si="261"/>
        <v>0.42261826174069933</v>
      </c>
      <c r="AE638">
        <f t="shared" si="262"/>
        <v>0.11669023757418039</v>
      </c>
      <c r="AF638" s="65">
        <f t="shared" si="263"/>
        <v>0.1169566944724461</v>
      </c>
      <c r="AG638">
        <f t="shared" si="264"/>
        <v>6.7011249790722056</v>
      </c>
      <c r="AJ638">
        <f t="shared" si="265"/>
        <v>98.520345616575895</v>
      </c>
      <c r="AL638">
        <f t="shared" si="256"/>
        <v>315.43232558821228</v>
      </c>
      <c r="AN638">
        <f t="shared" si="266"/>
        <v>321.74097209997655</v>
      </c>
      <c r="AP638">
        <f t="shared" si="267"/>
        <v>2362.3951111158199</v>
      </c>
      <c r="AS638">
        <f t="shared" si="268"/>
        <v>2378.6451619632285</v>
      </c>
      <c r="AU638">
        <f t="shared" si="257"/>
        <v>277.56466905416397</v>
      </c>
      <c r="AW638">
        <f t="shared" si="269"/>
        <v>8.9884456477707975</v>
      </c>
      <c r="AY638">
        <f t="shared" si="270"/>
        <v>0.1169566944724461</v>
      </c>
      <c r="BA638">
        <f t="shared" si="271"/>
        <v>0.31613352521784854</v>
      </c>
      <c r="BC638">
        <f t="shared" si="272"/>
        <v>746.83229443445521</v>
      </c>
      <c r="BD638">
        <f t="shared" si="273"/>
        <v>3.04E-2</v>
      </c>
      <c r="BE638">
        <f t="shared" si="274"/>
        <v>22.70370175080744</v>
      </c>
    </row>
    <row r="639" spans="3:57">
      <c r="C639" s="11">
        <v>579</v>
      </c>
      <c r="D639" s="12">
        <f t="shared" si="280"/>
        <v>8.3913043478260861E-3</v>
      </c>
      <c r="E639" s="20">
        <f t="shared" si="275"/>
        <v>1204.2771838760873</v>
      </c>
      <c r="F639" s="4">
        <f t="shared" si="276"/>
        <v>10.105456369047166</v>
      </c>
      <c r="G639" s="4"/>
      <c r="H639" s="4">
        <f t="shared" si="277"/>
        <v>-18.095638267178469</v>
      </c>
      <c r="I639" s="11">
        <v>579</v>
      </c>
      <c r="J639" s="5">
        <f t="shared" si="258"/>
        <v>31732.295315898053</v>
      </c>
      <c r="K639" s="11">
        <v>579</v>
      </c>
      <c r="L639" s="17">
        <f t="shared" si="278"/>
        <v>19769.219981804486</v>
      </c>
      <c r="M639" s="11">
        <v>579</v>
      </c>
      <c r="N639">
        <f t="shared" si="279"/>
        <v>2015.2110073195195</v>
      </c>
      <c r="Q639" s="59">
        <v>516</v>
      </c>
      <c r="R639" s="60">
        <f t="shared" si="255"/>
        <v>84.901500000000169</v>
      </c>
      <c r="S639" s="60">
        <f t="shared" si="253"/>
        <v>560.65040587882856</v>
      </c>
      <c r="T639" s="60">
        <f t="shared" si="252"/>
        <v>3.171619760126958</v>
      </c>
      <c r="U639" s="60">
        <f t="shared" si="254"/>
        <v>1638.6372668416893</v>
      </c>
      <c r="AA639">
        <v>516</v>
      </c>
      <c r="AB639">
        <f t="shared" si="259"/>
        <v>9.0058989402907397</v>
      </c>
      <c r="AC639">
        <f t="shared" si="260"/>
        <v>0.27611262488646687</v>
      </c>
      <c r="AD639">
        <f t="shared" si="261"/>
        <v>0.4067366430758011</v>
      </c>
      <c r="AE639">
        <f t="shared" si="262"/>
        <v>0.11230512215716944</v>
      </c>
      <c r="AF639" s="65">
        <f t="shared" si="263"/>
        <v>0.11254254577329212</v>
      </c>
      <c r="AG639">
        <f t="shared" si="264"/>
        <v>6.4482128884675198</v>
      </c>
      <c r="AJ639">
        <f t="shared" si="265"/>
        <v>98.520345616575895</v>
      </c>
      <c r="AL639">
        <f t="shared" si="256"/>
        <v>312.46907493206942</v>
      </c>
      <c r="AN639">
        <f t="shared" si="266"/>
        <v>318.71845643071083</v>
      </c>
      <c r="AP639">
        <f t="shared" si="267"/>
        <v>2359.2719009555831</v>
      </c>
      <c r="AS639">
        <f t="shared" si="268"/>
        <v>2374.2922216064444</v>
      </c>
      <c r="AU639">
        <f t="shared" si="257"/>
        <v>266.64517798432894</v>
      </c>
      <c r="AW639">
        <f t="shared" si="269"/>
        <v>9.0058989402907397</v>
      </c>
      <c r="AY639">
        <f t="shared" si="270"/>
        <v>0.11254254577329212</v>
      </c>
      <c r="BA639">
        <f t="shared" si="271"/>
        <v>0.30348763178073807</v>
      </c>
      <c r="BC639">
        <f t="shared" si="272"/>
        <v>716.00984194784996</v>
      </c>
      <c r="BD639">
        <f t="shared" si="273"/>
        <v>3.04E-2</v>
      </c>
      <c r="BE639">
        <f t="shared" si="274"/>
        <v>21.766699195214638</v>
      </c>
    </row>
    <row r="640" spans="3:57">
      <c r="C640" s="11">
        <v>580</v>
      </c>
      <c r="D640" s="12">
        <f t="shared" si="280"/>
        <v>8.4057971014492756E-3</v>
      </c>
      <c r="E640" s="20">
        <f t="shared" si="275"/>
        <v>1204.2771838760873</v>
      </c>
      <c r="F640" s="4">
        <f t="shared" si="276"/>
        <v>10.12290966156711</v>
      </c>
      <c r="G640" s="4"/>
      <c r="H640" s="4">
        <f t="shared" si="277"/>
        <v>-18.555011453902814</v>
      </c>
      <c r="I640" s="11">
        <v>580</v>
      </c>
      <c r="J640" s="5">
        <f t="shared" si="258"/>
        <v>31659.948987050204</v>
      </c>
      <c r="K640" s="11">
        <v>580</v>
      </c>
      <c r="L640" s="17">
        <f t="shared" si="278"/>
        <v>19724.148218932278</v>
      </c>
      <c r="M640" s="11">
        <v>580</v>
      </c>
      <c r="N640">
        <f t="shared" si="279"/>
        <v>2010.6165360787234</v>
      </c>
      <c r="Q640" s="59">
        <v>517</v>
      </c>
      <c r="R640" s="60">
        <f t="shared" si="255"/>
        <v>85.530400000000171</v>
      </c>
      <c r="S640" s="60">
        <f t="shared" si="253"/>
        <v>564.41754015661127</v>
      </c>
      <c r="T640" s="60">
        <f t="shared" si="252"/>
        <v>3.1420233622842866</v>
      </c>
      <c r="U640" s="60">
        <f t="shared" si="254"/>
        <v>1634.2537241097186</v>
      </c>
      <c r="AA640">
        <v>517</v>
      </c>
      <c r="AB640">
        <f t="shared" si="259"/>
        <v>9.0233522328106837</v>
      </c>
      <c r="AC640">
        <f t="shared" si="260"/>
        <v>0.27611262488646687</v>
      </c>
      <c r="AD640">
        <f t="shared" si="261"/>
        <v>0.39073112848927399</v>
      </c>
      <c r="AE640">
        <f t="shared" si="262"/>
        <v>0.1078857975120248</v>
      </c>
      <c r="AF640" s="65">
        <f t="shared" si="263"/>
        <v>0.10809618802431781</v>
      </c>
      <c r="AG640">
        <f t="shared" si="264"/>
        <v>6.1934553552460025</v>
      </c>
      <c r="AJ640">
        <f t="shared" si="265"/>
        <v>98.520345616575895</v>
      </c>
      <c r="AL640">
        <f t="shared" si="256"/>
        <v>309.55322758760377</v>
      </c>
      <c r="AN640">
        <f t="shared" si="266"/>
        <v>315.74429213935588</v>
      </c>
      <c r="AP640">
        <f t="shared" si="267"/>
        <v>2356.0481458420882</v>
      </c>
      <c r="AS640">
        <f t="shared" si="268"/>
        <v>2369.8804417623087</v>
      </c>
      <c r="AU640">
        <f t="shared" si="257"/>
        <v>255.67644146767634</v>
      </c>
      <c r="AW640">
        <f t="shared" si="269"/>
        <v>9.0233522328106837</v>
      </c>
      <c r="AY640">
        <f t="shared" si="270"/>
        <v>0.10809618802431781</v>
      </c>
      <c r="BA640">
        <f t="shared" si="271"/>
        <v>0.29083868541683999</v>
      </c>
      <c r="BC640">
        <f t="shared" si="272"/>
        <v>685.22994551549618</v>
      </c>
      <c r="BD640">
        <f t="shared" si="273"/>
        <v>3.04E-2</v>
      </c>
      <c r="BE640">
        <f t="shared" si="274"/>
        <v>20.830990343671083</v>
      </c>
    </row>
    <row r="641" spans="3:57">
      <c r="C641" s="11">
        <v>581</v>
      </c>
      <c r="D641" s="12">
        <f t="shared" si="280"/>
        <v>8.4202898550724634E-3</v>
      </c>
      <c r="E641" s="20">
        <f t="shared" si="275"/>
        <v>1204.2771838760873</v>
      </c>
      <c r="F641" s="4">
        <f t="shared" si="276"/>
        <v>10.140362954087053</v>
      </c>
      <c r="G641" s="4"/>
      <c r="H641" s="4">
        <f t="shared" si="277"/>
        <v>-19.013280690057581</v>
      </c>
      <c r="I641" s="11">
        <v>581</v>
      </c>
      <c r="J641" s="5">
        <f t="shared" si="258"/>
        <v>31579.890271733417</v>
      </c>
      <c r="K641" s="11">
        <v>581</v>
      </c>
      <c r="L641" s="17">
        <f t="shared" si="278"/>
        <v>19674.27163928992</v>
      </c>
      <c r="M641" s="11">
        <v>581</v>
      </c>
      <c r="N641">
        <f t="shared" si="279"/>
        <v>2005.5322771957103</v>
      </c>
      <c r="Q641" s="59">
        <v>518</v>
      </c>
      <c r="R641" s="60">
        <f t="shared" si="255"/>
        <v>86.159300000000172</v>
      </c>
      <c r="S641" s="60">
        <f t="shared" si="253"/>
        <v>568.18467443439408</v>
      </c>
      <c r="T641" s="60">
        <f t="shared" si="252"/>
        <v>3.1128972850454049</v>
      </c>
      <c r="U641" s="60">
        <f t="shared" si="254"/>
        <v>1629.9109514859797</v>
      </c>
      <c r="AA641">
        <v>518</v>
      </c>
      <c r="AB641">
        <f t="shared" si="259"/>
        <v>9.0408055253306259</v>
      </c>
      <c r="AC641">
        <f t="shared" si="260"/>
        <v>0.27611262488646687</v>
      </c>
      <c r="AD641">
        <f t="shared" si="261"/>
        <v>0.37460659341591329</v>
      </c>
      <c r="AE641">
        <f t="shared" si="262"/>
        <v>0.10343360980784527</v>
      </c>
      <c r="AF641" s="65">
        <f t="shared" si="263"/>
        <v>0.10361893436156659</v>
      </c>
      <c r="AG641">
        <f t="shared" si="264"/>
        <v>5.9369276165608689</v>
      </c>
      <c r="AJ641">
        <f t="shared" si="265"/>
        <v>98.520345616575895</v>
      </c>
      <c r="AL641">
        <f t="shared" si="256"/>
        <v>306.68371639157408</v>
      </c>
      <c r="AN641">
        <f t="shared" si="266"/>
        <v>312.81739071940558</v>
      </c>
      <c r="AP641">
        <f t="shared" si="267"/>
        <v>2352.7408661913855</v>
      </c>
      <c r="AS641">
        <f t="shared" si="268"/>
        <v>2365.4281716734513</v>
      </c>
      <c r="AU641">
        <f t="shared" si="257"/>
        <v>244.66477453735658</v>
      </c>
      <c r="AW641">
        <f t="shared" si="269"/>
        <v>9.0408055253306259</v>
      </c>
      <c r="AY641">
        <f t="shared" si="270"/>
        <v>0.10361893436156659</v>
      </c>
      <c r="BA641">
        <f t="shared" si="271"/>
        <v>0.27818746286394397</v>
      </c>
      <c r="BC641">
        <f t="shared" si="272"/>
        <v>654.5030123420994</v>
      </c>
      <c r="BD641">
        <f t="shared" si="273"/>
        <v>3.04E-2</v>
      </c>
      <c r="BE641">
        <f t="shared" si="274"/>
        <v>19.89689157519982</v>
      </c>
    </row>
    <row r="642" spans="3:57">
      <c r="C642" s="11">
        <v>582</v>
      </c>
      <c r="D642" s="12">
        <f t="shared" si="280"/>
        <v>8.4347826086956512E-3</v>
      </c>
      <c r="E642" s="20">
        <f t="shared" si="275"/>
        <v>1204.2771838760873</v>
      </c>
      <c r="F642" s="4">
        <f t="shared" si="276"/>
        <v>10.157816246606997</v>
      </c>
      <c r="G642" s="4"/>
      <c r="H642" s="4">
        <f t="shared" si="277"/>
        <v>-19.470331599482087</v>
      </c>
      <c r="I642" s="11">
        <v>582</v>
      </c>
      <c r="J642" s="5">
        <f t="shared" si="258"/>
        <v>31491.760080004096</v>
      </c>
      <c r="K642" s="11">
        <v>582</v>
      </c>
      <c r="L642" s="17">
        <f t="shared" si="278"/>
        <v>19619.366529842551</v>
      </c>
      <c r="M642" s="11">
        <v>582</v>
      </c>
      <c r="N642">
        <f t="shared" si="279"/>
        <v>1999.9354260797707</v>
      </c>
      <c r="Q642" s="59">
        <v>519</v>
      </c>
      <c r="R642" s="60">
        <f t="shared" si="255"/>
        <v>86.788200000000174</v>
      </c>
      <c r="S642" s="60">
        <f t="shared" si="253"/>
        <v>571.95180871217678</v>
      </c>
      <c r="T642" s="60">
        <f t="shared" si="252"/>
        <v>3.0842310100006372</v>
      </c>
      <c r="U642" s="60">
        <f t="shared" si="254"/>
        <v>1625.6083032166312</v>
      </c>
      <c r="AA642">
        <v>519</v>
      </c>
      <c r="AB642">
        <f t="shared" si="259"/>
        <v>9.0582588178505699</v>
      </c>
      <c r="AC642">
        <f t="shared" si="260"/>
        <v>0.27611262488646687</v>
      </c>
      <c r="AD642">
        <f t="shared" si="261"/>
        <v>0.35836794954530088</v>
      </c>
      <c r="AE642">
        <f t="shared" si="262"/>
        <v>9.8949915224133947E-2</v>
      </c>
      <c r="AF642" s="65">
        <f t="shared" si="263"/>
        <v>9.9112102022151358E-2</v>
      </c>
      <c r="AG642">
        <f t="shared" si="264"/>
        <v>5.6787051445393049</v>
      </c>
      <c r="AJ642">
        <f t="shared" si="265"/>
        <v>98.520345616575895</v>
      </c>
      <c r="AL642">
        <f t="shared" si="256"/>
        <v>303.85950506662374</v>
      </c>
      <c r="AN642">
        <f t="shared" si="266"/>
        <v>309.9366951679562</v>
      </c>
      <c r="AP642">
        <f t="shared" si="267"/>
        <v>2349.3665559090214</v>
      </c>
      <c r="AS642">
        <f t="shared" si="268"/>
        <v>2360.9531342307964</v>
      </c>
      <c r="AU642">
        <f t="shared" si="257"/>
        <v>233.61611248029067</v>
      </c>
      <c r="AW642">
        <f t="shared" si="269"/>
        <v>9.0582588178505699</v>
      </c>
      <c r="AY642">
        <f t="shared" si="270"/>
        <v>9.9112102022151358E-2</v>
      </c>
      <c r="BA642">
        <f t="shared" si="271"/>
        <v>0.26553465821517092</v>
      </c>
      <c r="BC642">
        <f t="shared" si="272"/>
        <v>623.83824544545519</v>
      </c>
      <c r="BD642">
        <f t="shared" si="273"/>
        <v>3.04E-2</v>
      </c>
      <c r="BE642">
        <f t="shared" si="274"/>
        <v>18.964682661541836</v>
      </c>
    </row>
    <row r="643" spans="3:57">
      <c r="C643" s="11">
        <v>583</v>
      </c>
      <c r="D643" s="12">
        <f t="shared" si="280"/>
        <v>8.4492753623188407E-3</v>
      </c>
      <c r="E643" s="20">
        <f t="shared" si="275"/>
        <v>1204.2771838760873</v>
      </c>
      <c r="F643" s="4">
        <f t="shared" si="276"/>
        <v>10.175269539126941</v>
      </c>
      <c r="G643" s="4"/>
      <c r="H643" s="4">
        <f t="shared" si="277"/>
        <v>-19.926044605264714</v>
      </c>
      <c r="I643" s="11">
        <v>583</v>
      </c>
      <c r="J643" s="5">
        <f t="shared" si="258"/>
        <v>31395.199894490979</v>
      </c>
      <c r="K643" s="11">
        <v>583</v>
      </c>
      <c r="L643" s="17">
        <f t="shared" si="278"/>
        <v>19559.20953426788</v>
      </c>
      <c r="M643" s="11">
        <v>583</v>
      </c>
      <c r="N643">
        <f t="shared" si="279"/>
        <v>1993.8032145023321</v>
      </c>
      <c r="Q643" s="59">
        <v>520</v>
      </c>
      <c r="R643" s="60">
        <f t="shared" si="255"/>
        <v>87.417100000000175</v>
      </c>
      <c r="S643" s="60">
        <f t="shared" si="253"/>
        <v>575.7189429899596</v>
      </c>
      <c r="T643" s="60">
        <f t="shared" si="252"/>
        <v>3.0560143211752573</v>
      </c>
      <c r="U643" s="60">
        <f t="shared" si="254"/>
        <v>1621.3451479425803</v>
      </c>
      <c r="AA643">
        <v>520</v>
      </c>
      <c r="AB643">
        <f t="shared" si="259"/>
        <v>9.0757121103705138</v>
      </c>
      <c r="AC643">
        <f t="shared" si="260"/>
        <v>0.27611262488646687</v>
      </c>
      <c r="AD643">
        <f t="shared" si="261"/>
        <v>0.34202014332566871</v>
      </c>
      <c r="AE643">
        <f t="shared" si="262"/>
        <v>9.4436079537696005E-2</v>
      </c>
      <c r="AF643" s="65">
        <f t="shared" si="263"/>
        <v>9.4577012078545478E-2</v>
      </c>
      <c r="AG643">
        <f t="shared" si="264"/>
        <v>5.4188636310584659</v>
      </c>
      <c r="AJ643">
        <f t="shared" si="265"/>
        <v>98.520345616575895</v>
      </c>
      <c r="AL643">
        <f t="shared" si="256"/>
        <v>301.07958713139192</v>
      </c>
      <c r="AN643">
        <f t="shared" si="266"/>
        <v>307.10117887401975</v>
      </c>
      <c r="AP643">
        <f t="shared" si="267"/>
        <v>2345.9411546902602</v>
      </c>
      <c r="AS643">
        <f t="shared" si="268"/>
        <v>2356.47240155804</v>
      </c>
      <c r="AU643">
        <f t="shared" si="257"/>
        <v>222.53601514192056</v>
      </c>
      <c r="AW643">
        <f t="shared" si="269"/>
        <v>9.0757121103705138</v>
      </c>
      <c r="AY643">
        <f t="shared" si="270"/>
        <v>9.4577012078545478E-2</v>
      </c>
      <c r="BA643">
        <f t="shared" si="271"/>
        <v>0.25288088641384143</v>
      </c>
      <c r="BC643">
        <f t="shared" si="272"/>
        <v>593.24367867278374</v>
      </c>
      <c r="BD643">
        <f t="shared" si="273"/>
        <v>3.04E-2</v>
      </c>
      <c r="BE643">
        <f t="shared" si="274"/>
        <v>18.034607831652625</v>
      </c>
    </row>
    <row r="644" spans="3:57">
      <c r="C644" s="11">
        <v>584</v>
      </c>
      <c r="D644" s="12">
        <f t="shared" si="280"/>
        <v>8.4637681159420285E-3</v>
      </c>
      <c r="E644" s="20">
        <f t="shared" si="275"/>
        <v>1204.2771838760873</v>
      </c>
      <c r="F644" s="4">
        <f t="shared" si="276"/>
        <v>10.192722831646883</v>
      </c>
      <c r="G644" s="4"/>
      <c r="H644" s="4">
        <f t="shared" si="277"/>
        <v>-20.380294942232634</v>
      </c>
      <c r="I644" s="11">
        <v>584</v>
      </c>
      <c r="J644" s="5">
        <f t="shared" si="258"/>
        <v>31289.852349108005</v>
      </c>
      <c r="K644" s="11">
        <v>584</v>
      </c>
      <c r="L644" s="17">
        <f t="shared" si="278"/>
        <v>19493.578013494287</v>
      </c>
      <c r="M644" s="11">
        <v>584</v>
      </c>
      <c r="N644">
        <f t="shared" si="279"/>
        <v>1987.1129473490607</v>
      </c>
      <c r="Q644" s="59">
        <v>521</v>
      </c>
      <c r="R644" s="60">
        <f t="shared" si="255"/>
        <v>88.046000000000177</v>
      </c>
      <c r="S644" s="60">
        <f t="shared" si="253"/>
        <v>579.4860772677423</v>
      </c>
      <c r="T644" s="60">
        <f t="shared" si="252"/>
        <v>3.0282372944265639</v>
      </c>
      <c r="U644" s="60">
        <f t="shared" si="254"/>
        <v>1617.1208682869265</v>
      </c>
      <c r="AA644">
        <v>521</v>
      </c>
      <c r="AB644">
        <f t="shared" si="259"/>
        <v>9.0931654028904561</v>
      </c>
      <c r="AC644">
        <f t="shared" si="260"/>
        <v>0.27611262488646687</v>
      </c>
      <c r="AD644">
        <f t="shared" si="261"/>
        <v>0.32556815445715764</v>
      </c>
      <c r="AE644">
        <f t="shared" si="262"/>
        <v>8.9893477706608479E-2</v>
      </c>
      <c r="AF644" s="65">
        <f t="shared" si="263"/>
        <v>9.0014989183924018E-2</v>
      </c>
      <c r="AG644">
        <f t="shared" si="264"/>
        <v>5.1574789731546007</v>
      </c>
      <c r="AJ644">
        <f t="shared" si="265"/>
        <v>98.520345616575895</v>
      </c>
      <c r="AL644">
        <f t="shared" si="256"/>
        <v>298.34298485590978</v>
      </c>
      <c r="AN644">
        <f t="shared" si="266"/>
        <v>304.30984455302797</v>
      </c>
      <c r="AP644">
        <f t="shared" si="267"/>
        <v>2342.4800212988494</v>
      </c>
      <c r="AS644">
        <f t="shared" si="268"/>
        <v>2352.0023717488425</v>
      </c>
      <c r="AU644">
        <f t="shared" si="257"/>
        <v>211.42967277069485</v>
      </c>
      <c r="AW644">
        <f t="shared" si="269"/>
        <v>9.0931654028904561</v>
      </c>
      <c r="AY644">
        <f t="shared" si="270"/>
        <v>9.0014989183924018E-2</v>
      </c>
      <c r="BA644">
        <f t="shared" si="271"/>
        <v>0.24022668677337713</v>
      </c>
      <c r="BC644">
        <f t="shared" si="272"/>
        <v>562.72621434945245</v>
      </c>
      <c r="BD644">
        <f t="shared" si="273"/>
        <v>3.04E-2</v>
      </c>
      <c r="BE644">
        <f t="shared" si="274"/>
        <v>17.106876916223353</v>
      </c>
    </row>
    <row r="645" spans="3:57">
      <c r="C645" s="11">
        <v>585</v>
      </c>
      <c r="D645" s="12">
        <f t="shared" si="280"/>
        <v>8.4782608695652163E-3</v>
      </c>
      <c r="E645" s="20">
        <f t="shared" si="275"/>
        <v>1204.2771838760873</v>
      </c>
      <c r="F645" s="4">
        <f t="shared" si="276"/>
        <v>10.210176124166825</v>
      </c>
      <c r="G645" s="4"/>
      <c r="H645" s="4">
        <f t="shared" si="277"/>
        <v>-20.832952677839515</v>
      </c>
      <c r="I645" s="11">
        <v>585</v>
      </c>
      <c r="J645" s="5">
        <f t="shared" si="258"/>
        <v>31175.361809142403</v>
      </c>
      <c r="K645" s="11">
        <v>585</v>
      </c>
      <c r="L645" s="17">
        <f t="shared" si="278"/>
        <v>19422.250407095718</v>
      </c>
      <c r="M645" s="11">
        <v>585</v>
      </c>
      <c r="N645">
        <f t="shared" si="279"/>
        <v>1979.8420394592983</v>
      </c>
      <c r="Q645" s="59">
        <v>522</v>
      </c>
      <c r="R645" s="60">
        <f t="shared" si="255"/>
        <v>88.674900000000179</v>
      </c>
      <c r="S645" s="60">
        <f t="shared" si="253"/>
        <v>583.25321154552512</v>
      </c>
      <c r="T645" s="60">
        <f t="shared" si="252"/>
        <v>3.0008902872786805</v>
      </c>
      <c r="U645" s="60">
        <f t="shared" si="254"/>
        <v>1612.9348604568333</v>
      </c>
      <c r="AA645">
        <v>522</v>
      </c>
      <c r="AB645">
        <f t="shared" si="259"/>
        <v>9.1106186954104</v>
      </c>
      <c r="AC645">
        <f t="shared" si="260"/>
        <v>0.27611262488646687</v>
      </c>
      <c r="AD645">
        <f t="shared" si="261"/>
        <v>0.30901699437494778</v>
      </c>
      <c r="AE645">
        <f t="shared" si="262"/>
        <v>8.5323493451393395E-2</v>
      </c>
      <c r="AF645" s="65">
        <f t="shared" si="263"/>
        <v>8.5427361328197907E-2</v>
      </c>
      <c r="AG645">
        <f t="shared" si="264"/>
        <v>4.8946272590448423</v>
      </c>
      <c r="AJ645">
        <f t="shared" si="265"/>
        <v>98.520345616575895</v>
      </c>
      <c r="AL645">
        <f t="shared" si="256"/>
        <v>295.64874826012135</v>
      </c>
      <c r="AN645">
        <f t="shared" si="266"/>
        <v>301.56172322532376</v>
      </c>
      <c r="AP645">
        <f t="shared" si="267"/>
        <v>2338.9979078548877</v>
      </c>
      <c r="AS645">
        <f t="shared" si="268"/>
        <v>2347.5587467501755</v>
      </c>
      <c r="AU645">
        <f t="shared" si="257"/>
        <v>200.30191335509991</v>
      </c>
      <c r="AW645">
        <f t="shared" si="269"/>
        <v>9.1106186954104</v>
      </c>
      <c r="AY645">
        <f t="shared" si="270"/>
        <v>8.5427361328197907E-2</v>
      </c>
      <c r="BA645">
        <f t="shared" si="271"/>
        <v>0.22757252651842705</v>
      </c>
      <c r="BC645">
        <f t="shared" si="272"/>
        <v>532.2916634118518</v>
      </c>
      <c r="BD645">
        <f t="shared" si="273"/>
        <v>3.04E-2</v>
      </c>
      <c r="BE645">
        <f t="shared" si="274"/>
        <v>16.181666567720296</v>
      </c>
    </row>
    <row r="646" spans="3:57">
      <c r="C646" s="11">
        <v>586</v>
      </c>
      <c r="D646" s="12">
        <f t="shared" si="280"/>
        <v>8.4927536231884058E-3</v>
      </c>
      <c r="E646" s="20">
        <f t="shared" si="275"/>
        <v>1204.2771838760873</v>
      </c>
      <c r="F646" s="4">
        <f t="shared" si="276"/>
        <v>10.227629416686771</v>
      </c>
      <c r="G646" s="4"/>
      <c r="H646" s="4">
        <f t="shared" si="277"/>
        <v>-21.283882741465614</v>
      </c>
      <c r="I646" s="11">
        <v>586</v>
      </c>
      <c r="J646" s="5">
        <f t="shared" si="258"/>
        <v>31051.374951967202</v>
      </c>
      <c r="K646" s="11">
        <v>586</v>
      </c>
      <c r="L646" s="17">
        <f t="shared" si="278"/>
        <v>19345.006595075567</v>
      </c>
      <c r="M646" s="11">
        <v>586</v>
      </c>
      <c r="N646">
        <f t="shared" si="279"/>
        <v>1971.9680525051544</v>
      </c>
      <c r="Q646" s="59">
        <v>523</v>
      </c>
      <c r="R646" s="60">
        <f t="shared" si="255"/>
        <v>89.30380000000018</v>
      </c>
      <c r="S646" s="60">
        <f t="shared" si="253"/>
        <v>587.02034582330782</v>
      </c>
      <c r="T646" s="60">
        <f t="shared" si="252"/>
        <v>2.9739639291743045</v>
      </c>
      <c r="U646" s="60">
        <f t="shared" si="254"/>
        <v>1608.7865338592128</v>
      </c>
      <c r="AA646">
        <v>523</v>
      </c>
      <c r="AB646">
        <f t="shared" si="259"/>
        <v>9.128071987930344</v>
      </c>
      <c r="AC646">
        <f t="shared" si="260"/>
        <v>0.27611262488646687</v>
      </c>
      <c r="AD646">
        <f t="shared" si="261"/>
        <v>0.29237170472273638</v>
      </c>
      <c r="AE646">
        <f t="shared" si="262"/>
        <v>8.072751883352576E-2</v>
      </c>
      <c r="AF646" s="65">
        <f t="shared" si="263"/>
        <v>8.081545960436376E-2</v>
      </c>
      <c r="AG646">
        <f t="shared" si="264"/>
        <v>4.630384754740037</v>
      </c>
      <c r="AJ646">
        <f t="shared" si="265"/>
        <v>98.520345616575895</v>
      </c>
      <c r="AL646">
        <f t="shared" si="256"/>
        <v>292.9959541534825</v>
      </c>
      <c r="AN646">
        <f t="shared" si="266"/>
        <v>298.85587323655216</v>
      </c>
      <c r="AP646">
        <f t="shared" si="267"/>
        <v>2335.5089351612614</v>
      </c>
      <c r="AS646">
        <f t="shared" si="268"/>
        <v>2343.1565113845322</v>
      </c>
      <c r="AU646">
        <f t="shared" si="257"/>
        <v>189.15721140269335</v>
      </c>
      <c r="AW646">
        <f t="shared" si="269"/>
        <v>9.128071987930344</v>
      </c>
      <c r="AY646">
        <f t="shared" si="270"/>
        <v>8.081545960436376E-2</v>
      </c>
      <c r="BA646">
        <f t="shared" si="271"/>
        <v>0.21491880434382657</v>
      </c>
      <c r="BC646">
        <f t="shared" si="272"/>
        <v>501.94478787918189</v>
      </c>
      <c r="BD646">
        <f t="shared" si="273"/>
        <v>3.04E-2</v>
      </c>
      <c r="BE646">
        <f t="shared" si="274"/>
        <v>15.25912155152713</v>
      </c>
    </row>
    <row r="647" spans="3:57">
      <c r="C647" s="11">
        <v>587</v>
      </c>
      <c r="D647" s="12">
        <f t="shared" si="280"/>
        <v>8.5072463768115936E-3</v>
      </c>
      <c r="E647" s="20">
        <f t="shared" si="275"/>
        <v>1204.2771838760873</v>
      </c>
      <c r="F647" s="4">
        <f t="shared" si="276"/>
        <v>10.245082709206713</v>
      </c>
      <c r="G647" s="4"/>
      <c r="H647" s="4">
        <f t="shared" si="277"/>
        <v>-21.732944962133679</v>
      </c>
      <c r="I647" s="11">
        <v>587</v>
      </c>
      <c r="J647" s="5">
        <f t="shared" si="258"/>
        <v>30917.541347625713</v>
      </c>
      <c r="K647" s="11">
        <v>587</v>
      </c>
      <c r="L647" s="17">
        <f t="shared" si="278"/>
        <v>19261.628259570818</v>
      </c>
      <c r="M647" s="11">
        <v>587</v>
      </c>
      <c r="N647">
        <f t="shared" si="279"/>
        <v>1963.4687318624685</v>
      </c>
      <c r="Q647" s="59">
        <v>524</v>
      </c>
      <c r="R647" s="60">
        <f t="shared" si="255"/>
        <v>89.932700000000182</v>
      </c>
      <c r="S647" s="60">
        <f t="shared" si="253"/>
        <v>590.78748010109052</v>
      </c>
      <c r="T647" s="60">
        <f t="shared" si="252"/>
        <v>2.9474491121237762</v>
      </c>
      <c r="U647" s="60">
        <f t="shared" si="254"/>
        <v>1604.6753107296786</v>
      </c>
      <c r="AA647">
        <v>524</v>
      </c>
      <c r="AB647">
        <f t="shared" si="259"/>
        <v>9.145525280450288</v>
      </c>
      <c r="AC647">
        <f t="shared" si="260"/>
        <v>0.27611262488646687</v>
      </c>
      <c r="AD647">
        <f t="shared" si="261"/>
        <v>0.27563735581699822</v>
      </c>
      <c r="AE647">
        <f t="shared" si="262"/>
        <v>7.6106953831396429E-2</v>
      </c>
      <c r="AF647" s="65">
        <f t="shared" si="263"/>
        <v>7.618061798475817E-2</v>
      </c>
      <c r="AG647">
        <f t="shared" si="264"/>
        <v>4.3648278912250582</v>
      </c>
      <c r="AJ647">
        <f t="shared" si="265"/>
        <v>98.520345616575895</v>
      </c>
      <c r="AL647">
        <f t="shared" si="256"/>
        <v>290.38370521370422</v>
      </c>
      <c r="AN647">
        <f t="shared" si="266"/>
        <v>296.19137931797832</v>
      </c>
      <c r="AP647">
        <f t="shared" si="267"/>
        <v>2332.0265690969018</v>
      </c>
      <c r="AS647">
        <f t="shared" si="268"/>
        <v>2338.8099135030593</v>
      </c>
      <c r="AU647">
        <f t="shared" si="257"/>
        <v>177.99969810738963</v>
      </c>
      <c r="AW647">
        <f t="shared" si="269"/>
        <v>9.145525280450288</v>
      </c>
      <c r="AY647">
        <f t="shared" si="270"/>
        <v>7.618061798475817E-2</v>
      </c>
      <c r="BA647">
        <f t="shared" si="271"/>
        <v>0.20226585398823546</v>
      </c>
      <c r="BC647">
        <f t="shared" si="272"/>
        <v>471.68934552163961</v>
      </c>
      <c r="BD647">
        <f t="shared" si="273"/>
        <v>3.04E-2</v>
      </c>
      <c r="BE647">
        <f t="shared" si="274"/>
        <v>14.339356103857844</v>
      </c>
    </row>
    <row r="648" spans="3:57">
      <c r="C648" s="11">
        <v>588</v>
      </c>
      <c r="D648" s="12">
        <f t="shared" si="280"/>
        <v>8.5217391304347814E-3</v>
      </c>
      <c r="E648" s="20">
        <f t="shared" si="275"/>
        <v>1204.2771838760873</v>
      </c>
      <c r="F648" s="4">
        <f t="shared" si="276"/>
        <v>10.262536001726655</v>
      </c>
      <c r="G648" s="4"/>
      <c r="H648" s="4">
        <f t="shared" si="277"/>
        <v>-22.179994114634546</v>
      </c>
      <c r="I648" s="11">
        <v>588</v>
      </c>
      <c r="J648" s="5">
        <f t="shared" si="258"/>
        <v>30773.514038534668</v>
      </c>
      <c r="K648" s="11">
        <v>588</v>
      </c>
      <c r="L648" s="17">
        <f t="shared" si="278"/>
        <v>19171.899246007099</v>
      </c>
      <c r="M648" s="11">
        <v>588</v>
      </c>
      <c r="N648">
        <f t="shared" si="279"/>
        <v>1954.3220434257998</v>
      </c>
      <c r="Q648" s="59">
        <v>525</v>
      </c>
      <c r="R648" s="60">
        <f t="shared" si="255"/>
        <v>90.561600000000183</v>
      </c>
      <c r="S648" s="60">
        <f t="shared" si="253"/>
        <v>594.55461437887323</v>
      </c>
      <c r="T648" s="60">
        <f t="shared" si="252"/>
        <v>2.9213369817328361</v>
      </c>
      <c r="U648" s="60">
        <f t="shared" si="254"/>
        <v>1600.6006257742072</v>
      </c>
      <c r="AA648">
        <v>525</v>
      </c>
      <c r="AB648">
        <f t="shared" si="259"/>
        <v>9.1629785729702302</v>
      </c>
      <c r="AC648">
        <f t="shared" si="260"/>
        <v>0.27611262488646687</v>
      </c>
      <c r="AD648">
        <f t="shared" si="261"/>
        <v>0.25881904510252079</v>
      </c>
      <c r="AE648">
        <f t="shared" si="262"/>
        <v>7.1463205913865874E-2</v>
      </c>
      <c r="AF648" s="65">
        <f t="shared" si="263"/>
        <v>7.1524173106802244E-2</v>
      </c>
      <c r="AG648">
        <f t="shared" si="264"/>
        <v>4.0980332521828737</v>
      </c>
      <c r="AJ648">
        <f t="shared" si="265"/>
        <v>98.520345616575895</v>
      </c>
      <c r="AL648">
        <f t="shared" si="256"/>
        <v>287.81112910280365</v>
      </c>
      <c r="AN648">
        <f t="shared" si="266"/>
        <v>293.56735168485972</v>
      </c>
      <c r="AP648">
        <f t="shared" si="267"/>
        <v>2328.5635981039418</v>
      </c>
      <c r="AS648">
        <f t="shared" si="268"/>
        <v>2334.5324452612363</v>
      </c>
      <c r="AU648">
        <f t="shared" si="257"/>
        <v>166.83317284830454</v>
      </c>
      <c r="AW648">
        <f t="shared" si="269"/>
        <v>9.1629785729702302</v>
      </c>
      <c r="AY648">
        <f t="shared" si="270"/>
        <v>7.1524173106802244E-2</v>
      </c>
      <c r="BA648">
        <f t="shared" si="271"/>
        <v>0.18961394781974028</v>
      </c>
      <c r="BC648">
        <f t="shared" si="272"/>
        <v>441.5281365858275</v>
      </c>
      <c r="BD648">
        <f t="shared" si="273"/>
        <v>3.04E-2</v>
      </c>
      <c r="BE648">
        <f t="shared" si="274"/>
        <v>13.422455352209155</v>
      </c>
    </row>
    <row r="649" spans="3:57">
      <c r="C649" s="11">
        <v>589</v>
      </c>
      <c r="D649" s="12">
        <f t="shared" si="280"/>
        <v>8.536231884057971E-3</v>
      </c>
      <c r="E649" s="20">
        <f t="shared" si="275"/>
        <v>1204.2771838760873</v>
      </c>
      <c r="F649" s="4">
        <f t="shared" si="276"/>
        <v>10.279989294246601</v>
      </c>
      <c r="G649" s="4"/>
      <c r="H649" s="4">
        <f t="shared" si="277"/>
        <v>-22.624879974042418</v>
      </c>
      <c r="I649" s="11">
        <v>589</v>
      </c>
      <c r="J649" s="5">
        <f t="shared" si="258"/>
        <v>30618.950117553628</v>
      </c>
      <c r="K649" s="11">
        <v>589</v>
      </c>
      <c r="L649" s="17">
        <f t="shared" si="278"/>
        <v>19075.605923235911</v>
      </c>
      <c r="M649" s="11">
        <v>589</v>
      </c>
      <c r="N649">
        <f t="shared" si="279"/>
        <v>1944.5062103196647</v>
      </c>
      <c r="Q649" s="59">
        <v>526</v>
      </c>
      <c r="R649" s="60">
        <f t="shared" si="255"/>
        <v>91.190500000000185</v>
      </c>
      <c r="S649" s="60">
        <f t="shared" si="253"/>
        <v>598.32174865665604</v>
      </c>
      <c r="T649" s="60">
        <f t="shared" si="252"/>
        <v>2.8956189285914871</v>
      </c>
      <c r="U649" s="60">
        <f t="shared" si="254"/>
        <v>1596.5619258230199</v>
      </c>
      <c r="AA649">
        <v>526</v>
      </c>
      <c r="AB649">
        <f t="shared" si="259"/>
        <v>9.1804318654901742</v>
      </c>
      <c r="AC649">
        <f t="shared" si="260"/>
        <v>0.27611262488646687</v>
      </c>
      <c r="AD649">
        <f t="shared" si="261"/>
        <v>0.24192189559966712</v>
      </c>
      <c r="AE649">
        <f t="shared" si="262"/>
        <v>6.6797689611533886E-2</v>
      </c>
      <c r="AF649" s="65">
        <f t="shared" si="263"/>
        <v>6.684746406779353E-2</v>
      </c>
      <c r="AG649">
        <f t="shared" si="264"/>
        <v>3.8300775622369914</v>
      </c>
      <c r="AJ649">
        <f t="shared" si="265"/>
        <v>98.520345616575895</v>
      </c>
      <c r="AL649">
        <f t="shared" si="256"/>
        <v>285.27737761873249</v>
      </c>
      <c r="AN649">
        <f t="shared" si="266"/>
        <v>290.98292517110713</v>
      </c>
      <c r="AP649">
        <f t="shared" si="267"/>
        <v>2325.1321117945722</v>
      </c>
      <c r="AS649">
        <f t="shared" si="268"/>
        <v>2330.3368255083637</v>
      </c>
      <c r="AU649">
        <f t="shared" si="257"/>
        <v>155.66111596063487</v>
      </c>
      <c r="AW649">
        <f t="shared" si="269"/>
        <v>9.1804318654901742</v>
      </c>
      <c r="AY649">
        <f t="shared" si="270"/>
        <v>6.684746406779353E-2</v>
      </c>
      <c r="BA649">
        <f t="shared" si="271"/>
        <v>0.17696330043090369</v>
      </c>
      <c r="BC649">
        <f t="shared" si="272"/>
        <v>411.46305244104445</v>
      </c>
      <c r="BD649">
        <f t="shared" si="273"/>
        <v>3.04E-2</v>
      </c>
      <c r="BE649">
        <f t="shared" si="274"/>
        <v>12.508476794207752</v>
      </c>
    </row>
    <row r="650" spans="3:57">
      <c r="C650" s="11">
        <v>590</v>
      </c>
      <c r="D650" s="12">
        <f t="shared" si="280"/>
        <v>8.5507246376811587E-3</v>
      </c>
      <c r="E650" s="20">
        <f t="shared" si="275"/>
        <v>1204.2771838760873</v>
      </c>
      <c r="F650" s="4">
        <f t="shared" si="276"/>
        <v>10.297442586766543</v>
      </c>
      <c r="G650" s="4"/>
      <c r="H650" s="4">
        <f t="shared" si="277"/>
        <v>-23.067447378591652</v>
      </c>
      <c r="I650" s="11">
        <v>590</v>
      </c>
      <c r="J650" s="5">
        <f t="shared" si="258"/>
        <v>30453.511303668867</v>
      </c>
      <c r="K650" s="11">
        <v>590</v>
      </c>
      <c r="L650" s="17">
        <f t="shared" si="278"/>
        <v>18972.537542185702</v>
      </c>
      <c r="M650" s="11">
        <v>590</v>
      </c>
      <c r="N650">
        <f t="shared" si="279"/>
        <v>1933.9997494582774</v>
      </c>
      <c r="Q650" s="59">
        <v>527</v>
      </c>
      <c r="R650" s="60">
        <f t="shared" si="255"/>
        <v>91.819400000000186</v>
      </c>
      <c r="S650" s="60">
        <f t="shared" si="253"/>
        <v>602.08888293443874</v>
      </c>
      <c r="T650" s="60">
        <f t="shared" si="252"/>
        <v>2.8702865800072161</v>
      </c>
      <c r="U650" s="60">
        <f t="shared" si="254"/>
        <v>1592.5586694961657</v>
      </c>
      <c r="AA650">
        <v>527</v>
      </c>
      <c r="AB650">
        <f t="shared" si="259"/>
        <v>9.1978851580101164</v>
      </c>
      <c r="AC650">
        <f t="shared" si="260"/>
        <v>0.27611262488646687</v>
      </c>
      <c r="AD650">
        <f t="shared" si="261"/>
        <v>0.22495105434386545</v>
      </c>
      <c r="AE650">
        <f t="shared" si="262"/>
        <v>6.2111826085862944E-2</v>
      </c>
      <c r="AF650" s="65">
        <f t="shared" si="263"/>
        <v>6.2151832228297572E-2</v>
      </c>
      <c r="AG650">
        <f t="shared" si="264"/>
        <v>3.5610376756866216</v>
      </c>
      <c r="AJ650">
        <f t="shared" si="265"/>
        <v>98.520345616575895</v>
      </c>
      <c r="AL650">
        <f t="shared" si="256"/>
        <v>282.78162588093056</v>
      </c>
      <c r="AN650">
        <f t="shared" si="266"/>
        <v>288.4372583985492</v>
      </c>
      <c r="AP650">
        <f t="shared" si="267"/>
        <v>2321.7434807021027</v>
      </c>
      <c r="AS650">
        <f t="shared" si="268"/>
        <v>2326.23498328191</v>
      </c>
      <c r="AU650">
        <f t="shared" si="257"/>
        <v>144.48670271645628</v>
      </c>
      <c r="AW650">
        <f t="shared" si="269"/>
        <v>9.1978851580101164</v>
      </c>
      <c r="AY650">
        <f t="shared" si="270"/>
        <v>6.2151832228297572E-2</v>
      </c>
      <c r="BA650">
        <f t="shared" si="271"/>
        <v>0.16431407224114675</v>
      </c>
      <c r="BC650">
        <f t="shared" si="272"/>
        <v>381.49512601349682</v>
      </c>
      <c r="BD650">
        <f t="shared" si="273"/>
        <v>3.04E-2</v>
      </c>
      <c r="BE650">
        <f t="shared" si="274"/>
        <v>11.597451830810304</v>
      </c>
    </row>
    <row r="651" spans="3:57">
      <c r="C651" s="11">
        <v>591</v>
      </c>
      <c r="D651" s="12">
        <f t="shared" si="280"/>
        <v>8.5652173913043483E-3</v>
      </c>
      <c r="E651" s="20">
        <f t="shared" si="275"/>
        <v>1204.2771838760873</v>
      </c>
      <c r="F651" s="4">
        <f t="shared" si="276"/>
        <v>10.314895879286487</v>
      </c>
      <c r="G651" s="4"/>
      <c r="H651" s="4">
        <f t="shared" si="277"/>
        <v>-23.507536300875781</v>
      </c>
      <c r="I651" s="11">
        <v>591</v>
      </c>
      <c r="J651" s="5">
        <f t="shared" si="258"/>
        <v>30276.864514541885</v>
      </c>
      <c r="K651" s="11">
        <v>591</v>
      </c>
      <c r="L651" s="17">
        <f t="shared" si="278"/>
        <v>18862.486592559595</v>
      </c>
      <c r="M651" s="11">
        <v>591</v>
      </c>
      <c r="N651">
        <f t="shared" si="279"/>
        <v>1922.7815079061768</v>
      </c>
      <c r="Q651" s="59">
        <v>528</v>
      </c>
      <c r="R651" s="60">
        <f t="shared" si="255"/>
        <v>92.448300000000188</v>
      </c>
      <c r="S651" s="60">
        <f t="shared" si="253"/>
        <v>605.85601721222156</v>
      </c>
      <c r="T651" s="60">
        <f t="shared" si="252"/>
        <v>2.8453317920667986</v>
      </c>
      <c r="U651" s="60">
        <f t="shared" si="254"/>
        <v>1588.5903268803695</v>
      </c>
      <c r="AA651">
        <v>528</v>
      </c>
      <c r="AB651">
        <f t="shared" si="259"/>
        <v>9.2153384505300604</v>
      </c>
      <c r="AC651">
        <f t="shared" si="260"/>
        <v>0.27611262488646687</v>
      </c>
      <c r="AD651">
        <f t="shared" si="261"/>
        <v>0.20791169081775912</v>
      </c>
      <c r="AE651">
        <f t="shared" si="262"/>
        <v>5.7407042696275001E-2</v>
      </c>
      <c r="AF651" s="65">
        <f t="shared" si="263"/>
        <v>5.7438621023658244E-2</v>
      </c>
      <c r="AG651">
        <f t="shared" si="264"/>
        <v>3.2909905657070175</v>
      </c>
      <c r="AJ651">
        <f t="shared" si="265"/>
        <v>98.520345616575895</v>
      </c>
      <c r="AL651">
        <f t="shared" si="256"/>
        <v>280.32307154825224</v>
      </c>
      <c r="AN651">
        <f t="shared" si="266"/>
        <v>285.9295329792173</v>
      </c>
      <c r="AP651">
        <f t="shared" si="267"/>
        <v>2318.408337199407</v>
      </c>
      <c r="AS651">
        <f t="shared" si="268"/>
        <v>2322.2380423976833</v>
      </c>
      <c r="AU651">
        <f t="shared" si="257"/>
        <v>133.31281845083788</v>
      </c>
      <c r="AW651">
        <f t="shared" si="269"/>
        <v>9.2153384505300604</v>
      </c>
      <c r="AY651">
        <f t="shared" si="270"/>
        <v>5.7438621023658244E-2</v>
      </c>
      <c r="BA651">
        <f t="shared" si="271"/>
        <v>0.15166637310454317</v>
      </c>
      <c r="BC651">
        <f t="shared" si="272"/>
        <v>351.62458387836881</v>
      </c>
      <c r="BD651">
        <f t="shared" si="273"/>
        <v>3.04E-2</v>
      </c>
      <c r="BE651">
        <f t="shared" si="274"/>
        <v>10.689387349902411</v>
      </c>
    </row>
    <row r="652" spans="3:57">
      <c r="C652" s="11">
        <v>592</v>
      </c>
      <c r="D652" s="12">
        <f t="shared" si="280"/>
        <v>8.5797101449275361E-3</v>
      </c>
      <c r="E652" s="20">
        <f t="shared" si="275"/>
        <v>1204.2771838760873</v>
      </c>
      <c r="F652" s="4">
        <f t="shared" si="276"/>
        <v>10.332349171806429</v>
      </c>
      <c r="G652" s="4"/>
      <c r="H652" s="4">
        <f t="shared" si="277"/>
        <v>-23.944981927316022</v>
      </c>
      <c r="I652" s="11">
        <v>592</v>
      </c>
      <c r="J652" s="5">
        <f t="shared" si="258"/>
        <v>30088.682435176921</v>
      </c>
      <c r="K652" s="11">
        <v>592</v>
      </c>
      <c r="L652" s="17">
        <f t="shared" si="278"/>
        <v>18745.24915711522</v>
      </c>
      <c r="M652" s="11">
        <v>592</v>
      </c>
      <c r="N652">
        <f t="shared" si="279"/>
        <v>1910.8306989923772</v>
      </c>
      <c r="Q652" s="59">
        <v>529</v>
      </c>
      <c r="R652" s="60">
        <f t="shared" si="255"/>
        <v>93.07720000000019</v>
      </c>
      <c r="S652" s="60">
        <f t="shared" si="253"/>
        <v>609.62315149000426</v>
      </c>
      <c r="T652" s="60">
        <f t="shared" ref="T652:T663" si="281">$AB$87*POWER($S$504/S652,$V$69)</f>
        <v>2.8207466420116361</v>
      </c>
      <c r="U652" s="60">
        <f t="shared" si="254"/>
        <v>1584.6563792166683</v>
      </c>
      <c r="AA652">
        <v>529</v>
      </c>
      <c r="AB652">
        <f t="shared" si="259"/>
        <v>9.2327917430500026</v>
      </c>
      <c r="AC652">
        <f t="shared" si="260"/>
        <v>0.27611262488646687</v>
      </c>
      <c r="AD652">
        <f t="shared" si="261"/>
        <v>0.19080899537654564</v>
      </c>
      <c r="AE652">
        <f t="shared" si="262"/>
        <v>5.2684772565367737E-2</v>
      </c>
      <c r="AF652" s="65">
        <f t="shared" si="263"/>
        <v>5.2709175783157668E-2</v>
      </c>
      <c r="AG652">
        <f t="shared" si="264"/>
        <v>3.0200133139881</v>
      </c>
      <c r="AJ652">
        <f t="shared" si="265"/>
        <v>98.520345616575895</v>
      </c>
      <c r="AL652">
        <f t="shared" si="256"/>
        <v>277.90093406778226</v>
      </c>
      <c r="AN652">
        <f t="shared" si="266"/>
        <v>283.45895274913789</v>
      </c>
      <c r="AP652">
        <f t="shared" si="267"/>
        <v>2315.1365576065568</v>
      </c>
      <c r="AS652">
        <f t="shared" si="268"/>
        <v>2318.3563071267959</v>
      </c>
      <c r="AU652">
        <f t="shared" si="257"/>
        <v>122.14207476646106</v>
      </c>
      <c r="AW652">
        <f t="shared" si="269"/>
        <v>9.2327917430500026</v>
      </c>
      <c r="AY652">
        <f t="shared" si="270"/>
        <v>5.2709175783157668E-2</v>
      </c>
      <c r="BA652">
        <f t="shared" si="271"/>
        <v>0.13902026592146458</v>
      </c>
      <c r="BC652">
        <f t="shared" si="272"/>
        <v>321.85089988296761</v>
      </c>
      <c r="BD652">
        <f t="shared" si="273"/>
        <v>3.04E-2</v>
      </c>
      <c r="BE652">
        <f t="shared" si="274"/>
        <v>9.784267356442216</v>
      </c>
    </row>
    <row r="653" spans="3:57">
      <c r="C653" s="11">
        <v>593</v>
      </c>
      <c r="D653" s="12">
        <f t="shared" si="280"/>
        <v>8.5942028985507238E-3</v>
      </c>
      <c r="E653" s="20">
        <f t="shared" si="275"/>
        <v>1204.2771838760873</v>
      </c>
      <c r="F653" s="4">
        <f t="shared" si="276"/>
        <v>10.349802464326373</v>
      </c>
      <c r="G653" s="4"/>
      <c r="H653" s="4">
        <f t="shared" si="277"/>
        <v>-24.379614745839639</v>
      </c>
      <c r="I653" s="11">
        <v>593</v>
      </c>
      <c r="J653" s="5">
        <f t="shared" si="258"/>
        <v>29888.644081964118</v>
      </c>
      <c r="K653" s="11">
        <v>593</v>
      </c>
      <c r="L653" s="17">
        <f t="shared" si="278"/>
        <v>18620.625263063645</v>
      </c>
      <c r="M653" s="11">
        <v>593</v>
      </c>
      <c r="N653">
        <f t="shared" si="279"/>
        <v>1898.1269381308505</v>
      </c>
      <c r="Q653" s="59">
        <v>530</v>
      </c>
      <c r="R653" s="60">
        <f t="shared" si="255"/>
        <v>93.706100000000191</v>
      </c>
      <c r="S653" s="60">
        <f t="shared" si="253"/>
        <v>613.39028576778696</v>
      </c>
      <c r="T653" s="60">
        <f t="shared" si="281"/>
        <v>2.7965234209124299</v>
      </c>
      <c r="U653" s="60">
        <f t="shared" si="254"/>
        <v>1580.7563185984391</v>
      </c>
      <c r="AA653">
        <v>530</v>
      </c>
      <c r="AB653">
        <f t="shared" si="259"/>
        <v>9.2502450355699466</v>
      </c>
      <c r="AC653">
        <f t="shared" si="260"/>
        <v>0.27611262488646687</v>
      </c>
      <c r="AD653">
        <f t="shared" si="261"/>
        <v>0.1736481776669305</v>
      </c>
      <c r="AE653">
        <f t="shared" si="262"/>
        <v>4.7946454142367735E-2</v>
      </c>
      <c r="AF653" s="65">
        <f t="shared" si="263"/>
        <v>4.7964843556314918E-2</v>
      </c>
      <c r="AG653">
        <f t="shared" si="264"/>
        <v>2.7481831007821071</v>
      </c>
      <c r="AJ653">
        <f t="shared" si="265"/>
        <v>98.520345616575895</v>
      </c>
      <c r="AL653">
        <f t="shared" si="256"/>
        <v>275.51445395314175</v>
      </c>
      <c r="AN653">
        <f t="shared" si="266"/>
        <v>281.02474303220458</v>
      </c>
      <c r="AP653">
        <f t="shared" si="267"/>
        <v>2311.9372455080429</v>
      </c>
      <c r="AS653">
        <f t="shared" si="268"/>
        <v>2314.599248950522</v>
      </c>
      <c r="AU653">
        <f t="shared" si="257"/>
        <v>110.97682674776499</v>
      </c>
      <c r="AW653">
        <f t="shared" si="269"/>
        <v>9.2502450355699466</v>
      </c>
      <c r="AY653">
        <f t="shared" si="270"/>
        <v>4.7964843556314918E-2</v>
      </c>
      <c r="BA653">
        <f t="shared" si="271"/>
        <v>0.12637577025265612</v>
      </c>
      <c r="BC653">
        <f t="shared" si="272"/>
        <v>292.17285017688306</v>
      </c>
      <c r="BD653">
        <f t="shared" si="273"/>
        <v>3.04E-2</v>
      </c>
      <c r="BE653">
        <f t="shared" si="274"/>
        <v>8.8820546453772451</v>
      </c>
    </row>
    <row r="654" spans="3:57">
      <c r="C654" s="11">
        <v>594</v>
      </c>
      <c r="D654" s="12">
        <f t="shared" si="280"/>
        <v>8.6086956521739134E-3</v>
      </c>
      <c r="E654" s="20">
        <f t="shared" si="275"/>
        <v>1204.2771838760873</v>
      </c>
      <c r="F654" s="4">
        <f t="shared" si="276"/>
        <v>10.367255756846317</v>
      </c>
      <c r="G654" s="4"/>
      <c r="H654" s="4">
        <f t="shared" si="277"/>
        <v>-24.811260641694215</v>
      </c>
      <c r="I654" s="11">
        <v>594</v>
      </c>
      <c r="J654" s="5">
        <f t="shared" si="258"/>
        <v>29676.43536136164</v>
      </c>
      <c r="K654" s="11">
        <v>594</v>
      </c>
      <c r="L654" s="17">
        <f t="shared" si="278"/>
        <v>18488.4192301283</v>
      </c>
      <c r="M654" s="11">
        <v>594</v>
      </c>
      <c r="N654">
        <f t="shared" si="279"/>
        <v>1884.6502783005401</v>
      </c>
      <c r="Q654" s="59">
        <v>531</v>
      </c>
      <c r="R654" s="60">
        <f t="shared" si="255"/>
        <v>94.335000000000193</v>
      </c>
      <c r="S654" s="60">
        <f t="shared" si="253"/>
        <v>617.15742004556978</v>
      </c>
      <c r="T654" s="60">
        <f t="shared" si="281"/>
        <v>2.7726546266296626</v>
      </c>
      <c r="U654" s="60">
        <f t="shared" si="254"/>
        <v>1576.8896476793898</v>
      </c>
      <c r="AA654">
        <v>531</v>
      </c>
      <c r="AB654">
        <f t="shared" si="259"/>
        <v>9.2676983280898888</v>
      </c>
      <c r="AC654">
        <f t="shared" si="260"/>
        <v>0.27611262488646687</v>
      </c>
      <c r="AD654">
        <f t="shared" si="261"/>
        <v>0.15643446504023209</v>
      </c>
      <c r="AE654">
        <f t="shared" si="262"/>
        <v>4.3193530764968721E-2</v>
      </c>
      <c r="AF654" s="65">
        <f t="shared" si="263"/>
        <v>4.3206972945831139E-2</v>
      </c>
      <c r="AG654">
        <f t="shared" si="264"/>
        <v>2.475577195332054</v>
      </c>
      <c r="AJ654">
        <f t="shared" si="265"/>
        <v>98.520345616575895</v>
      </c>
      <c r="AL654">
        <f t="shared" si="256"/>
        <v>273.16289209095254</v>
      </c>
      <c r="AN654">
        <f t="shared" si="266"/>
        <v>278.62614993277157</v>
      </c>
      <c r="AP654">
        <f t="shared" si="267"/>
        <v>2308.8187162985605</v>
      </c>
      <c r="AS654">
        <f t="shared" si="268"/>
        <v>2310.9754943843827</v>
      </c>
      <c r="AU654">
        <f t="shared" si="257"/>
        <v>99.819191113780633</v>
      </c>
      <c r="AW654">
        <f t="shared" si="269"/>
        <v>9.2676983280898888</v>
      </c>
      <c r="AY654">
        <f t="shared" si="270"/>
        <v>4.3206972945831139E-2</v>
      </c>
      <c r="BA654">
        <f t="shared" si="271"/>
        <v>0.11373286593470415</v>
      </c>
      <c r="BC654">
        <f t="shared" si="272"/>
        <v>262.58856952831991</v>
      </c>
      <c r="BD654">
        <f t="shared" si="273"/>
        <v>3.04E-2</v>
      </c>
      <c r="BE654">
        <f t="shared" si="274"/>
        <v>7.9826925136609255</v>
      </c>
    </row>
    <row r="655" spans="3:57">
      <c r="C655" s="11">
        <v>595</v>
      </c>
      <c r="D655" s="12">
        <f t="shared" si="280"/>
        <v>8.6231884057971012E-3</v>
      </c>
      <c r="E655" s="20">
        <f t="shared" si="275"/>
        <v>1204.2771838760873</v>
      </c>
      <c r="F655" s="4">
        <f t="shared" si="276"/>
        <v>10.384709049366259</v>
      </c>
      <c r="G655" s="4"/>
      <c r="H655" s="4">
        <f t="shared" si="277"/>
        <v>-25.239741001315878</v>
      </c>
      <c r="I655" s="11">
        <v>595</v>
      </c>
      <c r="J655" s="5">
        <f t="shared" si="258"/>
        <v>29451.749622484345</v>
      </c>
      <c r="K655" s="11">
        <v>595</v>
      </c>
      <c r="L655" s="17">
        <f t="shared" si="278"/>
        <v>18348.440014807748</v>
      </c>
      <c r="M655" s="11">
        <v>595</v>
      </c>
      <c r="N655">
        <f t="shared" si="279"/>
        <v>1870.3812451384044</v>
      </c>
      <c r="Q655" s="59">
        <v>532</v>
      </c>
      <c r="R655" s="60">
        <f t="shared" si="255"/>
        <v>94.963900000000194</v>
      </c>
      <c r="S655" s="60">
        <f t="shared" si="253"/>
        <v>620.92455432335248</v>
      </c>
      <c r="T655" s="60">
        <f t="shared" si="281"/>
        <v>2.7491329570470828</v>
      </c>
      <c r="U655" s="60">
        <f t="shared" si="254"/>
        <v>1573.0558793911364</v>
      </c>
      <c r="AA655">
        <v>532</v>
      </c>
      <c r="AB655">
        <f t="shared" si="259"/>
        <v>9.2851516206098328</v>
      </c>
      <c r="AC655">
        <f t="shared" si="260"/>
        <v>0.27611262488646687</v>
      </c>
      <c r="AD655">
        <f t="shared" si="261"/>
        <v>0.13917310096006599</v>
      </c>
      <c r="AE655">
        <f t="shared" si="262"/>
        <v>3.8427450219673087E-2</v>
      </c>
      <c r="AF655" s="65">
        <f t="shared" si="263"/>
        <v>3.8436913946647895E-2</v>
      </c>
      <c r="AG655">
        <f t="shared" si="264"/>
        <v>2.2022729466504569</v>
      </c>
      <c r="AJ655">
        <f t="shared" si="265"/>
        <v>98.520345616575895</v>
      </c>
      <c r="AL655">
        <f t="shared" si="256"/>
        <v>270.84552907419788</v>
      </c>
      <c r="AN655">
        <f t="shared" si="266"/>
        <v>276.26243965568187</v>
      </c>
      <c r="AP655">
        <f t="shared" si="267"/>
        <v>2305.7884829748514</v>
      </c>
      <c r="AS655">
        <f t="shared" si="268"/>
        <v>2307.4928138630739</v>
      </c>
      <c r="AU655">
        <f t="shared" si="257"/>
        <v>88.671065236976645</v>
      </c>
      <c r="AW655">
        <f t="shared" si="269"/>
        <v>9.2851516206098328</v>
      </c>
      <c r="AY655">
        <f t="shared" si="270"/>
        <v>3.8436913946647895E-2</v>
      </c>
      <c r="BA655">
        <f t="shared" si="271"/>
        <v>0.10109149669591863</v>
      </c>
      <c r="BC655">
        <f t="shared" si="272"/>
        <v>233.09560880813942</v>
      </c>
      <c r="BD655">
        <f t="shared" si="273"/>
        <v>3.04E-2</v>
      </c>
      <c r="BE655">
        <f t="shared" si="274"/>
        <v>7.0861065077674379</v>
      </c>
    </row>
    <row r="656" spans="3:57">
      <c r="C656" s="11">
        <v>596</v>
      </c>
      <c r="D656" s="12">
        <f t="shared" si="280"/>
        <v>8.637681159420289E-3</v>
      </c>
      <c r="E656" s="20">
        <f t="shared" si="275"/>
        <v>1204.2771838760873</v>
      </c>
      <c r="F656" s="4">
        <f t="shared" si="276"/>
        <v>10.402162341886202</v>
      </c>
      <c r="G656" s="4"/>
      <c r="H656" s="4">
        <f t="shared" si="277"/>
        <v>-25.664872824157538</v>
      </c>
      <c r="I656" s="11">
        <v>596</v>
      </c>
      <c r="J656" s="5">
        <f t="shared" si="258"/>
        <v>29214.288202874355</v>
      </c>
      <c r="K656" s="11">
        <v>596</v>
      </c>
      <c r="L656" s="17">
        <f t="shared" si="278"/>
        <v>18200.501550390723</v>
      </c>
      <c r="M656" s="11">
        <v>596</v>
      </c>
      <c r="N656">
        <f t="shared" si="279"/>
        <v>1855.300871599462</v>
      </c>
      <c r="Q656" s="59">
        <v>533</v>
      </c>
      <c r="R656" s="60">
        <f t="shared" si="255"/>
        <v>95.592800000000196</v>
      </c>
      <c r="S656" s="60">
        <f t="shared" si="253"/>
        <v>624.6916886011353</v>
      </c>
      <c r="T656" s="60">
        <f t="shared" si="281"/>
        <v>2.7259513035660285</v>
      </c>
      <c r="U656" s="60">
        <f t="shared" si="254"/>
        <v>1569.2545366699997</v>
      </c>
      <c r="AA656">
        <v>533</v>
      </c>
      <c r="AB656">
        <f t="shared" si="259"/>
        <v>9.302604913129775</v>
      </c>
      <c r="AC656">
        <f t="shared" si="260"/>
        <v>0.27611262488646687</v>
      </c>
      <c r="AD656">
        <f t="shared" si="261"/>
        <v>0.12186934340514911</v>
      </c>
      <c r="AE656">
        <f t="shared" si="262"/>
        <v>3.3649664300785954E-2</v>
      </c>
      <c r="AF656" s="65">
        <f t="shared" si="263"/>
        <v>3.3656017790606653E-2</v>
      </c>
      <c r="AG656">
        <f t="shared" si="264"/>
        <v>1.928347774618975</v>
      </c>
      <c r="AJ656">
        <f t="shared" si="265"/>
        <v>98.520345616575895</v>
      </c>
      <c r="AL656">
        <f t="shared" si="256"/>
        <v>268.56166456128074</v>
      </c>
      <c r="AN656">
        <f t="shared" si="266"/>
        <v>273.93289785250636</v>
      </c>
      <c r="AP656">
        <f t="shared" si="267"/>
        <v>2302.8532431896292</v>
      </c>
      <c r="AS656">
        <f t="shared" si="268"/>
        <v>2304.1581116782904</v>
      </c>
      <c r="AU656">
        <f t="shared" si="257"/>
        <v>77.534146953907339</v>
      </c>
      <c r="AW656">
        <f t="shared" si="269"/>
        <v>9.302604913129775</v>
      </c>
      <c r="AY656">
        <f t="shared" si="270"/>
        <v>3.3656017790606653E-2</v>
      </c>
      <c r="BA656">
        <f t="shared" si="271"/>
        <v>8.8451573771985828E-2</v>
      </c>
      <c r="BC656">
        <f t="shared" si="272"/>
        <v>203.69099352604431</v>
      </c>
      <c r="BD656">
        <f t="shared" si="273"/>
        <v>3.04E-2</v>
      </c>
      <c r="BE656">
        <f t="shared" si="274"/>
        <v>6.1922062031917466</v>
      </c>
    </row>
    <row r="657" spans="3:57">
      <c r="C657" s="11">
        <v>597</v>
      </c>
      <c r="D657" s="12">
        <f t="shared" si="280"/>
        <v>8.6521739130434785E-3</v>
      </c>
      <c r="E657" s="20">
        <f t="shared" si="275"/>
        <v>1204.2771838760873</v>
      </c>
      <c r="F657" s="4">
        <f t="shared" si="276"/>
        <v>10.419615634406147</v>
      </c>
      <c r="G657" s="4"/>
      <c r="H657" s="4">
        <f t="shared" si="277"/>
        <v>-26.086468842372888</v>
      </c>
      <c r="I657" s="11">
        <v>597</v>
      </c>
      <c r="J657" s="5">
        <f t="shared" si="258"/>
        <v>28963.760966736088</v>
      </c>
      <c r="K657" s="11">
        <v>597</v>
      </c>
      <c r="L657" s="17">
        <f t="shared" si="278"/>
        <v>18044.423082276582</v>
      </c>
      <c r="M657" s="11">
        <v>597</v>
      </c>
      <c r="N657">
        <f t="shared" si="279"/>
        <v>1839.3907321382856</v>
      </c>
      <c r="Q657" s="59">
        <v>534</v>
      </c>
      <c r="R657" s="60">
        <f t="shared" si="255"/>
        <v>96.221700000000197</v>
      </c>
      <c r="S657" s="60">
        <f t="shared" si="253"/>
        <v>628.458822878918</v>
      </c>
      <c r="T657" s="60">
        <f t="shared" si="281"/>
        <v>2.7031027448490224</v>
      </c>
      <c r="U657" s="60">
        <f t="shared" si="254"/>
        <v>1565.4851521926523</v>
      </c>
      <c r="AA657">
        <v>534</v>
      </c>
      <c r="AB657">
        <f t="shared" si="259"/>
        <v>9.320058205649719</v>
      </c>
      <c r="AC657">
        <f t="shared" si="260"/>
        <v>0.27611262488646687</v>
      </c>
      <c r="AD657">
        <f t="shared" si="261"/>
        <v>0.10452846326765443</v>
      </c>
      <c r="AE657">
        <f t="shared" si="262"/>
        <v>2.8861628368180698E-2</v>
      </c>
      <c r="AF657" s="65">
        <f t="shared" si="263"/>
        <v>2.8865636796158091E-2</v>
      </c>
      <c r="AG657">
        <f t="shared" si="264"/>
        <v>1.6538791613773902</v>
      </c>
      <c r="AJ657">
        <f t="shared" si="265"/>
        <v>98.520345616575895</v>
      </c>
      <c r="AL657">
        <f t="shared" si="256"/>
        <v>266.31061665964063</v>
      </c>
      <c r="AN657">
        <f t="shared" si="266"/>
        <v>271.63682899283344</v>
      </c>
      <c r="AP657">
        <f t="shared" si="267"/>
        <v>2300.0188675820805</v>
      </c>
      <c r="AS657">
        <f t="shared" si="268"/>
        <v>2300.9774169619459</v>
      </c>
      <c r="AU657">
        <f t="shared" si="257"/>
        <v>66.409955091932048</v>
      </c>
      <c r="AW657">
        <f t="shared" si="269"/>
        <v>9.320058205649719</v>
      </c>
      <c r="AY657">
        <f t="shared" si="270"/>
        <v>2.8865636796158091E-2</v>
      </c>
      <c r="BA657">
        <f t="shared" si="271"/>
        <v>7.5812979520869725E-2</v>
      </c>
      <c r="BC657">
        <f t="shared" si="272"/>
        <v>174.37128330561424</v>
      </c>
      <c r="BD657">
        <f t="shared" si="273"/>
        <v>3.04E-2</v>
      </c>
      <c r="BE657">
        <f t="shared" si="274"/>
        <v>5.3008870124906728</v>
      </c>
    </row>
    <row r="658" spans="3:57">
      <c r="C658" s="11">
        <v>598</v>
      </c>
      <c r="D658" s="12">
        <f t="shared" si="280"/>
        <v>8.6666666666666663E-3</v>
      </c>
      <c r="E658" s="20">
        <f t="shared" si="275"/>
        <v>1204.2771838760873</v>
      </c>
      <c r="F658" s="4">
        <f t="shared" si="276"/>
        <v>10.43706892692609</v>
      </c>
      <c r="G658" s="4"/>
      <c r="H658" s="4">
        <f t="shared" si="277"/>
        <v>-26.504337648241872</v>
      </c>
      <c r="I658" s="11">
        <v>598</v>
      </c>
      <c r="J658" s="5">
        <f t="shared" si="258"/>
        <v>28699.886834927092</v>
      </c>
      <c r="K658" s="11">
        <v>598</v>
      </c>
      <c r="L658" s="17">
        <f t="shared" si="278"/>
        <v>17880.02949815958</v>
      </c>
      <c r="M658" s="11">
        <v>598</v>
      </c>
      <c r="N658">
        <f t="shared" si="279"/>
        <v>1822.6329763669296</v>
      </c>
      <c r="Q658" s="59">
        <v>535</v>
      </c>
      <c r="R658" s="60">
        <f t="shared" si="255"/>
        <v>96.850600000000199</v>
      </c>
      <c r="S658" s="60">
        <f t="shared" si="253"/>
        <v>632.2259571567007</v>
      </c>
      <c r="T658" s="60">
        <f t="shared" si="281"/>
        <v>2.6805805408016643</v>
      </c>
      <c r="U658" s="60">
        <f t="shared" si="254"/>
        <v>1561.747268120293</v>
      </c>
      <c r="AA658">
        <v>535</v>
      </c>
      <c r="AB658">
        <f t="shared" si="259"/>
        <v>9.337511498169663</v>
      </c>
      <c r="AC658">
        <f t="shared" si="260"/>
        <v>0.27611262488646687</v>
      </c>
      <c r="AD658">
        <f t="shared" si="261"/>
        <v>8.7155742747658443E-2</v>
      </c>
      <c r="AE658">
        <f t="shared" si="262"/>
        <v>2.406480090398562E-2</v>
      </c>
      <c r="AF658" s="65">
        <f t="shared" si="263"/>
        <v>2.4067124222592665E-2</v>
      </c>
      <c r="AG658">
        <f t="shared" si="264"/>
        <v>1.3789446429716321</v>
      </c>
      <c r="AJ658">
        <f t="shared" si="265"/>
        <v>98.520345616575895</v>
      </c>
      <c r="AL658">
        <f t="shared" si="256"/>
        <v>264.0917213328479</v>
      </c>
      <c r="AN658">
        <f t="shared" si="266"/>
        <v>269.37355575950488</v>
      </c>
      <c r="AP658">
        <f t="shared" si="267"/>
        <v>2297.2903893979023</v>
      </c>
      <c r="AS658">
        <f t="shared" si="268"/>
        <v>2297.9558757078485</v>
      </c>
      <c r="AU658">
        <f t="shared" si="257"/>
        <v>55.299850635053296</v>
      </c>
      <c r="AW658">
        <f t="shared" si="269"/>
        <v>9.337511498169663</v>
      </c>
      <c r="AY658">
        <f t="shared" si="270"/>
        <v>2.4067124222592665E-2</v>
      </c>
      <c r="BA658">
        <f t="shared" si="271"/>
        <v>6.3175571036609743E-2</v>
      </c>
      <c r="BC658">
        <f t="shared" si="272"/>
        <v>145.13263218712802</v>
      </c>
      <c r="BD658">
        <f t="shared" si="273"/>
        <v>3.04E-2</v>
      </c>
      <c r="BE658">
        <f t="shared" si="274"/>
        <v>4.4120320184886923</v>
      </c>
    </row>
    <row r="659" spans="3:57">
      <c r="C659" s="11">
        <v>599</v>
      </c>
      <c r="D659" s="12">
        <f t="shared" si="280"/>
        <v>8.6811594202898541E-3</v>
      </c>
      <c r="E659" s="20">
        <f t="shared" si="275"/>
        <v>1204.2771838760873</v>
      </c>
      <c r="F659" s="4">
        <f t="shared" si="276"/>
        <v>10.454522219446032</v>
      </c>
      <c r="G659" s="4"/>
      <c r="H659" s="4">
        <f t="shared" si="277"/>
        <v>-26.918283829213919</v>
      </c>
      <c r="I659" s="11">
        <v>599</v>
      </c>
      <c r="J659" s="5">
        <f t="shared" si="258"/>
        <v>28422.394306004462</v>
      </c>
      <c r="K659" s="11">
        <v>599</v>
      </c>
      <c r="L659" s="17">
        <f t="shared" si="278"/>
        <v>17707.15165264078</v>
      </c>
      <c r="M659" s="11">
        <v>599</v>
      </c>
      <c r="N659">
        <f t="shared" si="279"/>
        <v>1805.0103621448295</v>
      </c>
      <c r="Q659" s="59">
        <v>536</v>
      </c>
      <c r="R659" s="60">
        <f t="shared" si="255"/>
        <v>97.479500000000201</v>
      </c>
      <c r="S659" s="60">
        <f t="shared" si="253"/>
        <v>635.9930914344834</v>
      </c>
      <c r="T659" s="60">
        <f t="shared" si="281"/>
        <v>2.658378126782396</v>
      </c>
      <c r="U659" s="60">
        <f t="shared" si="254"/>
        <v>1558.0404358510166</v>
      </c>
      <c r="AA659">
        <v>536</v>
      </c>
      <c r="AB659">
        <f t="shared" si="259"/>
        <v>9.3549647906896052</v>
      </c>
      <c r="AC659">
        <f t="shared" si="260"/>
        <v>0.27611262488646687</v>
      </c>
      <c r="AD659">
        <f t="shared" si="261"/>
        <v>6.9756473744126649E-2</v>
      </c>
      <c r="AE659">
        <f t="shared" si="262"/>
        <v>1.9260643068314716E-2</v>
      </c>
      <c r="AF659" s="65">
        <f t="shared" si="263"/>
        <v>1.9261834128230383E-2</v>
      </c>
      <c r="AG659">
        <f t="shared" si="264"/>
        <v>1.1036218012286523</v>
      </c>
      <c r="AJ659">
        <f t="shared" si="265"/>
        <v>98.520345616575895</v>
      </c>
      <c r="AL659">
        <f t="shared" si="256"/>
        <v>261.90433183014727</v>
      </c>
      <c r="AN659">
        <f t="shared" si="266"/>
        <v>267.1424184667502</v>
      </c>
      <c r="AP659">
        <f t="shared" si="267"/>
        <v>2294.6719954102778</v>
      </c>
      <c r="AS659">
        <f t="shared" si="268"/>
        <v>2295.0977438254818</v>
      </c>
      <c r="AU659">
        <f t="shared" si="257"/>
        <v>44.205058450717011</v>
      </c>
      <c r="AW659">
        <f t="shared" si="269"/>
        <v>9.3549647906896052</v>
      </c>
      <c r="AY659">
        <f t="shared" si="270"/>
        <v>1.9261834128230383E-2</v>
      </c>
      <c r="BA659">
        <f t="shared" si="271"/>
        <v>5.0539183761824077E-2</v>
      </c>
      <c r="BC659">
        <f t="shared" si="272"/>
        <v>115.97084964915156</v>
      </c>
      <c r="BD659">
        <f t="shared" si="273"/>
        <v>3.04E-2</v>
      </c>
      <c r="BE659">
        <f t="shared" si="274"/>
        <v>3.5255138293342076</v>
      </c>
    </row>
    <row r="660" spans="3:57">
      <c r="C660" s="11">
        <v>600</v>
      </c>
      <c r="D660" s="12">
        <f t="shared" si="280"/>
        <v>8.6956521739130436E-3</v>
      </c>
      <c r="E660" s="20">
        <f t="shared" si="275"/>
        <v>1204.2771838760873</v>
      </c>
      <c r="F660" s="4">
        <f t="shared" si="276"/>
        <v>10.471975511965976</v>
      </c>
      <c r="G660" s="4"/>
      <c r="H660" s="4">
        <f t="shared" si="277"/>
        <v>-27.32810811043284</v>
      </c>
      <c r="I660" s="11">
        <v>600</v>
      </c>
      <c r="J660" s="5">
        <f t="shared" si="258"/>
        <v>28131.021967638637</v>
      </c>
      <c r="K660" s="11">
        <v>600</v>
      </c>
      <c r="L660" s="17">
        <f t="shared" si="278"/>
        <v>17525.62668583887</v>
      </c>
      <c r="M660" s="11">
        <v>600</v>
      </c>
      <c r="N660">
        <f t="shared" si="279"/>
        <v>1786.5062880569694</v>
      </c>
      <c r="Q660" s="59">
        <v>537</v>
      </c>
      <c r="R660" s="60">
        <f t="shared" si="255"/>
        <v>98.108400000000202</v>
      </c>
      <c r="S660" s="60">
        <f t="shared" si="253"/>
        <v>639.76022571226622</v>
      </c>
      <c r="T660" s="60">
        <f t="shared" si="281"/>
        <v>2.6364891080302093</v>
      </c>
      <c r="U660" s="60">
        <f t="shared" si="254"/>
        <v>1554.3642157800689</v>
      </c>
      <c r="AA660">
        <v>537</v>
      </c>
      <c r="AB660">
        <f t="shared" si="259"/>
        <v>9.3724180832095492</v>
      </c>
      <c r="AC660">
        <f t="shared" si="260"/>
        <v>0.27611262488646687</v>
      </c>
      <c r="AD660">
        <f t="shared" si="261"/>
        <v>5.2335956242944494E-2</v>
      </c>
      <c r="AE660">
        <f t="shared" si="262"/>
        <v>1.4450618254182677E-2</v>
      </c>
      <c r="AF660" s="65">
        <f t="shared" si="263"/>
        <v>1.4451121232018622E-2</v>
      </c>
      <c r="AG660">
        <f t="shared" si="264"/>
        <v>0.82798825582656155</v>
      </c>
      <c r="AJ660">
        <f t="shared" si="265"/>
        <v>98.520345616575895</v>
      </c>
      <c r="AL660">
        <f t="shared" si="256"/>
        <v>259.7478181374741</v>
      </c>
      <c r="AN660">
        <f t="shared" si="266"/>
        <v>264.94277450022361</v>
      </c>
      <c r="AP660">
        <f t="shared" si="267"/>
        <v>2292.1670181516183</v>
      </c>
      <c r="AS660">
        <f t="shared" si="268"/>
        <v>2292.4063812202253</v>
      </c>
      <c r="AU660">
        <f t="shared" si="257"/>
        <v>33.126689498465844</v>
      </c>
      <c r="AW660">
        <f t="shared" si="269"/>
        <v>9.3724180832095492</v>
      </c>
      <c r="AY660">
        <f t="shared" si="270"/>
        <v>1.4451121232018622E-2</v>
      </c>
      <c r="BA660">
        <f t="shared" si="271"/>
        <v>3.7903635098872644E-2</v>
      </c>
      <c r="BC660">
        <f t="shared" si="272"/>
        <v>86.881462241689931</v>
      </c>
      <c r="BD660">
        <f t="shared" si="273"/>
        <v>3.04E-2</v>
      </c>
      <c r="BE660">
        <f t="shared" si="274"/>
        <v>2.6411964521473741</v>
      </c>
    </row>
    <row r="661" spans="3:57">
      <c r="C661" s="11">
        <v>601</v>
      </c>
      <c r="D661" s="12">
        <f t="shared" si="280"/>
        <v>8.7101449275362314E-3</v>
      </c>
      <c r="E661" s="20">
        <f t="shared" si="275"/>
        <v>1204.2771838760873</v>
      </c>
      <c r="F661" s="4">
        <f t="shared" si="276"/>
        <v>10.48942880448592</v>
      </c>
      <c r="G661" s="4"/>
      <c r="H661" s="4">
        <f t="shared" si="277"/>
        <v>-27.73360750459987</v>
      </c>
      <c r="I661" s="11">
        <v>601</v>
      </c>
      <c r="J661" s="5">
        <f t="shared" si="258"/>
        <v>27825.518997715844</v>
      </c>
      <c r="K661" s="11">
        <v>601</v>
      </c>
      <c r="L661" s="17">
        <f t="shared" si="278"/>
        <v>17335.298335576972</v>
      </c>
      <c r="M661" s="11">
        <v>601</v>
      </c>
      <c r="N661">
        <f t="shared" si="279"/>
        <v>1767.1048252372041</v>
      </c>
      <c r="Q661" s="59">
        <v>538</v>
      </c>
      <c r="R661" s="60">
        <f t="shared" si="255"/>
        <v>98.737300000000204</v>
      </c>
      <c r="S661" s="60">
        <f t="shared" si="253"/>
        <v>643.52735999004892</v>
      </c>
      <c r="T661" s="60">
        <f t="shared" si="281"/>
        <v>2.6149072543008818</v>
      </c>
      <c r="U661" s="60">
        <f t="shared" si="254"/>
        <v>1550.7181770677003</v>
      </c>
      <c r="AA661">
        <v>538</v>
      </c>
      <c r="AB661">
        <f t="shared" si="259"/>
        <v>9.3898713757294932</v>
      </c>
      <c r="AC661">
        <f t="shared" si="260"/>
        <v>0.27611262488646687</v>
      </c>
      <c r="AD661">
        <f t="shared" si="261"/>
        <v>3.4899496702500941E-2</v>
      </c>
      <c r="AE661">
        <f t="shared" si="262"/>
        <v>9.6361916417441306E-3</v>
      </c>
      <c r="AF661" s="65">
        <f t="shared" si="263"/>
        <v>9.6363407779818736E-3</v>
      </c>
      <c r="AG661">
        <f t="shared" si="264"/>
        <v>0.55212165652817369</v>
      </c>
      <c r="AJ661">
        <f t="shared" si="265"/>
        <v>98.520345616575895</v>
      </c>
      <c r="AL661">
        <f t="shared" si="256"/>
        <v>257.62156644901438</v>
      </c>
      <c r="AN661">
        <f t="shared" si="266"/>
        <v>262.77399777799468</v>
      </c>
      <c r="AP661">
        <f t="shared" si="267"/>
        <v>2289.7779294643005</v>
      </c>
      <c r="AS661">
        <f t="shared" si="268"/>
        <v>2289.8842468950324</v>
      </c>
      <c r="AU661">
        <f t="shared" si="257"/>
        <v>22.065763440491466</v>
      </c>
      <c r="AW661">
        <f t="shared" si="269"/>
        <v>9.3898713757294932</v>
      </c>
      <c r="AY661">
        <f t="shared" si="270"/>
        <v>9.6363407779818736E-3</v>
      </c>
      <c r="BA661">
        <f t="shared" si="271"/>
        <v>2.52687280197228E-2</v>
      </c>
      <c r="BC661">
        <f t="shared" si="272"/>
        <v>57.85977572519743</v>
      </c>
      <c r="BD661">
        <f t="shared" si="273"/>
        <v>3.04E-2</v>
      </c>
      <c r="BE661">
        <f t="shared" si="274"/>
        <v>1.7589371820460018</v>
      </c>
    </row>
    <row r="662" spans="3:57">
      <c r="C662" s="11">
        <v>602</v>
      </c>
      <c r="D662" s="12">
        <f t="shared" si="280"/>
        <v>8.7246376811594192E-3</v>
      </c>
      <c r="E662" s="20">
        <f t="shared" si="275"/>
        <v>1204.2771838760873</v>
      </c>
      <c r="F662" s="4">
        <f t="shared" si="276"/>
        <v>10.506882097005862</v>
      </c>
      <c r="G662" s="4"/>
      <c r="H662" s="4">
        <f t="shared" si="277"/>
        <v>-28.134575469020376</v>
      </c>
      <c r="I662" s="11">
        <v>602</v>
      </c>
      <c r="J662" s="5">
        <f t="shared" si="258"/>
        <v>27505.645654463067</v>
      </c>
      <c r="K662" s="11">
        <v>602</v>
      </c>
      <c r="L662" s="17">
        <f t="shared" si="278"/>
        <v>17136.01724273049</v>
      </c>
      <c r="M662" s="11">
        <v>602</v>
      </c>
      <c r="N662">
        <f t="shared" si="279"/>
        <v>1746.7907484944433</v>
      </c>
      <c r="Q662" s="59">
        <v>539</v>
      </c>
      <c r="R662" s="60">
        <f t="shared" si="255"/>
        <v>99.366200000000205</v>
      </c>
      <c r="S662" s="60">
        <f t="shared" si="253"/>
        <v>647.29449426783174</v>
      </c>
      <c r="T662" s="60">
        <f t="shared" si="281"/>
        <v>2.5936264947027516</v>
      </c>
      <c r="U662" s="60">
        <f t="shared" si="254"/>
        <v>1547.1018974143228</v>
      </c>
      <c r="AA662">
        <v>539</v>
      </c>
      <c r="AB662">
        <f t="shared" si="259"/>
        <v>9.4073246682494371</v>
      </c>
      <c r="AC662">
        <f t="shared" si="260"/>
        <v>0.27611262488646687</v>
      </c>
      <c r="AD662">
        <f t="shared" si="261"/>
        <v>1.7452406437282793E-2</v>
      </c>
      <c r="AE662">
        <f t="shared" si="262"/>
        <v>4.818829751983624E-3</v>
      </c>
      <c r="AF662" s="65">
        <f t="shared" si="263"/>
        <v>4.818848401949306E-3</v>
      </c>
      <c r="AG662">
        <f t="shared" si="264"/>
        <v>0.27609967554505654</v>
      </c>
      <c r="AJ662">
        <f t="shared" si="265"/>
        <v>98.520345616575895</v>
      </c>
      <c r="AL662">
        <f t="shared" si="256"/>
        <v>255.52497865842335</v>
      </c>
      <c r="AN662">
        <f t="shared" si="266"/>
        <v>260.63547823159183</v>
      </c>
      <c r="AP662">
        <f t="shared" si="267"/>
        <v>2287.5063353770247</v>
      </c>
      <c r="AS662">
        <f t="shared" si="268"/>
        <v>2287.5328950693465</v>
      </c>
      <c r="AU662">
        <f t="shared" si="257"/>
        <v>11.0232315734014</v>
      </c>
      <c r="AW662">
        <f t="shared" si="269"/>
        <v>9.4073246682494371</v>
      </c>
      <c r="AY662">
        <f t="shared" si="270"/>
        <v>4.818848401949306E-3</v>
      </c>
      <c r="BA662">
        <f t="shared" si="271"/>
        <v>1.2634254674645119E-2</v>
      </c>
      <c r="BC662">
        <f t="shared" si="272"/>
        <v>28.900937611017497</v>
      </c>
      <c r="BD662">
        <f t="shared" si="273"/>
        <v>3.04E-2</v>
      </c>
      <c r="BE662">
        <f t="shared" si="274"/>
        <v>0.87858850337493188</v>
      </c>
    </row>
    <row r="663" spans="3:57">
      <c r="C663" s="11">
        <v>603</v>
      </c>
      <c r="D663" s="12">
        <f t="shared" si="280"/>
        <v>8.7391304347826087E-3</v>
      </c>
      <c r="E663" s="20">
        <f t="shared" si="275"/>
        <v>1204.2771838760873</v>
      </c>
      <c r="F663" s="4">
        <f t="shared" si="276"/>
        <v>10.524335389525806</v>
      </c>
      <c r="G663" s="4"/>
      <c r="H663" s="4">
        <f t="shared" si="277"/>
        <v>-28.5308020696705</v>
      </c>
      <c r="I663" s="11">
        <v>603</v>
      </c>
      <c r="J663" s="5">
        <f t="shared" si="258"/>
        <v>27171.173754942349</v>
      </c>
      <c r="K663" s="11">
        <v>603</v>
      </c>
      <c r="L663" s="17">
        <f t="shared" si="278"/>
        <v>16927.641249329085</v>
      </c>
      <c r="M663" s="11">
        <v>603</v>
      </c>
      <c r="N663">
        <f t="shared" si="279"/>
        <v>1725.5495667002124</v>
      </c>
      <c r="Q663" s="59">
        <v>540</v>
      </c>
      <c r="R663" s="60">
        <v>100</v>
      </c>
      <c r="S663" s="60">
        <f t="shared" si="253"/>
        <v>651.0909797269793</v>
      </c>
      <c r="T663" s="60">
        <f t="shared" si="281"/>
        <v>2.5724785496741274</v>
      </c>
      <c r="U663" s="60">
        <f t="shared" si="254"/>
        <v>1543.4871298044764</v>
      </c>
      <c r="AA663">
        <v>540</v>
      </c>
      <c r="AB663">
        <f t="shared" si="259"/>
        <v>9.4247779607693793</v>
      </c>
      <c r="AC663">
        <f t="shared" si="260"/>
        <v>0.27611262488646687</v>
      </c>
      <c r="AD663">
        <f t="shared" si="261"/>
        <v>3.67544536472586E-16</v>
      </c>
      <c r="AE663">
        <f t="shared" si="262"/>
        <v>1.0148368672812548E-16</v>
      </c>
      <c r="AF663" s="65">
        <f t="shared" si="263"/>
        <v>1.0148368672812548E-16</v>
      </c>
      <c r="AG663">
        <f t="shared" si="264"/>
        <v>5.8145869389493969E-15</v>
      </c>
      <c r="AJ663">
        <f t="shared" si="265"/>
        <v>98.520345616575895</v>
      </c>
      <c r="AL663">
        <f t="shared" si="256"/>
        <v>253.44147580512293</v>
      </c>
      <c r="AN663">
        <f t="shared" si="266"/>
        <v>258.51030532122542</v>
      </c>
      <c r="AP663">
        <f t="shared" si="267"/>
        <v>2285.3366563267818</v>
      </c>
      <c r="AS663">
        <f t="shared" si="268"/>
        <v>2285.3366563267818</v>
      </c>
      <c r="AU663">
        <f t="shared" si="257"/>
        <v>2.3192438929896889E-13</v>
      </c>
      <c r="AW663">
        <f t="shared" si="269"/>
        <v>9.4247779607693793</v>
      </c>
      <c r="AY663">
        <f t="shared" si="270"/>
        <v>1.0148368672812548E-16</v>
      </c>
      <c r="BA663">
        <f t="shared" si="271"/>
        <v>3.67544536472586E-16</v>
      </c>
      <c r="BC663">
        <f t="shared" si="272"/>
        <v>8.3996300203343664E-13</v>
      </c>
      <c r="BD663">
        <f t="shared" si="273"/>
        <v>3.04E-2</v>
      </c>
      <c r="BE663">
        <f t="shared" si="274"/>
        <v>2.5534875261816474E-14</v>
      </c>
    </row>
    <row r="664" spans="3:57">
      <c r="C664" s="11">
        <v>604</v>
      </c>
      <c r="D664" s="12">
        <f t="shared" si="280"/>
        <v>8.7536231884057965E-3</v>
      </c>
      <c r="E664" s="20">
        <f t="shared" si="275"/>
        <v>1204.2771838760873</v>
      </c>
      <c r="F664" s="4">
        <f t="shared" si="276"/>
        <v>10.541788682045748</v>
      </c>
      <c r="G664" s="4"/>
      <c r="H664" s="4">
        <f t="shared" si="277"/>
        <v>-28.922074152109783</v>
      </c>
      <c r="I664" s="11">
        <v>604</v>
      </c>
      <c r="J664" s="5">
        <f t="shared" si="258"/>
        <v>26821.887141274845</v>
      </c>
      <c r="K664" s="11">
        <v>604</v>
      </c>
      <c r="L664" s="17">
        <f t="shared" si="278"/>
        <v>16710.035689014228</v>
      </c>
      <c r="M664" s="11">
        <v>604</v>
      </c>
      <c r="N664">
        <f t="shared" si="279"/>
        <v>1703.367552396965</v>
      </c>
      <c r="Q664" s="61">
        <v>541</v>
      </c>
      <c r="R664" s="62">
        <v>0</v>
      </c>
      <c r="S664" s="62">
        <f>$AB$63</f>
        <v>651.0909797269793</v>
      </c>
      <c r="T664" s="62">
        <v>2</v>
      </c>
      <c r="U664" s="62">
        <f>U514-(U514-$AB$96)*R664/100</f>
        <v>3409.8024225797212</v>
      </c>
      <c r="V664" s="54" t="s">
        <v>102</v>
      </c>
      <c r="AA664">
        <v>541</v>
      </c>
      <c r="AB664">
        <f t="shared" si="259"/>
        <v>9.4422312532893233</v>
      </c>
      <c r="AC664">
        <f t="shared" si="260"/>
        <v>0.27611262488646687</v>
      </c>
      <c r="AD664">
        <f t="shared" si="261"/>
        <v>-1.7452406437283834E-2</v>
      </c>
      <c r="AE664">
        <f t="shared" si="262"/>
        <v>-4.8188297519839111E-3</v>
      </c>
      <c r="AF664" s="65">
        <f t="shared" si="263"/>
        <v>-4.8188484019495931E-3</v>
      </c>
      <c r="AG664">
        <f t="shared" si="264"/>
        <v>-0.27609967554507298</v>
      </c>
      <c r="AJ664">
        <f t="shared" si="265"/>
        <v>98.520345616575895</v>
      </c>
      <c r="AL664">
        <f t="shared" si="256"/>
        <v>197.04069123315179</v>
      </c>
      <c r="AN664">
        <f t="shared" si="266"/>
        <v>200.98150505781484</v>
      </c>
      <c r="AP664">
        <f t="shared" si="267"/>
        <v>2227.8523622032476</v>
      </c>
      <c r="AS664">
        <f t="shared" si="268"/>
        <v>2227.8782292674668</v>
      </c>
      <c r="AU664">
        <f t="shared" si="257"/>
        <v>-10.735765894991301</v>
      </c>
      <c r="AW664">
        <f t="shared" si="269"/>
        <v>9.4422312532893233</v>
      </c>
      <c r="AY664">
        <f t="shared" si="270"/>
        <v>-4.8188484019495931E-3</v>
      </c>
      <c r="BA664">
        <f t="shared" si="271"/>
        <v>-1.2634254674646159E-2</v>
      </c>
      <c r="BC664">
        <f t="shared" si="272"/>
        <v>-28.147254121587871</v>
      </c>
      <c r="BD664">
        <f t="shared" si="273"/>
        <v>3.04E-2</v>
      </c>
      <c r="BE664">
        <f t="shared" si="274"/>
        <v>-0.85567652529627125</v>
      </c>
    </row>
    <row r="665" spans="3:57">
      <c r="C665" s="11">
        <v>605</v>
      </c>
      <c r="D665" s="12">
        <f t="shared" si="280"/>
        <v>8.7681159420289843E-3</v>
      </c>
      <c r="E665" s="20">
        <f t="shared" si="275"/>
        <v>1204.2771838760873</v>
      </c>
      <c r="F665" s="4">
        <f t="shared" si="276"/>
        <v>10.559241974565692</v>
      </c>
      <c r="G665" s="4"/>
      <c r="H665" s="4">
        <f t="shared" si="277"/>
        <v>-29.308175519058643</v>
      </c>
      <c r="I665" s="11">
        <v>605</v>
      </c>
      <c r="J665" s="5">
        <f t="shared" si="258"/>
        <v>26457.582133968659</v>
      </c>
      <c r="K665" s="11">
        <v>605</v>
      </c>
      <c r="L665" s="17">
        <f t="shared" si="278"/>
        <v>16483.073669462476</v>
      </c>
      <c r="M665" s="11">
        <v>605</v>
      </c>
      <c r="N665">
        <f t="shared" si="279"/>
        <v>1680.2317705874082</v>
      </c>
      <c r="Q665" s="61">
        <v>542</v>
      </c>
      <c r="R665" s="62">
        <v>50</v>
      </c>
      <c r="S665" s="62">
        <f>$AB$63</f>
        <v>651.0909797269793</v>
      </c>
      <c r="T665" s="62">
        <v>1.5</v>
      </c>
      <c r="U665" s="62">
        <f>U515-(U515-$AB$96)*R665/100</f>
        <v>1977.0932013378042</v>
      </c>
      <c r="V665" t="s">
        <v>94</v>
      </c>
      <c r="W665" t="s">
        <v>95</v>
      </c>
      <c r="X665" t="s">
        <v>96</v>
      </c>
      <c r="Y665" t="s">
        <v>97</v>
      </c>
      <c r="AA665">
        <v>542</v>
      </c>
      <c r="AB665">
        <f t="shared" si="259"/>
        <v>9.4596845458092655</v>
      </c>
      <c r="AC665">
        <f t="shared" si="260"/>
        <v>0.27611262488646687</v>
      </c>
      <c r="AD665">
        <f t="shared" si="261"/>
        <v>-3.4899496702500206E-2</v>
      </c>
      <c r="AE665">
        <f t="shared" si="262"/>
        <v>-9.6361916417439276E-3</v>
      </c>
      <c r="AF665" s="65">
        <f t="shared" si="263"/>
        <v>-9.6363407779816706E-3</v>
      </c>
      <c r="AG665">
        <f t="shared" si="264"/>
        <v>-0.55212165652816192</v>
      </c>
      <c r="AJ665">
        <f t="shared" si="265"/>
        <v>98.520345616575895</v>
      </c>
      <c r="AL665">
        <f t="shared" si="256"/>
        <v>147.78051842486383</v>
      </c>
      <c r="AN665">
        <f t="shared" si="266"/>
        <v>150.7361287933611</v>
      </c>
      <c r="AP665">
        <f t="shared" si="267"/>
        <v>2177.7400604796671</v>
      </c>
      <c r="AS665">
        <f t="shared" si="268"/>
        <v>2177.8411758433244</v>
      </c>
      <c r="AU665">
        <f t="shared" si="257"/>
        <v>-20.986094935707211</v>
      </c>
      <c r="AW665">
        <f t="shared" si="269"/>
        <v>9.4596845458092655</v>
      </c>
      <c r="AY665">
        <f t="shared" si="270"/>
        <v>-9.6363407779816706E-3</v>
      </c>
      <c r="BA665">
        <f t="shared" si="271"/>
        <v>-2.5268728019722065E-2</v>
      </c>
      <c r="BC665">
        <f t="shared" si="272"/>
        <v>-55.02872128591379</v>
      </c>
      <c r="BD665">
        <f t="shared" si="273"/>
        <v>3.04E-2</v>
      </c>
      <c r="BE665">
        <f t="shared" si="274"/>
        <v>-1.6728731270917792</v>
      </c>
    </row>
    <row r="666" spans="3:57">
      <c r="C666" s="11">
        <v>606</v>
      </c>
      <c r="D666" s="12">
        <f t="shared" si="280"/>
        <v>8.7826086956521738E-3</v>
      </c>
      <c r="E666" s="20">
        <f t="shared" si="275"/>
        <v>1204.2771838760873</v>
      </c>
      <c r="F666" s="4">
        <f t="shared" si="276"/>
        <v>10.576695267085636</v>
      </c>
      <c r="G666" s="4"/>
      <c r="H666" s="4">
        <f t="shared" si="277"/>
        <v>-29.688887114448146</v>
      </c>
      <c r="I666" s="11">
        <v>606</v>
      </c>
      <c r="J666" s="5">
        <f t="shared" si="258"/>
        <v>26078.067971741148</v>
      </c>
      <c r="K666" s="11">
        <v>606</v>
      </c>
      <c r="L666" s="17">
        <f t="shared" si="278"/>
        <v>16246.636346394735</v>
      </c>
      <c r="M666" s="11">
        <v>606</v>
      </c>
      <c r="N666">
        <f t="shared" si="279"/>
        <v>1656.1301066661299</v>
      </c>
      <c r="Q666" s="61">
        <v>543</v>
      </c>
      <c r="R666" s="62">
        <v>100</v>
      </c>
      <c r="S666" s="62">
        <f>$AB$63</f>
        <v>651.0909797269793</v>
      </c>
      <c r="T666" s="62">
        <f>$AB$73*$V$68*$U$666/($AB$63*100)</f>
        <v>1</v>
      </c>
      <c r="U666" s="62">
        <f>U516-(U516-$AB$96)*$R$666/100</f>
        <v>600</v>
      </c>
      <c r="AA666">
        <v>543</v>
      </c>
      <c r="AB666">
        <f t="shared" si="259"/>
        <v>9.4771378383292095</v>
      </c>
      <c r="AC666">
        <f t="shared" si="260"/>
        <v>0.27611262488646687</v>
      </c>
      <c r="AD666">
        <f t="shared" si="261"/>
        <v>-5.2335956242943758E-2</v>
      </c>
      <c r="AE666">
        <f t="shared" si="262"/>
        <v>-1.4450618254182474E-2</v>
      </c>
      <c r="AF666" s="65">
        <f t="shared" si="263"/>
        <v>-1.4451121232018419E-2</v>
      </c>
      <c r="AG666">
        <f t="shared" si="264"/>
        <v>-0.82798825582654989</v>
      </c>
      <c r="AJ666">
        <f t="shared" si="265"/>
        <v>98.520345616575895</v>
      </c>
      <c r="AL666">
        <f t="shared" si="256"/>
        <v>98.520345616575895</v>
      </c>
      <c r="AN666">
        <f t="shared" si="266"/>
        <v>100.49075252890742</v>
      </c>
      <c r="AP666">
        <f t="shared" si="267"/>
        <v>2127.714996180302</v>
      </c>
      <c r="AS666">
        <f t="shared" si="268"/>
        <v>2127.9371860934166</v>
      </c>
      <c r="AU666">
        <f t="shared" si="257"/>
        <v>-30.750007945115211</v>
      </c>
      <c r="AW666">
        <f t="shared" si="269"/>
        <v>9.4771378383292095</v>
      </c>
      <c r="AY666">
        <f t="shared" si="270"/>
        <v>-1.4451121232018419E-2</v>
      </c>
      <c r="BA666">
        <f t="shared" si="271"/>
        <v>-3.7903635098871909E-2</v>
      </c>
      <c r="BC666">
        <f t="shared" si="272"/>
        <v>-80.648132809615802</v>
      </c>
      <c r="BD666">
        <f t="shared" si="273"/>
        <v>3.04E-2</v>
      </c>
      <c r="BE666">
        <f t="shared" si="274"/>
        <v>-2.4517032374123202</v>
      </c>
    </row>
    <row r="667" spans="3:57">
      <c r="C667" s="11">
        <v>607</v>
      </c>
      <c r="D667" s="12">
        <f t="shared" si="280"/>
        <v>8.7971014492753616E-3</v>
      </c>
      <c r="E667" s="20">
        <f t="shared" si="275"/>
        <v>1204.2771838760873</v>
      </c>
      <c r="F667" s="4">
        <f t="shared" si="276"/>
        <v>10.594148559605578</v>
      </c>
      <c r="G667" s="4"/>
      <c r="H667" s="4">
        <f t="shared" si="277"/>
        <v>-30.063987213742767</v>
      </c>
      <c r="I667" s="11">
        <v>607</v>
      </c>
      <c r="J667" s="5">
        <f t="shared" si="258"/>
        <v>25683.167237240657</v>
      </c>
      <c r="K667" s="11">
        <v>607</v>
      </c>
      <c r="L667" s="17">
        <f t="shared" si="278"/>
        <v>16000.613188800929</v>
      </c>
      <c r="M667" s="11">
        <v>607</v>
      </c>
      <c r="N667">
        <f t="shared" si="279"/>
        <v>1631.0512934557521</v>
      </c>
      <c r="Q667" s="58">
        <v>544</v>
      </c>
      <c r="R667" s="21">
        <v>0</v>
      </c>
      <c r="S667" s="21">
        <f>$AB$64+($AB$63-$AB$64)*R667/100</f>
        <v>52.087278378158345</v>
      </c>
      <c r="T667" s="21">
        <f t="shared" ref="T667:T730" si="282">$AB$73*$V$68*$U$666/($AB$63*100)</f>
        <v>1</v>
      </c>
      <c r="U667" s="21">
        <f t="shared" ref="U667:U730" si="283">U517-(U517-$AB$96)*$R$666/100</f>
        <v>600</v>
      </c>
      <c r="V667" s="54" t="s">
        <v>103</v>
      </c>
      <c r="W667" s="54"/>
      <c r="X667" s="54"/>
      <c r="AA667">
        <v>544</v>
      </c>
      <c r="AB667">
        <f t="shared" si="259"/>
        <v>9.4945911308491535</v>
      </c>
      <c r="AC667">
        <f t="shared" si="260"/>
        <v>0.27611262488646687</v>
      </c>
      <c r="AD667">
        <f t="shared" si="261"/>
        <v>-6.9756473744125913E-2</v>
      </c>
      <c r="AE667">
        <f t="shared" si="262"/>
        <v>-1.9260643068314515E-2</v>
      </c>
      <c r="AF667" s="65">
        <f t="shared" si="263"/>
        <v>-1.9261834128230182E-2</v>
      </c>
      <c r="AG667">
        <f t="shared" si="264"/>
        <v>-1.1036218012286407</v>
      </c>
      <c r="AJ667">
        <f t="shared" si="265"/>
        <v>98.520345616575895</v>
      </c>
      <c r="AL667">
        <f t="shared" si="256"/>
        <v>98.520345616575895</v>
      </c>
      <c r="AN667">
        <f t="shared" si="266"/>
        <v>100.49075252890742</v>
      </c>
      <c r="AP667">
        <f t="shared" si="267"/>
        <v>2128.0203294724352</v>
      </c>
      <c r="AS667">
        <f t="shared" si="268"/>
        <v>2128.4151577026169</v>
      </c>
      <c r="AU667">
        <f t="shared" si="257"/>
        <v>-40.994644653700448</v>
      </c>
      <c r="AW667">
        <f t="shared" si="269"/>
        <v>9.4945911308491535</v>
      </c>
      <c r="AY667">
        <f t="shared" si="270"/>
        <v>-1.9261834128230182E-2</v>
      </c>
      <c r="BA667">
        <f t="shared" si="271"/>
        <v>-5.0539183761823342E-2</v>
      </c>
      <c r="BC667">
        <f t="shared" si="272"/>
        <v>-107.54841048010326</v>
      </c>
      <c r="BD667">
        <f t="shared" si="273"/>
        <v>3.04E-2</v>
      </c>
      <c r="BE667">
        <f t="shared" si="274"/>
        <v>-3.269471678595139</v>
      </c>
    </row>
    <row r="668" spans="3:57">
      <c r="C668" s="11">
        <v>608</v>
      </c>
      <c r="D668" s="12">
        <f t="shared" si="280"/>
        <v>8.8115942028985511E-3</v>
      </c>
      <c r="E668" s="20">
        <f t="shared" si="275"/>
        <v>1204.2771838760873</v>
      </c>
      <c r="F668" s="4">
        <f t="shared" si="276"/>
        <v>10.611601852125522</v>
      </c>
      <c r="G668" s="4"/>
      <c r="H668" s="4">
        <f t="shared" si="277"/>
        <v>-30.43325162032755</v>
      </c>
      <c r="I668" s="11">
        <v>608</v>
      </c>
      <c r="J668" s="5">
        <f t="shared" si="258"/>
        <v>25272.716268090466</v>
      </c>
      <c r="K668" s="11">
        <v>608</v>
      </c>
      <c r="L668" s="17">
        <f t="shared" si="278"/>
        <v>15744.90223502036</v>
      </c>
      <c r="M668" s="11">
        <v>608</v>
      </c>
      <c r="N668">
        <f t="shared" si="279"/>
        <v>1604.9849373109439</v>
      </c>
      <c r="Q668" s="58">
        <v>545</v>
      </c>
      <c r="R668" s="21">
        <f>R667+0.568181</f>
        <v>0.56818100000000005</v>
      </c>
      <c r="S668" s="21">
        <f t="shared" ref="S668:S731" si="284">$AB$64+($AB$63-$AB$64)*R668/100</f>
        <v>55.49070359851909</v>
      </c>
      <c r="T668" s="21">
        <f t="shared" si="282"/>
        <v>1</v>
      </c>
      <c r="U668" s="21">
        <f t="shared" si="283"/>
        <v>600</v>
      </c>
      <c r="V668" t="s">
        <v>94</v>
      </c>
      <c r="W668" t="s">
        <v>95</v>
      </c>
      <c r="X668" t="s">
        <v>96</v>
      </c>
      <c r="Y668" t="s">
        <v>97</v>
      </c>
      <c r="AA668">
        <v>545</v>
      </c>
      <c r="AB668">
        <f t="shared" si="259"/>
        <v>9.5120444233690957</v>
      </c>
      <c r="AC668">
        <f t="shared" si="260"/>
        <v>0.27611262488646687</v>
      </c>
      <c r="AD668">
        <f t="shared" si="261"/>
        <v>-8.7155742747657708E-2</v>
      </c>
      <c r="AE668">
        <f t="shared" si="262"/>
        <v>-2.4064800903985419E-2</v>
      </c>
      <c r="AF668" s="65">
        <f t="shared" si="263"/>
        <v>-2.4067124222592464E-2</v>
      </c>
      <c r="AG668">
        <f t="shared" si="264"/>
        <v>-1.3789446429716208</v>
      </c>
      <c r="AJ668">
        <f t="shared" si="265"/>
        <v>98.520345616575895</v>
      </c>
      <c r="AL668">
        <f t="shared" si="256"/>
        <v>98.520345616575895</v>
      </c>
      <c r="AN668">
        <f t="shared" si="266"/>
        <v>100.49075252890742</v>
      </c>
      <c r="AP668">
        <f t="shared" si="267"/>
        <v>2128.407586167305</v>
      </c>
      <c r="AS668">
        <f t="shared" si="268"/>
        <v>2129.0241499753097</v>
      </c>
      <c r="AU668">
        <f t="shared" si="257"/>
        <v>-51.234542288932616</v>
      </c>
      <c r="AW668">
        <f t="shared" si="269"/>
        <v>9.5120444233690957</v>
      </c>
      <c r="AY668">
        <f t="shared" si="270"/>
        <v>-2.4067124222592464E-2</v>
      </c>
      <c r="BA668">
        <f t="shared" si="271"/>
        <v>-6.3175571036609007E-2</v>
      </c>
      <c r="BC668">
        <f t="shared" si="272"/>
        <v>-134.46336465477009</v>
      </c>
      <c r="BD668">
        <f t="shared" si="273"/>
        <v>3.04E-2</v>
      </c>
      <c r="BE668">
        <f t="shared" si="274"/>
        <v>-4.0876862855050105</v>
      </c>
    </row>
    <row r="669" spans="3:57">
      <c r="C669" s="11">
        <v>609</v>
      </c>
      <c r="D669" s="12">
        <f t="shared" si="280"/>
        <v>8.8260869565217389E-3</v>
      </c>
      <c r="E669" s="20">
        <f t="shared" si="275"/>
        <v>1204.2771838760873</v>
      </c>
      <c r="F669" s="4">
        <f t="shared" si="276"/>
        <v>10.629055144645466</v>
      </c>
      <c r="G669" s="4"/>
      <c r="H669" s="4">
        <f t="shared" si="277"/>
        <v>-30.79645386774218</v>
      </c>
      <c r="I669" s="11">
        <v>609</v>
      </c>
      <c r="J669" s="5">
        <f t="shared" si="258"/>
        <v>24846.565552695076</v>
      </c>
      <c r="K669" s="11">
        <v>609</v>
      </c>
      <c r="L669" s="17">
        <f t="shared" si="278"/>
        <v>15479.410339329032</v>
      </c>
      <c r="M669" s="11">
        <v>609</v>
      </c>
      <c r="N669">
        <f t="shared" si="279"/>
        <v>1577.9215432547433</v>
      </c>
      <c r="Q669" s="58">
        <v>546</v>
      </c>
      <c r="R669" s="21">
        <f t="shared" ref="R669:R732" si="285">R668+0.568181</f>
        <v>1.1363620000000001</v>
      </c>
      <c r="S669" s="21">
        <f t="shared" si="284"/>
        <v>58.894128818879835</v>
      </c>
      <c r="T669" s="21">
        <f t="shared" si="282"/>
        <v>1</v>
      </c>
      <c r="U669" s="21">
        <f t="shared" si="283"/>
        <v>600</v>
      </c>
      <c r="AA669">
        <v>546</v>
      </c>
      <c r="AB669">
        <f t="shared" si="259"/>
        <v>9.5294977158890397</v>
      </c>
      <c r="AC669">
        <f t="shared" si="260"/>
        <v>0.27611262488646687</v>
      </c>
      <c r="AD669">
        <f t="shared" si="261"/>
        <v>-0.10452846326765369</v>
      </c>
      <c r="AE669">
        <f t="shared" si="262"/>
        <v>-2.8861628368180497E-2</v>
      </c>
      <c r="AF669" s="65">
        <f t="shared" si="263"/>
        <v>-2.886563679615789E-2</v>
      </c>
      <c r="AG669">
        <f t="shared" si="264"/>
        <v>-1.6538791613773784</v>
      </c>
      <c r="AJ669">
        <f t="shared" si="265"/>
        <v>98.520345616575895</v>
      </c>
      <c r="AL669">
        <f t="shared" si="256"/>
        <v>98.520345616575895</v>
      </c>
      <c r="AN669">
        <f t="shared" si="266"/>
        <v>100.49075252890742</v>
      </c>
      <c r="AP669">
        <f t="shared" si="267"/>
        <v>2128.8727911181545</v>
      </c>
      <c r="AS669">
        <f t="shared" si="268"/>
        <v>2129.7600141416265</v>
      </c>
      <c r="AU669">
        <f t="shared" si="257"/>
        <v>-61.468342041566466</v>
      </c>
      <c r="AW669">
        <f t="shared" si="269"/>
        <v>9.5294977158890397</v>
      </c>
      <c r="AY669">
        <f t="shared" si="270"/>
        <v>-2.886563679615789E-2</v>
      </c>
      <c r="BA669">
        <f t="shared" si="271"/>
        <v>-7.5812979520868989E-2</v>
      </c>
      <c r="BC669">
        <f t="shared" si="272"/>
        <v>-161.39618931557587</v>
      </c>
      <c r="BD669">
        <f t="shared" si="273"/>
        <v>3.04E-2</v>
      </c>
      <c r="BE669">
        <f t="shared" si="274"/>
        <v>-4.9064441551935065</v>
      </c>
    </row>
    <row r="670" spans="3:57">
      <c r="C670" s="11">
        <v>610</v>
      </c>
      <c r="D670" s="12">
        <f t="shared" si="280"/>
        <v>8.8405797101449267E-3</v>
      </c>
      <c r="E670" s="20">
        <f t="shared" si="275"/>
        <v>1204.2771838760873</v>
      </c>
      <c r="F670" s="4">
        <f t="shared" si="276"/>
        <v>10.646508437165409</v>
      </c>
      <c r="G670" s="4"/>
      <c r="H670" s="4">
        <f t="shared" si="277"/>
        <v>-31.153365427538105</v>
      </c>
      <c r="I670" s="11">
        <v>610</v>
      </c>
      <c r="J670" s="5">
        <f t="shared" si="258"/>
        <v>24404.580110266237</v>
      </c>
      <c r="K670" s="11">
        <v>610</v>
      </c>
      <c r="L670" s="17">
        <f t="shared" si="278"/>
        <v>15204.053408695865</v>
      </c>
      <c r="M670" s="11">
        <v>610</v>
      </c>
      <c r="N670">
        <f t="shared" si="279"/>
        <v>1549.8525391127282</v>
      </c>
      <c r="Q670" s="58">
        <v>547</v>
      </c>
      <c r="R670" s="21">
        <f t="shared" si="285"/>
        <v>1.7045430000000001</v>
      </c>
      <c r="S670" s="21">
        <f t="shared" si="284"/>
        <v>62.29755403924058</v>
      </c>
      <c r="T670" s="21">
        <f t="shared" si="282"/>
        <v>1</v>
      </c>
      <c r="U670" s="21">
        <f t="shared" si="283"/>
        <v>600</v>
      </c>
      <c r="AA670">
        <v>547</v>
      </c>
      <c r="AB670">
        <f t="shared" si="259"/>
        <v>9.5469510084089819</v>
      </c>
      <c r="AC670">
        <f t="shared" si="260"/>
        <v>0.27611262488646687</v>
      </c>
      <c r="AD670">
        <f t="shared" si="261"/>
        <v>-0.12186934340514662</v>
      </c>
      <c r="AE670">
        <f t="shared" si="262"/>
        <v>-3.3649664300785261E-2</v>
      </c>
      <c r="AF670" s="65">
        <f t="shared" si="263"/>
        <v>-3.3656017790605959E-2</v>
      </c>
      <c r="AG670">
        <f t="shared" si="264"/>
        <v>-1.928347774618935</v>
      </c>
      <c r="AJ670">
        <f t="shared" si="265"/>
        <v>98.520345616575895</v>
      </c>
      <c r="AL670">
        <f t="shared" si="256"/>
        <v>98.520345616575895</v>
      </c>
      <c r="AN670">
        <f t="shared" si="266"/>
        <v>100.49075252890742</v>
      </c>
      <c r="AP670">
        <f t="shared" si="267"/>
        <v>2129.4110978660301</v>
      </c>
      <c r="AS670">
        <f t="shared" si="268"/>
        <v>2130.6176886243543</v>
      </c>
      <c r="AU670">
        <f t="shared" si="257"/>
        <v>-71.694569975524544</v>
      </c>
      <c r="AW670">
        <f t="shared" si="269"/>
        <v>9.5469510084089819</v>
      </c>
      <c r="AY670">
        <f t="shared" si="270"/>
        <v>-3.3656017790605959E-2</v>
      </c>
      <c r="BA670">
        <f t="shared" si="271"/>
        <v>-8.8451573771985093E-2</v>
      </c>
      <c r="BC670">
        <f t="shared" si="272"/>
        <v>-188.34976281378093</v>
      </c>
      <c r="BD670">
        <f t="shared" si="273"/>
        <v>3.04E-2</v>
      </c>
      <c r="BE670">
        <f t="shared" si="274"/>
        <v>-5.7258327895389405</v>
      </c>
    </row>
    <row r="671" spans="3:57">
      <c r="C671" s="11">
        <v>611</v>
      </c>
      <c r="D671" s="12">
        <f t="shared" si="280"/>
        <v>8.8550724637681162E-3</v>
      </c>
      <c r="E671" s="20">
        <f t="shared" si="275"/>
        <v>1204.2771838760873</v>
      </c>
      <c r="F671" s="4">
        <f t="shared" si="276"/>
        <v>10.663961729685353</v>
      </c>
      <c r="G671" s="4"/>
      <c r="H671" s="4">
        <f t="shared" si="277"/>
        <v>-31.503755922525691</v>
      </c>
      <c r="I671" s="11">
        <v>611</v>
      </c>
      <c r="J671" s="5">
        <f t="shared" si="258"/>
        <v>23946.639854545578</v>
      </c>
      <c r="K671" s="11">
        <v>611</v>
      </c>
      <c r="L671" s="17">
        <f t="shared" si="278"/>
        <v>14918.756629381895</v>
      </c>
      <c r="M671" s="11">
        <v>611</v>
      </c>
      <c r="N671">
        <f t="shared" si="279"/>
        <v>1520.7702986118138</v>
      </c>
      <c r="Q671" s="58">
        <v>548</v>
      </c>
      <c r="R671" s="21">
        <f t="shared" si="285"/>
        <v>2.2727240000000002</v>
      </c>
      <c r="S671" s="21">
        <f t="shared" si="284"/>
        <v>65.700979259601326</v>
      </c>
      <c r="T671" s="21">
        <f t="shared" si="282"/>
        <v>1</v>
      </c>
      <c r="U671" s="21">
        <f t="shared" si="283"/>
        <v>600</v>
      </c>
      <c r="AA671">
        <v>548</v>
      </c>
      <c r="AB671">
        <f t="shared" si="259"/>
        <v>9.5644043009289259</v>
      </c>
      <c r="AC671">
        <f t="shared" si="260"/>
        <v>0.27611262488646687</v>
      </c>
      <c r="AD671">
        <f t="shared" si="261"/>
        <v>-0.13917310096006527</v>
      </c>
      <c r="AE671">
        <f t="shared" si="262"/>
        <v>-3.8427450219672886E-2</v>
      </c>
      <c r="AF671" s="65">
        <f t="shared" si="263"/>
        <v>-3.8436913946647694E-2</v>
      </c>
      <c r="AG671">
        <f t="shared" si="264"/>
        <v>-2.2022729466504454</v>
      </c>
      <c r="AJ671">
        <f t="shared" si="265"/>
        <v>98.520345616575895</v>
      </c>
      <c r="AL671">
        <f t="shared" si="256"/>
        <v>98.520345616575895</v>
      </c>
      <c r="AN671">
        <f t="shared" si="266"/>
        <v>100.49075252890742</v>
      </c>
      <c r="AP671">
        <f t="shared" si="267"/>
        <v>2130.016795848077</v>
      </c>
      <c r="AS671">
        <f t="shared" si="268"/>
        <v>2131.5912045349105</v>
      </c>
      <c r="AU671">
        <f t="shared" si="257"/>
        <v>-81.911614900957844</v>
      </c>
      <c r="AW671">
        <f t="shared" si="269"/>
        <v>9.5644043009289259</v>
      </c>
      <c r="AY671">
        <f t="shared" si="270"/>
        <v>-3.8436913946647694E-2</v>
      </c>
      <c r="BA671">
        <f t="shared" si="271"/>
        <v>-0.1010914966959179</v>
      </c>
      <c r="BC671">
        <f t="shared" si="272"/>
        <v>-215.32658587972549</v>
      </c>
      <c r="BD671">
        <f t="shared" si="273"/>
        <v>3.04E-2</v>
      </c>
      <c r="BE671">
        <f t="shared" si="274"/>
        <v>-6.5459282107436545</v>
      </c>
    </row>
    <row r="672" spans="3:57">
      <c r="C672" s="11">
        <v>612</v>
      </c>
      <c r="D672" s="12">
        <f t="shared" si="280"/>
        <v>8.869565217391304E-3</v>
      </c>
      <c r="E672" s="20">
        <f t="shared" si="275"/>
        <v>1204.2771838760873</v>
      </c>
      <c r="F672" s="4">
        <f t="shared" si="276"/>
        <v>10.681415022205295</v>
      </c>
      <c r="G672" s="4"/>
      <c r="H672" s="4">
        <f t="shared" si="277"/>
        <v>-31.847393345171248</v>
      </c>
      <c r="I672" s="11">
        <v>612</v>
      </c>
      <c r="J672" s="5">
        <f t="shared" si="258"/>
        <v>23472.63994072059</v>
      </c>
      <c r="K672" s="11">
        <v>612</v>
      </c>
      <c r="L672" s="17">
        <f t="shared" si="278"/>
        <v>14623.454683068927</v>
      </c>
      <c r="M672" s="11">
        <v>612</v>
      </c>
      <c r="N672">
        <f t="shared" si="279"/>
        <v>1490.6681634117151</v>
      </c>
      <c r="Q672" s="58">
        <v>549</v>
      </c>
      <c r="R672" s="21">
        <f t="shared" si="285"/>
        <v>2.8409050000000002</v>
      </c>
      <c r="S672" s="21">
        <f t="shared" si="284"/>
        <v>69.104404479962071</v>
      </c>
      <c r="T672" s="21">
        <f t="shared" si="282"/>
        <v>1</v>
      </c>
      <c r="U672" s="21">
        <f t="shared" si="283"/>
        <v>600</v>
      </c>
      <c r="AA672">
        <v>549</v>
      </c>
      <c r="AB672">
        <f t="shared" si="259"/>
        <v>9.5818575934488681</v>
      </c>
      <c r="AC672">
        <f t="shared" si="260"/>
        <v>0.27611262488646687</v>
      </c>
      <c r="AD672">
        <f t="shared" si="261"/>
        <v>-0.15643446504022962</v>
      </c>
      <c r="AE672">
        <f t="shared" si="262"/>
        <v>-4.3193530764968034E-2</v>
      </c>
      <c r="AF672" s="65">
        <f t="shared" si="263"/>
        <v>-4.3206972945830459E-2</v>
      </c>
      <c r="AG672">
        <f t="shared" si="264"/>
        <v>-2.4755771953320149</v>
      </c>
      <c r="AJ672">
        <f t="shared" si="265"/>
        <v>98.520345616575895</v>
      </c>
      <c r="AL672">
        <f t="shared" si="256"/>
        <v>98.520345616575895</v>
      </c>
      <c r="AN672">
        <f t="shared" si="266"/>
        <v>100.49075252890742</v>
      </c>
      <c r="AP672">
        <f t="shared" si="267"/>
        <v>2130.6833188946962</v>
      </c>
      <c r="AS672">
        <f t="shared" si="268"/>
        <v>2132.6736921784795</v>
      </c>
      <c r="AU672">
        <f t="shared" si="257"/>
        <v>-92.117706734749106</v>
      </c>
      <c r="AW672">
        <f t="shared" si="269"/>
        <v>9.5818575934488681</v>
      </c>
      <c r="AY672">
        <f t="shared" si="270"/>
        <v>-4.3206972945830459E-2</v>
      </c>
      <c r="BA672">
        <f t="shared" si="271"/>
        <v>-0.11373286593470341</v>
      </c>
      <c r="BC672">
        <f t="shared" si="272"/>
        <v>-242.3287202571594</v>
      </c>
      <c r="BD672">
        <f t="shared" si="273"/>
        <v>3.04E-2</v>
      </c>
      <c r="BE672">
        <f t="shared" si="274"/>
        <v>-7.3667930958176457</v>
      </c>
    </row>
    <row r="673" spans="3:57">
      <c r="C673" s="11">
        <v>613</v>
      </c>
      <c r="D673" s="12">
        <f t="shared" si="280"/>
        <v>8.8840579710144918E-3</v>
      </c>
      <c r="E673" s="20">
        <f t="shared" si="275"/>
        <v>1204.2771838760873</v>
      </c>
      <c r="F673" s="4">
        <f t="shared" si="276"/>
        <v>10.698868314725239</v>
      </c>
      <c r="G673" s="4"/>
      <c r="H673" s="4">
        <f t="shared" si="277"/>
        <v>-32.184044280897538</v>
      </c>
      <c r="I673" s="11">
        <v>613</v>
      </c>
      <c r="J673" s="5">
        <f t="shared" si="258"/>
        <v>22982.491095049052</v>
      </c>
      <c r="K673" s="11">
        <v>613</v>
      </c>
      <c r="L673" s="17">
        <f t="shared" si="278"/>
        <v>14318.09195221556</v>
      </c>
      <c r="M673" s="11">
        <v>613</v>
      </c>
      <c r="N673">
        <f t="shared" si="279"/>
        <v>1459.5404640382833</v>
      </c>
      <c r="Q673" s="58">
        <v>550</v>
      </c>
      <c r="R673" s="21">
        <f t="shared" si="285"/>
        <v>3.4090860000000003</v>
      </c>
      <c r="S673" s="21">
        <f t="shared" si="284"/>
        <v>72.507829700322816</v>
      </c>
      <c r="T673" s="21">
        <f t="shared" si="282"/>
        <v>1</v>
      </c>
      <c r="U673" s="21">
        <f>U523-(U523-$AB$96)*$R$666/100</f>
        <v>600</v>
      </c>
      <c r="AA673">
        <v>550</v>
      </c>
      <c r="AB673">
        <f t="shared" si="259"/>
        <v>9.5993108859688121</v>
      </c>
      <c r="AC673">
        <f t="shared" si="260"/>
        <v>0.27611262488646687</v>
      </c>
      <c r="AD673">
        <f t="shared" si="261"/>
        <v>-0.17364817766692978</v>
      </c>
      <c r="AE673">
        <f t="shared" si="262"/>
        <v>-4.7946454142367534E-2</v>
      </c>
      <c r="AF673" s="65">
        <f t="shared" si="263"/>
        <v>-4.7964843556314717E-2</v>
      </c>
      <c r="AG673">
        <f t="shared" si="264"/>
        <v>-2.7481831007820956</v>
      </c>
      <c r="AJ673">
        <f t="shared" si="265"/>
        <v>98.520345616575895</v>
      </c>
      <c r="AL673">
        <f t="shared" si="256"/>
        <v>98.520345616575895</v>
      </c>
      <c r="AN673">
        <f t="shared" si="266"/>
        <v>100.49075252890742</v>
      </c>
      <c r="AP673">
        <f t="shared" si="267"/>
        <v>2131.4032550047459</v>
      </c>
      <c r="AS673">
        <f t="shared" si="268"/>
        <v>2133.8573885731021</v>
      </c>
      <c r="AU673">
        <f t="shared" si="257"/>
        <v>-102.31089542757235</v>
      </c>
      <c r="AW673">
        <f t="shared" si="269"/>
        <v>9.5993108859688121</v>
      </c>
      <c r="AY673">
        <f t="shared" si="270"/>
        <v>-4.7964843556314717E-2</v>
      </c>
      <c r="BA673">
        <f t="shared" si="271"/>
        <v>-0.12637577025265539</v>
      </c>
      <c r="BC673">
        <f t="shared" si="272"/>
        <v>-269.35772807024165</v>
      </c>
      <c r="BD673">
        <f t="shared" si="273"/>
        <v>3.04E-2</v>
      </c>
      <c r="BE673">
        <f t="shared" si="274"/>
        <v>-8.1884749333353462</v>
      </c>
    </row>
    <row r="674" spans="3:57">
      <c r="C674" s="11">
        <v>614</v>
      </c>
      <c r="D674" s="12">
        <f t="shared" si="280"/>
        <v>8.8985507246376813E-3</v>
      </c>
      <c r="E674" s="20">
        <f t="shared" si="275"/>
        <v>1204.2771838760873</v>
      </c>
      <c r="F674" s="4">
        <f t="shared" si="276"/>
        <v>10.716321607245183</v>
      </c>
      <c r="G674" s="4"/>
      <c r="H674" s="4">
        <f t="shared" si="277"/>
        <v>-32.513474136032883</v>
      </c>
      <c r="I674" s="11">
        <v>614</v>
      </c>
      <c r="J674" s="5">
        <f t="shared" si="258"/>
        <v>22476.119926730153</v>
      </c>
      <c r="K674" s="11">
        <v>614</v>
      </c>
      <c r="L674" s="17">
        <f t="shared" si="278"/>
        <v>14002.622714352885</v>
      </c>
      <c r="M674" s="11">
        <v>614</v>
      </c>
      <c r="N674">
        <f t="shared" si="279"/>
        <v>1427.3825396893867</v>
      </c>
      <c r="Q674" s="58">
        <v>551</v>
      </c>
      <c r="R674" s="21">
        <f t="shared" si="285"/>
        <v>3.9772670000000003</v>
      </c>
      <c r="S674" s="21">
        <f t="shared" si="284"/>
        <v>75.911254920683561</v>
      </c>
      <c r="T674" s="21">
        <f t="shared" si="282"/>
        <v>1</v>
      </c>
      <c r="U674" s="21">
        <f t="shared" si="283"/>
        <v>600</v>
      </c>
      <c r="AA674">
        <v>551</v>
      </c>
      <c r="AB674">
        <f t="shared" si="259"/>
        <v>9.6167641784887543</v>
      </c>
      <c r="AC674">
        <f t="shared" si="260"/>
        <v>0.27611262488646687</v>
      </c>
      <c r="AD674">
        <f t="shared" si="261"/>
        <v>-0.19080899537654319</v>
      </c>
      <c r="AE674">
        <f t="shared" si="262"/>
        <v>-5.2684772565367063E-2</v>
      </c>
      <c r="AF674" s="65">
        <f t="shared" si="263"/>
        <v>-5.2709175783156995E-2</v>
      </c>
      <c r="AG674">
        <f t="shared" si="264"/>
        <v>-3.0200133139880614</v>
      </c>
      <c r="AJ674">
        <f t="shared" si="265"/>
        <v>98.520345616575895</v>
      </c>
      <c r="AL674">
        <f t="shared" si="256"/>
        <v>98.520345616575895</v>
      </c>
      <c r="AN674">
        <f t="shared" si="266"/>
        <v>100.49075252890742</v>
      </c>
      <c r="AP674">
        <f t="shared" si="267"/>
        <v>2132.1683573863261</v>
      </c>
      <c r="AS674">
        <f t="shared" si="268"/>
        <v>2135.1336459880749</v>
      </c>
      <c r="AU674">
        <f t="shared" si="257"/>
        <v>-112.48903053554469</v>
      </c>
      <c r="AW674">
        <f t="shared" si="269"/>
        <v>9.6167641784887543</v>
      </c>
      <c r="AY674">
        <f t="shared" si="270"/>
        <v>-5.2709175783156995E-2</v>
      </c>
      <c r="BA674">
        <f t="shared" si="271"/>
        <v>-0.13902026592146211</v>
      </c>
      <c r="BC674">
        <f t="shared" si="272"/>
        <v>-296.41461203317408</v>
      </c>
      <c r="BD674">
        <f t="shared" si="273"/>
        <v>3.04E-2</v>
      </c>
      <c r="BE674">
        <f t="shared" si="274"/>
        <v>-9.0110042058084918</v>
      </c>
    </row>
    <row r="675" spans="3:57">
      <c r="C675" s="11">
        <v>615</v>
      </c>
      <c r="D675" s="12">
        <f t="shared" si="280"/>
        <v>8.9130434782608691E-3</v>
      </c>
      <c r="E675" s="20">
        <f t="shared" si="275"/>
        <v>1204.2771838760873</v>
      </c>
      <c r="F675" s="4">
        <f t="shared" si="276"/>
        <v>10.733774899765125</v>
      </c>
      <c r="G675" s="4"/>
      <c r="H675" s="4">
        <f t="shared" si="277"/>
        <v>-32.835447370149147</v>
      </c>
      <c r="I675" s="11">
        <v>615</v>
      </c>
      <c r="J675" s="5">
        <f t="shared" si="258"/>
        <v>21953.469221579311</v>
      </c>
      <c r="K675" s="11">
        <v>615</v>
      </c>
      <c r="L675" s="17">
        <f t="shared" si="278"/>
        <v>13677.01132504391</v>
      </c>
      <c r="M675" s="11">
        <v>615</v>
      </c>
      <c r="N675">
        <f t="shared" si="279"/>
        <v>1394.19075688521</v>
      </c>
      <c r="Q675" s="58">
        <v>552</v>
      </c>
      <c r="R675" s="21">
        <f t="shared" si="285"/>
        <v>4.5454480000000004</v>
      </c>
      <c r="S675" s="21">
        <f t="shared" si="284"/>
        <v>79.314680141044306</v>
      </c>
      <c r="T675" s="21">
        <f t="shared" si="282"/>
        <v>1</v>
      </c>
      <c r="U675" s="21">
        <f t="shared" si="283"/>
        <v>600</v>
      </c>
      <c r="AA675">
        <v>552</v>
      </c>
      <c r="AB675">
        <f t="shared" si="259"/>
        <v>9.6342174710086983</v>
      </c>
      <c r="AC675">
        <f t="shared" si="260"/>
        <v>0.27611262488646687</v>
      </c>
      <c r="AD675">
        <f t="shared" si="261"/>
        <v>-0.2079116908177584</v>
      </c>
      <c r="AE675">
        <f t="shared" si="262"/>
        <v>-5.7407042696274807E-2</v>
      </c>
      <c r="AF675" s="65">
        <f t="shared" si="263"/>
        <v>-5.743862102365805E-2</v>
      </c>
      <c r="AG675">
        <f t="shared" si="264"/>
        <v>-3.2909905657070064</v>
      </c>
      <c r="AJ675">
        <f t="shared" si="265"/>
        <v>98.520345616575895</v>
      </c>
      <c r="AL675">
        <f t="shared" si="256"/>
        <v>98.520345616575895</v>
      </c>
      <c r="AN675">
        <f t="shared" si="266"/>
        <v>100.49075252890742</v>
      </c>
      <c r="AP675">
        <f t="shared" si="267"/>
        <v>2132.9695567490971</v>
      </c>
      <c r="AS675">
        <f t="shared" si="268"/>
        <v>2136.4929415075885</v>
      </c>
      <c r="AU675">
        <f t="shared" si="257"/>
        <v>-122.64974151341588</v>
      </c>
      <c r="AW675">
        <f t="shared" si="269"/>
        <v>9.6342174710086983</v>
      </c>
      <c r="AY675">
        <f t="shared" si="270"/>
        <v>-5.743862102365805E-2</v>
      </c>
      <c r="BA675">
        <f t="shared" si="271"/>
        <v>-0.15166637310454242</v>
      </c>
      <c r="BC675">
        <f t="shared" si="272"/>
        <v>-323.49975661453902</v>
      </c>
      <c r="BD675">
        <f t="shared" si="273"/>
        <v>3.04E-2</v>
      </c>
      <c r="BE675">
        <f t="shared" si="274"/>
        <v>-9.8343926010819871</v>
      </c>
    </row>
    <row r="676" spans="3:57">
      <c r="C676" s="11">
        <v>616</v>
      </c>
      <c r="D676" s="12">
        <f t="shared" si="280"/>
        <v>8.9275362318840569E-3</v>
      </c>
      <c r="E676" s="20">
        <f t="shared" si="275"/>
        <v>1204.2771838760873</v>
      </c>
      <c r="F676" s="4">
        <f t="shared" si="276"/>
        <v>10.751228192285067</v>
      </c>
      <c r="G676" s="4"/>
      <c r="H676" s="4">
        <f t="shared" si="277"/>
        <v>-33.149727732521406</v>
      </c>
      <c r="I676" s="11">
        <v>616</v>
      </c>
      <c r="J676" s="5">
        <f t="shared" si="258"/>
        <v>21414.498217087188</v>
      </c>
      <c r="K676" s="11">
        <v>616</v>
      </c>
      <c r="L676" s="17">
        <f t="shared" si="278"/>
        <v>13341.232389245319</v>
      </c>
      <c r="M676" s="11">
        <v>616</v>
      </c>
      <c r="N676">
        <f t="shared" si="279"/>
        <v>1359.9625269363219</v>
      </c>
      <c r="Q676" s="58">
        <v>553</v>
      </c>
      <c r="R676" s="21">
        <f t="shared" si="285"/>
        <v>5.1136290000000004</v>
      </c>
      <c r="S676" s="21">
        <f t="shared" si="284"/>
        <v>82.718105361405051</v>
      </c>
      <c r="T676" s="21">
        <f t="shared" si="282"/>
        <v>1</v>
      </c>
      <c r="U676" s="21">
        <f t="shared" si="283"/>
        <v>600</v>
      </c>
      <c r="AA676">
        <v>553</v>
      </c>
      <c r="AB676">
        <f t="shared" si="259"/>
        <v>9.6516707635286423</v>
      </c>
      <c r="AC676">
        <f t="shared" si="260"/>
        <v>0.27611262488646687</v>
      </c>
      <c r="AD676">
        <f t="shared" si="261"/>
        <v>-0.22495105434386473</v>
      </c>
      <c r="AE676">
        <f t="shared" si="262"/>
        <v>-6.2111826085862742E-2</v>
      </c>
      <c r="AF676" s="65">
        <f t="shared" si="263"/>
        <v>-6.2151832228297378E-2</v>
      </c>
      <c r="AG676">
        <f t="shared" si="264"/>
        <v>-3.5610376756866104</v>
      </c>
      <c r="AJ676">
        <f t="shared" si="265"/>
        <v>98.520345616575895</v>
      </c>
      <c r="AL676">
        <f t="shared" si="256"/>
        <v>98.520345616575895</v>
      </c>
      <c r="AN676">
        <f t="shared" si="266"/>
        <v>100.49075252890742</v>
      </c>
      <c r="AP676">
        <f t="shared" si="267"/>
        <v>2133.7969748324608</v>
      </c>
      <c r="AS676">
        <f t="shared" si="268"/>
        <v>2137.9248876259735</v>
      </c>
      <c r="AU676">
        <f t="shared" si="257"/>
        <v>-132.79041880486213</v>
      </c>
      <c r="AW676">
        <f t="shared" si="269"/>
        <v>9.6516707635286423</v>
      </c>
      <c r="AY676">
        <f t="shared" si="270"/>
        <v>-6.2151832228297378E-2</v>
      </c>
      <c r="BA676">
        <f t="shared" si="271"/>
        <v>-0.164314072241146</v>
      </c>
      <c r="BC676">
        <f t="shared" si="272"/>
        <v>-350.61287027055977</v>
      </c>
      <c r="BD676">
        <f t="shared" si="273"/>
        <v>3.04E-2</v>
      </c>
      <c r="BE676">
        <f t="shared" si="274"/>
        <v>-10.658631256225016</v>
      </c>
    </row>
    <row r="677" spans="3:57">
      <c r="C677" s="11">
        <v>617</v>
      </c>
      <c r="D677" s="12">
        <f t="shared" si="280"/>
        <v>8.9420289855072464E-3</v>
      </c>
      <c r="E677" s="20">
        <f t="shared" si="275"/>
        <v>1204.2771838760873</v>
      </c>
      <c r="F677" s="4">
        <f t="shared" si="276"/>
        <v>10.768681484805013</v>
      </c>
      <c r="G677" s="4"/>
      <c r="H677" s="4">
        <f t="shared" si="277"/>
        <v>-33.456078502436625</v>
      </c>
      <c r="I677" s="11">
        <v>617</v>
      </c>
      <c r="J677" s="5">
        <f t="shared" si="258"/>
        <v>20859.182858465349</v>
      </c>
      <c r="K677" s="11">
        <v>617</v>
      </c>
      <c r="L677" s="17">
        <f t="shared" si="278"/>
        <v>12995.270920823912</v>
      </c>
      <c r="M677" s="11">
        <v>617</v>
      </c>
      <c r="N677">
        <f t="shared" si="279"/>
        <v>1324.6963222042723</v>
      </c>
      <c r="Q677" s="58">
        <v>554</v>
      </c>
      <c r="R677" s="21">
        <f t="shared" si="285"/>
        <v>5.6818100000000005</v>
      </c>
      <c r="S677" s="21">
        <f t="shared" si="284"/>
        <v>86.121530581765796</v>
      </c>
      <c r="T677" s="21">
        <f t="shared" si="282"/>
        <v>1</v>
      </c>
      <c r="U677" s="21">
        <f t="shared" si="283"/>
        <v>600</v>
      </c>
      <c r="AA677">
        <v>554</v>
      </c>
      <c r="AB677">
        <f t="shared" si="259"/>
        <v>9.6691240560485863</v>
      </c>
      <c r="AC677">
        <f t="shared" si="260"/>
        <v>0.27611262488646687</v>
      </c>
      <c r="AD677">
        <f t="shared" si="261"/>
        <v>-0.24192189559966812</v>
      </c>
      <c r="AE677">
        <f t="shared" si="262"/>
        <v>-6.6797689611534164E-2</v>
      </c>
      <c r="AF677" s="65">
        <f t="shared" si="263"/>
        <v>-6.6847464067793808E-2</v>
      </c>
      <c r="AG677">
        <f t="shared" si="264"/>
        <v>-3.8300775622370069</v>
      </c>
      <c r="AJ677">
        <f t="shared" si="265"/>
        <v>98.520345616575895</v>
      </c>
      <c r="AL677">
        <f t="shared" si="256"/>
        <v>98.520345616575895</v>
      </c>
      <c r="AN677">
        <f t="shared" si="266"/>
        <v>100.49075252890742</v>
      </c>
      <c r="AP677">
        <f t="shared" si="267"/>
        <v>2134.6399391523723</v>
      </c>
      <c r="AS677">
        <f t="shared" si="268"/>
        <v>2139.4182438813618</v>
      </c>
      <c r="AU677">
        <f t="shared" si="257"/>
        <v>-142.9081958040407</v>
      </c>
      <c r="AW677">
        <f t="shared" si="269"/>
        <v>9.6691240560485863</v>
      </c>
      <c r="AY677">
        <f t="shared" si="270"/>
        <v>-6.6847464067793808E-2</v>
      </c>
      <c r="BA677">
        <f t="shared" si="271"/>
        <v>-0.17696330043090475</v>
      </c>
      <c r="BC677">
        <f t="shared" si="272"/>
        <v>-377.75292886402951</v>
      </c>
      <c r="BD677">
        <f t="shared" si="273"/>
        <v>3.04E-2</v>
      </c>
      <c r="BE677">
        <f t="shared" si="274"/>
        <v>-11.483689037466497</v>
      </c>
    </row>
    <row r="678" spans="3:57">
      <c r="C678" s="11">
        <v>618</v>
      </c>
      <c r="D678" s="12">
        <f t="shared" si="280"/>
        <v>8.9565217391304342E-3</v>
      </c>
      <c r="E678" s="20">
        <f t="shared" si="275"/>
        <v>1204.2771838760873</v>
      </c>
      <c r="F678" s="4">
        <f t="shared" si="276"/>
        <v>10.786134777324955</v>
      </c>
      <c r="G678" s="4"/>
      <c r="H678" s="4">
        <f t="shared" si="277"/>
        <v>-33.754262733072785</v>
      </c>
      <c r="I678" s="11">
        <v>618</v>
      </c>
      <c r="J678" s="5">
        <f t="shared" si="258"/>
        <v>20287.516035303957</v>
      </c>
      <c r="K678" s="11">
        <v>618</v>
      </c>
      <c r="L678" s="17">
        <f t="shared" si="278"/>
        <v>12639.122489994365</v>
      </c>
      <c r="M678" s="11">
        <v>618</v>
      </c>
      <c r="N678">
        <f t="shared" si="279"/>
        <v>1288.3916911309238</v>
      </c>
      <c r="Q678" s="58">
        <v>555</v>
      </c>
      <c r="R678" s="21">
        <f t="shared" si="285"/>
        <v>6.2499910000000005</v>
      </c>
      <c r="S678" s="21">
        <f t="shared" si="284"/>
        <v>89.524955802126541</v>
      </c>
      <c r="T678" s="21">
        <f t="shared" si="282"/>
        <v>1</v>
      </c>
      <c r="U678" s="21">
        <f t="shared" si="283"/>
        <v>600</v>
      </c>
      <c r="AA678">
        <v>555</v>
      </c>
      <c r="AB678">
        <f t="shared" si="259"/>
        <v>9.6865773485685303</v>
      </c>
      <c r="AC678">
        <f t="shared" si="260"/>
        <v>0.27611262488646687</v>
      </c>
      <c r="AD678">
        <f t="shared" si="261"/>
        <v>-0.25881904510252185</v>
      </c>
      <c r="AE678">
        <f t="shared" si="262"/>
        <v>-7.1463205913866165E-2</v>
      </c>
      <c r="AF678" s="65">
        <f t="shared" si="263"/>
        <v>-7.1524173106802549E-2</v>
      </c>
      <c r="AG678">
        <f t="shared" si="264"/>
        <v>-4.0980332521828906</v>
      </c>
      <c r="AJ678">
        <f t="shared" si="265"/>
        <v>98.520345616575895</v>
      </c>
      <c r="AL678">
        <f t="shared" si="256"/>
        <v>98.520345616575895</v>
      </c>
      <c r="AN678">
        <f t="shared" si="266"/>
        <v>100.49075252890742</v>
      </c>
      <c r="AP678">
        <f t="shared" si="267"/>
        <v>2135.4869989479894</v>
      </c>
      <c r="AS678">
        <f t="shared" si="268"/>
        <v>2140.9609295348496</v>
      </c>
      <c r="AU678">
        <f t="shared" si="257"/>
        <v>-152.99993176089129</v>
      </c>
      <c r="AW678">
        <f t="shared" si="269"/>
        <v>9.6865773485685303</v>
      </c>
      <c r="AY678">
        <f t="shared" si="270"/>
        <v>-7.1524173106802549E-2</v>
      </c>
      <c r="BA678">
        <f t="shared" si="271"/>
        <v>-0.18961394781974134</v>
      </c>
      <c r="BC678">
        <f t="shared" si="272"/>
        <v>-404.91812038826009</v>
      </c>
      <c r="BD678">
        <f t="shared" si="273"/>
        <v>3.04E-2</v>
      </c>
      <c r="BE678">
        <f t="shared" si="274"/>
        <v>-12.309510859803106</v>
      </c>
    </row>
    <row r="679" spans="3:57">
      <c r="C679" s="11">
        <v>619</v>
      </c>
      <c r="D679" s="12">
        <f t="shared" si="280"/>
        <v>8.971014492753622E-3</v>
      </c>
      <c r="E679" s="20">
        <f t="shared" si="275"/>
        <v>1204.2771838760873</v>
      </c>
      <c r="F679" s="4">
        <f t="shared" si="276"/>
        <v>10.803588069844897</v>
      </c>
      <c r="G679" s="4"/>
      <c r="H679" s="4">
        <f t="shared" si="277"/>
        <v>-34.044043498665971</v>
      </c>
      <c r="I679" s="11">
        <v>619</v>
      </c>
      <c r="J679" s="5">
        <f t="shared" si="258"/>
        <v>19699.507798488543</v>
      </c>
      <c r="K679" s="11">
        <v>619</v>
      </c>
      <c r="L679" s="17">
        <f t="shared" si="278"/>
        <v>12272.793358458362</v>
      </c>
      <c r="M679" s="11">
        <v>619</v>
      </c>
      <c r="N679">
        <f t="shared" si="279"/>
        <v>1251.0492720141042</v>
      </c>
      <c r="Q679" s="58">
        <v>556</v>
      </c>
      <c r="R679" s="21">
        <f t="shared" si="285"/>
        <v>6.8181720000000006</v>
      </c>
      <c r="S679" s="21">
        <f t="shared" si="284"/>
        <v>92.928381022487287</v>
      </c>
      <c r="T679" s="21">
        <f t="shared" si="282"/>
        <v>1</v>
      </c>
      <c r="U679" s="21">
        <f t="shared" si="283"/>
        <v>600</v>
      </c>
      <c r="AA679">
        <v>556</v>
      </c>
      <c r="AB679">
        <f t="shared" si="259"/>
        <v>9.7040306410884725</v>
      </c>
      <c r="AC679">
        <f t="shared" si="260"/>
        <v>0.27611262488646687</v>
      </c>
      <c r="AD679">
        <f t="shared" si="261"/>
        <v>-0.27563735581699922</v>
      </c>
      <c r="AE679">
        <f t="shared" si="262"/>
        <v>-7.6106953831396706E-2</v>
      </c>
      <c r="AF679" s="65">
        <f t="shared" si="263"/>
        <v>-7.6180617984758447E-2</v>
      </c>
      <c r="AG679">
        <f t="shared" si="264"/>
        <v>-4.3648278912250742</v>
      </c>
      <c r="AJ679">
        <f t="shared" si="265"/>
        <v>98.520345616575895</v>
      </c>
      <c r="AL679">
        <f t="shared" si="256"/>
        <v>98.520345616575895</v>
      </c>
      <c r="AN679">
        <f t="shared" si="266"/>
        <v>100.49075252890742</v>
      </c>
      <c r="AP679">
        <f t="shared" si="267"/>
        <v>2136.3259423078307</v>
      </c>
      <c r="AS679">
        <f t="shared" si="268"/>
        <v>2142.5400373025095</v>
      </c>
      <c r="AU679">
        <f t="shared" si="257"/>
        <v>-163.06219570090107</v>
      </c>
      <c r="AW679">
        <f t="shared" si="269"/>
        <v>9.7040306410884725</v>
      </c>
      <c r="AY679">
        <f t="shared" si="270"/>
        <v>-7.6180617984758447E-2</v>
      </c>
      <c r="BA679">
        <f t="shared" si="271"/>
        <v>-0.20226585398823474</v>
      </c>
      <c r="BC679">
        <f t="shared" si="272"/>
        <v>-432.1057911181137</v>
      </c>
      <c r="BD679">
        <f t="shared" si="273"/>
        <v>3.04E-2</v>
      </c>
      <c r="BE679">
        <f t="shared" si="274"/>
        <v>-13.136016049990657</v>
      </c>
    </row>
    <row r="680" spans="3:57">
      <c r="C680" s="11">
        <v>620</v>
      </c>
      <c r="D680" s="12">
        <f t="shared" si="280"/>
        <v>8.9855072463768115E-3</v>
      </c>
      <c r="E680" s="20">
        <f t="shared" si="275"/>
        <v>1204.2771838760873</v>
      </c>
      <c r="F680" s="4">
        <f t="shared" si="276"/>
        <v>10.821041362364841</v>
      </c>
      <c r="G680" s="4"/>
      <c r="H680" s="4">
        <f t="shared" si="277"/>
        <v>-34.325184144675383</v>
      </c>
      <c r="I680" s="11">
        <v>620</v>
      </c>
      <c r="J680" s="5">
        <f t="shared" si="258"/>
        <v>19095.185557050343</v>
      </c>
      <c r="K680" s="11">
        <v>620</v>
      </c>
      <c r="L680" s="17">
        <f t="shared" si="278"/>
        <v>11896.300602042364</v>
      </c>
      <c r="M680" s="11">
        <v>620</v>
      </c>
      <c r="N680">
        <f t="shared" si="279"/>
        <v>1212.6708055089055</v>
      </c>
      <c r="Q680" s="58">
        <v>557</v>
      </c>
      <c r="R680" s="21">
        <f t="shared" si="285"/>
        <v>7.3863530000000006</v>
      </c>
      <c r="S680" s="21">
        <f t="shared" si="284"/>
        <v>96.331806242848018</v>
      </c>
      <c r="T680" s="21">
        <f t="shared" si="282"/>
        <v>1</v>
      </c>
      <c r="U680" s="21">
        <f t="shared" si="283"/>
        <v>600</v>
      </c>
      <c r="AA680">
        <v>557</v>
      </c>
      <c r="AB680">
        <f t="shared" si="259"/>
        <v>9.7214839336084165</v>
      </c>
      <c r="AC680">
        <f t="shared" si="260"/>
        <v>0.27611262488646687</v>
      </c>
      <c r="AD680">
        <f t="shared" si="261"/>
        <v>-0.29237170472273738</v>
      </c>
      <c r="AE680">
        <f t="shared" si="262"/>
        <v>-8.0727518833526038E-2</v>
      </c>
      <c r="AF680" s="65">
        <f t="shared" si="263"/>
        <v>-8.0815459604364051E-2</v>
      </c>
      <c r="AG680">
        <f t="shared" si="264"/>
        <v>-4.6303847547400538</v>
      </c>
      <c r="AJ680">
        <f t="shared" si="265"/>
        <v>98.520345616575895</v>
      </c>
      <c r="AL680">
        <f t="shared" si="256"/>
        <v>98.520345616575895</v>
      </c>
      <c r="AN680">
        <f t="shared" si="266"/>
        <v>100.49075252890742</v>
      </c>
      <c r="AP680">
        <f t="shared" si="267"/>
        <v>2137.143814453616</v>
      </c>
      <c r="AS680">
        <f t="shared" si="268"/>
        <v>2144.1418481477144</v>
      </c>
      <c r="AU680">
        <f t="shared" si="257"/>
        <v>-173.09125142809594</v>
      </c>
      <c r="AW680">
        <f t="shared" si="269"/>
        <v>9.7214839336084165</v>
      </c>
      <c r="AY680">
        <f t="shared" si="270"/>
        <v>-8.0815459604364051E-2</v>
      </c>
      <c r="BA680">
        <f t="shared" si="271"/>
        <v>-0.21491880434382588</v>
      </c>
      <c r="BC680">
        <f t="shared" si="272"/>
        <v>-459.31239331317443</v>
      </c>
      <c r="BD680">
        <f t="shared" si="273"/>
        <v>3.04E-2</v>
      </c>
      <c r="BE680">
        <f t="shared" si="274"/>
        <v>-13.963096756720503</v>
      </c>
    </row>
    <row r="681" spans="3:57">
      <c r="C681" s="11">
        <v>621</v>
      </c>
      <c r="D681" s="12">
        <f t="shared" si="280"/>
        <v>8.9999999999999993E-3</v>
      </c>
      <c r="E681" s="20">
        <f t="shared" si="275"/>
        <v>1204.2771838760873</v>
      </c>
      <c r="F681" s="4">
        <f t="shared" si="276"/>
        <v>10.838494654884785</v>
      </c>
      <c r="G681" s="4"/>
      <c r="H681" s="4">
        <f t="shared" si="277"/>
        <v>-34.597448540654256</v>
      </c>
      <c r="I681" s="11">
        <v>621</v>
      </c>
      <c r="J681" s="5">
        <f t="shared" si="258"/>
        <v>18474.594254645213</v>
      </c>
      <c r="K681" s="11">
        <v>621</v>
      </c>
      <c r="L681" s="17">
        <f t="shared" si="278"/>
        <v>11509.672220643968</v>
      </c>
      <c r="M681" s="11">
        <v>621</v>
      </c>
      <c r="N681">
        <f t="shared" si="279"/>
        <v>1173.2591458352667</v>
      </c>
      <c r="Q681" s="58">
        <v>558</v>
      </c>
      <c r="R681" s="21">
        <f t="shared" si="285"/>
        <v>7.9545340000000007</v>
      </c>
      <c r="S681" s="21">
        <f t="shared" si="284"/>
        <v>99.735231463208777</v>
      </c>
      <c r="T681" s="21">
        <f t="shared" si="282"/>
        <v>1</v>
      </c>
      <c r="U681" s="21">
        <f t="shared" si="283"/>
        <v>600</v>
      </c>
      <c r="AA681">
        <v>558</v>
      </c>
      <c r="AB681">
        <f t="shared" si="259"/>
        <v>9.7389372261283587</v>
      </c>
      <c r="AC681">
        <f t="shared" si="260"/>
        <v>0.27611262488646687</v>
      </c>
      <c r="AD681">
        <f t="shared" si="261"/>
        <v>-0.30901699437494706</v>
      </c>
      <c r="AE681">
        <f t="shared" si="262"/>
        <v>-8.5323493451393201E-2</v>
      </c>
      <c r="AF681" s="65">
        <f t="shared" si="263"/>
        <v>-8.5427361328197698E-2</v>
      </c>
      <c r="AG681">
        <f t="shared" si="264"/>
        <v>-4.8946272590448308</v>
      </c>
      <c r="AJ681">
        <f t="shared" si="265"/>
        <v>98.520345616575895</v>
      </c>
      <c r="AL681">
        <f t="shared" si="256"/>
        <v>98.520345616575895</v>
      </c>
      <c r="AN681">
        <f t="shared" si="266"/>
        <v>100.49075252890742</v>
      </c>
      <c r="AP681">
        <f t="shared" si="267"/>
        <v>2137.926937158471</v>
      </c>
      <c r="AS681">
        <f t="shared" si="268"/>
        <v>2145.7518471412659</v>
      </c>
      <c r="AU681">
        <f t="shared" si="257"/>
        <v>-183.08304367787267</v>
      </c>
      <c r="AW681">
        <f t="shared" si="269"/>
        <v>9.7389372261283587</v>
      </c>
      <c r="AY681">
        <f t="shared" si="270"/>
        <v>-8.5427361328197698E-2</v>
      </c>
      <c r="BA681">
        <f t="shared" si="271"/>
        <v>-0.22757252651842805</v>
      </c>
      <c r="BC681">
        <f t="shared" si="272"/>
        <v>-486.53343460095778</v>
      </c>
      <c r="BD681">
        <f t="shared" si="273"/>
        <v>3.04E-2</v>
      </c>
      <c r="BE681">
        <f t="shared" si="274"/>
        <v>-14.790616411869117</v>
      </c>
    </row>
    <row r="682" spans="3:57">
      <c r="C682" s="11">
        <v>622</v>
      </c>
      <c r="D682" s="12">
        <f t="shared" si="280"/>
        <v>9.0144927536231871E-3</v>
      </c>
      <c r="E682" s="20">
        <f t="shared" si="275"/>
        <v>1204.2771838760873</v>
      </c>
      <c r="F682" s="4">
        <f t="shared" si="276"/>
        <v>10.855947947404728</v>
      </c>
      <c r="G682" s="4"/>
      <c r="H682" s="4">
        <f t="shared" si="277"/>
        <v>-34.860601335529246</v>
      </c>
      <c r="I682" s="11">
        <v>622</v>
      </c>
      <c r="J682" s="5">
        <f t="shared" si="258"/>
        <v>17837.796525382408</v>
      </c>
      <c r="K682" s="11">
        <v>622</v>
      </c>
      <c r="L682" s="17">
        <f t="shared" si="278"/>
        <v>11112.947235313241</v>
      </c>
      <c r="M682" s="11">
        <v>622</v>
      </c>
      <c r="N682">
        <f t="shared" si="279"/>
        <v>1132.8182706741325</v>
      </c>
      <c r="Q682" s="58">
        <v>559</v>
      </c>
      <c r="R682" s="21">
        <f t="shared" si="285"/>
        <v>8.5227150000000016</v>
      </c>
      <c r="S682" s="21">
        <f t="shared" si="284"/>
        <v>103.13865668356954</v>
      </c>
      <c r="T682" s="21">
        <f t="shared" si="282"/>
        <v>1</v>
      </c>
      <c r="U682" s="21">
        <f t="shared" si="283"/>
        <v>600</v>
      </c>
      <c r="AA682">
        <v>559</v>
      </c>
      <c r="AB682">
        <f t="shared" si="259"/>
        <v>9.7563905186483026</v>
      </c>
      <c r="AC682">
        <f t="shared" si="260"/>
        <v>0.27611262488646687</v>
      </c>
      <c r="AD682">
        <f t="shared" si="261"/>
        <v>-0.32556815445715698</v>
      </c>
      <c r="AE682">
        <f t="shared" si="262"/>
        <v>-8.9893477706608299E-2</v>
      </c>
      <c r="AF682" s="65">
        <f t="shared" si="263"/>
        <v>-9.0014989183923838E-2</v>
      </c>
      <c r="AG682">
        <f t="shared" si="264"/>
        <v>-5.1574789731545909</v>
      </c>
      <c r="AJ682">
        <f t="shared" si="265"/>
        <v>98.520345616575895</v>
      </c>
      <c r="AL682">
        <f t="shared" si="256"/>
        <v>98.520345616575895</v>
      </c>
      <c r="AN682">
        <f t="shared" si="266"/>
        <v>100.49075252890742</v>
      </c>
      <c r="AP682">
        <f t="shared" si="267"/>
        <v>2138.660929274728</v>
      </c>
      <c r="AS682">
        <f t="shared" si="268"/>
        <v>2147.3547403967414</v>
      </c>
      <c r="AU682">
        <f t="shared" si="257"/>
        <v>-193.03318548403414</v>
      </c>
      <c r="AW682">
        <f t="shared" si="269"/>
        <v>9.7563905186483026</v>
      </c>
      <c r="AY682">
        <f t="shared" si="270"/>
        <v>-9.0014989183923838E-2</v>
      </c>
      <c r="BA682">
        <f t="shared" si="271"/>
        <v>-0.24022668677337641</v>
      </c>
      <c r="BC682">
        <f t="shared" si="272"/>
        <v>-513.7634291713382</v>
      </c>
      <c r="BD682">
        <f t="shared" si="273"/>
        <v>3.04E-2</v>
      </c>
      <c r="BE682">
        <f t="shared" si="274"/>
        <v>-15.618408246808681</v>
      </c>
    </row>
    <row r="683" spans="3:57">
      <c r="C683" s="11">
        <v>623</v>
      </c>
      <c r="D683" s="12">
        <f t="shared" si="280"/>
        <v>9.0289855072463766E-3</v>
      </c>
      <c r="E683" s="20">
        <f t="shared" si="275"/>
        <v>1204.2771838760873</v>
      </c>
      <c r="F683" s="4">
        <f t="shared" si="276"/>
        <v>10.873401239924672</v>
      </c>
      <c r="G683" s="4"/>
      <c r="H683" s="4">
        <f t="shared" si="277"/>
        <v>-35.114408214986952</v>
      </c>
      <c r="I683" s="11">
        <v>623</v>
      </c>
      <c r="J683" s="5">
        <f t="shared" si="258"/>
        <v>17184.872828749216</v>
      </c>
      <c r="K683" s="11">
        <v>623</v>
      </c>
      <c r="L683" s="17">
        <f t="shared" si="278"/>
        <v>10706.175772310762</v>
      </c>
      <c r="M683" s="11">
        <v>623</v>
      </c>
      <c r="N683">
        <f t="shared" si="279"/>
        <v>1091.3532897360612</v>
      </c>
      <c r="Q683" s="58">
        <v>560</v>
      </c>
      <c r="R683" s="21">
        <f t="shared" si="285"/>
        <v>9.0908960000000008</v>
      </c>
      <c r="S683" s="21">
        <f t="shared" si="284"/>
        <v>106.54208190393027</v>
      </c>
      <c r="T683" s="21">
        <f t="shared" si="282"/>
        <v>1</v>
      </c>
      <c r="U683" s="21">
        <f t="shared" si="283"/>
        <v>600</v>
      </c>
      <c r="AA683">
        <v>560</v>
      </c>
      <c r="AB683">
        <f t="shared" si="259"/>
        <v>9.7738438111682449</v>
      </c>
      <c r="AC683">
        <f t="shared" si="260"/>
        <v>0.27611262488646687</v>
      </c>
      <c r="AD683">
        <f t="shared" si="261"/>
        <v>-0.34202014332566799</v>
      </c>
      <c r="AE683">
        <f t="shared" si="262"/>
        <v>-9.4436079537695797E-2</v>
      </c>
      <c r="AF683" s="65">
        <f t="shared" si="263"/>
        <v>-9.4577012078545269E-2</v>
      </c>
      <c r="AG683">
        <f t="shared" si="264"/>
        <v>-5.4188636310584535</v>
      </c>
      <c r="AJ683">
        <f t="shared" si="265"/>
        <v>98.520345616575895</v>
      </c>
      <c r="AL683">
        <f t="shared" si="256"/>
        <v>98.520345616575895</v>
      </c>
      <c r="AN683">
        <f t="shared" si="266"/>
        <v>100.49075252890742</v>
      </c>
      <c r="AP683">
        <f t="shared" si="267"/>
        <v>2139.3307283451486</v>
      </c>
      <c r="AS683">
        <f t="shared" si="268"/>
        <v>2148.9344730882704</v>
      </c>
      <c r="AU683">
        <f t="shared" si="257"/>
        <v>-202.93694682186029</v>
      </c>
      <c r="AW683">
        <f t="shared" si="269"/>
        <v>9.7738438111682449</v>
      </c>
      <c r="AY683">
        <f t="shared" si="270"/>
        <v>-9.4577012078545269E-2</v>
      </c>
      <c r="BA683">
        <f t="shared" si="271"/>
        <v>-0.25288088641384077</v>
      </c>
      <c r="BC683">
        <f t="shared" si="272"/>
        <v>-540.99585091628876</v>
      </c>
      <c r="BD683">
        <f t="shared" si="273"/>
        <v>3.04E-2</v>
      </c>
      <c r="BE683">
        <f t="shared" si="274"/>
        <v>-16.446273867855179</v>
      </c>
    </row>
    <row r="684" spans="3:57">
      <c r="C684" s="11">
        <v>624</v>
      </c>
      <c r="D684" s="12">
        <f t="shared" si="280"/>
        <v>9.0434782608695644E-3</v>
      </c>
      <c r="E684" s="20">
        <f t="shared" si="275"/>
        <v>1204.2771838760873</v>
      </c>
      <c r="F684" s="4">
        <f t="shared" si="276"/>
        <v>10.890854532444614</v>
      </c>
      <c r="G684" s="4"/>
      <c r="H684" s="4">
        <f t="shared" si="277"/>
        <v>-35.358636160662783</v>
      </c>
      <c r="I684" s="11">
        <v>624</v>
      </c>
      <c r="J684" s="5">
        <f t="shared" si="258"/>
        <v>16515.921563403565</v>
      </c>
      <c r="K684" s="11">
        <v>624</v>
      </c>
      <c r="L684" s="17">
        <f t="shared" si="278"/>
        <v>10289.41913400042</v>
      </c>
      <c r="M684" s="11">
        <v>624</v>
      </c>
      <c r="N684">
        <f t="shared" si="279"/>
        <v>1048.8704519878104</v>
      </c>
      <c r="Q684" s="58">
        <v>561</v>
      </c>
      <c r="R684" s="21">
        <f t="shared" si="285"/>
        <v>9.6590769999999999</v>
      </c>
      <c r="S684" s="21">
        <f t="shared" si="284"/>
        <v>109.945507124291</v>
      </c>
      <c r="T684" s="21">
        <f t="shared" si="282"/>
        <v>1</v>
      </c>
      <c r="U684" s="21">
        <f t="shared" si="283"/>
        <v>600</v>
      </c>
      <c r="AA684">
        <v>561</v>
      </c>
      <c r="AB684">
        <f t="shared" si="259"/>
        <v>9.7912971036881888</v>
      </c>
      <c r="AC684">
        <f t="shared" si="260"/>
        <v>0.27611262488646687</v>
      </c>
      <c r="AD684">
        <f t="shared" si="261"/>
        <v>-0.35836794954530021</v>
      </c>
      <c r="AE684">
        <f t="shared" si="262"/>
        <v>-9.8949915224133767E-2</v>
      </c>
      <c r="AF684" s="65">
        <f t="shared" si="263"/>
        <v>-9.9112102022151163E-2</v>
      </c>
      <c r="AG684">
        <f t="shared" si="264"/>
        <v>-5.6787051445392942</v>
      </c>
      <c r="AJ684">
        <f t="shared" si="265"/>
        <v>98.520345616575895</v>
      </c>
      <c r="AL684">
        <f t="shared" si="256"/>
        <v>98.520345616575895</v>
      </c>
      <c r="AN684">
        <f t="shared" si="266"/>
        <v>100.49075252890742</v>
      </c>
      <c r="AP684">
        <f t="shared" si="267"/>
        <v>2139.9206132699728</v>
      </c>
      <c r="AS684">
        <f t="shared" si="268"/>
        <v>2150.4742485576089</v>
      </c>
      <c r="AU684">
        <f t="shared" si="257"/>
        <v>-212.78924458645815</v>
      </c>
      <c r="AW684">
        <f t="shared" si="269"/>
        <v>9.7912971036881888</v>
      </c>
      <c r="AY684">
        <f t="shared" si="270"/>
        <v>-9.9112102022151163E-2</v>
      </c>
      <c r="BA684">
        <f t="shared" si="271"/>
        <v>-0.26553465821517019</v>
      </c>
      <c r="BC684">
        <f t="shared" si="272"/>
        <v>-568.22308865223965</v>
      </c>
      <c r="BD684">
        <f t="shared" si="273"/>
        <v>3.04E-2</v>
      </c>
      <c r="BE684">
        <f t="shared" si="274"/>
        <v>-17.273981895028086</v>
      </c>
    </row>
    <row r="685" spans="3:57">
      <c r="C685" s="11">
        <v>625</v>
      </c>
      <c r="D685" s="12">
        <f t="shared" si="280"/>
        <v>9.057971014492754E-3</v>
      </c>
      <c r="E685" s="20">
        <f t="shared" si="275"/>
        <v>1204.2771838760873</v>
      </c>
      <c r="F685" s="4">
        <f t="shared" si="276"/>
        <v>10.90830782496456</v>
      </c>
      <c r="G685" s="4"/>
      <c r="H685" s="4">
        <f t="shared" si="277"/>
        <v>-35.593053710825068</v>
      </c>
      <c r="I685" s="11">
        <v>625</v>
      </c>
      <c r="J685" s="5">
        <f t="shared" si="258"/>
        <v>15831.059159629647</v>
      </c>
      <c r="K685" s="11">
        <v>625</v>
      </c>
      <c r="L685" s="17">
        <f t="shared" si="278"/>
        <v>9862.7498564492707</v>
      </c>
      <c r="M685" s="11">
        <v>625</v>
      </c>
      <c r="N685">
        <f t="shared" si="279"/>
        <v>1005.3771515238808</v>
      </c>
      <c r="Q685" s="58">
        <v>562</v>
      </c>
      <c r="R685" s="21">
        <f t="shared" si="285"/>
        <v>10.227257999999999</v>
      </c>
      <c r="S685" s="21">
        <f t="shared" si="284"/>
        <v>113.34893234465174</v>
      </c>
      <c r="T685" s="21">
        <f t="shared" si="282"/>
        <v>1</v>
      </c>
      <c r="U685" s="21">
        <f t="shared" si="283"/>
        <v>600</v>
      </c>
      <c r="AA685">
        <v>562</v>
      </c>
      <c r="AB685">
        <f t="shared" si="259"/>
        <v>9.8087503962081311</v>
      </c>
      <c r="AC685">
        <f t="shared" si="260"/>
        <v>0.27611262488646687</v>
      </c>
      <c r="AD685">
        <f t="shared" si="261"/>
        <v>-0.37460659341591096</v>
      </c>
      <c r="AE685">
        <f t="shared" si="262"/>
        <v>-0.10343360980784463</v>
      </c>
      <c r="AF685" s="65">
        <f t="shared" si="263"/>
        <v>-0.10361893436156595</v>
      </c>
      <c r="AG685">
        <f t="shared" si="264"/>
        <v>-5.9369276165608333</v>
      </c>
      <c r="AJ685">
        <f t="shared" si="265"/>
        <v>98.520345616575895</v>
      </c>
      <c r="AL685">
        <f t="shared" si="256"/>
        <v>98.520345616575895</v>
      </c>
      <c r="AN685">
        <f t="shared" si="266"/>
        <v>100.49075252890742</v>
      </c>
      <c r="AP685">
        <f t="shared" si="267"/>
        <v>2140.4142280008873</v>
      </c>
      <c r="AS685">
        <f t="shared" si="268"/>
        <v>2151.9565485169446</v>
      </c>
      <c r="AU685">
        <f t="shared" si="257"/>
        <v>-222.58463396273771</v>
      </c>
      <c r="AW685">
        <f t="shared" si="269"/>
        <v>9.8087503962081311</v>
      </c>
      <c r="AY685">
        <f t="shared" si="270"/>
        <v>-0.10361893436156595</v>
      </c>
      <c r="BA685">
        <f t="shared" si="271"/>
        <v>-0.27818746286394153</v>
      </c>
      <c r="BC685">
        <f t="shared" si="272"/>
        <v>-595.43640356544893</v>
      </c>
      <c r="BD685">
        <f t="shared" si="273"/>
        <v>3.04E-2</v>
      </c>
      <c r="BE685">
        <f t="shared" si="274"/>
        <v>-18.101266668389648</v>
      </c>
    </row>
    <row r="686" spans="3:57">
      <c r="C686" s="11">
        <v>626</v>
      </c>
      <c r="D686" s="12">
        <f t="shared" si="280"/>
        <v>9.0724637681159417E-3</v>
      </c>
      <c r="E686" s="20">
        <f t="shared" si="275"/>
        <v>1204.2771838760873</v>
      </c>
      <c r="F686" s="4">
        <f t="shared" si="276"/>
        <v>10.925761117484502</v>
      </c>
      <c r="G686" s="4"/>
      <c r="H686" s="4">
        <f t="shared" si="277"/>
        <v>-35.817431222242782</v>
      </c>
      <c r="I686" s="11">
        <v>626</v>
      </c>
      <c r="J686" s="5">
        <f t="shared" si="258"/>
        <v>15130.420150281781</v>
      </c>
      <c r="K686" s="11">
        <v>626</v>
      </c>
      <c r="L686" s="17">
        <f t="shared" si="278"/>
        <v>9426.2517536255491</v>
      </c>
      <c r="M686" s="11">
        <v>626</v>
      </c>
      <c r="N686">
        <f t="shared" si="279"/>
        <v>960.88193207192137</v>
      </c>
      <c r="Q686" s="58">
        <v>563</v>
      </c>
      <c r="R686" s="21">
        <f t="shared" si="285"/>
        <v>10.795438999999998</v>
      </c>
      <c r="S686" s="21">
        <f t="shared" si="284"/>
        <v>116.75235756501249</v>
      </c>
      <c r="T686" s="21">
        <f t="shared" si="282"/>
        <v>1</v>
      </c>
      <c r="U686" s="21">
        <f t="shared" si="283"/>
        <v>600</v>
      </c>
      <c r="AA686">
        <v>563</v>
      </c>
      <c r="AB686">
        <f t="shared" si="259"/>
        <v>9.826203688728075</v>
      </c>
      <c r="AC686">
        <f t="shared" si="260"/>
        <v>0.27611262488646687</v>
      </c>
      <c r="AD686">
        <f t="shared" si="261"/>
        <v>-0.39073112848927333</v>
      </c>
      <c r="AE686">
        <f t="shared" si="262"/>
        <v>-0.10788579751202462</v>
      </c>
      <c r="AF686" s="65">
        <f t="shared" si="263"/>
        <v>-0.10809618802431763</v>
      </c>
      <c r="AG686">
        <f t="shared" si="264"/>
        <v>-6.1934553552459919</v>
      </c>
      <c r="AJ686">
        <f t="shared" si="265"/>
        <v>98.520345616575895</v>
      </c>
      <c r="AL686">
        <f t="shared" si="256"/>
        <v>98.520345616575895</v>
      </c>
      <c r="AN686">
        <f t="shared" si="266"/>
        <v>100.49075252890742</v>
      </c>
      <c r="AP686">
        <f t="shared" si="267"/>
        <v>2140.7946062316391</v>
      </c>
      <c r="AS686">
        <f t="shared" si="268"/>
        <v>2153.3631543532329</v>
      </c>
      <c r="AU686">
        <f t="shared" si="257"/>
        <v>-232.31730124040752</v>
      </c>
      <c r="AW686">
        <f t="shared" si="269"/>
        <v>9.826203688728075</v>
      </c>
      <c r="AY686">
        <f t="shared" si="270"/>
        <v>-0.10809618802431763</v>
      </c>
      <c r="BA686">
        <f t="shared" si="271"/>
        <v>-0.29083868541683933</v>
      </c>
      <c r="BC686">
        <f t="shared" si="272"/>
        <v>-622.62588902387006</v>
      </c>
      <c r="BD686">
        <f t="shared" si="273"/>
        <v>3.04E-2</v>
      </c>
      <c r="BE686">
        <f t="shared" si="274"/>
        <v>-18.927827026325648</v>
      </c>
    </row>
    <row r="687" spans="3:57">
      <c r="C687" s="11">
        <v>627</v>
      </c>
      <c r="D687" s="12">
        <f t="shared" si="280"/>
        <v>9.0869565217391295E-3</v>
      </c>
      <c r="E687" s="20">
        <f t="shared" si="275"/>
        <v>1204.2771838760873</v>
      </c>
      <c r="F687" s="4">
        <f t="shared" si="276"/>
        <v>10.943214410004444</v>
      </c>
      <c r="G687" s="4"/>
      <c r="H687" s="4">
        <f t="shared" si="277"/>
        <v>-36.031541132925305</v>
      </c>
      <c r="I687" s="11">
        <v>627</v>
      </c>
      <c r="J687" s="5">
        <f t="shared" si="258"/>
        <v>14414.157220062047</v>
      </c>
      <c r="K687" s="11">
        <v>627</v>
      </c>
      <c r="L687" s="17">
        <f t="shared" si="278"/>
        <v>8980.0199480986557</v>
      </c>
      <c r="M687" s="11">
        <v>627</v>
      </c>
      <c r="N687">
        <f t="shared" si="279"/>
        <v>915.39449012218711</v>
      </c>
      <c r="Q687" s="58">
        <v>564</v>
      </c>
      <c r="R687" s="21">
        <f t="shared" si="285"/>
        <v>11.363619999999997</v>
      </c>
      <c r="S687" s="21">
        <f t="shared" si="284"/>
        <v>120.15578278537322</v>
      </c>
      <c r="T687" s="21">
        <f t="shared" si="282"/>
        <v>1</v>
      </c>
      <c r="U687" s="21">
        <f t="shared" si="283"/>
        <v>600.00000000000023</v>
      </c>
      <c r="AA687">
        <v>564</v>
      </c>
      <c r="AB687">
        <f t="shared" si="259"/>
        <v>9.8436569812480172</v>
      </c>
      <c r="AC687">
        <f t="shared" si="260"/>
        <v>0.27611262488646687</v>
      </c>
      <c r="AD687">
        <f t="shared" si="261"/>
        <v>-0.40673664307579876</v>
      </c>
      <c r="AE687">
        <f t="shared" si="262"/>
        <v>-0.11230512215716879</v>
      </c>
      <c r="AF687" s="65">
        <f t="shared" si="263"/>
        <v>-0.11254254577329147</v>
      </c>
      <c r="AG687">
        <f t="shared" si="264"/>
        <v>-6.4482128884674825</v>
      </c>
      <c r="AJ687">
        <f t="shared" si="265"/>
        <v>98.520345616575895</v>
      </c>
      <c r="AL687">
        <f t="shared" si="256"/>
        <v>98.520345616575895</v>
      </c>
      <c r="AN687">
        <f t="shared" si="266"/>
        <v>100.49075252890742</v>
      </c>
      <c r="AP687">
        <f t="shared" si="267"/>
        <v>2141.0441970537795</v>
      </c>
      <c r="AS687">
        <f t="shared" si="268"/>
        <v>2154.6751695391413</v>
      </c>
      <c r="AU687">
        <f t="shared" si="257"/>
        <v>-241.98105812411163</v>
      </c>
      <c r="AW687">
        <f t="shared" si="269"/>
        <v>9.8436569812480172</v>
      </c>
      <c r="AY687">
        <f t="shared" si="270"/>
        <v>-0.11254254577329147</v>
      </c>
      <c r="BA687">
        <f t="shared" si="271"/>
        <v>-0.30348763178073734</v>
      </c>
      <c r="BC687">
        <f t="shared" si="272"/>
        <v>-649.78043290174185</v>
      </c>
      <c r="BD687">
        <f t="shared" si="273"/>
        <v>3.04E-2</v>
      </c>
      <c r="BE687">
        <f t="shared" si="274"/>
        <v>-19.753325160212952</v>
      </c>
    </row>
    <row r="688" spans="3:57">
      <c r="C688" s="11">
        <v>628</v>
      </c>
      <c r="D688" s="12">
        <f t="shared" si="280"/>
        <v>9.1014492753623191E-3</v>
      </c>
      <c r="E688" s="20">
        <f t="shared" si="275"/>
        <v>1204.2771838760873</v>
      </c>
      <c r="F688" s="4">
        <f t="shared" si="276"/>
        <v>10.96066770252439</v>
      </c>
      <c r="G688" s="4"/>
      <c r="H688" s="4">
        <f t="shared" si="277"/>
        <v>-36.235158225418104</v>
      </c>
      <c r="I688" s="11">
        <v>628</v>
      </c>
      <c r="J688" s="5">
        <f t="shared" si="258"/>
        <v>13682.4412330098</v>
      </c>
      <c r="K688" s="11">
        <v>628</v>
      </c>
      <c r="L688" s="17">
        <f t="shared" si="278"/>
        <v>8524.1608881651064</v>
      </c>
      <c r="M688" s="11">
        <v>628</v>
      </c>
      <c r="N688">
        <f t="shared" si="279"/>
        <v>868.92567667330331</v>
      </c>
      <c r="Q688" s="58">
        <v>565</v>
      </c>
      <c r="R688" s="21">
        <f t="shared" si="285"/>
        <v>11.931800999999997</v>
      </c>
      <c r="S688" s="21">
        <f t="shared" si="284"/>
        <v>123.55920800573396</v>
      </c>
      <c r="T688" s="21">
        <f t="shared" si="282"/>
        <v>1</v>
      </c>
      <c r="U688" s="21">
        <f t="shared" si="283"/>
        <v>600</v>
      </c>
      <c r="AA688">
        <v>565</v>
      </c>
      <c r="AB688">
        <f t="shared" si="259"/>
        <v>9.8611102737679612</v>
      </c>
      <c r="AC688">
        <f t="shared" si="260"/>
        <v>0.27611262488646687</v>
      </c>
      <c r="AD688">
        <f t="shared" si="261"/>
        <v>-0.42261826174069866</v>
      </c>
      <c r="AE688">
        <f t="shared" si="262"/>
        <v>-0.11669023757418021</v>
      </c>
      <c r="AF688" s="65">
        <f t="shared" si="263"/>
        <v>-0.11695669447244592</v>
      </c>
      <c r="AG688">
        <f t="shared" si="264"/>
        <v>-6.701124979072195</v>
      </c>
      <c r="AJ688">
        <f t="shared" si="265"/>
        <v>98.520345616575895</v>
      </c>
      <c r="AL688">
        <f t="shared" si="256"/>
        <v>98.520345616575895</v>
      </c>
      <c r="AN688">
        <f t="shared" si="266"/>
        <v>100.49075252890742</v>
      </c>
      <c r="AP688">
        <f t="shared" si="267"/>
        <v>2141.1448915447504</v>
      </c>
      <c r="AS688">
        <f t="shared" si="268"/>
        <v>2155.8730431547651</v>
      </c>
      <c r="AU688">
        <f t="shared" si="257"/>
        <v>-251.56933758550042</v>
      </c>
      <c r="AW688">
        <f t="shared" si="269"/>
        <v>9.8611102737679612</v>
      </c>
      <c r="AY688">
        <f t="shared" si="270"/>
        <v>-0.11695669447244592</v>
      </c>
      <c r="BA688">
        <f t="shared" si="271"/>
        <v>-0.31613352521784782</v>
      </c>
      <c r="BC688">
        <f t="shared" si="272"/>
        <v>-676.88768256622836</v>
      </c>
      <c r="BD688">
        <f t="shared" si="273"/>
        <v>3.04E-2</v>
      </c>
      <c r="BE688">
        <f t="shared" si="274"/>
        <v>-20.577385550013343</v>
      </c>
    </row>
    <row r="689" spans="3:57">
      <c r="C689" s="11">
        <v>629</v>
      </c>
      <c r="D689" s="12">
        <f t="shared" si="280"/>
        <v>9.1159420289855068E-3</v>
      </c>
      <c r="E689" s="20">
        <f t="shared" si="275"/>
        <v>1204.2771838760873</v>
      </c>
      <c r="F689" s="4">
        <f t="shared" si="276"/>
        <v>10.978120995044332</v>
      </c>
      <c r="G689" s="4"/>
      <c r="H689" s="4">
        <f t="shared" si="277"/>
        <v>-36.428059890338361</v>
      </c>
      <c r="I689" s="11">
        <v>629</v>
      </c>
      <c r="J689" s="5">
        <f t="shared" si="258"/>
        <v>12935.461238103291</v>
      </c>
      <c r="K689" s="11">
        <v>629</v>
      </c>
      <c r="L689" s="17">
        <f t="shared" si="278"/>
        <v>8058.7923513383503</v>
      </c>
      <c r="M689" s="11">
        <v>629</v>
      </c>
      <c r="N689">
        <f t="shared" si="279"/>
        <v>821.48749758800716</v>
      </c>
      <c r="Q689" s="58">
        <v>566</v>
      </c>
      <c r="R689" s="21">
        <f t="shared" si="285"/>
        <v>12.499981999999996</v>
      </c>
      <c r="S689" s="21">
        <f t="shared" si="284"/>
        <v>126.9626332260947</v>
      </c>
      <c r="T689" s="21">
        <f t="shared" si="282"/>
        <v>1</v>
      </c>
      <c r="U689" s="21">
        <f t="shared" si="283"/>
        <v>600</v>
      </c>
      <c r="AA689">
        <v>566</v>
      </c>
      <c r="AB689">
        <f t="shared" si="259"/>
        <v>9.8785635662879052</v>
      </c>
      <c r="AC689">
        <f t="shared" si="260"/>
        <v>0.27611262488646687</v>
      </c>
      <c r="AD689">
        <f t="shared" si="261"/>
        <v>-0.43837114678907724</v>
      </c>
      <c r="AE689">
        <f t="shared" si="262"/>
        <v>-0.1210398080144228</v>
      </c>
      <c r="AF689" s="65">
        <f t="shared" si="263"/>
        <v>-0.12133732536391327</v>
      </c>
      <c r="AG689">
        <f t="shared" si="264"/>
        <v>-6.9521166407579065</v>
      </c>
      <c r="AJ689">
        <f t="shared" si="265"/>
        <v>98.520345616575895</v>
      </c>
      <c r="AL689">
        <f t="shared" si="256"/>
        <v>98.520345616575895</v>
      </c>
      <c r="AN689">
        <f t="shared" si="266"/>
        <v>100.49075252890742</v>
      </c>
      <c r="AP689">
        <f t="shared" si="267"/>
        <v>2141.0780502543466</v>
      </c>
      <c r="AS689">
        <f t="shared" si="268"/>
        <v>2156.936594523233</v>
      </c>
      <c r="AU689">
        <f t="shared" si="257"/>
        <v>-261.07519130037502</v>
      </c>
      <c r="AW689">
        <f t="shared" si="269"/>
        <v>9.8785635662879052</v>
      </c>
      <c r="AY689">
        <f t="shared" si="270"/>
        <v>-0.12133732536391327</v>
      </c>
      <c r="BA689">
        <f t="shared" si="271"/>
        <v>-0.32877550288001028</v>
      </c>
      <c r="BC689">
        <f t="shared" si="272"/>
        <v>-703.9340126777247</v>
      </c>
      <c r="BD689">
        <f t="shared" si="273"/>
        <v>3.04E-2</v>
      </c>
      <c r="BE689">
        <f t="shared" si="274"/>
        <v>-21.399593985402831</v>
      </c>
    </row>
    <row r="690" spans="3:57">
      <c r="C690" s="11">
        <v>630</v>
      </c>
      <c r="D690" s="12">
        <f t="shared" si="280"/>
        <v>9.1304347826086946E-3</v>
      </c>
      <c r="E690" s="20">
        <f t="shared" si="275"/>
        <v>1204.2771838760873</v>
      </c>
      <c r="F690" s="4">
        <f t="shared" si="276"/>
        <v>10.995574287564274</v>
      </c>
      <c r="G690" s="4"/>
      <c r="H690" s="4">
        <f t="shared" si="277"/>
        <v>-36.610026389833031</v>
      </c>
      <c r="I690" s="11">
        <v>630</v>
      </c>
      <c r="J690" s="5">
        <f t="shared" si="258"/>
        <v>12173.424452899939</v>
      </c>
      <c r="K690" s="11">
        <v>630</v>
      </c>
      <c r="L690" s="17">
        <f t="shared" si="278"/>
        <v>7584.0434341566615</v>
      </c>
      <c r="M690" s="11">
        <v>630</v>
      </c>
      <c r="N690">
        <f t="shared" si="279"/>
        <v>773.09311255419584</v>
      </c>
      <c r="Q690" s="58">
        <v>567</v>
      </c>
      <c r="R690" s="21">
        <f t="shared" si="285"/>
        <v>13.068162999999995</v>
      </c>
      <c r="S690" s="21">
        <f t="shared" si="284"/>
        <v>130.36605844645544</v>
      </c>
      <c r="T690" s="21">
        <f t="shared" si="282"/>
        <v>1</v>
      </c>
      <c r="U690" s="21">
        <f t="shared" si="283"/>
        <v>600</v>
      </c>
      <c r="AA690">
        <v>567</v>
      </c>
      <c r="AB690">
        <f t="shared" si="259"/>
        <v>9.8960168588078474</v>
      </c>
      <c r="AC690">
        <f t="shared" si="260"/>
        <v>0.27611262488646687</v>
      </c>
      <c r="AD690">
        <f t="shared" si="261"/>
        <v>-0.45399049973954564</v>
      </c>
      <c r="AE690">
        <f t="shared" si="262"/>
        <v>-0.12535250855660479</v>
      </c>
      <c r="AF690" s="65">
        <f t="shared" si="263"/>
        <v>-0.12568313435681153</v>
      </c>
      <c r="AG690">
        <f t="shared" si="264"/>
        <v>-7.201113154620975</v>
      </c>
      <c r="AJ690">
        <f t="shared" si="265"/>
        <v>98.520345616575895</v>
      </c>
      <c r="AL690">
        <f t="shared" si="256"/>
        <v>98.520345616575895</v>
      </c>
      <c r="AN690">
        <f t="shared" si="266"/>
        <v>100.49075252890742</v>
      </c>
      <c r="AP690">
        <f t="shared" si="267"/>
        <v>2140.8245315543982</v>
      </c>
      <c r="AS690">
        <f t="shared" si="268"/>
        <v>2157.8450389620843</v>
      </c>
      <c r="AU690">
        <f t="shared" si="257"/>
        <v>-270.4912887103219</v>
      </c>
      <c r="AW690">
        <f t="shared" si="269"/>
        <v>9.8960168588078474</v>
      </c>
      <c r="AY690">
        <f t="shared" si="270"/>
        <v>-0.12568313435681153</v>
      </c>
      <c r="BA690">
        <f t="shared" si="271"/>
        <v>-0.34141261237666726</v>
      </c>
      <c r="BC690">
        <f t="shared" si="272"/>
        <v>-730.90449595804205</v>
      </c>
      <c r="BD690">
        <f t="shared" si="273"/>
        <v>3.04E-2</v>
      </c>
      <c r="BE690">
        <f t="shared" si="274"/>
        <v>-22.219496677124479</v>
      </c>
    </row>
    <row r="691" spans="3:57">
      <c r="C691" s="11">
        <v>631</v>
      </c>
      <c r="D691" s="12">
        <f t="shared" si="280"/>
        <v>9.1449275362318842E-3</v>
      </c>
      <c r="E691" s="20">
        <f t="shared" si="275"/>
        <v>1204.2771838760873</v>
      </c>
      <c r="F691" s="4">
        <f t="shared" si="276"/>
        <v>11.013027580084218</v>
      </c>
      <c r="G691" s="4"/>
      <c r="H691" s="4">
        <f t="shared" si="277"/>
        <v>-36.780841120640098</v>
      </c>
      <c r="I691" s="11">
        <v>631</v>
      </c>
      <c r="J691" s="5">
        <f t="shared" si="258"/>
        <v>11396.556225172941</v>
      </c>
      <c r="K691" s="11">
        <v>631</v>
      </c>
      <c r="L691" s="17">
        <f t="shared" si="278"/>
        <v>7100.0545282827425</v>
      </c>
      <c r="M691" s="11">
        <v>631</v>
      </c>
      <c r="N691">
        <f t="shared" si="279"/>
        <v>723.75683264859754</v>
      </c>
      <c r="Q691" s="58">
        <v>568</v>
      </c>
      <c r="R691" s="21">
        <f t="shared" si="285"/>
        <v>13.636343999999994</v>
      </c>
      <c r="S691" s="21">
        <f t="shared" si="284"/>
        <v>133.76948366681617</v>
      </c>
      <c r="T691" s="21">
        <f t="shared" si="282"/>
        <v>1</v>
      </c>
      <c r="U691" s="21">
        <f t="shared" si="283"/>
        <v>600</v>
      </c>
      <c r="AA691">
        <v>568</v>
      </c>
      <c r="AB691">
        <f t="shared" si="259"/>
        <v>9.9134701513277914</v>
      </c>
      <c r="AC691">
        <f t="shared" si="260"/>
        <v>0.27611262488646687</v>
      </c>
      <c r="AD691">
        <f t="shared" si="261"/>
        <v>-0.46947156278589025</v>
      </c>
      <c r="AE691">
        <f t="shared" si="262"/>
        <v>-0.1296270255103639</v>
      </c>
      <c r="AF691" s="65">
        <f t="shared" si="263"/>
        <v>-0.12999282232804948</v>
      </c>
      <c r="AG691">
        <f t="shared" si="264"/>
        <v>-7.4480400863912077</v>
      </c>
      <c r="AJ691">
        <f t="shared" si="265"/>
        <v>98.520345616575895</v>
      </c>
      <c r="AL691">
        <f t="shared" si="256"/>
        <v>98.520345616575895</v>
      </c>
      <c r="AN691">
        <f t="shared" si="266"/>
        <v>100.49075252890742</v>
      </c>
      <c r="AP691">
        <f t="shared" si="267"/>
        <v>2140.3647208154293</v>
      </c>
      <c r="AS691">
        <f t="shared" si="268"/>
        <v>2158.5770146509367</v>
      </c>
      <c r="AU691">
        <f t="shared" si="257"/>
        <v>-279.80991774424206</v>
      </c>
      <c r="AW691">
        <f t="shared" si="269"/>
        <v>9.9134701513277914</v>
      </c>
      <c r="AY691">
        <f t="shared" si="270"/>
        <v>-0.12999282232804948</v>
      </c>
      <c r="BA691">
        <f t="shared" si="271"/>
        <v>-0.35404380838139388</v>
      </c>
      <c r="BC691">
        <f t="shared" si="272"/>
        <v>-757.78287708267351</v>
      </c>
      <c r="BD691">
        <f t="shared" si="273"/>
        <v>3.04E-2</v>
      </c>
      <c r="BE691">
        <f t="shared" si="274"/>
        <v>-23.036599463313273</v>
      </c>
    </row>
    <row r="692" spans="3:57">
      <c r="C692" s="11">
        <v>632</v>
      </c>
      <c r="D692" s="12">
        <f t="shared" si="280"/>
        <v>9.159420289855072E-3</v>
      </c>
      <c r="E692" s="20">
        <f t="shared" si="275"/>
        <v>1204.2771838760873</v>
      </c>
      <c r="F692" s="4">
        <f t="shared" si="276"/>
        <v>11.030480872604162</v>
      </c>
      <c r="G692" s="4"/>
      <c r="H692" s="4">
        <f t="shared" si="277"/>
        <v>-36.94029087643424</v>
      </c>
      <c r="I692" s="11">
        <v>632</v>
      </c>
      <c r="J692" s="5">
        <f t="shared" si="258"/>
        <v>10605.09997252374</v>
      </c>
      <c r="K692" s="11">
        <v>632</v>
      </c>
      <c r="L692" s="17">
        <f t="shared" si="278"/>
        <v>6606.9772828822897</v>
      </c>
      <c r="M692" s="11">
        <v>632</v>
      </c>
      <c r="N692">
        <f t="shared" si="279"/>
        <v>673.49411650176239</v>
      </c>
      <c r="Q692" s="58">
        <v>569</v>
      </c>
      <c r="R692" s="21">
        <f t="shared" si="285"/>
        <v>14.204524999999993</v>
      </c>
      <c r="S692" s="21">
        <f t="shared" si="284"/>
        <v>137.1729088871769</v>
      </c>
      <c r="T692" s="21">
        <f t="shared" si="282"/>
        <v>1</v>
      </c>
      <c r="U692" s="21">
        <f t="shared" si="283"/>
        <v>600</v>
      </c>
      <c r="AA692">
        <v>569</v>
      </c>
      <c r="AB692">
        <f t="shared" si="259"/>
        <v>9.9309234438477354</v>
      </c>
      <c r="AC692">
        <f t="shared" si="260"/>
        <v>0.27611262488646687</v>
      </c>
      <c r="AD692">
        <f t="shared" si="261"/>
        <v>-0.48480962024633711</v>
      </c>
      <c r="AE692">
        <f t="shared" si="262"/>
        <v>-0.13386205681642732</v>
      </c>
      <c r="AF692" s="65">
        <f t="shared" si="263"/>
        <v>-0.13426509543538293</v>
      </c>
      <c r="AG692">
        <f t="shared" si="264"/>
        <v>-7.6928233043686562</v>
      </c>
      <c r="AJ692">
        <f t="shared" si="265"/>
        <v>98.520345616575895</v>
      </c>
      <c r="AL692">
        <f t="shared" si="256"/>
        <v>98.520345616575895</v>
      </c>
      <c r="AN692">
        <f t="shared" si="266"/>
        <v>100.49075252890742</v>
      </c>
      <c r="AP692">
        <f t="shared" si="267"/>
        <v>2139.6785603729522</v>
      </c>
      <c r="AS692">
        <f t="shared" si="268"/>
        <v>2159.1106106143816</v>
      </c>
      <c r="AU692">
        <f t="shared" si="257"/>
        <v>-289.02298723101342</v>
      </c>
      <c r="AW692">
        <f t="shared" si="269"/>
        <v>9.9309234438477354</v>
      </c>
      <c r="AY692">
        <f t="shared" si="270"/>
        <v>-0.13426509543538293</v>
      </c>
      <c r="BA692">
        <f t="shared" si="271"/>
        <v>-0.36666794928222662</v>
      </c>
      <c r="BC692">
        <f t="shared" si="272"/>
        <v>-784.55154985509728</v>
      </c>
      <c r="BD692">
        <f t="shared" si="273"/>
        <v>3.04E-2</v>
      </c>
      <c r="BE692">
        <f t="shared" si="274"/>
        <v>-23.850367115594956</v>
      </c>
    </row>
    <row r="693" spans="3:57">
      <c r="C693" s="11">
        <v>633</v>
      </c>
      <c r="D693" s="12">
        <f t="shared" si="280"/>
        <v>9.1739130434782597E-3</v>
      </c>
      <c r="E693" s="20">
        <f t="shared" si="275"/>
        <v>1204.2771838760873</v>
      </c>
      <c r="F693" s="4">
        <f t="shared" si="276"/>
        <v>11.047934165124104</v>
      </c>
      <c r="G693" s="4"/>
      <c r="H693" s="4">
        <f t="shared" si="277"/>
        <v>-37.088166109137958</v>
      </c>
      <c r="I693" s="11">
        <v>633</v>
      </c>
      <c r="J693" s="5">
        <f t="shared" si="258"/>
        <v>9799.3170999790236</v>
      </c>
      <c r="K693" s="11">
        <v>633</v>
      </c>
      <c r="L693" s="17">
        <f t="shared" si="278"/>
        <v>6104.974553286932</v>
      </c>
      <c r="M693" s="11">
        <v>633</v>
      </c>
      <c r="N693">
        <f t="shared" si="279"/>
        <v>622.32156506492674</v>
      </c>
      <c r="Q693" s="58">
        <v>570</v>
      </c>
      <c r="R693" s="21">
        <f t="shared" si="285"/>
        <v>14.772705999999992</v>
      </c>
      <c r="S693" s="21">
        <f t="shared" si="284"/>
        <v>140.57633410753766</v>
      </c>
      <c r="T693" s="21">
        <f t="shared" si="282"/>
        <v>1</v>
      </c>
      <c r="U693" s="21">
        <f t="shared" si="283"/>
        <v>600</v>
      </c>
      <c r="AA693">
        <v>570</v>
      </c>
      <c r="AB693">
        <f t="shared" si="259"/>
        <v>9.9483767363676794</v>
      </c>
      <c r="AC693">
        <f t="shared" si="260"/>
        <v>0.27611262488646687</v>
      </c>
      <c r="AD693">
        <f t="shared" si="261"/>
        <v>-0.50000000000000067</v>
      </c>
      <c r="AE693">
        <f t="shared" si="262"/>
        <v>-0.13805631244323363</v>
      </c>
      <c r="AF693" s="65">
        <f t="shared" si="263"/>
        <v>-0.1384986654429616</v>
      </c>
      <c r="AG693">
        <f t="shared" si="264"/>
        <v>-7.9353889980760828</v>
      </c>
      <c r="AJ693">
        <f t="shared" si="265"/>
        <v>98.520345616575895</v>
      </c>
      <c r="AL693">
        <f t="shared" si="256"/>
        <v>98.520345616575895</v>
      </c>
      <c r="AN693">
        <f t="shared" si="266"/>
        <v>100.49075252890742</v>
      </c>
      <c r="AP693">
        <f t="shared" si="267"/>
        <v>2138.7455802450504</v>
      </c>
      <c r="AS693">
        <f t="shared" si="268"/>
        <v>2159.4233958173422</v>
      </c>
      <c r="AU693">
        <f t="shared" si="257"/>
        <v>-298.12203103018754</v>
      </c>
      <c r="AW693">
        <f t="shared" si="269"/>
        <v>9.9483767363676794</v>
      </c>
      <c r="AY693">
        <f t="shared" si="270"/>
        <v>-0.1384986654429616</v>
      </c>
      <c r="BA693">
        <f t="shared" si="271"/>
        <v>-0.37928379388147154</v>
      </c>
      <c r="BC693">
        <f t="shared" si="272"/>
        <v>-811.19153782257195</v>
      </c>
      <c r="BD693">
        <f t="shared" si="273"/>
        <v>3.04E-2</v>
      </c>
      <c r="BE693">
        <f t="shared" si="274"/>
        <v>-24.660222749806188</v>
      </c>
    </row>
    <row r="694" spans="3:57">
      <c r="C694" s="11">
        <v>634</v>
      </c>
      <c r="D694" s="12">
        <f t="shared" si="280"/>
        <v>9.1884057971014493E-3</v>
      </c>
      <c r="E694" s="20">
        <f t="shared" si="275"/>
        <v>1204.2771838760873</v>
      </c>
      <c r="F694" s="4">
        <f t="shared" si="276"/>
        <v>11.065387457644048</v>
      </c>
      <c r="G694" s="4"/>
      <c r="H694" s="4">
        <f t="shared" si="277"/>
        <v>-37.224261188879012</v>
      </c>
      <c r="I694" s="11">
        <v>634</v>
      </c>
      <c r="J694" s="5">
        <f t="shared" si="258"/>
        <v>8979.4868956074042</v>
      </c>
      <c r="K694" s="11">
        <v>634</v>
      </c>
      <c r="L694" s="17">
        <f t="shared" si="278"/>
        <v>5594.2203359634132</v>
      </c>
      <c r="M694" s="11">
        <v>634</v>
      </c>
      <c r="N694">
        <f t="shared" si="279"/>
        <v>570.2569149809799</v>
      </c>
      <c r="Q694" s="58">
        <v>571</v>
      </c>
      <c r="R694" s="21">
        <f t="shared" si="285"/>
        <v>15.340886999999992</v>
      </c>
      <c r="S694" s="21">
        <f t="shared" si="284"/>
        <v>143.97975932789842</v>
      </c>
      <c r="T694" s="21">
        <f t="shared" si="282"/>
        <v>1</v>
      </c>
      <c r="U694" s="21">
        <f t="shared" si="283"/>
        <v>600</v>
      </c>
      <c r="AA694">
        <v>571</v>
      </c>
      <c r="AB694">
        <f t="shared" si="259"/>
        <v>9.9658300288876216</v>
      </c>
      <c r="AC694">
        <f t="shared" si="260"/>
        <v>0.27611262488646687</v>
      </c>
      <c r="AD694">
        <f t="shared" si="261"/>
        <v>-0.51503807491005393</v>
      </c>
      <c r="AE694">
        <f t="shared" si="262"/>
        <v>-0.14220851477988775</v>
      </c>
      <c r="AF694" s="65">
        <f t="shared" si="263"/>
        <v>-0.14269225005956179</v>
      </c>
      <c r="AG694">
        <f t="shared" si="264"/>
        <v>-8.1756636976382602</v>
      </c>
      <c r="AJ694">
        <f t="shared" si="265"/>
        <v>98.520345616575895</v>
      </c>
      <c r="AL694">
        <f t="shared" si="256"/>
        <v>98.520345616575895</v>
      </c>
      <c r="AN694">
        <f t="shared" si="266"/>
        <v>100.49075252890742</v>
      </c>
      <c r="AP694">
        <f t="shared" si="267"/>
        <v>2137.5449295618969</v>
      </c>
      <c r="AS694">
        <f t="shared" si="268"/>
        <v>2159.4924493681856</v>
      </c>
      <c r="AU694">
        <f t="shared" si="257"/>
        <v>-307.09821390303165</v>
      </c>
      <c r="AW694">
        <f t="shared" si="269"/>
        <v>9.9658300288876216</v>
      </c>
      <c r="AY694">
        <f t="shared" si="270"/>
        <v>-0.14269225005956179</v>
      </c>
      <c r="BA694">
        <f t="shared" si="271"/>
        <v>-0.39188999815095871</v>
      </c>
      <c r="BC694">
        <f t="shared" si="272"/>
        <v>-837.68247849360296</v>
      </c>
      <c r="BD694">
        <f t="shared" si="273"/>
        <v>3.04E-2</v>
      </c>
      <c r="BE694">
        <f t="shared" si="274"/>
        <v>-25.465547346205529</v>
      </c>
    </row>
    <row r="695" spans="3:57">
      <c r="C695" s="11">
        <v>635</v>
      </c>
      <c r="D695" s="12">
        <f t="shared" si="280"/>
        <v>9.2028985507246371E-3</v>
      </c>
      <c r="E695" s="20">
        <f t="shared" si="275"/>
        <v>1204.2771838760873</v>
      </c>
      <c r="F695" s="4">
        <f t="shared" si="276"/>
        <v>11.082840750163991</v>
      </c>
      <c r="G695" s="4"/>
      <c r="H695" s="4">
        <f t="shared" si="277"/>
        <v>-37.348374662276058</v>
      </c>
      <c r="I695" s="11">
        <v>635</v>
      </c>
      <c r="J695" s="5">
        <f t="shared" si="258"/>
        <v>8145.9064042188002</v>
      </c>
      <c r="K695" s="11">
        <v>635</v>
      </c>
      <c r="L695" s="17">
        <f t="shared" si="278"/>
        <v>5074.8996898283121</v>
      </c>
      <c r="M695" s="11">
        <v>635</v>
      </c>
      <c r="N695">
        <f t="shared" si="279"/>
        <v>517.31903056353838</v>
      </c>
      <c r="Q695" s="58">
        <v>572</v>
      </c>
      <c r="R695" s="21">
        <f t="shared" si="285"/>
        <v>15.909067999999991</v>
      </c>
      <c r="S695" s="21">
        <f t="shared" si="284"/>
        <v>147.38318454825912</v>
      </c>
      <c r="T695" s="21">
        <f t="shared" si="282"/>
        <v>1</v>
      </c>
      <c r="U695" s="21">
        <f t="shared" si="283"/>
        <v>599.99999999999977</v>
      </c>
      <c r="AA695">
        <v>572</v>
      </c>
      <c r="AB695">
        <f t="shared" si="259"/>
        <v>9.9832833214075656</v>
      </c>
      <c r="AC695">
        <f t="shared" si="260"/>
        <v>0.27611262488646687</v>
      </c>
      <c r="AD695">
        <f t="shared" si="261"/>
        <v>-0.52991926423320534</v>
      </c>
      <c r="AE695">
        <f t="shared" si="262"/>
        <v>-0.14631739902533555</v>
      </c>
      <c r="AF695" s="65">
        <f t="shared" si="263"/>
        <v>-0.14684457328967968</v>
      </c>
      <c r="AG695">
        <f t="shared" si="264"/>
        <v>-8.4135742938981455</v>
      </c>
      <c r="AJ695">
        <f t="shared" si="265"/>
        <v>98.520345616575895</v>
      </c>
      <c r="AL695">
        <f t="shared" si="256"/>
        <v>98.520345616575895</v>
      </c>
      <c r="AN695">
        <f t="shared" si="266"/>
        <v>100.49075252890742</v>
      </c>
      <c r="AP695">
        <f t="shared" si="267"/>
        <v>2136.0554086669545</v>
      </c>
      <c r="AS695">
        <f t="shared" si="268"/>
        <v>2159.294391822838</v>
      </c>
      <c r="AU695">
        <f t="shared" si="257"/>
        <v>-315.94233914151147</v>
      </c>
      <c r="AW695">
        <f t="shared" si="269"/>
        <v>9.9832833214075656</v>
      </c>
      <c r="AY695">
        <f t="shared" si="270"/>
        <v>-0.14684457328967968</v>
      </c>
      <c r="BA695">
        <f t="shared" si="271"/>
        <v>-0.40448511204921422</v>
      </c>
      <c r="BC695">
        <f t="shared" si="272"/>
        <v>-864.00261131798311</v>
      </c>
      <c r="BD695">
        <f t="shared" si="273"/>
        <v>3.04E-2</v>
      </c>
      <c r="BE695">
        <f t="shared" si="274"/>
        <v>-26.265679384066686</v>
      </c>
    </row>
    <row r="696" spans="3:57">
      <c r="C696" s="11">
        <v>636</v>
      </c>
      <c r="D696" s="12">
        <f t="shared" si="280"/>
        <v>9.2173913043478248E-3</v>
      </c>
      <c r="E696" s="20">
        <f t="shared" si="275"/>
        <v>1204.2771838760873</v>
      </c>
      <c r="F696" s="4">
        <f t="shared" si="276"/>
        <v>11.100294042683933</v>
      </c>
      <c r="G696" s="4"/>
      <c r="H696" s="4">
        <f t="shared" si="277"/>
        <v>-37.460309508735705</v>
      </c>
      <c r="I696" s="11">
        <v>636</v>
      </c>
      <c r="J696" s="5">
        <f t="shared" si="258"/>
        <v>7298.8902792331519</v>
      </c>
      <c r="K696" s="11">
        <v>636</v>
      </c>
      <c r="L696" s="17">
        <f t="shared" si="278"/>
        <v>4547.2086439622535</v>
      </c>
      <c r="M696" s="11">
        <v>636</v>
      </c>
      <c r="N696">
        <f t="shared" si="279"/>
        <v>463.52789438962827</v>
      </c>
      <c r="Q696" s="58">
        <v>573</v>
      </c>
      <c r="R696" s="21">
        <f t="shared" si="285"/>
        <v>16.47724899999999</v>
      </c>
      <c r="S696" s="21">
        <f t="shared" si="284"/>
        <v>150.78660976861988</v>
      </c>
      <c r="T696" s="21">
        <f t="shared" si="282"/>
        <v>1</v>
      </c>
      <c r="U696" s="21">
        <f t="shared" si="283"/>
        <v>600</v>
      </c>
      <c r="AA696">
        <v>573</v>
      </c>
      <c r="AB696">
        <f t="shared" si="259"/>
        <v>10.000736613927508</v>
      </c>
      <c r="AC696">
        <f t="shared" si="260"/>
        <v>0.27611262488646687</v>
      </c>
      <c r="AD696">
        <f t="shared" si="261"/>
        <v>-0.54463903501502653</v>
      </c>
      <c r="AE696">
        <f t="shared" si="262"/>
        <v>-0.15038171357363131</v>
      </c>
      <c r="AF696" s="65">
        <f t="shared" si="263"/>
        <v>-0.15095436579761426</v>
      </c>
      <c r="AG696">
        <f t="shared" si="264"/>
        <v>-8.6490480592772823</v>
      </c>
      <c r="AJ696">
        <f t="shared" si="265"/>
        <v>98.520345616575895</v>
      </c>
      <c r="AL696">
        <f t="shared" si="256"/>
        <v>98.520345616575895</v>
      </c>
      <c r="AN696">
        <f t="shared" si="266"/>
        <v>100.49075252890742</v>
      </c>
      <c r="AP696">
        <f t="shared" si="267"/>
        <v>2134.2555018486937</v>
      </c>
      <c r="AS696">
        <f t="shared" si="268"/>
        <v>2158.8054175808393</v>
      </c>
      <c r="AU696">
        <f t="shared" si="257"/>
        <v>-324.64485796784533</v>
      </c>
      <c r="AW696">
        <f t="shared" si="269"/>
        <v>10.000736613927508</v>
      </c>
      <c r="AY696">
        <f t="shared" si="270"/>
        <v>-0.15095436579761426</v>
      </c>
      <c r="BA696">
        <f t="shared" si="271"/>
        <v>-0.41706757640727538</v>
      </c>
      <c r="BC696">
        <f t="shared" si="272"/>
        <v>-890.12876958992797</v>
      </c>
      <c r="BD696">
        <f t="shared" si="273"/>
        <v>3.04E-2</v>
      </c>
      <c r="BE696">
        <f t="shared" si="274"/>
        <v>-27.059914595533812</v>
      </c>
    </row>
    <row r="697" spans="3:57">
      <c r="C697" s="11">
        <v>637</v>
      </c>
      <c r="D697" s="12">
        <f t="shared" si="280"/>
        <v>9.2318840579710144E-3</v>
      </c>
      <c r="E697" s="20">
        <f t="shared" si="275"/>
        <v>1204.2771838760873</v>
      </c>
      <c r="F697" s="4">
        <f t="shared" si="276"/>
        <v>11.117747335203878</v>
      </c>
      <c r="G697" s="4"/>
      <c r="H697" s="4">
        <f t="shared" si="277"/>
        <v>-37.559873394445106</v>
      </c>
      <c r="I697" s="11">
        <v>637</v>
      </c>
      <c r="J697" s="5">
        <f t="shared" si="258"/>
        <v>6438.7706128357495</v>
      </c>
      <c r="K697" s="11">
        <v>637</v>
      </c>
      <c r="L697" s="17">
        <f t="shared" si="278"/>
        <v>4011.354091796672</v>
      </c>
      <c r="M697" s="11">
        <v>637</v>
      </c>
      <c r="N697">
        <f t="shared" si="279"/>
        <v>408.90459651342218</v>
      </c>
      <c r="Q697" s="58">
        <v>574</v>
      </c>
      <c r="R697" s="21">
        <f t="shared" si="285"/>
        <v>17.045429999999989</v>
      </c>
      <c r="S697" s="21">
        <f t="shared" si="284"/>
        <v>154.19003498898061</v>
      </c>
      <c r="T697" s="21">
        <f t="shared" si="282"/>
        <v>1</v>
      </c>
      <c r="U697" s="21">
        <f t="shared" si="283"/>
        <v>599.99999999999977</v>
      </c>
      <c r="AA697">
        <v>574</v>
      </c>
      <c r="AB697">
        <f t="shared" si="259"/>
        <v>10.018189906447452</v>
      </c>
      <c r="AC697">
        <f t="shared" si="260"/>
        <v>0.27611262488646687</v>
      </c>
      <c r="AD697">
        <f t="shared" si="261"/>
        <v>-0.55919290347074679</v>
      </c>
      <c r="AE697">
        <f t="shared" si="262"/>
        <v>-0.15440022039519258</v>
      </c>
      <c r="AF697" s="65">
        <f t="shared" si="263"/>
        <v>-0.15502036528465304</v>
      </c>
      <c r="AG697">
        <f t="shared" si="264"/>
        <v>-8.8820126693869614</v>
      </c>
      <c r="AJ697">
        <f t="shared" si="265"/>
        <v>98.520345616575895</v>
      </c>
      <c r="AL697">
        <f t="shared" si="256"/>
        <v>98.520345616575895</v>
      </c>
      <c r="AN697">
        <f t="shared" si="266"/>
        <v>100.49075252890742</v>
      </c>
      <c r="AP697">
        <f t="shared" si="267"/>
        <v>2132.1234106608649</v>
      </c>
      <c r="AS697">
        <f t="shared" si="268"/>
        <v>2158.0013283618928</v>
      </c>
      <c r="AU697">
        <f t="shared" si="257"/>
        <v>-333.19588071219459</v>
      </c>
      <c r="AW697">
        <f t="shared" si="269"/>
        <v>10.018189906447452</v>
      </c>
      <c r="AY697">
        <f t="shared" si="270"/>
        <v>-0.15502036528465304</v>
      </c>
      <c r="BA697">
        <f t="shared" si="271"/>
        <v>-0.42963571989038524</v>
      </c>
      <c r="BC697">
        <f t="shared" si="272"/>
        <v>-916.03637643442414</v>
      </c>
      <c r="BD697">
        <f t="shared" si="273"/>
        <v>3.04E-2</v>
      </c>
      <c r="BE697">
        <f t="shared" si="274"/>
        <v>-27.847505843606495</v>
      </c>
    </row>
    <row r="698" spans="3:57">
      <c r="C698" s="11">
        <v>638</v>
      </c>
      <c r="D698" s="12">
        <f t="shared" si="280"/>
        <v>9.2463768115942022E-3</v>
      </c>
      <c r="E698" s="20">
        <f t="shared" si="275"/>
        <v>1204.2771838760873</v>
      </c>
      <c r="F698" s="4">
        <f t="shared" si="276"/>
        <v>11.135200627723821</v>
      </c>
      <c r="G698" s="4"/>
      <c r="H698" s="4">
        <f t="shared" si="277"/>
        <v>-37.646878923746513</v>
      </c>
      <c r="I698" s="11">
        <v>638</v>
      </c>
      <c r="J698" s="5">
        <f t="shared" si="258"/>
        <v>5565.8967445607905</v>
      </c>
      <c r="K698" s="11">
        <v>638</v>
      </c>
      <c r="L698" s="17">
        <f t="shared" si="278"/>
        <v>3467.5536718613725</v>
      </c>
      <c r="M698" s="11">
        <v>638</v>
      </c>
      <c r="N698">
        <f t="shared" si="279"/>
        <v>353.47132231002774</v>
      </c>
      <c r="Q698" s="58">
        <v>575</v>
      </c>
      <c r="R698" s="21">
        <f t="shared" si="285"/>
        <v>17.613610999999988</v>
      </c>
      <c r="S698" s="21">
        <f t="shared" si="284"/>
        <v>157.59346020934134</v>
      </c>
      <c r="T698" s="21">
        <f t="shared" si="282"/>
        <v>1</v>
      </c>
      <c r="U698" s="21">
        <f t="shared" si="283"/>
        <v>600</v>
      </c>
      <c r="AA698">
        <v>575</v>
      </c>
      <c r="AB698">
        <f t="shared" si="259"/>
        <v>10.035643198967394</v>
      </c>
      <c r="AC698">
        <f t="shared" si="260"/>
        <v>0.27611262488646687</v>
      </c>
      <c r="AD698">
        <f t="shared" si="261"/>
        <v>-0.57357643635104516</v>
      </c>
      <c r="AE698">
        <f t="shared" si="262"/>
        <v>-0.15837169541391258</v>
      </c>
      <c r="AF698" s="65">
        <f t="shared" si="263"/>
        <v>-0.15904131687941181</v>
      </c>
      <c r="AG698">
        <f t="shared" si="264"/>
        <v>-9.1123962253930362</v>
      </c>
      <c r="AJ698">
        <f t="shared" si="265"/>
        <v>98.520345616575895</v>
      </c>
      <c r="AL698">
        <f t="shared" si="256"/>
        <v>98.520345616575895</v>
      </c>
      <c r="AN698">
        <f t="shared" si="266"/>
        <v>100.49075252890742</v>
      </c>
      <c r="AP698">
        <f t="shared" si="267"/>
        <v>2129.6370877885392</v>
      </c>
      <c r="AS698">
        <f t="shared" si="268"/>
        <v>2156.8575677487688</v>
      </c>
      <c r="AU698">
        <f t="shared" si="257"/>
        <v>-341.58518977070037</v>
      </c>
      <c r="AW698">
        <f t="shared" si="269"/>
        <v>10.035643198967394</v>
      </c>
      <c r="AY698">
        <f t="shared" si="270"/>
        <v>-0.15904131687941181</v>
      </c>
      <c r="BA698">
        <f t="shared" si="271"/>
        <v>-0.44218775604304333</v>
      </c>
      <c r="BC698">
        <f t="shared" si="272"/>
        <v>-941.69944503525585</v>
      </c>
      <c r="BD698">
        <f t="shared" si="273"/>
        <v>3.04E-2</v>
      </c>
      <c r="BE698">
        <f t="shared" si="274"/>
        <v>-28.627663129071777</v>
      </c>
    </row>
    <row r="699" spans="3:57">
      <c r="C699" s="11">
        <v>639</v>
      </c>
      <c r="D699" s="12">
        <f t="shared" si="280"/>
        <v>9.2608695652173917E-3</v>
      </c>
      <c r="E699" s="20">
        <f t="shared" si="275"/>
        <v>1204.2771838760873</v>
      </c>
      <c r="F699" s="4">
        <f t="shared" si="276"/>
        <v>11.152653920243765</v>
      </c>
      <c r="G699" s="4"/>
      <c r="H699" s="4">
        <f t="shared" si="277"/>
        <v>-37.721143887582528</v>
      </c>
      <c r="I699" s="11">
        <v>639</v>
      </c>
      <c r="J699" s="5">
        <f t="shared" si="258"/>
        <v>4680.6350484692221</v>
      </c>
      <c r="K699" s="11">
        <v>639</v>
      </c>
      <c r="L699" s="17">
        <f t="shared" si="278"/>
        <v>2916.0356351963255</v>
      </c>
      <c r="M699" s="11">
        <v>639</v>
      </c>
      <c r="N699">
        <f t="shared" si="279"/>
        <v>297.25133895987005</v>
      </c>
      <c r="Q699" s="58">
        <v>576</v>
      </c>
      <c r="R699" s="21">
        <f t="shared" si="285"/>
        <v>18.181791999999987</v>
      </c>
      <c r="S699" s="21">
        <f t="shared" si="284"/>
        <v>160.9968854297021</v>
      </c>
      <c r="T699" s="21">
        <f t="shared" si="282"/>
        <v>1</v>
      </c>
      <c r="U699" s="21">
        <f t="shared" si="283"/>
        <v>600</v>
      </c>
      <c r="AA699">
        <v>576</v>
      </c>
      <c r="AB699">
        <f t="shared" si="259"/>
        <v>10.053096491487338</v>
      </c>
      <c r="AC699">
        <f t="shared" si="260"/>
        <v>0.27611262488646687</v>
      </c>
      <c r="AD699">
        <f t="shared" si="261"/>
        <v>-0.5877852522924728</v>
      </c>
      <c r="AE699">
        <f t="shared" si="262"/>
        <v>-0.16229492888002883</v>
      </c>
      <c r="AF699" s="65">
        <f t="shared" si="263"/>
        <v>-0.16301597354136918</v>
      </c>
      <c r="AG699">
        <f t="shared" si="264"/>
        <v>-9.3401272771367498</v>
      </c>
      <c r="AJ699">
        <f t="shared" si="265"/>
        <v>98.520345616575895</v>
      </c>
      <c r="AL699">
        <f t="shared" ref="AL699:AL762" si="286">T699*AJ699</f>
        <v>98.520345616575895</v>
      </c>
      <c r="AN699">
        <f t="shared" si="266"/>
        <v>100.49075252890742</v>
      </c>
      <c r="AP699">
        <f t="shared" si="267"/>
        <v>2126.7742714164597</v>
      </c>
      <c r="AS699">
        <f t="shared" si="268"/>
        <v>2155.349256779708</v>
      </c>
      <c r="AU699">
        <f t="shared" ref="AU699:AU762" si="287">AP699*TAN(AF699)</f>
        <v>-349.80225434068564</v>
      </c>
      <c r="AW699">
        <f t="shared" si="269"/>
        <v>10.053096491487338</v>
      </c>
      <c r="AY699">
        <f t="shared" si="270"/>
        <v>-0.16301597354136918</v>
      </c>
      <c r="BA699">
        <f t="shared" si="271"/>
        <v>-0.45472178042537864</v>
      </c>
      <c r="BC699">
        <f t="shared" si="272"/>
        <v>-967.09058326138006</v>
      </c>
      <c r="BD699">
        <f t="shared" si="273"/>
        <v>3.04E-2</v>
      </c>
      <c r="BE699">
        <f t="shared" si="274"/>
        <v>-29.399553731145954</v>
      </c>
    </row>
    <row r="700" spans="3:57">
      <c r="C700" s="11">
        <v>640</v>
      </c>
      <c r="D700" s="12">
        <f t="shared" si="280"/>
        <v>9.2753623188405795E-3</v>
      </c>
      <c r="E700" s="20">
        <f t="shared" si="275"/>
        <v>1204.2771838760873</v>
      </c>
      <c r="F700" s="4">
        <f t="shared" si="276"/>
        <v>11.170107212763709</v>
      </c>
      <c r="G700" s="4"/>
      <c r="H700" s="4">
        <f t="shared" si="277"/>
        <v>-37.78249150870284</v>
      </c>
      <c r="I700" s="11">
        <v>640</v>
      </c>
      <c r="J700" s="5">
        <f t="shared" ref="J700:J763" si="288">((((($F$6/1000)/2)*(E700*E700))*COS(F700))+((((($F$6/1000)/2)*($F$6/1000)/2))*(E700*E700)*COS(2*F700)/($F$10/1000)))*-1</f>
        <v>3783.3686991191962</v>
      </c>
      <c r="K700" s="11">
        <v>640</v>
      </c>
      <c r="L700" s="17">
        <f t="shared" si="278"/>
        <v>2357.038699551259</v>
      </c>
      <c r="M700" s="11">
        <v>640</v>
      </c>
      <c r="N700">
        <f t="shared" si="279"/>
        <v>240.26898058626492</v>
      </c>
      <c r="Q700" s="58">
        <v>577</v>
      </c>
      <c r="R700" s="21">
        <f t="shared" si="285"/>
        <v>18.749972999999986</v>
      </c>
      <c r="S700" s="21">
        <f t="shared" si="284"/>
        <v>164.40031065006283</v>
      </c>
      <c r="T700" s="21">
        <f t="shared" si="282"/>
        <v>1</v>
      </c>
      <c r="U700" s="21">
        <f t="shared" si="283"/>
        <v>600</v>
      </c>
      <c r="AA700">
        <v>577</v>
      </c>
      <c r="AB700">
        <f t="shared" ref="AB700:AB763" si="289">PI()*AA700/180</f>
        <v>10.070549784007282</v>
      </c>
      <c r="AC700">
        <f t="shared" ref="AC700:AC763" si="290">($F$6/2)/$F$10</f>
        <v>0.27611262488646687</v>
      </c>
      <c r="AD700">
        <f t="shared" ref="AD700:AD763" si="291">SIN(AB700)</f>
        <v>-0.60181502315204849</v>
      </c>
      <c r="AE700">
        <f t="shared" ref="AE700:AE763" si="292">AC700*AD700</f>
        <v>-0.16616872573862193</v>
      </c>
      <c r="AF700" s="65">
        <f t="shared" ref="AF700:AF763" si="293">ASIN(AE700)</f>
        <v>-0.16694309647757113</v>
      </c>
      <c r="AG700">
        <f t="shared" ref="AG700:AG763" si="294">AF700*180/PI()</f>
        <v>-9.565134847010146</v>
      </c>
      <c r="AJ700">
        <f t="shared" ref="AJ700:AJ763" si="295">PI()*(($F$5/10)*($F$5/10))/4</f>
        <v>98.520345616575895</v>
      </c>
      <c r="AL700">
        <f t="shared" si="286"/>
        <v>98.520345616575895</v>
      </c>
      <c r="AN700">
        <f t="shared" ref="AN700:AN763" si="296">AL700*1.02</f>
        <v>100.49075252890742</v>
      </c>
      <c r="AP700">
        <f t="shared" ref="AP700:AP763" si="297">N637+AN700</f>
        <v>2123.5125200555171</v>
      </c>
      <c r="AS700">
        <f t="shared" ref="AS700:AS763" si="298">AP700/(COS(AF700))</f>
        <v>2153.4512305704297</v>
      </c>
      <c r="AU700">
        <f t="shared" si="287"/>
        <v>-357.8362469241556</v>
      </c>
      <c r="AW700">
        <f t="shared" ref="AW700:AW763" si="299">AB700</f>
        <v>10.070549784007282</v>
      </c>
      <c r="AY700">
        <f t="shared" ref="AY700:AY763" si="300">AF700</f>
        <v>-0.16694309647757113</v>
      </c>
      <c r="BA700">
        <f t="shared" ref="BA700:BA763" si="301">(SIN(AW700+AY700))/(COS(AY700))</f>
        <v>-0.46723576784904253</v>
      </c>
      <c r="BC700">
        <f t="shared" ref="BC700:BC763" si="302">AP700*BA700</f>
        <v>-992.18100284519483</v>
      </c>
      <c r="BD700">
        <f t="shared" ref="BD700:BD763" si="303">($F$6/2)/1000</f>
        <v>3.04E-2</v>
      </c>
      <c r="BE700">
        <f t="shared" ref="BE700:BE763" si="304">BC700*BD700</f>
        <v>-30.162302486493921</v>
      </c>
    </row>
    <row r="701" spans="3:57">
      <c r="C701" s="11">
        <v>641</v>
      </c>
      <c r="D701" s="12">
        <f t="shared" si="280"/>
        <v>9.2898550724637673E-3</v>
      </c>
      <c r="E701" s="20">
        <f t="shared" ref="E701:E764" si="305">(2*PI()/60)*$F$13</f>
        <v>1204.2771838760873</v>
      </c>
      <c r="F701" s="4">
        <f t="shared" ref="F701:F764" si="306">E701*D701</f>
        <v>11.187560505283651</v>
      </c>
      <c r="G701" s="4"/>
      <c r="H701" s="4">
        <f t="shared" ref="H701:H764" si="307">(($F$6/1000)/2)*E701*SIN(F701)+((($F$6/1000)/2)*(($F$6/1000)/2)*E701*SIN(2*F701))/(2*($F$10/1000))</f>
        <v>-37.830750683326919</v>
      </c>
      <c r="I701" s="11">
        <v>641</v>
      </c>
      <c r="J701" s="5">
        <f t="shared" si="288"/>
        <v>2874.4974165461626</v>
      </c>
      <c r="K701" s="11">
        <v>641</v>
      </c>
      <c r="L701" s="17">
        <f t="shared" ref="L701:L764" si="308">$J$21*J701</f>
        <v>1790.8118905082592</v>
      </c>
      <c r="M701" s="11">
        <v>641</v>
      </c>
      <c r="N701">
        <f t="shared" ref="N701:N764" si="309">L701/9.81</f>
        <v>182.54963205996526</v>
      </c>
      <c r="Q701" s="58">
        <v>578</v>
      </c>
      <c r="R701" s="21">
        <f t="shared" si="285"/>
        <v>19.318153999999986</v>
      </c>
      <c r="S701" s="21">
        <f t="shared" si="284"/>
        <v>167.80373587042357</v>
      </c>
      <c r="T701" s="21">
        <f t="shared" si="282"/>
        <v>1</v>
      </c>
      <c r="U701" s="21">
        <f t="shared" si="283"/>
        <v>600</v>
      </c>
      <c r="AA701">
        <v>578</v>
      </c>
      <c r="AB701">
        <f t="shared" si="289"/>
        <v>10.088003076527224</v>
      </c>
      <c r="AC701">
        <f t="shared" si="290"/>
        <v>0.27611262488646687</v>
      </c>
      <c r="AD701">
        <f t="shared" si="291"/>
        <v>-0.61566147532565763</v>
      </c>
      <c r="AE701">
        <f t="shared" si="292"/>
        <v>-0.16999190599364208</v>
      </c>
      <c r="AF701" s="65">
        <f t="shared" si="293"/>
        <v>-0.17082145557246237</v>
      </c>
      <c r="AG701">
        <f t="shared" si="294"/>
        <v>-9.7873484545835918</v>
      </c>
      <c r="AJ701">
        <f t="shared" si="295"/>
        <v>98.520345616575895</v>
      </c>
      <c r="AL701">
        <f t="shared" si="286"/>
        <v>98.520345616575895</v>
      </c>
      <c r="AN701">
        <f t="shared" si="296"/>
        <v>100.49075252890742</v>
      </c>
      <c r="AP701">
        <f t="shared" si="297"/>
        <v>2119.8292477825944</v>
      </c>
      <c r="AS701">
        <f t="shared" si="298"/>
        <v>2151.1380759427893</v>
      </c>
      <c r="AU701">
        <f t="shared" si="287"/>
        <v>-365.67606158501076</v>
      </c>
      <c r="AW701">
        <f t="shared" si="299"/>
        <v>10.088003076527224</v>
      </c>
      <c r="AY701">
        <f t="shared" si="300"/>
        <v>-0.17082145557246237</v>
      </c>
      <c r="BA701">
        <f t="shared" si="301"/>
        <v>-0.47972756972125025</v>
      </c>
      <c r="BC701">
        <f t="shared" si="302"/>
        <v>-1016.94053326277</v>
      </c>
      <c r="BD701">
        <f t="shared" si="303"/>
        <v>3.04E-2</v>
      </c>
      <c r="BE701">
        <f t="shared" si="304"/>
        <v>-30.91499221118821</v>
      </c>
    </row>
    <row r="702" spans="3:57">
      <c r="C702" s="11">
        <v>642</v>
      </c>
      <c r="D702" s="12">
        <f t="shared" ref="D702:D765" si="310">(60/($F$13*360))*C702</f>
        <v>9.3043478260869568E-3</v>
      </c>
      <c r="E702" s="20">
        <f t="shared" si="305"/>
        <v>1204.2771838760873</v>
      </c>
      <c r="F702" s="4">
        <f t="shared" si="306"/>
        <v>11.205013797803595</v>
      </c>
      <c r="G702" s="4"/>
      <c r="H702" s="4">
        <f t="shared" si="307"/>
        <v>-37.8657562189602</v>
      </c>
      <c r="I702" s="11">
        <v>642</v>
      </c>
      <c r="J702" s="5">
        <f t="shared" si="288"/>
        <v>1954.4371905001826</v>
      </c>
      <c r="K702" s="11">
        <v>642</v>
      </c>
      <c r="L702" s="17">
        <f t="shared" si="308"/>
        <v>1217.6143696816139</v>
      </c>
      <c r="M702" s="11">
        <v>642</v>
      </c>
      <c r="N702">
        <f t="shared" si="309"/>
        <v>124.11971148640303</v>
      </c>
      <c r="Q702" s="58">
        <v>579</v>
      </c>
      <c r="R702" s="21">
        <f t="shared" si="285"/>
        <v>19.886334999999985</v>
      </c>
      <c r="S702" s="21">
        <f t="shared" si="284"/>
        <v>171.20716109078433</v>
      </c>
      <c r="T702" s="21">
        <f t="shared" si="282"/>
        <v>1</v>
      </c>
      <c r="U702" s="21">
        <f t="shared" si="283"/>
        <v>600.00000000000023</v>
      </c>
      <c r="AA702">
        <v>579</v>
      </c>
      <c r="AB702">
        <f t="shared" si="289"/>
        <v>10.105456369047168</v>
      </c>
      <c r="AC702">
        <f t="shared" si="290"/>
        <v>0.27611262488646687</v>
      </c>
      <c r="AD702">
        <f t="shared" si="291"/>
        <v>-0.62932039104983739</v>
      </c>
      <c r="AE702">
        <f t="shared" si="292"/>
        <v>-0.17376330506734838</v>
      </c>
      <c r="AF702" s="65">
        <f t="shared" si="293"/>
        <v>-0.17464982983074429</v>
      </c>
      <c r="AG702">
        <f t="shared" si="294"/>
        <v>-10.006698141979673</v>
      </c>
      <c r="AJ702">
        <f t="shared" si="295"/>
        <v>98.520345616575895</v>
      </c>
      <c r="AL702">
        <f t="shared" si="286"/>
        <v>98.520345616575895</v>
      </c>
      <c r="AN702">
        <f t="shared" si="296"/>
        <v>100.49075252890742</v>
      </c>
      <c r="AP702">
        <f t="shared" si="297"/>
        <v>2115.7017598484267</v>
      </c>
      <c r="AS702">
        <f t="shared" si="298"/>
        <v>2148.3841700337734</v>
      </c>
      <c r="AU702">
        <f t="shared" si="287"/>
        <v>-373.31033393944068</v>
      </c>
      <c r="AW702">
        <f t="shared" si="299"/>
        <v>10.105456369047168</v>
      </c>
      <c r="AY702">
        <f t="shared" si="300"/>
        <v>-0.17464982983074429</v>
      </c>
      <c r="BA702">
        <f t="shared" si="301"/>
        <v>-0.49219491150588901</v>
      </c>
      <c r="BC702">
        <f t="shared" si="302"/>
        <v>-1041.3376404614501</v>
      </c>
      <c r="BD702">
        <f t="shared" si="303"/>
        <v>3.04E-2</v>
      </c>
      <c r="BE702">
        <f t="shared" si="304"/>
        <v>-31.656664270028081</v>
      </c>
    </row>
    <row r="703" spans="3:57">
      <c r="C703" s="11">
        <v>643</v>
      </c>
      <c r="D703" s="12">
        <f t="shared" si="310"/>
        <v>9.3188405797101446E-3</v>
      </c>
      <c r="E703" s="20">
        <f t="shared" si="305"/>
        <v>1204.2771838760873</v>
      </c>
      <c r="F703" s="4">
        <f t="shared" si="306"/>
        <v>11.222467090323537</v>
      </c>
      <c r="G703" s="4"/>
      <c r="H703" s="4">
        <f t="shared" si="307"/>
        <v>-37.887349068064978</v>
      </c>
      <c r="I703" s="11">
        <v>643</v>
      </c>
      <c r="J703" s="5">
        <f t="shared" si="288"/>
        <v>1023.6199842129245</v>
      </c>
      <c r="K703" s="11">
        <v>643</v>
      </c>
      <c r="L703" s="17">
        <f t="shared" si="308"/>
        <v>637.71525016465193</v>
      </c>
      <c r="M703" s="11">
        <v>643</v>
      </c>
      <c r="N703">
        <f t="shared" si="309"/>
        <v>65.006651392930877</v>
      </c>
      <c r="Q703" s="58">
        <v>580</v>
      </c>
      <c r="R703" s="21">
        <f t="shared" si="285"/>
        <v>20.454515999999984</v>
      </c>
      <c r="S703" s="21">
        <f t="shared" si="284"/>
        <v>174.61058631114503</v>
      </c>
      <c r="T703" s="21">
        <f t="shared" si="282"/>
        <v>1</v>
      </c>
      <c r="U703" s="21">
        <f t="shared" si="283"/>
        <v>600</v>
      </c>
      <c r="AA703">
        <v>580</v>
      </c>
      <c r="AB703">
        <f t="shared" si="289"/>
        <v>10.12290966156711</v>
      </c>
      <c r="AC703">
        <f t="shared" si="290"/>
        <v>0.27611262488646687</v>
      </c>
      <c r="AD703">
        <f t="shared" si="291"/>
        <v>-0.64278760968653836</v>
      </c>
      <c r="AE703">
        <f t="shared" si="292"/>
        <v>-0.17748177415504784</v>
      </c>
      <c r="AF703" s="65">
        <f t="shared" si="293"/>
        <v>-0.17842700783311818</v>
      </c>
      <c r="AG703">
        <f t="shared" si="294"/>
        <v>-10.223114499985352</v>
      </c>
      <c r="AJ703">
        <f t="shared" si="295"/>
        <v>98.520345616575895</v>
      </c>
      <c r="AL703">
        <f t="shared" si="286"/>
        <v>98.520345616575895</v>
      </c>
      <c r="AN703">
        <f t="shared" si="296"/>
        <v>100.49075252890742</v>
      </c>
      <c r="AP703">
        <f t="shared" si="297"/>
        <v>2111.1072886076308</v>
      </c>
      <c r="AS703">
        <f t="shared" si="298"/>
        <v>2145.1637198551284</v>
      </c>
      <c r="AU703">
        <f t="shared" si="287"/>
        <v>-380.72746285293027</v>
      </c>
      <c r="AW703">
        <f t="shared" si="299"/>
        <v>10.12290966156711</v>
      </c>
      <c r="AY703">
        <f t="shared" si="300"/>
        <v>-0.17842700783311818</v>
      </c>
      <c r="BA703">
        <f t="shared" si="301"/>
        <v>-0.50463539031087901</v>
      </c>
      <c r="BC703">
        <f t="shared" si="302"/>
        <v>-1065.3394505746533</v>
      </c>
      <c r="BD703">
        <f t="shared" si="303"/>
        <v>3.04E-2</v>
      </c>
      <c r="BE703">
        <f t="shared" si="304"/>
        <v>-32.386319297469456</v>
      </c>
    </row>
    <row r="704" spans="3:57">
      <c r="C704" s="11">
        <v>644</v>
      </c>
      <c r="D704" s="12">
        <f t="shared" si="310"/>
        <v>9.3333333333333324E-3</v>
      </c>
      <c r="E704" s="20">
        <f t="shared" si="305"/>
        <v>1204.2771838760873</v>
      </c>
      <c r="F704" s="4">
        <f t="shared" si="306"/>
        <v>11.239920382843481</v>
      </c>
      <c r="G704" s="4"/>
      <c r="H704" s="4">
        <f t="shared" si="307"/>
        <v>-37.895376557291456</v>
      </c>
      <c r="I704" s="11">
        <v>644</v>
      </c>
      <c r="J704" s="5">
        <f t="shared" si="288"/>
        <v>82.493417988815054</v>
      </c>
      <c r="K704" s="11">
        <v>644</v>
      </c>
      <c r="L704" s="17">
        <f t="shared" si="308"/>
        <v>51.393399407031779</v>
      </c>
      <c r="M704" s="11">
        <v>644</v>
      </c>
      <c r="N704">
        <f t="shared" si="309"/>
        <v>5.2388786347636875</v>
      </c>
      <c r="Q704" s="58">
        <v>581</v>
      </c>
      <c r="R704" s="21">
        <f t="shared" si="285"/>
        <v>21.022696999999983</v>
      </c>
      <c r="S704" s="21">
        <f t="shared" si="284"/>
        <v>178.01401153150579</v>
      </c>
      <c r="T704" s="21">
        <f t="shared" si="282"/>
        <v>1</v>
      </c>
      <c r="U704" s="21">
        <f t="shared" si="283"/>
        <v>600</v>
      </c>
      <c r="AA704">
        <v>581</v>
      </c>
      <c r="AB704">
        <f t="shared" si="289"/>
        <v>10.140362954087054</v>
      </c>
      <c r="AC704">
        <f t="shared" si="290"/>
        <v>0.27611262488646687</v>
      </c>
      <c r="AD704">
        <f t="shared" si="291"/>
        <v>-0.65605902899050694</v>
      </c>
      <c r="AE704">
        <f t="shared" si="292"/>
        <v>-0.18114618057503554</v>
      </c>
      <c r="AF704" s="65">
        <f t="shared" si="293"/>
        <v>-0.18215178820473799</v>
      </c>
      <c r="AG704">
        <f t="shared" si="294"/>
        <v>-10.436528694892337</v>
      </c>
      <c r="AJ704">
        <f t="shared" si="295"/>
        <v>98.520345616575895</v>
      </c>
      <c r="AL704">
        <f t="shared" si="286"/>
        <v>98.520345616575895</v>
      </c>
      <c r="AN704">
        <f t="shared" si="296"/>
        <v>100.49075252890742</v>
      </c>
      <c r="AP704">
        <f t="shared" si="297"/>
        <v>2106.0230297246176</v>
      </c>
      <c r="AS704">
        <f t="shared" si="298"/>
        <v>2141.4508027703064</v>
      </c>
      <c r="AU704">
        <f t="shared" si="287"/>
        <v>-387.91563381118476</v>
      </c>
      <c r="AW704">
        <f t="shared" si="299"/>
        <v>10.140362954087054</v>
      </c>
      <c r="AY704">
        <f t="shared" si="300"/>
        <v>-0.18215178820473799</v>
      </c>
      <c r="BA704">
        <f t="shared" si="301"/>
        <v>-0.51704647261130543</v>
      </c>
      <c r="BC704">
        <f t="shared" si="302"/>
        <v>-1088.9117787572879</v>
      </c>
      <c r="BD704">
        <f t="shared" si="303"/>
        <v>3.04E-2</v>
      </c>
      <c r="BE704">
        <f t="shared" si="304"/>
        <v>-33.102918074221556</v>
      </c>
    </row>
    <row r="705" spans="3:57">
      <c r="C705" s="11">
        <v>645</v>
      </c>
      <c r="D705" s="12">
        <f t="shared" si="310"/>
        <v>9.3478260869565219E-3</v>
      </c>
      <c r="E705" s="20">
        <f t="shared" si="305"/>
        <v>1204.2771838760873</v>
      </c>
      <c r="F705" s="4">
        <f t="shared" si="306"/>
        <v>11.257373675363425</v>
      </c>
      <c r="G705" s="4"/>
      <c r="H705" s="4">
        <f t="shared" si="307"/>
        <v>-37.889692611978994</v>
      </c>
      <c r="I705" s="11">
        <v>645</v>
      </c>
      <c r="J705" s="5">
        <f t="shared" si="288"/>
        <v>-868.47956705532488</v>
      </c>
      <c r="K705" s="11">
        <v>645</v>
      </c>
      <c r="L705" s="17">
        <f t="shared" si="308"/>
        <v>-541.06277027546741</v>
      </c>
      <c r="M705" s="11">
        <v>645</v>
      </c>
      <c r="N705">
        <f t="shared" si="309"/>
        <v>-55.154206959782606</v>
      </c>
      <c r="Q705" s="58">
        <v>582</v>
      </c>
      <c r="R705" s="21">
        <f t="shared" si="285"/>
        <v>21.590877999999982</v>
      </c>
      <c r="S705" s="21">
        <f t="shared" si="284"/>
        <v>181.41743675186652</v>
      </c>
      <c r="T705" s="21">
        <f t="shared" si="282"/>
        <v>1</v>
      </c>
      <c r="U705" s="21">
        <f t="shared" si="283"/>
        <v>600</v>
      </c>
      <c r="AA705">
        <v>582</v>
      </c>
      <c r="AB705">
        <f t="shared" si="289"/>
        <v>10.157816246606997</v>
      </c>
      <c r="AC705">
        <f t="shared" si="290"/>
        <v>0.27611262488646687</v>
      </c>
      <c r="AD705">
        <f t="shared" si="291"/>
        <v>-0.66913060635885702</v>
      </c>
      <c r="AE705">
        <f t="shared" si="292"/>
        <v>-0.18475540811361721</v>
      </c>
      <c r="AF705" s="65">
        <f t="shared" si="293"/>
        <v>-0.1858229800961318</v>
      </c>
      <c r="AG705">
        <f t="shared" si="294"/>
        <v>-10.646872496051852</v>
      </c>
      <c r="AJ705">
        <f t="shared" si="295"/>
        <v>98.520345616575895</v>
      </c>
      <c r="AL705">
        <f t="shared" si="286"/>
        <v>98.520345616575895</v>
      </c>
      <c r="AN705">
        <f t="shared" si="296"/>
        <v>100.49075252890742</v>
      </c>
      <c r="AP705">
        <f t="shared" si="297"/>
        <v>2100.4261786086781</v>
      </c>
      <c r="AS705">
        <f t="shared" si="298"/>
        <v>2137.2194078517</v>
      </c>
      <c r="AU705">
        <f t="shared" si="287"/>
        <v>-394.86284392598407</v>
      </c>
      <c r="AW705">
        <f t="shared" si="299"/>
        <v>10.157816246606997</v>
      </c>
      <c r="AY705">
        <f t="shared" si="300"/>
        <v>-0.1858229800961318</v>
      </c>
      <c r="BA705">
        <f t="shared" si="301"/>
        <v>-0.529425492118061</v>
      </c>
      <c r="BC705">
        <f t="shared" si="302"/>
        <v>-1112.0191632675578</v>
      </c>
      <c r="BD705">
        <f t="shared" si="303"/>
        <v>3.04E-2</v>
      </c>
      <c r="BE705">
        <f t="shared" si="304"/>
        <v>-33.805382563333758</v>
      </c>
    </row>
    <row r="706" spans="3:57">
      <c r="C706" s="11">
        <v>646</v>
      </c>
      <c r="D706" s="12">
        <f t="shared" si="310"/>
        <v>9.3623188405797097E-3</v>
      </c>
      <c r="E706" s="20">
        <f t="shared" si="305"/>
        <v>1204.2771838760873</v>
      </c>
      <c r="F706" s="4">
        <f t="shared" si="306"/>
        <v>11.274826967883367</v>
      </c>
      <c r="G706" s="4"/>
      <c r="H706" s="4">
        <f t="shared" si="307"/>
        <v>-37.870157975642165</v>
      </c>
      <c r="I706" s="11">
        <v>646</v>
      </c>
      <c r="J706" s="5">
        <f t="shared" si="288"/>
        <v>-1828.8210647584438</v>
      </c>
      <c r="K706" s="11">
        <v>646</v>
      </c>
      <c r="L706" s="17">
        <f t="shared" si="308"/>
        <v>-1139.3555233445104</v>
      </c>
      <c r="M706" s="11">
        <v>646</v>
      </c>
      <c r="N706">
        <f t="shared" si="309"/>
        <v>-116.14225518292665</v>
      </c>
      <c r="Q706" s="58">
        <v>583</v>
      </c>
      <c r="R706" s="21">
        <f t="shared" si="285"/>
        <v>22.159058999999981</v>
      </c>
      <c r="S706" s="21">
        <f t="shared" si="284"/>
        <v>184.82086197222728</v>
      </c>
      <c r="T706" s="21">
        <f t="shared" si="282"/>
        <v>1</v>
      </c>
      <c r="U706" s="21">
        <f t="shared" si="283"/>
        <v>600</v>
      </c>
      <c r="AA706">
        <v>583</v>
      </c>
      <c r="AB706">
        <f t="shared" si="289"/>
        <v>10.175269539126941</v>
      </c>
      <c r="AC706">
        <f t="shared" si="290"/>
        <v>0.27611262488646687</v>
      </c>
      <c r="AD706">
        <f t="shared" si="291"/>
        <v>-0.68199836006249781</v>
      </c>
      <c r="AE706">
        <f t="shared" si="292"/>
        <v>-0.18830835736512203</v>
      </c>
      <c r="AF706" s="65">
        <f t="shared" si="293"/>
        <v>-0.18943940367632731</v>
      </c>
      <c r="AG706">
        <f t="shared" si="294"/>
        <v>-10.854078304128645</v>
      </c>
      <c r="AJ706">
        <f t="shared" si="295"/>
        <v>98.520345616575895</v>
      </c>
      <c r="AL706">
        <f t="shared" si="286"/>
        <v>98.520345616575895</v>
      </c>
      <c r="AN706">
        <f t="shared" si="296"/>
        <v>100.49075252890742</v>
      </c>
      <c r="AP706">
        <f t="shared" si="297"/>
        <v>2094.2939670312394</v>
      </c>
      <c r="AS706">
        <f t="shared" si="298"/>
        <v>2132.4434780773113</v>
      </c>
      <c r="AU706">
        <f t="shared" si="287"/>
        <v>-401.5569285307061</v>
      </c>
      <c r="AW706">
        <f t="shared" si="299"/>
        <v>10.175269539126941</v>
      </c>
      <c r="AY706">
        <f t="shared" si="300"/>
        <v>-0.18943940367632731</v>
      </c>
      <c r="BA706">
        <f t="shared" si="301"/>
        <v>-0.54176964780198189</v>
      </c>
      <c r="BC706">
        <f t="shared" si="302"/>
        <v>-1134.6249049123301</v>
      </c>
      <c r="BD706">
        <f t="shared" si="303"/>
        <v>3.04E-2</v>
      </c>
      <c r="BE706">
        <f t="shared" si="304"/>
        <v>-34.492597109334831</v>
      </c>
    </row>
    <row r="707" spans="3:57">
      <c r="C707" s="11">
        <v>647</v>
      </c>
      <c r="D707" s="12">
        <f t="shared" si="310"/>
        <v>9.3768115942028975E-3</v>
      </c>
      <c r="E707" s="20">
        <f t="shared" si="305"/>
        <v>1204.2771838760873</v>
      </c>
      <c r="F707" s="4">
        <f t="shared" si="306"/>
        <v>11.292280260403309</v>
      </c>
      <c r="G707" s="4"/>
      <c r="H707" s="4">
        <f t="shared" si="307"/>
        <v>-37.836640424161615</v>
      </c>
      <c r="I707" s="11">
        <v>647</v>
      </c>
      <c r="J707" s="5">
        <f t="shared" si="288"/>
        <v>-2798.0385788203021</v>
      </c>
      <c r="K707" s="11">
        <v>647</v>
      </c>
      <c r="L707" s="17">
        <f t="shared" si="308"/>
        <v>-1743.1780346050482</v>
      </c>
      <c r="M707" s="11">
        <v>647</v>
      </c>
      <c r="N707">
        <f t="shared" si="309"/>
        <v>-177.69398925637594</v>
      </c>
      <c r="Q707" s="58">
        <v>584</v>
      </c>
      <c r="R707" s="21">
        <f t="shared" si="285"/>
        <v>22.727239999999981</v>
      </c>
      <c r="S707" s="21">
        <f t="shared" si="284"/>
        <v>188.22428719258801</v>
      </c>
      <c r="T707" s="21">
        <f t="shared" si="282"/>
        <v>1</v>
      </c>
      <c r="U707" s="21">
        <f t="shared" si="283"/>
        <v>600</v>
      </c>
      <c r="AA707">
        <v>584</v>
      </c>
      <c r="AB707">
        <f t="shared" si="289"/>
        <v>10.192722831646885</v>
      </c>
      <c r="AC707">
        <f t="shared" si="290"/>
        <v>0.27611262488646687</v>
      </c>
      <c r="AD707">
        <f t="shared" si="291"/>
        <v>-0.69465837045899714</v>
      </c>
      <c r="AE707">
        <f t="shared" si="292"/>
        <v>-0.19180394606678941</v>
      </c>
      <c r="AF707" s="65">
        <f t="shared" si="293"/>
        <v>-0.19299989063784437</v>
      </c>
      <c r="AG707">
        <f t="shared" si="294"/>
        <v>-11.058079180034932</v>
      </c>
      <c r="AJ707">
        <f t="shared" si="295"/>
        <v>98.520345616575895</v>
      </c>
      <c r="AL707">
        <f t="shared" si="286"/>
        <v>98.520345616575895</v>
      </c>
      <c r="AN707">
        <f t="shared" si="296"/>
        <v>100.49075252890742</v>
      </c>
      <c r="AP707">
        <f t="shared" si="297"/>
        <v>2087.6036998779682</v>
      </c>
      <c r="AS707">
        <f t="shared" si="298"/>
        <v>2127.0969533220441</v>
      </c>
      <c r="AU707">
        <f t="shared" si="287"/>
        <v>-407.98558931381336</v>
      </c>
      <c r="AW707">
        <f t="shared" si="299"/>
        <v>10.192722831646885</v>
      </c>
      <c r="AY707">
        <f t="shared" si="300"/>
        <v>-0.19299989063784437</v>
      </c>
      <c r="BA707">
        <f t="shared" si="301"/>
        <v>-0.5540760020836194</v>
      </c>
      <c r="BC707">
        <f t="shared" si="302"/>
        <v>-1156.6911119633567</v>
      </c>
      <c r="BD707">
        <f t="shared" si="303"/>
        <v>3.04E-2</v>
      </c>
      <c r="BE707">
        <f t="shared" si="304"/>
        <v>-35.163409803686044</v>
      </c>
    </row>
    <row r="708" spans="3:57">
      <c r="C708" s="11">
        <v>648</v>
      </c>
      <c r="D708" s="12">
        <f t="shared" si="310"/>
        <v>9.391304347826087E-3</v>
      </c>
      <c r="E708" s="20">
        <f t="shared" si="305"/>
        <v>1204.2771838760873</v>
      </c>
      <c r="F708" s="4">
        <f t="shared" si="306"/>
        <v>11.309733552923255</v>
      </c>
      <c r="G708" s="4"/>
      <c r="H708" s="4">
        <f t="shared" si="307"/>
        <v>-37.789014974405234</v>
      </c>
      <c r="I708" s="11">
        <v>648</v>
      </c>
      <c r="J708" s="5">
        <f t="shared" si="288"/>
        <v>-3775.6254164494658</v>
      </c>
      <c r="K708" s="11">
        <v>648</v>
      </c>
      <c r="L708" s="17">
        <f t="shared" si="308"/>
        <v>-2352.214634448017</v>
      </c>
      <c r="M708" s="11">
        <v>648</v>
      </c>
      <c r="N708">
        <f t="shared" si="309"/>
        <v>-239.77723083058277</v>
      </c>
      <c r="Q708" s="58">
        <v>585</v>
      </c>
      <c r="R708" s="21">
        <f t="shared" si="285"/>
        <v>23.29542099999998</v>
      </c>
      <c r="S708" s="21">
        <f t="shared" si="284"/>
        <v>191.62771241294874</v>
      </c>
      <c r="T708" s="21">
        <f t="shared" si="282"/>
        <v>1</v>
      </c>
      <c r="U708" s="21">
        <f t="shared" si="283"/>
        <v>600</v>
      </c>
      <c r="AA708">
        <v>585</v>
      </c>
      <c r="AB708">
        <f t="shared" si="289"/>
        <v>10.210176124166829</v>
      </c>
      <c r="AC708">
        <f t="shared" si="290"/>
        <v>0.27611262488646687</v>
      </c>
      <c r="AD708">
        <f t="shared" si="291"/>
        <v>-0.70710678118654791</v>
      </c>
      <c r="AE708">
        <f t="shared" si="292"/>
        <v>-0.19524110942843831</v>
      </c>
      <c r="AF708" s="65">
        <f t="shared" si="293"/>
        <v>-0.19650328471319148</v>
      </c>
      <c r="AG708">
        <f t="shared" si="294"/>
        <v>-11.25880887452346</v>
      </c>
      <c r="AJ708">
        <f t="shared" si="295"/>
        <v>98.520345616575895</v>
      </c>
      <c r="AL708">
        <f t="shared" si="286"/>
        <v>98.520345616575895</v>
      </c>
      <c r="AN708">
        <f t="shared" si="296"/>
        <v>100.49075252890742</v>
      </c>
      <c r="AP708">
        <f t="shared" si="297"/>
        <v>2080.3327919882058</v>
      </c>
      <c r="AS708">
        <f t="shared" si="298"/>
        <v>2121.1538140947764</v>
      </c>
      <c r="AU708">
        <f t="shared" si="287"/>
        <v>-414.13642393222756</v>
      </c>
      <c r="AW708">
        <f t="shared" si="299"/>
        <v>10.210176124166829</v>
      </c>
      <c r="AY708">
        <f t="shared" si="300"/>
        <v>-0.19650328471319148</v>
      </c>
      <c r="BA708">
        <f t="shared" si="301"/>
        <v>-0.56634147919899691</v>
      </c>
      <c r="BC708">
        <f t="shared" si="302"/>
        <v>-1178.1787506407795</v>
      </c>
      <c r="BD708">
        <f t="shared" si="303"/>
        <v>3.04E-2</v>
      </c>
      <c r="BE708">
        <f t="shared" si="304"/>
        <v>-35.8166340194797</v>
      </c>
    </row>
    <row r="709" spans="3:57">
      <c r="C709" s="11">
        <v>649</v>
      </c>
      <c r="D709" s="12">
        <f t="shared" si="310"/>
        <v>9.4057971014492748E-3</v>
      </c>
      <c r="E709" s="20">
        <f t="shared" si="305"/>
        <v>1204.2771838760873</v>
      </c>
      <c r="F709" s="4">
        <f t="shared" si="306"/>
        <v>11.327186845443197</v>
      </c>
      <c r="G709" s="4"/>
      <c r="H709" s="4">
        <f t="shared" si="307"/>
        <v>-37.727164087010983</v>
      </c>
      <c r="I709" s="11">
        <v>649</v>
      </c>
      <c r="J709" s="5">
        <f t="shared" si="288"/>
        <v>-4761.0611003372578</v>
      </c>
      <c r="K709" s="11">
        <v>649</v>
      </c>
      <c r="L709" s="17">
        <f t="shared" si="308"/>
        <v>-2966.1410655101117</v>
      </c>
      <c r="M709" s="11">
        <v>649</v>
      </c>
      <c r="N709">
        <f t="shared" si="309"/>
        <v>-302.35892614781972</v>
      </c>
      <c r="Q709" s="58">
        <v>586</v>
      </c>
      <c r="R709" s="21">
        <f t="shared" si="285"/>
        <v>23.863601999999979</v>
      </c>
      <c r="S709" s="21">
        <f t="shared" si="284"/>
        <v>195.0311376333095</v>
      </c>
      <c r="T709" s="21">
        <f t="shared" si="282"/>
        <v>1</v>
      </c>
      <c r="U709" s="21">
        <f t="shared" si="283"/>
        <v>600</v>
      </c>
      <c r="AA709">
        <v>586</v>
      </c>
      <c r="AB709">
        <f t="shared" si="289"/>
        <v>10.227629416686771</v>
      </c>
      <c r="AC709">
        <f t="shared" si="290"/>
        <v>0.27611262488646687</v>
      </c>
      <c r="AD709">
        <f t="shared" si="291"/>
        <v>-0.71933980033865075</v>
      </c>
      <c r="AE709">
        <f t="shared" si="292"/>
        <v>-0.19861880045681185</v>
      </c>
      <c r="AF709" s="65">
        <f t="shared" si="293"/>
        <v>-0.19994844220243591</v>
      </c>
      <c r="AG709">
        <f t="shared" si="294"/>
        <v>-11.456201858415051</v>
      </c>
      <c r="AJ709">
        <f t="shared" si="295"/>
        <v>98.520345616575895</v>
      </c>
      <c r="AL709">
        <f t="shared" si="286"/>
        <v>98.520345616575895</v>
      </c>
      <c r="AN709">
        <f t="shared" si="296"/>
        <v>100.49075252890742</v>
      </c>
      <c r="AP709">
        <f t="shared" si="297"/>
        <v>2072.4588050340617</v>
      </c>
      <c r="AS709">
        <f t="shared" si="298"/>
        <v>2114.5881259682947</v>
      </c>
      <c r="AU709">
        <f t="shared" si="287"/>
        <v>-419.99695704004046</v>
      </c>
      <c r="AW709">
        <f t="shared" si="299"/>
        <v>10.227629416686771</v>
      </c>
      <c r="AY709">
        <f t="shared" si="300"/>
        <v>-0.19994844220243591</v>
      </c>
      <c r="BA709">
        <f t="shared" si="301"/>
        <v>-0.57856286375178501</v>
      </c>
      <c r="BC709">
        <f t="shared" si="302"/>
        <v>-1199.047701248109</v>
      </c>
      <c r="BD709">
        <f t="shared" si="303"/>
        <v>3.04E-2</v>
      </c>
      <c r="BE709">
        <f t="shared" si="304"/>
        <v>-36.451050117942515</v>
      </c>
    </row>
    <row r="710" spans="3:57">
      <c r="C710" s="11">
        <v>650</v>
      </c>
      <c r="D710" s="12">
        <f t="shared" si="310"/>
        <v>9.4202898550724626E-3</v>
      </c>
      <c r="E710" s="20">
        <f t="shared" si="305"/>
        <v>1204.2771838760873</v>
      </c>
      <c r="F710" s="4">
        <f t="shared" si="306"/>
        <v>11.34464013796314</v>
      </c>
      <c r="G710" s="4"/>
      <c r="H710" s="4">
        <f t="shared" si="307"/>
        <v>-37.65097786306886</v>
      </c>
      <c r="I710" s="11">
        <v>650</v>
      </c>
      <c r="J710" s="5">
        <f t="shared" si="288"/>
        <v>-5753.8117985208246</v>
      </c>
      <c r="K710" s="11">
        <v>650</v>
      </c>
      <c r="L710" s="17">
        <f t="shared" si="308"/>
        <v>-3584.6247504784737</v>
      </c>
      <c r="M710" s="11">
        <v>650</v>
      </c>
      <c r="N710">
        <f t="shared" si="309"/>
        <v>-365.40517334133267</v>
      </c>
      <c r="Q710" s="58">
        <v>587</v>
      </c>
      <c r="R710" s="21">
        <f t="shared" si="285"/>
        <v>24.431782999999978</v>
      </c>
      <c r="S710" s="21">
        <f t="shared" si="284"/>
        <v>198.43456285367023</v>
      </c>
      <c r="T710" s="21">
        <f t="shared" si="282"/>
        <v>1</v>
      </c>
      <c r="U710" s="21">
        <f t="shared" si="283"/>
        <v>600</v>
      </c>
      <c r="AA710">
        <v>587</v>
      </c>
      <c r="AB710">
        <f t="shared" si="289"/>
        <v>10.245082709206715</v>
      </c>
      <c r="AC710">
        <f t="shared" si="290"/>
        <v>0.27611262488646687</v>
      </c>
      <c r="AD710">
        <f t="shared" si="291"/>
        <v>-0.73135370161917057</v>
      </c>
      <c r="AE710">
        <f t="shared" si="292"/>
        <v>-0.20193599027450307</v>
      </c>
      <c r="AF710" s="65">
        <f t="shared" si="293"/>
        <v>-0.20333423251137947</v>
      </c>
      <c r="AG710">
        <f t="shared" si="294"/>
        <v>-11.650193353433812</v>
      </c>
      <c r="AJ710">
        <f t="shared" si="295"/>
        <v>98.520345616575895</v>
      </c>
      <c r="AL710">
        <f t="shared" si="286"/>
        <v>98.520345616575895</v>
      </c>
      <c r="AN710">
        <f t="shared" si="296"/>
        <v>100.49075252890742</v>
      </c>
      <c r="AP710">
        <f t="shared" si="297"/>
        <v>2063.959484391376</v>
      </c>
      <c r="AS710">
        <f t="shared" si="298"/>
        <v>2107.3740846449741</v>
      </c>
      <c r="AU710">
        <f t="shared" si="287"/>
        <v>-425.5546726616073</v>
      </c>
      <c r="AW710">
        <f t="shared" si="299"/>
        <v>10.245082709206715</v>
      </c>
      <c r="AY710">
        <f t="shared" si="300"/>
        <v>-0.20333423251137947</v>
      </c>
      <c r="BA710">
        <f t="shared" si="301"/>
        <v>-0.59073679946242519</v>
      </c>
      <c r="BC710">
        <f t="shared" si="302"/>
        <v>-1219.2568200294788</v>
      </c>
      <c r="BD710">
        <f t="shared" si="303"/>
        <v>3.04E-2</v>
      </c>
      <c r="BE710">
        <f t="shared" si="304"/>
        <v>-37.065407328896157</v>
      </c>
    </row>
    <row r="711" spans="3:57">
      <c r="C711" s="11">
        <v>651</v>
      </c>
      <c r="D711" s="12">
        <f t="shared" si="310"/>
        <v>9.4347826086956521E-3</v>
      </c>
      <c r="E711" s="20">
        <f t="shared" si="305"/>
        <v>1204.2771838760873</v>
      </c>
      <c r="F711" s="4">
        <f t="shared" si="306"/>
        <v>11.362093430483084</v>
      </c>
      <c r="G711" s="4"/>
      <c r="H711" s="4">
        <f t="shared" si="307"/>
        <v>-37.560354234446116</v>
      </c>
      <c r="I711" s="11">
        <v>651</v>
      </c>
      <c r="J711" s="5">
        <f t="shared" si="288"/>
        <v>-6753.3307716699528</v>
      </c>
      <c r="K711" s="11">
        <v>651</v>
      </c>
      <c r="L711" s="17">
        <f t="shared" si="308"/>
        <v>-4207.3250707503803</v>
      </c>
      <c r="M711" s="11">
        <v>651</v>
      </c>
      <c r="N711">
        <f t="shared" si="309"/>
        <v>-428.88125084101733</v>
      </c>
      <c r="Q711" s="58">
        <v>588</v>
      </c>
      <c r="R711" s="21">
        <f t="shared" si="285"/>
        <v>24.999963999999977</v>
      </c>
      <c r="S711" s="21">
        <f t="shared" si="284"/>
        <v>201.83798807403096</v>
      </c>
      <c r="T711" s="21">
        <f t="shared" si="282"/>
        <v>1</v>
      </c>
      <c r="U711" s="21">
        <f t="shared" si="283"/>
        <v>600</v>
      </c>
      <c r="AA711">
        <v>588</v>
      </c>
      <c r="AB711">
        <f t="shared" si="289"/>
        <v>10.262536001726659</v>
      </c>
      <c r="AC711">
        <f t="shared" si="290"/>
        <v>0.27611262488646687</v>
      </c>
      <c r="AD711">
        <f t="shared" si="291"/>
        <v>-0.7431448254773948</v>
      </c>
      <c r="AE711">
        <f t="shared" si="292"/>
        <v>-0.20519166843335879</v>
      </c>
      <c r="AF711" s="65">
        <f t="shared" si="293"/>
        <v>-0.20665953869981055</v>
      </c>
      <c r="AG711">
        <f t="shared" si="294"/>
        <v>-11.84071936361965</v>
      </c>
      <c r="AJ711">
        <f t="shared" si="295"/>
        <v>98.520345616575895</v>
      </c>
      <c r="AL711">
        <f t="shared" si="286"/>
        <v>98.520345616575895</v>
      </c>
      <c r="AN711">
        <f t="shared" si="296"/>
        <v>100.49075252890742</v>
      </c>
      <c r="AP711">
        <f t="shared" si="297"/>
        <v>2054.8127959547073</v>
      </c>
      <c r="AS711">
        <f t="shared" si="298"/>
        <v>2099.486061596901</v>
      </c>
      <c r="AU711">
        <f t="shared" si="287"/>
        <v>-430.79704783164959</v>
      </c>
      <c r="AW711">
        <f t="shared" si="299"/>
        <v>10.262536001726659</v>
      </c>
      <c r="AY711">
        <f t="shared" si="300"/>
        <v>-0.20665953869981055</v>
      </c>
      <c r="BA711">
        <f t="shared" si="301"/>
        <v>-0.60285978812475083</v>
      </c>
      <c r="BC711">
        <f t="shared" si="302"/>
        <v>-1238.7640068052817</v>
      </c>
      <c r="BD711">
        <f t="shared" si="303"/>
        <v>3.04E-2</v>
      </c>
      <c r="BE711">
        <f t="shared" si="304"/>
        <v>-37.658425806880565</v>
      </c>
    </row>
    <row r="712" spans="3:57">
      <c r="C712" s="11">
        <v>652</v>
      </c>
      <c r="D712" s="12">
        <f t="shared" si="310"/>
        <v>9.4492753623188399E-3</v>
      </c>
      <c r="E712" s="20">
        <f t="shared" si="305"/>
        <v>1204.2771838760873</v>
      </c>
      <c r="F712" s="4">
        <f t="shared" si="306"/>
        <v>11.379546723003028</v>
      </c>
      <c r="G712" s="4"/>
      <c r="H712" s="4">
        <f t="shared" si="307"/>
        <v>-37.455199147506868</v>
      </c>
      <c r="I712" s="11">
        <v>652</v>
      </c>
      <c r="J712" s="5">
        <f t="shared" si="288"/>
        <v>-7759.0588373171049</v>
      </c>
      <c r="K712" s="11">
        <v>652</v>
      </c>
      <c r="L712" s="17">
        <f t="shared" si="308"/>
        <v>-4833.893655648556</v>
      </c>
      <c r="M712" s="11">
        <v>652</v>
      </c>
      <c r="N712">
        <f t="shared" si="309"/>
        <v>-492.75164685510254</v>
      </c>
      <c r="Q712" s="58">
        <v>589</v>
      </c>
      <c r="R712" s="21">
        <f t="shared" si="285"/>
        <v>25.568144999999976</v>
      </c>
      <c r="S712" s="21">
        <f t="shared" si="284"/>
        <v>205.24141329439172</v>
      </c>
      <c r="T712" s="21">
        <f t="shared" si="282"/>
        <v>1</v>
      </c>
      <c r="U712" s="21">
        <f t="shared" si="283"/>
        <v>600</v>
      </c>
      <c r="AA712">
        <v>589</v>
      </c>
      <c r="AB712">
        <f t="shared" si="289"/>
        <v>10.279989294246601</v>
      </c>
      <c r="AC712">
        <f t="shared" si="290"/>
        <v>0.27611262488646687</v>
      </c>
      <c r="AD712">
        <f t="shared" si="291"/>
        <v>-0.75470958022277179</v>
      </c>
      <c r="AE712">
        <f t="shared" si="292"/>
        <v>-0.20838484322227308</v>
      </c>
      <c r="AF712" s="65">
        <f t="shared" si="293"/>
        <v>-0.20992325803926462</v>
      </c>
      <c r="AG712">
        <f t="shared" si="294"/>
        <v>-12.027716707285594</v>
      </c>
      <c r="AJ712">
        <f t="shared" si="295"/>
        <v>98.520345616575895</v>
      </c>
      <c r="AL712">
        <f t="shared" si="286"/>
        <v>98.520345616575895</v>
      </c>
      <c r="AN712">
        <f t="shared" si="296"/>
        <v>100.49075252890742</v>
      </c>
      <c r="AP712">
        <f t="shared" si="297"/>
        <v>2044.9969628485721</v>
      </c>
      <c r="AS712">
        <f t="shared" si="298"/>
        <v>2090.8986502149778</v>
      </c>
      <c r="AU712">
        <f t="shared" si="287"/>
        <v>-435.71158741871056</v>
      </c>
      <c r="AW712">
        <f t="shared" si="299"/>
        <v>10.279989294246601</v>
      </c>
      <c r="AY712">
        <f t="shared" si="300"/>
        <v>-0.20992325803926462</v>
      </c>
      <c r="BA712">
        <f t="shared" si="301"/>
        <v>-0.61492818878067679</v>
      </c>
      <c r="BC712">
        <f t="shared" si="302"/>
        <v>-1257.5262784264573</v>
      </c>
      <c r="BD712">
        <f t="shared" si="303"/>
        <v>3.04E-2</v>
      </c>
      <c r="BE712">
        <f t="shared" si="304"/>
        <v>-38.228798864164304</v>
      </c>
    </row>
    <row r="713" spans="3:57">
      <c r="C713" s="11">
        <v>653</v>
      </c>
      <c r="D713" s="12">
        <f t="shared" si="310"/>
        <v>9.4637681159420277E-3</v>
      </c>
      <c r="E713" s="20">
        <f t="shared" si="305"/>
        <v>1204.2771838760873</v>
      </c>
      <c r="F713" s="4">
        <f t="shared" si="306"/>
        <v>11.39700001552297</v>
      </c>
      <c r="G713" s="4"/>
      <c r="H713" s="4">
        <f t="shared" si="307"/>
        <v>-37.335426739983703</v>
      </c>
      <c r="I713" s="11">
        <v>653</v>
      </c>
      <c r="J713" s="5">
        <f t="shared" si="288"/>
        <v>-8770.4248505262458</v>
      </c>
      <c r="K713" s="11">
        <v>653</v>
      </c>
      <c r="L713" s="17">
        <f t="shared" si="308"/>
        <v>-5463.9746818778513</v>
      </c>
      <c r="M713" s="11">
        <v>653</v>
      </c>
      <c r="N713">
        <f t="shared" si="309"/>
        <v>-556.98008989580535</v>
      </c>
      <c r="Q713" s="58">
        <v>590</v>
      </c>
      <c r="R713" s="21">
        <f t="shared" si="285"/>
        <v>26.136325999999976</v>
      </c>
      <c r="S713" s="21">
        <f t="shared" si="284"/>
        <v>208.64483851475245</v>
      </c>
      <c r="T713" s="21">
        <f t="shared" si="282"/>
        <v>1</v>
      </c>
      <c r="U713" s="21">
        <f t="shared" si="283"/>
        <v>599.99999999999977</v>
      </c>
      <c r="AA713">
        <v>590</v>
      </c>
      <c r="AB713">
        <f t="shared" si="289"/>
        <v>10.297442586766545</v>
      </c>
      <c r="AC713">
        <f t="shared" si="290"/>
        <v>0.27611262488646687</v>
      </c>
      <c r="AD713">
        <f t="shared" si="291"/>
        <v>-0.76604444311897824</v>
      </c>
      <c r="AE713">
        <f t="shared" si="292"/>
        <v>-0.21151454196927286</v>
      </c>
      <c r="AF713" s="65">
        <f t="shared" si="293"/>
        <v>-0.21312430257966605</v>
      </c>
      <c r="AG713">
        <f t="shared" si="294"/>
        <v>-12.211123049483987</v>
      </c>
      <c r="AJ713">
        <f t="shared" si="295"/>
        <v>98.520345616575895</v>
      </c>
      <c r="AL713">
        <f t="shared" si="286"/>
        <v>98.520345616575895</v>
      </c>
      <c r="AN713">
        <f t="shared" si="296"/>
        <v>100.49075252890742</v>
      </c>
      <c r="AP713">
        <f t="shared" si="297"/>
        <v>2034.4905019871849</v>
      </c>
      <c r="AS713">
        <f t="shared" si="298"/>
        <v>2081.5867123973067</v>
      </c>
      <c r="AU713">
        <f t="shared" si="287"/>
        <v>-440.28586004204084</v>
      </c>
      <c r="AW713">
        <f t="shared" si="299"/>
        <v>10.297442586766545</v>
      </c>
      <c r="AY713">
        <f t="shared" si="300"/>
        <v>-0.21312430257966605</v>
      </c>
      <c r="BA713">
        <f t="shared" si="301"/>
        <v>-0.62693821712343945</v>
      </c>
      <c r="BC713">
        <f t="shared" si="302"/>
        <v>-1275.4998480704171</v>
      </c>
      <c r="BD713">
        <f t="shared" si="303"/>
        <v>3.04E-2</v>
      </c>
      <c r="BE713">
        <f t="shared" si="304"/>
        <v>-38.77519538134068</v>
      </c>
    </row>
    <row r="714" spans="3:57">
      <c r="C714" s="11">
        <v>654</v>
      </c>
      <c r="D714" s="12">
        <f t="shared" si="310"/>
        <v>9.4782608695652172E-3</v>
      </c>
      <c r="E714" s="20">
        <f t="shared" si="305"/>
        <v>1204.2771838760873</v>
      </c>
      <c r="F714" s="4">
        <f t="shared" si="306"/>
        <v>11.414453308042914</v>
      </c>
      <c r="G714" s="4"/>
      <c r="H714" s="4">
        <f t="shared" si="307"/>
        <v>-37.200959510767312</v>
      </c>
      <c r="I714" s="11">
        <v>654</v>
      </c>
      <c r="J714" s="5">
        <f t="shared" si="288"/>
        <v>-9786.8462004757821</v>
      </c>
      <c r="K714" s="11">
        <v>654</v>
      </c>
      <c r="L714" s="17">
        <f t="shared" si="308"/>
        <v>-6097.2051828964122</v>
      </c>
      <c r="M714" s="11">
        <v>654</v>
      </c>
      <c r="N714">
        <f t="shared" si="309"/>
        <v>-621.52958031563833</v>
      </c>
      <c r="Q714" s="58">
        <v>591</v>
      </c>
      <c r="R714" s="21">
        <f t="shared" si="285"/>
        <v>26.704506999999975</v>
      </c>
      <c r="S714" s="21">
        <f t="shared" si="284"/>
        <v>212.04826373511318</v>
      </c>
      <c r="T714" s="21">
        <f t="shared" si="282"/>
        <v>1</v>
      </c>
      <c r="U714" s="21">
        <f t="shared" si="283"/>
        <v>600</v>
      </c>
      <c r="AA714">
        <v>591</v>
      </c>
      <c r="AB714">
        <f t="shared" si="289"/>
        <v>10.314895879286487</v>
      </c>
      <c r="AC714">
        <f t="shared" si="290"/>
        <v>0.27611262488646687</v>
      </c>
      <c r="AD714">
        <f t="shared" si="291"/>
        <v>-0.77714596145697046</v>
      </c>
      <c r="AE714">
        <f t="shared" si="292"/>
        <v>-0.21457981133780113</v>
      </c>
      <c r="AF714" s="65">
        <f t="shared" si="293"/>
        <v>-0.21626159972417244</v>
      </c>
      <c r="AG714">
        <f t="shared" si="294"/>
        <v>-12.390876934942648</v>
      </c>
      <c r="AJ714">
        <f t="shared" si="295"/>
        <v>98.520345616575895</v>
      </c>
      <c r="AL714">
        <f t="shared" si="286"/>
        <v>98.520345616575895</v>
      </c>
      <c r="AN714">
        <f t="shared" si="296"/>
        <v>100.49075252890742</v>
      </c>
      <c r="AP714">
        <f t="shared" si="297"/>
        <v>2023.2722604350843</v>
      </c>
      <c r="AS714">
        <f t="shared" si="298"/>
        <v>2071.5254255029859</v>
      </c>
      <c r="AU714">
        <f t="shared" si="287"/>
        <v>-444.50753498588892</v>
      </c>
      <c r="AW714">
        <f t="shared" si="299"/>
        <v>10.314895879286487</v>
      </c>
      <c r="AY714">
        <f t="shared" si="300"/>
        <v>-0.21626159972417244</v>
      </c>
      <c r="BA714">
        <f t="shared" si="301"/>
        <v>-0.63888594513975783</v>
      </c>
      <c r="BC714">
        <f t="shared" si="302"/>
        <v>-1292.6402103831231</v>
      </c>
      <c r="BD714">
        <f t="shared" si="303"/>
        <v>3.04E-2</v>
      </c>
      <c r="BE714">
        <f t="shared" si="304"/>
        <v>-39.296262395646941</v>
      </c>
    </row>
    <row r="715" spans="3:57">
      <c r="C715" s="11">
        <v>655</v>
      </c>
      <c r="D715" s="12">
        <f t="shared" si="310"/>
        <v>9.492753623188405E-3</v>
      </c>
      <c r="E715" s="20">
        <f t="shared" si="305"/>
        <v>1204.2771838760873</v>
      </c>
      <c r="F715" s="4">
        <f t="shared" si="306"/>
        <v>11.431906600562856</v>
      </c>
      <c r="G715" s="4"/>
      <c r="H715" s="4">
        <f t="shared" si="307"/>
        <v>-37.05172848238724</v>
      </c>
      <c r="I715" s="11">
        <v>655</v>
      </c>
      <c r="J715" s="5">
        <f t="shared" si="288"/>
        <v>-10807.72932241015</v>
      </c>
      <c r="K715" s="11">
        <v>655</v>
      </c>
      <c r="L715" s="17">
        <f t="shared" si="308"/>
        <v>-6733.2153678615241</v>
      </c>
      <c r="M715" s="11">
        <v>655</v>
      </c>
      <c r="N715">
        <f t="shared" si="309"/>
        <v>-686.36242281972716</v>
      </c>
      <c r="Q715" s="58">
        <v>592</v>
      </c>
      <c r="R715" s="21">
        <f t="shared" si="285"/>
        <v>27.272687999999974</v>
      </c>
      <c r="S715" s="21">
        <f t="shared" si="284"/>
        <v>215.45168895547391</v>
      </c>
      <c r="T715" s="21">
        <f t="shared" si="282"/>
        <v>1</v>
      </c>
      <c r="U715" s="21">
        <f t="shared" si="283"/>
        <v>600</v>
      </c>
      <c r="AA715">
        <v>592</v>
      </c>
      <c r="AB715">
        <f t="shared" si="289"/>
        <v>10.332349171806431</v>
      </c>
      <c r="AC715">
        <f t="shared" si="290"/>
        <v>0.27611262488646687</v>
      </c>
      <c r="AD715">
        <f t="shared" si="291"/>
        <v>-0.7880107536067219</v>
      </c>
      <c r="AE715">
        <f t="shared" si="292"/>
        <v>-0.21757971761711487</v>
      </c>
      <c r="AF715" s="65">
        <f t="shared" si="293"/>
        <v>-0.21933409281150498</v>
      </c>
      <c r="AG715">
        <f t="shared" si="294"/>
        <v>-12.566917821429923</v>
      </c>
      <c r="AJ715">
        <f t="shared" si="295"/>
        <v>98.520345616575895</v>
      </c>
      <c r="AL715">
        <f t="shared" si="286"/>
        <v>98.520345616575895</v>
      </c>
      <c r="AN715">
        <f t="shared" si="296"/>
        <v>100.49075252890742</v>
      </c>
      <c r="AP715">
        <f t="shared" si="297"/>
        <v>2011.3214515212846</v>
      </c>
      <c r="AS715">
        <f t="shared" si="298"/>
        <v>2060.6903295934421</v>
      </c>
      <c r="AU715">
        <f t="shared" si="287"/>
        <v>-448.36442000926047</v>
      </c>
      <c r="AW715">
        <f t="shared" si="299"/>
        <v>10.332349171806431</v>
      </c>
      <c r="AY715">
        <f t="shared" si="300"/>
        <v>-0.21933409281150498</v>
      </c>
      <c r="BA715">
        <f t="shared" si="301"/>
        <v>-0.65076730100114921</v>
      </c>
      <c r="BC715">
        <f t="shared" si="302"/>
        <v>-1308.9022324522202</v>
      </c>
      <c r="BD715">
        <f t="shared" si="303"/>
        <v>3.04E-2</v>
      </c>
      <c r="BE715">
        <f t="shared" si="304"/>
        <v>-39.790627866547496</v>
      </c>
    </row>
    <row r="716" spans="3:57">
      <c r="C716" s="11">
        <v>656</v>
      </c>
      <c r="D716" s="12">
        <f t="shared" si="310"/>
        <v>9.5072463768115945E-3</v>
      </c>
      <c r="E716" s="20">
        <f t="shared" si="305"/>
        <v>1204.2771838760873</v>
      </c>
      <c r="F716" s="4">
        <f t="shared" si="306"/>
        <v>11.449359893082802</v>
      </c>
      <c r="G716" s="4"/>
      <c r="H716" s="4">
        <f t="shared" si="307"/>
        <v>-36.887673355964836</v>
      </c>
      <c r="I716" s="11">
        <v>656</v>
      </c>
      <c r="J716" s="5">
        <f t="shared" si="288"/>
        <v>-11832.470224399258</v>
      </c>
      <c r="K716" s="11">
        <v>656</v>
      </c>
      <c r="L716" s="17">
        <f t="shared" si="308"/>
        <v>-7371.6289498007372</v>
      </c>
      <c r="M716" s="11">
        <v>656</v>
      </c>
      <c r="N716">
        <f t="shared" si="309"/>
        <v>-751.44025991852573</v>
      </c>
      <c r="Q716" s="58">
        <v>593</v>
      </c>
      <c r="R716" s="21">
        <f t="shared" si="285"/>
        <v>27.840868999999973</v>
      </c>
      <c r="S716" s="21">
        <f t="shared" si="284"/>
        <v>218.85511417583464</v>
      </c>
      <c r="T716" s="21">
        <f t="shared" si="282"/>
        <v>1</v>
      </c>
      <c r="U716" s="21">
        <f t="shared" si="283"/>
        <v>600</v>
      </c>
      <c r="AA716">
        <v>593</v>
      </c>
      <c r="AB716">
        <f t="shared" si="289"/>
        <v>10.349802464326373</v>
      </c>
      <c r="AC716">
        <f t="shared" si="290"/>
        <v>0.27611262488646687</v>
      </c>
      <c r="AD716">
        <f t="shared" si="291"/>
        <v>-0.79863551004729216</v>
      </c>
      <c r="AE716">
        <f t="shared" si="292"/>
        <v>-0.22051334700670014</v>
      </c>
      <c r="AF716" s="65">
        <f t="shared" si="293"/>
        <v>-0.22234074170498042</v>
      </c>
      <c r="AG716">
        <f t="shared" si="294"/>
        <v>-12.739186113503745</v>
      </c>
      <c r="AJ716">
        <f t="shared" si="295"/>
        <v>98.520345616575895</v>
      </c>
      <c r="AL716">
        <f t="shared" si="286"/>
        <v>98.520345616575895</v>
      </c>
      <c r="AN716">
        <f t="shared" si="296"/>
        <v>100.49075252890742</v>
      </c>
      <c r="AP716">
        <f t="shared" si="297"/>
        <v>1998.617690659758</v>
      </c>
      <c r="AS716">
        <f t="shared" si="298"/>
        <v>2049.0573748792985</v>
      </c>
      <c r="AU716">
        <f t="shared" si="287"/>
        <v>-451.84449994339684</v>
      </c>
      <c r="AW716">
        <f t="shared" si="299"/>
        <v>10.349802464326373</v>
      </c>
      <c r="AY716">
        <f t="shared" si="300"/>
        <v>-0.22234074170498042</v>
      </c>
      <c r="BA716">
        <f t="shared" si="301"/>
        <v>-0.66257806921437468</v>
      </c>
      <c r="BC716">
        <f t="shared" si="302"/>
        <v>-1324.2402505750347</v>
      </c>
      <c r="BD716">
        <f t="shared" si="303"/>
        <v>3.04E-2</v>
      </c>
      <c r="BE716">
        <f t="shared" si="304"/>
        <v>-40.256903617481051</v>
      </c>
    </row>
    <row r="717" spans="3:57">
      <c r="C717" s="11">
        <v>657</v>
      </c>
      <c r="D717" s="12">
        <f t="shared" si="310"/>
        <v>9.5217391304347823E-3</v>
      </c>
      <c r="E717" s="20">
        <f t="shared" si="305"/>
        <v>1204.2771838760873</v>
      </c>
      <c r="F717" s="4">
        <f t="shared" si="306"/>
        <v>11.466813185602744</v>
      </c>
      <c r="G717" s="4"/>
      <c r="H717" s="4">
        <f t="shared" si="307"/>
        <v>-36.708742658428619</v>
      </c>
      <c r="I717" s="11">
        <v>657</v>
      </c>
      <c r="J717" s="5">
        <f t="shared" si="288"/>
        <v>-12860.455028320053</v>
      </c>
      <c r="K717" s="11">
        <v>657</v>
      </c>
      <c r="L717" s="17">
        <f t="shared" si="308"/>
        <v>-8012.0634826433934</v>
      </c>
      <c r="M717" s="11">
        <v>657</v>
      </c>
      <c r="N717">
        <f t="shared" si="309"/>
        <v>-816.72410628373018</v>
      </c>
      <c r="Q717" s="58">
        <v>594</v>
      </c>
      <c r="R717" s="21">
        <f t="shared" si="285"/>
        <v>28.409049999999972</v>
      </c>
      <c r="S717" s="21">
        <f t="shared" si="284"/>
        <v>222.25853939619543</v>
      </c>
      <c r="T717" s="21">
        <f t="shared" si="282"/>
        <v>1</v>
      </c>
      <c r="U717" s="21">
        <f t="shared" si="283"/>
        <v>599.99999999999977</v>
      </c>
      <c r="AA717">
        <v>594</v>
      </c>
      <c r="AB717">
        <f t="shared" si="289"/>
        <v>10.367255756846317</v>
      </c>
      <c r="AC717">
        <f t="shared" si="290"/>
        <v>0.27611262488646687</v>
      </c>
      <c r="AD717">
        <f t="shared" si="291"/>
        <v>-0.80901699437494723</v>
      </c>
      <c r="AE717">
        <f t="shared" si="292"/>
        <v>-0.22337980589462669</v>
      </c>
      <c r="AF717" s="65">
        <f t="shared" si="293"/>
        <v>-0.22528052338743179</v>
      </c>
      <c r="AG717">
        <f t="shared" si="294"/>
        <v>-12.907623196598077</v>
      </c>
      <c r="AJ717">
        <f t="shared" si="295"/>
        <v>98.520345616575895</v>
      </c>
      <c r="AL717">
        <f t="shared" si="286"/>
        <v>98.520345616575895</v>
      </c>
      <c r="AN717">
        <f t="shared" si="296"/>
        <v>100.49075252890742</v>
      </c>
      <c r="AP717">
        <f t="shared" si="297"/>
        <v>1985.1410308294476</v>
      </c>
      <c r="AS717">
        <f t="shared" si="298"/>
        <v>2036.6029692870172</v>
      </c>
      <c r="AU717">
        <f t="shared" si="287"/>
        <v>-454.93597596375429</v>
      </c>
      <c r="AW717">
        <f t="shared" si="299"/>
        <v>10.367255756846317</v>
      </c>
      <c r="AY717">
        <f t="shared" si="300"/>
        <v>-0.22528052338743179</v>
      </c>
      <c r="BA717">
        <f t="shared" si="301"/>
        <v>-0.67431389104074735</v>
      </c>
      <c r="BC717">
        <f t="shared" si="302"/>
        <v>-1338.608172763245</v>
      </c>
      <c r="BD717">
        <f t="shared" si="303"/>
        <v>3.04E-2</v>
      </c>
      <c r="BE717">
        <f t="shared" si="304"/>
        <v>-40.693688452002647</v>
      </c>
    </row>
    <row r="718" spans="3:57">
      <c r="C718" s="11">
        <v>658</v>
      </c>
      <c r="D718" s="12">
        <f t="shared" si="310"/>
        <v>9.5362318840579701E-3</v>
      </c>
      <c r="E718" s="20">
        <f t="shared" si="305"/>
        <v>1204.2771838760873</v>
      </c>
      <c r="F718" s="4">
        <f t="shared" si="306"/>
        <v>11.484266478122686</v>
      </c>
      <c r="G718" s="4"/>
      <c r="H718" s="4">
        <f t="shared" si="307"/>
        <v>-36.514893881789369</v>
      </c>
      <c r="I718" s="11">
        <v>658</v>
      </c>
      <c r="J718" s="5">
        <f t="shared" si="288"/>
        <v>-13891.060524465189</v>
      </c>
      <c r="K718" s="11">
        <v>658</v>
      </c>
      <c r="L718" s="17">
        <f t="shared" si="308"/>
        <v>-8654.1307067418129</v>
      </c>
      <c r="M718" s="11">
        <v>658</v>
      </c>
      <c r="N718">
        <f t="shared" si="309"/>
        <v>-882.1743839696037</v>
      </c>
      <c r="Q718" s="58">
        <v>595</v>
      </c>
      <c r="R718" s="21">
        <f t="shared" si="285"/>
        <v>28.977230999999971</v>
      </c>
      <c r="S718" s="21">
        <f t="shared" si="284"/>
        <v>225.66196461655616</v>
      </c>
      <c r="T718" s="21">
        <f t="shared" si="282"/>
        <v>1</v>
      </c>
      <c r="U718" s="21">
        <f t="shared" si="283"/>
        <v>600.00000000000023</v>
      </c>
      <c r="AA718">
        <v>595</v>
      </c>
      <c r="AB718">
        <f t="shared" si="289"/>
        <v>10.384709049366259</v>
      </c>
      <c r="AC718">
        <f t="shared" si="290"/>
        <v>0.27611262488646687</v>
      </c>
      <c r="AD718">
        <f t="shared" si="291"/>
        <v>-0.81915204428899091</v>
      </c>
      <c r="AE718">
        <f t="shared" si="292"/>
        <v>-0.22617822112974864</v>
      </c>
      <c r="AF718" s="65">
        <f t="shared" si="293"/>
        <v>-0.2281524325611384</v>
      </c>
      <c r="AG718">
        <f t="shared" si="294"/>
        <v>-13.07217147139637</v>
      </c>
      <c r="AJ718">
        <f t="shared" si="295"/>
        <v>98.520345616575895</v>
      </c>
      <c r="AL718">
        <f t="shared" si="286"/>
        <v>98.520345616575895</v>
      </c>
      <c r="AN718">
        <f t="shared" si="296"/>
        <v>100.49075252890742</v>
      </c>
      <c r="AP718">
        <f t="shared" si="297"/>
        <v>1970.8719976673119</v>
      </c>
      <c r="AS718">
        <f t="shared" si="298"/>
        <v>2023.3040260557048</v>
      </c>
      <c r="AU718">
        <f t="shared" si="287"/>
        <v>-457.62730541793792</v>
      </c>
      <c r="AW718">
        <f t="shared" si="299"/>
        <v>10.384709049366259</v>
      </c>
      <c r="AY718">
        <f t="shared" si="300"/>
        <v>-0.2281524325611384</v>
      </c>
      <c r="BA718">
        <f t="shared" si="301"/>
        <v>-0.68597026519363369</v>
      </c>
      <c r="BC718">
        <f t="shared" si="302"/>
        <v>-1351.9595869025525</v>
      </c>
      <c r="BD718">
        <f t="shared" si="303"/>
        <v>3.04E-2</v>
      </c>
      <c r="BE718">
        <f t="shared" si="304"/>
        <v>-41.099571441837597</v>
      </c>
    </row>
    <row r="719" spans="3:57">
      <c r="C719" s="11">
        <v>659</v>
      </c>
      <c r="D719" s="12">
        <f t="shared" si="310"/>
        <v>9.5507246376811596E-3</v>
      </c>
      <c r="E719" s="20">
        <f t="shared" si="305"/>
        <v>1204.2771838760873</v>
      </c>
      <c r="F719" s="4">
        <f t="shared" si="306"/>
        <v>11.50171977064263</v>
      </c>
      <c r="G719" s="4"/>
      <c r="H719" s="4">
        <f t="shared" si="307"/>
        <v>-36.306093614282808</v>
      </c>
      <c r="I719" s="11">
        <v>659</v>
      </c>
      <c r="J719" s="5">
        <f t="shared" si="288"/>
        <v>-14923.65473915734</v>
      </c>
      <c r="K719" s="11">
        <v>659</v>
      </c>
      <c r="L719" s="17">
        <f t="shared" si="308"/>
        <v>-9297.4369024950229</v>
      </c>
      <c r="M719" s="11">
        <v>659</v>
      </c>
      <c r="N719">
        <f t="shared" si="309"/>
        <v>-947.75095846024692</v>
      </c>
      <c r="Q719" s="58">
        <v>596</v>
      </c>
      <c r="R719" s="21">
        <f t="shared" si="285"/>
        <v>29.54541199999997</v>
      </c>
      <c r="S719" s="21">
        <f t="shared" si="284"/>
        <v>229.06538983691689</v>
      </c>
      <c r="T719" s="21">
        <f t="shared" si="282"/>
        <v>1</v>
      </c>
      <c r="U719" s="21">
        <f t="shared" si="283"/>
        <v>600</v>
      </c>
      <c r="AA719">
        <v>596</v>
      </c>
      <c r="AB719">
        <f t="shared" si="289"/>
        <v>10.402162341886203</v>
      </c>
      <c r="AC719">
        <f t="shared" si="290"/>
        <v>0.27611262488646687</v>
      </c>
      <c r="AD719">
        <f t="shared" si="291"/>
        <v>-0.82903757255504129</v>
      </c>
      <c r="AE719">
        <f t="shared" si="292"/>
        <v>-0.22890774028767719</v>
      </c>
      <c r="AF719" s="65">
        <f t="shared" si="293"/>
        <v>-0.23095548225185833</v>
      </c>
      <c r="AG719">
        <f t="shared" si="294"/>
        <v>-13.232774388440072</v>
      </c>
      <c r="AJ719">
        <f t="shared" si="295"/>
        <v>98.520345616575895</v>
      </c>
      <c r="AL719">
        <f t="shared" si="286"/>
        <v>98.520345616575895</v>
      </c>
      <c r="AN719">
        <f t="shared" si="296"/>
        <v>100.49075252890742</v>
      </c>
      <c r="AP719">
        <f t="shared" si="297"/>
        <v>1955.7916241283694</v>
      </c>
      <c r="AS719">
        <f t="shared" si="298"/>
        <v>2009.1380112709894</v>
      </c>
      <c r="AU719">
        <f t="shared" si="287"/>
        <v>-459.90724208611988</v>
      </c>
      <c r="AW719">
        <f t="shared" si="299"/>
        <v>10.402162341886203</v>
      </c>
      <c r="AY719">
        <f t="shared" si="300"/>
        <v>-0.23095548225185833</v>
      </c>
      <c r="BA719">
        <f t="shared" si="301"/>
        <v>-0.69754254882316713</v>
      </c>
      <c r="BC719">
        <f t="shared" si="302"/>
        <v>-1364.2478744615046</v>
      </c>
      <c r="BD719">
        <f t="shared" si="303"/>
        <v>3.04E-2</v>
      </c>
      <c r="BE719">
        <f t="shared" si="304"/>
        <v>-41.473135383629739</v>
      </c>
    </row>
    <row r="720" spans="3:57">
      <c r="C720" s="11">
        <v>660</v>
      </c>
      <c r="D720" s="12">
        <f t="shared" si="310"/>
        <v>9.5652173913043474E-3</v>
      </c>
      <c r="E720" s="20">
        <f t="shared" si="305"/>
        <v>1204.2771838760873</v>
      </c>
      <c r="F720" s="4">
        <f t="shared" si="306"/>
        <v>11.519173063162574</v>
      </c>
      <c r="G720" s="4"/>
      <c r="H720" s="4">
        <f t="shared" si="307"/>
        <v>-36.082317663195383</v>
      </c>
      <c r="I720" s="11">
        <v>660</v>
      </c>
      <c r="J720" s="5">
        <f t="shared" si="288"/>
        <v>-15957.597514738709</v>
      </c>
      <c r="K720" s="11">
        <v>660</v>
      </c>
      <c r="L720" s="17">
        <f t="shared" si="308"/>
        <v>-9941.5832516822156</v>
      </c>
      <c r="M720" s="11">
        <v>660</v>
      </c>
      <c r="N720">
        <f t="shared" si="309"/>
        <v>-1013.4131755027743</v>
      </c>
      <c r="Q720" s="58">
        <v>597</v>
      </c>
      <c r="R720" s="21">
        <f t="shared" si="285"/>
        <v>30.11359299999997</v>
      </c>
      <c r="S720" s="21">
        <f t="shared" si="284"/>
        <v>232.46881505727762</v>
      </c>
      <c r="T720" s="21">
        <f t="shared" si="282"/>
        <v>1</v>
      </c>
      <c r="U720" s="21">
        <f t="shared" si="283"/>
        <v>599.99999999999977</v>
      </c>
      <c r="AA720">
        <v>597</v>
      </c>
      <c r="AB720">
        <f t="shared" si="289"/>
        <v>10.419615634406146</v>
      </c>
      <c r="AC720">
        <f t="shared" si="290"/>
        <v>0.27611262488646687</v>
      </c>
      <c r="AD720">
        <f t="shared" si="291"/>
        <v>-0.83867056794542305</v>
      </c>
      <c r="AE720">
        <f t="shared" si="292"/>
        <v>-0.23156753193043472</v>
      </c>
      <c r="AF720" s="65">
        <f t="shared" si="293"/>
        <v>-0.23368870441599338</v>
      </c>
      <c r="AG720">
        <f t="shared" si="294"/>
        <v>-13.389376482916624</v>
      </c>
      <c r="AJ720">
        <f t="shared" si="295"/>
        <v>98.520345616575895</v>
      </c>
      <c r="AL720">
        <f t="shared" si="286"/>
        <v>98.520345616575895</v>
      </c>
      <c r="AN720">
        <f t="shared" si="296"/>
        <v>100.49075252890742</v>
      </c>
      <c r="AP720">
        <f t="shared" si="297"/>
        <v>1939.881484667193</v>
      </c>
      <c r="AS720">
        <f t="shared" si="298"/>
        <v>1994.0829912394936</v>
      </c>
      <c r="AU720">
        <f t="shared" si="287"/>
        <v>-461.76487674578817</v>
      </c>
      <c r="AW720">
        <f t="shared" si="299"/>
        <v>10.419615634406146</v>
      </c>
      <c r="AY720">
        <f t="shared" si="300"/>
        <v>-0.23368870441599338</v>
      </c>
      <c r="BA720">
        <f t="shared" si="301"/>
        <v>-0.70902595879662966</v>
      </c>
      <c r="BC720">
        <f t="shared" si="302"/>
        <v>-1375.4263296179861</v>
      </c>
      <c r="BD720">
        <f t="shared" si="303"/>
        <v>3.04E-2</v>
      </c>
      <c r="BE720">
        <f t="shared" si="304"/>
        <v>-41.81296042038678</v>
      </c>
    </row>
    <row r="721" spans="3:57">
      <c r="C721" s="11">
        <v>661</v>
      </c>
      <c r="D721" s="12">
        <f t="shared" si="310"/>
        <v>9.5797101449275352E-3</v>
      </c>
      <c r="E721" s="20">
        <f t="shared" si="305"/>
        <v>1204.2771838760873</v>
      </c>
      <c r="F721" s="4">
        <f t="shared" si="306"/>
        <v>11.536626355682516</v>
      </c>
      <c r="G721" s="4"/>
      <c r="H721" s="4">
        <f t="shared" si="307"/>
        <v>-35.843551169198641</v>
      </c>
      <c r="I721" s="11">
        <v>661</v>
      </c>
      <c r="J721" s="5">
        <f t="shared" si="288"/>
        <v>-16992.241101286563</v>
      </c>
      <c r="K721" s="11">
        <v>661</v>
      </c>
      <c r="L721" s="17">
        <f t="shared" si="308"/>
        <v>-10586.166206101529</v>
      </c>
      <c r="M721" s="11">
        <v>661</v>
      </c>
      <c r="N721">
        <f t="shared" si="309"/>
        <v>-1079.1198986851712</v>
      </c>
      <c r="Q721" s="58">
        <v>598</v>
      </c>
      <c r="R721" s="21">
        <f t="shared" si="285"/>
        <v>30.681773999999969</v>
      </c>
      <c r="S721" s="21">
        <f t="shared" si="284"/>
        <v>235.87224027763835</v>
      </c>
      <c r="T721" s="21">
        <f t="shared" si="282"/>
        <v>1</v>
      </c>
      <c r="U721" s="21">
        <f t="shared" si="283"/>
        <v>600</v>
      </c>
      <c r="AA721">
        <v>598</v>
      </c>
      <c r="AB721">
        <f t="shared" si="289"/>
        <v>10.43706892692609</v>
      </c>
      <c r="AC721">
        <f t="shared" si="290"/>
        <v>0.27611262488646687</v>
      </c>
      <c r="AD721">
        <f t="shared" si="291"/>
        <v>-0.84804809615642529</v>
      </c>
      <c r="AE721">
        <f t="shared" si="292"/>
        <v>-0.23415678585972144</v>
      </c>
      <c r="AF721" s="65">
        <f t="shared" si="293"/>
        <v>-0.23635115054989325</v>
      </c>
      <c r="AG721">
        <f t="shared" si="294"/>
        <v>-13.541923409570011</v>
      </c>
      <c r="AJ721">
        <f t="shared" si="295"/>
        <v>98.520345616575895</v>
      </c>
      <c r="AL721">
        <f t="shared" si="286"/>
        <v>98.520345616575895</v>
      </c>
      <c r="AN721">
        <f t="shared" si="296"/>
        <v>100.49075252890742</v>
      </c>
      <c r="AP721">
        <f t="shared" si="297"/>
        <v>1923.1237288958371</v>
      </c>
      <c r="AS721">
        <f t="shared" si="298"/>
        <v>1978.1176796043126</v>
      </c>
      <c r="AU721">
        <f t="shared" si="287"/>
        <v>-463.18967790843607</v>
      </c>
      <c r="AW721">
        <f t="shared" si="299"/>
        <v>10.43706892692609</v>
      </c>
      <c r="AY721">
        <f t="shared" si="300"/>
        <v>-0.23635115054989325</v>
      </c>
      <c r="BA721">
        <f t="shared" si="301"/>
        <v>-0.72041557328251682</v>
      </c>
      <c r="BC721">
        <f t="shared" si="302"/>
        <v>-1385.4482836457059</v>
      </c>
      <c r="BD721">
        <f t="shared" si="303"/>
        <v>3.04E-2</v>
      </c>
      <c r="BE721">
        <f t="shared" si="304"/>
        <v>-42.117627822829462</v>
      </c>
    </row>
    <row r="722" spans="3:57">
      <c r="C722" s="11">
        <v>662</v>
      </c>
      <c r="D722" s="12">
        <f t="shared" si="310"/>
        <v>9.5942028985507247E-3</v>
      </c>
      <c r="E722" s="20">
        <f t="shared" si="305"/>
        <v>1204.2771838760873</v>
      </c>
      <c r="F722" s="4">
        <f t="shared" si="306"/>
        <v>11.55407964820246</v>
      </c>
      <c r="G722" s="4"/>
      <c r="H722" s="4">
        <f t="shared" si="307"/>
        <v>-35.589788712026987</v>
      </c>
      <c r="I722" s="11">
        <v>662</v>
      </c>
      <c r="J722" s="5">
        <f t="shared" si="288"/>
        <v>-18026.93075939118</v>
      </c>
      <c r="K722" s="11">
        <v>662</v>
      </c>
      <c r="L722" s="17">
        <f t="shared" si="308"/>
        <v>-11230.777863100706</v>
      </c>
      <c r="M722" s="11">
        <v>662</v>
      </c>
      <c r="N722">
        <f t="shared" si="309"/>
        <v>-1144.8295477166876</v>
      </c>
      <c r="Q722" s="58">
        <v>599</v>
      </c>
      <c r="R722" s="21">
        <f t="shared" si="285"/>
        <v>31.249954999999968</v>
      </c>
      <c r="S722" s="21">
        <f t="shared" si="284"/>
        <v>239.27566549799911</v>
      </c>
      <c r="T722" s="21">
        <f t="shared" si="282"/>
        <v>1</v>
      </c>
      <c r="U722" s="21">
        <f t="shared" si="283"/>
        <v>600</v>
      </c>
      <c r="AA722">
        <v>599</v>
      </c>
      <c r="AB722">
        <f t="shared" si="289"/>
        <v>10.454522219446034</v>
      </c>
      <c r="AC722">
        <f t="shared" si="290"/>
        <v>0.27611262488646687</v>
      </c>
      <c r="AD722">
        <f t="shared" si="291"/>
        <v>-0.857167300702112</v>
      </c>
      <c r="AE722">
        <f t="shared" si="292"/>
        <v>-0.2366747133637076</v>
      </c>
      <c r="AF722" s="65">
        <f t="shared" si="293"/>
        <v>-0.23894189230024671</v>
      </c>
      <c r="AG722">
        <f t="shared" si="294"/>
        <v>-13.690361977673597</v>
      </c>
      <c r="AJ722">
        <f t="shared" si="295"/>
        <v>98.520345616575895</v>
      </c>
      <c r="AL722">
        <f t="shared" si="286"/>
        <v>98.520345616575895</v>
      </c>
      <c r="AN722">
        <f t="shared" si="296"/>
        <v>100.49075252890742</v>
      </c>
      <c r="AP722">
        <f t="shared" si="297"/>
        <v>1905.501114673737</v>
      </c>
      <c r="AS722">
        <f t="shared" si="298"/>
        <v>1961.2214840990164</v>
      </c>
      <c r="AU722">
        <f t="shared" si="287"/>
        <v>-464.17153259187995</v>
      </c>
      <c r="AW722">
        <f t="shared" si="299"/>
        <v>10.454522219446034</v>
      </c>
      <c r="AY722">
        <f t="shared" si="300"/>
        <v>-0.23894189230024671</v>
      </c>
      <c r="BA722">
        <f t="shared" si="301"/>
        <v>-0.73170633364563009</v>
      </c>
      <c r="BC722">
        <f t="shared" si="302"/>
        <v>-1394.2672343755814</v>
      </c>
      <c r="BD722">
        <f t="shared" si="303"/>
        <v>3.04E-2</v>
      </c>
      <c r="BE722">
        <f t="shared" si="304"/>
        <v>-42.385723925017679</v>
      </c>
    </row>
    <row r="723" spans="3:57">
      <c r="C723" s="11">
        <v>663</v>
      </c>
      <c r="D723" s="12">
        <f t="shared" si="310"/>
        <v>9.6086956521739125E-3</v>
      </c>
      <c r="E723" s="20">
        <f t="shared" si="305"/>
        <v>1204.2771838760873</v>
      </c>
      <c r="F723" s="4">
        <f t="shared" si="306"/>
        <v>11.571532940722403</v>
      </c>
      <c r="G723" s="4"/>
      <c r="H723" s="4">
        <f t="shared" si="307"/>
        <v>-35.321034407343646</v>
      </c>
      <c r="I723" s="11">
        <v>663</v>
      </c>
      <c r="J723" s="5">
        <f t="shared" si="288"/>
        <v>-19061.00537331725</v>
      </c>
      <c r="K723" s="11">
        <v>663</v>
      </c>
      <c r="L723" s="17">
        <f t="shared" si="308"/>
        <v>-11875.006347576647</v>
      </c>
      <c r="M723" s="11">
        <v>663</v>
      </c>
      <c r="N723">
        <f t="shared" si="309"/>
        <v>-1210.50013736765</v>
      </c>
      <c r="Q723" s="58">
        <v>600</v>
      </c>
      <c r="R723" s="21">
        <f t="shared" si="285"/>
        <v>31.818135999999967</v>
      </c>
      <c r="S723" s="21">
        <f t="shared" si="284"/>
        <v>242.67909071835984</v>
      </c>
      <c r="T723" s="21">
        <f t="shared" si="282"/>
        <v>1</v>
      </c>
      <c r="U723" s="21">
        <f t="shared" si="283"/>
        <v>599.99999999999977</v>
      </c>
      <c r="AA723">
        <v>600</v>
      </c>
      <c r="AB723">
        <f t="shared" si="289"/>
        <v>10.471975511965978</v>
      </c>
      <c r="AC723">
        <f t="shared" si="290"/>
        <v>0.27611262488646687</v>
      </c>
      <c r="AD723">
        <f t="shared" si="291"/>
        <v>-0.86602540378443871</v>
      </c>
      <c r="AE723">
        <f t="shared" si="292"/>
        <v>-0.23912054745728373</v>
      </c>
      <c r="AF723" s="65">
        <f t="shared" si="293"/>
        <v>-0.24146002207448522</v>
      </c>
      <c r="AG723">
        <f t="shared" si="294"/>
        <v>-13.834640186003696</v>
      </c>
      <c r="AJ723">
        <f t="shared" si="295"/>
        <v>98.520345616575895</v>
      </c>
      <c r="AL723">
        <f t="shared" si="286"/>
        <v>98.520345616575895</v>
      </c>
      <c r="AN723">
        <f t="shared" si="296"/>
        <v>100.49075252890742</v>
      </c>
      <c r="AP723">
        <f t="shared" si="297"/>
        <v>1886.9970405858769</v>
      </c>
      <c r="AS723">
        <f t="shared" si="298"/>
        <v>1943.3745528352497</v>
      </c>
      <c r="AU723">
        <f t="shared" si="287"/>
        <v>-464.70078698851881</v>
      </c>
      <c r="AW723">
        <f t="shared" si="299"/>
        <v>10.471975511965978</v>
      </c>
      <c r="AY723">
        <f t="shared" si="300"/>
        <v>-0.24146002207448522</v>
      </c>
      <c r="BA723">
        <f t="shared" si="301"/>
        <v>-0.74289304665995803</v>
      </c>
      <c r="BC723">
        <f t="shared" si="302"/>
        <v>-1401.8369805191667</v>
      </c>
      <c r="BD723">
        <f t="shared" si="303"/>
        <v>3.04E-2</v>
      </c>
      <c r="BE723">
        <f t="shared" si="304"/>
        <v>-42.615844207782665</v>
      </c>
    </row>
    <row r="724" spans="3:57">
      <c r="C724" s="11">
        <v>664</v>
      </c>
      <c r="D724" s="12">
        <f t="shared" si="310"/>
        <v>9.6231884057971003E-3</v>
      </c>
      <c r="E724" s="20">
        <f t="shared" si="305"/>
        <v>1204.2771838760873</v>
      </c>
      <c r="F724" s="4">
        <f t="shared" si="306"/>
        <v>11.588986233242347</v>
      </c>
      <c r="G724" s="4"/>
      <c r="H724" s="4">
        <f t="shared" si="307"/>
        <v>-35.037301994648857</v>
      </c>
      <c r="I724" s="11">
        <v>664</v>
      </c>
      <c r="J724" s="5">
        <f t="shared" si="288"/>
        <v>-20093.798073860664</v>
      </c>
      <c r="K724" s="11">
        <v>664</v>
      </c>
      <c r="L724" s="17">
        <f t="shared" si="308"/>
        <v>-12518.436200015194</v>
      </c>
      <c r="M724" s="11">
        <v>664</v>
      </c>
      <c r="N724">
        <f t="shared" si="309"/>
        <v>-1276.0893170249942</v>
      </c>
      <c r="Q724" s="58">
        <v>601</v>
      </c>
      <c r="R724" s="21">
        <f t="shared" si="285"/>
        <v>32.38631699999997</v>
      </c>
      <c r="S724" s="21">
        <f t="shared" si="284"/>
        <v>246.0825159387206</v>
      </c>
      <c r="T724" s="21">
        <f t="shared" si="282"/>
        <v>1</v>
      </c>
      <c r="U724" s="21">
        <f t="shared" si="283"/>
        <v>600.00000000000023</v>
      </c>
      <c r="AA724">
        <v>601</v>
      </c>
      <c r="AB724">
        <f t="shared" si="289"/>
        <v>10.489428804485922</v>
      </c>
      <c r="AC724">
        <f t="shared" si="290"/>
        <v>0.27611262488646687</v>
      </c>
      <c r="AD724">
        <f t="shared" si="291"/>
        <v>-0.87461970713939619</v>
      </c>
      <c r="AE724">
        <f t="shared" si="292"/>
        <v>-0.2414935431156916</v>
      </c>
      <c r="AF724" s="65">
        <f t="shared" si="293"/>
        <v>-0.24390465365007943</v>
      </c>
      <c r="AG724">
        <f t="shared" si="294"/>
        <v>-13.97470725774966</v>
      </c>
      <c r="AJ724">
        <f t="shared" si="295"/>
        <v>98.520345616575895</v>
      </c>
      <c r="AL724">
        <f t="shared" si="286"/>
        <v>98.520345616575895</v>
      </c>
      <c r="AN724">
        <f t="shared" si="296"/>
        <v>100.49075252890742</v>
      </c>
      <c r="AP724">
        <f t="shared" si="297"/>
        <v>1867.5955777661115</v>
      </c>
      <c r="AS724">
        <f t="shared" si="298"/>
        <v>1924.5578200166547</v>
      </c>
      <c r="AU724">
        <f t="shared" si="287"/>
        <v>-464.76828688683344</v>
      </c>
      <c r="AW724">
        <f t="shared" si="299"/>
        <v>10.489428804485922</v>
      </c>
      <c r="AY724">
        <f t="shared" si="300"/>
        <v>-0.24390465365007943</v>
      </c>
      <c r="BA724">
        <f t="shared" si="301"/>
        <v>-0.75397038704534136</v>
      </c>
      <c r="BC724">
        <f t="shared" si="302"/>
        <v>-1408.1117606124831</v>
      </c>
      <c r="BD724">
        <f t="shared" si="303"/>
        <v>3.04E-2</v>
      </c>
      <c r="BE724">
        <f t="shared" si="304"/>
        <v>-42.806597522619484</v>
      </c>
    </row>
    <row r="725" spans="3:57">
      <c r="C725" s="11">
        <v>665</v>
      </c>
      <c r="D725" s="12">
        <f t="shared" si="310"/>
        <v>9.6376811594202898E-3</v>
      </c>
      <c r="E725" s="20">
        <f t="shared" si="305"/>
        <v>1204.2771838760873</v>
      </c>
      <c r="F725" s="4">
        <f t="shared" si="306"/>
        <v>11.606439525762291</v>
      </c>
      <c r="G725" s="4"/>
      <c r="H725" s="4">
        <f t="shared" si="307"/>
        <v>-34.738614916095472</v>
      </c>
      <c r="I725" s="11">
        <v>665</v>
      </c>
      <c r="J725" s="5">
        <f t="shared" si="288"/>
        <v>-21124.636870194248</v>
      </c>
      <c r="K725" s="11">
        <v>665</v>
      </c>
      <c r="L725" s="17">
        <f t="shared" si="308"/>
        <v>-13160.648770131016</v>
      </c>
      <c r="M725" s="11">
        <v>665</v>
      </c>
      <c r="N725">
        <f t="shared" si="309"/>
        <v>-1341.5544108186559</v>
      </c>
      <c r="Q725" s="58">
        <v>602</v>
      </c>
      <c r="R725" s="21">
        <f t="shared" si="285"/>
        <v>32.954497999999973</v>
      </c>
      <c r="S725" s="21">
        <f t="shared" si="284"/>
        <v>249.48594115908136</v>
      </c>
      <c r="T725" s="21">
        <f t="shared" si="282"/>
        <v>1</v>
      </c>
      <c r="U725" s="21">
        <f t="shared" si="283"/>
        <v>600</v>
      </c>
      <c r="AA725">
        <v>602</v>
      </c>
      <c r="AB725">
        <f t="shared" si="289"/>
        <v>10.506882097005864</v>
      </c>
      <c r="AC725">
        <f t="shared" si="290"/>
        <v>0.27611262488646687</v>
      </c>
      <c r="AD725">
        <f t="shared" si="291"/>
        <v>-0.88294759285892688</v>
      </c>
      <c r="AE725">
        <f t="shared" si="292"/>
        <v>-0.24379297750146575</v>
      </c>
      <c r="AF725" s="65">
        <f t="shared" si="293"/>
        <v>-0.24627492278157975</v>
      </c>
      <c r="AG725">
        <f t="shared" si="294"/>
        <v>-14.110513675294769</v>
      </c>
      <c r="AJ725">
        <f t="shared" si="295"/>
        <v>98.520345616575895</v>
      </c>
      <c r="AL725">
        <f t="shared" si="286"/>
        <v>98.520345616575895</v>
      </c>
      <c r="AN725">
        <f t="shared" si="296"/>
        <v>100.49075252890742</v>
      </c>
      <c r="AP725">
        <f t="shared" si="297"/>
        <v>1847.2815010233508</v>
      </c>
      <c r="AS725">
        <f t="shared" si="298"/>
        <v>1904.7530509700457</v>
      </c>
      <c r="AU725">
        <f t="shared" si="287"/>
        <v>-464.36541770098864</v>
      </c>
      <c r="AW725">
        <f t="shared" si="299"/>
        <v>10.506882097005864</v>
      </c>
      <c r="AY725">
        <f t="shared" si="300"/>
        <v>-0.24627492278157975</v>
      </c>
      <c r="BA725">
        <f t="shared" si="301"/>
        <v>-0.7649329003331603</v>
      </c>
      <c r="BC725">
        <f t="shared" si="302"/>
        <v>-1413.0463963095856</v>
      </c>
      <c r="BD725">
        <f t="shared" si="303"/>
        <v>3.04E-2</v>
      </c>
      <c r="BE725">
        <f t="shared" si="304"/>
        <v>-42.9566104478114</v>
      </c>
    </row>
    <row r="726" spans="3:57">
      <c r="C726" s="11">
        <v>666</v>
      </c>
      <c r="D726" s="12">
        <f t="shared" si="310"/>
        <v>9.6521739130434776E-3</v>
      </c>
      <c r="E726" s="20">
        <f t="shared" si="305"/>
        <v>1204.2771838760873</v>
      </c>
      <c r="F726" s="4">
        <f t="shared" si="306"/>
        <v>11.623892818282233</v>
      </c>
      <c r="G726" s="4"/>
      <c r="H726" s="4">
        <f t="shared" si="307"/>
        <v>-34.425006386086302</v>
      </c>
      <c r="I726" s="11">
        <v>666</v>
      </c>
      <c r="J726" s="5">
        <f t="shared" si="288"/>
        <v>-22152.84528999031</v>
      </c>
      <c r="K726" s="11">
        <v>666</v>
      </c>
      <c r="L726" s="17">
        <f t="shared" si="308"/>
        <v>-13801.222615663963</v>
      </c>
      <c r="M726" s="11">
        <v>666</v>
      </c>
      <c r="N726">
        <f t="shared" si="309"/>
        <v>-1406.8524582735945</v>
      </c>
      <c r="Q726" s="58">
        <v>603</v>
      </c>
      <c r="R726" s="21">
        <f t="shared" si="285"/>
        <v>33.522678999999975</v>
      </c>
      <c r="S726" s="21">
        <f t="shared" si="284"/>
        <v>252.88936637944212</v>
      </c>
      <c r="T726" s="21">
        <f t="shared" si="282"/>
        <v>1</v>
      </c>
      <c r="U726" s="21">
        <f t="shared" si="283"/>
        <v>600</v>
      </c>
      <c r="AA726">
        <v>603</v>
      </c>
      <c r="AB726">
        <f t="shared" si="289"/>
        <v>10.524335389525808</v>
      </c>
      <c r="AC726">
        <f t="shared" si="290"/>
        <v>0.27611262488646687</v>
      </c>
      <c r="AD726">
        <f t="shared" si="291"/>
        <v>-0.89100652418836812</v>
      </c>
      <c r="AE726">
        <f t="shared" si="292"/>
        <v>-0.24601815018461756</v>
      </c>
      <c r="AF726" s="65">
        <f t="shared" si="293"/>
        <v>-0.24856998780422471</v>
      </c>
      <c r="AG726">
        <f t="shared" si="294"/>
        <v>-14.242011214800423</v>
      </c>
      <c r="AJ726">
        <f t="shared" si="295"/>
        <v>98.520345616575895</v>
      </c>
      <c r="AL726">
        <f t="shared" si="286"/>
        <v>98.520345616575895</v>
      </c>
      <c r="AN726">
        <f t="shared" si="296"/>
        <v>100.49075252890742</v>
      </c>
      <c r="AP726">
        <f t="shared" si="297"/>
        <v>1826.0403192291199</v>
      </c>
      <c r="AS726">
        <f t="shared" si="298"/>
        <v>1883.9428863832604</v>
      </c>
      <c r="AU726">
        <f t="shared" si="287"/>
        <v>-463.48414396147888</v>
      </c>
      <c r="AW726">
        <f t="shared" si="299"/>
        <v>10.524335389525808</v>
      </c>
      <c r="AY726">
        <f t="shared" si="300"/>
        <v>-0.24856998780422471</v>
      </c>
      <c r="BA726">
        <f t="shared" si="301"/>
        <v>-0.77577500606545147</v>
      </c>
      <c r="BC726">
        <f t="shared" si="302"/>
        <v>-1416.5964397257294</v>
      </c>
      <c r="BD726">
        <f t="shared" si="303"/>
        <v>3.04E-2</v>
      </c>
      <c r="BE726">
        <f t="shared" si="304"/>
        <v>-43.064531767662174</v>
      </c>
    </row>
    <row r="727" spans="3:57">
      <c r="C727" s="11">
        <v>667</v>
      </c>
      <c r="D727" s="12">
        <f t="shared" si="310"/>
        <v>9.6666666666666654E-3</v>
      </c>
      <c r="E727" s="20">
        <f t="shared" si="305"/>
        <v>1204.2771838760873</v>
      </c>
      <c r="F727" s="4">
        <f t="shared" si="306"/>
        <v>11.641346110802175</v>
      </c>
      <c r="G727" s="4"/>
      <c r="H727" s="4">
        <f t="shared" si="307"/>
        <v>-34.09651945153874</v>
      </c>
      <c r="I727" s="11">
        <v>667</v>
      </c>
      <c r="J727" s="5">
        <f t="shared" si="288"/>
        <v>-23177.743027093282</v>
      </c>
      <c r="K727" s="11">
        <v>667</v>
      </c>
      <c r="L727" s="17">
        <f t="shared" si="308"/>
        <v>-14439.733905879115</v>
      </c>
      <c r="M727" s="11">
        <v>667</v>
      </c>
      <c r="N727">
        <f t="shared" si="309"/>
        <v>-1471.9402554412961</v>
      </c>
      <c r="Q727" s="58">
        <v>604</v>
      </c>
      <c r="R727" s="21">
        <f t="shared" si="285"/>
        <v>34.090859999999978</v>
      </c>
      <c r="S727" s="21">
        <f t="shared" si="284"/>
        <v>256.29279159980285</v>
      </c>
      <c r="T727" s="21">
        <f t="shared" si="282"/>
        <v>1</v>
      </c>
      <c r="U727" s="21">
        <f t="shared" si="283"/>
        <v>600</v>
      </c>
      <c r="AA727">
        <v>604</v>
      </c>
      <c r="AB727">
        <f t="shared" si="289"/>
        <v>10.54178868204575</v>
      </c>
      <c r="AC727">
        <f t="shared" si="290"/>
        <v>0.27611262488646687</v>
      </c>
      <c r="AD727">
        <f t="shared" si="291"/>
        <v>-0.8987940462991667</v>
      </c>
      <c r="AE727">
        <f t="shared" si="292"/>
        <v>-0.24816838335599156</v>
      </c>
      <c r="AF727" s="65">
        <f t="shared" si="293"/>
        <v>-0.25078903023291033</v>
      </c>
      <c r="AG727">
        <f t="shared" si="294"/>
        <v>-14.369152980524566</v>
      </c>
      <c r="AJ727">
        <f t="shared" si="295"/>
        <v>98.520345616575895</v>
      </c>
      <c r="AL727">
        <f t="shared" si="286"/>
        <v>98.520345616575895</v>
      </c>
      <c r="AN727">
        <f t="shared" si="296"/>
        <v>100.49075252890742</v>
      </c>
      <c r="AP727">
        <f t="shared" si="297"/>
        <v>1803.8583049258725</v>
      </c>
      <c r="AS727">
        <f t="shared" si="298"/>
        <v>1862.110885638042</v>
      </c>
      <c r="AU727">
        <f t="shared" si="287"/>
        <v>-462.11704811838649</v>
      </c>
      <c r="AW727">
        <f t="shared" si="299"/>
        <v>10.54178868204575</v>
      </c>
      <c r="AY727">
        <f t="shared" si="300"/>
        <v>-0.25078903023291033</v>
      </c>
      <c r="BA727">
        <f t="shared" si="301"/>
        <v>-0.78649100133091709</v>
      </c>
      <c r="BC727">
        <f t="shared" si="302"/>
        <v>-1418.7183245002402</v>
      </c>
      <c r="BD727">
        <f t="shared" si="303"/>
        <v>3.04E-2</v>
      </c>
      <c r="BE727">
        <f t="shared" si="304"/>
        <v>-43.129037064807299</v>
      </c>
    </row>
    <row r="728" spans="3:57">
      <c r="C728" s="11">
        <v>668</v>
      </c>
      <c r="D728" s="12">
        <f t="shared" si="310"/>
        <v>9.6811594202898549E-3</v>
      </c>
      <c r="E728" s="20">
        <f t="shared" si="305"/>
        <v>1204.2771838760873</v>
      </c>
      <c r="F728" s="4">
        <f t="shared" si="306"/>
        <v>11.658799403322121</v>
      </c>
      <c r="G728" s="4"/>
      <c r="H728" s="4">
        <f t="shared" si="307"/>
        <v>-33.753207042712596</v>
      </c>
      <c r="I728" s="11">
        <v>668</v>
      </c>
      <c r="J728" s="5">
        <f t="shared" si="288"/>
        <v>-24198.646596007093</v>
      </c>
      <c r="K728" s="11">
        <v>668</v>
      </c>
      <c r="L728" s="17">
        <f t="shared" si="308"/>
        <v>-15075.756829312419</v>
      </c>
      <c r="M728" s="11">
        <v>668</v>
      </c>
      <c r="N728">
        <f t="shared" si="309"/>
        <v>-1536.774396464059</v>
      </c>
      <c r="Q728" s="58">
        <v>605</v>
      </c>
      <c r="R728" s="21">
        <f t="shared" si="285"/>
        <v>34.659040999999981</v>
      </c>
      <c r="S728" s="21">
        <f t="shared" si="284"/>
        <v>259.69621682016361</v>
      </c>
      <c r="T728" s="21">
        <f t="shared" si="282"/>
        <v>1</v>
      </c>
      <c r="U728" s="21">
        <f t="shared" si="283"/>
        <v>600</v>
      </c>
      <c r="AA728">
        <v>605</v>
      </c>
      <c r="AB728">
        <f t="shared" si="289"/>
        <v>10.559241974565694</v>
      </c>
      <c r="AC728">
        <f t="shared" si="290"/>
        <v>0.27611262488646687</v>
      </c>
      <c r="AD728">
        <f t="shared" si="291"/>
        <v>-0.90630778703665005</v>
      </c>
      <c r="AE728">
        <f t="shared" si="292"/>
        <v>-0.25024302203373444</v>
      </c>
      <c r="AF728" s="65">
        <f t="shared" si="293"/>
        <v>-0.25293125535529942</v>
      </c>
      <c r="AG728">
        <f t="shared" si="294"/>
        <v>-14.491893438804357</v>
      </c>
      <c r="AJ728">
        <f t="shared" si="295"/>
        <v>98.520345616575895</v>
      </c>
      <c r="AL728">
        <f t="shared" si="286"/>
        <v>98.520345616575895</v>
      </c>
      <c r="AN728">
        <f t="shared" si="296"/>
        <v>100.49075252890742</v>
      </c>
      <c r="AP728">
        <f t="shared" si="297"/>
        <v>1780.7225231163156</v>
      </c>
      <c r="AS728">
        <f t="shared" si="298"/>
        <v>1839.241569125629</v>
      </c>
      <c r="AU728">
        <f t="shared" si="287"/>
        <v>-460.2573685080651</v>
      </c>
      <c r="AW728">
        <f t="shared" si="299"/>
        <v>10.559241974565694</v>
      </c>
      <c r="AY728">
        <f t="shared" si="300"/>
        <v>-0.25293125535529942</v>
      </c>
      <c r="BA728">
        <f t="shared" si="301"/>
        <v>-0.79707506464044886</v>
      </c>
      <c r="BC728">
        <f t="shared" si="302"/>
        <v>-1419.3695202196404</v>
      </c>
      <c r="BD728">
        <f t="shared" si="303"/>
        <v>3.04E-2</v>
      </c>
      <c r="BE728">
        <f t="shared" si="304"/>
        <v>-43.148833414677071</v>
      </c>
    </row>
    <row r="729" spans="3:57">
      <c r="C729" s="11">
        <v>669</v>
      </c>
      <c r="D729" s="12">
        <f t="shared" si="310"/>
        <v>9.6956521739130427E-3</v>
      </c>
      <c r="E729" s="20">
        <f t="shared" si="305"/>
        <v>1204.2771838760873</v>
      </c>
      <c r="F729" s="4">
        <f t="shared" si="306"/>
        <v>11.676252695842063</v>
      </c>
      <c r="G729" s="4"/>
      <c r="H729" s="4">
        <f t="shared" si="307"/>
        <v>-33.395132014508008</v>
      </c>
      <c r="I729" s="11">
        <v>669</v>
      </c>
      <c r="J729" s="5">
        <f t="shared" si="288"/>
        <v>-25214.869992452441</v>
      </c>
      <c r="K729" s="11">
        <v>669</v>
      </c>
      <c r="L729" s="17">
        <f t="shared" si="308"/>
        <v>-15708.86400529787</v>
      </c>
      <c r="M729" s="11">
        <v>669</v>
      </c>
      <c r="N729">
        <f t="shared" si="309"/>
        <v>-1601.3113155247572</v>
      </c>
      <c r="Q729" s="58">
        <v>606</v>
      </c>
      <c r="R729" s="21">
        <f t="shared" si="285"/>
        <v>35.227221999999983</v>
      </c>
      <c r="S729" s="21">
        <f t="shared" si="284"/>
        <v>263.09964204052443</v>
      </c>
      <c r="T729" s="21">
        <f t="shared" si="282"/>
        <v>1</v>
      </c>
      <c r="U729" s="21">
        <f t="shared" si="283"/>
        <v>599.99999999999977</v>
      </c>
      <c r="AA729">
        <v>606</v>
      </c>
      <c r="AB729">
        <f t="shared" si="289"/>
        <v>10.576695267085636</v>
      </c>
      <c r="AC729">
        <f t="shared" si="290"/>
        <v>0.27611262488646687</v>
      </c>
      <c r="AD729">
        <f t="shared" si="291"/>
        <v>-0.91354545764260053</v>
      </c>
      <c r="AE729">
        <f t="shared" si="292"/>
        <v>-0.2522414342628071</v>
      </c>
      <c r="AF729" s="65">
        <f t="shared" si="293"/>
        <v>-0.25499589281782092</v>
      </c>
      <c r="AG729">
        <f t="shared" si="294"/>
        <v>-14.610188451631441</v>
      </c>
      <c r="AJ729">
        <f t="shared" si="295"/>
        <v>98.520345616575895</v>
      </c>
      <c r="AL729">
        <f t="shared" si="286"/>
        <v>98.520345616575895</v>
      </c>
      <c r="AN729">
        <f t="shared" si="296"/>
        <v>100.49075252890742</v>
      </c>
      <c r="AP729">
        <f t="shared" si="297"/>
        <v>1756.6208591950374</v>
      </c>
      <c r="AS729">
        <f t="shared" si="298"/>
        <v>1815.320459432611</v>
      </c>
      <c r="AU729">
        <f t="shared" si="287"/>
        <v>-457.89903633389969</v>
      </c>
      <c r="AW729">
        <f t="shared" si="299"/>
        <v>10.576695267085636</v>
      </c>
      <c r="AY729">
        <f t="shared" si="300"/>
        <v>-0.25499589281782092</v>
      </c>
      <c r="BA729">
        <f t="shared" si="301"/>
        <v>-0.80752126014363657</v>
      </c>
      <c r="BC729">
        <f t="shared" si="302"/>
        <v>-1418.508689811774</v>
      </c>
      <c r="BD729">
        <f t="shared" si="303"/>
        <v>3.04E-2</v>
      </c>
      <c r="BE729">
        <f t="shared" si="304"/>
        <v>-43.122664170277929</v>
      </c>
    </row>
    <row r="730" spans="3:57">
      <c r="C730" s="11">
        <v>670</v>
      </c>
      <c r="D730" s="12">
        <f t="shared" si="310"/>
        <v>9.7101449275362323E-3</v>
      </c>
      <c r="E730" s="20">
        <f t="shared" si="305"/>
        <v>1204.2771838760873</v>
      </c>
      <c r="F730" s="4">
        <f t="shared" si="306"/>
        <v>11.693705988362007</v>
      </c>
      <c r="G730" s="4"/>
      <c r="H730" s="4">
        <f t="shared" si="307"/>
        <v>-33.022367178149842</v>
      </c>
      <c r="I730" s="11">
        <v>670</v>
      </c>
      <c r="J730" s="5">
        <f t="shared" si="288"/>
        <v>-26225.72535924457</v>
      </c>
      <c r="K730" s="11">
        <v>670</v>
      </c>
      <c r="L730" s="17">
        <f t="shared" si="308"/>
        <v>-16338.626898809367</v>
      </c>
      <c r="M730" s="11">
        <v>670</v>
      </c>
      <c r="N730">
        <f t="shared" si="309"/>
        <v>-1665.507329134492</v>
      </c>
      <c r="Q730" s="58">
        <v>607</v>
      </c>
      <c r="R730" s="21">
        <f t="shared" si="285"/>
        <v>35.795402999999986</v>
      </c>
      <c r="S730" s="21">
        <f t="shared" si="284"/>
        <v>266.50306726088513</v>
      </c>
      <c r="T730" s="21">
        <f t="shared" si="282"/>
        <v>1</v>
      </c>
      <c r="U730" s="21">
        <f t="shared" si="283"/>
        <v>600</v>
      </c>
      <c r="AA730">
        <v>607</v>
      </c>
      <c r="AB730">
        <f t="shared" si="289"/>
        <v>10.59414855960558</v>
      </c>
      <c r="AC730">
        <f t="shared" si="290"/>
        <v>0.27611262488646687</v>
      </c>
      <c r="AD730">
        <f t="shared" si="291"/>
        <v>-0.92050485345244015</v>
      </c>
      <c r="AE730">
        <f t="shared" si="292"/>
        <v>-0.25416301130748575</v>
      </c>
      <c r="AF730" s="65">
        <f t="shared" si="293"/>
        <v>-0.25698219720330789</v>
      </c>
      <c r="AG730">
        <f t="shared" si="294"/>
        <v>-14.723995309748171</v>
      </c>
      <c r="AJ730">
        <f t="shared" si="295"/>
        <v>98.520345616575895</v>
      </c>
      <c r="AL730">
        <f t="shared" si="286"/>
        <v>98.520345616575895</v>
      </c>
      <c r="AN730">
        <f t="shared" si="296"/>
        <v>100.49075252890742</v>
      </c>
      <c r="AP730">
        <f t="shared" si="297"/>
        <v>1731.5420459846596</v>
      </c>
      <c r="AS730">
        <f t="shared" si="298"/>
        <v>1790.3341212848118</v>
      </c>
      <c r="AU730">
        <f t="shared" si="287"/>
        <v>-455.03671151228923</v>
      </c>
      <c r="AW730">
        <f t="shared" si="299"/>
        <v>10.59414855960558</v>
      </c>
      <c r="AY730">
        <f t="shared" si="300"/>
        <v>-0.25698219720330789</v>
      </c>
      <c r="BA730">
        <f t="shared" si="301"/>
        <v>-0.81782354218682796</v>
      </c>
      <c r="BC730">
        <f t="shared" si="302"/>
        <v>-1416.0958494926017</v>
      </c>
      <c r="BD730">
        <f t="shared" si="303"/>
        <v>3.04E-2</v>
      </c>
      <c r="BE730">
        <f t="shared" si="304"/>
        <v>-43.049313824575094</v>
      </c>
    </row>
    <row r="731" spans="3:57">
      <c r="C731" s="11">
        <v>671</v>
      </c>
      <c r="D731" s="12">
        <f t="shared" si="310"/>
        <v>9.7246376811594201E-3</v>
      </c>
      <c r="E731" s="20">
        <f t="shared" si="305"/>
        <v>1204.2771838760873</v>
      </c>
      <c r="F731" s="4">
        <f t="shared" si="306"/>
        <v>11.711159280881951</v>
      </c>
      <c r="G731" s="4"/>
      <c r="H731" s="4">
        <f t="shared" si="307"/>
        <v>-32.634995323188598</v>
      </c>
      <c r="I731" s="11">
        <v>671</v>
      </c>
      <c r="J731" s="5">
        <f t="shared" si="288"/>
        <v>-27230.523656727273</v>
      </c>
      <c r="K731" s="11">
        <v>671</v>
      </c>
      <c r="L731" s="17">
        <f t="shared" si="308"/>
        <v>-16964.61623814109</v>
      </c>
      <c r="M731" s="11">
        <v>671</v>
      </c>
      <c r="N731">
        <f t="shared" si="309"/>
        <v>-1729.3186787095913</v>
      </c>
      <c r="Q731" s="58">
        <v>608</v>
      </c>
      <c r="R731" s="21">
        <f t="shared" si="285"/>
        <v>36.363583999999989</v>
      </c>
      <c r="S731" s="21">
        <f t="shared" si="284"/>
        <v>269.90649248124589</v>
      </c>
      <c r="T731" s="21">
        <f t="shared" ref="T731:T794" si="311">$AB$73*$V$68*$U$666/($AB$63*100)</f>
        <v>1</v>
      </c>
      <c r="U731" s="21">
        <f t="shared" ref="U731:U794" si="312">U581-(U581-$AB$96)*$R$666/100</f>
        <v>600</v>
      </c>
      <c r="AA731">
        <v>608</v>
      </c>
      <c r="AB731">
        <f t="shared" si="289"/>
        <v>10.611601852125522</v>
      </c>
      <c r="AC731">
        <f t="shared" si="290"/>
        <v>0.27611262488646687</v>
      </c>
      <c r="AD731">
        <f t="shared" si="291"/>
        <v>-0.92718385456678687</v>
      </c>
      <c r="AE731">
        <f t="shared" si="292"/>
        <v>-0.25600716783678767</v>
      </c>
      <c r="AF731" s="65">
        <f t="shared" si="293"/>
        <v>-0.25888944859900059</v>
      </c>
      <c r="AG731">
        <f t="shared" si="294"/>
        <v>-14.833272765191797</v>
      </c>
      <c r="AJ731">
        <f t="shared" si="295"/>
        <v>98.520345616575895</v>
      </c>
      <c r="AL731">
        <f t="shared" si="286"/>
        <v>98.520345616575895</v>
      </c>
      <c r="AN731">
        <f t="shared" si="296"/>
        <v>100.49075252890742</v>
      </c>
      <c r="AP731">
        <f t="shared" si="297"/>
        <v>1705.4756898398514</v>
      </c>
      <c r="AS731">
        <f t="shared" si="298"/>
        <v>1764.2702001378052</v>
      </c>
      <c r="AU731">
        <f t="shared" si="287"/>
        <v>-451.66581723612205</v>
      </c>
      <c r="AW731">
        <f t="shared" si="299"/>
        <v>10.611601852125522</v>
      </c>
      <c r="AY731">
        <f t="shared" si="300"/>
        <v>-0.25888944859900059</v>
      </c>
      <c r="BA731">
        <f t="shared" si="301"/>
        <v>-0.82797576021211028</v>
      </c>
      <c r="BC731">
        <f t="shared" si="302"/>
        <v>-1412.0925308184242</v>
      </c>
      <c r="BD731">
        <f t="shared" si="303"/>
        <v>3.04E-2</v>
      </c>
      <c r="BE731">
        <f t="shared" si="304"/>
        <v>-42.927612936880095</v>
      </c>
    </row>
    <row r="732" spans="3:57">
      <c r="C732" s="11">
        <v>672</v>
      </c>
      <c r="D732" s="12">
        <f t="shared" si="310"/>
        <v>9.7391304347826078E-3</v>
      </c>
      <c r="E732" s="20">
        <f t="shared" si="305"/>
        <v>1204.2771838760873</v>
      </c>
      <c r="F732" s="4">
        <f t="shared" si="306"/>
        <v>11.728612573401893</v>
      </c>
      <c r="G732" s="4"/>
      <c r="H732" s="4">
        <f t="shared" si="307"/>
        <v>-32.233109229755982</v>
      </c>
      <c r="I732" s="11">
        <v>672</v>
      </c>
      <c r="J732" s="5">
        <f t="shared" si="288"/>
        <v>-28228.575337001559</v>
      </c>
      <c r="K732" s="11">
        <v>672</v>
      </c>
      <c r="L732" s="17">
        <f t="shared" si="308"/>
        <v>-17586.402434951971</v>
      </c>
      <c r="M732" s="11">
        <v>672</v>
      </c>
      <c r="N732">
        <f t="shared" si="309"/>
        <v>-1792.7015733895994</v>
      </c>
      <c r="Q732" s="58">
        <v>609</v>
      </c>
      <c r="R732" s="21">
        <f t="shared" si="285"/>
        <v>36.931764999999992</v>
      </c>
      <c r="S732" s="21">
        <f t="shared" ref="S732:S795" si="313">$AB$64+($AB$63-$AB$64)*R732/100</f>
        <v>273.30991770160665</v>
      </c>
      <c r="T732" s="21">
        <f t="shared" si="311"/>
        <v>1</v>
      </c>
      <c r="U732" s="21">
        <f t="shared" si="312"/>
        <v>600</v>
      </c>
      <c r="AA732">
        <v>609</v>
      </c>
      <c r="AB732">
        <f t="shared" si="289"/>
        <v>10.629055144645466</v>
      </c>
      <c r="AC732">
        <f t="shared" si="290"/>
        <v>0.27611262488646687</v>
      </c>
      <c r="AD732">
        <f t="shared" si="291"/>
        <v>-0.93358042649720152</v>
      </c>
      <c r="AE732">
        <f t="shared" si="292"/>
        <v>-0.25777334210276959</v>
      </c>
      <c r="AF732" s="65">
        <f t="shared" si="293"/>
        <v>-0.26071695315364662</v>
      </c>
      <c r="AG732">
        <f t="shared" si="294"/>
        <v>-14.93798106321395</v>
      </c>
      <c r="AJ732">
        <f t="shared" si="295"/>
        <v>98.520345616575895</v>
      </c>
      <c r="AL732">
        <f t="shared" si="286"/>
        <v>98.520345616575895</v>
      </c>
      <c r="AN732">
        <f t="shared" si="296"/>
        <v>100.49075252890742</v>
      </c>
      <c r="AP732">
        <f t="shared" si="297"/>
        <v>1678.4122957836507</v>
      </c>
      <c r="AS732">
        <f t="shared" si="298"/>
        <v>1737.1174593039541</v>
      </c>
      <c r="AU732">
        <f t="shared" si="287"/>
        <v>-447.78257310985208</v>
      </c>
      <c r="AW732">
        <f t="shared" si="299"/>
        <v>10.629055144645466</v>
      </c>
      <c r="AY732">
        <f t="shared" si="300"/>
        <v>-0.26071695315364662</v>
      </c>
      <c r="BA732">
        <f t="shared" si="301"/>
        <v>-0.83797166399551049</v>
      </c>
      <c r="BC732">
        <f t="shared" si="302"/>
        <v>-1406.4619443683507</v>
      </c>
      <c r="BD732">
        <f t="shared" si="303"/>
        <v>3.04E-2</v>
      </c>
      <c r="BE732">
        <f t="shared" si="304"/>
        <v>-42.75644310879786</v>
      </c>
    </row>
    <row r="733" spans="3:57">
      <c r="C733" s="11">
        <v>673</v>
      </c>
      <c r="D733" s="12">
        <f t="shared" si="310"/>
        <v>9.7536231884057974E-3</v>
      </c>
      <c r="E733" s="20">
        <f t="shared" si="305"/>
        <v>1204.2771838760873</v>
      </c>
      <c r="F733" s="4">
        <f t="shared" si="306"/>
        <v>11.746065865921837</v>
      </c>
      <c r="G733" s="4"/>
      <c r="H733" s="4">
        <f t="shared" si="307"/>
        <v>-31.816811671026137</v>
      </c>
      <c r="I733" s="11">
        <v>673</v>
      </c>
      <c r="J733" s="5">
        <f t="shared" si="288"/>
        <v>-29219.191021176044</v>
      </c>
      <c r="K733" s="11">
        <v>673</v>
      </c>
      <c r="L733" s="17">
        <f t="shared" si="308"/>
        <v>-18203.556006192677</v>
      </c>
      <c r="M733" s="11">
        <v>673</v>
      </c>
      <c r="N733">
        <f t="shared" si="309"/>
        <v>-1855.6122330471637</v>
      </c>
      <c r="Q733" s="58">
        <v>610</v>
      </c>
      <c r="R733" s="21">
        <f t="shared" ref="R733:R796" si="314">R732+0.568181</f>
        <v>37.499945999999994</v>
      </c>
      <c r="S733" s="21">
        <f t="shared" si="313"/>
        <v>276.71334292196747</v>
      </c>
      <c r="T733" s="21">
        <f t="shared" si="311"/>
        <v>1</v>
      </c>
      <c r="U733" s="21">
        <f t="shared" si="312"/>
        <v>600</v>
      </c>
      <c r="AA733">
        <v>610</v>
      </c>
      <c r="AB733">
        <f t="shared" si="289"/>
        <v>10.64650843716541</v>
      </c>
      <c r="AC733">
        <f t="shared" si="290"/>
        <v>0.27611262488646687</v>
      </c>
      <c r="AD733">
        <f t="shared" si="291"/>
        <v>-0.93969262078590843</v>
      </c>
      <c r="AE733">
        <f t="shared" si="292"/>
        <v>-0.25946099611164047</v>
      </c>
      <c r="AF733" s="65">
        <f t="shared" si="293"/>
        <v>-0.26246404362242043</v>
      </c>
      <c r="AG733">
        <f t="shared" si="294"/>
        <v>-15.038081973502221</v>
      </c>
      <c r="AJ733">
        <f t="shared" si="295"/>
        <v>98.520345616575895</v>
      </c>
      <c r="AL733">
        <f t="shared" si="286"/>
        <v>98.520345616575895</v>
      </c>
      <c r="AN733">
        <f t="shared" si="296"/>
        <v>100.49075252890742</v>
      </c>
      <c r="AP733">
        <f t="shared" si="297"/>
        <v>1650.3432916416357</v>
      </c>
      <c r="AS733">
        <f t="shared" si="298"/>
        <v>1708.8658155076287</v>
      </c>
      <c r="AU733">
        <f t="shared" si="287"/>
        <v>-443.38402671274019</v>
      </c>
      <c r="AW733">
        <f t="shared" si="299"/>
        <v>10.64650843716541</v>
      </c>
      <c r="AY733">
        <f t="shared" si="300"/>
        <v>-0.26246404362242043</v>
      </c>
      <c r="BA733">
        <f t="shared" si="301"/>
        <v>-0.84780490922151153</v>
      </c>
      <c r="BC733">
        <f t="shared" si="302"/>
        <v>-1399.1691445545675</v>
      </c>
      <c r="BD733">
        <f t="shared" si="303"/>
        <v>3.04E-2</v>
      </c>
      <c r="BE733">
        <f t="shared" si="304"/>
        <v>-42.534741994458855</v>
      </c>
    </row>
    <row r="734" spans="3:57">
      <c r="C734" s="11">
        <v>674</v>
      </c>
      <c r="D734" s="12">
        <f t="shared" si="310"/>
        <v>9.7681159420289852E-3</v>
      </c>
      <c r="E734" s="20">
        <f t="shared" si="305"/>
        <v>1204.2771838760873</v>
      </c>
      <c r="F734" s="4">
        <f t="shared" si="306"/>
        <v>11.763519158441779</v>
      </c>
      <c r="G734" s="4"/>
      <c r="H734" s="4">
        <f t="shared" si="307"/>
        <v>-31.386215405844936</v>
      </c>
      <c r="I734" s="11">
        <v>674</v>
      </c>
      <c r="J734" s="5">
        <f t="shared" si="288"/>
        <v>-30201.682178862837</v>
      </c>
      <c r="K734" s="11">
        <v>674</v>
      </c>
      <c r="L734" s="17">
        <f t="shared" si="308"/>
        <v>-18815.647997431548</v>
      </c>
      <c r="M734" s="11">
        <v>674</v>
      </c>
      <c r="N734">
        <f t="shared" si="309"/>
        <v>-1918.0069314405246</v>
      </c>
      <c r="Q734" s="58">
        <v>611</v>
      </c>
      <c r="R734" s="21">
        <f t="shared" si="314"/>
        <v>38.068126999999997</v>
      </c>
      <c r="S734" s="21">
        <f t="shared" si="313"/>
        <v>280.11676814232817</v>
      </c>
      <c r="T734" s="21">
        <f t="shared" si="311"/>
        <v>1</v>
      </c>
      <c r="U734" s="21">
        <f t="shared" si="312"/>
        <v>600</v>
      </c>
      <c r="AA734">
        <v>611</v>
      </c>
      <c r="AB734">
        <f t="shared" si="289"/>
        <v>10.663961729685353</v>
      </c>
      <c r="AC734">
        <f t="shared" si="290"/>
        <v>0.27611262488646687</v>
      </c>
      <c r="AD734">
        <f t="shared" si="291"/>
        <v>-0.9455185755993164</v>
      </c>
      <c r="AE734">
        <f t="shared" si="292"/>
        <v>-0.26106961578764054</v>
      </c>
      <c r="AF734" s="65">
        <f t="shared" si="293"/>
        <v>-0.26413007989839726</v>
      </c>
      <c r="AG734">
        <f t="shared" si="294"/>
        <v>-15.133538820631387</v>
      </c>
      <c r="AJ734">
        <f t="shared" si="295"/>
        <v>98.520345616575895</v>
      </c>
      <c r="AL734">
        <f t="shared" si="286"/>
        <v>98.520345616575895</v>
      </c>
      <c r="AN734">
        <f t="shared" si="296"/>
        <v>100.49075252890742</v>
      </c>
      <c r="AP734">
        <f t="shared" si="297"/>
        <v>1621.2610511407213</v>
      </c>
      <c r="AS734">
        <f t="shared" si="298"/>
        <v>1679.5063727626223</v>
      </c>
      <c r="AU734">
        <f t="shared" si="287"/>
        <v>-438.4680834500316</v>
      </c>
      <c r="AW734">
        <f t="shared" si="299"/>
        <v>10.663961729685353</v>
      </c>
      <c r="AY734">
        <f t="shared" si="300"/>
        <v>-0.26413007989839726</v>
      </c>
      <c r="BA734">
        <f t="shared" si="301"/>
        <v>-0.85746906338982154</v>
      </c>
      <c r="BC734">
        <f t="shared" si="302"/>
        <v>-1390.1811950320318</v>
      </c>
      <c r="BD734">
        <f t="shared" si="303"/>
        <v>3.04E-2</v>
      </c>
      <c r="BE734">
        <f t="shared" si="304"/>
        <v>-42.261508328973768</v>
      </c>
    </row>
    <row r="735" spans="3:57">
      <c r="C735" s="11">
        <v>675</v>
      </c>
      <c r="D735" s="12">
        <f t="shared" si="310"/>
        <v>9.7826086956521729E-3</v>
      </c>
      <c r="E735" s="20">
        <f t="shared" si="305"/>
        <v>1204.2771838760873</v>
      </c>
      <c r="F735" s="4">
        <f t="shared" si="306"/>
        <v>11.780972450961722</v>
      </c>
      <c r="G735" s="4"/>
      <c r="H735" s="4">
        <f t="shared" si="307"/>
        <v>-30.941443161499304</v>
      </c>
      <c r="I735" s="11">
        <v>675</v>
      </c>
      <c r="J735" s="5">
        <f t="shared" si="288"/>
        <v>-31175.36180914221</v>
      </c>
      <c r="K735" s="11">
        <v>675</v>
      </c>
      <c r="L735" s="17">
        <f t="shared" si="308"/>
        <v>-19422.250407095598</v>
      </c>
      <c r="M735" s="11">
        <v>675</v>
      </c>
      <c r="N735">
        <f t="shared" si="309"/>
        <v>-1979.8420394592861</v>
      </c>
      <c r="Q735" s="58">
        <v>612</v>
      </c>
      <c r="R735" s="21">
        <f t="shared" si="314"/>
        <v>38.636308</v>
      </c>
      <c r="S735" s="21">
        <f t="shared" si="313"/>
        <v>283.52019336268893</v>
      </c>
      <c r="T735" s="21">
        <f t="shared" si="311"/>
        <v>1</v>
      </c>
      <c r="U735" s="21">
        <f t="shared" si="312"/>
        <v>600</v>
      </c>
      <c r="AA735">
        <v>612</v>
      </c>
      <c r="AB735">
        <f t="shared" si="289"/>
        <v>10.681415022205297</v>
      </c>
      <c r="AC735">
        <f t="shared" si="290"/>
        <v>0.27611262488646687</v>
      </c>
      <c r="AD735">
        <f t="shared" si="291"/>
        <v>-0.95105651629515342</v>
      </c>
      <c r="AE735">
        <f t="shared" si="292"/>
        <v>-0.26259871112963368</v>
      </c>
      <c r="AF735" s="65">
        <f t="shared" si="293"/>
        <v>-0.26571444952931861</v>
      </c>
      <c r="AG735">
        <f t="shared" si="294"/>
        <v>-15.22431651367188</v>
      </c>
      <c r="AJ735">
        <f t="shared" si="295"/>
        <v>98.520345616575895</v>
      </c>
      <c r="AL735">
        <f t="shared" si="286"/>
        <v>98.520345616575895</v>
      </c>
      <c r="AN735">
        <f t="shared" si="296"/>
        <v>100.49075252890742</v>
      </c>
      <c r="AP735">
        <f t="shared" si="297"/>
        <v>1591.1589159406226</v>
      </c>
      <c r="AS735">
        <f t="shared" si="298"/>
        <v>1649.0314544686964</v>
      </c>
      <c r="AU735">
        <f t="shared" si="287"/>
        <v>-433.03353455570482</v>
      </c>
      <c r="AW735">
        <f t="shared" si="299"/>
        <v>10.681415022205297</v>
      </c>
      <c r="AY735">
        <f t="shared" si="300"/>
        <v>-0.26571444952931861</v>
      </c>
      <c r="BA735">
        <f t="shared" si="301"/>
        <v>-0.86695761204908828</v>
      </c>
      <c r="BC735">
        <f t="shared" si="302"/>
        <v>-1379.4673341544981</v>
      </c>
      <c r="BD735">
        <f t="shared" si="303"/>
        <v>3.04E-2</v>
      </c>
      <c r="BE735">
        <f t="shared" si="304"/>
        <v>-41.935806958296745</v>
      </c>
    </row>
    <row r="736" spans="3:57">
      <c r="C736" s="11">
        <v>676</v>
      </c>
      <c r="D736" s="12">
        <f t="shared" si="310"/>
        <v>9.7971014492753625E-3</v>
      </c>
      <c r="E736" s="20">
        <f t="shared" si="305"/>
        <v>1204.2771838760873</v>
      </c>
      <c r="F736" s="4">
        <f t="shared" si="306"/>
        <v>11.798425743481667</v>
      </c>
      <c r="G736" s="4"/>
      <c r="H736" s="4">
        <f t="shared" si="307"/>
        <v>-30.482627606611963</v>
      </c>
      <c r="I736" s="11">
        <v>676</v>
      </c>
      <c r="J736" s="5">
        <f t="shared" si="288"/>
        <v>-32139.545122212199</v>
      </c>
      <c r="K736" s="11">
        <v>676</v>
      </c>
      <c r="L736" s="17">
        <f t="shared" si="308"/>
        <v>-20022.936611138201</v>
      </c>
      <c r="M736" s="11">
        <v>676</v>
      </c>
      <c r="N736">
        <f t="shared" si="309"/>
        <v>-2041.0740684136799</v>
      </c>
      <c r="Q736" s="58">
        <v>613</v>
      </c>
      <c r="R736" s="21">
        <f t="shared" si="314"/>
        <v>39.204489000000002</v>
      </c>
      <c r="S736" s="21">
        <f t="shared" si="313"/>
        <v>286.92361858304969</v>
      </c>
      <c r="T736" s="21">
        <f t="shared" si="311"/>
        <v>1</v>
      </c>
      <c r="U736" s="21">
        <f t="shared" si="312"/>
        <v>600</v>
      </c>
      <c r="AA736">
        <v>613</v>
      </c>
      <c r="AB736">
        <f t="shared" si="289"/>
        <v>10.698868314725239</v>
      </c>
      <c r="AC736">
        <f t="shared" si="290"/>
        <v>0.27611262488646687</v>
      </c>
      <c r="AD736">
        <f t="shared" si="291"/>
        <v>-0.95630475596303499</v>
      </c>
      <c r="AE736">
        <f t="shared" si="292"/>
        <v>-0.26404781636036573</v>
      </c>
      <c r="AF736" s="65">
        <f t="shared" si="293"/>
        <v>-0.26721656821840362</v>
      </c>
      <c r="AG736">
        <f t="shared" si="294"/>
        <v>-15.310381574884175</v>
      </c>
      <c r="AJ736">
        <f t="shared" si="295"/>
        <v>98.520345616575895</v>
      </c>
      <c r="AL736">
        <f t="shared" si="286"/>
        <v>98.520345616575895</v>
      </c>
      <c r="AN736">
        <f t="shared" si="296"/>
        <v>100.49075252890742</v>
      </c>
      <c r="AP736">
        <f t="shared" si="297"/>
        <v>1560.0312165671908</v>
      </c>
      <c r="AS736">
        <f t="shared" si="298"/>
        <v>1617.434633627458</v>
      </c>
      <c r="AU736">
        <f t="shared" si="287"/>
        <v>-427.08008311495848</v>
      </c>
      <c r="AW736">
        <f t="shared" si="299"/>
        <v>10.698868314725239</v>
      </c>
      <c r="AY736">
        <f t="shared" si="300"/>
        <v>-0.26721656821840362</v>
      </c>
      <c r="BA736">
        <f t="shared" si="301"/>
        <v>-0.87626396535102813</v>
      </c>
      <c r="BC736">
        <f t="shared" si="302"/>
        <v>-1366.9991399005551</v>
      </c>
      <c r="BD736">
        <f t="shared" si="303"/>
        <v>3.04E-2</v>
      </c>
      <c r="BE736">
        <f t="shared" si="304"/>
        <v>-41.556773852976875</v>
      </c>
    </row>
    <row r="737" spans="3:57">
      <c r="C737" s="11">
        <v>677</v>
      </c>
      <c r="D737" s="12">
        <f t="shared" si="310"/>
        <v>9.8115942028985503E-3</v>
      </c>
      <c r="E737" s="20">
        <f t="shared" si="305"/>
        <v>1204.2771838760873</v>
      </c>
      <c r="F737" s="4">
        <f t="shared" si="306"/>
        <v>11.815879036001609</v>
      </c>
      <c r="G737" s="4"/>
      <c r="H737" s="4">
        <f t="shared" si="307"/>
        <v>-30.009911314157179</v>
      </c>
      <c r="I737" s="11">
        <v>677</v>
      </c>
      <c r="J737" s="5">
        <f t="shared" si="288"/>
        <v>-33093.55022094048</v>
      </c>
      <c r="K737" s="11">
        <v>677</v>
      </c>
      <c r="L737" s="17">
        <f t="shared" si="308"/>
        <v>-20617.281787645919</v>
      </c>
      <c r="M737" s="11">
        <v>677</v>
      </c>
      <c r="N737">
        <f t="shared" si="309"/>
        <v>-2101.6597133176269</v>
      </c>
      <c r="Q737" s="58">
        <v>614</v>
      </c>
      <c r="R737" s="21">
        <f t="shared" si="314"/>
        <v>39.772670000000005</v>
      </c>
      <c r="S737" s="21">
        <f t="shared" si="313"/>
        <v>290.3270438034105</v>
      </c>
      <c r="T737" s="21">
        <f t="shared" si="311"/>
        <v>1</v>
      </c>
      <c r="U737" s="21">
        <f t="shared" si="312"/>
        <v>600</v>
      </c>
      <c r="AA737">
        <v>614</v>
      </c>
      <c r="AB737">
        <f t="shared" si="289"/>
        <v>10.716321607245183</v>
      </c>
      <c r="AC737">
        <f t="shared" si="290"/>
        <v>0.27611262488646687</v>
      </c>
      <c r="AD737">
        <f t="shared" si="291"/>
        <v>-0.96126169593831867</v>
      </c>
      <c r="AE737">
        <f t="shared" si="292"/>
        <v>-0.26541649006834594</v>
      </c>
      <c r="AF737" s="65">
        <f t="shared" si="293"/>
        <v>-0.26863588030798202</v>
      </c>
      <c r="AG737">
        <f t="shared" si="294"/>
        <v>-15.39170216742891</v>
      </c>
      <c r="AJ737">
        <f t="shared" si="295"/>
        <v>98.520345616575895</v>
      </c>
      <c r="AL737">
        <f t="shared" si="286"/>
        <v>98.520345616575895</v>
      </c>
      <c r="AN737">
        <f t="shared" si="296"/>
        <v>100.49075252890742</v>
      </c>
      <c r="AP737">
        <f t="shared" si="297"/>
        <v>1527.8732922182942</v>
      </c>
      <c r="AS737">
        <f t="shared" si="298"/>
        <v>1584.7107610818678</v>
      </c>
      <c r="AU737">
        <f t="shared" si="287"/>
        <v>-420.60836797988651</v>
      </c>
      <c r="AW737">
        <f t="shared" si="299"/>
        <v>10.716321607245183</v>
      </c>
      <c r="AY737">
        <f t="shared" si="300"/>
        <v>-0.26863588030798202</v>
      </c>
      <c r="BA737">
        <f t="shared" si="301"/>
        <v>-0.88538146491722691</v>
      </c>
      <c r="BC737">
        <f t="shared" si="302"/>
        <v>-1352.7506936721395</v>
      </c>
      <c r="BD737">
        <f t="shared" si="303"/>
        <v>3.04E-2</v>
      </c>
      <c r="BE737">
        <f t="shared" si="304"/>
        <v>-41.12362108763304</v>
      </c>
    </row>
    <row r="738" spans="3:57">
      <c r="C738" s="11">
        <v>678</v>
      </c>
      <c r="D738" s="12">
        <f t="shared" si="310"/>
        <v>9.8260869565217381E-3</v>
      </c>
      <c r="E738" s="20">
        <f t="shared" si="305"/>
        <v>1204.2771838760873</v>
      </c>
      <c r="F738" s="4">
        <f t="shared" si="306"/>
        <v>11.833332328521552</v>
      </c>
      <c r="G738" s="4"/>
      <c r="H738" s="4">
        <f t="shared" si="307"/>
        <v>-29.523446714603537</v>
      </c>
      <c r="I738" s="11">
        <v>678</v>
      </c>
      <c r="J738" s="5">
        <f t="shared" si="288"/>
        <v>-34036.698781536928</v>
      </c>
      <c r="K738" s="11">
        <v>678</v>
      </c>
      <c r="L738" s="17">
        <f t="shared" si="308"/>
        <v>-21204.863340897507</v>
      </c>
      <c r="M738" s="11">
        <v>678</v>
      </c>
      <c r="N738">
        <f t="shared" si="309"/>
        <v>-2161.5558961159536</v>
      </c>
      <c r="Q738" s="58">
        <v>615</v>
      </c>
      <c r="R738" s="21">
        <f t="shared" si="314"/>
        <v>40.340851000000008</v>
      </c>
      <c r="S738" s="21">
        <f t="shared" si="313"/>
        <v>293.73046902377126</v>
      </c>
      <c r="T738" s="21">
        <f t="shared" si="311"/>
        <v>1</v>
      </c>
      <c r="U738" s="21">
        <f t="shared" si="312"/>
        <v>600</v>
      </c>
      <c r="AA738">
        <v>615</v>
      </c>
      <c r="AB738">
        <f t="shared" si="289"/>
        <v>10.733774899765127</v>
      </c>
      <c r="AC738">
        <f t="shared" si="290"/>
        <v>0.27611262488646687</v>
      </c>
      <c r="AD738">
        <f t="shared" si="291"/>
        <v>-0.9659258262890682</v>
      </c>
      <c r="AE738">
        <f t="shared" si="292"/>
        <v>-0.26670431534230404</v>
      </c>
      <c r="AF738" s="65">
        <f t="shared" si="293"/>
        <v>-0.26997185924474337</v>
      </c>
      <c r="AG738">
        <f t="shared" si="294"/>
        <v>-15.468248122023713</v>
      </c>
      <c r="AJ738">
        <f t="shared" si="295"/>
        <v>98.520345616575895</v>
      </c>
      <c r="AL738">
        <f t="shared" si="286"/>
        <v>98.520345616575895</v>
      </c>
      <c r="AN738">
        <f t="shared" si="296"/>
        <v>100.49075252890742</v>
      </c>
      <c r="AP738">
        <f t="shared" si="297"/>
        <v>1494.6815094141175</v>
      </c>
      <c r="AS738">
        <f t="shared" si="298"/>
        <v>1550.855991687961</v>
      </c>
      <c r="AU738">
        <f t="shared" si="287"/>
        <v>-413.6199854576476</v>
      </c>
      <c r="AW738">
        <f t="shared" si="299"/>
        <v>10.733774899765127</v>
      </c>
      <c r="AY738">
        <f t="shared" si="300"/>
        <v>-0.26997185924474337</v>
      </c>
      <c r="BA738">
        <f t="shared" si="301"/>
        <v>-0.89430339100957601</v>
      </c>
      <c r="BC738">
        <f t="shared" si="302"/>
        <v>-1336.6987423483567</v>
      </c>
      <c r="BD738">
        <f t="shared" si="303"/>
        <v>3.04E-2</v>
      </c>
      <c r="BE738">
        <f t="shared" si="304"/>
        <v>-40.635641767390048</v>
      </c>
    </row>
    <row r="739" spans="3:57">
      <c r="C739" s="11">
        <v>679</v>
      </c>
      <c r="D739" s="12">
        <f t="shared" si="310"/>
        <v>9.8405797101449276E-3</v>
      </c>
      <c r="E739" s="20">
        <f t="shared" si="305"/>
        <v>1204.2771838760873</v>
      </c>
      <c r="F739" s="4">
        <f t="shared" si="306"/>
        <v>11.850785621041497</v>
      </c>
      <c r="G739" s="4"/>
      <c r="H739" s="4">
        <f t="shared" si="307"/>
        <v>-29.023396039203814</v>
      </c>
      <c r="I739" s="11">
        <v>679</v>
      </c>
      <c r="J739" s="5">
        <f t="shared" si="288"/>
        <v>-34968.316732559702</v>
      </c>
      <c r="K739" s="11">
        <v>679</v>
      </c>
      <c r="L739" s="17">
        <f t="shared" si="308"/>
        <v>-21785.261324384694</v>
      </c>
      <c r="M739" s="11">
        <v>679</v>
      </c>
      <c r="N739">
        <f t="shared" si="309"/>
        <v>-2220.7198088057789</v>
      </c>
      <c r="Q739" s="58">
        <v>616</v>
      </c>
      <c r="R739" s="21">
        <f t="shared" si="314"/>
        <v>40.90903200000001</v>
      </c>
      <c r="S739" s="21">
        <f t="shared" si="313"/>
        <v>297.13389424413197</v>
      </c>
      <c r="T739" s="21">
        <f t="shared" si="311"/>
        <v>1</v>
      </c>
      <c r="U739" s="21">
        <f t="shared" si="312"/>
        <v>600</v>
      </c>
      <c r="AA739">
        <v>616</v>
      </c>
      <c r="AB739">
        <f t="shared" si="289"/>
        <v>10.751228192285071</v>
      </c>
      <c r="AC739">
        <f t="shared" si="290"/>
        <v>0.27611262488646687</v>
      </c>
      <c r="AD739">
        <f t="shared" si="291"/>
        <v>-0.97029572627599658</v>
      </c>
      <c r="AE739">
        <f t="shared" si="292"/>
        <v>-0.26791089989818617</v>
      </c>
      <c r="AF739" s="65">
        <f t="shared" si="293"/>
        <v>-0.27122400802543206</v>
      </c>
      <c r="AG739">
        <f t="shared" si="294"/>
        <v>-15.539990962479626</v>
      </c>
      <c r="AJ739">
        <f t="shared" si="295"/>
        <v>98.520345616575895</v>
      </c>
      <c r="AL739">
        <f t="shared" si="286"/>
        <v>98.520345616575895</v>
      </c>
      <c r="AN739">
        <f t="shared" si="296"/>
        <v>100.49075252890742</v>
      </c>
      <c r="AP739">
        <f t="shared" si="297"/>
        <v>1460.4532794652293</v>
      </c>
      <c r="AS739">
        <f t="shared" si="298"/>
        <v>1515.8678083324205</v>
      </c>
      <c r="AU739">
        <f t="shared" si="287"/>
        <v>-406.11750865702987</v>
      </c>
      <c r="AW739">
        <f t="shared" si="299"/>
        <v>10.751228192285071</v>
      </c>
      <c r="AY739">
        <f t="shared" si="300"/>
        <v>-0.27122400802543206</v>
      </c>
      <c r="BA739">
        <f t="shared" si="301"/>
        <v>-0.90302296999412579</v>
      </c>
      <c r="BC739">
        <f t="shared" si="302"/>
        <v>-1318.8228579603524</v>
      </c>
      <c r="BD739">
        <f t="shared" si="303"/>
        <v>3.04E-2</v>
      </c>
      <c r="BE739">
        <f t="shared" si="304"/>
        <v>-40.092214881994714</v>
      </c>
    </row>
    <row r="740" spans="3:57">
      <c r="C740" s="11">
        <v>680</v>
      </c>
      <c r="D740" s="12">
        <f t="shared" si="310"/>
        <v>9.8550724637681154E-3</v>
      </c>
      <c r="E740" s="20">
        <f t="shared" si="305"/>
        <v>1204.2771838760873</v>
      </c>
      <c r="F740" s="4">
        <f t="shared" si="306"/>
        <v>11.86823891356144</v>
      </c>
      <c r="G740" s="4"/>
      <c r="H740" s="4">
        <f t="shared" si="307"/>
        <v>-28.509931253461023</v>
      </c>
      <c r="I740" s="11">
        <v>680</v>
      </c>
      <c r="J740" s="5">
        <f t="shared" si="288"/>
        <v>-35887.734931474341</v>
      </c>
      <c r="K740" s="11">
        <v>680</v>
      </c>
      <c r="L740" s="17">
        <f t="shared" si="308"/>
        <v>-22358.058862308513</v>
      </c>
      <c r="M740" s="11">
        <v>680</v>
      </c>
      <c r="N740">
        <f t="shared" si="309"/>
        <v>-2279.1089564024987</v>
      </c>
      <c r="Q740" s="58">
        <v>617</v>
      </c>
      <c r="R740" s="21">
        <f t="shared" si="314"/>
        <v>41.477213000000013</v>
      </c>
      <c r="S740" s="21">
        <f t="shared" si="313"/>
        <v>300.53731946449273</v>
      </c>
      <c r="T740" s="21">
        <f t="shared" si="311"/>
        <v>1</v>
      </c>
      <c r="U740" s="21">
        <f t="shared" si="312"/>
        <v>599.99999999999977</v>
      </c>
      <c r="AA740">
        <v>617</v>
      </c>
      <c r="AB740">
        <f t="shared" si="289"/>
        <v>10.768681484805013</v>
      </c>
      <c r="AC740">
        <f t="shared" si="290"/>
        <v>0.27611262488646687</v>
      </c>
      <c r="AD740">
        <f t="shared" si="291"/>
        <v>-0.97437006478523513</v>
      </c>
      <c r="AE740">
        <f t="shared" si="292"/>
        <v>-0.26903587619864805</v>
      </c>
      <c r="AF740" s="65">
        <f t="shared" si="293"/>
        <v>-0.27239185962184831</v>
      </c>
      <c r="AG740">
        <f t="shared" si="294"/>
        <v>-15.606903930051892</v>
      </c>
      <c r="AJ740">
        <f t="shared" si="295"/>
        <v>98.520345616575895</v>
      </c>
      <c r="AL740">
        <f t="shared" si="286"/>
        <v>98.520345616575895</v>
      </c>
      <c r="AN740">
        <f t="shared" si="296"/>
        <v>100.49075252890742</v>
      </c>
      <c r="AP740">
        <f t="shared" si="297"/>
        <v>1425.1870747331798</v>
      </c>
      <c r="AS740">
        <f t="shared" si="298"/>
        <v>1479.7450437150762</v>
      </c>
      <c r="AU740">
        <f t="shared" si="287"/>
        <v>-398.10450438649229</v>
      </c>
      <c r="AW740">
        <f t="shared" si="299"/>
        <v>10.768681484805013</v>
      </c>
      <c r="AY740">
        <f t="shared" si="300"/>
        <v>-0.27239185962184831</v>
      </c>
      <c r="BA740">
        <f t="shared" si="301"/>
        <v>-0.91153338208689572</v>
      </c>
      <c r="BC740">
        <f t="shared" si="302"/>
        <v>-1299.1055943380647</v>
      </c>
      <c r="BD740">
        <f t="shared" si="303"/>
        <v>3.04E-2</v>
      </c>
      <c r="BE740">
        <f t="shared" si="304"/>
        <v>-39.492810067877166</v>
      </c>
    </row>
    <row r="741" spans="3:57">
      <c r="C741" s="11">
        <v>681</v>
      </c>
      <c r="D741" s="12">
        <f t="shared" si="310"/>
        <v>9.8695652173913032E-3</v>
      </c>
      <c r="E741" s="20">
        <f t="shared" si="305"/>
        <v>1204.2771838760873</v>
      </c>
      <c r="F741" s="4">
        <f t="shared" si="306"/>
        <v>11.885692206081382</v>
      </c>
      <c r="G741" s="4"/>
      <c r="H741" s="4">
        <f t="shared" si="307"/>
        <v>-27.983233980810766</v>
      </c>
      <c r="I741" s="11">
        <v>681</v>
      </c>
      <c r="J741" s="5">
        <f t="shared" si="288"/>
        <v>-36794.289837987242</v>
      </c>
      <c r="K741" s="11">
        <v>681</v>
      </c>
      <c r="L741" s="17">
        <f t="shared" si="308"/>
        <v>-22922.842569066052</v>
      </c>
      <c r="M741" s="11">
        <v>681</v>
      </c>
      <c r="N741">
        <f t="shared" si="309"/>
        <v>-2336.6811997009227</v>
      </c>
      <c r="Q741" s="58">
        <v>618</v>
      </c>
      <c r="R741" s="21">
        <f t="shared" si="314"/>
        <v>42.045394000000016</v>
      </c>
      <c r="S741" s="21">
        <f t="shared" si="313"/>
        <v>303.94074468485354</v>
      </c>
      <c r="T741" s="21">
        <f t="shared" si="311"/>
        <v>1</v>
      </c>
      <c r="U741" s="21">
        <f t="shared" si="312"/>
        <v>600</v>
      </c>
      <c r="AA741">
        <v>618</v>
      </c>
      <c r="AB741">
        <f t="shared" si="289"/>
        <v>10.786134777324957</v>
      </c>
      <c r="AC741">
        <f t="shared" si="290"/>
        <v>0.27611262488646687</v>
      </c>
      <c r="AD741">
        <f t="shared" si="291"/>
        <v>-0.97814760073380569</v>
      </c>
      <c r="AE741">
        <f t="shared" si="292"/>
        <v>-0.27007890156501085</v>
      </c>
      <c r="AF741" s="65">
        <f t="shared" si="293"/>
        <v>-0.27347497738405718</v>
      </c>
      <c r="AG741">
        <f t="shared" si="294"/>
        <v>-15.668962006542115</v>
      </c>
      <c r="AJ741">
        <f t="shared" si="295"/>
        <v>98.520345616575895</v>
      </c>
      <c r="AL741">
        <f t="shared" si="286"/>
        <v>98.520345616575895</v>
      </c>
      <c r="AN741">
        <f t="shared" si="296"/>
        <v>100.49075252890742</v>
      </c>
      <c r="AP741">
        <f t="shared" si="297"/>
        <v>1388.8824436598313</v>
      </c>
      <c r="AS741">
        <f t="shared" si="298"/>
        <v>1442.4878998213242</v>
      </c>
      <c r="AU741">
        <f t="shared" si="287"/>
        <v>-389.58554750456267</v>
      </c>
      <c r="AW741">
        <f t="shared" si="299"/>
        <v>10.786134777324957</v>
      </c>
      <c r="AY741">
        <f t="shared" si="300"/>
        <v>-0.27347497738405718</v>
      </c>
      <c r="BA741">
        <f t="shared" si="301"/>
        <v>-0.91982776936896027</v>
      </c>
      <c r="BC741">
        <f t="shared" si="302"/>
        <v>-1277.5326400673332</v>
      </c>
      <c r="BD741">
        <f t="shared" si="303"/>
        <v>3.04E-2</v>
      </c>
      <c r="BE741">
        <f t="shared" si="304"/>
        <v>-38.836992258046926</v>
      </c>
    </row>
    <row r="742" spans="3:57">
      <c r="C742" s="11">
        <v>682</v>
      </c>
      <c r="D742" s="12">
        <f t="shared" si="310"/>
        <v>9.8840579710144927E-3</v>
      </c>
      <c r="E742" s="20">
        <f t="shared" si="305"/>
        <v>1204.2771838760873</v>
      </c>
      <c r="F742" s="4">
        <f t="shared" si="306"/>
        <v>11.903145498601326</v>
      </c>
      <c r="G742" s="4"/>
      <c r="H742" s="4">
        <f t="shared" si="307"/>
        <v>-27.443495416574216</v>
      </c>
      <c r="I742" s="11">
        <v>682</v>
      </c>
      <c r="J742" s="5">
        <f t="shared" si="288"/>
        <v>-37687.324183372984</v>
      </c>
      <c r="K742" s="11">
        <v>682</v>
      </c>
      <c r="L742" s="17">
        <f t="shared" si="308"/>
        <v>-23479.20296624137</v>
      </c>
      <c r="M742" s="11">
        <v>682</v>
      </c>
      <c r="N742">
        <f t="shared" si="309"/>
        <v>-2393.3947977819948</v>
      </c>
      <c r="Q742" s="58">
        <v>619</v>
      </c>
      <c r="R742" s="21">
        <f t="shared" si="314"/>
        <v>42.613575000000019</v>
      </c>
      <c r="S742" s="21">
        <f t="shared" si="313"/>
        <v>307.3441699052143</v>
      </c>
      <c r="T742" s="21">
        <f t="shared" si="311"/>
        <v>1</v>
      </c>
      <c r="U742" s="21">
        <f t="shared" si="312"/>
        <v>600</v>
      </c>
      <c r="AA742">
        <v>619</v>
      </c>
      <c r="AB742">
        <f t="shared" si="289"/>
        <v>10.803588069844901</v>
      </c>
      <c r="AC742">
        <f t="shared" si="290"/>
        <v>0.27611262488646687</v>
      </c>
      <c r="AD742">
        <f t="shared" si="291"/>
        <v>-0.98162718344766409</v>
      </c>
      <c r="AE742">
        <f t="shared" si="292"/>
        <v>-0.27103965828164389</v>
      </c>
      <c r="AF742" s="65">
        <f t="shared" si="293"/>
        <v>-0.2744729554207499</v>
      </c>
      <c r="AG742">
        <f t="shared" si="294"/>
        <v>-15.726141936091359</v>
      </c>
      <c r="AJ742">
        <f t="shared" si="295"/>
        <v>98.520345616575895</v>
      </c>
      <c r="AL742">
        <f t="shared" si="286"/>
        <v>98.520345616575895</v>
      </c>
      <c r="AN742">
        <f t="shared" si="296"/>
        <v>100.49075252890742</v>
      </c>
      <c r="AP742">
        <f t="shared" si="297"/>
        <v>1351.5400245430117</v>
      </c>
      <c r="AS742">
        <f t="shared" si="298"/>
        <v>1404.0979650157235</v>
      </c>
      <c r="AU742">
        <f t="shared" si="287"/>
        <v>-380.56623263181325</v>
      </c>
      <c r="AW742">
        <f t="shared" si="299"/>
        <v>10.803588069844901</v>
      </c>
      <c r="AY742">
        <f t="shared" si="300"/>
        <v>-0.2744729554207499</v>
      </c>
      <c r="BA742">
        <f t="shared" si="301"/>
        <v>-0.92789924405699342</v>
      </c>
      <c r="BC742">
        <f t="shared" si="302"/>
        <v>-1254.0929670862308</v>
      </c>
      <c r="BD742">
        <f t="shared" si="303"/>
        <v>3.04E-2</v>
      </c>
      <c r="BE742">
        <f t="shared" si="304"/>
        <v>-38.124426199421414</v>
      </c>
    </row>
    <row r="743" spans="3:57">
      <c r="C743" s="11">
        <v>683</v>
      </c>
      <c r="D743" s="12">
        <f t="shared" si="310"/>
        <v>9.8985507246376805E-3</v>
      </c>
      <c r="E743" s="20">
        <f t="shared" si="305"/>
        <v>1204.2771838760873</v>
      </c>
      <c r="F743" s="4">
        <f t="shared" si="306"/>
        <v>11.92059879112127</v>
      </c>
      <c r="G743" s="4"/>
      <c r="H743" s="4">
        <f t="shared" si="307"/>
        <v>-26.890916232244017</v>
      </c>
      <c r="I743" s="11">
        <v>683</v>
      </c>
      <c r="J743" s="5">
        <f t="shared" si="288"/>
        <v>-38566.187635024726</v>
      </c>
      <c r="K743" s="11">
        <v>683</v>
      </c>
      <c r="L743" s="17">
        <f t="shared" si="308"/>
        <v>-24026.734896620404</v>
      </c>
      <c r="M743" s="11">
        <v>683</v>
      </c>
      <c r="N743">
        <f t="shared" si="309"/>
        <v>-2449.208450216147</v>
      </c>
      <c r="Q743" s="58">
        <v>620</v>
      </c>
      <c r="R743" s="21">
        <f t="shared" si="314"/>
        <v>43.181756000000021</v>
      </c>
      <c r="S743" s="21">
        <f t="shared" si="313"/>
        <v>310.74759512557512</v>
      </c>
      <c r="T743" s="21">
        <f t="shared" si="311"/>
        <v>1</v>
      </c>
      <c r="U743" s="21">
        <f t="shared" si="312"/>
        <v>600</v>
      </c>
      <c r="AA743">
        <v>620</v>
      </c>
      <c r="AB743">
        <f t="shared" si="289"/>
        <v>10.821041362364843</v>
      </c>
      <c r="AC743">
        <f t="shared" si="290"/>
        <v>0.27611262488646687</v>
      </c>
      <c r="AD743">
        <f t="shared" si="291"/>
        <v>-0.98480775301220802</v>
      </c>
      <c r="AE743">
        <f t="shared" si="292"/>
        <v>-0.27191785369274413</v>
      </c>
      <c r="AF743" s="65">
        <f t="shared" si="293"/>
        <v>-0.27538541895575358</v>
      </c>
      <c r="AG743">
        <f t="shared" si="294"/>
        <v>-15.778422245606659</v>
      </c>
      <c r="AJ743">
        <f t="shared" si="295"/>
        <v>98.520345616575895</v>
      </c>
      <c r="AL743">
        <f t="shared" si="286"/>
        <v>98.520345616575895</v>
      </c>
      <c r="AN743">
        <f t="shared" si="296"/>
        <v>100.49075252890742</v>
      </c>
      <c r="AP743">
        <f t="shared" si="297"/>
        <v>1313.1615580378129</v>
      </c>
      <c r="AS743">
        <f t="shared" si="298"/>
        <v>1364.5782286950641</v>
      </c>
      <c r="AU743">
        <f t="shared" si="287"/>
        <v>-371.0531831426083</v>
      </c>
      <c r="AW743">
        <f t="shared" si="299"/>
        <v>10.821041362364843</v>
      </c>
      <c r="AY743">
        <f t="shared" si="300"/>
        <v>-0.27538541895575358</v>
      </c>
      <c r="BA743">
        <f t="shared" si="301"/>
        <v>-0.93574089701430152</v>
      </c>
      <c r="BC743">
        <f t="shared" si="302"/>
        <v>-1228.7789742430009</v>
      </c>
      <c r="BD743">
        <f t="shared" si="303"/>
        <v>3.04E-2</v>
      </c>
      <c r="BE743">
        <f t="shared" si="304"/>
        <v>-37.354880816987226</v>
      </c>
    </row>
    <row r="744" spans="3:57">
      <c r="C744" s="11">
        <v>684</v>
      </c>
      <c r="D744" s="12">
        <f t="shared" si="310"/>
        <v>9.9130434782608683E-3</v>
      </c>
      <c r="E744" s="20">
        <f t="shared" si="305"/>
        <v>1204.2771838760873</v>
      </c>
      <c r="F744" s="4">
        <f t="shared" si="306"/>
        <v>11.938052083641212</v>
      </c>
      <c r="G744" s="4"/>
      <c r="H744" s="4">
        <f t="shared" si="307"/>
        <v>-26.325706470178211</v>
      </c>
      <c r="I744" s="11">
        <v>684</v>
      </c>
      <c r="J744" s="5">
        <f t="shared" si="288"/>
        <v>-39430.237455459188</v>
      </c>
      <c r="K744" s="11">
        <v>684</v>
      </c>
      <c r="L744" s="17">
        <f t="shared" si="308"/>
        <v>-24565.037934751075</v>
      </c>
      <c r="M744" s="11">
        <v>684</v>
      </c>
      <c r="N744">
        <f t="shared" si="309"/>
        <v>-2504.0813389144828</v>
      </c>
      <c r="Q744" s="58">
        <v>621</v>
      </c>
      <c r="R744" s="21">
        <f t="shared" si="314"/>
        <v>43.749937000000024</v>
      </c>
      <c r="S744" s="21">
        <f t="shared" si="313"/>
        <v>314.15102034593576</v>
      </c>
      <c r="T744" s="21">
        <f t="shared" si="311"/>
        <v>1</v>
      </c>
      <c r="U744" s="21">
        <f t="shared" si="312"/>
        <v>600</v>
      </c>
      <c r="AA744">
        <v>621</v>
      </c>
      <c r="AB744">
        <f t="shared" si="289"/>
        <v>10.838494654884787</v>
      </c>
      <c r="AC744">
        <f t="shared" si="290"/>
        <v>0.27611262488646687</v>
      </c>
      <c r="AD744">
        <f t="shared" si="291"/>
        <v>-0.98768834059513777</v>
      </c>
      <c r="AE744">
        <f t="shared" si="292"/>
        <v>-0.27271322029148221</v>
      </c>
      <c r="AF744" s="65">
        <f t="shared" si="293"/>
        <v>-0.27621202465973671</v>
      </c>
      <c r="AG744">
        <f t="shared" si="294"/>
        <v>-15.825783263766333</v>
      </c>
      <c r="AJ744">
        <f t="shared" si="295"/>
        <v>98.520345616575895</v>
      </c>
      <c r="AL744">
        <f t="shared" si="286"/>
        <v>98.520345616575895</v>
      </c>
      <c r="AN744">
        <f t="shared" si="296"/>
        <v>100.49075252890742</v>
      </c>
      <c r="AP744">
        <f t="shared" si="297"/>
        <v>1273.7498983641742</v>
      </c>
      <c r="AS744">
        <f t="shared" si="298"/>
        <v>1323.9330934461404</v>
      </c>
      <c r="AU744">
        <f t="shared" si="287"/>
        <v>-361.05405736416077</v>
      </c>
      <c r="AW744">
        <f t="shared" si="299"/>
        <v>10.838494654884787</v>
      </c>
      <c r="AY744">
        <f t="shared" si="300"/>
        <v>-0.27621202465973671</v>
      </c>
      <c r="BA744">
        <f t="shared" si="301"/>
        <v>-0.94334580648628041</v>
      </c>
      <c r="BC744">
        <f t="shared" si="302"/>
        <v>-1201.5866251341697</v>
      </c>
      <c r="BD744">
        <f t="shared" si="303"/>
        <v>3.04E-2</v>
      </c>
      <c r="BE744">
        <f t="shared" si="304"/>
        <v>-36.528233404078762</v>
      </c>
    </row>
    <row r="745" spans="3:57">
      <c r="C745" s="11">
        <v>685</v>
      </c>
      <c r="D745" s="12">
        <f t="shared" si="310"/>
        <v>9.9275362318840578E-3</v>
      </c>
      <c r="E745" s="20">
        <f t="shared" si="305"/>
        <v>1204.2771838760873</v>
      </c>
      <c r="F745" s="4">
        <f t="shared" si="306"/>
        <v>11.955505376161156</v>
      </c>
      <c r="G745" s="4"/>
      <c r="H745" s="4">
        <f t="shared" si="307"/>
        <v>-25.748085428788016</v>
      </c>
      <c r="I745" s="11">
        <v>685</v>
      </c>
      <c r="J745" s="5">
        <f t="shared" si="288"/>
        <v>-40278.839155013833</v>
      </c>
      <c r="K745" s="11">
        <v>685</v>
      </c>
      <c r="L745" s="17">
        <f t="shared" si="308"/>
        <v>-25093.716793573618</v>
      </c>
      <c r="M745" s="11">
        <v>685</v>
      </c>
      <c r="N745">
        <f t="shared" si="309"/>
        <v>-2557.9731695793698</v>
      </c>
      <c r="Q745" s="58">
        <v>622</v>
      </c>
      <c r="R745" s="21">
        <f t="shared" si="314"/>
        <v>44.318118000000027</v>
      </c>
      <c r="S745" s="21">
        <f t="shared" si="313"/>
        <v>317.55444556629652</v>
      </c>
      <c r="T745" s="21">
        <f t="shared" si="311"/>
        <v>1</v>
      </c>
      <c r="U745" s="21">
        <f t="shared" si="312"/>
        <v>600</v>
      </c>
      <c r="AA745">
        <v>622</v>
      </c>
      <c r="AB745">
        <f t="shared" si="289"/>
        <v>10.855947947404729</v>
      </c>
      <c r="AC745">
        <f t="shared" si="290"/>
        <v>0.27611262488646687</v>
      </c>
      <c r="AD745">
        <f t="shared" si="291"/>
        <v>-0.99026806874157025</v>
      </c>
      <c r="AE745">
        <f t="shared" si="292"/>
        <v>-0.27342551580148716</v>
      </c>
      <c r="AF745" s="65">
        <f t="shared" si="293"/>
        <v>-0.27695246095621712</v>
      </c>
      <c r="AG745">
        <f t="shared" si="294"/>
        <v>-15.868207138552956</v>
      </c>
      <c r="AJ745">
        <f t="shared" si="295"/>
        <v>98.520345616575895</v>
      </c>
      <c r="AL745">
        <f t="shared" si="286"/>
        <v>98.520345616575895</v>
      </c>
      <c r="AN745">
        <f t="shared" si="296"/>
        <v>100.49075252890742</v>
      </c>
      <c r="AP745">
        <f t="shared" si="297"/>
        <v>1233.3090232030399</v>
      </c>
      <c r="AS745">
        <f t="shared" si="298"/>
        <v>1282.1683846611115</v>
      </c>
      <c r="AU745">
        <f t="shared" si="287"/>
        <v>-350.57755192032403</v>
      </c>
      <c r="AW745">
        <f t="shared" si="299"/>
        <v>10.855947947404729</v>
      </c>
      <c r="AY745">
        <f t="shared" si="300"/>
        <v>-0.27695246095621712</v>
      </c>
      <c r="BA745">
        <f t="shared" si="301"/>
        <v>-0.95070704704319298</v>
      </c>
      <c r="BC745">
        <f t="shared" si="302"/>
        <v>-1172.5155795410869</v>
      </c>
      <c r="BD745">
        <f t="shared" si="303"/>
        <v>3.04E-2</v>
      </c>
      <c r="BE745">
        <f t="shared" si="304"/>
        <v>-35.644473618049041</v>
      </c>
    </row>
    <row r="746" spans="3:57">
      <c r="C746" s="11">
        <v>686</v>
      </c>
      <c r="D746" s="12">
        <f t="shared" si="310"/>
        <v>9.9420289855072456E-3</v>
      </c>
      <c r="E746" s="20">
        <f t="shared" si="305"/>
        <v>1204.2771838760873</v>
      </c>
      <c r="F746" s="4">
        <f t="shared" si="306"/>
        <v>11.972958668681098</v>
      </c>
      <c r="G746" s="4"/>
      <c r="H746" s="4">
        <f t="shared" si="307"/>
        <v>-25.158281538317109</v>
      </c>
      <c r="I746" s="11">
        <v>686</v>
      </c>
      <c r="J746" s="5">
        <f t="shared" si="288"/>
        <v>-41111.367137479712</v>
      </c>
      <c r="K746" s="11">
        <v>686</v>
      </c>
      <c r="L746" s="17">
        <f t="shared" si="308"/>
        <v>-25612.381726649859</v>
      </c>
      <c r="M746" s="11">
        <v>686</v>
      </c>
      <c r="N746">
        <f t="shared" si="309"/>
        <v>-2610.8442127064077</v>
      </c>
      <c r="Q746" s="58">
        <v>623</v>
      </c>
      <c r="R746" s="21">
        <f t="shared" si="314"/>
        <v>44.886299000000029</v>
      </c>
      <c r="S746" s="21">
        <f t="shared" si="313"/>
        <v>320.9578707866574</v>
      </c>
      <c r="T746" s="21">
        <f t="shared" si="311"/>
        <v>1</v>
      </c>
      <c r="U746" s="21">
        <f t="shared" si="312"/>
        <v>600</v>
      </c>
      <c r="AA746">
        <v>623</v>
      </c>
      <c r="AB746">
        <f t="shared" si="289"/>
        <v>10.873401239924673</v>
      </c>
      <c r="AC746">
        <f t="shared" si="290"/>
        <v>0.27611262488646687</v>
      </c>
      <c r="AD746">
        <f t="shared" si="291"/>
        <v>-0.99254615164132209</v>
      </c>
      <c r="AE746">
        <f t="shared" si="292"/>
        <v>-0.27405452325064661</v>
      </c>
      <c r="AF746" s="65">
        <f t="shared" si="293"/>
        <v>-0.27760644830104214</v>
      </c>
      <c r="AG746">
        <f t="shared" si="294"/>
        <v>-15.905677853266397</v>
      </c>
      <c r="AJ746">
        <f t="shared" si="295"/>
        <v>98.520345616575895</v>
      </c>
      <c r="AL746">
        <f t="shared" si="286"/>
        <v>98.520345616575895</v>
      </c>
      <c r="AN746">
        <f t="shared" si="296"/>
        <v>100.49075252890742</v>
      </c>
      <c r="AP746">
        <f t="shared" si="297"/>
        <v>1191.8440422649687</v>
      </c>
      <c r="AS746">
        <f t="shared" si="298"/>
        <v>1239.2913575711659</v>
      </c>
      <c r="AU746">
        <f t="shared" si="287"/>
        <v>-339.63340216781256</v>
      </c>
      <c r="AW746">
        <f t="shared" si="299"/>
        <v>10.873401239924673</v>
      </c>
      <c r="AY746">
        <f t="shared" si="300"/>
        <v>-0.27760644830104214</v>
      </c>
      <c r="BA746">
        <f t="shared" si="301"/>
        <v>-0.95781769871220457</v>
      </c>
      <c r="BC746">
        <f t="shared" si="302"/>
        <v>-1141.5693177860837</v>
      </c>
      <c r="BD746">
        <f t="shared" si="303"/>
        <v>3.04E-2</v>
      </c>
      <c r="BE746">
        <f t="shared" si="304"/>
        <v>-34.703707260696945</v>
      </c>
    </row>
    <row r="747" spans="3:57">
      <c r="C747" s="11">
        <v>687</v>
      </c>
      <c r="D747" s="12">
        <f t="shared" si="310"/>
        <v>9.9565217391304351E-3</v>
      </c>
      <c r="E747" s="20">
        <f t="shared" si="305"/>
        <v>1204.2771838760873</v>
      </c>
      <c r="F747" s="4">
        <f t="shared" si="306"/>
        <v>11.990411961201044</v>
      </c>
      <c r="G747" s="4"/>
      <c r="H747" s="4">
        <f t="shared" si="307"/>
        <v>-24.556532227318712</v>
      </c>
      <c r="I747" s="11">
        <v>687</v>
      </c>
      <c r="J747" s="5">
        <f t="shared" si="288"/>
        <v>-41927.205337924468</v>
      </c>
      <c r="K747" s="11">
        <v>687</v>
      </c>
      <c r="L747" s="17">
        <f t="shared" si="308"/>
        <v>-26120.648925526944</v>
      </c>
      <c r="M747" s="11">
        <v>687</v>
      </c>
      <c r="N747">
        <f t="shared" si="309"/>
        <v>-2662.6553440904122</v>
      </c>
      <c r="Q747" s="58">
        <v>624</v>
      </c>
      <c r="R747" s="21">
        <f t="shared" si="314"/>
        <v>45.454480000000032</v>
      </c>
      <c r="S747" s="21">
        <f t="shared" si="313"/>
        <v>324.36129600701815</v>
      </c>
      <c r="T747" s="21">
        <f t="shared" si="311"/>
        <v>1</v>
      </c>
      <c r="U747" s="21">
        <f t="shared" si="312"/>
        <v>600</v>
      </c>
      <c r="AA747">
        <v>624</v>
      </c>
      <c r="AB747">
        <f t="shared" si="289"/>
        <v>10.890854532444616</v>
      </c>
      <c r="AC747">
        <f t="shared" si="290"/>
        <v>0.27611262488646687</v>
      </c>
      <c r="AD747">
        <f t="shared" si="291"/>
        <v>-0.99452189536827318</v>
      </c>
      <c r="AE747">
        <f t="shared" si="292"/>
        <v>-0.27460005103719809</v>
      </c>
      <c r="AF747" s="65">
        <f t="shared" si="293"/>
        <v>-0.27817373943457557</v>
      </c>
      <c r="AG747">
        <f t="shared" si="294"/>
        <v>-15.938181240973055</v>
      </c>
      <c r="AJ747">
        <f t="shared" si="295"/>
        <v>98.520345616575895</v>
      </c>
      <c r="AL747">
        <f t="shared" si="286"/>
        <v>98.520345616575895</v>
      </c>
      <c r="AN747">
        <f t="shared" si="296"/>
        <v>100.49075252890742</v>
      </c>
      <c r="AP747">
        <f t="shared" si="297"/>
        <v>1149.3612045167179</v>
      </c>
      <c r="AS747">
        <f t="shared" si="298"/>
        <v>1195.3107016673953</v>
      </c>
      <c r="AU747">
        <f t="shared" si="287"/>
        <v>-328.23237968317579</v>
      </c>
      <c r="AW747">
        <f t="shared" si="299"/>
        <v>10.890854532444616</v>
      </c>
      <c r="AY747">
        <f t="shared" si="300"/>
        <v>-0.27817373943457557</v>
      </c>
      <c r="BA747">
        <f t="shared" si="301"/>
        <v>-0.96467085627965665</v>
      </c>
      <c r="BC747">
        <f t="shared" si="302"/>
        <v>-1108.7552573357598</v>
      </c>
      <c r="BD747">
        <f t="shared" si="303"/>
        <v>3.04E-2</v>
      </c>
      <c r="BE747">
        <f t="shared" si="304"/>
        <v>-33.706159823007098</v>
      </c>
    </row>
    <row r="748" spans="3:57">
      <c r="C748" s="11">
        <v>688</v>
      </c>
      <c r="D748" s="12">
        <f t="shared" si="310"/>
        <v>9.9710144927536229E-3</v>
      </c>
      <c r="E748" s="20">
        <f t="shared" si="305"/>
        <v>1204.2771838760873</v>
      </c>
      <c r="F748" s="4">
        <f t="shared" si="306"/>
        <v>12.007865253720986</v>
      </c>
      <c r="G748" s="4"/>
      <c r="H748" s="4">
        <f t="shared" si="307"/>
        <v>-23.943083779951124</v>
      </c>
      <c r="I748" s="11">
        <v>688</v>
      </c>
      <c r="J748" s="5">
        <f t="shared" si="288"/>
        <v>-42725.747851963097</v>
      </c>
      <c r="K748" s="11">
        <v>688</v>
      </c>
      <c r="L748" s="17">
        <f t="shared" si="308"/>
        <v>-26618.140911773011</v>
      </c>
      <c r="M748" s="11">
        <v>688</v>
      </c>
      <c r="N748">
        <f t="shared" si="309"/>
        <v>-2713.3680847882783</v>
      </c>
      <c r="Q748" s="58">
        <v>625</v>
      </c>
      <c r="R748" s="21">
        <f t="shared" si="314"/>
        <v>46.022661000000035</v>
      </c>
      <c r="S748" s="21">
        <f t="shared" si="313"/>
        <v>327.76472122737891</v>
      </c>
      <c r="T748" s="21">
        <f t="shared" si="311"/>
        <v>1</v>
      </c>
      <c r="U748" s="21">
        <f t="shared" si="312"/>
        <v>600</v>
      </c>
      <c r="AA748">
        <v>625</v>
      </c>
      <c r="AB748">
        <f t="shared" si="289"/>
        <v>10.90830782496456</v>
      </c>
      <c r="AC748">
        <f t="shared" si="290"/>
        <v>0.27611262488646687</v>
      </c>
      <c r="AD748">
        <f t="shared" si="291"/>
        <v>-0.99619469809174555</v>
      </c>
      <c r="AE748">
        <f t="shared" si="292"/>
        <v>-0.27506193298809323</v>
      </c>
      <c r="AF748" s="65">
        <f t="shared" si="293"/>
        <v>-0.27865411960589803</v>
      </c>
      <c r="AG748">
        <f t="shared" si="294"/>
        <v>-15.965704997351605</v>
      </c>
      <c r="AJ748">
        <f t="shared" si="295"/>
        <v>98.520345616575895</v>
      </c>
      <c r="AL748">
        <f t="shared" si="286"/>
        <v>98.520345616575895</v>
      </c>
      <c r="AN748">
        <f t="shared" si="296"/>
        <v>100.49075252890742</v>
      </c>
      <c r="AP748">
        <f t="shared" si="297"/>
        <v>1105.8679040527882</v>
      </c>
      <c r="AS748">
        <f t="shared" si="298"/>
        <v>1150.2365424859545</v>
      </c>
      <c r="AU748">
        <f t="shared" si="287"/>
        <v>-316.38628676972769</v>
      </c>
      <c r="AW748">
        <f t="shared" si="299"/>
        <v>10.90830782496456</v>
      </c>
      <c r="AY748">
        <f t="shared" si="300"/>
        <v>-0.27865411960589803</v>
      </c>
      <c r="BA748">
        <f t="shared" si="301"/>
        <v>-0.97125963874375942</v>
      </c>
      <c r="BC748">
        <f t="shared" si="302"/>
        <v>-1074.0848609886295</v>
      </c>
      <c r="BD748">
        <f t="shared" si="303"/>
        <v>3.04E-2</v>
      </c>
      <c r="BE748">
        <f t="shared" si="304"/>
        <v>-32.652179774054339</v>
      </c>
    </row>
    <row r="749" spans="3:57">
      <c r="C749" s="11">
        <v>689</v>
      </c>
      <c r="D749" s="12">
        <f t="shared" si="310"/>
        <v>9.9855072463768107E-3</v>
      </c>
      <c r="E749" s="20">
        <f t="shared" si="305"/>
        <v>1204.2771838760873</v>
      </c>
      <c r="F749" s="4">
        <f t="shared" si="306"/>
        <v>12.025318546240928</v>
      </c>
      <c r="G749" s="4"/>
      <c r="H749" s="4">
        <f t="shared" si="307"/>
        <v>-23.3181911842183</v>
      </c>
      <c r="I749" s="11">
        <v>689</v>
      </c>
      <c r="J749" s="5">
        <f t="shared" si="288"/>
        <v>-43506.399555750744</v>
      </c>
      <c r="K749" s="11">
        <v>689</v>
      </c>
      <c r="L749" s="17">
        <f t="shared" si="308"/>
        <v>-27104.486923232715</v>
      </c>
      <c r="M749" s="11">
        <v>689</v>
      </c>
      <c r="N749">
        <f t="shared" si="309"/>
        <v>-2762.9446404926312</v>
      </c>
      <c r="Q749" s="58">
        <v>626</v>
      </c>
      <c r="R749" s="21">
        <f t="shared" si="314"/>
        <v>46.590842000000038</v>
      </c>
      <c r="S749" s="21">
        <f t="shared" si="313"/>
        <v>331.16814644773956</v>
      </c>
      <c r="T749" s="21">
        <f t="shared" si="311"/>
        <v>1</v>
      </c>
      <c r="U749" s="21">
        <f t="shared" si="312"/>
        <v>600</v>
      </c>
      <c r="AA749">
        <v>626</v>
      </c>
      <c r="AB749">
        <f t="shared" si="289"/>
        <v>10.925761117484502</v>
      </c>
      <c r="AC749">
        <f t="shared" si="290"/>
        <v>0.27611262488646687</v>
      </c>
      <c r="AD749">
        <f t="shared" si="291"/>
        <v>-0.9975640502598242</v>
      </c>
      <c r="AE749">
        <f t="shared" si="292"/>
        <v>-0.2754400284096154</v>
      </c>
      <c r="AF749" s="65">
        <f t="shared" si="293"/>
        <v>-0.27904740676839795</v>
      </c>
      <c r="AG749">
        <f t="shared" si="294"/>
        <v>-15.988238691899525</v>
      </c>
      <c r="AJ749">
        <f t="shared" si="295"/>
        <v>98.520345616575895</v>
      </c>
      <c r="AL749">
        <f t="shared" si="286"/>
        <v>98.520345616575895</v>
      </c>
      <c r="AN749">
        <f t="shared" si="296"/>
        <v>100.49075252890742</v>
      </c>
      <c r="AP749">
        <f t="shared" si="297"/>
        <v>1061.3726846008287</v>
      </c>
      <c r="AS749">
        <f t="shared" si="298"/>
        <v>1104.0804407434146</v>
      </c>
      <c r="AU749">
        <f t="shared" si="287"/>
        <v>-304.10794796486681</v>
      </c>
      <c r="AW749">
        <f t="shared" si="299"/>
        <v>10.925761117484502</v>
      </c>
      <c r="AY749">
        <f t="shared" si="300"/>
        <v>-0.27904740676839795</v>
      </c>
      <c r="BA749">
        <f t="shared" si="301"/>
        <v>-0.97757719889708161</v>
      </c>
      <c r="BC749">
        <f t="shared" si="302"/>
        <v>-1037.5737359979539</v>
      </c>
      <c r="BD749">
        <f t="shared" si="303"/>
        <v>3.04E-2</v>
      </c>
      <c r="BE749">
        <f t="shared" si="304"/>
        <v>-31.542241574337798</v>
      </c>
    </row>
    <row r="750" spans="3:57">
      <c r="C750" s="11">
        <v>690</v>
      </c>
      <c r="D750" s="12">
        <f t="shared" si="310"/>
        <v>0.01</v>
      </c>
      <c r="E750" s="20">
        <f t="shared" si="305"/>
        <v>1204.2771838760873</v>
      </c>
      <c r="F750" s="4">
        <f t="shared" si="306"/>
        <v>12.042771838760872</v>
      </c>
      <c r="G750" s="4"/>
      <c r="H750" s="4">
        <f t="shared" si="307"/>
        <v>-22.682117971297831</v>
      </c>
      <c r="I750" s="11">
        <v>690</v>
      </c>
      <c r="J750" s="5">
        <f t="shared" si="288"/>
        <v>-44268.576715974195</v>
      </c>
      <c r="K750" s="11">
        <v>690</v>
      </c>
      <c r="L750" s="17">
        <f t="shared" si="308"/>
        <v>-27579.323294051923</v>
      </c>
      <c r="M750" s="11">
        <v>690</v>
      </c>
      <c r="N750">
        <f t="shared" si="309"/>
        <v>-2811.3479402703283</v>
      </c>
      <c r="Q750" s="58">
        <v>627</v>
      </c>
      <c r="R750" s="21">
        <f t="shared" si="314"/>
        <v>47.15902300000004</v>
      </c>
      <c r="S750" s="21">
        <f t="shared" si="313"/>
        <v>334.57157166810043</v>
      </c>
      <c r="T750" s="21">
        <f t="shared" si="311"/>
        <v>1</v>
      </c>
      <c r="U750" s="21">
        <f t="shared" si="312"/>
        <v>600</v>
      </c>
      <c r="AA750">
        <v>627</v>
      </c>
      <c r="AB750">
        <f t="shared" si="289"/>
        <v>10.943214410004446</v>
      </c>
      <c r="AC750">
        <f t="shared" si="290"/>
        <v>0.27611262488646687</v>
      </c>
      <c r="AD750">
        <f t="shared" si="291"/>
        <v>-0.99862953475457383</v>
      </c>
      <c r="AE750">
        <f t="shared" si="292"/>
        <v>-0.27573422213023657</v>
      </c>
      <c r="AF750" s="65">
        <f t="shared" si="293"/>
        <v>-0.27935345174621068</v>
      </c>
      <c r="AG750">
        <f t="shared" si="294"/>
        <v>-16.005773777469368</v>
      </c>
      <c r="AJ750">
        <f t="shared" si="295"/>
        <v>98.520345616575895</v>
      </c>
      <c r="AL750">
        <f t="shared" si="286"/>
        <v>98.520345616575895</v>
      </c>
      <c r="AN750">
        <f t="shared" si="296"/>
        <v>100.49075252890742</v>
      </c>
      <c r="AP750">
        <f t="shared" si="297"/>
        <v>1015.8852426510946</v>
      </c>
      <c r="AS750">
        <f t="shared" si="298"/>
        <v>1056.8553888165031</v>
      </c>
      <c r="AU750">
        <f t="shared" si="287"/>
        <v>-291.41119853946725</v>
      </c>
      <c r="AW750">
        <f t="shared" si="299"/>
        <v>10.943214410004446</v>
      </c>
      <c r="AY750">
        <f t="shared" si="300"/>
        <v>-0.27935345174621068</v>
      </c>
      <c r="BA750">
        <f t="shared" si="301"/>
        <v>-0.98361673301757335</v>
      </c>
      <c r="BC750">
        <f t="shared" si="302"/>
        <v>-999.24172349723437</v>
      </c>
      <c r="BD750">
        <f t="shared" si="303"/>
        <v>3.04E-2</v>
      </c>
      <c r="BE750">
        <f t="shared" si="304"/>
        <v>-30.376948394315924</v>
      </c>
    </row>
    <row r="751" spans="3:57">
      <c r="C751" s="11">
        <v>691</v>
      </c>
      <c r="D751" s="12">
        <f t="shared" si="310"/>
        <v>1.0014492753623188E-2</v>
      </c>
      <c r="E751" s="20">
        <f t="shared" si="305"/>
        <v>1204.2771838760873</v>
      </c>
      <c r="F751" s="4">
        <f t="shared" si="306"/>
        <v>12.060225131280816</v>
      </c>
      <c r="G751" s="4"/>
      <c r="H751" s="4">
        <f t="shared" si="307"/>
        <v>-22.035136046104824</v>
      </c>
      <c r="I751" s="11">
        <v>691</v>
      </c>
      <c r="J751" s="5">
        <f t="shared" si="288"/>
        <v>-45011.70758913632</v>
      </c>
      <c r="K751" s="11">
        <v>691</v>
      </c>
      <c r="L751" s="17">
        <f t="shared" si="308"/>
        <v>-28042.293828031929</v>
      </c>
      <c r="M751" s="11">
        <v>691</v>
      </c>
      <c r="N751">
        <f t="shared" si="309"/>
        <v>-2858.5416746209917</v>
      </c>
      <c r="Q751" s="58">
        <v>628</v>
      </c>
      <c r="R751" s="21">
        <f t="shared" si="314"/>
        <v>47.727204000000043</v>
      </c>
      <c r="S751" s="21">
        <f t="shared" si="313"/>
        <v>337.97499688846119</v>
      </c>
      <c r="T751" s="21">
        <f t="shared" si="311"/>
        <v>1</v>
      </c>
      <c r="U751" s="21">
        <f t="shared" si="312"/>
        <v>600</v>
      </c>
      <c r="AA751">
        <v>628</v>
      </c>
      <c r="AB751">
        <f t="shared" si="289"/>
        <v>10.960667702524388</v>
      </c>
      <c r="AC751">
        <f t="shared" si="290"/>
        <v>0.27611262488646687</v>
      </c>
      <c r="AD751">
        <f t="shared" si="291"/>
        <v>-0.99939082701909565</v>
      </c>
      <c r="AE751">
        <f t="shared" si="292"/>
        <v>-0.27594442453569945</v>
      </c>
      <c r="AF751" s="65">
        <f t="shared" si="293"/>
        <v>-0.27957213837103839</v>
      </c>
      <c r="AG751">
        <f t="shared" si="294"/>
        <v>-16.018303598107959</v>
      </c>
      <c r="AJ751">
        <f t="shared" si="295"/>
        <v>98.520345616575895</v>
      </c>
      <c r="AL751">
        <f t="shared" si="286"/>
        <v>98.520345616575895</v>
      </c>
      <c r="AN751">
        <f t="shared" si="296"/>
        <v>100.49075252890742</v>
      </c>
      <c r="AP751">
        <f t="shared" si="297"/>
        <v>969.41642920221079</v>
      </c>
      <c r="AS751">
        <f t="shared" si="298"/>
        <v>1008.5758045695895</v>
      </c>
      <c r="AU751">
        <f t="shared" si="287"/>
        <v>-278.31086999258542</v>
      </c>
      <c r="AW751">
        <f t="shared" si="299"/>
        <v>10.960667702524388</v>
      </c>
      <c r="AY751">
        <f t="shared" si="300"/>
        <v>-0.27957213837103839</v>
      </c>
      <c r="BA751">
        <f t="shared" si="301"/>
        <v>-0.98937149064621155</v>
      </c>
      <c r="BC751">
        <f t="shared" si="302"/>
        <v>-959.11297761671892</v>
      </c>
      <c r="BD751">
        <f t="shared" si="303"/>
        <v>3.04E-2</v>
      </c>
      <c r="BE751">
        <f t="shared" si="304"/>
        <v>-29.157034519548255</v>
      </c>
    </row>
    <row r="752" spans="3:57">
      <c r="C752" s="11">
        <v>692</v>
      </c>
      <c r="D752" s="12">
        <f t="shared" si="310"/>
        <v>1.0028985507246376E-2</v>
      </c>
      <c r="E752" s="20">
        <f t="shared" si="305"/>
        <v>1204.2771838760873</v>
      </c>
      <c r="F752" s="4">
        <f t="shared" si="306"/>
        <v>12.077678423800759</v>
      </c>
      <c r="G752" s="4"/>
      <c r="H752" s="4">
        <f t="shared" si="307"/>
        <v>-21.377525509252159</v>
      </c>
      <c r="I752" s="11">
        <v>692</v>
      </c>
      <c r="J752" s="5">
        <f t="shared" si="288"/>
        <v>-45735.23300943707</v>
      </c>
      <c r="K752" s="11">
        <v>692</v>
      </c>
      <c r="L752" s="17">
        <f t="shared" si="308"/>
        <v>-28493.050164879296</v>
      </c>
      <c r="M752" s="11">
        <v>692</v>
      </c>
      <c r="N752">
        <f t="shared" si="309"/>
        <v>-2904.4903328113451</v>
      </c>
      <c r="Q752" s="58">
        <v>629</v>
      </c>
      <c r="R752" s="21">
        <f t="shared" si="314"/>
        <v>48.295385000000046</v>
      </c>
      <c r="S752" s="21">
        <f t="shared" si="313"/>
        <v>341.37842210882195</v>
      </c>
      <c r="T752" s="21">
        <f t="shared" si="311"/>
        <v>1</v>
      </c>
      <c r="U752" s="21">
        <f t="shared" si="312"/>
        <v>600</v>
      </c>
      <c r="AA752">
        <v>629</v>
      </c>
      <c r="AB752">
        <f t="shared" si="289"/>
        <v>10.978120995044332</v>
      </c>
      <c r="AC752">
        <f t="shared" si="290"/>
        <v>0.27611262488646687</v>
      </c>
      <c r="AD752">
        <f t="shared" si="291"/>
        <v>-0.99984769515639127</v>
      </c>
      <c r="AE752">
        <f t="shared" si="292"/>
        <v>-0.27607057159631515</v>
      </c>
      <c r="AF752" s="65">
        <f t="shared" si="293"/>
        <v>-0.27970338358896774</v>
      </c>
      <c r="AG752">
        <f t="shared" si="294"/>
        <v>-16.025823395176584</v>
      </c>
      <c r="AJ752">
        <f t="shared" si="295"/>
        <v>98.520345616575895</v>
      </c>
      <c r="AL752">
        <f t="shared" si="286"/>
        <v>98.520345616575895</v>
      </c>
      <c r="AN752">
        <f t="shared" si="296"/>
        <v>100.49075252890742</v>
      </c>
      <c r="AP752">
        <f t="shared" si="297"/>
        <v>921.97825011691452</v>
      </c>
      <c r="AS752">
        <f t="shared" si="298"/>
        <v>959.25752254177632</v>
      </c>
      <c r="AU752">
        <f t="shared" si="287"/>
        <v>-264.82277255617333</v>
      </c>
      <c r="AW752">
        <f t="shared" si="299"/>
        <v>10.978120995044332</v>
      </c>
      <c r="AY752">
        <f t="shared" si="300"/>
        <v>-0.27970338358896774</v>
      </c>
      <c r="BA752">
        <f t="shared" si="301"/>
        <v>-0.99483478442892781</v>
      </c>
      <c r="BC752">
        <f t="shared" si="302"/>
        <v>-917.21603370322077</v>
      </c>
      <c r="BD752">
        <f t="shared" si="303"/>
        <v>3.04E-2</v>
      </c>
      <c r="BE752">
        <f t="shared" si="304"/>
        <v>-27.883367424577912</v>
      </c>
    </row>
    <row r="753" spans="3:57">
      <c r="C753" s="11">
        <v>693</v>
      </c>
      <c r="D753" s="12">
        <f t="shared" si="310"/>
        <v>1.0043478260869565E-2</v>
      </c>
      <c r="E753" s="20">
        <f t="shared" si="305"/>
        <v>1204.2771838760873</v>
      </c>
      <c r="F753" s="4">
        <f t="shared" si="306"/>
        <v>12.095131716320703</v>
      </c>
      <c r="G753" s="4"/>
      <c r="H753" s="4">
        <f t="shared" si="307"/>
        <v>-20.709574470577394</v>
      </c>
      <c r="I753" s="11">
        <v>693</v>
      </c>
      <c r="J753" s="5">
        <f t="shared" si="288"/>
        <v>-46438.606964567676</v>
      </c>
      <c r="K753" s="11">
        <v>693</v>
      </c>
      <c r="L753" s="17">
        <f t="shared" si="308"/>
        <v>-28931.252138925662</v>
      </c>
      <c r="M753" s="11">
        <v>693</v>
      </c>
      <c r="N753">
        <f t="shared" si="309"/>
        <v>-2949.1592394419631</v>
      </c>
      <c r="Q753" s="58">
        <v>630</v>
      </c>
      <c r="R753" s="21">
        <f t="shared" si="314"/>
        <v>48.863566000000048</v>
      </c>
      <c r="S753" s="21">
        <f t="shared" si="313"/>
        <v>344.78184732918271</v>
      </c>
      <c r="T753" s="21">
        <f t="shared" si="311"/>
        <v>1</v>
      </c>
      <c r="U753" s="21">
        <f t="shared" si="312"/>
        <v>600</v>
      </c>
      <c r="AA753">
        <v>630</v>
      </c>
      <c r="AB753">
        <f t="shared" si="289"/>
        <v>10.995574287564276</v>
      </c>
      <c r="AC753">
        <f t="shared" si="290"/>
        <v>0.27611262488646687</v>
      </c>
      <c r="AD753">
        <f t="shared" si="291"/>
        <v>-1</v>
      </c>
      <c r="AE753">
        <f t="shared" si="292"/>
        <v>-0.27611262488646687</v>
      </c>
      <c r="AF753" s="65">
        <f t="shared" si="293"/>
        <v>-0.27974713753698421</v>
      </c>
      <c r="AG753">
        <f t="shared" si="294"/>
        <v>-16.028330311734962</v>
      </c>
      <c r="AJ753">
        <f t="shared" si="295"/>
        <v>98.520345616575895</v>
      </c>
      <c r="AL753">
        <f t="shared" si="286"/>
        <v>98.520345616575895</v>
      </c>
      <c r="AN753">
        <f t="shared" si="296"/>
        <v>100.49075252890742</v>
      </c>
      <c r="AP753">
        <f t="shared" si="297"/>
        <v>873.58386508310332</v>
      </c>
      <c r="AS753">
        <f t="shared" si="298"/>
        <v>908.91778251419464</v>
      </c>
      <c r="AU753">
        <f t="shared" si="287"/>
        <v>-250.96367473598113</v>
      </c>
      <c r="AW753">
        <f t="shared" si="299"/>
        <v>10.995574287564276</v>
      </c>
      <c r="AY753">
        <f t="shared" si="300"/>
        <v>-0.27974713753698421</v>
      </c>
      <c r="BA753">
        <f t="shared" si="301"/>
        <v>-0.99999999999999967</v>
      </c>
      <c r="BC753">
        <f t="shared" si="302"/>
        <v>-873.58386508310298</v>
      </c>
      <c r="BD753">
        <f t="shared" si="303"/>
        <v>3.04E-2</v>
      </c>
      <c r="BE753">
        <f t="shared" si="304"/>
        <v>-26.556949498526329</v>
      </c>
    </row>
    <row r="754" spans="3:57">
      <c r="C754" s="11">
        <v>694</v>
      </c>
      <c r="D754" s="12">
        <f t="shared" si="310"/>
        <v>1.0057971014492753E-2</v>
      </c>
      <c r="E754" s="20">
        <f t="shared" si="305"/>
        <v>1204.2771838760873</v>
      </c>
      <c r="F754" s="4">
        <f t="shared" si="306"/>
        <v>12.112585008840645</v>
      </c>
      <c r="G754" s="4"/>
      <c r="H754" s="4">
        <f t="shared" si="307"/>
        <v>-20.031578854417099</v>
      </c>
      <c r="I754" s="11">
        <v>694</v>
      </c>
      <c r="J754" s="5">
        <f t="shared" si="288"/>
        <v>-47121.297158747926</v>
      </c>
      <c r="K754" s="11">
        <v>694</v>
      </c>
      <c r="L754" s="17">
        <f t="shared" si="308"/>
        <v>-29356.568129899959</v>
      </c>
      <c r="M754" s="11">
        <v>694</v>
      </c>
      <c r="N754">
        <f t="shared" si="309"/>
        <v>-2992.5145902038694</v>
      </c>
      <c r="Q754" s="58">
        <v>631</v>
      </c>
      <c r="R754" s="21">
        <f t="shared" si="314"/>
        <v>49.431747000000051</v>
      </c>
      <c r="S754" s="21">
        <f t="shared" si="313"/>
        <v>348.18527254954347</v>
      </c>
      <c r="T754" s="21">
        <f t="shared" si="311"/>
        <v>1</v>
      </c>
      <c r="U754" s="21">
        <f t="shared" si="312"/>
        <v>600</v>
      </c>
      <c r="AA754">
        <v>631</v>
      </c>
      <c r="AB754">
        <f t="shared" si="289"/>
        <v>11.01302758008422</v>
      </c>
      <c r="AC754">
        <f t="shared" si="290"/>
        <v>0.27611262488646687</v>
      </c>
      <c r="AD754">
        <f t="shared" si="291"/>
        <v>-0.99984769515639127</v>
      </c>
      <c r="AE754">
        <f t="shared" si="292"/>
        <v>-0.27607057159631515</v>
      </c>
      <c r="AF754" s="65">
        <f t="shared" si="293"/>
        <v>-0.27970338358896774</v>
      </c>
      <c r="AG754">
        <f t="shared" si="294"/>
        <v>-16.025823395176584</v>
      </c>
      <c r="AJ754">
        <f t="shared" si="295"/>
        <v>98.520345616575895</v>
      </c>
      <c r="AL754">
        <f t="shared" si="286"/>
        <v>98.520345616575895</v>
      </c>
      <c r="AN754">
        <f t="shared" si="296"/>
        <v>100.49075252890742</v>
      </c>
      <c r="AP754">
        <f t="shared" si="297"/>
        <v>824.24758517750502</v>
      </c>
      <c r="AS754">
        <f t="shared" si="298"/>
        <v>857.57521548708144</v>
      </c>
      <c r="AU754">
        <f t="shared" si="287"/>
        <v>-236.75127992635169</v>
      </c>
      <c r="AW754">
        <f t="shared" si="299"/>
        <v>11.01302758008422</v>
      </c>
      <c r="AY754">
        <f t="shared" si="300"/>
        <v>-0.27970338358896774</v>
      </c>
      <c r="BA754">
        <f t="shared" si="301"/>
        <v>-1.0048606058838541</v>
      </c>
      <c r="BC754">
        <f t="shared" si="302"/>
        <v>-828.25392783977134</v>
      </c>
      <c r="BD754">
        <f t="shared" si="303"/>
        <v>3.04E-2</v>
      </c>
      <c r="BE754">
        <f t="shared" si="304"/>
        <v>-25.178919406329047</v>
      </c>
    </row>
    <row r="755" spans="3:57">
      <c r="C755" s="11">
        <v>695</v>
      </c>
      <c r="D755" s="12">
        <f t="shared" si="310"/>
        <v>1.0072463768115941E-2</v>
      </c>
      <c r="E755" s="20">
        <f t="shared" si="305"/>
        <v>1204.2771838760873</v>
      </c>
      <c r="F755" s="4">
        <f t="shared" si="306"/>
        <v>12.130038301360589</v>
      </c>
      <c r="G755" s="4"/>
      <c r="H755" s="4">
        <f t="shared" si="307"/>
        <v>-19.343842196816713</v>
      </c>
      <c r="I755" s="11">
        <v>695</v>
      </c>
      <c r="J755" s="5">
        <f t="shared" si="288"/>
        <v>-47782.785562353471</v>
      </c>
      <c r="K755" s="11">
        <v>695</v>
      </c>
      <c r="L755" s="17">
        <f t="shared" si="308"/>
        <v>-29768.675405346214</v>
      </c>
      <c r="M755" s="11">
        <v>695</v>
      </c>
      <c r="N755">
        <f t="shared" si="309"/>
        <v>-3034.5234867835079</v>
      </c>
      <c r="Q755" s="58">
        <v>632</v>
      </c>
      <c r="R755" s="21">
        <f t="shared" si="314"/>
        <v>49.999928000000054</v>
      </c>
      <c r="S755" s="21">
        <f t="shared" si="313"/>
        <v>351.58869776990423</v>
      </c>
      <c r="T755" s="21">
        <f t="shared" si="311"/>
        <v>1</v>
      </c>
      <c r="U755" s="21">
        <f t="shared" si="312"/>
        <v>600</v>
      </c>
      <c r="AA755">
        <v>632</v>
      </c>
      <c r="AB755">
        <f t="shared" si="289"/>
        <v>11.030480872604162</v>
      </c>
      <c r="AC755">
        <f t="shared" si="290"/>
        <v>0.27611262488646687</v>
      </c>
      <c r="AD755">
        <f t="shared" si="291"/>
        <v>-0.99939082701909576</v>
      </c>
      <c r="AE755">
        <f t="shared" si="292"/>
        <v>-0.27594442453569951</v>
      </c>
      <c r="AF755" s="65">
        <f t="shared" si="293"/>
        <v>-0.27957213837103845</v>
      </c>
      <c r="AG755">
        <f t="shared" si="294"/>
        <v>-16.018303598107963</v>
      </c>
      <c r="AJ755">
        <f t="shared" si="295"/>
        <v>98.520345616575895</v>
      </c>
      <c r="AL755">
        <f t="shared" si="286"/>
        <v>98.520345616575895</v>
      </c>
      <c r="AN755">
        <f t="shared" si="296"/>
        <v>100.49075252890742</v>
      </c>
      <c r="AP755">
        <f t="shared" si="297"/>
        <v>773.98486903066987</v>
      </c>
      <c r="AS755">
        <f t="shared" si="298"/>
        <v>805.24982710445283</v>
      </c>
      <c r="AU755">
        <f t="shared" si="287"/>
        <v>-222.20420014780979</v>
      </c>
      <c r="AW755">
        <f t="shared" si="299"/>
        <v>11.030480872604162</v>
      </c>
      <c r="AY755">
        <f t="shared" si="300"/>
        <v>-0.27957213837103845</v>
      </c>
      <c r="BA755">
        <f t="shared" si="301"/>
        <v>-1.0094101633919788</v>
      </c>
      <c r="BC755">
        <f t="shared" si="302"/>
        <v>-781.26819311116776</v>
      </c>
      <c r="BD755">
        <f t="shared" si="303"/>
        <v>3.04E-2</v>
      </c>
      <c r="BE755">
        <f t="shared" si="304"/>
        <v>-23.7505530705795</v>
      </c>
    </row>
    <row r="756" spans="3:57">
      <c r="C756" s="11">
        <v>696</v>
      </c>
      <c r="D756" s="12">
        <f t="shared" si="310"/>
        <v>1.008695652173913E-2</v>
      </c>
      <c r="E756" s="20">
        <f t="shared" si="305"/>
        <v>1204.2771838760873</v>
      </c>
      <c r="F756" s="4">
        <f t="shared" si="306"/>
        <v>12.147491593880533</v>
      </c>
      <c r="G756" s="4"/>
      <c r="H756" s="4">
        <f t="shared" si="307"/>
        <v>-18.646675434876766</v>
      </c>
      <c r="I756" s="11">
        <v>696</v>
      </c>
      <c r="J756" s="5">
        <f t="shared" si="288"/>
        <v>-48422.56894749152</v>
      </c>
      <c r="K756" s="11">
        <v>696</v>
      </c>
      <c r="L756" s="17">
        <f t="shared" si="308"/>
        <v>-30167.260454287218</v>
      </c>
      <c r="M756" s="11">
        <v>696</v>
      </c>
      <c r="N756">
        <f t="shared" si="309"/>
        <v>-3075.1539708753535</v>
      </c>
      <c r="Q756" s="58">
        <v>633</v>
      </c>
      <c r="R756" s="21">
        <f t="shared" si="314"/>
        <v>50.568109000000057</v>
      </c>
      <c r="S756" s="21">
        <f t="shared" si="313"/>
        <v>354.99212299026499</v>
      </c>
      <c r="T756" s="21">
        <f t="shared" si="311"/>
        <v>1</v>
      </c>
      <c r="U756" s="21">
        <f t="shared" si="312"/>
        <v>600</v>
      </c>
      <c r="AA756">
        <v>633</v>
      </c>
      <c r="AB756">
        <f t="shared" si="289"/>
        <v>11.047934165124106</v>
      </c>
      <c r="AC756">
        <f t="shared" si="290"/>
        <v>0.27611262488646687</v>
      </c>
      <c r="AD756">
        <f t="shared" si="291"/>
        <v>-0.99862953475457383</v>
      </c>
      <c r="AE756">
        <f t="shared" si="292"/>
        <v>-0.27573422213023657</v>
      </c>
      <c r="AF756" s="65">
        <f t="shared" si="293"/>
        <v>-0.27935345174621068</v>
      </c>
      <c r="AG756">
        <f t="shared" si="294"/>
        <v>-16.005773777469368</v>
      </c>
      <c r="AJ756">
        <f t="shared" si="295"/>
        <v>98.520345616575895</v>
      </c>
      <c r="AL756">
        <f t="shared" si="286"/>
        <v>98.520345616575895</v>
      </c>
      <c r="AN756">
        <f t="shared" si="296"/>
        <v>100.49075252890742</v>
      </c>
      <c r="AP756">
        <f t="shared" si="297"/>
        <v>722.81231759383422</v>
      </c>
      <c r="AS756">
        <f t="shared" si="298"/>
        <v>751.96297857272191</v>
      </c>
      <c r="AU756">
        <f t="shared" si="287"/>
        <v>-207.34192696748522</v>
      </c>
      <c r="AW756">
        <f t="shared" si="299"/>
        <v>11.047934165124106</v>
      </c>
      <c r="AY756">
        <f t="shared" si="300"/>
        <v>-0.27935345174621068</v>
      </c>
      <c r="BA756">
        <f t="shared" si="301"/>
        <v>-1.0136423364915743</v>
      </c>
      <c r="BC756">
        <f t="shared" si="302"/>
        <v>-732.673166450704</v>
      </c>
      <c r="BD756">
        <f t="shared" si="303"/>
        <v>3.04E-2</v>
      </c>
      <c r="BE756">
        <f t="shared" si="304"/>
        <v>-22.273264260101403</v>
      </c>
    </row>
    <row r="757" spans="3:57">
      <c r="C757" s="11">
        <v>697</v>
      </c>
      <c r="D757" s="12">
        <f t="shared" si="310"/>
        <v>1.0101449275362318E-2</v>
      </c>
      <c r="E757" s="20">
        <f t="shared" si="305"/>
        <v>1204.2771838760873</v>
      </c>
      <c r="F757" s="4">
        <f t="shared" si="306"/>
        <v>12.164944886400475</v>
      </c>
      <c r="G757" s="4"/>
      <c r="H757" s="4">
        <f t="shared" si="307"/>
        <v>-17.940396688442085</v>
      </c>
      <c r="I757" s="11">
        <v>697</v>
      </c>
      <c r="J757" s="5">
        <f t="shared" si="288"/>
        <v>-49040.159408903244</v>
      </c>
      <c r="K757" s="11">
        <v>697</v>
      </c>
      <c r="L757" s="17">
        <f t="shared" si="308"/>
        <v>-30552.019311746721</v>
      </c>
      <c r="M757" s="11">
        <v>697</v>
      </c>
      <c r="N757">
        <f t="shared" si="309"/>
        <v>-3114.3750572626627</v>
      </c>
      <c r="Q757" s="58">
        <v>634</v>
      </c>
      <c r="R757" s="21">
        <f t="shared" si="314"/>
        <v>51.136290000000059</v>
      </c>
      <c r="S757" s="21">
        <f t="shared" si="313"/>
        <v>358.39554821062575</v>
      </c>
      <c r="T757" s="21">
        <f t="shared" si="311"/>
        <v>1</v>
      </c>
      <c r="U757" s="21">
        <f t="shared" si="312"/>
        <v>600</v>
      </c>
      <c r="AA757">
        <v>634</v>
      </c>
      <c r="AB757">
        <f t="shared" si="289"/>
        <v>11.06538745764405</v>
      </c>
      <c r="AC757">
        <f t="shared" si="290"/>
        <v>0.27611262488646687</v>
      </c>
      <c r="AD757">
        <f t="shared" si="291"/>
        <v>-0.9975640502598242</v>
      </c>
      <c r="AE757">
        <f t="shared" si="292"/>
        <v>-0.2754400284096154</v>
      </c>
      <c r="AF757" s="65">
        <f t="shared" si="293"/>
        <v>-0.27904740676839795</v>
      </c>
      <c r="AG757">
        <f t="shared" si="294"/>
        <v>-15.988238691899525</v>
      </c>
      <c r="AJ757">
        <f t="shared" si="295"/>
        <v>98.520345616575895</v>
      </c>
      <c r="AL757">
        <f t="shared" si="286"/>
        <v>98.520345616575895</v>
      </c>
      <c r="AN757">
        <f t="shared" si="296"/>
        <v>100.49075252890742</v>
      </c>
      <c r="AP757">
        <f t="shared" si="297"/>
        <v>670.74766750988738</v>
      </c>
      <c r="AS757">
        <f t="shared" si="298"/>
        <v>697.73736512773587</v>
      </c>
      <c r="AU757">
        <f t="shared" si="287"/>
        <v>-192.18479967323378</v>
      </c>
      <c r="AW757">
        <f t="shared" si="299"/>
        <v>11.06538745764405</v>
      </c>
      <c r="AY757">
        <f t="shared" si="300"/>
        <v>-0.27904740676839795</v>
      </c>
      <c r="BA757">
        <f t="shared" si="301"/>
        <v>-1.0175509016225661</v>
      </c>
      <c r="BC757">
        <f t="shared" si="302"/>
        <v>-682.51989383591911</v>
      </c>
      <c r="BD757">
        <f t="shared" si="303"/>
        <v>3.04E-2</v>
      </c>
      <c r="BE757">
        <f t="shared" si="304"/>
        <v>-20.748604772611941</v>
      </c>
    </row>
    <row r="758" spans="3:57">
      <c r="C758" s="11">
        <v>698</v>
      </c>
      <c r="D758" s="12">
        <f t="shared" si="310"/>
        <v>1.0115942028985506E-2</v>
      </c>
      <c r="E758" s="20">
        <f t="shared" si="305"/>
        <v>1204.2771838760873</v>
      </c>
      <c r="F758" s="4">
        <f t="shared" si="306"/>
        <v>12.182398178920417</v>
      </c>
      <c r="G758" s="4"/>
      <c r="H758" s="4">
        <f t="shared" si="307"/>
        <v>-17.225331034351772</v>
      </c>
      <c r="I758" s="11">
        <v>698</v>
      </c>
      <c r="J758" s="5">
        <f t="shared" si="288"/>
        <v>-49635.084869585538</v>
      </c>
      <c r="K758" s="11">
        <v>698</v>
      </c>
      <c r="L758" s="17">
        <f t="shared" si="308"/>
        <v>-30922.657873751792</v>
      </c>
      <c r="M758" s="11">
        <v>698</v>
      </c>
      <c r="N758">
        <f t="shared" si="309"/>
        <v>-3152.1567659278076</v>
      </c>
      <c r="Q758" s="58">
        <v>635</v>
      </c>
      <c r="R758" s="21">
        <f t="shared" si="314"/>
        <v>51.704471000000062</v>
      </c>
      <c r="S758" s="21">
        <f t="shared" si="313"/>
        <v>361.79897343098651</v>
      </c>
      <c r="T758" s="21">
        <f t="shared" si="311"/>
        <v>1</v>
      </c>
      <c r="U758" s="21">
        <f t="shared" si="312"/>
        <v>600</v>
      </c>
      <c r="AA758">
        <v>635</v>
      </c>
      <c r="AB758">
        <f t="shared" si="289"/>
        <v>11.082840750163992</v>
      </c>
      <c r="AC758">
        <f t="shared" si="290"/>
        <v>0.27611262488646687</v>
      </c>
      <c r="AD758">
        <f t="shared" si="291"/>
        <v>-0.99619469809174555</v>
      </c>
      <c r="AE758">
        <f t="shared" si="292"/>
        <v>-0.27506193298809323</v>
      </c>
      <c r="AF758" s="65">
        <f t="shared" si="293"/>
        <v>-0.27865411960589803</v>
      </c>
      <c r="AG758">
        <f t="shared" si="294"/>
        <v>-15.965704997351605</v>
      </c>
      <c r="AJ758">
        <f t="shared" si="295"/>
        <v>98.520345616575895</v>
      </c>
      <c r="AL758">
        <f t="shared" si="286"/>
        <v>98.520345616575895</v>
      </c>
      <c r="AN758">
        <f t="shared" si="296"/>
        <v>100.49075252890742</v>
      </c>
      <c r="AP758">
        <f t="shared" si="297"/>
        <v>617.80978309244574</v>
      </c>
      <c r="AS758">
        <f t="shared" si="298"/>
        <v>642.596992112659</v>
      </c>
      <c r="AU758">
        <f t="shared" si="287"/>
        <v>-176.75397078284252</v>
      </c>
      <c r="AW758">
        <f t="shared" si="299"/>
        <v>11.082840750163992</v>
      </c>
      <c r="AY758">
        <f t="shared" si="300"/>
        <v>-0.27865411960589803</v>
      </c>
      <c r="BA758">
        <f t="shared" si="301"/>
        <v>-1.0211297574397313</v>
      </c>
      <c r="BC758">
        <f t="shared" si="302"/>
        <v>-630.86395395308216</v>
      </c>
      <c r="BD758">
        <f t="shared" si="303"/>
        <v>3.04E-2</v>
      </c>
      <c r="BE758">
        <f t="shared" si="304"/>
        <v>-19.178264200173697</v>
      </c>
    </row>
    <row r="759" spans="3:57">
      <c r="C759" s="11">
        <v>699</v>
      </c>
      <c r="D759" s="12">
        <f t="shared" si="310"/>
        <v>1.0130434782608696E-2</v>
      </c>
      <c r="E759" s="20">
        <f t="shared" si="305"/>
        <v>1204.2771838760873</v>
      </c>
      <c r="F759" s="4">
        <f t="shared" si="306"/>
        <v>12.199851471440363</v>
      </c>
      <c r="G759" s="4"/>
      <c r="H759" s="4">
        <f t="shared" si="307"/>
        <v>-16.501810273475794</v>
      </c>
      <c r="I759" s="11">
        <v>699</v>
      </c>
      <c r="J759" s="5">
        <f t="shared" si="288"/>
        <v>-50206.889570543193</v>
      </c>
      <c r="K759" s="11">
        <v>699</v>
      </c>
      <c r="L759" s="17">
        <f t="shared" si="308"/>
        <v>-31278.892202448409</v>
      </c>
      <c r="M759" s="11">
        <v>699</v>
      </c>
      <c r="N759">
        <f t="shared" si="309"/>
        <v>-3188.4701531547817</v>
      </c>
      <c r="Q759" s="58">
        <v>636</v>
      </c>
      <c r="R759" s="21">
        <f t="shared" si="314"/>
        <v>52.272652000000065</v>
      </c>
      <c r="S759" s="21">
        <f t="shared" si="313"/>
        <v>365.20239865134727</v>
      </c>
      <c r="T759" s="21">
        <f t="shared" si="311"/>
        <v>1</v>
      </c>
      <c r="U759" s="21">
        <f t="shared" si="312"/>
        <v>600</v>
      </c>
      <c r="AA759">
        <v>636</v>
      </c>
      <c r="AB759">
        <f t="shared" si="289"/>
        <v>11.100294042683936</v>
      </c>
      <c r="AC759">
        <f t="shared" si="290"/>
        <v>0.27611262488646687</v>
      </c>
      <c r="AD759">
        <f t="shared" si="291"/>
        <v>-0.99452189536827329</v>
      </c>
      <c r="AE759">
        <f t="shared" si="292"/>
        <v>-0.27460005103719809</v>
      </c>
      <c r="AF759" s="65">
        <f t="shared" si="293"/>
        <v>-0.27817373943457557</v>
      </c>
      <c r="AG759">
        <f t="shared" si="294"/>
        <v>-15.938181240973055</v>
      </c>
      <c r="AJ759">
        <f t="shared" si="295"/>
        <v>98.520345616575895</v>
      </c>
      <c r="AL759">
        <f t="shared" si="286"/>
        <v>98.520345616575895</v>
      </c>
      <c r="AN759">
        <f t="shared" si="296"/>
        <v>100.49075252890742</v>
      </c>
      <c r="AP759">
        <f t="shared" si="297"/>
        <v>564.01864691853575</v>
      </c>
      <c r="AS759">
        <f t="shared" si="298"/>
        <v>586.56714873647343</v>
      </c>
      <c r="AU759">
        <f t="shared" si="287"/>
        <v>-161.07136897977935</v>
      </c>
      <c r="AW759">
        <f t="shared" si="299"/>
        <v>11.100294042683936</v>
      </c>
      <c r="AY759">
        <f t="shared" si="300"/>
        <v>-0.27817373943457557</v>
      </c>
      <c r="BA759">
        <f t="shared" si="301"/>
        <v>-1.0243729344568893</v>
      </c>
      <c r="BC759">
        <f t="shared" si="302"/>
        <v>-577.76543643234459</v>
      </c>
      <c r="BD759">
        <f t="shared" si="303"/>
        <v>3.04E-2</v>
      </c>
      <c r="BE759">
        <f t="shared" si="304"/>
        <v>-17.564069267543275</v>
      </c>
    </row>
    <row r="760" spans="3:57">
      <c r="C760" s="11">
        <v>700</v>
      </c>
      <c r="D760" s="12">
        <f t="shared" si="310"/>
        <v>1.0144927536231883E-2</v>
      </c>
      <c r="E760" s="20">
        <f t="shared" si="305"/>
        <v>1204.2771838760873</v>
      </c>
      <c r="F760" s="4">
        <f t="shared" si="306"/>
        <v>12.217304763960305</v>
      </c>
      <c r="G760" s="4"/>
      <c r="H760" s="4">
        <f t="shared" si="307"/>
        <v>-15.770172690772645</v>
      </c>
      <c r="I760" s="11">
        <v>700</v>
      </c>
      <c r="J760" s="5">
        <f t="shared" si="288"/>
        <v>-50755.134544100409</v>
      </c>
      <c r="K760" s="11">
        <v>700</v>
      </c>
      <c r="L760" s="17">
        <f t="shared" si="308"/>
        <v>-31620.448820974554</v>
      </c>
      <c r="M760" s="11">
        <v>700</v>
      </c>
      <c r="N760">
        <f t="shared" si="309"/>
        <v>-3223.2873415876202</v>
      </c>
      <c r="Q760" s="58">
        <v>637</v>
      </c>
      <c r="R760" s="21">
        <f t="shared" si="314"/>
        <v>52.840833000000067</v>
      </c>
      <c r="S760" s="21">
        <f t="shared" si="313"/>
        <v>368.60582387170803</v>
      </c>
      <c r="T760" s="21">
        <f t="shared" si="311"/>
        <v>1</v>
      </c>
      <c r="U760" s="21">
        <f t="shared" si="312"/>
        <v>600</v>
      </c>
      <c r="AA760">
        <v>637</v>
      </c>
      <c r="AB760">
        <f t="shared" si="289"/>
        <v>11.117747335203878</v>
      </c>
      <c r="AC760">
        <f t="shared" si="290"/>
        <v>0.27611262488646687</v>
      </c>
      <c r="AD760">
        <f t="shared" si="291"/>
        <v>-0.99254615164132209</v>
      </c>
      <c r="AE760">
        <f t="shared" si="292"/>
        <v>-0.27405452325064661</v>
      </c>
      <c r="AF760" s="65">
        <f t="shared" si="293"/>
        <v>-0.27760644830104214</v>
      </c>
      <c r="AG760">
        <f t="shared" si="294"/>
        <v>-15.905677853266397</v>
      </c>
      <c r="AJ760">
        <f t="shared" si="295"/>
        <v>98.520345616575895</v>
      </c>
      <c r="AL760">
        <f t="shared" si="286"/>
        <v>98.520345616575895</v>
      </c>
      <c r="AN760">
        <f t="shared" si="296"/>
        <v>100.49075252890742</v>
      </c>
      <c r="AP760">
        <f t="shared" si="297"/>
        <v>509.3953490423296</v>
      </c>
      <c r="AS760">
        <f t="shared" si="298"/>
        <v>529.67437959031179</v>
      </c>
      <c r="AU760">
        <f t="shared" si="287"/>
        <v>-145.15965957670491</v>
      </c>
      <c r="AW760">
        <f t="shared" si="299"/>
        <v>11.117747335203878</v>
      </c>
      <c r="AY760">
        <f t="shared" si="300"/>
        <v>-0.27760644830104214</v>
      </c>
      <c r="BA760">
        <f t="shared" si="301"/>
        <v>-1.0272746045704388</v>
      </c>
      <c r="BC760">
        <f t="shared" si="302"/>
        <v>-523.28890575747982</v>
      </c>
      <c r="BD760">
        <f t="shared" si="303"/>
        <v>3.04E-2</v>
      </c>
      <c r="BE760">
        <f t="shared" si="304"/>
        <v>-15.907982735027387</v>
      </c>
    </row>
    <row r="761" spans="3:57">
      <c r="C761" s="11">
        <v>701</v>
      </c>
      <c r="D761" s="12">
        <f t="shared" si="310"/>
        <v>1.0159420289855071E-2</v>
      </c>
      <c r="E761" s="20">
        <f t="shared" si="305"/>
        <v>1204.2771838760873</v>
      </c>
      <c r="F761" s="4">
        <f t="shared" si="306"/>
        <v>12.234758056480247</v>
      </c>
      <c r="G761" s="4"/>
      <c r="H761" s="4">
        <f t="shared" si="307"/>
        <v>-15.030762808608507</v>
      </c>
      <c r="I761" s="11">
        <v>701</v>
      </c>
      <c r="J761" s="5">
        <f t="shared" si="288"/>
        <v>-51279.398070221767</v>
      </c>
      <c r="K761" s="11">
        <v>701</v>
      </c>
      <c r="L761" s="17">
        <f t="shared" si="308"/>
        <v>-31947.064997748159</v>
      </c>
      <c r="M761" s="11">
        <v>701</v>
      </c>
      <c r="N761">
        <f t="shared" si="309"/>
        <v>-3256.5815492098018</v>
      </c>
      <c r="Q761" s="58">
        <v>638</v>
      </c>
      <c r="R761" s="21">
        <f t="shared" si="314"/>
        <v>53.40901400000007</v>
      </c>
      <c r="S761" s="21">
        <f t="shared" si="313"/>
        <v>372.00924909206879</v>
      </c>
      <c r="T761" s="21">
        <f t="shared" si="311"/>
        <v>1</v>
      </c>
      <c r="U761" s="21">
        <f t="shared" si="312"/>
        <v>600</v>
      </c>
      <c r="AA761">
        <v>638</v>
      </c>
      <c r="AB761">
        <f t="shared" si="289"/>
        <v>11.135200627723822</v>
      </c>
      <c r="AC761">
        <f t="shared" si="290"/>
        <v>0.27611262488646687</v>
      </c>
      <c r="AD761">
        <f t="shared" si="291"/>
        <v>-0.99026806874157036</v>
      </c>
      <c r="AE761">
        <f t="shared" si="292"/>
        <v>-0.27342551580148722</v>
      </c>
      <c r="AF761" s="65">
        <f t="shared" si="293"/>
        <v>-0.27695246095621717</v>
      </c>
      <c r="AG761">
        <f t="shared" si="294"/>
        <v>-15.868207138552959</v>
      </c>
      <c r="AJ761">
        <f t="shared" si="295"/>
        <v>98.520345616575895</v>
      </c>
      <c r="AL761">
        <f t="shared" si="286"/>
        <v>98.520345616575895</v>
      </c>
      <c r="AN761">
        <f t="shared" si="296"/>
        <v>100.49075252890742</v>
      </c>
      <c r="AP761">
        <f t="shared" si="297"/>
        <v>453.96207483893517</v>
      </c>
      <c r="AS761">
        <f t="shared" si="298"/>
        <v>471.9464540054858</v>
      </c>
      <c r="AU761">
        <f t="shared" si="287"/>
        <v>-129.0422026171328</v>
      </c>
      <c r="AW761">
        <f t="shared" si="299"/>
        <v>11.135200627723822</v>
      </c>
      <c r="AY761">
        <f t="shared" si="300"/>
        <v>-0.27695246095621717</v>
      </c>
      <c r="BA761">
        <f t="shared" si="301"/>
        <v>-1.0298290904399474</v>
      </c>
      <c r="BC761">
        <f t="shared" si="302"/>
        <v>-467.50335062561192</v>
      </c>
      <c r="BD761">
        <f t="shared" si="303"/>
        <v>3.04E-2</v>
      </c>
      <c r="BE761">
        <f t="shared" si="304"/>
        <v>-14.212101859018603</v>
      </c>
    </row>
    <row r="762" spans="3:57">
      <c r="C762" s="11">
        <v>702</v>
      </c>
      <c r="D762" s="12">
        <f t="shared" si="310"/>
        <v>1.0173913043478261E-2</v>
      </c>
      <c r="E762" s="20">
        <f t="shared" si="305"/>
        <v>1204.2771838760873</v>
      </c>
      <c r="F762" s="4">
        <f t="shared" si="306"/>
        <v>12.252211349000191</v>
      </c>
      <c r="G762" s="4"/>
      <c r="H762" s="4">
        <f t="shared" si="307"/>
        <v>-14.283931133590782</v>
      </c>
      <c r="I762" s="11">
        <v>702</v>
      </c>
      <c r="J762" s="5">
        <f t="shared" si="288"/>
        <v>-51779.276115307934</v>
      </c>
      <c r="K762" s="11">
        <v>702</v>
      </c>
      <c r="L762" s="17">
        <f t="shared" si="308"/>
        <v>-32258.489019836841</v>
      </c>
      <c r="M762" s="11">
        <v>702</v>
      </c>
      <c r="N762">
        <f t="shared" si="309"/>
        <v>-3288.327117210687</v>
      </c>
      <c r="Q762" s="58">
        <v>639</v>
      </c>
      <c r="R762" s="21">
        <f t="shared" si="314"/>
        <v>53.977195000000073</v>
      </c>
      <c r="S762" s="21">
        <f t="shared" si="313"/>
        <v>375.41267431242954</v>
      </c>
      <c r="T762" s="21">
        <f t="shared" si="311"/>
        <v>1</v>
      </c>
      <c r="U762" s="21">
        <f t="shared" si="312"/>
        <v>600</v>
      </c>
      <c r="AA762">
        <v>639</v>
      </c>
      <c r="AB762">
        <f t="shared" si="289"/>
        <v>11.152653920243765</v>
      </c>
      <c r="AC762">
        <f t="shared" si="290"/>
        <v>0.27611262488646687</v>
      </c>
      <c r="AD762">
        <f t="shared" si="291"/>
        <v>-0.98768834059513788</v>
      </c>
      <c r="AE762">
        <f t="shared" si="292"/>
        <v>-0.27271322029148226</v>
      </c>
      <c r="AF762" s="65">
        <f t="shared" si="293"/>
        <v>-0.27621202465973677</v>
      </c>
      <c r="AG762">
        <f t="shared" si="294"/>
        <v>-15.825783263766334</v>
      </c>
      <c r="AJ762">
        <f t="shared" si="295"/>
        <v>98.520345616575895</v>
      </c>
      <c r="AL762">
        <f t="shared" si="286"/>
        <v>98.520345616575895</v>
      </c>
      <c r="AN762">
        <f t="shared" si="296"/>
        <v>100.49075252890742</v>
      </c>
      <c r="AP762">
        <f t="shared" si="297"/>
        <v>397.74209148877748</v>
      </c>
      <c r="AS762">
        <f t="shared" si="298"/>
        <v>413.41233334326114</v>
      </c>
      <c r="AU762">
        <f t="shared" si="287"/>
        <v>-112.74300873425646</v>
      </c>
      <c r="AW762">
        <f t="shared" si="299"/>
        <v>11.152653920243765</v>
      </c>
      <c r="AY762">
        <f t="shared" si="300"/>
        <v>-0.27621202465973677</v>
      </c>
      <c r="BA762">
        <f t="shared" si="301"/>
        <v>-1.0320308747039952</v>
      </c>
      <c r="BC762">
        <f t="shared" si="302"/>
        <v>-410.48211858575951</v>
      </c>
      <c r="BD762">
        <f t="shared" si="303"/>
        <v>3.04E-2</v>
      </c>
      <c r="BE762">
        <f t="shared" si="304"/>
        <v>-12.478656405007088</v>
      </c>
    </row>
    <row r="763" spans="3:57">
      <c r="C763" s="11">
        <v>703</v>
      </c>
      <c r="D763" s="12">
        <f t="shared" si="310"/>
        <v>1.0188405797101448E-2</v>
      </c>
      <c r="E763" s="20">
        <f t="shared" si="305"/>
        <v>1204.2771838760873</v>
      </c>
      <c r="F763" s="4">
        <f t="shared" si="306"/>
        <v>12.269664641520135</v>
      </c>
      <c r="G763" s="4"/>
      <c r="H763" s="4">
        <f t="shared" si="307"/>
        <v>-13.530033897171958</v>
      </c>
      <c r="I763" s="11">
        <v>703</v>
      </c>
      <c r="J763" s="5">
        <f t="shared" si="288"/>
        <v>-52254.382752956262</v>
      </c>
      <c r="K763" s="11">
        <v>703</v>
      </c>
      <c r="L763" s="17">
        <f t="shared" si="308"/>
        <v>-32554.480455091751</v>
      </c>
      <c r="M763" s="11">
        <v>703</v>
      </c>
      <c r="N763">
        <f t="shared" si="309"/>
        <v>-3318.4995367066003</v>
      </c>
      <c r="Q763" s="58">
        <v>640</v>
      </c>
      <c r="R763" s="21">
        <f t="shared" si="314"/>
        <v>54.545376000000076</v>
      </c>
      <c r="S763" s="21">
        <f t="shared" si="313"/>
        <v>378.8160995327903</v>
      </c>
      <c r="T763" s="21">
        <f t="shared" si="311"/>
        <v>1</v>
      </c>
      <c r="U763" s="21">
        <f t="shared" si="312"/>
        <v>600</v>
      </c>
      <c r="AA763">
        <v>640</v>
      </c>
      <c r="AB763">
        <f t="shared" si="289"/>
        <v>11.170107212763709</v>
      </c>
      <c r="AC763">
        <f t="shared" si="290"/>
        <v>0.27611262488646687</v>
      </c>
      <c r="AD763">
        <f t="shared" si="291"/>
        <v>-0.98480775301220813</v>
      </c>
      <c r="AE763">
        <f t="shared" si="292"/>
        <v>-0.27191785369274413</v>
      </c>
      <c r="AF763" s="65">
        <f t="shared" si="293"/>
        <v>-0.27538541895575358</v>
      </c>
      <c r="AG763">
        <f t="shared" si="294"/>
        <v>-15.778422245606659</v>
      </c>
      <c r="AJ763">
        <f t="shared" si="295"/>
        <v>98.520345616575895</v>
      </c>
      <c r="AL763">
        <f t="shared" ref="AL763:AL826" si="315">T763*AJ763</f>
        <v>98.520345616575895</v>
      </c>
      <c r="AN763">
        <f t="shared" si="296"/>
        <v>100.49075252890742</v>
      </c>
      <c r="AP763">
        <f t="shared" si="297"/>
        <v>340.75973311517237</v>
      </c>
      <c r="AS763">
        <f t="shared" si="298"/>
        <v>354.10213631270113</v>
      </c>
      <c r="AU763">
        <f t="shared" ref="AU763:AU826" si="316">AP763*TAN(AF763)</f>
        <v>-96.286692894165199</v>
      </c>
      <c r="AW763">
        <f t="shared" si="299"/>
        <v>11.170107212763709</v>
      </c>
      <c r="AY763">
        <f t="shared" si="300"/>
        <v>-0.27538541895575358</v>
      </c>
      <c r="BA763">
        <f t="shared" si="301"/>
        <v>-1.0338746090101143</v>
      </c>
      <c r="BC763">
        <f t="shared" si="302"/>
        <v>-352.30283584083975</v>
      </c>
      <c r="BD763">
        <f t="shared" si="303"/>
        <v>3.04E-2</v>
      </c>
      <c r="BE763">
        <f t="shared" si="304"/>
        <v>-10.710006209561529</v>
      </c>
    </row>
    <row r="764" spans="3:57">
      <c r="C764" s="11">
        <v>704</v>
      </c>
      <c r="D764" s="12">
        <f t="shared" si="310"/>
        <v>1.0202898550724638E-2</v>
      </c>
      <c r="E764" s="20">
        <f t="shared" si="305"/>
        <v>1204.2771838760873</v>
      </c>
      <c r="F764" s="4">
        <f t="shared" si="306"/>
        <v>12.287117934040079</v>
      </c>
      <c r="G764" s="4"/>
      <c r="H764" s="4">
        <f t="shared" si="307"/>
        <v>-12.769432790288814</v>
      </c>
      <c r="I764" s="11">
        <v>704</v>
      </c>
      <c r="J764" s="5">
        <f t="shared" ref="J764:J780" si="317">((((($F$6/1000)/2)*(E764*E764))*COS(F764))+((((($F$6/1000)/2)*($F$6/1000)/2))*(E764*E764)*COS(2*F764)/($F$10/1000)))*-1</f>
        <v>-52704.350566195062</v>
      </c>
      <c r="K764" s="11">
        <v>704</v>
      </c>
      <c r="L764" s="17">
        <f t="shared" si="308"/>
        <v>-32834.810402739524</v>
      </c>
      <c r="M764" s="11">
        <v>704</v>
      </c>
      <c r="N764">
        <f t="shared" si="309"/>
        <v>-3347.0754742853742</v>
      </c>
      <c r="Q764" s="58">
        <v>641</v>
      </c>
      <c r="R764" s="21">
        <f t="shared" si="314"/>
        <v>55.113557000000078</v>
      </c>
      <c r="S764" s="21">
        <f t="shared" si="313"/>
        <v>382.21952475315106</v>
      </c>
      <c r="T764" s="21">
        <f t="shared" si="311"/>
        <v>1</v>
      </c>
      <c r="U764" s="21">
        <f t="shared" si="312"/>
        <v>600</v>
      </c>
      <c r="AA764">
        <v>641</v>
      </c>
      <c r="AB764">
        <f t="shared" ref="AB764:AB827" si="318">PI()*AA764/180</f>
        <v>11.187560505283653</v>
      </c>
      <c r="AC764">
        <f t="shared" ref="AC764:AC827" si="319">($F$6/2)/$F$10</f>
        <v>0.27611262488646687</v>
      </c>
      <c r="AD764">
        <f t="shared" ref="AD764:AD827" si="320">SIN(AB764)</f>
        <v>-0.98162718344766398</v>
      </c>
      <c r="AE764">
        <f t="shared" ref="AE764:AE827" si="321">AC764*AD764</f>
        <v>-0.27103965828164384</v>
      </c>
      <c r="AF764" s="65">
        <f t="shared" ref="AF764:AF827" si="322">ASIN(AE764)</f>
        <v>-0.27447295542074984</v>
      </c>
      <c r="AG764">
        <f t="shared" ref="AG764:AG827" si="323">AF764*180/PI()</f>
        <v>-15.726141936091357</v>
      </c>
      <c r="AJ764">
        <f t="shared" ref="AJ764:AJ827" si="324">PI()*(($F$5/10)*($F$5/10))/4</f>
        <v>98.520345616575895</v>
      </c>
      <c r="AL764">
        <f t="shared" si="315"/>
        <v>98.520345616575895</v>
      </c>
      <c r="AN764">
        <f t="shared" ref="AN764:AN827" si="325">AL764*1.02</f>
        <v>100.49075252890742</v>
      </c>
      <c r="AP764">
        <f t="shared" ref="AP764:AP827" si="326">N701+AN764</f>
        <v>283.04038458887271</v>
      </c>
      <c r="AS764">
        <f t="shared" ref="AS764:AS827" si="327">AP764/(COS(AF764))</f>
        <v>294.04710241776229</v>
      </c>
      <c r="AU764">
        <f t="shared" si="316"/>
        <v>-79.69842615801781</v>
      </c>
      <c r="AW764">
        <f t="shared" ref="AW764:AW827" si="328">AB764</f>
        <v>11.187560505283653</v>
      </c>
      <c r="AY764">
        <f t="shared" ref="AY764:AY827" si="329">AF764</f>
        <v>-0.27447295542074984</v>
      </c>
      <c r="BA764">
        <f t="shared" ref="BA764:BA827" si="330">(SIN(AW764+AY764))/(COS(AY764))</f>
        <v>-1.0353551228383346</v>
      </c>
      <c r="BC764">
        <f t="shared" ref="BC764:BC827" si="331">AP764*BA764</f>
        <v>-293.0473121542218</v>
      </c>
      <c r="BD764">
        <f t="shared" ref="BD764:BD827" si="332">($F$6/2)/1000</f>
        <v>3.04E-2</v>
      </c>
      <c r="BE764">
        <f t="shared" ref="BE764:BE827" si="333">BC764*BD764</f>
        <v>-8.9086382894883425</v>
      </c>
    </row>
    <row r="765" spans="3:57">
      <c r="C765" s="11">
        <v>705</v>
      </c>
      <c r="D765" s="12">
        <f t="shared" si="310"/>
        <v>1.0217391304347826E-2</v>
      </c>
      <c r="E765" s="20">
        <f t="shared" ref="E765:E780" si="334">(2*PI()/60)*$F$13</f>
        <v>1204.2771838760873</v>
      </c>
      <c r="F765" s="4">
        <f t="shared" ref="F765:F780" si="335">E765*D765</f>
        <v>12.304571226560022</v>
      </c>
      <c r="G765" s="4"/>
      <c r="H765" s="4">
        <f t="shared" ref="H765:H780" si="336">(($F$6/1000)/2)*E765*SIN(F765)+((($F$6/1000)/2)*(($F$6/1000)/2)*E765*SIN(2*F765))/(2*($F$10/1000))</f>
        <v>-12.002494692309671</v>
      </c>
      <c r="I765" s="11">
        <v>705</v>
      </c>
      <c r="J765" s="5">
        <f t="shared" si="317"/>
        <v>-53128.831030721587</v>
      </c>
      <c r="K765" s="11">
        <v>705</v>
      </c>
      <c r="L765" s="17">
        <f t="shared" ref="L765:L780" si="337">$J$21*J765</f>
        <v>-33099.261732139552</v>
      </c>
      <c r="M765" s="11">
        <v>705</v>
      </c>
      <c r="N765">
        <f t="shared" ref="N765:N780" si="338">L765/9.81</f>
        <v>-3374.0327963445006</v>
      </c>
      <c r="Q765" s="58">
        <v>642</v>
      </c>
      <c r="R765" s="21">
        <f t="shared" si="314"/>
        <v>55.681738000000081</v>
      </c>
      <c r="S765" s="21">
        <f t="shared" si="313"/>
        <v>385.62294997351171</v>
      </c>
      <c r="T765" s="21">
        <f t="shared" si="311"/>
        <v>1</v>
      </c>
      <c r="U765" s="21">
        <f t="shared" si="312"/>
        <v>600</v>
      </c>
      <c r="AA765">
        <v>642</v>
      </c>
      <c r="AB765">
        <f t="shared" si="318"/>
        <v>11.205013797803595</v>
      </c>
      <c r="AC765">
        <f t="shared" si="319"/>
        <v>0.27611262488646687</v>
      </c>
      <c r="AD765">
        <f t="shared" si="320"/>
        <v>-0.9781476007338058</v>
      </c>
      <c r="AE765">
        <f t="shared" si="321"/>
        <v>-0.27007890156501091</v>
      </c>
      <c r="AF765" s="65">
        <f t="shared" si="322"/>
        <v>-0.27347497738405718</v>
      </c>
      <c r="AG765">
        <f t="shared" si="323"/>
        <v>-15.668962006542115</v>
      </c>
      <c r="AJ765">
        <f t="shared" si="324"/>
        <v>98.520345616575895</v>
      </c>
      <c r="AL765">
        <f t="shared" si="315"/>
        <v>98.520345616575895</v>
      </c>
      <c r="AN765">
        <f t="shared" si="325"/>
        <v>100.49075252890742</v>
      </c>
      <c r="AP765">
        <f t="shared" si="326"/>
        <v>224.61046401531047</v>
      </c>
      <c r="AS765">
        <f t="shared" si="327"/>
        <v>233.27955363995707</v>
      </c>
      <c r="AU765">
        <f t="shared" si="316"/>
        <v>-63.003885604655643</v>
      </c>
      <c r="AW765">
        <f t="shared" si="328"/>
        <v>11.205013797803595</v>
      </c>
      <c r="AY765">
        <f t="shared" si="329"/>
        <v>-0.27347497738405718</v>
      </c>
      <c r="BA765">
        <f t="shared" si="330"/>
        <v>-1.0364674320986511</v>
      </c>
      <c r="BC765">
        <f t="shared" si="331"/>
        <v>-232.80143086043532</v>
      </c>
      <c r="BD765">
        <f t="shared" si="332"/>
        <v>3.04E-2</v>
      </c>
      <c r="BE765">
        <f t="shared" si="333"/>
        <v>-7.0771634981572333</v>
      </c>
    </row>
    <row r="766" spans="3:57">
      <c r="C766" s="11">
        <v>706</v>
      </c>
      <c r="D766" s="12">
        <f t="shared" ref="D766:D780" si="339">(60/($F$13*360))*C766</f>
        <v>1.0231884057971014E-2</v>
      </c>
      <c r="E766" s="20">
        <f t="shared" si="334"/>
        <v>1204.2771838760873</v>
      </c>
      <c r="F766" s="4">
        <f t="shared" si="335"/>
        <v>12.322024519079964</v>
      </c>
      <c r="G766" s="4"/>
      <c r="H766" s="4">
        <f t="shared" si="336"/>
        <v>-11.229591394567404</v>
      </c>
      <c r="I766" s="11">
        <v>706</v>
      </c>
      <c r="J766" s="5">
        <f t="shared" si="317"/>
        <v>-53527.494878697253</v>
      </c>
      <c r="K766" s="11">
        <v>706</v>
      </c>
      <c r="L766" s="17">
        <f t="shared" si="337"/>
        <v>-33347.62930942839</v>
      </c>
      <c r="M766" s="11">
        <v>706</v>
      </c>
      <c r="N766">
        <f t="shared" si="338"/>
        <v>-3399.3505921945348</v>
      </c>
      <c r="Q766" s="58">
        <v>643</v>
      </c>
      <c r="R766" s="21">
        <f t="shared" si="314"/>
        <v>56.249919000000084</v>
      </c>
      <c r="S766" s="21">
        <f t="shared" si="313"/>
        <v>389.02637519387258</v>
      </c>
      <c r="T766" s="21">
        <f t="shared" si="311"/>
        <v>1</v>
      </c>
      <c r="U766" s="21">
        <f t="shared" si="312"/>
        <v>600</v>
      </c>
      <c r="AA766">
        <v>643</v>
      </c>
      <c r="AB766">
        <f t="shared" si="318"/>
        <v>11.222467090323539</v>
      </c>
      <c r="AC766">
        <f t="shared" si="319"/>
        <v>0.27611262488646687</v>
      </c>
      <c r="AD766">
        <f t="shared" si="320"/>
        <v>-0.97437006478523536</v>
      </c>
      <c r="AE766">
        <f t="shared" si="321"/>
        <v>-0.26903587619864811</v>
      </c>
      <c r="AF766" s="65">
        <f t="shared" si="322"/>
        <v>-0.27239185962184836</v>
      </c>
      <c r="AG766">
        <f t="shared" si="323"/>
        <v>-15.606903930051896</v>
      </c>
      <c r="AJ766">
        <f t="shared" si="324"/>
        <v>98.520345616575895</v>
      </c>
      <c r="AL766">
        <f t="shared" si="315"/>
        <v>98.520345616575895</v>
      </c>
      <c r="AN766">
        <f t="shared" si="325"/>
        <v>100.49075252890742</v>
      </c>
      <c r="AP766">
        <f t="shared" si="326"/>
        <v>165.4974039218383</v>
      </c>
      <c r="AS766">
        <f t="shared" si="327"/>
        <v>171.8328544671237</v>
      </c>
      <c r="AU766">
        <f t="shared" si="316"/>
        <v>-46.229202561277411</v>
      </c>
      <c r="AW766">
        <f t="shared" si="328"/>
        <v>11.222467090323539</v>
      </c>
      <c r="AY766">
        <f t="shared" si="329"/>
        <v>-0.27239185962184836</v>
      </c>
      <c r="BA766">
        <f t="shared" si="330"/>
        <v>-1.0372067474835747</v>
      </c>
      <c r="BC766">
        <f t="shared" si="331"/>
        <v>-171.6550240387453</v>
      </c>
      <c r="BD766">
        <f t="shared" si="332"/>
        <v>3.04E-2</v>
      </c>
      <c r="BE766">
        <f t="shared" si="333"/>
        <v>-5.218312730777857</v>
      </c>
    </row>
    <row r="767" spans="3:57">
      <c r="C767" s="11">
        <v>707</v>
      </c>
      <c r="D767" s="12">
        <f t="shared" si="339"/>
        <v>1.0246376811594203E-2</v>
      </c>
      <c r="E767" s="20">
        <f t="shared" si="334"/>
        <v>1204.2771838760873</v>
      </c>
      <c r="F767" s="4">
        <f t="shared" si="335"/>
        <v>12.33947781159991</v>
      </c>
      <c r="G767" s="4"/>
      <c r="H767" s="4">
        <f t="shared" si="336"/>
        <v>-10.451099318763866</v>
      </c>
      <c r="I767" s="11">
        <v>707</v>
      </c>
      <c r="J767" s="5">
        <f t="shared" si="317"/>
        <v>-53900.032442674703</v>
      </c>
      <c r="K767" s="11">
        <v>707</v>
      </c>
      <c r="L767" s="17">
        <f t="shared" si="337"/>
        <v>-33579.720211786342</v>
      </c>
      <c r="M767" s="11">
        <v>707</v>
      </c>
      <c r="N767">
        <f t="shared" si="338"/>
        <v>-3423.0091959007482</v>
      </c>
      <c r="Q767" s="58">
        <v>644</v>
      </c>
      <c r="R767" s="21">
        <f t="shared" si="314"/>
        <v>56.818100000000086</v>
      </c>
      <c r="S767" s="21">
        <f t="shared" si="313"/>
        <v>392.42980041423334</v>
      </c>
      <c r="T767" s="21">
        <f t="shared" si="311"/>
        <v>1</v>
      </c>
      <c r="U767" s="21">
        <f t="shared" si="312"/>
        <v>600</v>
      </c>
      <c r="AA767">
        <v>644</v>
      </c>
      <c r="AB767">
        <f t="shared" si="318"/>
        <v>11.239920382843481</v>
      </c>
      <c r="AC767">
        <f t="shared" si="319"/>
        <v>0.27611262488646687</v>
      </c>
      <c r="AD767">
        <f t="shared" si="320"/>
        <v>-0.97029572627599681</v>
      </c>
      <c r="AE767">
        <f t="shared" si="321"/>
        <v>-0.26791089989818623</v>
      </c>
      <c r="AF767" s="65">
        <f t="shared" si="322"/>
        <v>-0.27122400802543212</v>
      </c>
      <c r="AG767">
        <f t="shared" si="323"/>
        <v>-15.539990962479628</v>
      </c>
      <c r="AJ767">
        <f t="shared" si="324"/>
        <v>98.520345616575895</v>
      </c>
      <c r="AL767">
        <f t="shared" si="315"/>
        <v>98.520345616575895</v>
      </c>
      <c r="AN767">
        <f t="shared" si="325"/>
        <v>100.49075252890742</v>
      </c>
      <c r="AP767">
        <f t="shared" si="326"/>
        <v>105.72963116367112</v>
      </c>
      <c r="AS767">
        <f t="shared" si="327"/>
        <v>109.74137038232116</v>
      </c>
      <c r="AU767">
        <f t="shared" si="316"/>
        <v>-29.400909295187819</v>
      </c>
      <c r="AW767">
        <f t="shared" si="328"/>
        <v>11.239920382843481</v>
      </c>
      <c r="AY767">
        <f t="shared" si="329"/>
        <v>-0.27122400802543212</v>
      </c>
      <c r="BA767">
        <f t="shared" si="330"/>
        <v>-1.0375684825578673</v>
      </c>
      <c r="BC767">
        <f t="shared" si="331"/>
        <v>-109.70173296789324</v>
      </c>
      <c r="BD767">
        <f t="shared" si="332"/>
        <v>3.04E-2</v>
      </c>
      <c r="BE767">
        <f t="shared" si="333"/>
        <v>-3.3349326822239544</v>
      </c>
    </row>
    <row r="768" spans="3:57">
      <c r="C768" s="11">
        <v>708</v>
      </c>
      <c r="D768" s="12">
        <f t="shared" si="339"/>
        <v>1.0260869565217391E-2</v>
      </c>
      <c r="E768" s="20">
        <f t="shared" si="334"/>
        <v>1204.2771838760873</v>
      </c>
      <c r="F768" s="4">
        <f t="shared" si="335"/>
        <v>12.356931104119852</v>
      </c>
      <c r="G768" s="4"/>
      <c r="H768" s="4">
        <f t="shared" si="336"/>
        <v>-9.6673992305367502</v>
      </c>
      <c r="I768" s="11">
        <v>708</v>
      </c>
      <c r="J768" s="5">
        <f t="shared" si="317"/>
        <v>-54246.153979255141</v>
      </c>
      <c r="K768" s="11">
        <v>708</v>
      </c>
      <c r="L768" s="17">
        <f t="shared" si="337"/>
        <v>-33795.353929075951</v>
      </c>
      <c r="M768" s="11">
        <v>708</v>
      </c>
      <c r="N768">
        <f t="shared" si="338"/>
        <v>-3444.9902068375077</v>
      </c>
      <c r="Q768" s="58">
        <v>645</v>
      </c>
      <c r="R768" s="21">
        <f t="shared" si="314"/>
        <v>57.386281000000089</v>
      </c>
      <c r="S768" s="21">
        <f t="shared" si="313"/>
        <v>395.8332256345941</v>
      </c>
      <c r="T768" s="21">
        <f t="shared" si="311"/>
        <v>1</v>
      </c>
      <c r="U768" s="21">
        <f t="shared" si="312"/>
        <v>600</v>
      </c>
      <c r="AA768">
        <v>645</v>
      </c>
      <c r="AB768">
        <f t="shared" si="318"/>
        <v>11.257373675363425</v>
      </c>
      <c r="AC768">
        <f t="shared" si="319"/>
        <v>0.27611262488646687</v>
      </c>
      <c r="AD768">
        <f t="shared" si="320"/>
        <v>-0.96592582628906842</v>
      </c>
      <c r="AE768">
        <f t="shared" si="321"/>
        <v>-0.2667043153423041</v>
      </c>
      <c r="AF768" s="65">
        <f t="shared" si="322"/>
        <v>-0.26997185924474348</v>
      </c>
      <c r="AG768">
        <f t="shared" si="323"/>
        <v>-15.468248122023716</v>
      </c>
      <c r="AJ768">
        <f t="shared" si="324"/>
        <v>98.520345616575895</v>
      </c>
      <c r="AL768">
        <f t="shared" si="315"/>
        <v>98.520345616575895</v>
      </c>
      <c r="AN768">
        <f t="shared" si="325"/>
        <v>100.49075252890742</v>
      </c>
      <c r="AP768">
        <f t="shared" si="326"/>
        <v>45.336545569124816</v>
      </c>
      <c r="AS768">
        <f t="shared" si="327"/>
        <v>47.040424930306166</v>
      </c>
      <c r="AU768">
        <f t="shared" si="316"/>
        <v>-12.545884324448361</v>
      </c>
      <c r="AW768">
        <f t="shared" si="328"/>
        <v>11.257373675363425</v>
      </c>
      <c r="AY768">
        <f t="shared" si="329"/>
        <v>-0.26997185924474348</v>
      </c>
      <c r="BA768">
        <f t="shared" si="330"/>
        <v>-1.0375482615685607</v>
      </c>
      <c r="BC768">
        <f t="shared" si="331"/>
        <v>-47.038854040769287</v>
      </c>
      <c r="BD768">
        <f t="shared" si="332"/>
        <v>3.04E-2</v>
      </c>
      <c r="BE768">
        <f t="shared" si="333"/>
        <v>-1.4299811628393864</v>
      </c>
    </row>
    <row r="769" spans="3:57">
      <c r="C769" s="11">
        <v>709</v>
      </c>
      <c r="D769" s="12">
        <f t="shared" si="339"/>
        <v>1.0275362318840579E-2</v>
      </c>
      <c r="E769" s="20">
        <f t="shared" si="334"/>
        <v>1204.2771838760873</v>
      </c>
      <c r="F769" s="4">
        <f t="shared" si="335"/>
        <v>12.374384396639794</v>
      </c>
      <c r="G769" s="4"/>
      <c r="H769" s="4">
        <f t="shared" si="336"/>
        <v>-8.8788759484834134</v>
      </c>
      <c r="I769" s="11">
        <v>709</v>
      </c>
      <c r="J769" s="5">
        <f t="shared" si="317"/>
        <v>-54565.589972099129</v>
      </c>
      <c r="K769" s="11">
        <v>709</v>
      </c>
      <c r="L769" s="17">
        <f t="shared" si="337"/>
        <v>-33994.362552617757</v>
      </c>
      <c r="M769" s="11">
        <v>709</v>
      </c>
      <c r="N769">
        <f t="shared" si="338"/>
        <v>-3465.2765089314735</v>
      </c>
      <c r="Q769" s="58">
        <v>646</v>
      </c>
      <c r="R769" s="21">
        <f t="shared" si="314"/>
        <v>57.954462000000092</v>
      </c>
      <c r="S769" s="21">
        <f t="shared" si="313"/>
        <v>399.23665085495486</v>
      </c>
      <c r="T769" s="21">
        <f t="shared" si="311"/>
        <v>1</v>
      </c>
      <c r="U769" s="21">
        <f t="shared" si="312"/>
        <v>600</v>
      </c>
      <c r="AA769">
        <v>646</v>
      </c>
      <c r="AB769">
        <f t="shared" si="318"/>
        <v>11.274826967883369</v>
      </c>
      <c r="AC769">
        <f t="shared" si="319"/>
        <v>0.27611262488646687</v>
      </c>
      <c r="AD769">
        <f t="shared" si="320"/>
        <v>-0.96126169593831889</v>
      </c>
      <c r="AE769">
        <f t="shared" si="321"/>
        <v>-0.265416490068346</v>
      </c>
      <c r="AF769" s="65">
        <f t="shared" si="322"/>
        <v>-0.26863588030798208</v>
      </c>
      <c r="AG769">
        <f t="shared" si="323"/>
        <v>-15.391702167428916</v>
      </c>
      <c r="AJ769">
        <f t="shared" si="324"/>
        <v>98.520345616575895</v>
      </c>
      <c r="AL769">
        <f t="shared" si="315"/>
        <v>98.520345616575895</v>
      </c>
      <c r="AN769">
        <f t="shared" si="325"/>
        <v>100.49075252890742</v>
      </c>
      <c r="AP769">
        <f t="shared" si="326"/>
        <v>-15.651502654019225</v>
      </c>
      <c r="AS769">
        <f t="shared" si="327"/>
        <v>-16.233744518771225</v>
      </c>
      <c r="AU769">
        <f t="shared" si="316"/>
        <v>4.3087034908385089</v>
      </c>
      <c r="AW769">
        <f t="shared" si="328"/>
        <v>11.274826967883369</v>
      </c>
      <c r="AY769">
        <f t="shared" si="329"/>
        <v>-0.26863588030798208</v>
      </c>
      <c r="BA769">
        <f t="shared" si="330"/>
        <v>-1.0371419269594102</v>
      </c>
      <c r="BC769">
        <f t="shared" si="331"/>
        <v>16.232829622399823</v>
      </c>
      <c r="BD769">
        <f t="shared" si="332"/>
        <v>3.04E-2</v>
      </c>
      <c r="BE769">
        <f t="shared" si="333"/>
        <v>0.49347802052095463</v>
      </c>
    </row>
    <row r="770" spans="3:57">
      <c r="C770" s="11">
        <v>710</v>
      </c>
      <c r="D770" s="12">
        <f t="shared" si="339"/>
        <v>1.0289855072463768E-2</v>
      </c>
      <c r="E770" s="20">
        <f t="shared" si="334"/>
        <v>1204.2771838760873</v>
      </c>
      <c r="F770" s="4">
        <f t="shared" si="335"/>
        <v>12.39183768915974</v>
      </c>
      <c r="G770" s="4"/>
      <c r="H770" s="4">
        <f t="shared" si="336"/>
        <v>-8.0859180489464642</v>
      </c>
      <c r="I770" s="11">
        <v>710</v>
      </c>
      <c r="J770" s="5">
        <f t="shared" si="317"/>
        <v>-54858.091413935043</v>
      </c>
      <c r="K770" s="11">
        <v>710</v>
      </c>
      <c r="L770" s="17">
        <f t="shared" si="337"/>
        <v>-34176.590950881531</v>
      </c>
      <c r="M770" s="11">
        <v>710</v>
      </c>
      <c r="N770">
        <f t="shared" si="338"/>
        <v>-3483.8522885710022</v>
      </c>
      <c r="Q770" s="58">
        <v>647</v>
      </c>
      <c r="R770" s="21">
        <f t="shared" si="314"/>
        <v>58.522643000000095</v>
      </c>
      <c r="S770" s="21">
        <f t="shared" si="313"/>
        <v>402.64007607531562</v>
      </c>
      <c r="T770" s="21">
        <f t="shared" si="311"/>
        <v>1</v>
      </c>
      <c r="U770" s="21">
        <f t="shared" si="312"/>
        <v>600</v>
      </c>
      <c r="AA770">
        <v>647</v>
      </c>
      <c r="AB770">
        <f t="shared" si="318"/>
        <v>11.292280260403313</v>
      </c>
      <c r="AC770">
        <f t="shared" si="319"/>
        <v>0.27611262488646687</v>
      </c>
      <c r="AD770">
        <f t="shared" si="320"/>
        <v>-0.95630475596303532</v>
      </c>
      <c r="AE770">
        <f t="shared" si="321"/>
        <v>-0.26404781636036584</v>
      </c>
      <c r="AF770" s="65">
        <f t="shared" si="322"/>
        <v>-0.26721656821840367</v>
      </c>
      <c r="AG770">
        <f t="shared" si="323"/>
        <v>-15.310381574884177</v>
      </c>
      <c r="AJ770">
        <f t="shared" si="324"/>
        <v>98.520345616575895</v>
      </c>
      <c r="AL770">
        <f t="shared" si="315"/>
        <v>98.520345616575895</v>
      </c>
      <c r="AN770">
        <f t="shared" si="325"/>
        <v>100.49075252890742</v>
      </c>
      <c r="AP770">
        <f t="shared" si="326"/>
        <v>-77.203236727468521</v>
      </c>
      <c r="AS770">
        <f t="shared" si="327"/>
        <v>-80.044032186691012</v>
      </c>
      <c r="AU770">
        <f t="shared" si="316"/>
        <v>21.135451911574602</v>
      </c>
      <c r="AW770">
        <f t="shared" si="328"/>
        <v>11.292280260403313</v>
      </c>
      <c r="AY770">
        <f t="shared" si="329"/>
        <v>-0.26721656821840367</v>
      </c>
      <c r="BA770">
        <f t="shared" si="330"/>
        <v>-1.0363455465750422</v>
      </c>
      <c r="BC770">
        <f t="shared" si="331"/>
        <v>80.009230563690735</v>
      </c>
      <c r="BD770">
        <f t="shared" si="332"/>
        <v>3.04E-2</v>
      </c>
      <c r="BE770">
        <f t="shared" si="333"/>
        <v>2.4322806091361984</v>
      </c>
    </row>
    <row r="771" spans="3:57">
      <c r="C771" s="11">
        <v>711</v>
      </c>
      <c r="D771" s="12">
        <f t="shared" si="339"/>
        <v>1.0304347826086956E-2</v>
      </c>
      <c r="E771" s="20">
        <f t="shared" si="334"/>
        <v>1204.2771838760873</v>
      </c>
      <c r="F771" s="4">
        <f t="shared" si="335"/>
        <v>12.409290981679682</v>
      </c>
      <c r="G771" s="4"/>
      <c r="H771" s="4">
        <f t="shared" si="336"/>
        <v>-7.2889175668664592</v>
      </c>
      <c r="I771" s="11">
        <v>711</v>
      </c>
      <c r="J771" s="5">
        <f t="shared" si="317"/>
        <v>-55123.430067236921</v>
      </c>
      <c r="K771" s="11">
        <v>711</v>
      </c>
      <c r="L771" s="17">
        <f t="shared" si="337"/>
        <v>-34341.896931888601</v>
      </c>
      <c r="M771" s="11">
        <v>711</v>
      </c>
      <c r="N771">
        <f t="shared" si="338"/>
        <v>-3500.7030511609173</v>
      </c>
      <c r="Q771" s="58">
        <v>648</v>
      </c>
      <c r="R771" s="21">
        <f t="shared" si="314"/>
        <v>59.090824000000097</v>
      </c>
      <c r="S771" s="21">
        <f t="shared" si="313"/>
        <v>406.04350129567638</v>
      </c>
      <c r="T771" s="21">
        <f t="shared" si="311"/>
        <v>1</v>
      </c>
      <c r="U771" s="21">
        <f t="shared" si="312"/>
        <v>600</v>
      </c>
      <c r="AA771">
        <v>648</v>
      </c>
      <c r="AB771">
        <f t="shared" si="318"/>
        <v>11.309733552923255</v>
      </c>
      <c r="AC771">
        <f t="shared" si="319"/>
        <v>0.27611262488646687</v>
      </c>
      <c r="AD771">
        <f t="shared" si="320"/>
        <v>-0.95105651629515375</v>
      </c>
      <c r="AE771">
        <f t="shared" si="321"/>
        <v>-0.26259871112963373</v>
      </c>
      <c r="AF771" s="65">
        <f t="shared" si="322"/>
        <v>-0.26571444952931872</v>
      </c>
      <c r="AG771">
        <f t="shared" si="323"/>
        <v>-15.224316513671887</v>
      </c>
      <c r="AJ771">
        <f t="shared" si="324"/>
        <v>98.520345616575895</v>
      </c>
      <c r="AL771">
        <f t="shared" si="315"/>
        <v>98.520345616575895</v>
      </c>
      <c r="AN771">
        <f t="shared" si="325"/>
        <v>100.49075252890742</v>
      </c>
      <c r="AP771">
        <f t="shared" si="326"/>
        <v>-139.28647830167534</v>
      </c>
      <c r="AS771">
        <f t="shared" si="327"/>
        <v>-144.35251036245677</v>
      </c>
      <c r="AU771">
        <f t="shared" si="316"/>
        <v>37.906783169508252</v>
      </c>
      <c r="AW771">
        <f t="shared" si="328"/>
        <v>11.309733552923255</v>
      </c>
      <c r="AY771">
        <f t="shared" si="329"/>
        <v>-0.26571444952931872</v>
      </c>
      <c r="BA771">
        <f t="shared" si="330"/>
        <v>-1.0351554205412192</v>
      </c>
      <c r="BC771">
        <f t="shared" si="331"/>
        <v>144.18315302207614</v>
      </c>
      <c r="BD771">
        <f t="shared" si="332"/>
        <v>3.04E-2</v>
      </c>
      <c r="BE771">
        <f t="shared" si="333"/>
        <v>4.3831678518711144</v>
      </c>
    </row>
    <row r="772" spans="3:57">
      <c r="C772" s="11">
        <v>712</v>
      </c>
      <c r="D772" s="12">
        <f t="shared" si="339"/>
        <v>1.0318840579710144E-2</v>
      </c>
      <c r="E772" s="20">
        <f t="shared" si="334"/>
        <v>1204.2771838760873</v>
      </c>
      <c r="F772" s="4">
        <f t="shared" si="335"/>
        <v>12.426744274199624</v>
      </c>
      <c r="G772" s="4"/>
      <c r="H772" s="4">
        <f t="shared" si="336"/>
        <v>-6.4882696930116284</v>
      </c>
      <c r="I772" s="11">
        <v>712</v>
      </c>
      <c r="J772" s="5">
        <f t="shared" si="317"/>
        <v>-55361.398703267296</v>
      </c>
      <c r="K772" s="11">
        <v>712</v>
      </c>
      <c r="L772" s="17">
        <f t="shared" si="337"/>
        <v>-34490.151392135522</v>
      </c>
      <c r="M772" s="11">
        <v>712</v>
      </c>
      <c r="N772">
        <f t="shared" si="338"/>
        <v>-3515.8156363033149</v>
      </c>
      <c r="Q772" s="58">
        <v>649</v>
      </c>
      <c r="R772" s="21">
        <f t="shared" si="314"/>
        <v>59.6590050000001</v>
      </c>
      <c r="S772" s="21">
        <f t="shared" si="313"/>
        <v>409.44692651603714</v>
      </c>
      <c r="T772" s="21">
        <f t="shared" si="311"/>
        <v>1</v>
      </c>
      <c r="U772" s="21">
        <f t="shared" si="312"/>
        <v>600</v>
      </c>
      <c r="AA772">
        <v>649</v>
      </c>
      <c r="AB772">
        <f t="shared" si="318"/>
        <v>11.327186845443199</v>
      </c>
      <c r="AC772">
        <f t="shared" si="319"/>
        <v>0.27611262488646687</v>
      </c>
      <c r="AD772">
        <f t="shared" si="320"/>
        <v>-0.94551857559931674</v>
      </c>
      <c r="AE772">
        <f t="shared" si="321"/>
        <v>-0.2610696157876406</v>
      </c>
      <c r="AF772" s="65">
        <f t="shared" si="322"/>
        <v>-0.26413007989839732</v>
      </c>
      <c r="AG772">
        <f t="shared" si="323"/>
        <v>-15.13353882063139</v>
      </c>
      <c r="AJ772">
        <f t="shared" si="324"/>
        <v>98.520345616575895</v>
      </c>
      <c r="AL772">
        <f t="shared" si="315"/>
        <v>98.520345616575895</v>
      </c>
      <c r="AN772">
        <f t="shared" si="325"/>
        <v>100.49075252890742</v>
      </c>
      <c r="AP772">
        <f t="shared" si="326"/>
        <v>-201.86817361891229</v>
      </c>
      <c r="AS772">
        <f t="shared" si="327"/>
        <v>-209.12047681177961</v>
      </c>
      <c r="AU772">
        <f t="shared" si="316"/>
        <v>54.595002534579514</v>
      </c>
      <c r="AW772">
        <f t="shared" si="328"/>
        <v>11.327186845443199</v>
      </c>
      <c r="AY772">
        <f t="shared" si="329"/>
        <v>-0.26413007989839732</v>
      </c>
      <c r="BA772">
        <f t="shared" si="330"/>
        <v>-1.0335680878088116</v>
      </c>
      <c r="BC772">
        <f t="shared" si="331"/>
        <v>208.64450219675638</v>
      </c>
      <c r="BD772">
        <f t="shared" si="332"/>
        <v>3.04E-2</v>
      </c>
      <c r="BE772">
        <f t="shared" si="333"/>
        <v>6.3427928667813935</v>
      </c>
    </row>
    <row r="773" spans="3:57">
      <c r="C773" s="11">
        <v>713</v>
      </c>
      <c r="D773" s="12">
        <f t="shared" si="339"/>
        <v>1.0333333333333333E-2</v>
      </c>
      <c r="E773" s="20">
        <f t="shared" si="334"/>
        <v>1204.2771838760873</v>
      </c>
      <c r="F773" s="4">
        <f t="shared" si="335"/>
        <v>12.444197566719568</v>
      </c>
      <c r="G773" s="4"/>
      <c r="H773" s="4">
        <f t="shared" si="336"/>
        <v>-5.684372467903227</v>
      </c>
      <c r="I773" s="11">
        <v>713</v>
      </c>
      <c r="J773" s="5">
        <f t="shared" si="317"/>
        <v>-55571.811319204695</v>
      </c>
      <c r="K773" s="11">
        <v>713</v>
      </c>
      <c r="L773" s="17">
        <f t="shared" si="337"/>
        <v>-34621.238451864527</v>
      </c>
      <c r="M773" s="11">
        <v>713</v>
      </c>
      <c r="N773">
        <f t="shared" si="338"/>
        <v>-3529.178231586598</v>
      </c>
      <c r="Q773" s="58">
        <v>650</v>
      </c>
      <c r="R773" s="21">
        <f t="shared" si="314"/>
        <v>60.227186000000103</v>
      </c>
      <c r="S773" s="21">
        <f t="shared" si="313"/>
        <v>412.8503517363979</v>
      </c>
      <c r="T773" s="21">
        <f t="shared" si="311"/>
        <v>1</v>
      </c>
      <c r="U773" s="21">
        <f t="shared" si="312"/>
        <v>600</v>
      </c>
      <c r="AA773">
        <v>650</v>
      </c>
      <c r="AB773">
        <f t="shared" si="318"/>
        <v>11.344640137963141</v>
      </c>
      <c r="AC773">
        <f t="shared" si="319"/>
        <v>0.27611262488646687</v>
      </c>
      <c r="AD773">
        <f t="shared" si="320"/>
        <v>-0.93969262078590865</v>
      </c>
      <c r="AE773">
        <f t="shared" si="321"/>
        <v>-0.25946099611164058</v>
      </c>
      <c r="AF773" s="65">
        <f t="shared" si="322"/>
        <v>-0.26246404362242054</v>
      </c>
      <c r="AG773">
        <f t="shared" si="323"/>
        <v>-15.038081973502228</v>
      </c>
      <c r="AJ773">
        <f t="shared" si="324"/>
        <v>98.520345616575895</v>
      </c>
      <c r="AL773">
        <f t="shared" si="315"/>
        <v>98.520345616575895</v>
      </c>
      <c r="AN773">
        <f t="shared" si="325"/>
        <v>100.49075252890742</v>
      </c>
      <c r="AP773">
        <f t="shared" si="326"/>
        <v>-264.91442081242525</v>
      </c>
      <c r="AS773">
        <f t="shared" si="327"/>
        <v>-274.30850299699864</v>
      </c>
      <c r="AU773">
        <f t="shared" si="316"/>
        <v>71.172357429494213</v>
      </c>
      <c r="AW773">
        <f t="shared" si="328"/>
        <v>11.344640137963141</v>
      </c>
      <c r="AY773">
        <f t="shared" si="329"/>
        <v>-0.26246404362242054</v>
      </c>
      <c r="BA773">
        <f t="shared" si="330"/>
        <v>-1.031580332350305</v>
      </c>
      <c r="BC773">
        <f t="shared" si="331"/>
        <v>273.28050626607018</v>
      </c>
      <c r="BD773">
        <f t="shared" si="332"/>
        <v>3.04E-2</v>
      </c>
      <c r="BE773">
        <f t="shared" si="333"/>
        <v>8.3077273904885338</v>
      </c>
    </row>
    <row r="774" spans="3:57">
      <c r="C774" s="11">
        <v>714</v>
      </c>
      <c r="D774" s="12">
        <f t="shared" si="339"/>
        <v>1.0347826086956521E-2</v>
      </c>
      <c r="E774" s="20">
        <f t="shared" si="334"/>
        <v>1204.2771838760873</v>
      </c>
      <c r="F774" s="4">
        <f t="shared" si="335"/>
        <v>12.46165085923951</v>
      </c>
      <c r="G774" s="4"/>
      <c r="H774" s="4">
        <f t="shared" si="336"/>
        <v>-4.8776264727540726</v>
      </c>
      <c r="I774" s="11">
        <v>714</v>
      </c>
      <c r="J774" s="5">
        <f t="shared" si="317"/>
        <v>-55754.503333102737</v>
      </c>
      <c r="K774" s="11">
        <v>714</v>
      </c>
      <c r="L774" s="17">
        <f t="shared" si="337"/>
        <v>-34735.055576523002</v>
      </c>
      <c r="M774" s="11">
        <v>714</v>
      </c>
      <c r="N774">
        <f t="shared" si="338"/>
        <v>-3540.7803849666666</v>
      </c>
      <c r="Q774" s="58">
        <v>651</v>
      </c>
      <c r="R774" s="21">
        <f t="shared" si="314"/>
        <v>60.795367000000105</v>
      </c>
      <c r="S774" s="21">
        <f t="shared" si="313"/>
        <v>416.25377695675866</v>
      </c>
      <c r="T774" s="21">
        <f t="shared" si="311"/>
        <v>1</v>
      </c>
      <c r="U774" s="21">
        <f t="shared" si="312"/>
        <v>600</v>
      </c>
      <c r="AA774">
        <v>651</v>
      </c>
      <c r="AB774">
        <f t="shared" si="318"/>
        <v>11.362093430483085</v>
      </c>
      <c r="AC774">
        <f t="shared" si="319"/>
        <v>0.27611262488646687</v>
      </c>
      <c r="AD774">
        <f t="shared" si="320"/>
        <v>-0.93358042649720185</v>
      </c>
      <c r="AE774">
        <f t="shared" si="321"/>
        <v>-0.25777334210276964</v>
      </c>
      <c r="AF774" s="65">
        <f t="shared" si="322"/>
        <v>-0.26071695315364674</v>
      </c>
      <c r="AG774">
        <f t="shared" si="323"/>
        <v>-14.937981063213957</v>
      </c>
      <c r="AJ774">
        <f t="shared" si="324"/>
        <v>98.520345616575895</v>
      </c>
      <c r="AL774">
        <f t="shared" si="315"/>
        <v>98.520345616575895</v>
      </c>
      <c r="AN774">
        <f t="shared" si="325"/>
        <v>100.49075252890742</v>
      </c>
      <c r="AP774">
        <f t="shared" si="326"/>
        <v>-328.39049831210991</v>
      </c>
      <c r="AS774">
        <f t="shared" si="327"/>
        <v>-339.87648298366844</v>
      </c>
      <c r="AU774">
        <f t="shared" si="316"/>
        <v>87.611096920835337</v>
      </c>
      <c r="AW774">
        <f t="shared" si="328"/>
        <v>11.362093430483085</v>
      </c>
      <c r="AY774">
        <f t="shared" si="329"/>
        <v>-0.26071695315364674</v>
      </c>
      <c r="BA774">
        <f t="shared" si="330"/>
        <v>-1.0291891889988924</v>
      </c>
      <c r="BC774">
        <f t="shared" si="331"/>
        <v>337.97595063278254</v>
      </c>
      <c r="BD774">
        <f t="shared" si="332"/>
        <v>3.04E-2</v>
      </c>
      <c r="BE774">
        <f t="shared" si="333"/>
        <v>10.27446889923659</v>
      </c>
    </row>
    <row r="775" spans="3:57">
      <c r="C775" s="11">
        <v>715</v>
      </c>
      <c r="D775" s="12">
        <f t="shared" si="339"/>
        <v>1.0362318840579709E-2</v>
      </c>
      <c r="E775" s="20">
        <f t="shared" si="334"/>
        <v>1204.2771838760873</v>
      </c>
      <c r="F775" s="4">
        <f t="shared" si="335"/>
        <v>12.479104151759454</v>
      </c>
      <c r="G775" s="4"/>
      <c r="H775" s="4">
        <f t="shared" si="336"/>
        <v>-4.068434517742868</v>
      </c>
      <c r="I775" s="11">
        <v>715</v>
      </c>
      <c r="J775" s="5">
        <f t="shared" si="317"/>
        <v>-55909.331756452935</v>
      </c>
      <c r="K775" s="11">
        <v>715</v>
      </c>
      <c r="L775" s="17">
        <f t="shared" si="337"/>
        <v>-34831.513684270176</v>
      </c>
      <c r="M775" s="11">
        <v>715</v>
      </c>
      <c r="N775">
        <f t="shared" si="338"/>
        <v>-3550.6130157258076</v>
      </c>
      <c r="Q775" s="58">
        <v>652</v>
      </c>
      <c r="R775" s="21">
        <f t="shared" si="314"/>
        <v>61.363548000000108</v>
      </c>
      <c r="S775" s="21">
        <f t="shared" si="313"/>
        <v>419.65720217711942</v>
      </c>
      <c r="T775" s="21">
        <f t="shared" si="311"/>
        <v>1</v>
      </c>
      <c r="U775" s="21">
        <f t="shared" si="312"/>
        <v>600</v>
      </c>
      <c r="AA775">
        <v>652</v>
      </c>
      <c r="AB775">
        <f t="shared" si="318"/>
        <v>11.379546723003028</v>
      </c>
      <c r="AC775">
        <f t="shared" si="319"/>
        <v>0.27611262488646687</v>
      </c>
      <c r="AD775">
        <f t="shared" si="320"/>
        <v>-0.92718385456678787</v>
      </c>
      <c r="AE775">
        <f t="shared" si="321"/>
        <v>-0.25600716783678795</v>
      </c>
      <c r="AF775" s="65">
        <f t="shared" si="322"/>
        <v>-0.25888944859900087</v>
      </c>
      <c r="AG775">
        <f t="shared" si="323"/>
        <v>-14.833272765191813</v>
      </c>
      <c r="AJ775">
        <f t="shared" si="324"/>
        <v>98.520345616575895</v>
      </c>
      <c r="AL775">
        <f t="shared" si="315"/>
        <v>98.520345616575895</v>
      </c>
      <c r="AN775">
        <f t="shared" si="325"/>
        <v>100.49075252890742</v>
      </c>
      <c r="AP775">
        <f t="shared" si="326"/>
        <v>-392.26089432619511</v>
      </c>
      <c r="AS775">
        <f t="shared" si="327"/>
        <v>-405.78368291142067</v>
      </c>
      <c r="AU775">
        <f t="shared" si="316"/>
        <v>103.88353141653401</v>
      </c>
      <c r="AW775">
        <f t="shared" si="328"/>
        <v>11.379546723003028</v>
      </c>
      <c r="AY775">
        <f t="shared" si="329"/>
        <v>-0.25888944859900087</v>
      </c>
      <c r="BA775">
        <f t="shared" si="330"/>
        <v>-1.0263919489214635</v>
      </c>
      <c r="BC775">
        <f t="shared" si="331"/>
        <v>402.6134238131396</v>
      </c>
      <c r="BD775">
        <f t="shared" si="332"/>
        <v>3.04E-2</v>
      </c>
      <c r="BE775">
        <f t="shared" si="333"/>
        <v>12.239448083919443</v>
      </c>
    </row>
    <row r="776" spans="3:57">
      <c r="C776" s="11">
        <v>716</v>
      </c>
      <c r="D776" s="12">
        <f t="shared" si="339"/>
        <v>1.0376811594202898E-2</v>
      </c>
      <c r="E776" s="20">
        <f t="shared" si="334"/>
        <v>1204.2771838760873</v>
      </c>
      <c r="F776" s="4">
        <f t="shared" si="335"/>
        <v>12.496557444279398</v>
      </c>
      <c r="G776" s="4"/>
      <c r="H776" s="4">
        <f t="shared" si="336"/>
        <v>-3.2572013279523038</v>
      </c>
      <c r="I776" s="11">
        <v>716</v>
      </c>
      <c r="J776" s="5">
        <f t="shared" si="317"/>
        <v>-56036.175344149109</v>
      </c>
      <c r="K776" s="11">
        <v>716</v>
      </c>
      <c r="L776" s="17">
        <f t="shared" si="337"/>
        <v>-34910.537239404897</v>
      </c>
      <c r="M776" s="11">
        <v>716</v>
      </c>
      <c r="N776">
        <f t="shared" si="338"/>
        <v>-3558.6684239964216</v>
      </c>
      <c r="Q776" s="58">
        <v>653</v>
      </c>
      <c r="R776" s="21">
        <f t="shared" si="314"/>
        <v>61.931729000000111</v>
      </c>
      <c r="S776" s="21">
        <f t="shared" si="313"/>
        <v>423.06062739748018</v>
      </c>
      <c r="T776" s="21">
        <f t="shared" si="311"/>
        <v>1</v>
      </c>
      <c r="U776" s="21">
        <f t="shared" si="312"/>
        <v>600</v>
      </c>
      <c r="AA776">
        <v>653</v>
      </c>
      <c r="AB776">
        <f t="shared" si="318"/>
        <v>11.397000015522973</v>
      </c>
      <c r="AC776">
        <f t="shared" si="319"/>
        <v>0.27611262488646687</v>
      </c>
      <c r="AD776">
        <f t="shared" si="320"/>
        <v>-0.92050485345243982</v>
      </c>
      <c r="AE776">
        <f t="shared" si="321"/>
        <v>-0.2541630113074857</v>
      </c>
      <c r="AF776" s="65">
        <f t="shared" si="322"/>
        <v>-0.25698219720330784</v>
      </c>
      <c r="AG776">
        <f t="shared" si="323"/>
        <v>-14.723995309748165</v>
      </c>
      <c r="AJ776">
        <f t="shared" si="324"/>
        <v>98.520345616575895</v>
      </c>
      <c r="AL776">
        <f t="shared" si="315"/>
        <v>98.520345616575895</v>
      </c>
      <c r="AN776">
        <f t="shared" si="325"/>
        <v>100.49075252890742</v>
      </c>
      <c r="AP776">
        <f t="shared" si="326"/>
        <v>-456.48933736689793</v>
      </c>
      <c r="AS776">
        <f t="shared" si="327"/>
        <v>-471.98879090799261</v>
      </c>
      <c r="AU776">
        <f t="shared" si="316"/>
        <v>119.96209240055464</v>
      </c>
      <c r="AW776">
        <f t="shared" si="328"/>
        <v>11.397000015522973</v>
      </c>
      <c r="AY776">
        <f t="shared" si="329"/>
        <v>-0.25698219720330784</v>
      </c>
      <c r="BA776">
        <f t="shared" si="330"/>
        <v>-1.023186164718052</v>
      </c>
      <c r="BC776">
        <f t="shared" si="331"/>
        <v>467.07357433512124</v>
      </c>
      <c r="BD776">
        <f t="shared" si="332"/>
        <v>3.04E-2</v>
      </c>
      <c r="BE776">
        <f t="shared" si="333"/>
        <v>14.199036659787685</v>
      </c>
    </row>
    <row r="777" spans="3:57">
      <c r="C777" s="11">
        <v>717</v>
      </c>
      <c r="D777" s="12">
        <f t="shared" si="339"/>
        <v>1.0391304347826086E-2</v>
      </c>
      <c r="E777" s="20">
        <f t="shared" si="334"/>
        <v>1204.2771838760873</v>
      </c>
      <c r="F777" s="4">
        <f t="shared" si="335"/>
        <v>12.514010736799341</v>
      </c>
      <c r="G777" s="4"/>
      <c r="H777" s="4">
        <f t="shared" si="336"/>
        <v>-2.4443332272977609</v>
      </c>
      <c r="I777" s="11">
        <v>717</v>
      </c>
      <c r="J777" s="5">
        <f t="shared" si="317"/>
        <v>-56134.934721678394</v>
      </c>
      <c r="K777" s="11">
        <v>717</v>
      </c>
      <c r="L777" s="17">
        <f t="shared" si="337"/>
        <v>-34972.064331605638</v>
      </c>
      <c r="M777" s="11">
        <v>717</v>
      </c>
      <c r="N777">
        <f t="shared" si="338"/>
        <v>-3564.940298838495</v>
      </c>
      <c r="Q777" s="58">
        <v>654</v>
      </c>
      <c r="R777" s="21">
        <f t="shared" si="314"/>
        <v>62.499910000000114</v>
      </c>
      <c r="S777" s="21">
        <f t="shared" si="313"/>
        <v>426.46405261784093</v>
      </c>
      <c r="T777" s="21">
        <f t="shared" si="311"/>
        <v>1</v>
      </c>
      <c r="U777" s="21">
        <f t="shared" si="312"/>
        <v>600</v>
      </c>
      <c r="AA777">
        <v>654</v>
      </c>
      <c r="AB777">
        <f t="shared" si="318"/>
        <v>11.414453308042916</v>
      </c>
      <c r="AC777">
        <f t="shared" si="319"/>
        <v>0.27611262488646687</v>
      </c>
      <c r="AD777">
        <f t="shared" si="320"/>
        <v>-0.91354545764260087</v>
      </c>
      <c r="AE777">
        <f t="shared" si="321"/>
        <v>-0.25224143426280715</v>
      </c>
      <c r="AF777" s="65">
        <f t="shared" si="322"/>
        <v>-0.25499589281782098</v>
      </c>
      <c r="AG777">
        <f t="shared" si="323"/>
        <v>-14.610188451631442</v>
      </c>
      <c r="AJ777">
        <f t="shared" si="324"/>
        <v>98.520345616575895</v>
      </c>
      <c r="AL777">
        <f t="shared" si="315"/>
        <v>98.520345616575895</v>
      </c>
      <c r="AN777">
        <f t="shared" si="325"/>
        <v>100.49075252890742</v>
      </c>
      <c r="AP777">
        <f t="shared" si="326"/>
        <v>-521.03882778673096</v>
      </c>
      <c r="AS777">
        <f t="shared" si="327"/>
        <v>-538.44996732730908</v>
      </c>
      <c r="AU777">
        <f t="shared" si="316"/>
        <v>135.81939203740208</v>
      </c>
      <c r="AW777">
        <f t="shared" si="328"/>
        <v>11.414453308042916</v>
      </c>
      <c r="AY777">
        <f t="shared" si="329"/>
        <v>-0.25499589281782098</v>
      </c>
      <c r="BA777">
        <f t="shared" si="330"/>
        <v>-1.0195696551415647</v>
      </c>
      <c r="BC777">
        <f t="shared" si="331"/>
        <v>531.23537796188236</v>
      </c>
      <c r="BD777">
        <f t="shared" si="332"/>
        <v>3.04E-2</v>
      </c>
      <c r="BE777">
        <f t="shared" si="333"/>
        <v>16.149555490041223</v>
      </c>
    </row>
    <row r="778" spans="3:57">
      <c r="C778" s="11">
        <v>718</v>
      </c>
      <c r="D778" s="12">
        <f t="shared" si="339"/>
        <v>1.0405797101449276E-2</v>
      </c>
      <c r="E778" s="20">
        <f t="shared" si="334"/>
        <v>1204.2771838760873</v>
      </c>
      <c r="F778" s="4">
        <f t="shared" si="335"/>
        <v>12.531464029319286</v>
      </c>
      <c r="G778" s="4"/>
      <c r="H778" s="4">
        <f t="shared" si="336"/>
        <v>-1.6302378207785282</v>
      </c>
      <c r="I778" s="11">
        <v>718</v>
      </c>
      <c r="J778" s="5">
        <f t="shared" si="317"/>
        <v>-56205.532489390105</v>
      </c>
      <c r="K778" s="11">
        <v>718</v>
      </c>
      <c r="L778" s="17">
        <f t="shared" si="337"/>
        <v>-35016.046740890037</v>
      </c>
      <c r="M778" s="11">
        <v>718</v>
      </c>
      <c r="N778">
        <f t="shared" si="338"/>
        <v>-3569.4237248613695</v>
      </c>
      <c r="Q778" s="58">
        <v>655</v>
      </c>
      <c r="R778" s="21">
        <f t="shared" si="314"/>
        <v>63.068091000000116</v>
      </c>
      <c r="S778" s="21">
        <f t="shared" si="313"/>
        <v>429.86747783820169</v>
      </c>
      <c r="T778" s="21">
        <f t="shared" si="311"/>
        <v>1</v>
      </c>
      <c r="U778" s="21">
        <f t="shared" si="312"/>
        <v>600</v>
      </c>
      <c r="AA778">
        <v>655</v>
      </c>
      <c r="AB778">
        <f t="shared" si="318"/>
        <v>11.431906600562858</v>
      </c>
      <c r="AC778">
        <f t="shared" si="319"/>
        <v>0.27611262488646687</v>
      </c>
      <c r="AD778">
        <f t="shared" si="320"/>
        <v>-0.90630778703665038</v>
      </c>
      <c r="AE778">
        <f t="shared" si="321"/>
        <v>-0.25024302203373455</v>
      </c>
      <c r="AF778" s="65">
        <f t="shared" si="322"/>
        <v>-0.25293125535529953</v>
      </c>
      <c r="AG778">
        <f t="shared" si="323"/>
        <v>-14.491893438804365</v>
      </c>
      <c r="AJ778">
        <f t="shared" si="324"/>
        <v>98.520345616575895</v>
      </c>
      <c r="AL778">
        <f t="shared" si="315"/>
        <v>98.520345616575895</v>
      </c>
      <c r="AN778">
        <f t="shared" si="325"/>
        <v>100.49075252890742</v>
      </c>
      <c r="AP778">
        <f t="shared" si="326"/>
        <v>-585.87167029081979</v>
      </c>
      <c r="AS778">
        <f t="shared" si="327"/>
        <v>-605.12489519488997</v>
      </c>
      <c r="AU778">
        <f t="shared" si="316"/>
        <v>151.42828248141618</v>
      </c>
      <c r="AW778">
        <f t="shared" si="328"/>
        <v>11.431906600562858</v>
      </c>
      <c r="AY778">
        <f t="shared" si="329"/>
        <v>-0.25293125535529953</v>
      </c>
      <c r="BA778">
        <f t="shared" si="330"/>
        <v>-1.0155405094328511</v>
      </c>
      <c r="BC778">
        <f t="shared" si="331"/>
        <v>594.97641450941455</v>
      </c>
      <c r="BD778">
        <f t="shared" si="332"/>
        <v>3.04E-2</v>
      </c>
      <c r="BE778">
        <f t="shared" si="333"/>
        <v>18.087283001086202</v>
      </c>
    </row>
    <row r="779" spans="3:57">
      <c r="C779" s="11">
        <v>719</v>
      </c>
      <c r="D779" s="12">
        <f t="shared" si="339"/>
        <v>1.0420289855072463E-2</v>
      </c>
      <c r="E779" s="20">
        <f t="shared" si="334"/>
        <v>1204.2771838760873</v>
      </c>
      <c r="F779" s="4">
        <f t="shared" si="335"/>
        <v>12.548917321839228</v>
      </c>
      <c r="G779" s="4"/>
      <c r="H779" s="4">
        <f t="shared" si="336"/>
        <v>-0.81532367538596751</v>
      </c>
      <c r="I779" s="11">
        <v>719</v>
      </c>
      <c r="J779" s="5">
        <f t="shared" si="317"/>
        <v>-56247.913303720255</v>
      </c>
      <c r="K779" s="11">
        <v>719</v>
      </c>
      <c r="L779" s="17">
        <f t="shared" si="337"/>
        <v>-35042.449988217719</v>
      </c>
      <c r="M779" s="11">
        <v>719</v>
      </c>
      <c r="N779">
        <f t="shared" si="338"/>
        <v>-3572.1151873820304</v>
      </c>
      <c r="Q779" s="58">
        <v>656</v>
      </c>
      <c r="R779" s="21">
        <f t="shared" si="314"/>
        <v>63.636272000000119</v>
      </c>
      <c r="S779" s="21">
        <f t="shared" si="313"/>
        <v>433.27090305856245</v>
      </c>
      <c r="T779" s="21">
        <f t="shared" si="311"/>
        <v>1</v>
      </c>
      <c r="U779" s="21">
        <f t="shared" si="312"/>
        <v>600</v>
      </c>
      <c r="AA779">
        <v>656</v>
      </c>
      <c r="AB779">
        <f t="shared" si="318"/>
        <v>11.4493598930828</v>
      </c>
      <c r="AC779">
        <f t="shared" si="319"/>
        <v>0.27611262488646687</v>
      </c>
      <c r="AD779">
        <f t="shared" si="320"/>
        <v>-0.89879404629916793</v>
      </c>
      <c r="AE779">
        <f t="shared" si="321"/>
        <v>-0.2481683833559919</v>
      </c>
      <c r="AF779" s="65">
        <f t="shared" si="322"/>
        <v>-0.25078903023291071</v>
      </c>
      <c r="AG779">
        <f t="shared" si="323"/>
        <v>-14.369152980524589</v>
      </c>
      <c r="AJ779">
        <f t="shared" si="324"/>
        <v>98.520345616575895</v>
      </c>
      <c r="AL779">
        <f t="shared" si="315"/>
        <v>98.520345616575895</v>
      </c>
      <c r="AN779">
        <f t="shared" si="325"/>
        <v>100.49075252890742</v>
      </c>
      <c r="AP779">
        <f t="shared" si="326"/>
        <v>-650.94950738961825</v>
      </c>
      <c r="AS779">
        <f t="shared" si="327"/>
        <v>-671.97083074700856</v>
      </c>
      <c r="AU779">
        <f t="shared" si="316"/>
        <v>166.76191472886802</v>
      </c>
      <c r="AW779">
        <f t="shared" si="328"/>
        <v>11.4493598930828</v>
      </c>
      <c r="AY779">
        <f t="shared" si="329"/>
        <v>-0.25078903023291071</v>
      </c>
      <c r="BA779">
        <f t="shared" si="330"/>
        <v>-1.0110970912674169</v>
      </c>
      <c r="BC779">
        <f t="shared" si="331"/>
        <v>658.17315348360091</v>
      </c>
      <c r="BD779">
        <f t="shared" si="332"/>
        <v>3.04E-2</v>
      </c>
      <c r="BE779">
        <f t="shared" si="333"/>
        <v>20.008463865901469</v>
      </c>
    </row>
    <row r="780" spans="3:57">
      <c r="C780" s="11">
        <v>720</v>
      </c>
      <c r="D780" s="12">
        <f t="shared" si="339"/>
        <v>1.0434782608695651E-2</v>
      </c>
      <c r="E780" s="20">
        <f t="shared" si="334"/>
        <v>1204.2771838760873</v>
      </c>
      <c r="F780" s="4">
        <f t="shared" si="335"/>
        <v>12.566370614359171</v>
      </c>
      <c r="G780" s="4"/>
      <c r="H780" s="4">
        <f t="shared" si="336"/>
        <v>-1.0588360448013746E-13</v>
      </c>
      <c r="I780" s="11">
        <v>720</v>
      </c>
      <c r="J780" s="5">
        <f t="shared" si="317"/>
        <v>-56262.043935277223</v>
      </c>
      <c r="K780" s="11">
        <v>720</v>
      </c>
      <c r="L780" s="17">
        <f t="shared" si="337"/>
        <v>-35051.253371677711</v>
      </c>
      <c r="M780" s="11">
        <v>720</v>
      </c>
      <c r="N780">
        <f t="shared" si="338"/>
        <v>-3573.0125761139357</v>
      </c>
      <c r="Q780" s="58">
        <v>657</v>
      </c>
      <c r="R780" s="21">
        <f t="shared" si="314"/>
        <v>64.204453000000115</v>
      </c>
      <c r="S780" s="21">
        <f t="shared" si="313"/>
        <v>436.67432827892321</v>
      </c>
      <c r="T780" s="21">
        <f t="shared" si="311"/>
        <v>1</v>
      </c>
      <c r="U780" s="21">
        <f t="shared" si="312"/>
        <v>600</v>
      </c>
      <c r="AA780">
        <v>657</v>
      </c>
      <c r="AB780">
        <f t="shared" si="318"/>
        <v>11.466813185602746</v>
      </c>
      <c r="AC780">
        <f t="shared" si="319"/>
        <v>0.27611262488646687</v>
      </c>
      <c r="AD780">
        <f t="shared" si="320"/>
        <v>-0.89100652418836768</v>
      </c>
      <c r="AE780">
        <f t="shared" si="321"/>
        <v>-0.24601815018461742</v>
      </c>
      <c r="AF780" s="65">
        <f t="shared" si="322"/>
        <v>-0.2485699878042246</v>
      </c>
      <c r="AG780">
        <f t="shared" si="323"/>
        <v>-14.242011214800415</v>
      </c>
      <c r="AJ780">
        <f t="shared" si="324"/>
        <v>98.520345616575895</v>
      </c>
      <c r="AL780">
        <f t="shared" si="315"/>
        <v>98.520345616575895</v>
      </c>
      <c r="AN780">
        <f t="shared" si="325"/>
        <v>100.49075252890742</v>
      </c>
      <c r="AP780">
        <f t="shared" si="326"/>
        <v>-716.2333537548227</v>
      </c>
      <c r="AS780">
        <f t="shared" si="327"/>
        <v>-738.94465395291013</v>
      </c>
      <c r="AU780">
        <f t="shared" si="316"/>
        <v>181.7937968543072</v>
      </c>
      <c r="AW780">
        <f t="shared" si="328"/>
        <v>11.466813185602746</v>
      </c>
      <c r="AY780">
        <f t="shared" si="329"/>
        <v>-0.2485699878042246</v>
      </c>
      <c r="BA780">
        <f t="shared" si="330"/>
        <v>-1.0062380423112847</v>
      </c>
      <c r="BC780">
        <f t="shared" si="331"/>
        <v>720.70124772029862</v>
      </c>
      <c r="BD780">
        <f t="shared" si="332"/>
        <v>3.04E-2</v>
      </c>
      <c r="BE780">
        <f t="shared" si="333"/>
        <v>21.909317930697078</v>
      </c>
    </row>
    <row r="781" spans="3:57">
      <c r="C781" s="11"/>
      <c r="D781" s="12"/>
      <c r="E781" s="20"/>
      <c r="F781" s="4"/>
      <c r="G781" s="4"/>
      <c r="H781" s="4"/>
      <c r="I781" s="11"/>
      <c r="J781" s="5"/>
      <c r="K781" s="11"/>
      <c r="L781" s="17"/>
      <c r="M781" s="11"/>
      <c r="Q781" s="58">
        <v>658</v>
      </c>
      <c r="R781" s="21">
        <f t="shared" si="314"/>
        <v>64.77263400000011</v>
      </c>
      <c r="S781" s="21">
        <f t="shared" si="313"/>
        <v>440.07775349928386</v>
      </c>
      <c r="T781" s="21">
        <f t="shared" si="311"/>
        <v>1</v>
      </c>
      <c r="U781" s="21">
        <f t="shared" si="312"/>
        <v>600</v>
      </c>
      <c r="AA781">
        <v>658</v>
      </c>
      <c r="AB781">
        <f t="shared" si="318"/>
        <v>11.484266478122688</v>
      </c>
      <c r="AC781">
        <f t="shared" si="319"/>
        <v>0.27611262488646687</v>
      </c>
      <c r="AD781">
        <f t="shared" si="320"/>
        <v>-0.88294759285892721</v>
      </c>
      <c r="AE781">
        <f t="shared" si="321"/>
        <v>-0.24379297750146584</v>
      </c>
      <c r="AF781" s="65">
        <f t="shared" si="322"/>
        <v>-0.24627492278157981</v>
      </c>
      <c r="AG781">
        <f t="shared" si="323"/>
        <v>-14.11051367529477</v>
      </c>
      <c r="AJ781">
        <f t="shared" si="324"/>
        <v>98.520345616575895</v>
      </c>
      <c r="AL781">
        <f t="shared" si="315"/>
        <v>98.520345616575895</v>
      </c>
      <c r="AN781">
        <f t="shared" si="325"/>
        <v>100.49075252890742</v>
      </c>
      <c r="AP781">
        <f t="shared" si="326"/>
        <v>-781.68363144069622</v>
      </c>
      <c r="AS781">
        <f t="shared" si="327"/>
        <v>-806.00291891365077</v>
      </c>
      <c r="AU781">
        <f t="shared" si="316"/>
        <v>196.49785147683144</v>
      </c>
      <c r="AW781">
        <f t="shared" si="328"/>
        <v>11.484266478122688</v>
      </c>
      <c r="AY781">
        <f t="shared" si="329"/>
        <v>-0.24627492278157981</v>
      </c>
      <c r="BA781">
        <f t="shared" si="330"/>
        <v>-1.0009622853846931</v>
      </c>
      <c r="BC781">
        <f t="shared" si="331"/>
        <v>782.4358341746854</v>
      </c>
      <c r="BD781">
        <f t="shared" si="332"/>
        <v>3.04E-2</v>
      </c>
      <c r="BE781">
        <f t="shared" si="333"/>
        <v>23.786049358910436</v>
      </c>
    </row>
    <row r="782" spans="3:57">
      <c r="C782" s="11"/>
      <c r="D782" s="12"/>
      <c r="E782" s="20"/>
      <c r="F782" s="4"/>
      <c r="G782" s="4"/>
      <c r="H782" s="4"/>
      <c r="I782" s="11"/>
      <c r="J782" s="5"/>
      <c r="K782" s="11"/>
      <c r="L782" s="17"/>
      <c r="M782" s="11"/>
      <c r="Q782" s="58">
        <v>659</v>
      </c>
      <c r="R782" s="21">
        <f t="shared" si="314"/>
        <v>65.340815000000106</v>
      </c>
      <c r="S782" s="21">
        <f t="shared" si="313"/>
        <v>443.48117871964462</v>
      </c>
      <c r="T782" s="21">
        <f t="shared" si="311"/>
        <v>1</v>
      </c>
      <c r="U782" s="21">
        <f t="shared" si="312"/>
        <v>600</v>
      </c>
      <c r="AA782">
        <v>659</v>
      </c>
      <c r="AB782">
        <f t="shared" si="318"/>
        <v>11.50171977064263</v>
      </c>
      <c r="AC782">
        <f t="shared" si="319"/>
        <v>0.27611262488646687</v>
      </c>
      <c r="AD782">
        <f t="shared" si="320"/>
        <v>-0.87461970713939663</v>
      </c>
      <c r="AE782">
        <f t="shared" si="321"/>
        <v>-0.24149354311569174</v>
      </c>
      <c r="AF782" s="65">
        <f t="shared" si="322"/>
        <v>-0.2439046536500796</v>
      </c>
      <c r="AG782">
        <f t="shared" si="323"/>
        <v>-13.974707257749671</v>
      </c>
      <c r="AJ782">
        <f t="shared" si="324"/>
        <v>98.520345616575895</v>
      </c>
      <c r="AL782">
        <f t="shared" si="315"/>
        <v>98.520345616575895</v>
      </c>
      <c r="AN782">
        <f t="shared" si="325"/>
        <v>100.49075252890742</v>
      </c>
      <c r="AP782">
        <f t="shared" si="326"/>
        <v>-847.26020593133944</v>
      </c>
      <c r="AS782">
        <f t="shared" si="327"/>
        <v>-873.10190403454089</v>
      </c>
      <c r="AU782">
        <f t="shared" si="316"/>
        <v>210.84847230635796</v>
      </c>
      <c r="AW782">
        <f t="shared" si="328"/>
        <v>11.50171977064263</v>
      </c>
      <c r="AY782">
        <f t="shared" si="329"/>
        <v>-0.2439046536500796</v>
      </c>
      <c r="BA782">
        <f t="shared" si="330"/>
        <v>-0.99526902723345223</v>
      </c>
      <c r="BC782">
        <f t="shared" si="331"/>
        <v>843.25184097089857</v>
      </c>
      <c r="BD782">
        <f t="shared" si="332"/>
        <v>3.04E-2</v>
      </c>
      <c r="BE782">
        <f t="shared" si="333"/>
        <v>25.634855965515317</v>
      </c>
    </row>
    <row r="783" spans="3:57">
      <c r="Q783" s="58">
        <v>660</v>
      </c>
      <c r="R783" s="21">
        <f t="shared" si="314"/>
        <v>65.908996000000101</v>
      </c>
      <c r="S783" s="21">
        <f t="shared" si="313"/>
        <v>446.88460394000526</v>
      </c>
      <c r="T783" s="21">
        <f t="shared" si="311"/>
        <v>1</v>
      </c>
      <c r="U783" s="21">
        <f t="shared" si="312"/>
        <v>600</v>
      </c>
      <c r="AA783">
        <v>660</v>
      </c>
      <c r="AB783">
        <f t="shared" si="318"/>
        <v>11.519173063162574</v>
      </c>
      <c r="AC783">
        <f t="shared" si="319"/>
        <v>0.27611262488646687</v>
      </c>
      <c r="AD783">
        <f t="shared" si="320"/>
        <v>-0.86602540378443915</v>
      </c>
      <c r="AE783">
        <f t="shared" si="321"/>
        <v>-0.23912054745728387</v>
      </c>
      <c r="AF783" s="65">
        <f t="shared" si="322"/>
        <v>-0.24146002207448536</v>
      </c>
      <c r="AG783">
        <f t="shared" si="323"/>
        <v>-13.834640186003703</v>
      </c>
      <c r="AJ783">
        <f t="shared" si="324"/>
        <v>98.520345616575895</v>
      </c>
      <c r="AL783">
        <f t="shared" si="315"/>
        <v>98.520345616575895</v>
      </c>
      <c r="AN783">
        <f t="shared" si="325"/>
        <v>100.49075252890742</v>
      </c>
      <c r="AP783">
        <f t="shared" si="326"/>
        <v>-912.92242297386679</v>
      </c>
      <c r="AS783">
        <f t="shared" si="327"/>
        <v>-940.19766187299945</v>
      </c>
      <c r="AU783">
        <f t="shared" si="316"/>
        <v>224.82057962512991</v>
      </c>
      <c r="AW783">
        <f t="shared" si="328"/>
        <v>11.519173063162574</v>
      </c>
      <c r="AY783">
        <f t="shared" si="329"/>
        <v>-0.24146002207448536</v>
      </c>
      <c r="BA783">
        <f t="shared" si="330"/>
        <v>-0.98915776090892049</v>
      </c>
      <c r="BC783">
        <f t="shared" si="331"/>
        <v>903.0242997923765</v>
      </c>
      <c r="BD783">
        <f t="shared" si="332"/>
        <v>3.04E-2</v>
      </c>
      <c r="BE783">
        <f t="shared" si="333"/>
        <v>27.451938713688246</v>
      </c>
    </row>
    <row r="784" spans="3:57">
      <c r="Q784" s="58">
        <v>661</v>
      </c>
      <c r="R784" s="21">
        <f t="shared" si="314"/>
        <v>66.477177000000097</v>
      </c>
      <c r="S784" s="21">
        <f t="shared" si="313"/>
        <v>450.28802916036602</v>
      </c>
      <c r="T784" s="21">
        <f t="shared" si="311"/>
        <v>1</v>
      </c>
      <c r="U784" s="21">
        <f t="shared" si="312"/>
        <v>600</v>
      </c>
      <c r="AA784">
        <v>661</v>
      </c>
      <c r="AB784">
        <f t="shared" si="318"/>
        <v>11.536626355682518</v>
      </c>
      <c r="AC784">
        <f t="shared" si="319"/>
        <v>0.27611262488646687</v>
      </c>
      <c r="AD784">
        <f t="shared" si="320"/>
        <v>-0.85716730070211244</v>
      </c>
      <c r="AE784">
        <f t="shared" si="321"/>
        <v>-0.23667471336370774</v>
      </c>
      <c r="AF784" s="65">
        <f t="shared" si="322"/>
        <v>-0.23894189230024684</v>
      </c>
      <c r="AG784">
        <f t="shared" si="323"/>
        <v>-13.690361977673605</v>
      </c>
      <c r="AJ784">
        <f t="shared" si="324"/>
        <v>98.520345616575895</v>
      </c>
      <c r="AL784">
        <f t="shared" si="315"/>
        <v>98.520345616575895</v>
      </c>
      <c r="AN784">
        <f t="shared" si="325"/>
        <v>100.49075252890742</v>
      </c>
      <c r="AP784">
        <f t="shared" si="326"/>
        <v>-978.62914615626369</v>
      </c>
      <c r="AS784">
        <f t="shared" si="327"/>
        <v>-1007.2460685680408</v>
      </c>
      <c r="AU784">
        <f t="shared" si="316"/>
        <v>238.38967456506253</v>
      </c>
      <c r="AW784">
        <f t="shared" si="328"/>
        <v>11.536626355682518</v>
      </c>
      <c r="AY784">
        <f t="shared" si="329"/>
        <v>-0.23894189230024684</v>
      </c>
      <c r="BA784">
        <f t="shared" si="330"/>
        <v>-0.98262826775859435</v>
      </c>
      <c r="BC784">
        <f t="shared" si="331"/>
        <v>961.62866266560161</v>
      </c>
      <c r="BD784">
        <f t="shared" si="332"/>
        <v>3.04E-2</v>
      </c>
      <c r="BE784">
        <f t="shared" si="333"/>
        <v>29.233511345034287</v>
      </c>
    </row>
    <row r="785" spans="17:57">
      <c r="Q785" s="58">
        <v>662</v>
      </c>
      <c r="R785" s="21">
        <f t="shared" si="314"/>
        <v>67.045358000000093</v>
      </c>
      <c r="S785" s="21">
        <f t="shared" si="313"/>
        <v>453.69145438072678</v>
      </c>
      <c r="T785" s="21">
        <f t="shared" si="311"/>
        <v>1</v>
      </c>
      <c r="U785" s="21">
        <f t="shared" si="312"/>
        <v>600</v>
      </c>
      <c r="AA785">
        <v>662</v>
      </c>
      <c r="AB785">
        <f t="shared" si="318"/>
        <v>11.554079648202462</v>
      </c>
      <c r="AC785">
        <f t="shared" si="319"/>
        <v>0.27611262488646687</v>
      </c>
      <c r="AD785">
        <f t="shared" si="320"/>
        <v>-0.84804809615642585</v>
      </c>
      <c r="AE785">
        <f t="shared" si="321"/>
        <v>-0.23415678585972161</v>
      </c>
      <c r="AF785" s="65">
        <f t="shared" si="322"/>
        <v>-0.23635115054989342</v>
      </c>
      <c r="AG785">
        <f t="shared" si="323"/>
        <v>-13.541923409570019</v>
      </c>
      <c r="AJ785">
        <f t="shared" si="324"/>
        <v>98.520345616575895</v>
      </c>
      <c r="AL785">
        <f t="shared" si="315"/>
        <v>98.520345616575895</v>
      </c>
      <c r="AN785">
        <f t="shared" si="325"/>
        <v>100.49075252890742</v>
      </c>
      <c r="AP785">
        <f t="shared" si="326"/>
        <v>-1044.3387951877801</v>
      </c>
      <c r="AS785">
        <f t="shared" si="327"/>
        <v>-1074.2028727624872</v>
      </c>
      <c r="AU785">
        <f t="shared" si="316"/>
        <v>251.53189204734349</v>
      </c>
      <c r="AW785">
        <f t="shared" si="328"/>
        <v>11.554079648202462</v>
      </c>
      <c r="AY785">
        <f t="shared" si="329"/>
        <v>-0.23635115054989342</v>
      </c>
      <c r="BA785">
        <f t="shared" si="330"/>
        <v>-0.97568061903033421</v>
      </c>
      <c r="BC785">
        <f t="shared" si="331"/>
        <v>1018.9411221662067</v>
      </c>
      <c r="BD785">
        <f t="shared" si="332"/>
        <v>3.04E-2</v>
      </c>
      <c r="BE785">
        <f t="shared" si="333"/>
        <v>30.975810113852685</v>
      </c>
    </row>
    <row r="786" spans="17:57">
      <c r="Q786" s="58">
        <v>663</v>
      </c>
      <c r="R786" s="21">
        <f t="shared" si="314"/>
        <v>67.613539000000088</v>
      </c>
      <c r="S786" s="21">
        <f t="shared" si="313"/>
        <v>457.09487960108754</v>
      </c>
      <c r="T786" s="21">
        <f t="shared" si="311"/>
        <v>1</v>
      </c>
      <c r="U786" s="21">
        <f t="shared" si="312"/>
        <v>600</v>
      </c>
      <c r="AA786">
        <v>663</v>
      </c>
      <c r="AB786">
        <f t="shared" si="318"/>
        <v>11.571532940722404</v>
      </c>
      <c r="AC786">
        <f t="shared" si="319"/>
        <v>0.27611262488646687</v>
      </c>
      <c r="AD786">
        <f t="shared" si="320"/>
        <v>-0.83867056794542438</v>
      </c>
      <c r="AE786">
        <f t="shared" si="321"/>
        <v>-0.23156753193043508</v>
      </c>
      <c r="AF786" s="65">
        <f t="shared" si="322"/>
        <v>-0.23368870441599376</v>
      </c>
      <c r="AG786">
        <f t="shared" si="323"/>
        <v>-13.389376482916648</v>
      </c>
      <c r="AJ786">
        <f t="shared" si="324"/>
        <v>98.520345616575895</v>
      </c>
      <c r="AL786">
        <f t="shared" si="315"/>
        <v>98.520345616575895</v>
      </c>
      <c r="AN786">
        <f t="shared" si="325"/>
        <v>100.49075252890742</v>
      </c>
      <c r="AP786">
        <f t="shared" si="326"/>
        <v>-1110.0093848387426</v>
      </c>
      <c r="AS786">
        <f t="shared" si="327"/>
        <v>-1141.0237439339708</v>
      </c>
      <c r="AU786">
        <f t="shared" si="316"/>
        <v>264.22405225681433</v>
      </c>
      <c r="AW786">
        <f t="shared" si="328"/>
        <v>11.571532940722404</v>
      </c>
      <c r="AY786">
        <f t="shared" si="329"/>
        <v>-0.23368870441599376</v>
      </c>
      <c r="BA786">
        <f t="shared" si="330"/>
        <v>-0.96831517709421755</v>
      </c>
      <c r="BC786">
        <f t="shared" si="331"/>
        <v>1074.8389340563706</v>
      </c>
      <c r="BD786">
        <f t="shared" si="332"/>
        <v>3.04E-2</v>
      </c>
      <c r="BE786">
        <f t="shared" si="333"/>
        <v>32.675103595313665</v>
      </c>
    </row>
    <row r="787" spans="17:57">
      <c r="Q787" s="58">
        <v>664</v>
      </c>
      <c r="R787" s="21">
        <f t="shared" si="314"/>
        <v>68.181720000000084</v>
      </c>
      <c r="S787" s="21">
        <f t="shared" si="313"/>
        <v>460.49830482144819</v>
      </c>
      <c r="T787" s="21">
        <f t="shared" si="311"/>
        <v>1</v>
      </c>
      <c r="U787" s="21">
        <f t="shared" si="312"/>
        <v>600</v>
      </c>
      <c r="AA787">
        <v>664</v>
      </c>
      <c r="AB787">
        <f t="shared" si="318"/>
        <v>11.588986233242348</v>
      </c>
      <c r="AC787">
        <f t="shared" si="319"/>
        <v>0.27611262488646687</v>
      </c>
      <c r="AD787">
        <f t="shared" si="320"/>
        <v>-0.82903757255504174</v>
      </c>
      <c r="AE787">
        <f t="shared" si="321"/>
        <v>-0.2289077402876773</v>
      </c>
      <c r="AF787" s="65">
        <f t="shared" si="322"/>
        <v>-0.23095548225185844</v>
      </c>
      <c r="AG787">
        <f t="shared" si="323"/>
        <v>-13.232774388440079</v>
      </c>
      <c r="AJ787">
        <f t="shared" si="324"/>
        <v>98.520345616575895</v>
      </c>
      <c r="AL787">
        <f t="shared" si="315"/>
        <v>98.520345616575895</v>
      </c>
      <c r="AN787">
        <f t="shared" si="325"/>
        <v>100.49075252890742</v>
      </c>
      <c r="AP787">
        <f t="shared" si="326"/>
        <v>-1175.5985644960867</v>
      </c>
      <c r="AS787">
        <f t="shared" si="327"/>
        <v>-1207.6643200562507</v>
      </c>
      <c r="AU787">
        <f t="shared" si="316"/>
        <v>276.4437105301306</v>
      </c>
      <c r="AW787">
        <f t="shared" si="328"/>
        <v>11.588986233242348</v>
      </c>
      <c r="AY787">
        <f t="shared" si="329"/>
        <v>-0.23095548225185844</v>
      </c>
      <c r="BA787">
        <f t="shared" si="330"/>
        <v>-0.96053259628691579</v>
      </c>
      <c r="BC787">
        <f t="shared" si="331"/>
        <v>1129.2007413465974</v>
      </c>
      <c r="BD787">
        <f t="shared" si="332"/>
        <v>3.04E-2</v>
      </c>
      <c r="BE787">
        <f t="shared" si="333"/>
        <v>34.327702536936563</v>
      </c>
    </row>
    <row r="788" spans="17:57">
      <c r="Q788" s="58">
        <v>665</v>
      </c>
      <c r="R788" s="21">
        <f t="shared" si="314"/>
        <v>68.749901000000079</v>
      </c>
      <c r="S788" s="21">
        <f t="shared" si="313"/>
        <v>463.90173004180883</v>
      </c>
      <c r="T788" s="21">
        <f t="shared" si="311"/>
        <v>1</v>
      </c>
      <c r="U788" s="21">
        <f t="shared" si="312"/>
        <v>600</v>
      </c>
      <c r="AA788">
        <v>665</v>
      </c>
      <c r="AB788">
        <f t="shared" si="318"/>
        <v>11.606439525762292</v>
      </c>
      <c r="AC788">
        <f t="shared" si="319"/>
        <v>0.27611262488646687</v>
      </c>
      <c r="AD788">
        <f t="shared" si="320"/>
        <v>-0.81915204428899147</v>
      </c>
      <c r="AE788">
        <f t="shared" si="321"/>
        <v>-0.22617822112974881</v>
      </c>
      <c r="AF788" s="65">
        <f t="shared" si="322"/>
        <v>-0.22815243256113854</v>
      </c>
      <c r="AG788">
        <f t="shared" si="323"/>
        <v>-13.072171471396379</v>
      </c>
      <c r="AJ788">
        <f t="shared" si="324"/>
        <v>98.520345616575895</v>
      </c>
      <c r="AL788">
        <f t="shared" si="315"/>
        <v>98.520345616575895</v>
      </c>
      <c r="AN788">
        <f t="shared" si="325"/>
        <v>100.49075252890742</v>
      </c>
      <c r="AP788">
        <f t="shared" si="326"/>
        <v>-1241.0636582897484</v>
      </c>
      <c r="AS788">
        <f t="shared" si="327"/>
        <v>-1274.0802545173412</v>
      </c>
      <c r="AU788">
        <f t="shared" si="316"/>
        <v>288.16920554326981</v>
      </c>
      <c r="AW788">
        <f t="shared" si="328"/>
        <v>11.606439525762292</v>
      </c>
      <c r="AY788">
        <f t="shared" si="329"/>
        <v>-0.22815243256113854</v>
      </c>
      <c r="BA788">
        <f t="shared" si="330"/>
        <v>-0.95233382338434847</v>
      </c>
      <c r="BC788">
        <f t="shared" si="331"/>
        <v>1181.9068987624428</v>
      </c>
      <c r="BD788">
        <f t="shared" si="332"/>
        <v>3.04E-2</v>
      </c>
      <c r="BE788">
        <f t="shared" si="333"/>
        <v>35.92996972237826</v>
      </c>
    </row>
    <row r="789" spans="17:57">
      <c r="Q789" s="58">
        <v>666</v>
      </c>
      <c r="R789" s="21">
        <f t="shared" si="314"/>
        <v>69.318082000000075</v>
      </c>
      <c r="S789" s="21">
        <f t="shared" si="313"/>
        <v>467.30515526216959</v>
      </c>
      <c r="T789" s="21">
        <f t="shared" si="311"/>
        <v>1</v>
      </c>
      <c r="U789" s="21">
        <f t="shared" si="312"/>
        <v>600</v>
      </c>
      <c r="AA789">
        <v>666</v>
      </c>
      <c r="AB789">
        <f t="shared" si="318"/>
        <v>11.623892818282235</v>
      </c>
      <c r="AC789">
        <f t="shared" si="319"/>
        <v>0.27611262488646687</v>
      </c>
      <c r="AD789">
        <f t="shared" si="320"/>
        <v>-0.80901699437494767</v>
      </c>
      <c r="AE789">
        <f t="shared" si="321"/>
        <v>-0.2233798058946268</v>
      </c>
      <c r="AF789" s="65">
        <f t="shared" si="322"/>
        <v>-0.2252805233874319</v>
      </c>
      <c r="AG789">
        <f t="shared" si="323"/>
        <v>-12.907623196598085</v>
      </c>
      <c r="AJ789">
        <f t="shared" si="324"/>
        <v>98.520345616575895</v>
      </c>
      <c r="AL789">
        <f t="shared" si="315"/>
        <v>98.520345616575895</v>
      </c>
      <c r="AN789">
        <f t="shared" si="325"/>
        <v>100.49075252890742</v>
      </c>
      <c r="AP789">
        <f t="shared" si="326"/>
        <v>-1306.361705744687</v>
      </c>
      <c r="AS789">
        <f t="shared" si="327"/>
        <v>-1340.2272622267215</v>
      </c>
      <c r="AU789">
        <f t="shared" si="316"/>
        <v>299.37970569089214</v>
      </c>
      <c r="AW789">
        <f t="shared" si="328"/>
        <v>11.623892818282235</v>
      </c>
      <c r="AY789">
        <f t="shared" si="329"/>
        <v>-0.2252805233874319</v>
      </c>
      <c r="BA789">
        <f t="shared" si="330"/>
        <v>-0.94372009770914711</v>
      </c>
      <c r="BC789">
        <f t="shared" si="331"/>
        <v>1232.8397965888641</v>
      </c>
      <c r="BD789">
        <f t="shared" si="332"/>
        <v>3.04E-2</v>
      </c>
      <c r="BE789">
        <f t="shared" si="333"/>
        <v>37.478329816301468</v>
      </c>
    </row>
    <row r="790" spans="17:57">
      <c r="Q790" s="58">
        <v>667</v>
      </c>
      <c r="R790" s="21">
        <f t="shared" si="314"/>
        <v>69.886263000000071</v>
      </c>
      <c r="S790" s="21">
        <f t="shared" si="313"/>
        <v>470.70858048253035</v>
      </c>
      <c r="T790" s="21">
        <f t="shared" si="311"/>
        <v>1</v>
      </c>
      <c r="U790" s="21">
        <f t="shared" si="312"/>
        <v>600</v>
      </c>
      <c r="AA790">
        <v>667</v>
      </c>
      <c r="AB790">
        <f t="shared" si="318"/>
        <v>11.641346110802177</v>
      </c>
      <c r="AC790">
        <f t="shared" si="319"/>
        <v>0.27611262488646687</v>
      </c>
      <c r="AD790">
        <f t="shared" si="320"/>
        <v>-0.79863551004729372</v>
      </c>
      <c r="AE790">
        <f t="shared" si="321"/>
        <v>-0.22051334700670056</v>
      </c>
      <c r="AF790" s="65">
        <f t="shared" si="322"/>
        <v>-0.22234074170498086</v>
      </c>
      <c r="AG790">
        <f t="shared" si="323"/>
        <v>-12.73918611350377</v>
      </c>
      <c r="AJ790">
        <f t="shared" si="324"/>
        <v>98.520345616575895</v>
      </c>
      <c r="AL790">
        <f t="shared" si="315"/>
        <v>98.520345616575895</v>
      </c>
      <c r="AN790">
        <f t="shared" si="325"/>
        <v>100.49075252890742</v>
      </c>
      <c r="AP790">
        <f t="shared" si="326"/>
        <v>-1371.4495029123887</v>
      </c>
      <c r="AS790">
        <f t="shared" si="327"/>
        <v>-1406.0611648491504</v>
      </c>
      <c r="AU790">
        <f t="shared" si="316"/>
        <v>310.05525355702633</v>
      </c>
      <c r="AW790">
        <f t="shared" si="328"/>
        <v>11.641346110802177</v>
      </c>
      <c r="AY790">
        <f t="shared" si="329"/>
        <v>-0.22234074170498086</v>
      </c>
      <c r="BA790">
        <f t="shared" si="330"/>
        <v>-0.93469295088021076</v>
      </c>
      <c r="BC790">
        <f t="shared" si="331"/>
        <v>1281.8841828603788</v>
      </c>
      <c r="BD790">
        <f t="shared" si="332"/>
        <v>3.04E-2</v>
      </c>
      <c r="BE790">
        <f t="shared" si="333"/>
        <v>38.969279158955516</v>
      </c>
    </row>
    <row r="791" spans="17:57">
      <c r="Q791" s="58">
        <v>668</v>
      </c>
      <c r="R791" s="21">
        <f t="shared" si="314"/>
        <v>70.454444000000066</v>
      </c>
      <c r="S791" s="21">
        <f t="shared" si="313"/>
        <v>474.11200570289111</v>
      </c>
      <c r="T791" s="21">
        <f t="shared" si="311"/>
        <v>1</v>
      </c>
      <c r="U791" s="21">
        <f t="shared" si="312"/>
        <v>600</v>
      </c>
      <c r="AA791">
        <v>668</v>
      </c>
      <c r="AB791">
        <f t="shared" si="318"/>
        <v>11.658799403322123</v>
      </c>
      <c r="AC791">
        <f t="shared" si="319"/>
        <v>0.27611262488646687</v>
      </c>
      <c r="AD791">
        <f t="shared" si="320"/>
        <v>-0.78801075360672135</v>
      </c>
      <c r="AE791">
        <f t="shared" si="321"/>
        <v>-0.21757971761711473</v>
      </c>
      <c r="AF791" s="65">
        <f t="shared" si="322"/>
        <v>-0.21933409281150484</v>
      </c>
      <c r="AG791">
        <f t="shared" si="323"/>
        <v>-12.566917821429916</v>
      </c>
      <c r="AJ791">
        <f t="shared" si="324"/>
        <v>98.520345616575895</v>
      </c>
      <c r="AL791">
        <f t="shared" si="315"/>
        <v>98.520345616575895</v>
      </c>
      <c r="AN791">
        <f t="shared" si="325"/>
        <v>100.49075252890742</v>
      </c>
      <c r="AP791">
        <f t="shared" si="326"/>
        <v>-1436.2836439351515</v>
      </c>
      <c r="AS791">
        <f t="shared" si="327"/>
        <v>-1471.5379351081692</v>
      </c>
      <c r="AU791">
        <f t="shared" si="316"/>
        <v>320.17680838370757</v>
      </c>
      <c r="AW791">
        <f t="shared" si="328"/>
        <v>11.658799403322123</v>
      </c>
      <c r="AY791">
        <f t="shared" si="329"/>
        <v>-0.21933409281150484</v>
      </c>
      <c r="BA791">
        <f t="shared" si="330"/>
        <v>-0.92525420621229448</v>
      </c>
      <c r="BC791">
        <f t="shared" si="331"/>
        <v>1328.9274828649204</v>
      </c>
      <c r="BD791">
        <f t="shared" si="332"/>
        <v>3.04E-2</v>
      </c>
      <c r="BE791">
        <f t="shared" si="333"/>
        <v>40.399395479093577</v>
      </c>
    </row>
    <row r="792" spans="17:57">
      <c r="Q792" s="58">
        <v>669</v>
      </c>
      <c r="R792" s="21">
        <f t="shared" si="314"/>
        <v>71.022625000000062</v>
      </c>
      <c r="S792" s="21">
        <f t="shared" si="313"/>
        <v>477.51543092325187</v>
      </c>
      <c r="T792" s="21">
        <f t="shared" si="311"/>
        <v>1</v>
      </c>
      <c r="U792" s="21">
        <f t="shared" si="312"/>
        <v>600</v>
      </c>
      <c r="AA792">
        <v>669</v>
      </c>
      <c r="AB792">
        <f t="shared" si="318"/>
        <v>11.676252695842065</v>
      </c>
      <c r="AC792">
        <f t="shared" si="319"/>
        <v>0.27611262488646687</v>
      </c>
      <c r="AD792">
        <f t="shared" si="320"/>
        <v>-0.77714596145697101</v>
      </c>
      <c r="AE792">
        <f t="shared" si="321"/>
        <v>-0.21457981133780127</v>
      </c>
      <c r="AF792" s="65">
        <f t="shared" si="322"/>
        <v>-0.21626159972417258</v>
      </c>
      <c r="AG792">
        <f t="shared" si="323"/>
        <v>-12.390876934942657</v>
      </c>
      <c r="AJ792">
        <f t="shared" si="324"/>
        <v>98.520345616575895</v>
      </c>
      <c r="AL792">
        <f t="shared" si="315"/>
        <v>98.520345616575895</v>
      </c>
      <c r="AN792">
        <f t="shared" si="325"/>
        <v>100.49075252890742</v>
      </c>
      <c r="AP792">
        <f t="shared" si="326"/>
        <v>-1500.8205629958497</v>
      </c>
      <c r="AS792">
        <f t="shared" si="327"/>
        <v>-1536.6137401078449</v>
      </c>
      <c r="AU792">
        <f t="shared" si="316"/>
        <v>329.72628645141452</v>
      </c>
      <c r="AW792">
        <f t="shared" si="328"/>
        <v>11.676252695842065</v>
      </c>
      <c r="AY792">
        <f t="shared" si="329"/>
        <v>-0.21626159972417258</v>
      </c>
      <c r="BA792">
        <f t="shared" si="330"/>
        <v>-0.91540597777418364</v>
      </c>
      <c r="BC792">
        <f t="shared" si="331"/>
        <v>1373.8601149328167</v>
      </c>
      <c r="BD792">
        <f t="shared" si="332"/>
        <v>3.04E-2</v>
      </c>
      <c r="BE792">
        <f t="shared" si="333"/>
        <v>41.765347493957627</v>
      </c>
    </row>
    <row r="793" spans="17:57">
      <c r="Q793" s="58">
        <v>670</v>
      </c>
      <c r="R793" s="21">
        <f t="shared" si="314"/>
        <v>71.590806000000057</v>
      </c>
      <c r="S793" s="21">
        <f t="shared" si="313"/>
        <v>480.91885614361252</v>
      </c>
      <c r="T793" s="21">
        <f t="shared" si="311"/>
        <v>1</v>
      </c>
      <c r="U793" s="21">
        <f t="shared" si="312"/>
        <v>600.00000000000011</v>
      </c>
      <c r="AA793">
        <v>670</v>
      </c>
      <c r="AB793">
        <f t="shared" si="318"/>
        <v>11.693705988362007</v>
      </c>
      <c r="AC793">
        <f t="shared" si="319"/>
        <v>0.27611262488646687</v>
      </c>
      <c r="AD793">
        <f t="shared" si="320"/>
        <v>-0.76604444311897879</v>
      </c>
      <c r="AE793">
        <f t="shared" si="321"/>
        <v>-0.211514541969273</v>
      </c>
      <c r="AF793" s="65">
        <f t="shared" si="322"/>
        <v>-0.21312430257966619</v>
      </c>
      <c r="AG793">
        <f t="shared" si="323"/>
        <v>-12.211123049483996</v>
      </c>
      <c r="AJ793">
        <f t="shared" si="324"/>
        <v>98.520345616575895</v>
      </c>
      <c r="AL793">
        <f t="shared" si="315"/>
        <v>98.520345616575895</v>
      </c>
      <c r="AN793">
        <f t="shared" si="325"/>
        <v>100.49075252890742</v>
      </c>
      <c r="AP793">
        <f t="shared" si="326"/>
        <v>-1565.0165766055845</v>
      </c>
      <c r="AS793">
        <f t="shared" si="327"/>
        <v>-1601.2449836269752</v>
      </c>
      <c r="AU793">
        <f t="shared" si="316"/>
        <v>338.6865992924557</v>
      </c>
      <c r="AW793">
        <f t="shared" si="328"/>
        <v>11.693705988362007</v>
      </c>
      <c r="AY793">
        <f t="shared" si="329"/>
        <v>-0.21312430257966619</v>
      </c>
      <c r="BA793">
        <f t="shared" si="330"/>
        <v>-0.90515066911451736</v>
      </c>
      <c r="BC793">
        <f t="shared" si="331"/>
        <v>1416.5758014898561</v>
      </c>
      <c r="BD793">
        <f t="shared" si="332"/>
        <v>3.04E-2</v>
      </c>
      <c r="BE793">
        <f t="shared" si="333"/>
        <v>43.063904365291627</v>
      </c>
    </row>
    <row r="794" spans="17:57">
      <c r="Q794" s="58">
        <v>671</v>
      </c>
      <c r="R794" s="21">
        <f t="shared" si="314"/>
        <v>72.158987000000053</v>
      </c>
      <c r="S794" s="21">
        <f t="shared" si="313"/>
        <v>484.32228136397316</v>
      </c>
      <c r="T794" s="21">
        <f t="shared" si="311"/>
        <v>1</v>
      </c>
      <c r="U794" s="21">
        <f t="shared" si="312"/>
        <v>600</v>
      </c>
      <c r="AA794">
        <v>671</v>
      </c>
      <c r="AB794">
        <f t="shared" si="318"/>
        <v>11.711159280881949</v>
      </c>
      <c r="AC794">
        <f t="shared" si="319"/>
        <v>0.27611262488646687</v>
      </c>
      <c r="AD794">
        <f t="shared" si="320"/>
        <v>-0.75470958022277357</v>
      </c>
      <c r="AE794">
        <f t="shared" si="321"/>
        <v>-0.20838484322227355</v>
      </c>
      <c r="AF794" s="65">
        <f t="shared" si="322"/>
        <v>-0.20992325803926509</v>
      </c>
      <c r="AG794">
        <f t="shared" si="323"/>
        <v>-12.027716707285618</v>
      </c>
      <c r="AJ794">
        <f t="shared" si="324"/>
        <v>98.520345616575895</v>
      </c>
      <c r="AL794">
        <f t="shared" si="315"/>
        <v>98.520345616575895</v>
      </c>
      <c r="AN794">
        <f t="shared" si="325"/>
        <v>100.49075252890742</v>
      </c>
      <c r="AP794">
        <f t="shared" si="326"/>
        <v>-1628.8279261806838</v>
      </c>
      <c r="AS794">
        <f t="shared" si="327"/>
        <v>-1665.3883473448659</v>
      </c>
      <c r="AU794">
        <f t="shared" si="316"/>
        <v>347.04168966566112</v>
      </c>
      <c r="AW794">
        <f t="shared" si="328"/>
        <v>11.711159280881949</v>
      </c>
      <c r="AY794">
        <f t="shared" si="329"/>
        <v>-0.20992325803926509</v>
      </c>
      <c r="BA794">
        <f t="shared" si="330"/>
        <v>-0.89449097166486813</v>
      </c>
      <c r="BC794">
        <f t="shared" si="331"/>
        <v>1456.971874364232</v>
      </c>
      <c r="BD794">
        <f t="shared" si="332"/>
        <v>3.04E-2</v>
      </c>
      <c r="BE794">
        <f t="shared" si="333"/>
        <v>44.291944980672653</v>
      </c>
    </row>
    <row r="795" spans="17:57">
      <c r="Q795" s="58">
        <v>672</v>
      </c>
      <c r="R795" s="21">
        <f t="shared" si="314"/>
        <v>72.727168000000049</v>
      </c>
      <c r="S795" s="21">
        <f t="shared" si="313"/>
        <v>487.72570658433392</v>
      </c>
      <c r="T795" s="21">
        <f t="shared" ref="T795:T843" si="340">$AB$73*$V$68*$U$666/($AB$63*100)</f>
        <v>1</v>
      </c>
      <c r="U795" s="21">
        <f t="shared" ref="U795:U843" si="341">U645-(U645-$AB$96)*$R$666/100</f>
        <v>599.99999999999989</v>
      </c>
      <c r="AA795">
        <v>672</v>
      </c>
      <c r="AB795">
        <f t="shared" si="318"/>
        <v>11.728612573401895</v>
      </c>
      <c r="AC795">
        <f t="shared" si="319"/>
        <v>0.27611262488646687</v>
      </c>
      <c r="AD795">
        <f t="shared" si="320"/>
        <v>-0.74314482547739413</v>
      </c>
      <c r="AE795">
        <f t="shared" si="321"/>
        <v>-0.20519166843335862</v>
      </c>
      <c r="AF795" s="65">
        <f t="shared" si="322"/>
        <v>-0.20665953869981035</v>
      </c>
      <c r="AG795">
        <f t="shared" si="323"/>
        <v>-11.840719363619638</v>
      </c>
      <c r="AJ795">
        <f t="shared" si="324"/>
        <v>98.520345616575895</v>
      </c>
      <c r="AL795">
        <f t="shared" si="315"/>
        <v>98.520345616575895</v>
      </c>
      <c r="AN795">
        <f t="shared" si="325"/>
        <v>100.49075252890742</v>
      </c>
      <c r="AP795">
        <f t="shared" si="326"/>
        <v>-1692.2108208606919</v>
      </c>
      <c r="AS795">
        <f t="shared" si="327"/>
        <v>-1729.0008309636708</v>
      </c>
      <c r="AU795">
        <f t="shared" si="316"/>
        <v>354.77656522809906</v>
      </c>
      <c r="AW795">
        <f t="shared" si="328"/>
        <v>11.728612573401895</v>
      </c>
      <c r="AY795">
        <f t="shared" si="329"/>
        <v>-0.20665953869981035</v>
      </c>
      <c r="BA795">
        <f t="shared" si="330"/>
        <v>-0.88342986283003833</v>
      </c>
      <c r="BC795">
        <f t="shared" si="331"/>
        <v>1494.9495733524677</v>
      </c>
      <c r="BD795">
        <f t="shared" si="332"/>
        <v>3.04E-2</v>
      </c>
      <c r="BE795">
        <f t="shared" si="333"/>
        <v>45.44646702991502</v>
      </c>
    </row>
    <row r="796" spans="17:57">
      <c r="Q796" s="58">
        <v>673</v>
      </c>
      <c r="R796" s="21">
        <f t="shared" si="314"/>
        <v>73.295349000000044</v>
      </c>
      <c r="S796" s="21">
        <f t="shared" ref="S796:S843" si="342">$AB$64+($AB$63-$AB$64)*R796/100</f>
        <v>491.12913180469468</v>
      </c>
      <c r="T796" s="21">
        <f t="shared" si="340"/>
        <v>1</v>
      </c>
      <c r="U796" s="21">
        <f t="shared" si="341"/>
        <v>600</v>
      </c>
      <c r="AA796">
        <v>673</v>
      </c>
      <c r="AB796">
        <f t="shared" si="318"/>
        <v>11.746065865921837</v>
      </c>
      <c r="AC796">
        <f t="shared" si="319"/>
        <v>0.27611262488646687</v>
      </c>
      <c r="AD796">
        <f t="shared" si="320"/>
        <v>-0.73135370161917113</v>
      </c>
      <c r="AE796">
        <f t="shared" si="321"/>
        <v>-0.20193599027450321</v>
      </c>
      <c r="AF796" s="65">
        <f t="shared" si="322"/>
        <v>-0.20333423251137964</v>
      </c>
      <c r="AG796">
        <f t="shared" si="323"/>
        <v>-11.650193353433824</v>
      </c>
      <c r="AJ796">
        <f t="shared" si="324"/>
        <v>98.520345616575895</v>
      </c>
      <c r="AL796">
        <f t="shared" si="315"/>
        <v>98.520345616575895</v>
      </c>
      <c r="AN796">
        <f t="shared" si="325"/>
        <v>100.49075252890742</v>
      </c>
      <c r="AP796">
        <f t="shared" si="326"/>
        <v>-1755.1214805182562</v>
      </c>
      <c r="AS796">
        <f t="shared" si="327"/>
        <v>-1792.0397911970499</v>
      </c>
      <c r="AU796">
        <f t="shared" si="316"/>
        <v>361.87732984669026</v>
      </c>
      <c r="AW796">
        <f t="shared" si="328"/>
        <v>11.746065865921837</v>
      </c>
      <c r="AY796">
        <f t="shared" si="329"/>
        <v>-0.20333423251137964</v>
      </c>
      <c r="BA796">
        <f t="shared" si="330"/>
        <v>-0.87197060377591651</v>
      </c>
      <c r="BC796">
        <f t="shared" si="331"/>
        <v>1530.4143370675845</v>
      </c>
      <c r="BD796">
        <f t="shared" si="332"/>
        <v>3.04E-2</v>
      </c>
      <c r="BE796">
        <f t="shared" si="333"/>
        <v>46.524595846854567</v>
      </c>
    </row>
    <row r="797" spans="17:57">
      <c r="Q797" s="58">
        <v>674</v>
      </c>
      <c r="R797" s="21">
        <f t="shared" ref="R797:R842" si="343">R796+0.568181</f>
        <v>73.86353000000004</v>
      </c>
      <c r="S797" s="21">
        <f t="shared" si="342"/>
        <v>494.53255702505544</v>
      </c>
      <c r="T797" s="21">
        <f t="shared" si="340"/>
        <v>1</v>
      </c>
      <c r="U797" s="21">
        <f t="shared" si="341"/>
        <v>600</v>
      </c>
      <c r="AA797">
        <v>674</v>
      </c>
      <c r="AB797">
        <f t="shared" si="318"/>
        <v>11.763519158441779</v>
      </c>
      <c r="AC797">
        <f t="shared" si="319"/>
        <v>0.27611262488646687</v>
      </c>
      <c r="AD797">
        <f t="shared" si="320"/>
        <v>-0.71933980033865252</v>
      </c>
      <c r="AE797">
        <f t="shared" si="321"/>
        <v>-0.19861880045681235</v>
      </c>
      <c r="AF797" s="65">
        <f t="shared" si="322"/>
        <v>-0.1999484422024364</v>
      </c>
      <c r="AG797">
        <f t="shared" si="323"/>
        <v>-11.456201858415081</v>
      </c>
      <c r="AJ797">
        <f t="shared" si="324"/>
        <v>98.520345616575895</v>
      </c>
      <c r="AL797">
        <f t="shared" si="315"/>
        <v>98.520345616575895</v>
      </c>
      <c r="AN797">
        <f t="shared" si="325"/>
        <v>100.49075252890742</v>
      </c>
      <c r="AP797">
        <f t="shared" si="326"/>
        <v>-1817.5161789116171</v>
      </c>
      <c r="AS797">
        <f t="shared" si="327"/>
        <v>-1854.4629796000247</v>
      </c>
      <c r="AU797">
        <f t="shared" si="316"/>
        <v>368.33121249972299</v>
      </c>
      <c r="AW797">
        <f t="shared" si="328"/>
        <v>11.763519158441779</v>
      </c>
      <c r="AY797">
        <f t="shared" si="329"/>
        <v>-0.1999484422024364</v>
      </c>
      <c r="BA797">
        <f t="shared" si="330"/>
        <v>-0.86011673692551804</v>
      </c>
      <c r="BC797">
        <f t="shared" si="331"/>
        <v>1563.2760851147962</v>
      </c>
      <c r="BD797">
        <f t="shared" si="332"/>
        <v>3.04E-2</v>
      </c>
      <c r="BE797">
        <f t="shared" si="333"/>
        <v>47.523592987489806</v>
      </c>
    </row>
    <row r="798" spans="17:57">
      <c r="Q798" s="58">
        <v>675</v>
      </c>
      <c r="R798" s="21">
        <f t="shared" si="343"/>
        <v>74.431711000000035</v>
      </c>
      <c r="S798" s="21">
        <f t="shared" si="342"/>
        <v>497.93598224541608</v>
      </c>
      <c r="T798" s="21">
        <f t="shared" si="340"/>
        <v>1</v>
      </c>
      <c r="U798" s="21">
        <f t="shared" si="341"/>
        <v>600</v>
      </c>
      <c r="AA798">
        <v>675</v>
      </c>
      <c r="AB798">
        <f t="shared" si="318"/>
        <v>11.780972450961725</v>
      </c>
      <c r="AC798">
        <f t="shared" si="319"/>
        <v>0.27611262488646687</v>
      </c>
      <c r="AD798">
        <f t="shared" si="320"/>
        <v>-0.70710678118654724</v>
      </c>
      <c r="AE798">
        <f t="shared" si="321"/>
        <v>-0.19524110942843814</v>
      </c>
      <c r="AF798" s="65">
        <f t="shared" si="322"/>
        <v>-0.19650328471319128</v>
      </c>
      <c r="AG798">
        <f t="shared" si="323"/>
        <v>-11.258808874523448</v>
      </c>
      <c r="AJ798">
        <f t="shared" si="324"/>
        <v>98.520345616575895</v>
      </c>
      <c r="AL798">
        <f t="shared" si="315"/>
        <v>98.520345616575895</v>
      </c>
      <c r="AN798">
        <f t="shared" si="325"/>
        <v>100.49075252890742</v>
      </c>
      <c r="AP798">
        <f t="shared" si="326"/>
        <v>-1879.3512869303786</v>
      </c>
      <c r="AS798">
        <f t="shared" si="327"/>
        <v>-1916.2285792199823</v>
      </c>
      <c r="AU798">
        <f t="shared" si="316"/>
        <v>374.12659372538911</v>
      </c>
      <c r="AW798">
        <f t="shared" si="328"/>
        <v>11.780972450961725</v>
      </c>
      <c r="AY798">
        <f t="shared" si="329"/>
        <v>-0.19650328471319128</v>
      </c>
      <c r="BA798">
        <f t="shared" si="330"/>
        <v>-0.84787208317409823</v>
      </c>
      <c r="BC798">
        <f t="shared" si="331"/>
        <v>1593.4494906655825</v>
      </c>
      <c r="BD798">
        <f t="shared" si="332"/>
        <v>3.04E-2</v>
      </c>
      <c r="BE798">
        <f t="shared" si="333"/>
        <v>48.440864516233709</v>
      </c>
    </row>
    <row r="799" spans="17:57">
      <c r="Q799" s="58">
        <v>676</v>
      </c>
      <c r="R799" s="21">
        <f t="shared" si="343"/>
        <v>74.999892000000031</v>
      </c>
      <c r="S799" s="21">
        <f t="shared" si="342"/>
        <v>501.33940746577684</v>
      </c>
      <c r="T799" s="21">
        <f t="shared" si="340"/>
        <v>1</v>
      </c>
      <c r="U799" s="21">
        <f t="shared" si="341"/>
        <v>599.99999999999989</v>
      </c>
      <c r="AA799">
        <v>676</v>
      </c>
      <c r="AB799">
        <f t="shared" si="318"/>
        <v>11.798425743481667</v>
      </c>
      <c r="AC799">
        <f t="shared" si="319"/>
        <v>0.27611262488646687</v>
      </c>
      <c r="AD799">
        <f t="shared" si="320"/>
        <v>-0.69465837045899781</v>
      </c>
      <c r="AE799">
        <f t="shared" si="321"/>
        <v>-0.1918039460667896</v>
      </c>
      <c r="AF799" s="65">
        <f t="shared" si="322"/>
        <v>-0.19299989063784453</v>
      </c>
      <c r="AG799">
        <f t="shared" si="323"/>
        <v>-11.058079180034941</v>
      </c>
      <c r="AJ799">
        <f t="shared" si="324"/>
        <v>98.520345616575895</v>
      </c>
      <c r="AL799">
        <f t="shared" si="315"/>
        <v>98.520345616575895</v>
      </c>
      <c r="AN799">
        <f t="shared" si="325"/>
        <v>100.49075252890742</v>
      </c>
      <c r="AP799">
        <f t="shared" si="326"/>
        <v>-1940.5833158847724</v>
      </c>
      <c r="AS799">
        <f t="shared" si="327"/>
        <v>-1977.2952400531681</v>
      </c>
      <c r="AU799">
        <f t="shared" si="316"/>
        <v>379.25302958127764</v>
      </c>
      <c r="AW799">
        <f t="shared" si="328"/>
        <v>11.798425743481667</v>
      </c>
      <c r="AY799">
        <f t="shared" si="329"/>
        <v>-0.19299989063784453</v>
      </c>
      <c r="BA799">
        <f t="shared" si="330"/>
        <v>-0.83524073883437533</v>
      </c>
      <c r="BC799">
        <f t="shared" si="331"/>
        <v>1620.8542425292594</v>
      </c>
      <c r="BD799">
        <f t="shared" si="332"/>
        <v>3.04E-2</v>
      </c>
      <c r="BE799">
        <f t="shared" si="333"/>
        <v>49.273968972889485</v>
      </c>
    </row>
    <row r="800" spans="17:57">
      <c r="Q800" s="58">
        <v>677</v>
      </c>
      <c r="R800" s="21">
        <f t="shared" si="343"/>
        <v>75.568073000000027</v>
      </c>
      <c r="S800" s="21">
        <f t="shared" si="342"/>
        <v>504.74283268613749</v>
      </c>
      <c r="T800" s="21">
        <f t="shared" si="340"/>
        <v>1</v>
      </c>
      <c r="U800" s="21">
        <f t="shared" si="341"/>
        <v>599.99999999999989</v>
      </c>
      <c r="AA800">
        <v>677</v>
      </c>
      <c r="AB800">
        <f t="shared" si="318"/>
        <v>11.815879036001611</v>
      </c>
      <c r="AC800">
        <f t="shared" si="319"/>
        <v>0.27611262488646687</v>
      </c>
      <c r="AD800">
        <f t="shared" si="320"/>
        <v>-0.68199836006249848</v>
      </c>
      <c r="AE800">
        <f t="shared" si="321"/>
        <v>-0.18830835736512222</v>
      </c>
      <c r="AF800" s="65">
        <f t="shared" si="322"/>
        <v>-0.1894394036763275</v>
      </c>
      <c r="AG800">
        <f t="shared" si="323"/>
        <v>-10.854078304128658</v>
      </c>
      <c r="AJ800">
        <f t="shared" si="324"/>
        <v>98.520345616575895</v>
      </c>
      <c r="AL800">
        <f t="shared" si="315"/>
        <v>98.520345616575895</v>
      </c>
      <c r="AN800">
        <f t="shared" si="325"/>
        <v>100.49075252890742</v>
      </c>
      <c r="AP800">
        <f t="shared" si="326"/>
        <v>-2001.1689607887195</v>
      </c>
      <c r="AS800">
        <f t="shared" si="327"/>
        <v>-2037.6221132957128</v>
      </c>
      <c r="AU800">
        <f t="shared" si="316"/>
        <v>383.70127308556465</v>
      </c>
      <c r="AW800">
        <f t="shared" si="328"/>
        <v>11.815879036001611</v>
      </c>
      <c r="AY800">
        <f t="shared" si="329"/>
        <v>-0.1894394036763275</v>
      </c>
      <c r="BA800">
        <f t="shared" si="330"/>
        <v>-0.82222707232301417</v>
      </c>
      <c r="BC800">
        <f t="shared" si="331"/>
        <v>1645.4152958529976</v>
      </c>
      <c r="BD800">
        <f t="shared" si="332"/>
        <v>3.04E-2</v>
      </c>
      <c r="BE800">
        <f t="shared" si="333"/>
        <v>50.020624993931129</v>
      </c>
    </row>
    <row r="801" spans="17:57">
      <c r="Q801" s="58">
        <v>678</v>
      </c>
      <c r="R801" s="21">
        <f t="shared" si="343"/>
        <v>76.136254000000022</v>
      </c>
      <c r="S801" s="21">
        <f t="shared" si="342"/>
        <v>508.14625790649825</v>
      </c>
      <c r="T801" s="21">
        <f t="shared" si="340"/>
        <v>1</v>
      </c>
      <c r="U801" s="21">
        <f t="shared" si="341"/>
        <v>600</v>
      </c>
      <c r="AA801">
        <v>678</v>
      </c>
      <c r="AB801">
        <f t="shared" si="318"/>
        <v>11.833332328521553</v>
      </c>
      <c r="AC801">
        <f t="shared" si="319"/>
        <v>0.27611262488646687</v>
      </c>
      <c r="AD801">
        <f t="shared" si="320"/>
        <v>-0.66913060635885901</v>
      </c>
      <c r="AE801">
        <f t="shared" si="321"/>
        <v>-0.18475540811361776</v>
      </c>
      <c r="AF801" s="65">
        <f t="shared" si="322"/>
        <v>-0.18582298009613238</v>
      </c>
      <c r="AG801">
        <f t="shared" si="323"/>
        <v>-10.646872496051886</v>
      </c>
      <c r="AJ801">
        <f t="shared" si="324"/>
        <v>98.520345616575895</v>
      </c>
      <c r="AL801">
        <f t="shared" si="315"/>
        <v>98.520345616575895</v>
      </c>
      <c r="AN801">
        <f t="shared" si="325"/>
        <v>100.49075252890742</v>
      </c>
      <c r="AP801">
        <f t="shared" si="326"/>
        <v>-2061.0651435870464</v>
      </c>
      <c r="AS801">
        <f t="shared" si="327"/>
        <v>-2097.168884382656</v>
      </c>
      <c r="AU801">
        <f t="shared" si="316"/>
        <v>387.46329311729806</v>
      </c>
      <c r="AW801">
        <f t="shared" si="328"/>
        <v>11.833332328521553</v>
      </c>
      <c r="AY801">
        <f t="shared" si="329"/>
        <v>-0.18582298009613238</v>
      </c>
      <c r="BA801">
        <f t="shared" si="330"/>
        <v>-0.8088357205996547</v>
      </c>
      <c r="BC801">
        <f t="shared" si="331"/>
        <v>1667.0631106160595</v>
      </c>
      <c r="BD801">
        <f t="shared" si="332"/>
        <v>3.04E-2</v>
      </c>
      <c r="BE801">
        <f t="shared" si="333"/>
        <v>50.678718562728207</v>
      </c>
    </row>
    <row r="802" spans="17:57">
      <c r="Q802" s="58">
        <v>679</v>
      </c>
      <c r="R802" s="21">
        <f t="shared" si="343"/>
        <v>76.704435000000018</v>
      </c>
      <c r="S802" s="21">
        <f t="shared" si="342"/>
        <v>511.54968312685901</v>
      </c>
      <c r="T802" s="21">
        <f t="shared" si="340"/>
        <v>1</v>
      </c>
      <c r="U802" s="21">
        <f t="shared" si="341"/>
        <v>600</v>
      </c>
      <c r="AA802">
        <v>679</v>
      </c>
      <c r="AB802">
        <f t="shared" si="318"/>
        <v>11.850785621041497</v>
      </c>
      <c r="AC802">
        <f t="shared" si="319"/>
        <v>0.27611262488646687</v>
      </c>
      <c r="AD802">
        <f t="shared" si="320"/>
        <v>-0.65605902899050761</v>
      </c>
      <c r="AE802">
        <f t="shared" si="321"/>
        <v>-0.18114618057503573</v>
      </c>
      <c r="AF802" s="65">
        <f t="shared" si="322"/>
        <v>-0.18215178820473821</v>
      </c>
      <c r="AG802">
        <f t="shared" si="323"/>
        <v>-10.436528694892351</v>
      </c>
      <c r="AJ802">
        <f t="shared" si="324"/>
        <v>98.520345616575895</v>
      </c>
      <c r="AL802">
        <f t="shared" si="315"/>
        <v>98.520345616575895</v>
      </c>
      <c r="AN802">
        <f t="shared" si="325"/>
        <v>100.49075252890742</v>
      </c>
      <c r="AP802">
        <f t="shared" si="326"/>
        <v>-2120.2290562768717</v>
      </c>
      <c r="AS802">
        <f t="shared" si="327"/>
        <v>-2155.8958048121308</v>
      </c>
      <c r="AU802">
        <f t="shared" si="316"/>
        <v>390.53229075946024</v>
      </c>
      <c r="AW802">
        <f t="shared" si="328"/>
        <v>11.850785621041497</v>
      </c>
      <c r="AY802">
        <f t="shared" si="329"/>
        <v>-0.18215178820473821</v>
      </c>
      <c r="BA802">
        <f t="shared" si="330"/>
        <v>-0.79507158536970901</v>
      </c>
      <c r="BC802">
        <f t="shared" si="331"/>
        <v>1685.7338771209743</v>
      </c>
      <c r="BD802">
        <f t="shared" si="332"/>
        <v>3.04E-2</v>
      </c>
      <c r="BE802">
        <f t="shared" si="333"/>
        <v>51.246309864477617</v>
      </c>
    </row>
    <row r="803" spans="17:57">
      <c r="Q803" s="58">
        <v>680</v>
      </c>
      <c r="R803" s="21">
        <f t="shared" si="343"/>
        <v>77.272616000000014</v>
      </c>
      <c r="S803" s="21">
        <f t="shared" si="342"/>
        <v>514.95310834721965</v>
      </c>
      <c r="T803" s="21">
        <f t="shared" si="340"/>
        <v>1</v>
      </c>
      <c r="U803" s="21">
        <f t="shared" si="341"/>
        <v>600</v>
      </c>
      <c r="AA803">
        <v>680</v>
      </c>
      <c r="AB803">
        <f t="shared" si="318"/>
        <v>11.868238913561441</v>
      </c>
      <c r="AC803">
        <f t="shared" si="319"/>
        <v>0.27611262488646687</v>
      </c>
      <c r="AD803">
        <f t="shared" si="320"/>
        <v>-0.64278760968653903</v>
      </c>
      <c r="AE803">
        <f t="shared" si="321"/>
        <v>-0.17748177415504804</v>
      </c>
      <c r="AF803" s="65">
        <f t="shared" si="322"/>
        <v>-0.17842700783311835</v>
      </c>
      <c r="AG803">
        <f t="shared" si="323"/>
        <v>-10.22311449998536</v>
      </c>
      <c r="AJ803">
        <f t="shared" si="324"/>
        <v>98.520345616575895</v>
      </c>
      <c r="AL803">
        <f t="shared" si="315"/>
        <v>98.520345616575895</v>
      </c>
      <c r="AN803">
        <f t="shared" si="325"/>
        <v>100.49075252890742</v>
      </c>
      <c r="AP803">
        <f t="shared" si="326"/>
        <v>-2178.6182038735915</v>
      </c>
      <c r="AS803">
        <f t="shared" si="327"/>
        <v>-2213.7637227561031</v>
      </c>
      <c r="AU803">
        <f t="shared" si="316"/>
        <v>392.9027130748371</v>
      </c>
      <c r="AW803">
        <f t="shared" si="328"/>
        <v>11.868238913561441</v>
      </c>
      <c r="AY803">
        <f t="shared" si="329"/>
        <v>-0.17842700783311835</v>
      </c>
      <c r="BA803">
        <f t="shared" si="330"/>
        <v>-0.78093982906219839</v>
      </c>
      <c r="BC803">
        <f t="shared" si="331"/>
        <v>1701.3697277248361</v>
      </c>
      <c r="BD803">
        <f t="shared" si="332"/>
        <v>3.04E-2</v>
      </c>
      <c r="BE803">
        <f t="shared" si="333"/>
        <v>51.721639722835022</v>
      </c>
    </row>
    <row r="804" spans="17:57">
      <c r="Q804" s="58">
        <v>681</v>
      </c>
      <c r="R804" s="21">
        <f t="shared" si="343"/>
        <v>77.840797000000009</v>
      </c>
      <c r="S804" s="21">
        <f t="shared" si="342"/>
        <v>518.35653356758041</v>
      </c>
      <c r="T804" s="21">
        <f t="shared" si="340"/>
        <v>1</v>
      </c>
      <c r="U804" s="21">
        <f t="shared" si="341"/>
        <v>600</v>
      </c>
      <c r="AA804">
        <v>681</v>
      </c>
      <c r="AB804">
        <f t="shared" si="318"/>
        <v>11.885692206081384</v>
      </c>
      <c r="AC804">
        <f t="shared" si="319"/>
        <v>0.27611262488646687</v>
      </c>
      <c r="AD804">
        <f t="shared" si="320"/>
        <v>-0.62932039104983806</v>
      </c>
      <c r="AE804">
        <f t="shared" si="321"/>
        <v>-0.17376330506734858</v>
      </c>
      <c r="AF804" s="65">
        <f t="shared" si="322"/>
        <v>-0.17464982983074448</v>
      </c>
      <c r="AG804">
        <f t="shared" si="323"/>
        <v>-10.006698141979683</v>
      </c>
      <c r="AJ804">
        <f t="shared" si="324"/>
        <v>98.520345616575895</v>
      </c>
      <c r="AL804">
        <f t="shared" si="315"/>
        <v>98.520345616575895</v>
      </c>
      <c r="AN804">
        <f t="shared" si="325"/>
        <v>100.49075252890742</v>
      </c>
      <c r="AP804">
        <f t="shared" si="326"/>
        <v>-2236.1904471720154</v>
      </c>
      <c r="AS804">
        <f t="shared" si="327"/>
        <v>-2270.7341124626596</v>
      </c>
      <c r="AU804">
        <f t="shared" si="316"/>
        <v>394.57026431068408</v>
      </c>
      <c r="AW804">
        <f t="shared" si="328"/>
        <v>11.885692206081384</v>
      </c>
      <c r="AY804">
        <f t="shared" si="329"/>
        <v>-0.17464982983074448</v>
      </c>
      <c r="BA804">
        <f t="shared" si="330"/>
        <v>-0.7664458705937861</v>
      </c>
      <c r="BC804">
        <f t="shared" si="331"/>
        <v>1713.9189340962632</v>
      </c>
      <c r="BD804">
        <f t="shared" si="332"/>
        <v>3.04E-2</v>
      </c>
      <c r="BE804">
        <f t="shared" si="333"/>
        <v>52.1031355965264</v>
      </c>
    </row>
    <row r="805" spans="17:57">
      <c r="Q805" s="58">
        <v>682</v>
      </c>
      <c r="R805" s="21">
        <f t="shared" si="343"/>
        <v>78.408978000000005</v>
      </c>
      <c r="S805" s="21">
        <f t="shared" si="342"/>
        <v>521.75995878794106</v>
      </c>
      <c r="T805" s="21">
        <f t="shared" si="340"/>
        <v>1</v>
      </c>
      <c r="U805" s="21">
        <f t="shared" si="341"/>
        <v>600</v>
      </c>
      <c r="AA805">
        <v>682</v>
      </c>
      <c r="AB805">
        <f t="shared" si="318"/>
        <v>11.903145498601326</v>
      </c>
      <c r="AC805">
        <f t="shared" si="319"/>
        <v>0.27611262488646687</v>
      </c>
      <c r="AD805">
        <f t="shared" si="320"/>
        <v>-0.61566147532565973</v>
      </c>
      <c r="AE805">
        <f t="shared" si="321"/>
        <v>-0.16999190599364267</v>
      </c>
      <c r="AF805" s="65">
        <f t="shared" si="322"/>
        <v>-0.17082145557246298</v>
      </c>
      <c r="AG805">
        <f t="shared" si="323"/>
        <v>-9.7873484545836273</v>
      </c>
      <c r="AJ805">
        <f t="shared" si="324"/>
        <v>98.520345616575895</v>
      </c>
      <c r="AL805">
        <f t="shared" si="315"/>
        <v>98.520345616575895</v>
      </c>
      <c r="AN805">
        <f t="shared" si="325"/>
        <v>100.49075252890742</v>
      </c>
      <c r="AP805">
        <f t="shared" si="326"/>
        <v>-2292.9040452530876</v>
      </c>
      <c r="AS805">
        <f t="shared" si="327"/>
        <v>-2326.7691024579249</v>
      </c>
      <c r="AU805">
        <f t="shared" si="316"/>
        <v>395.53191453393993</v>
      </c>
      <c r="AW805">
        <f t="shared" si="328"/>
        <v>11.903145498601326</v>
      </c>
      <c r="AY805">
        <f t="shared" si="329"/>
        <v>-0.17082145557246298</v>
      </c>
      <c r="BA805">
        <f t="shared" si="330"/>
        <v>-0.75159538093006839</v>
      </c>
      <c r="BC805">
        <f t="shared" si="331"/>
        <v>1723.3360893280892</v>
      </c>
      <c r="BD805">
        <f t="shared" si="332"/>
        <v>3.04E-2</v>
      </c>
      <c r="BE805">
        <f t="shared" si="333"/>
        <v>52.389417115573913</v>
      </c>
    </row>
    <row r="806" spans="17:57">
      <c r="Q806" s="58">
        <v>683</v>
      </c>
      <c r="R806" s="21">
        <f t="shared" si="343"/>
        <v>78.977159</v>
      </c>
      <c r="S806" s="21">
        <f t="shared" si="342"/>
        <v>525.16338400830182</v>
      </c>
      <c r="T806" s="21">
        <f t="shared" si="340"/>
        <v>1</v>
      </c>
      <c r="U806" s="21">
        <f t="shared" si="341"/>
        <v>600</v>
      </c>
      <c r="AA806">
        <v>683</v>
      </c>
      <c r="AB806">
        <f t="shared" si="318"/>
        <v>11.920598791121272</v>
      </c>
      <c r="AC806">
        <f t="shared" si="319"/>
        <v>0.27611262488646687</v>
      </c>
      <c r="AD806">
        <f t="shared" si="320"/>
        <v>-0.60181502315204782</v>
      </c>
      <c r="AE806">
        <f t="shared" si="321"/>
        <v>-0.16616872573862176</v>
      </c>
      <c r="AF806" s="65">
        <f t="shared" si="322"/>
        <v>-0.166943096477571</v>
      </c>
      <c r="AG806">
        <f t="shared" si="323"/>
        <v>-9.5651348470101389</v>
      </c>
      <c r="AJ806">
        <f t="shared" si="324"/>
        <v>98.520345616575895</v>
      </c>
      <c r="AL806">
        <f t="shared" si="315"/>
        <v>98.520345616575895</v>
      </c>
      <c r="AN806">
        <f t="shared" si="325"/>
        <v>100.49075252890742</v>
      </c>
      <c r="AP806">
        <f t="shared" si="326"/>
        <v>-2348.7176976872397</v>
      </c>
      <c r="AS806">
        <f t="shared" si="327"/>
        <v>-2381.8315025592128</v>
      </c>
      <c r="AU806">
        <f t="shared" si="316"/>
        <v>395.7859057043712</v>
      </c>
      <c r="AW806">
        <f t="shared" si="328"/>
        <v>11.920598791121272</v>
      </c>
      <c r="AY806">
        <f t="shared" si="329"/>
        <v>-0.166943096477571</v>
      </c>
      <c r="BA806">
        <f t="shared" si="330"/>
        <v>-0.7363942784550539</v>
      </c>
      <c r="BC806">
        <f t="shared" si="331"/>
        <v>1729.5822742830103</v>
      </c>
      <c r="BD806">
        <f t="shared" si="332"/>
        <v>3.04E-2</v>
      </c>
      <c r="BE806">
        <f t="shared" si="333"/>
        <v>52.579301138203512</v>
      </c>
    </row>
    <row r="807" spans="17:57">
      <c r="Q807" s="58">
        <v>684</v>
      </c>
      <c r="R807" s="21">
        <f t="shared" si="343"/>
        <v>79.545339999999996</v>
      </c>
      <c r="S807" s="21">
        <f t="shared" si="342"/>
        <v>528.56680922866258</v>
      </c>
      <c r="T807" s="21">
        <f t="shared" si="340"/>
        <v>1</v>
      </c>
      <c r="U807" s="21">
        <f t="shared" si="341"/>
        <v>600</v>
      </c>
      <c r="AA807">
        <v>684</v>
      </c>
      <c r="AB807">
        <f t="shared" si="318"/>
        <v>11.938052083641214</v>
      </c>
      <c r="AC807">
        <f t="shared" si="319"/>
        <v>0.27611262488646687</v>
      </c>
      <c r="AD807">
        <f t="shared" si="320"/>
        <v>-0.58778525229247347</v>
      </c>
      <c r="AE807">
        <f t="shared" si="321"/>
        <v>-0.16229492888002903</v>
      </c>
      <c r="AF807" s="65">
        <f t="shared" si="322"/>
        <v>-0.16301597354136937</v>
      </c>
      <c r="AG807">
        <f t="shared" si="323"/>
        <v>-9.3401272771367623</v>
      </c>
      <c r="AJ807">
        <f t="shared" si="324"/>
        <v>98.520345616575895</v>
      </c>
      <c r="AL807">
        <f t="shared" si="315"/>
        <v>98.520345616575895</v>
      </c>
      <c r="AN807">
        <f t="shared" si="325"/>
        <v>100.49075252890742</v>
      </c>
      <c r="AP807">
        <f t="shared" si="326"/>
        <v>-2403.5905863855755</v>
      </c>
      <c r="AS807">
        <f t="shared" si="327"/>
        <v>-2435.8848297137429</v>
      </c>
      <c r="AU807">
        <f t="shared" si="316"/>
        <v>395.3317551983335</v>
      </c>
      <c r="AW807">
        <f t="shared" si="328"/>
        <v>11.938052083641214</v>
      </c>
      <c r="AY807">
        <f t="shared" si="329"/>
        <v>-0.16301597354136937</v>
      </c>
      <c r="BA807">
        <f t="shared" si="330"/>
        <v>-0.72084872415956758</v>
      </c>
      <c r="BC807">
        <f t="shared" si="331"/>
        <v>1732.6252075979889</v>
      </c>
      <c r="BD807">
        <f t="shared" si="332"/>
        <v>3.04E-2</v>
      </c>
      <c r="BE807">
        <f t="shared" si="333"/>
        <v>52.671806310978866</v>
      </c>
    </row>
    <row r="808" spans="17:57">
      <c r="Q808" s="58">
        <v>685</v>
      </c>
      <c r="R808" s="21">
        <f t="shared" si="343"/>
        <v>80.113520999999992</v>
      </c>
      <c r="S808" s="21">
        <f t="shared" si="342"/>
        <v>531.97023444902334</v>
      </c>
      <c r="T808" s="21">
        <f t="shared" si="340"/>
        <v>1</v>
      </c>
      <c r="U808" s="21">
        <f t="shared" si="341"/>
        <v>600</v>
      </c>
      <c r="AA808">
        <v>685</v>
      </c>
      <c r="AB808">
        <f t="shared" si="318"/>
        <v>11.955505376161156</v>
      </c>
      <c r="AC808">
        <f t="shared" si="319"/>
        <v>0.27611262488646687</v>
      </c>
      <c r="AD808">
        <f t="shared" si="320"/>
        <v>-0.57357643635104738</v>
      </c>
      <c r="AE808">
        <f t="shared" si="321"/>
        <v>-0.15837169541391319</v>
      </c>
      <c r="AF808" s="65">
        <f t="shared" si="322"/>
        <v>-0.15904131687941245</v>
      </c>
      <c r="AG808">
        <f t="shared" si="323"/>
        <v>-9.1123962253930735</v>
      </c>
      <c r="AJ808">
        <f t="shared" si="324"/>
        <v>98.520345616575895</v>
      </c>
      <c r="AL808">
        <f t="shared" si="315"/>
        <v>98.520345616575895</v>
      </c>
      <c r="AN808">
        <f t="shared" si="325"/>
        <v>100.49075252890742</v>
      </c>
      <c r="AP808">
        <f t="shared" si="326"/>
        <v>-2457.4824170504626</v>
      </c>
      <c r="AS808">
        <f t="shared" si="327"/>
        <v>-2488.8933326799438</v>
      </c>
      <c r="AU808">
        <f t="shared" si="316"/>
        <v>394.17025680090734</v>
      </c>
      <c r="AW808">
        <f t="shared" si="328"/>
        <v>11.955505376161156</v>
      </c>
      <c r="AY808">
        <f t="shared" si="329"/>
        <v>-0.15904131687941245</v>
      </c>
      <c r="BA808">
        <f t="shared" si="330"/>
        <v>-0.70496511665904915</v>
      </c>
      <c r="BC808">
        <f t="shared" si="331"/>
        <v>1732.4393788235413</v>
      </c>
      <c r="BD808">
        <f t="shared" si="332"/>
        <v>3.04E-2</v>
      </c>
      <c r="BE808">
        <f t="shared" si="333"/>
        <v>52.666157116235659</v>
      </c>
    </row>
    <row r="809" spans="17:57">
      <c r="Q809" s="58">
        <v>686</v>
      </c>
      <c r="R809" s="21">
        <f t="shared" si="343"/>
        <v>80.681701999999987</v>
      </c>
      <c r="S809" s="21">
        <f t="shared" si="342"/>
        <v>535.37365966938398</v>
      </c>
      <c r="T809" s="21">
        <f t="shared" si="340"/>
        <v>1</v>
      </c>
      <c r="U809" s="21">
        <f t="shared" si="341"/>
        <v>600.00000000000011</v>
      </c>
      <c r="AA809">
        <v>686</v>
      </c>
      <c r="AB809">
        <f t="shared" si="318"/>
        <v>11.972958668681102</v>
      </c>
      <c r="AC809">
        <f t="shared" si="319"/>
        <v>0.27611262488646687</v>
      </c>
      <c r="AD809">
        <f t="shared" si="320"/>
        <v>-0.55919290347074602</v>
      </c>
      <c r="AE809">
        <f t="shared" si="321"/>
        <v>-0.15440022039519238</v>
      </c>
      <c r="AF809" s="65">
        <f t="shared" si="322"/>
        <v>-0.15502036528465285</v>
      </c>
      <c r="AG809">
        <f t="shared" si="323"/>
        <v>-8.8820126693869508</v>
      </c>
      <c r="AJ809">
        <f t="shared" si="324"/>
        <v>98.520345616575895</v>
      </c>
      <c r="AL809">
        <f t="shared" si="315"/>
        <v>98.520345616575895</v>
      </c>
      <c r="AN809">
        <f t="shared" si="325"/>
        <v>100.49075252890742</v>
      </c>
      <c r="AP809">
        <f t="shared" si="326"/>
        <v>-2510.3534601775004</v>
      </c>
      <c r="AS809">
        <f t="shared" si="327"/>
        <v>-2540.8220155707495</v>
      </c>
      <c r="AU809">
        <f t="shared" si="316"/>
        <v>392.30347918908069</v>
      </c>
      <c r="AW809">
        <f t="shared" si="328"/>
        <v>11.972958668681102</v>
      </c>
      <c r="AY809">
        <f t="shared" si="329"/>
        <v>-0.15502036528465285</v>
      </c>
      <c r="BA809">
        <f t="shared" si="330"/>
        <v>-0.68875008705110774</v>
      </c>
      <c r="BC809">
        <f t="shared" si="331"/>
        <v>1729.0061642263029</v>
      </c>
      <c r="BD809">
        <f t="shared" si="332"/>
        <v>3.04E-2</v>
      </c>
      <c r="BE809">
        <f t="shared" si="333"/>
        <v>52.561787392479609</v>
      </c>
    </row>
    <row r="810" spans="17:57">
      <c r="Q810" s="58">
        <v>687</v>
      </c>
      <c r="R810" s="21">
        <f t="shared" si="343"/>
        <v>81.249882999999983</v>
      </c>
      <c r="S810" s="21">
        <f t="shared" si="342"/>
        <v>538.77708488974474</v>
      </c>
      <c r="T810" s="21">
        <f t="shared" si="340"/>
        <v>1</v>
      </c>
      <c r="U810" s="21">
        <f t="shared" si="341"/>
        <v>600</v>
      </c>
      <c r="AA810">
        <v>687</v>
      </c>
      <c r="AB810">
        <f t="shared" si="318"/>
        <v>11.990411961201044</v>
      </c>
      <c r="AC810">
        <f t="shared" si="319"/>
        <v>0.27611262488646687</v>
      </c>
      <c r="AD810">
        <f t="shared" si="320"/>
        <v>-0.5446390350150272</v>
      </c>
      <c r="AE810">
        <f t="shared" si="321"/>
        <v>-0.1503817135736315</v>
      </c>
      <c r="AF810" s="65">
        <f t="shared" si="322"/>
        <v>-0.15095436579761448</v>
      </c>
      <c r="AG810">
        <f t="shared" si="323"/>
        <v>-8.6490480592772947</v>
      </c>
      <c r="AJ810">
        <f t="shared" si="324"/>
        <v>98.520345616575895</v>
      </c>
      <c r="AL810">
        <f t="shared" si="315"/>
        <v>98.520345616575895</v>
      </c>
      <c r="AN810">
        <f t="shared" si="325"/>
        <v>100.49075252890742</v>
      </c>
      <c r="AP810">
        <f t="shared" si="326"/>
        <v>-2562.1645915615049</v>
      </c>
      <c r="AS810">
        <f t="shared" si="327"/>
        <v>-2591.6366602806615</v>
      </c>
      <c r="AU810">
        <f t="shared" si="316"/>
        <v>389.73476193324939</v>
      </c>
      <c r="AW810">
        <f t="shared" si="328"/>
        <v>11.990411961201044</v>
      </c>
      <c r="AY810">
        <f t="shared" si="329"/>
        <v>-0.15095436579761448</v>
      </c>
      <c r="BA810">
        <f t="shared" si="330"/>
        <v>-0.67221049362277829</v>
      </c>
      <c r="BC810">
        <f t="shared" si="331"/>
        <v>1722.3139248363634</v>
      </c>
      <c r="BD810">
        <f t="shared" si="332"/>
        <v>3.04E-2</v>
      </c>
      <c r="BE810">
        <f t="shared" si="333"/>
        <v>52.358343315025451</v>
      </c>
    </row>
    <row r="811" spans="17:57">
      <c r="Q811" s="58">
        <v>688</v>
      </c>
      <c r="R811" s="21">
        <f t="shared" si="343"/>
        <v>81.818063999999978</v>
      </c>
      <c r="S811" s="21">
        <f t="shared" si="342"/>
        <v>542.18051011010539</v>
      </c>
      <c r="T811" s="21">
        <f t="shared" si="340"/>
        <v>1</v>
      </c>
      <c r="U811" s="21">
        <f t="shared" si="341"/>
        <v>600</v>
      </c>
      <c r="AA811">
        <v>688</v>
      </c>
      <c r="AB811">
        <f t="shared" si="318"/>
        <v>12.007865253720986</v>
      </c>
      <c r="AC811">
        <f t="shared" si="319"/>
        <v>0.27611262488646687</v>
      </c>
      <c r="AD811">
        <f t="shared" si="320"/>
        <v>-0.52991926423320601</v>
      </c>
      <c r="AE811">
        <f t="shared" si="321"/>
        <v>-0.14631739902533572</v>
      </c>
      <c r="AF811" s="65">
        <f t="shared" si="322"/>
        <v>-0.14684457328967984</v>
      </c>
      <c r="AG811">
        <f t="shared" si="323"/>
        <v>-8.4135742938981544</v>
      </c>
      <c r="AJ811">
        <f t="shared" si="324"/>
        <v>98.520345616575895</v>
      </c>
      <c r="AL811">
        <f t="shared" si="315"/>
        <v>98.520345616575895</v>
      </c>
      <c r="AN811">
        <f t="shared" si="325"/>
        <v>100.49075252890742</v>
      </c>
      <c r="AP811">
        <f t="shared" si="326"/>
        <v>-2612.8773322593711</v>
      </c>
      <c r="AS811">
        <f t="shared" si="327"/>
        <v>-2641.3038478199664</v>
      </c>
      <c r="AU811">
        <f t="shared" si="316"/>
        <v>386.46870904862868</v>
      </c>
      <c r="AW811">
        <f t="shared" si="328"/>
        <v>12.007865253720986</v>
      </c>
      <c r="AY811">
        <f t="shared" si="329"/>
        <v>-0.14684457328967984</v>
      </c>
      <c r="BA811">
        <f t="shared" si="330"/>
        <v>-0.65535341641719691</v>
      </c>
      <c r="BC811">
        <f t="shared" si="331"/>
        <v>1712.3580863752302</v>
      </c>
      <c r="BD811">
        <f t="shared" si="332"/>
        <v>3.04E-2</v>
      </c>
      <c r="BE811">
        <f t="shared" si="333"/>
        <v>52.055685825806997</v>
      </c>
    </row>
    <row r="812" spans="17:57">
      <c r="Q812" s="58">
        <v>689</v>
      </c>
      <c r="R812" s="21">
        <f t="shared" si="343"/>
        <v>82.386244999999974</v>
      </c>
      <c r="S812" s="21">
        <f t="shared" si="342"/>
        <v>545.58393533046615</v>
      </c>
      <c r="T812" s="21">
        <f t="shared" si="340"/>
        <v>1</v>
      </c>
      <c r="U812" s="21">
        <f t="shared" si="341"/>
        <v>599.99999999999989</v>
      </c>
      <c r="AA812">
        <v>689</v>
      </c>
      <c r="AB812">
        <f t="shared" si="318"/>
        <v>12.025318546240928</v>
      </c>
      <c r="AC812">
        <f t="shared" si="319"/>
        <v>0.27611262488646687</v>
      </c>
      <c r="AD812">
        <f t="shared" si="320"/>
        <v>-0.51503807491005626</v>
      </c>
      <c r="AE812">
        <f t="shared" si="321"/>
        <v>-0.14220851477988838</v>
      </c>
      <c r="AF812" s="65">
        <f t="shared" si="322"/>
        <v>-0.14269225005956243</v>
      </c>
      <c r="AG812">
        <f t="shared" si="323"/>
        <v>-8.1756636976382975</v>
      </c>
      <c r="AJ812">
        <f t="shared" si="324"/>
        <v>98.520345616575895</v>
      </c>
      <c r="AL812">
        <f t="shared" si="315"/>
        <v>98.520345616575895</v>
      </c>
      <c r="AN812">
        <f t="shared" si="325"/>
        <v>100.49075252890742</v>
      </c>
      <c r="AP812">
        <f t="shared" si="326"/>
        <v>-2662.4538879637239</v>
      </c>
      <c r="AS812">
        <f t="shared" si="327"/>
        <v>-2689.7909785816937</v>
      </c>
      <c r="AU812">
        <f t="shared" si="316"/>
        <v>382.51118013244519</v>
      </c>
      <c r="AW812">
        <f t="shared" si="328"/>
        <v>12.025318546240928</v>
      </c>
      <c r="AY812">
        <f t="shared" si="329"/>
        <v>-0.14269225005956243</v>
      </c>
      <c r="BA812">
        <f t="shared" si="330"/>
        <v>-0.63818615166915127</v>
      </c>
      <c r="BC812">
        <f t="shared" si="331"/>
        <v>1699.1412007561387</v>
      </c>
      <c r="BD812">
        <f t="shared" si="332"/>
        <v>3.04E-2</v>
      </c>
      <c r="BE812">
        <f t="shared" si="333"/>
        <v>51.653892502986615</v>
      </c>
    </row>
    <row r="813" spans="17:57">
      <c r="Q813" s="58">
        <v>690</v>
      </c>
      <c r="R813" s="21">
        <f t="shared" si="343"/>
        <v>82.95442599999997</v>
      </c>
      <c r="S813" s="21">
        <f t="shared" si="342"/>
        <v>548.98736055082691</v>
      </c>
      <c r="T813" s="21">
        <f t="shared" si="340"/>
        <v>1</v>
      </c>
      <c r="U813" s="21">
        <f t="shared" si="341"/>
        <v>600.00000000000011</v>
      </c>
      <c r="AA813">
        <v>690</v>
      </c>
      <c r="AB813">
        <f t="shared" si="318"/>
        <v>12.042771838760874</v>
      </c>
      <c r="AC813">
        <f t="shared" si="319"/>
        <v>0.27611262488646687</v>
      </c>
      <c r="AD813">
        <f t="shared" si="320"/>
        <v>-0.49999999999999989</v>
      </c>
      <c r="AE813">
        <f t="shared" si="321"/>
        <v>-0.13805631244323341</v>
      </c>
      <c r="AF813" s="65">
        <f t="shared" si="322"/>
        <v>-0.13849866544296138</v>
      </c>
      <c r="AG813">
        <f t="shared" si="323"/>
        <v>-7.9353889980760703</v>
      </c>
      <c r="AJ813">
        <f t="shared" si="324"/>
        <v>98.520345616575895</v>
      </c>
      <c r="AL813">
        <f t="shared" si="315"/>
        <v>98.520345616575895</v>
      </c>
      <c r="AN813">
        <f t="shared" si="325"/>
        <v>100.49075252890742</v>
      </c>
      <c r="AP813">
        <f t="shared" si="326"/>
        <v>-2710.8571877414211</v>
      </c>
      <c r="AS813">
        <f t="shared" si="327"/>
        <v>-2737.0662915678404</v>
      </c>
      <c r="AU813">
        <f t="shared" si="316"/>
        <v>377.86927912653198</v>
      </c>
      <c r="AW813">
        <f t="shared" si="328"/>
        <v>12.042771838760874</v>
      </c>
      <c r="AY813">
        <f t="shared" si="329"/>
        <v>-0.13849866544296138</v>
      </c>
      <c r="BA813">
        <f t="shared" si="330"/>
        <v>-0.62071620611852907</v>
      </c>
      <c r="BC813">
        <f t="shared" si="331"/>
        <v>1682.672988904</v>
      </c>
      <c r="BD813">
        <f t="shared" si="332"/>
        <v>3.04E-2</v>
      </c>
      <c r="BE813">
        <f t="shared" si="333"/>
        <v>51.153258862681604</v>
      </c>
    </row>
    <row r="814" spans="17:57">
      <c r="Q814" s="58">
        <v>691</v>
      </c>
      <c r="R814" s="21">
        <f t="shared" si="343"/>
        <v>83.522606999999965</v>
      </c>
      <c r="S814" s="21">
        <f t="shared" si="342"/>
        <v>552.39078577118755</v>
      </c>
      <c r="T814" s="21">
        <f t="shared" si="340"/>
        <v>1</v>
      </c>
      <c r="U814" s="21">
        <f t="shared" si="341"/>
        <v>600</v>
      </c>
      <c r="AA814">
        <v>691</v>
      </c>
      <c r="AB814">
        <f t="shared" si="318"/>
        <v>12.060225131280816</v>
      </c>
      <c r="AC814">
        <f t="shared" si="319"/>
        <v>0.27611262488646687</v>
      </c>
      <c r="AD814">
        <f t="shared" si="320"/>
        <v>-0.48480962024633789</v>
      </c>
      <c r="AE814">
        <f t="shared" si="321"/>
        <v>-0.13386205681642754</v>
      </c>
      <c r="AF814" s="65">
        <f t="shared" si="322"/>
        <v>-0.13426509543538315</v>
      </c>
      <c r="AG814">
        <f t="shared" si="323"/>
        <v>-7.6928233043686687</v>
      </c>
      <c r="AJ814">
        <f t="shared" si="324"/>
        <v>98.520345616575895</v>
      </c>
      <c r="AL814">
        <f t="shared" si="315"/>
        <v>98.520345616575895</v>
      </c>
      <c r="AN814">
        <f t="shared" si="325"/>
        <v>100.49075252890742</v>
      </c>
      <c r="AP814">
        <f t="shared" si="326"/>
        <v>-2758.0509220920844</v>
      </c>
      <c r="AS814">
        <f t="shared" si="327"/>
        <v>-2783.0988826031121</v>
      </c>
      <c r="AU814">
        <f t="shared" si="316"/>
        <v>372.55134074875377</v>
      </c>
      <c r="AW814">
        <f t="shared" si="328"/>
        <v>12.060225131280816</v>
      </c>
      <c r="AY814">
        <f t="shared" si="329"/>
        <v>-0.13426509543538315</v>
      </c>
      <c r="BA814">
        <f t="shared" si="330"/>
        <v>-0.60295129121044821</v>
      </c>
      <c r="BC814">
        <f t="shared" si="331"/>
        <v>1662.9703646995897</v>
      </c>
      <c r="BD814">
        <f t="shared" si="332"/>
        <v>3.04E-2</v>
      </c>
      <c r="BE814">
        <f t="shared" si="333"/>
        <v>50.55429908686753</v>
      </c>
    </row>
    <row r="815" spans="17:57">
      <c r="Q815" s="58">
        <v>692</v>
      </c>
      <c r="R815" s="21">
        <f t="shared" si="343"/>
        <v>84.090787999999961</v>
      </c>
      <c r="S815" s="21">
        <f t="shared" si="342"/>
        <v>555.79421099154831</v>
      </c>
      <c r="T815" s="21">
        <f t="shared" si="340"/>
        <v>1</v>
      </c>
      <c r="U815" s="21">
        <f t="shared" si="341"/>
        <v>600</v>
      </c>
      <c r="AA815">
        <v>692</v>
      </c>
      <c r="AB815">
        <f t="shared" si="318"/>
        <v>12.07767842380076</v>
      </c>
      <c r="AC815">
        <f t="shared" si="319"/>
        <v>0.27611262488646687</v>
      </c>
      <c r="AD815">
        <f t="shared" si="320"/>
        <v>-0.46947156278589103</v>
      </c>
      <c r="AE815">
        <f t="shared" si="321"/>
        <v>-0.12962702551036412</v>
      </c>
      <c r="AF815" s="65">
        <f t="shared" si="322"/>
        <v>-0.12999282232804971</v>
      </c>
      <c r="AG815">
        <f t="shared" si="323"/>
        <v>-7.4480400863912202</v>
      </c>
      <c r="AJ815">
        <f t="shared" si="324"/>
        <v>98.520345616575895</v>
      </c>
      <c r="AL815">
        <f t="shared" si="315"/>
        <v>98.520345616575895</v>
      </c>
      <c r="AN815">
        <f t="shared" si="325"/>
        <v>100.49075252890742</v>
      </c>
      <c r="AP815">
        <f t="shared" si="326"/>
        <v>-2803.9995802824378</v>
      </c>
      <c r="AS815">
        <f t="shared" si="327"/>
        <v>-2827.8587215652788</v>
      </c>
      <c r="AU815">
        <f t="shared" si="316"/>
        <v>366.56691464004803</v>
      </c>
      <c r="AW815">
        <f t="shared" si="328"/>
        <v>12.07767842380076</v>
      </c>
      <c r="AY815">
        <f t="shared" si="329"/>
        <v>-0.12999282232804971</v>
      </c>
      <c r="BA815">
        <f t="shared" si="330"/>
        <v>-0.58489931719038746</v>
      </c>
      <c r="BC815">
        <f t="shared" si="331"/>
        <v>1640.0574399093309</v>
      </c>
      <c r="BD815">
        <f t="shared" si="332"/>
        <v>3.04E-2</v>
      </c>
      <c r="BE815">
        <f t="shared" si="333"/>
        <v>49.857746173243662</v>
      </c>
    </row>
    <row r="816" spans="17:57">
      <c r="Q816" s="58">
        <v>693</v>
      </c>
      <c r="R816" s="21">
        <f t="shared" si="343"/>
        <v>84.658968999999956</v>
      </c>
      <c r="S816" s="21">
        <f t="shared" si="342"/>
        <v>559.19763621190907</v>
      </c>
      <c r="T816" s="21">
        <f t="shared" si="340"/>
        <v>1</v>
      </c>
      <c r="U816" s="21">
        <f t="shared" si="341"/>
        <v>600</v>
      </c>
      <c r="AA816">
        <v>693</v>
      </c>
      <c r="AB816">
        <f t="shared" si="318"/>
        <v>12.095131716320703</v>
      </c>
      <c r="AC816">
        <f t="shared" si="319"/>
        <v>0.27611262488646687</v>
      </c>
      <c r="AD816">
        <f t="shared" si="320"/>
        <v>-0.45399049973954803</v>
      </c>
      <c r="AE816">
        <f t="shared" si="321"/>
        <v>-0.12535250855660546</v>
      </c>
      <c r="AF816" s="65">
        <f t="shared" si="322"/>
        <v>-0.12568313435681217</v>
      </c>
      <c r="AG816">
        <f t="shared" si="323"/>
        <v>-7.2011131546210123</v>
      </c>
      <c r="AJ816">
        <f t="shared" si="324"/>
        <v>98.520345616575895</v>
      </c>
      <c r="AL816">
        <f t="shared" si="315"/>
        <v>98.520345616575895</v>
      </c>
      <c r="AN816">
        <f t="shared" si="325"/>
        <v>100.49075252890742</v>
      </c>
      <c r="AP816">
        <f t="shared" si="326"/>
        <v>-2848.6684869130559</v>
      </c>
      <c r="AS816">
        <f t="shared" si="327"/>
        <v>-2871.3166686621421</v>
      </c>
      <c r="AU816">
        <f t="shared" si="316"/>
        <v>359.92674727719503</v>
      </c>
      <c r="AW816">
        <f t="shared" si="328"/>
        <v>12.095131716320703</v>
      </c>
      <c r="AY816">
        <f t="shared" si="329"/>
        <v>-0.12568313435681217</v>
      </c>
      <c r="BA816">
        <f t="shared" si="330"/>
        <v>-0.5665683871024263</v>
      </c>
      <c r="BC816">
        <f t="shared" si="331"/>
        <v>1613.9655100198393</v>
      </c>
      <c r="BD816">
        <f t="shared" si="332"/>
        <v>3.04E-2</v>
      </c>
      <c r="BE816">
        <f t="shared" si="333"/>
        <v>49.064551504603116</v>
      </c>
    </row>
    <row r="817" spans="17:57">
      <c r="Q817" s="58">
        <v>694</v>
      </c>
      <c r="R817" s="21">
        <f t="shared" si="343"/>
        <v>85.227149999999952</v>
      </c>
      <c r="S817" s="21">
        <f t="shared" si="342"/>
        <v>562.60106143226972</v>
      </c>
      <c r="T817" s="21">
        <f t="shared" si="340"/>
        <v>1</v>
      </c>
      <c r="U817" s="21">
        <f t="shared" si="341"/>
        <v>600</v>
      </c>
      <c r="AA817">
        <v>694</v>
      </c>
      <c r="AB817">
        <f t="shared" si="318"/>
        <v>12.112585008840647</v>
      </c>
      <c r="AC817">
        <f t="shared" si="319"/>
        <v>0.27611262488646687</v>
      </c>
      <c r="AD817">
        <f t="shared" si="320"/>
        <v>-0.43837114678907801</v>
      </c>
      <c r="AE817">
        <f t="shared" si="321"/>
        <v>-0.121039808014423</v>
      </c>
      <c r="AF817" s="65">
        <f t="shared" si="322"/>
        <v>-0.12133732536391349</v>
      </c>
      <c r="AG817">
        <f t="shared" si="323"/>
        <v>-6.9521166407579189</v>
      </c>
      <c r="AJ817">
        <f t="shared" si="324"/>
        <v>98.520345616575895</v>
      </c>
      <c r="AL817">
        <f t="shared" si="315"/>
        <v>98.520345616575895</v>
      </c>
      <c r="AN817">
        <f t="shared" si="325"/>
        <v>100.49075252890742</v>
      </c>
      <c r="AP817">
        <f t="shared" si="326"/>
        <v>-2892.0238376749621</v>
      </c>
      <c r="AS817">
        <f t="shared" si="327"/>
        <v>-2913.4444897857038</v>
      </c>
      <c r="AU817">
        <f t="shared" si="316"/>
        <v>352.64276170434016</v>
      </c>
      <c r="AW817">
        <f t="shared" si="328"/>
        <v>12.112585008840647</v>
      </c>
      <c r="AY817">
        <f t="shared" si="329"/>
        <v>-0.12133732536391349</v>
      </c>
      <c r="BA817">
        <f t="shared" si="330"/>
        <v>-0.54796679069814491</v>
      </c>
      <c r="BC817">
        <f t="shared" si="331"/>
        <v>1584.7330209532818</v>
      </c>
      <c r="BD817">
        <f t="shared" si="332"/>
        <v>3.04E-2</v>
      </c>
      <c r="BE817">
        <f t="shared" si="333"/>
        <v>48.175883836979764</v>
      </c>
    </row>
    <row r="818" spans="17:57">
      <c r="Q818" s="58">
        <v>695</v>
      </c>
      <c r="R818" s="21">
        <f t="shared" si="343"/>
        <v>85.795330999999948</v>
      </c>
      <c r="S818" s="21">
        <f t="shared" si="342"/>
        <v>566.00448665263048</v>
      </c>
      <c r="T818" s="21">
        <f t="shared" si="340"/>
        <v>1</v>
      </c>
      <c r="U818" s="21">
        <f t="shared" si="341"/>
        <v>600</v>
      </c>
      <c r="AA818">
        <v>695</v>
      </c>
      <c r="AB818">
        <f t="shared" si="318"/>
        <v>12.130038301360591</v>
      </c>
      <c r="AC818">
        <f t="shared" si="319"/>
        <v>0.27611262488646687</v>
      </c>
      <c r="AD818">
        <f t="shared" si="320"/>
        <v>-0.42261826174069944</v>
      </c>
      <c r="AE818">
        <f t="shared" si="321"/>
        <v>-0.11669023757418041</v>
      </c>
      <c r="AF818" s="65">
        <f t="shared" si="322"/>
        <v>-0.11695669447244612</v>
      </c>
      <c r="AG818">
        <f t="shared" si="323"/>
        <v>-6.7011249790722074</v>
      </c>
      <c r="AJ818">
        <f t="shared" si="324"/>
        <v>98.520345616575895</v>
      </c>
      <c r="AL818">
        <f t="shared" si="315"/>
        <v>98.520345616575895</v>
      </c>
      <c r="AN818">
        <f t="shared" si="325"/>
        <v>100.49075252890742</v>
      </c>
      <c r="AP818">
        <f t="shared" si="326"/>
        <v>-2934.0327342546007</v>
      </c>
      <c r="AS818">
        <f t="shared" si="327"/>
        <v>-2954.2148709747698</v>
      </c>
      <c r="AU818">
        <f t="shared" si="316"/>
        <v>344.72803513922264</v>
      </c>
      <c r="AW818">
        <f t="shared" si="328"/>
        <v>12.130038301360591</v>
      </c>
      <c r="AY818">
        <f t="shared" si="329"/>
        <v>-0.11695669447244612</v>
      </c>
      <c r="BA818">
        <f t="shared" si="330"/>
        <v>-0.52910299826355023</v>
      </c>
      <c r="BC818">
        <f t="shared" si="331"/>
        <v>1552.4055166975115</v>
      </c>
      <c r="BD818">
        <f t="shared" si="332"/>
        <v>3.04E-2</v>
      </c>
      <c r="BE818">
        <f t="shared" si="333"/>
        <v>47.193127707604347</v>
      </c>
    </row>
    <row r="819" spans="17:57">
      <c r="Q819" s="58">
        <v>696</v>
      </c>
      <c r="R819" s="21">
        <f t="shared" si="343"/>
        <v>86.363511999999943</v>
      </c>
      <c r="S819" s="21">
        <f t="shared" si="342"/>
        <v>569.40791187299112</v>
      </c>
      <c r="T819" s="21">
        <f t="shared" si="340"/>
        <v>1</v>
      </c>
      <c r="U819" s="21">
        <f t="shared" si="341"/>
        <v>600</v>
      </c>
      <c r="AA819">
        <v>696</v>
      </c>
      <c r="AB819">
        <f t="shared" si="318"/>
        <v>12.147491593880533</v>
      </c>
      <c r="AC819">
        <f t="shared" si="319"/>
        <v>0.27611262488646687</v>
      </c>
      <c r="AD819">
        <f t="shared" si="320"/>
        <v>-0.40673664307580121</v>
      </c>
      <c r="AE819">
        <f t="shared" si="321"/>
        <v>-0.11230512215716947</v>
      </c>
      <c r="AF819" s="65">
        <f t="shared" si="322"/>
        <v>-0.11254254577329215</v>
      </c>
      <c r="AG819">
        <f t="shared" si="323"/>
        <v>-6.4482128884675216</v>
      </c>
      <c r="AJ819">
        <f t="shared" si="324"/>
        <v>98.520345616575895</v>
      </c>
      <c r="AL819">
        <f t="shared" si="315"/>
        <v>98.520345616575895</v>
      </c>
      <c r="AN819">
        <f t="shared" si="325"/>
        <v>100.49075252890742</v>
      </c>
      <c r="AP819">
        <f t="shared" si="326"/>
        <v>-2974.6632183464462</v>
      </c>
      <c r="AS819">
        <f t="shared" si="327"/>
        <v>-2993.6014320172781</v>
      </c>
      <c r="AU819">
        <f t="shared" si="316"/>
        <v>336.19677451257786</v>
      </c>
      <c r="AW819">
        <f t="shared" si="328"/>
        <v>12.147491593880533</v>
      </c>
      <c r="AY819">
        <f t="shared" si="329"/>
        <v>-0.11254254577329215</v>
      </c>
      <c r="BA819">
        <f t="shared" si="330"/>
        <v>-0.50998565437086418</v>
      </c>
      <c r="BC819">
        <f t="shared" si="331"/>
        <v>1517.0355679413533</v>
      </c>
      <c r="BD819">
        <f t="shared" si="332"/>
        <v>3.04E-2</v>
      </c>
      <c r="BE819">
        <f t="shared" si="333"/>
        <v>46.11788126541714</v>
      </c>
    </row>
    <row r="820" spans="17:57">
      <c r="Q820" s="58">
        <v>697</v>
      </c>
      <c r="R820" s="21">
        <f t="shared" si="343"/>
        <v>86.931692999999939</v>
      </c>
      <c r="S820" s="21">
        <f t="shared" si="342"/>
        <v>572.81133709335188</v>
      </c>
      <c r="T820" s="21">
        <f t="shared" si="340"/>
        <v>1</v>
      </c>
      <c r="U820" s="21">
        <f t="shared" si="341"/>
        <v>600</v>
      </c>
      <c r="AA820">
        <v>697</v>
      </c>
      <c r="AB820">
        <f t="shared" si="318"/>
        <v>12.164944886400479</v>
      </c>
      <c r="AC820">
        <f t="shared" si="319"/>
        <v>0.27611262488646687</v>
      </c>
      <c r="AD820">
        <f t="shared" si="320"/>
        <v>-0.39073112848927244</v>
      </c>
      <c r="AE820">
        <f t="shared" si="321"/>
        <v>-0.10788579751202437</v>
      </c>
      <c r="AF820" s="65">
        <f t="shared" si="322"/>
        <v>-0.10809618802431736</v>
      </c>
      <c r="AG820">
        <f t="shared" si="323"/>
        <v>-6.1934553552459777</v>
      </c>
      <c r="AJ820">
        <f t="shared" si="324"/>
        <v>98.520345616575895</v>
      </c>
      <c r="AL820">
        <f t="shared" si="315"/>
        <v>98.520345616575895</v>
      </c>
      <c r="AN820">
        <f t="shared" si="325"/>
        <v>100.49075252890742</v>
      </c>
      <c r="AP820">
        <f t="shared" si="326"/>
        <v>-3013.8843047337555</v>
      </c>
      <c r="AS820">
        <f t="shared" si="327"/>
        <v>-3031.5787392239663</v>
      </c>
      <c r="AU820">
        <f t="shared" si="316"/>
        <v>327.06429000167492</v>
      </c>
      <c r="AW820">
        <f t="shared" si="328"/>
        <v>12.164944886400479</v>
      </c>
      <c r="AY820">
        <f t="shared" si="329"/>
        <v>-0.10809618802431736</v>
      </c>
      <c r="BA820">
        <f t="shared" si="330"/>
        <v>-0.49062357156170655</v>
      </c>
      <c r="BC820">
        <f t="shared" si="331"/>
        <v>1478.6826818622458</v>
      </c>
      <c r="BD820">
        <f t="shared" si="332"/>
        <v>3.04E-2</v>
      </c>
      <c r="BE820">
        <f t="shared" si="333"/>
        <v>44.951953528612272</v>
      </c>
    </row>
    <row r="821" spans="17:57">
      <c r="Q821" s="58">
        <v>698</v>
      </c>
      <c r="R821" s="21">
        <f t="shared" si="343"/>
        <v>87.499873999999934</v>
      </c>
      <c r="S821" s="21">
        <f t="shared" si="342"/>
        <v>576.21476231371253</v>
      </c>
      <c r="T821" s="21">
        <f t="shared" si="340"/>
        <v>1</v>
      </c>
      <c r="U821" s="21">
        <f t="shared" si="341"/>
        <v>600</v>
      </c>
      <c r="AA821">
        <v>698</v>
      </c>
      <c r="AB821">
        <f t="shared" si="318"/>
        <v>12.182398178920421</v>
      </c>
      <c r="AC821">
        <f t="shared" si="319"/>
        <v>0.27611262488646687</v>
      </c>
      <c r="AD821">
        <f t="shared" si="320"/>
        <v>-0.37460659341591174</v>
      </c>
      <c r="AE821">
        <f t="shared" si="321"/>
        <v>-0.10343360980784484</v>
      </c>
      <c r="AF821" s="65">
        <f t="shared" si="322"/>
        <v>-0.10361893436156616</v>
      </c>
      <c r="AG821">
        <f t="shared" si="323"/>
        <v>-5.936927616560844</v>
      </c>
      <c r="AJ821">
        <f t="shared" si="324"/>
        <v>98.520345616575895</v>
      </c>
      <c r="AL821">
        <f t="shared" si="315"/>
        <v>98.520345616575895</v>
      </c>
      <c r="AN821">
        <f t="shared" si="325"/>
        <v>100.49075252890742</v>
      </c>
      <c r="AP821">
        <f t="shared" si="326"/>
        <v>-3051.6660133989003</v>
      </c>
      <c r="AS821">
        <f t="shared" si="327"/>
        <v>-3068.1223174048341</v>
      </c>
      <c r="AU821">
        <f t="shared" si="316"/>
        <v>317.34696662119228</v>
      </c>
      <c r="AW821">
        <f t="shared" si="328"/>
        <v>12.182398178920421</v>
      </c>
      <c r="AY821">
        <f t="shared" si="329"/>
        <v>-0.10361893436156616</v>
      </c>
      <c r="BA821">
        <f t="shared" si="330"/>
        <v>-0.47102572396788112</v>
      </c>
      <c r="BC821">
        <f t="shared" si="331"/>
        <v>1437.4131932693947</v>
      </c>
      <c r="BD821">
        <f t="shared" si="332"/>
        <v>3.04E-2</v>
      </c>
      <c r="BE821">
        <f t="shared" si="333"/>
        <v>43.697361075389601</v>
      </c>
    </row>
    <row r="822" spans="17:57">
      <c r="Q822" s="58">
        <v>699</v>
      </c>
      <c r="R822" s="21">
        <f t="shared" si="343"/>
        <v>88.06805499999993</v>
      </c>
      <c r="S822" s="21">
        <f t="shared" si="342"/>
        <v>579.61818753407329</v>
      </c>
      <c r="T822" s="21">
        <f t="shared" si="340"/>
        <v>1</v>
      </c>
      <c r="U822" s="21">
        <f t="shared" si="341"/>
        <v>600</v>
      </c>
      <c r="AA822">
        <v>699</v>
      </c>
      <c r="AB822">
        <f t="shared" si="318"/>
        <v>12.199851471440363</v>
      </c>
      <c r="AC822">
        <f t="shared" si="319"/>
        <v>0.27611262488646687</v>
      </c>
      <c r="AD822">
        <f t="shared" si="320"/>
        <v>-0.35836794954530099</v>
      </c>
      <c r="AE822">
        <f t="shared" si="321"/>
        <v>-9.8949915224133975E-2</v>
      </c>
      <c r="AF822" s="65">
        <f t="shared" si="322"/>
        <v>-9.9112102022151385E-2</v>
      </c>
      <c r="AG822">
        <f t="shared" si="323"/>
        <v>-5.6787051445393066</v>
      </c>
      <c r="AJ822">
        <f t="shared" si="324"/>
        <v>98.520345616575895</v>
      </c>
      <c r="AL822">
        <f t="shared" si="315"/>
        <v>98.520345616575895</v>
      </c>
      <c r="AN822">
        <f t="shared" si="325"/>
        <v>100.49075252890742</v>
      </c>
      <c r="AP822">
        <f t="shared" si="326"/>
        <v>-3087.9794006258744</v>
      </c>
      <c r="AS822">
        <f t="shared" si="327"/>
        <v>-3103.2086610796719</v>
      </c>
      <c r="AU822">
        <f t="shared" si="316"/>
        <v>307.06223393663186</v>
      </c>
      <c r="AW822">
        <f t="shared" si="328"/>
        <v>12.199851471440363</v>
      </c>
      <c r="AY822">
        <f t="shared" si="329"/>
        <v>-9.9112102022151385E-2</v>
      </c>
      <c r="BA822">
        <f t="shared" si="330"/>
        <v>-0.45120124087543101</v>
      </c>
      <c r="BC822">
        <f t="shared" si="331"/>
        <v>1393.3001373601642</v>
      </c>
      <c r="BD822">
        <f t="shared" si="332"/>
        <v>3.04E-2</v>
      </c>
      <c r="BE822">
        <f t="shared" si="333"/>
        <v>42.356324175748988</v>
      </c>
    </row>
    <row r="823" spans="17:57">
      <c r="Q823" s="58">
        <v>700</v>
      </c>
      <c r="R823" s="21">
        <f t="shared" si="343"/>
        <v>88.636235999999926</v>
      </c>
      <c r="S823" s="21">
        <f t="shared" si="342"/>
        <v>583.02161275443405</v>
      </c>
      <c r="T823" s="21">
        <f t="shared" si="340"/>
        <v>1</v>
      </c>
      <c r="U823" s="21">
        <f t="shared" si="341"/>
        <v>600</v>
      </c>
      <c r="AA823">
        <v>700</v>
      </c>
      <c r="AB823">
        <f t="shared" si="318"/>
        <v>12.217304763960305</v>
      </c>
      <c r="AC823">
        <f t="shared" si="319"/>
        <v>0.27611262488646687</v>
      </c>
      <c r="AD823">
        <f t="shared" si="320"/>
        <v>-0.34202014332567049</v>
      </c>
      <c r="AE823">
        <f t="shared" si="321"/>
        <v>-9.4436079537696491E-2</v>
      </c>
      <c r="AF823" s="65">
        <f t="shared" si="322"/>
        <v>-9.4577012078545977E-2</v>
      </c>
      <c r="AG823">
        <f t="shared" si="323"/>
        <v>-5.4188636310584943</v>
      </c>
      <c r="AJ823">
        <f t="shared" si="324"/>
        <v>98.520345616575895</v>
      </c>
      <c r="AL823">
        <f t="shared" si="315"/>
        <v>98.520345616575895</v>
      </c>
      <c r="AN823">
        <f t="shared" si="325"/>
        <v>100.49075252890742</v>
      </c>
      <c r="AP823">
        <f t="shared" si="326"/>
        <v>-3122.7965890587129</v>
      </c>
      <c r="AS823">
        <f t="shared" si="327"/>
        <v>-3136.8152449535919</v>
      </c>
      <c r="AU823">
        <f t="shared" si="316"/>
        <v>296.22853396749633</v>
      </c>
      <c r="AW823">
        <f t="shared" si="328"/>
        <v>12.217304763960305</v>
      </c>
      <c r="AY823">
        <f t="shared" si="329"/>
        <v>-9.4577012078545977E-2</v>
      </c>
      <c r="BA823">
        <f t="shared" si="330"/>
        <v>-0.43115940023749766</v>
      </c>
      <c r="BC823">
        <f t="shared" si="331"/>
        <v>1346.4231044022581</v>
      </c>
      <c r="BD823">
        <f t="shared" si="332"/>
        <v>3.04E-2</v>
      </c>
      <c r="BE823">
        <f t="shared" si="333"/>
        <v>40.931262373828645</v>
      </c>
    </row>
    <row r="824" spans="17:57">
      <c r="Q824" s="58">
        <v>701</v>
      </c>
      <c r="R824" s="21">
        <f t="shared" si="343"/>
        <v>89.204416999999921</v>
      </c>
      <c r="S824" s="21">
        <f t="shared" si="342"/>
        <v>586.42503797479469</v>
      </c>
      <c r="T824" s="21">
        <f t="shared" si="340"/>
        <v>1</v>
      </c>
      <c r="U824" s="21">
        <f t="shared" si="341"/>
        <v>600</v>
      </c>
      <c r="AA824">
        <v>701</v>
      </c>
      <c r="AB824">
        <f t="shared" si="318"/>
        <v>12.234758056480251</v>
      </c>
      <c r="AC824">
        <f t="shared" si="319"/>
        <v>0.27611262488646687</v>
      </c>
      <c r="AD824">
        <f t="shared" si="320"/>
        <v>-0.32556815445715609</v>
      </c>
      <c r="AE824">
        <f t="shared" si="321"/>
        <v>-8.9893477706608049E-2</v>
      </c>
      <c r="AF824" s="65">
        <f t="shared" si="322"/>
        <v>-9.0014989183923588E-2</v>
      </c>
      <c r="AG824">
        <f t="shared" si="323"/>
        <v>-5.1574789731545758</v>
      </c>
      <c r="AJ824">
        <f t="shared" si="324"/>
        <v>98.520345616575895</v>
      </c>
      <c r="AL824">
        <f t="shared" si="315"/>
        <v>98.520345616575895</v>
      </c>
      <c r="AN824">
        <f t="shared" si="325"/>
        <v>100.49075252890742</v>
      </c>
      <c r="AP824">
        <f t="shared" si="326"/>
        <v>-3156.0907966808945</v>
      </c>
      <c r="AS824">
        <f t="shared" si="327"/>
        <v>-3168.9205336881409</v>
      </c>
      <c r="AU824">
        <f t="shared" si="316"/>
        <v>284.8652873491074</v>
      </c>
      <c r="AW824">
        <f t="shared" si="328"/>
        <v>12.234758056480251</v>
      </c>
      <c r="AY824">
        <f t="shared" si="329"/>
        <v>-9.0014989183923588E-2</v>
      </c>
      <c r="BA824">
        <f t="shared" si="330"/>
        <v>-0.41090962214093668</v>
      </c>
      <c r="BC824">
        <f t="shared" si="331"/>
        <v>1296.8680767066342</v>
      </c>
      <c r="BD824">
        <f t="shared" si="332"/>
        <v>3.04E-2</v>
      </c>
      <c r="BE824">
        <f t="shared" si="333"/>
        <v>39.424789531881679</v>
      </c>
    </row>
    <row r="825" spans="17:57">
      <c r="Q825" s="58">
        <v>702</v>
      </c>
      <c r="R825" s="21">
        <f t="shared" si="343"/>
        <v>89.772597999999917</v>
      </c>
      <c r="S825" s="21">
        <f t="shared" si="342"/>
        <v>589.82846319515545</v>
      </c>
      <c r="T825" s="21">
        <f t="shared" si="340"/>
        <v>1</v>
      </c>
      <c r="U825" s="21">
        <f t="shared" si="341"/>
        <v>600</v>
      </c>
      <c r="AA825">
        <v>702</v>
      </c>
      <c r="AB825">
        <f t="shared" si="318"/>
        <v>12.252211349000193</v>
      </c>
      <c r="AC825">
        <f t="shared" si="319"/>
        <v>0.27611262488646687</v>
      </c>
      <c r="AD825">
        <f t="shared" si="320"/>
        <v>-0.3090169943749479</v>
      </c>
      <c r="AE825">
        <f t="shared" si="321"/>
        <v>-8.5323493451393437E-2</v>
      </c>
      <c r="AF825" s="65">
        <f t="shared" si="322"/>
        <v>-8.5427361328197948E-2</v>
      </c>
      <c r="AG825">
        <f t="shared" si="323"/>
        <v>-4.894627259044845</v>
      </c>
      <c r="AJ825">
        <f t="shared" si="324"/>
        <v>98.520345616575895</v>
      </c>
      <c r="AL825">
        <f t="shared" si="315"/>
        <v>98.520345616575895</v>
      </c>
      <c r="AN825">
        <f t="shared" si="325"/>
        <v>100.49075252890742</v>
      </c>
      <c r="AP825">
        <f t="shared" si="326"/>
        <v>-3187.8363646817797</v>
      </c>
      <c r="AS825">
        <f t="shared" si="327"/>
        <v>-3199.5039909977049</v>
      </c>
      <c r="AU825">
        <f t="shared" si="316"/>
        <v>272.99285782359988</v>
      </c>
      <c r="AW825">
        <f t="shared" si="328"/>
        <v>12.252211349000193</v>
      </c>
      <c r="AY825">
        <f t="shared" si="329"/>
        <v>-8.5427361328197948E-2</v>
      </c>
      <c r="BA825">
        <f t="shared" si="330"/>
        <v>-0.39046146223146855</v>
      </c>
      <c r="BC825">
        <f t="shared" si="331"/>
        <v>1244.7272483082968</v>
      </c>
      <c r="BD825">
        <f t="shared" si="332"/>
        <v>3.04E-2</v>
      </c>
      <c r="BE825">
        <f t="shared" si="333"/>
        <v>37.839708348572223</v>
      </c>
    </row>
    <row r="826" spans="17:57">
      <c r="Q826" s="58">
        <v>703</v>
      </c>
      <c r="R826" s="21">
        <f t="shared" si="343"/>
        <v>90.340778999999912</v>
      </c>
      <c r="S826" s="21">
        <f t="shared" si="342"/>
        <v>593.23188841551621</v>
      </c>
      <c r="T826" s="21">
        <f t="shared" si="340"/>
        <v>1</v>
      </c>
      <c r="U826" s="21">
        <f t="shared" si="341"/>
        <v>600</v>
      </c>
      <c r="AA826">
        <v>703</v>
      </c>
      <c r="AB826">
        <f t="shared" si="318"/>
        <v>12.269664641520135</v>
      </c>
      <c r="AC826">
        <f t="shared" si="319"/>
        <v>0.27611262488646687</v>
      </c>
      <c r="AD826">
        <f t="shared" si="320"/>
        <v>-0.29237170472273821</v>
      </c>
      <c r="AE826">
        <f t="shared" si="321"/>
        <v>-8.0727518833526274E-2</v>
      </c>
      <c r="AF826" s="65">
        <f t="shared" si="322"/>
        <v>-8.0815459604364287E-2</v>
      </c>
      <c r="AG826">
        <f t="shared" si="323"/>
        <v>-4.6303847547400672</v>
      </c>
      <c r="AJ826">
        <f t="shared" si="324"/>
        <v>98.520345616575895</v>
      </c>
      <c r="AL826">
        <f t="shared" si="315"/>
        <v>98.520345616575895</v>
      </c>
      <c r="AN826">
        <f t="shared" si="325"/>
        <v>100.49075252890742</v>
      </c>
      <c r="AP826">
        <f t="shared" si="326"/>
        <v>-3218.0087841776931</v>
      </c>
      <c r="AS826">
        <f t="shared" si="327"/>
        <v>-3228.5460881004701</v>
      </c>
      <c r="AU826">
        <f t="shared" si="316"/>
        <v>260.63251513203824</v>
      </c>
      <c r="AW826">
        <f t="shared" si="328"/>
        <v>12.269664641520135</v>
      </c>
      <c r="AY826">
        <f t="shared" si="329"/>
        <v>-8.0815459604364287E-2</v>
      </c>
      <c r="BA826">
        <f t="shared" si="330"/>
        <v>-0.36982460510164977</v>
      </c>
      <c r="BC826">
        <f t="shared" si="331"/>
        <v>1190.0988278221555</v>
      </c>
      <c r="BD826">
        <f t="shared" si="332"/>
        <v>3.04E-2</v>
      </c>
      <c r="BE826">
        <f t="shared" si="333"/>
        <v>36.179004365793524</v>
      </c>
    </row>
    <row r="827" spans="17:57">
      <c r="Q827" s="58">
        <v>704</v>
      </c>
      <c r="R827" s="21">
        <f t="shared" si="343"/>
        <v>90.908959999999908</v>
      </c>
      <c r="S827" s="21">
        <f t="shared" si="342"/>
        <v>596.63531363587686</v>
      </c>
      <c r="T827" s="21">
        <f t="shared" si="340"/>
        <v>1</v>
      </c>
      <c r="U827" s="21">
        <f t="shared" si="341"/>
        <v>600</v>
      </c>
      <c r="AA827">
        <v>704</v>
      </c>
      <c r="AB827">
        <f t="shared" si="318"/>
        <v>12.287117934040079</v>
      </c>
      <c r="AC827">
        <f t="shared" si="319"/>
        <v>0.27611262488646687</v>
      </c>
      <c r="AD827">
        <f t="shared" si="320"/>
        <v>-0.27563735581700005</v>
      </c>
      <c r="AE827">
        <f t="shared" si="321"/>
        <v>-7.6106953831396928E-2</v>
      </c>
      <c r="AF827" s="65">
        <f t="shared" si="322"/>
        <v>-7.618061798475867E-2</v>
      </c>
      <c r="AG827">
        <f t="shared" si="323"/>
        <v>-4.3648278912250866</v>
      </c>
      <c r="AJ827">
        <f t="shared" si="324"/>
        <v>98.520345616575895</v>
      </c>
      <c r="AL827">
        <f t="shared" ref="AL827:AL843" si="344">T827*AJ827</f>
        <v>98.520345616575895</v>
      </c>
      <c r="AN827">
        <f t="shared" si="325"/>
        <v>100.49075252890742</v>
      </c>
      <c r="AP827">
        <f t="shared" si="326"/>
        <v>-3246.5847217564669</v>
      </c>
      <c r="AS827">
        <f t="shared" si="327"/>
        <v>-3256.0283115522611</v>
      </c>
      <c r="AU827">
        <f t="shared" ref="AU827:AU843" si="345">AP827*TAN(AF827)</f>
        <v>247.8063963810292</v>
      </c>
      <c r="AW827">
        <f t="shared" si="328"/>
        <v>12.287117934040079</v>
      </c>
      <c r="AY827">
        <f t="shared" si="329"/>
        <v>-7.618061798475867E-2</v>
      </c>
      <c r="BA827">
        <f t="shared" si="330"/>
        <v>-0.34900885764576445</v>
      </c>
      <c r="BC827">
        <f t="shared" si="331"/>
        <v>1133.0868249904165</v>
      </c>
      <c r="BD827">
        <f t="shared" si="332"/>
        <v>3.04E-2</v>
      </c>
      <c r="BE827">
        <f t="shared" si="333"/>
        <v>34.44583947970866</v>
      </c>
    </row>
    <row r="828" spans="17:57">
      <c r="Q828" s="58">
        <v>705</v>
      </c>
      <c r="R828" s="21">
        <f t="shared" si="343"/>
        <v>91.477140999999904</v>
      </c>
      <c r="S828" s="21">
        <f t="shared" si="342"/>
        <v>600.03873885623761</v>
      </c>
      <c r="T828" s="21">
        <f t="shared" si="340"/>
        <v>1</v>
      </c>
      <c r="U828" s="21">
        <f t="shared" si="341"/>
        <v>600</v>
      </c>
      <c r="AA828">
        <v>705</v>
      </c>
      <c r="AB828">
        <f t="shared" ref="AB828:AB843" si="346">PI()*AA828/180</f>
        <v>12.304571226560023</v>
      </c>
      <c r="AC828">
        <f t="shared" ref="AC828:AC843" si="347">($F$6/2)/$F$10</f>
        <v>0.27611262488646687</v>
      </c>
      <c r="AD828">
        <f t="shared" ref="AD828:AD843" si="348">SIN(AB828)</f>
        <v>-0.25881904510252096</v>
      </c>
      <c r="AE828">
        <f t="shared" ref="AE828:AE843" si="349">AC828*AD828</f>
        <v>-7.1463205913865915E-2</v>
      </c>
      <c r="AF828" s="65">
        <f t="shared" ref="AF828:AF843" si="350">ASIN(AE828)</f>
        <v>-7.15241731068023E-2</v>
      </c>
      <c r="AG828">
        <f t="shared" ref="AG828:AG843" si="351">AF828*180/PI()</f>
        <v>-4.0980332521828773</v>
      </c>
      <c r="AJ828">
        <f t="shared" ref="AJ828:AJ843" si="352">PI()*(($F$5/10)*($F$5/10))/4</f>
        <v>98.520345616575895</v>
      </c>
      <c r="AL828">
        <f t="shared" si="344"/>
        <v>98.520345616575895</v>
      </c>
      <c r="AN828">
        <f t="shared" ref="AN828:AN843" si="353">AL828*1.02</f>
        <v>100.49075252890742</v>
      </c>
      <c r="AP828">
        <f t="shared" ref="AP828:AP843" si="354">N765+AN828</f>
        <v>-3273.5420438155934</v>
      </c>
      <c r="AS828">
        <f t="shared" ref="AS828:AS843" si="355">AP828/(COS(AF828))</f>
        <v>-3281.9331704906058</v>
      </c>
      <c r="AU828">
        <f t="shared" si="345"/>
        <v>234.53746595831703</v>
      </c>
      <c r="AW828">
        <f t="shared" ref="AW828:AW843" si="356">AB828</f>
        <v>12.304571226560023</v>
      </c>
      <c r="AY828">
        <f t="shared" ref="AY828:AY843" si="357">AF828</f>
        <v>-7.15241731068023E-2</v>
      </c>
      <c r="BA828">
        <f t="shared" ref="BA828:BA843" si="358">(SIN(AW828+AY828))/(COS(AY828))</f>
        <v>-0.32802414238530148</v>
      </c>
      <c r="BC828">
        <f t="shared" ref="BC828:BC843" si="359">AP828*BA828</f>
        <v>1073.8008214848371</v>
      </c>
      <c r="BD828">
        <f t="shared" ref="BD828:BD843" si="360">($F$6/2)/1000</f>
        <v>3.04E-2</v>
      </c>
      <c r="BE828">
        <f t="shared" ref="BE828:BE843" si="361">BC828*BD828</f>
        <v>32.643544973139051</v>
      </c>
    </row>
    <row r="829" spans="17:57">
      <c r="Q829" s="58">
        <v>706</v>
      </c>
      <c r="R829" s="21">
        <f t="shared" si="343"/>
        <v>92.045321999999899</v>
      </c>
      <c r="S829" s="21">
        <f t="shared" si="342"/>
        <v>603.44216407659837</v>
      </c>
      <c r="T829" s="21">
        <f t="shared" si="340"/>
        <v>1</v>
      </c>
      <c r="U829" s="21">
        <f t="shared" si="341"/>
        <v>600</v>
      </c>
      <c r="AA829">
        <v>706</v>
      </c>
      <c r="AB829">
        <f t="shared" si="346"/>
        <v>12.322024519079966</v>
      </c>
      <c r="AC829">
        <f t="shared" si="347"/>
        <v>0.27611262488646687</v>
      </c>
      <c r="AD829">
        <f t="shared" si="348"/>
        <v>-0.24192189559966895</v>
      </c>
      <c r="AE829">
        <f t="shared" si="349"/>
        <v>-6.67976896115344E-2</v>
      </c>
      <c r="AF829" s="65">
        <f t="shared" si="350"/>
        <v>-6.6847464067794043E-2</v>
      </c>
      <c r="AG829">
        <f t="shared" si="351"/>
        <v>-3.8300775622370207</v>
      </c>
      <c r="AJ829">
        <f t="shared" si="352"/>
        <v>98.520345616575895</v>
      </c>
      <c r="AL829">
        <f t="shared" si="344"/>
        <v>98.520345616575895</v>
      </c>
      <c r="AN829">
        <f t="shared" si="353"/>
        <v>100.49075252890742</v>
      </c>
      <c r="AP829">
        <f t="shared" si="354"/>
        <v>-3298.8598396656275</v>
      </c>
      <c r="AS829">
        <f t="shared" si="355"/>
        <v>-3306.2442033154553</v>
      </c>
      <c r="AU829">
        <f t="shared" si="345"/>
        <v>220.84947407300061</v>
      </c>
      <c r="AW829">
        <f t="shared" si="356"/>
        <v>12.322024519079966</v>
      </c>
      <c r="AY829">
        <f t="shared" si="357"/>
        <v>-6.6847464067794043E-2</v>
      </c>
      <c r="BA829">
        <f t="shared" si="358"/>
        <v>-0.30688049076843238</v>
      </c>
      <c r="BC829">
        <f t="shared" si="359"/>
        <v>1012.3557265728599</v>
      </c>
      <c r="BD829">
        <f t="shared" si="360"/>
        <v>3.04E-2</v>
      </c>
      <c r="BE829">
        <f t="shared" si="361"/>
        <v>30.77561408781494</v>
      </c>
    </row>
    <row r="830" spans="17:57">
      <c r="Q830" s="58">
        <v>707</v>
      </c>
      <c r="R830" s="21">
        <f t="shared" si="343"/>
        <v>92.613502999999895</v>
      </c>
      <c r="S830" s="21">
        <f t="shared" si="342"/>
        <v>606.84558929695902</v>
      </c>
      <c r="T830" s="21">
        <f t="shared" si="340"/>
        <v>1</v>
      </c>
      <c r="U830" s="21">
        <f t="shared" si="341"/>
        <v>600</v>
      </c>
      <c r="AA830">
        <v>707</v>
      </c>
      <c r="AB830">
        <f t="shared" si="346"/>
        <v>12.33947781159991</v>
      </c>
      <c r="AC830">
        <f t="shared" si="347"/>
        <v>0.27611262488646687</v>
      </c>
      <c r="AD830">
        <f t="shared" si="348"/>
        <v>-0.22495105434386556</v>
      </c>
      <c r="AE830">
        <f t="shared" si="349"/>
        <v>-6.2111826085862978E-2</v>
      </c>
      <c r="AF830" s="65">
        <f t="shared" si="350"/>
        <v>-6.2151832228297614E-2</v>
      </c>
      <c r="AG830">
        <f t="shared" si="351"/>
        <v>-3.5610376756866242</v>
      </c>
      <c r="AJ830">
        <f t="shared" si="352"/>
        <v>98.520345616575895</v>
      </c>
      <c r="AL830">
        <f t="shared" si="344"/>
        <v>98.520345616575895</v>
      </c>
      <c r="AN830">
        <f t="shared" si="353"/>
        <v>100.49075252890742</v>
      </c>
      <c r="AP830">
        <f t="shared" si="354"/>
        <v>-3322.5184433718409</v>
      </c>
      <c r="AS830">
        <f t="shared" si="355"/>
        <v>-3328.9459838318016</v>
      </c>
      <c r="AU830">
        <f t="shared" si="345"/>
        <v>206.76691399699288</v>
      </c>
      <c r="AW830">
        <f t="shared" si="356"/>
        <v>12.33947781159991</v>
      </c>
      <c r="AY830">
        <f t="shared" si="357"/>
        <v>-6.2151832228297614E-2</v>
      </c>
      <c r="BA830">
        <f t="shared" si="358"/>
        <v>-0.28558803644658426</v>
      </c>
      <c r="BC830">
        <f t="shared" si="359"/>
        <v>948.87151830012567</v>
      </c>
      <c r="BD830">
        <f t="shared" si="360"/>
        <v>3.04E-2</v>
      </c>
      <c r="BE830">
        <f t="shared" si="361"/>
        <v>28.84569415632382</v>
      </c>
    </row>
    <row r="831" spans="17:57">
      <c r="Q831" s="58">
        <v>708</v>
      </c>
      <c r="R831" s="21">
        <f t="shared" si="343"/>
        <v>93.18168399999989</v>
      </c>
      <c r="S831" s="21">
        <f t="shared" si="342"/>
        <v>610.24901451731978</v>
      </c>
      <c r="T831" s="21">
        <f t="shared" si="340"/>
        <v>1</v>
      </c>
      <c r="U831" s="21">
        <f t="shared" si="341"/>
        <v>600</v>
      </c>
      <c r="AA831">
        <v>708</v>
      </c>
      <c r="AB831">
        <f t="shared" si="346"/>
        <v>12.356931104119854</v>
      </c>
      <c r="AC831">
        <f t="shared" si="347"/>
        <v>0.27611262488646687</v>
      </c>
      <c r="AD831">
        <f t="shared" si="348"/>
        <v>-0.20791169081775923</v>
      </c>
      <c r="AE831">
        <f t="shared" si="349"/>
        <v>-5.7407042696275036E-2</v>
      </c>
      <c r="AF831" s="65">
        <f t="shared" si="350"/>
        <v>-5.7438621023658279E-2</v>
      </c>
      <c r="AG831">
        <f t="shared" si="351"/>
        <v>-3.2909905657070198</v>
      </c>
      <c r="AJ831">
        <f t="shared" si="352"/>
        <v>98.520345616575895</v>
      </c>
      <c r="AL831">
        <f t="shared" si="344"/>
        <v>98.520345616575895</v>
      </c>
      <c r="AN831">
        <f t="shared" si="353"/>
        <v>100.49075252890742</v>
      </c>
      <c r="AP831">
        <f t="shared" si="354"/>
        <v>-3344.4994543086004</v>
      </c>
      <c r="AS831">
        <f t="shared" si="355"/>
        <v>-3350.0241268782611</v>
      </c>
      <c r="AU831">
        <f t="shared" si="345"/>
        <v>192.31497808525182</v>
      </c>
      <c r="AW831">
        <f t="shared" si="356"/>
        <v>12.356931104119854</v>
      </c>
      <c r="AY831">
        <f t="shared" si="357"/>
        <v>-5.7438621023658279E-2</v>
      </c>
      <c r="BA831">
        <f t="shared" si="358"/>
        <v>-0.26415700853097512</v>
      </c>
      <c r="BC831">
        <f t="shared" si="359"/>
        <v>883.4729708836386</v>
      </c>
      <c r="BD831">
        <f t="shared" si="360"/>
        <v>3.04E-2</v>
      </c>
      <c r="BE831">
        <f t="shared" si="361"/>
        <v>26.857578314862614</v>
      </c>
    </row>
    <row r="832" spans="17:57">
      <c r="Q832" s="58">
        <v>709</v>
      </c>
      <c r="R832" s="21">
        <f t="shared" si="343"/>
        <v>93.749864999999886</v>
      </c>
      <c r="S832" s="21">
        <f t="shared" si="342"/>
        <v>613.65243973768054</v>
      </c>
      <c r="T832" s="21">
        <f t="shared" si="340"/>
        <v>1</v>
      </c>
      <c r="U832" s="21">
        <f t="shared" si="341"/>
        <v>600</v>
      </c>
      <c r="AA832">
        <v>709</v>
      </c>
      <c r="AB832">
        <f t="shared" si="346"/>
        <v>12.374384396639796</v>
      </c>
      <c r="AC832">
        <f t="shared" si="347"/>
        <v>0.27611262488646687</v>
      </c>
      <c r="AD832">
        <f t="shared" si="348"/>
        <v>-0.19080899537654578</v>
      </c>
      <c r="AE832">
        <f t="shared" si="349"/>
        <v>-5.2684772565367778E-2</v>
      </c>
      <c r="AF832" s="65">
        <f t="shared" si="350"/>
        <v>-5.2709175783157709E-2</v>
      </c>
      <c r="AG832">
        <f t="shared" si="351"/>
        <v>-3.0200133139881022</v>
      </c>
      <c r="AJ832">
        <f t="shared" si="352"/>
        <v>98.520345616575895</v>
      </c>
      <c r="AL832">
        <f t="shared" si="344"/>
        <v>98.520345616575895</v>
      </c>
      <c r="AN832">
        <f t="shared" si="353"/>
        <v>100.49075252890742</v>
      </c>
      <c r="AP832">
        <f t="shared" si="354"/>
        <v>-3364.7857564025662</v>
      </c>
      <c r="AS832">
        <f t="shared" si="355"/>
        <v>-3369.4652934645546</v>
      </c>
      <c r="AU832">
        <f t="shared" si="345"/>
        <v>177.51951265308023</v>
      </c>
      <c r="AW832">
        <f t="shared" si="356"/>
        <v>12.374384396639796</v>
      </c>
      <c r="AY832">
        <f t="shared" si="357"/>
        <v>-5.2709175783157709E-2</v>
      </c>
      <c r="BA832">
        <f t="shared" si="358"/>
        <v>-0.24259772483162687</v>
      </c>
      <c r="BC832">
        <f t="shared" si="359"/>
        <v>816.28936904912723</v>
      </c>
      <c r="BD832">
        <f t="shared" si="360"/>
        <v>3.04E-2</v>
      </c>
      <c r="BE832">
        <f t="shared" si="361"/>
        <v>24.815196819093469</v>
      </c>
    </row>
    <row r="833" spans="17:57">
      <c r="Q833" s="58">
        <v>710</v>
      </c>
      <c r="R833" s="21">
        <f t="shared" si="343"/>
        <v>94.318045999999882</v>
      </c>
      <c r="S833" s="21">
        <f t="shared" si="342"/>
        <v>617.05586495804118</v>
      </c>
      <c r="T833" s="21">
        <f t="shared" si="340"/>
        <v>1</v>
      </c>
      <c r="U833" s="21">
        <f t="shared" si="341"/>
        <v>600</v>
      </c>
      <c r="AA833">
        <v>710</v>
      </c>
      <c r="AB833">
        <f t="shared" si="346"/>
        <v>12.39183768915974</v>
      </c>
      <c r="AC833">
        <f t="shared" si="347"/>
        <v>0.27611262488646687</v>
      </c>
      <c r="AD833">
        <f t="shared" si="348"/>
        <v>-0.17364817766693064</v>
      </c>
      <c r="AE833">
        <f t="shared" si="349"/>
        <v>-4.794645414236777E-2</v>
      </c>
      <c r="AF833" s="65">
        <f t="shared" si="350"/>
        <v>-4.7964843556314952E-2</v>
      </c>
      <c r="AG833">
        <f t="shared" si="351"/>
        <v>-2.7481831007821094</v>
      </c>
      <c r="AJ833">
        <f t="shared" si="352"/>
        <v>98.520345616575895</v>
      </c>
      <c r="AL833">
        <f t="shared" si="344"/>
        <v>98.520345616575895</v>
      </c>
      <c r="AN833">
        <f t="shared" si="353"/>
        <v>100.49075252890742</v>
      </c>
      <c r="AP833">
        <f t="shared" si="354"/>
        <v>-3383.3615360420949</v>
      </c>
      <c r="AS833">
        <f t="shared" si="355"/>
        <v>-3387.2571954392497</v>
      </c>
      <c r="AU833">
        <f t="shared" si="345"/>
        <v>162.40697178953323</v>
      </c>
      <c r="AW833">
        <f t="shared" si="356"/>
        <v>12.39183768915974</v>
      </c>
      <c r="AY833">
        <f t="shared" si="357"/>
        <v>-4.7964843556314952E-2</v>
      </c>
      <c r="BA833">
        <f t="shared" si="358"/>
        <v>-0.22092058508120505</v>
      </c>
      <c r="BC833">
        <f t="shared" si="359"/>
        <v>747.45421008366418</v>
      </c>
      <c r="BD833">
        <f t="shared" si="360"/>
        <v>3.04E-2</v>
      </c>
      <c r="BE833">
        <f t="shared" si="361"/>
        <v>22.722607986543391</v>
      </c>
    </row>
    <row r="834" spans="17:57">
      <c r="Q834" s="58">
        <v>711</v>
      </c>
      <c r="R834" s="21">
        <f t="shared" si="343"/>
        <v>94.886226999999877</v>
      </c>
      <c r="S834" s="21">
        <f t="shared" si="342"/>
        <v>620.45929017840194</v>
      </c>
      <c r="T834" s="21">
        <f t="shared" si="340"/>
        <v>1</v>
      </c>
      <c r="U834" s="21">
        <f t="shared" si="341"/>
        <v>600</v>
      </c>
      <c r="AA834">
        <v>711</v>
      </c>
      <c r="AB834">
        <f t="shared" si="346"/>
        <v>12.409290981679682</v>
      </c>
      <c r="AC834">
        <f t="shared" si="347"/>
        <v>0.27611262488646687</v>
      </c>
      <c r="AD834">
        <f t="shared" si="348"/>
        <v>-0.15643446504023223</v>
      </c>
      <c r="AE834">
        <f t="shared" si="349"/>
        <v>-4.3193530764968756E-2</v>
      </c>
      <c r="AF834" s="65">
        <f t="shared" si="350"/>
        <v>-4.3206972945831174E-2</v>
      </c>
      <c r="AG834">
        <f t="shared" si="351"/>
        <v>-2.4755771953320558</v>
      </c>
      <c r="AJ834">
        <f t="shared" si="352"/>
        <v>98.520345616575895</v>
      </c>
      <c r="AL834">
        <f t="shared" si="344"/>
        <v>98.520345616575895</v>
      </c>
      <c r="AN834">
        <f t="shared" si="353"/>
        <v>100.49075252890742</v>
      </c>
      <c r="AP834">
        <f t="shared" si="354"/>
        <v>-3400.2122986320101</v>
      </c>
      <c r="AS834">
        <f t="shared" si="355"/>
        <v>-3403.3885997079947</v>
      </c>
      <c r="AU834">
        <f t="shared" si="345"/>
        <v>147.00437018663121</v>
      </c>
      <c r="AW834">
        <f t="shared" si="356"/>
        <v>12.409290981679682</v>
      </c>
      <c r="AY834">
        <f t="shared" si="357"/>
        <v>-4.3206972945831174E-2</v>
      </c>
      <c r="BA834">
        <f t="shared" si="358"/>
        <v>-0.19913606414576016</v>
      </c>
      <c r="BC834">
        <f t="shared" si="359"/>
        <v>677.10489440958656</v>
      </c>
      <c r="BD834">
        <f t="shared" si="360"/>
        <v>3.04E-2</v>
      </c>
      <c r="BE834">
        <f t="shared" si="361"/>
        <v>20.583988790051432</v>
      </c>
    </row>
    <row r="835" spans="17:57">
      <c r="Q835" s="58">
        <v>712</v>
      </c>
      <c r="R835" s="21">
        <f t="shared" si="343"/>
        <v>95.454407999999873</v>
      </c>
      <c r="S835" s="21">
        <f t="shared" si="342"/>
        <v>623.86271539876259</v>
      </c>
      <c r="T835" s="21">
        <f t="shared" si="340"/>
        <v>1</v>
      </c>
      <c r="U835" s="21">
        <f t="shared" si="341"/>
        <v>600</v>
      </c>
      <c r="AA835">
        <v>712</v>
      </c>
      <c r="AB835">
        <f t="shared" si="346"/>
        <v>12.426744274199628</v>
      </c>
      <c r="AC835">
        <f t="shared" si="347"/>
        <v>0.27611262488646687</v>
      </c>
      <c r="AD835">
        <f t="shared" si="348"/>
        <v>-0.13917310096006436</v>
      </c>
      <c r="AE835">
        <f t="shared" si="349"/>
        <v>-3.8427450219672629E-2</v>
      </c>
      <c r="AF835" s="65">
        <f t="shared" si="350"/>
        <v>-3.8436913946647437E-2</v>
      </c>
      <c r="AG835">
        <f t="shared" si="351"/>
        <v>-2.2022729466504303</v>
      </c>
      <c r="AJ835">
        <f t="shared" si="352"/>
        <v>98.520345616575895</v>
      </c>
      <c r="AL835">
        <f t="shared" si="344"/>
        <v>98.520345616575895</v>
      </c>
      <c r="AN835">
        <f t="shared" si="353"/>
        <v>100.49075252890742</v>
      </c>
      <c r="AP835">
        <f t="shared" si="354"/>
        <v>-3415.3248837744077</v>
      </c>
      <c r="AS835">
        <f t="shared" si="355"/>
        <v>-3417.849332020945</v>
      </c>
      <c r="AU835">
        <f t="shared" si="345"/>
        <v>131.3392350645762</v>
      </c>
      <c r="AW835">
        <f t="shared" si="356"/>
        <v>12.426744274199628</v>
      </c>
      <c r="AY835">
        <f t="shared" si="357"/>
        <v>-3.8436913946647437E-2</v>
      </c>
      <c r="BA835">
        <f t="shared" si="358"/>
        <v>-0.17725470522421172</v>
      </c>
      <c r="BC835">
        <f t="shared" si="359"/>
        <v>605.38240551834781</v>
      </c>
      <c r="BD835">
        <f t="shared" si="360"/>
        <v>3.04E-2</v>
      </c>
      <c r="BE835">
        <f t="shared" si="361"/>
        <v>18.403625127757774</v>
      </c>
    </row>
    <row r="836" spans="17:57">
      <c r="Q836" s="58">
        <v>713</v>
      </c>
      <c r="R836" s="21">
        <f t="shared" si="343"/>
        <v>96.022588999999869</v>
      </c>
      <c r="S836" s="21">
        <f t="shared" si="342"/>
        <v>627.26614061912335</v>
      </c>
      <c r="T836" s="21">
        <f t="shared" si="340"/>
        <v>1</v>
      </c>
      <c r="U836" s="21">
        <f t="shared" si="341"/>
        <v>600</v>
      </c>
      <c r="AA836">
        <v>713</v>
      </c>
      <c r="AB836">
        <f t="shared" si="346"/>
        <v>12.44419756671957</v>
      </c>
      <c r="AC836">
        <f t="shared" si="347"/>
        <v>0.27611262488646687</v>
      </c>
      <c r="AD836">
        <f t="shared" si="348"/>
        <v>-0.12186934340514748</v>
      </c>
      <c r="AE836">
        <f t="shared" si="349"/>
        <v>-3.3649664300785503E-2</v>
      </c>
      <c r="AF836" s="65">
        <f t="shared" si="350"/>
        <v>-3.3656017790606202E-2</v>
      </c>
      <c r="AG836">
        <f t="shared" si="351"/>
        <v>-1.928347774618949</v>
      </c>
      <c r="AJ836">
        <f t="shared" si="352"/>
        <v>98.520345616575895</v>
      </c>
      <c r="AL836">
        <f t="shared" si="344"/>
        <v>98.520345616575895</v>
      </c>
      <c r="AN836">
        <f t="shared" si="353"/>
        <v>100.49075252890742</v>
      </c>
      <c r="AP836">
        <f t="shared" si="354"/>
        <v>-3428.6874790576908</v>
      </c>
      <c r="AS836">
        <f t="shared" si="355"/>
        <v>-3430.6302803465351</v>
      </c>
      <c r="AU836">
        <f t="shared" si="345"/>
        <v>115.43955727377057</v>
      </c>
      <c r="AW836">
        <f t="shared" si="356"/>
        <v>12.44419756671957</v>
      </c>
      <c r="AY836">
        <f t="shared" si="357"/>
        <v>-3.3656017790606202E-2</v>
      </c>
      <c r="BA836">
        <f t="shared" si="358"/>
        <v>-0.15528711303831078</v>
      </c>
      <c r="BC836">
        <f t="shared" si="359"/>
        <v>532.43098013347242</v>
      </c>
      <c r="BD836">
        <f t="shared" si="360"/>
        <v>3.04E-2</v>
      </c>
      <c r="BE836">
        <f t="shared" si="361"/>
        <v>16.185901796057561</v>
      </c>
    </row>
    <row r="837" spans="17:57">
      <c r="Q837" s="58">
        <v>714</v>
      </c>
      <c r="R837" s="21">
        <f t="shared" si="343"/>
        <v>96.590769999999864</v>
      </c>
      <c r="S837" s="21">
        <f t="shared" si="342"/>
        <v>630.66956583948411</v>
      </c>
      <c r="T837" s="21">
        <f t="shared" si="340"/>
        <v>1</v>
      </c>
      <c r="U837" s="21">
        <f t="shared" si="341"/>
        <v>600</v>
      </c>
      <c r="AA837">
        <v>714</v>
      </c>
      <c r="AB837">
        <f t="shared" si="346"/>
        <v>12.461650859239512</v>
      </c>
      <c r="AC837">
        <f t="shared" si="347"/>
        <v>0.27611262488646687</v>
      </c>
      <c r="AD837">
        <f t="shared" si="348"/>
        <v>-0.10452846326765454</v>
      </c>
      <c r="AE837">
        <f t="shared" si="349"/>
        <v>-2.8861628368180729E-2</v>
      </c>
      <c r="AF837" s="65">
        <f t="shared" si="350"/>
        <v>-2.8865636796158122E-2</v>
      </c>
      <c r="AG837">
        <f t="shared" si="351"/>
        <v>-1.6538791613773918</v>
      </c>
      <c r="AJ837">
        <f t="shared" si="352"/>
        <v>98.520345616575895</v>
      </c>
      <c r="AL837">
        <f t="shared" si="344"/>
        <v>98.520345616575895</v>
      </c>
      <c r="AN837">
        <f t="shared" si="353"/>
        <v>100.49075252890742</v>
      </c>
      <c r="AP837">
        <f t="shared" si="354"/>
        <v>-3440.2896324377593</v>
      </c>
      <c r="AS837">
        <f t="shared" si="355"/>
        <v>-3441.7233978473437</v>
      </c>
      <c r="AU837">
        <f t="shared" si="345"/>
        <v>99.333741654742269</v>
      </c>
      <c r="AW837">
        <f t="shared" si="356"/>
        <v>12.461650859239512</v>
      </c>
      <c r="AY837">
        <f t="shared" si="357"/>
        <v>-2.8865636796158122E-2</v>
      </c>
      <c r="BA837">
        <f t="shared" si="358"/>
        <v>-0.13324394701443923</v>
      </c>
      <c r="BC837">
        <f t="shared" si="359"/>
        <v>458.39776949886141</v>
      </c>
      <c r="BD837">
        <f t="shared" si="360"/>
        <v>3.04E-2</v>
      </c>
      <c r="BE837">
        <f t="shared" si="361"/>
        <v>13.935292192765386</v>
      </c>
    </row>
    <row r="838" spans="17:57">
      <c r="Q838" s="58">
        <v>715</v>
      </c>
      <c r="R838" s="21">
        <f t="shared" si="343"/>
        <v>97.15895099999986</v>
      </c>
      <c r="S838" s="21">
        <f t="shared" si="342"/>
        <v>634.07299105984475</v>
      </c>
      <c r="T838" s="21">
        <f t="shared" si="340"/>
        <v>1</v>
      </c>
      <c r="U838" s="21">
        <f t="shared" si="341"/>
        <v>600</v>
      </c>
      <c r="AA838">
        <v>715</v>
      </c>
      <c r="AB838">
        <f t="shared" si="346"/>
        <v>12.479104151759458</v>
      </c>
      <c r="AC838">
        <f t="shared" si="347"/>
        <v>0.27611262488646687</v>
      </c>
      <c r="AD838">
        <f t="shared" si="348"/>
        <v>-8.7155742747656792E-2</v>
      </c>
      <c r="AE838">
        <f t="shared" si="349"/>
        <v>-2.4064800903985165E-2</v>
      </c>
      <c r="AF838" s="65">
        <f t="shared" si="350"/>
        <v>-2.4067124222592211E-2</v>
      </c>
      <c r="AG838">
        <f t="shared" si="351"/>
        <v>-1.3789446429716061</v>
      </c>
      <c r="AJ838">
        <f t="shared" si="352"/>
        <v>98.520345616575895</v>
      </c>
      <c r="AL838">
        <f t="shared" si="344"/>
        <v>98.520345616575895</v>
      </c>
      <c r="AN838">
        <f t="shared" si="353"/>
        <v>100.49075252890742</v>
      </c>
      <c r="AP838">
        <f t="shared" si="354"/>
        <v>-3450.1222631969003</v>
      </c>
      <c r="AS838">
        <f t="shared" si="355"/>
        <v>-3451.1217054721974</v>
      </c>
      <c r="AU838">
        <f t="shared" si="345"/>
        <v>83.050556737610151</v>
      </c>
      <c r="AW838">
        <f t="shared" si="356"/>
        <v>12.479104151759458</v>
      </c>
      <c r="AY838">
        <f t="shared" si="357"/>
        <v>-2.4067124222592211E-2</v>
      </c>
      <c r="BA838">
        <f t="shared" si="358"/>
        <v>-0.11113591445870549</v>
      </c>
      <c r="BC838">
        <f t="shared" si="359"/>
        <v>383.4324927147261</v>
      </c>
      <c r="BD838">
        <f t="shared" si="360"/>
        <v>3.04E-2</v>
      </c>
      <c r="BE838">
        <f t="shared" si="361"/>
        <v>11.656347778527673</v>
      </c>
    </row>
    <row r="839" spans="17:57">
      <c r="Q839" s="58">
        <v>716</v>
      </c>
      <c r="R839" s="21">
        <f t="shared" si="343"/>
        <v>97.727131999999855</v>
      </c>
      <c r="S839" s="21">
        <f t="shared" si="342"/>
        <v>637.47641628020551</v>
      </c>
      <c r="T839" s="21">
        <f t="shared" si="340"/>
        <v>1</v>
      </c>
      <c r="U839" s="21">
        <f t="shared" si="341"/>
        <v>600</v>
      </c>
      <c r="AA839">
        <v>716</v>
      </c>
      <c r="AB839">
        <f t="shared" si="346"/>
        <v>12.4965574442794</v>
      </c>
      <c r="AC839">
        <f t="shared" si="347"/>
        <v>0.27611262488646687</v>
      </c>
      <c r="AD839">
        <f t="shared" si="348"/>
        <v>-6.9756473744124997E-2</v>
      </c>
      <c r="AE839">
        <f t="shared" si="349"/>
        <v>-1.9260643068314261E-2</v>
      </c>
      <c r="AF839" s="65">
        <f t="shared" si="350"/>
        <v>-1.9261834128229929E-2</v>
      </c>
      <c r="AG839">
        <f t="shared" si="351"/>
        <v>-1.1036218012286263</v>
      </c>
      <c r="AJ839">
        <f t="shared" si="352"/>
        <v>98.520345616575895</v>
      </c>
      <c r="AL839">
        <f t="shared" si="344"/>
        <v>98.520345616575895</v>
      </c>
      <c r="AN839">
        <f t="shared" si="353"/>
        <v>100.49075252890742</v>
      </c>
      <c r="AP839">
        <f t="shared" si="354"/>
        <v>-3458.1776714675143</v>
      </c>
      <c r="AS839">
        <f t="shared" si="355"/>
        <v>-3458.8192941770199</v>
      </c>
      <c r="AU839">
        <f t="shared" si="345"/>
        <v>66.619083862942247</v>
      </c>
      <c r="AW839">
        <f t="shared" si="356"/>
        <v>12.4965574442794</v>
      </c>
      <c r="AY839">
        <f t="shared" si="357"/>
        <v>-1.9261834128229929E-2</v>
      </c>
      <c r="BA839">
        <f t="shared" si="358"/>
        <v>-8.8973763726427582E-2</v>
      </c>
      <c r="BC839">
        <f t="shared" si="359"/>
        <v>307.68708306515811</v>
      </c>
      <c r="BD839">
        <f t="shared" si="360"/>
        <v>3.04E-2</v>
      </c>
      <c r="BE839">
        <f t="shared" si="361"/>
        <v>9.3536873251808057</v>
      </c>
    </row>
    <row r="840" spans="17:57">
      <c r="Q840" s="58">
        <v>717</v>
      </c>
      <c r="R840" s="21">
        <f t="shared" si="343"/>
        <v>98.295312999999851</v>
      </c>
      <c r="S840" s="21">
        <f t="shared" si="342"/>
        <v>640.87984150056616</v>
      </c>
      <c r="T840" s="21">
        <f t="shared" si="340"/>
        <v>1</v>
      </c>
      <c r="U840" s="21">
        <f t="shared" si="341"/>
        <v>600</v>
      </c>
      <c r="AA840">
        <v>717</v>
      </c>
      <c r="AB840">
        <f t="shared" si="346"/>
        <v>12.514010736799342</v>
      </c>
      <c r="AC840">
        <f t="shared" si="347"/>
        <v>0.27611262488646687</v>
      </c>
      <c r="AD840">
        <f t="shared" si="348"/>
        <v>-5.2335956242944619E-2</v>
      </c>
      <c r="AE840">
        <f t="shared" si="349"/>
        <v>-1.4450618254182711E-2</v>
      </c>
      <c r="AF840" s="65">
        <f t="shared" si="350"/>
        <v>-1.4451121232018657E-2</v>
      </c>
      <c r="AG840">
        <f t="shared" si="351"/>
        <v>-0.82798825582656355</v>
      </c>
      <c r="AJ840">
        <f t="shared" si="352"/>
        <v>98.520345616575895</v>
      </c>
      <c r="AL840">
        <f t="shared" si="344"/>
        <v>98.520345616575895</v>
      </c>
      <c r="AN840">
        <f t="shared" si="353"/>
        <v>100.49075252890742</v>
      </c>
      <c r="AP840">
        <f t="shared" si="354"/>
        <v>-3464.4495463095877</v>
      </c>
      <c r="AS840">
        <f t="shared" si="355"/>
        <v>-3464.8113267853873</v>
      </c>
      <c r="AU840">
        <f t="shared" si="345"/>
        <v>50.06866580614394</v>
      </c>
      <c r="AW840">
        <f t="shared" si="356"/>
        <v>12.514010736799342</v>
      </c>
      <c r="AY840">
        <f t="shared" si="357"/>
        <v>-1.4451121232018657E-2</v>
      </c>
      <c r="BA840">
        <f t="shared" si="358"/>
        <v>-6.6768277387016475E-2</v>
      </c>
      <c r="BC840">
        <f t="shared" si="359"/>
        <v>231.31532830132193</v>
      </c>
      <c r="BD840">
        <f t="shared" si="360"/>
        <v>3.04E-2</v>
      </c>
      <c r="BE840">
        <f t="shared" si="361"/>
        <v>7.0319859803601865</v>
      </c>
    </row>
    <row r="841" spans="17:57">
      <c r="Q841" s="58">
        <v>718</v>
      </c>
      <c r="R841" s="21">
        <f t="shared" si="343"/>
        <v>98.863493999999847</v>
      </c>
      <c r="S841" s="21">
        <f t="shared" si="342"/>
        <v>644.28326672092692</v>
      </c>
      <c r="T841" s="21">
        <f t="shared" si="340"/>
        <v>1</v>
      </c>
      <c r="U841" s="21">
        <f t="shared" si="341"/>
        <v>600</v>
      </c>
      <c r="AA841">
        <v>718</v>
      </c>
      <c r="AB841">
        <f t="shared" si="346"/>
        <v>12.531464029319284</v>
      </c>
      <c r="AC841">
        <f t="shared" si="347"/>
        <v>0.27611262488646687</v>
      </c>
      <c r="AD841">
        <f t="shared" si="348"/>
        <v>-3.4899496702502843E-2</v>
      </c>
      <c r="AE841">
        <f t="shared" si="349"/>
        <v>-9.6361916417446545E-3</v>
      </c>
      <c r="AF841" s="65">
        <f t="shared" si="350"/>
        <v>-9.6363407779823974E-3</v>
      </c>
      <c r="AG841">
        <f t="shared" si="351"/>
        <v>-0.55212165652820355</v>
      </c>
      <c r="AJ841">
        <f t="shared" si="352"/>
        <v>98.520345616575895</v>
      </c>
      <c r="AL841">
        <f t="shared" si="344"/>
        <v>98.520345616575895</v>
      </c>
      <c r="AN841">
        <f t="shared" si="353"/>
        <v>100.49075252890742</v>
      </c>
      <c r="AP841">
        <f t="shared" si="354"/>
        <v>-3468.9329723324622</v>
      </c>
      <c r="AS841">
        <f t="shared" si="355"/>
        <v>-3469.0940394980835</v>
      </c>
      <c r="AU841">
        <f t="shared" si="345"/>
        <v>33.428854987837624</v>
      </c>
      <c r="AW841">
        <f t="shared" si="356"/>
        <v>12.531464029319284</v>
      </c>
      <c r="AY841">
        <f t="shared" si="357"/>
        <v>-9.6363407779823974E-3</v>
      </c>
      <c r="BA841">
        <f t="shared" si="358"/>
        <v>-4.4530265385280987E-2</v>
      </c>
      <c r="BC841">
        <f t="shared" si="359"/>
        <v>154.47250586171614</v>
      </c>
      <c r="BD841">
        <f t="shared" si="360"/>
        <v>3.04E-2</v>
      </c>
      <c r="BE841">
        <f t="shared" si="361"/>
        <v>4.6959641781961707</v>
      </c>
    </row>
    <row r="842" spans="17:57">
      <c r="Q842" s="58">
        <v>719</v>
      </c>
      <c r="R842" s="21">
        <f t="shared" si="343"/>
        <v>99.431674999999842</v>
      </c>
      <c r="S842" s="21">
        <f t="shared" si="342"/>
        <v>647.68669194128768</v>
      </c>
      <c r="T842" s="21">
        <f t="shared" si="340"/>
        <v>1</v>
      </c>
      <c r="U842" s="21">
        <f t="shared" si="341"/>
        <v>600</v>
      </c>
      <c r="AA842">
        <v>719</v>
      </c>
      <c r="AB842">
        <f t="shared" si="346"/>
        <v>12.54891732183923</v>
      </c>
      <c r="AC842">
        <f t="shared" si="347"/>
        <v>0.27611262488646687</v>
      </c>
      <c r="AD842">
        <f t="shared" si="348"/>
        <v>-1.7452406437282918E-2</v>
      </c>
      <c r="AE842">
        <f t="shared" si="349"/>
        <v>-4.8188297519836578E-3</v>
      </c>
      <c r="AF842" s="65">
        <f t="shared" si="350"/>
        <v>-4.8188484019493398E-3</v>
      </c>
      <c r="AG842">
        <f t="shared" si="351"/>
        <v>-0.27609967554505849</v>
      </c>
      <c r="AJ842">
        <f t="shared" si="352"/>
        <v>98.520345616575895</v>
      </c>
      <c r="AL842">
        <f t="shared" si="344"/>
        <v>98.520345616575895</v>
      </c>
      <c r="AN842">
        <f t="shared" si="353"/>
        <v>100.49075252890742</v>
      </c>
      <c r="AP842">
        <f t="shared" si="354"/>
        <v>-3471.6244348531231</v>
      </c>
      <c r="AS842">
        <f t="shared" si="355"/>
        <v>-3471.6647430592343</v>
      </c>
      <c r="AU842">
        <f t="shared" si="345"/>
        <v>16.729361352766539</v>
      </c>
      <c r="AW842">
        <f t="shared" si="356"/>
        <v>12.54891732183923</v>
      </c>
      <c r="AY842">
        <f t="shared" si="357"/>
        <v>-4.8188484019493398E-3</v>
      </c>
      <c r="BA842">
        <f t="shared" si="358"/>
        <v>-2.2270558199920593E-2</v>
      </c>
      <c r="BC842">
        <f t="shared" si="359"/>
        <v>77.315014024662915</v>
      </c>
      <c r="BD842">
        <f t="shared" si="360"/>
        <v>3.04E-2</v>
      </c>
      <c r="BE842">
        <f t="shared" si="361"/>
        <v>2.3503764263497526</v>
      </c>
    </row>
    <row r="843" spans="17:57">
      <c r="Q843" s="58">
        <v>720</v>
      </c>
      <c r="R843" s="21">
        <v>100</v>
      </c>
      <c r="S843" s="21">
        <f t="shared" si="342"/>
        <v>651.0909797269793</v>
      </c>
      <c r="T843" s="21">
        <f t="shared" si="340"/>
        <v>1</v>
      </c>
      <c r="U843" s="21">
        <f t="shared" si="341"/>
        <v>600</v>
      </c>
      <c r="AA843">
        <v>720</v>
      </c>
      <c r="AB843">
        <f t="shared" si="346"/>
        <v>12.566370614359172</v>
      </c>
      <c r="AC843">
        <f t="shared" si="347"/>
        <v>0.27611262488646687</v>
      </c>
      <c r="AD843">
        <f t="shared" si="348"/>
        <v>-4.90059381963448E-16</v>
      </c>
      <c r="AE843">
        <f t="shared" si="349"/>
        <v>-1.3531158230416731E-16</v>
      </c>
      <c r="AF843" s="65">
        <f t="shared" si="350"/>
        <v>-1.3531158230416731E-16</v>
      </c>
      <c r="AG843">
        <f t="shared" si="351"/>
        <v>-7.752782585265862E-15</v>
      </c>
      <c r="AJ843">
        <f t="shared" si="352"/>
        <v>98.520345616575895</v>
      </c>
      <c r="AL843">
        <f t="shared" si="344"/>
        <v>98.520345616575895</v>
      </c>
      <c r="AN843">
        <f t="shared" si="353"/>
        <v>100.49075252890742</v>
      </c>
      <c r="AP843">
        <f t="shared" si="354"/>
        <v>-3472.5218235850284</v>
      </c>
      <c r="AS843">
        <f t="shared" si="355"/>
        <v>-3472.5218235850284</v>
      </c>
      <c r="AU843">
        <f t="shared" si="345"/>
        <v>4.6987242253504275E-13</v>
      </c>
      <c r="AW843">
        <f t="shared" si="356"/>
        <v>12.566370614359172</v>
      </c>
      <c r="AY843">
        <f t="shared" si="357"/>
        <v>-1.3531158230416731E-16</v>
      </c>
      <c r="BA843">
        <f t="shared" si="358"/>
        <v>-4.90059381963448E-16</v>
      </c>
      <c r="BC843">
        <f t="shared" si="359"/>
        <v>1.7017418987206645E-12</v>
      </c>
      <c r="BD843">
        <f t="shared" si="360"/>
        <v>3.04E-2</v>
      </c>
      <c r="BE843">
        <f t="shared" si="361"/>
        <v>5.17329537211082E-14</v>
      </c>
    </row>
  </sheetData>
  <protectedRanges>
    <protectedRange sqref="V62:V63 V65 V68:V70 V73:V76 V79:V80 V106:V107 V112" name="Plage1_4"/>
  </protectedRanges>
  <mergeCells count="33">
    <mergeCell ref="AN121:AO121"/>
    <mergeCell ref="AP121:AQ121"/>
    <mergeCell ref="BL121:BT121"/>
    <mergeCell ref="G59:H59"/>
    <mergeCell ref="I59:J59"/>
    <mergeCell ref="L59:M59"/>
    <mergeCell ref="N59:P59"/>
    <mergeCell ref="AI121:AK121"/>
    <mergeCell ref="AL121:AM121"/>
    <mergeCell ref="C58:O58"/>
    <mergeCell ref="C13:E13"/>
    <mergeCell ref="C14:E14"/>
    <mergeCell ref="C15:J15"/>
    <mergeCell ref="C16:E16"/>
    <mergeCell ref="C17:E17"/>
    <mergeCell ref="C18:J18"/>
    <mergeCell ref="C19:E19"/>
    <mergeCell ref="C20:J20"/>
    <mergeCell ref="C21:E21"/>
    <mergeCell ref="G21:I21"/>
    <mergeCell ref="C22:E22"/>
    <mergeCell ref="C12:J12"/>
    <mergeCell ref="A1:J1"/>
    <mergeCell ref="A2:J2"/>
    <mergeCell ref="C3:J3"/>
    <mergeCell ref="C4:E4"/>
    <mergeCell ref="C5:E5"/>
    <mergeCell ref="C6:E6"/>
    <mergeCell ref="C7:E7"/>
    <mergeCell ref="C8:J8"/>
    <mergeCell ref="C9:E9"/>
    <mergeCell ref="C10:E10"/>
    <mergeCell ref="C11:E11"/>
  </mergeCells>
  <dataValidations disablePrompts="1" count="4">
    <dataValidation allowBlank="1" showInputMessage="1" showErrorMessage="1" prompt="0 -&gt; rien n'est brûlé_x000a_1 -&gt;  tout est brûlé" sqref="V79"/>
    <dataValidation allowBlank="1" showInputMessage="1" showErrorMessage="1" prompt="1 Bar = 10^5 Pa" sqref="V73"/>
    <dataValidation allowBlank="1" showInputMessage="1" showErrorMessage="1" prompt="K=°C+273" sqref="V74"/>
    <dataValidation type="decimal" errorStyle="warning" allowBlank="1" showInputMessage="1" showErrorMessage="1" errorTitle="Valeur incorrecte" error="Un valeur entre 0 et 1 est attendue" prompt="Valeur comprise entre 0 (pas d'EGR) et 1 (100% d'EGR)" sqref="V76">
      <formula1>0</formula1>
      <formula2>1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T843"/>
  <sheetViews>
    <sheetView zoomScale="70" zoomScaleNormal="70" workbookViewId="0">
      <selection activeCell="I22" sqref="I22"/>
    </sheetView>
  </sheetViews>
  <sheetFormatPr defaultRowHeight="15"/>
  <cols>
    <col min="2" max="2" width="9.85546875" customWidth="1"/>
    <col min="4" max="4" width="12" bestFit="1" customWidth="1"/>
    <col min="5" max="5" width="10.28515625" customWidth="1"/>
    <col min="6" max="6" width="10.5703125" bestFit="1" customWidth="1"/>
    <col min="10" max="10" width="12.5703125" bestFit="1" customWidth="1"/>
  </cols>
  <sheetData>
    <row r="1" spans="1:11">
      <c r="A1" s="79" t="s">
        <v>3</v>
      </c>
      <c r="B1" s="79"/>
      <c r="C1" s="79"/>
      <c r="D1" s="79"/>
      <c r="E1" s="79"/>
      <c r="F1" s="79"/>
      <c r="G1" s="79"/>
      <c r="H1" s="79"/>
      <c r="I1" s="79"/>
      <c r="J1" s="79"/>
    </row>
    <row r="2" spans="1:11">
      <c r="A2" s="80" t="s">
        <v>12</v>
      </c>
      <c r="B2" s="80"/>
      <c r="C2" s="80"/>
      <c r="D2" s="80"/>
      <c r="E2" s="80"/>
      <c r="F2" s="80"/>
      <c r="G2" s="80"/>
      <c r="H2" s="80"/>
      <c r="I2" s="80"/>
      <c r="J2" s="80"/>
    </row>
    <row r="3" spans="1:11">
      <c r="C3" s="78" t="s">
        <v>4</v>
      </c>
      <c r="D3" s="78"/>
      <c r="E3" s="78"/>
      <c r="F3" s="78"/>
      <c r="G3" s="78"/>
      <c r="H3" s="78"/>
      <c r="I3" s="78"/>
      <c r="J3" s="78"/>
    </row>
    <row r="4" spans="1:11">
      <c r="C4" s="81" t="s">
        <v>0</v>
      </c>
      <c r="D4" s="81"/>
      <c r="E4" s="81"/>
      <c r="F4" s="55">
        <v>2</v>
      </c>
    </row>
    <row r="5" spans="1:11">
      <c r="C5" s="81" t="s">
        <v>2</v>
      </c>
      <c r="D5" s="81"/>
      <c r="E5" s="81"/>
      <c r="F5" s="55">
        <f>'Infos moteur'!D4</f>
        <v>96</v>
      </c>
    </row>
    <row r="6" spans="1:11">
      <c r="C6" s="81" t="s">
        <v>5</v>
      </c>
      <c r="D6" s="81"/>
      <c r="E6" s="81"/>
      <c r="F6" s="55">
        <f>'Infos moteur'!D5</f>
        <v>66</v>
      </c>
    </row>
    <row r="7" spans="1:11">
      <c r="C7" s="81" t="s">
        <v>1</v>
      </c>
      <c r="D7" s="81"/>
      <c r="E7" s="81"/>
      <c r="F7" s="2">
        <f>(3.14159265359*(F5*F5)*F6/4000)*F4</f>
        <v>955.4462905510195</v>
      </c>
    </row>
    <row r="8" spans="1:11">
      <c r="C8" s="78" t="s">
        <v>11</v>
      </c>
      <c r="D8" s="78"/>
      <c r="E8" s="78"/>
      <c r="F8" s="78"/>
      <c r="G8" s="78"/>
      <c r="H8" s="78"/>
      <c r="I8" s="78"/>
      <c r="J8" s="78"/>
    </row>
    <row r="9" spans="1:11">
      <c r="C9" s="81" t="s">
        <v>6</v>
      </c>
      <c r="D9" s="81"/>
      <c r="E9" s="82"/>
      <c r="F9" s="1">
        <v>76</v>
      </c>
    </row>
    <row r="10" spans="1:11">
      <c r="C10" s="81" t="s">
        <v>7</v>
      </c>
      <c r="D10" s="81"/>
      <c r="E10" s="82"/>
      <c r="F10" s="55">
        <f>'Infos moteur'!D7</f>
        <v>124</v>
      </c>
    </row>
    <row r="11" spans="1:11">
      <c r="C11" s="81" t="s">
        <v>8</v>
      </c>
      <c r="D11" s="81"/>
      <c r="E11" s="82"/>
      <c r="F11" s="3">
        <f>(F10+(F6/2))-((F6/2)*(COS(F9*PI()/180))+SQRT((F10*F10)-(((F6/2)*(F6/2))*(SIN(F9*PI()/180)*SIN(F9*PI()/180)))))</f>
        <v>29.222023997701015</v>
      </c>
    </row>
    <row r="12" spans="1:11">
      <c r="C12" s="78" t="s">
        <v>13</v>
      </c>
      <c r="D12" s="78"/>
      <c r="E12" s="78"/>
      <c r="F12" s="78"/>
      <c r="G12" s="78"/>
      <c r="H12" s="78"/>
      <c r="I12" s="78"/>
      <c r="J12" s="78"/>
    </row>
    <row r="13" spans="1:11">
      <c r="C13" s="81" t="s">
        <v>10</v>
      </c>
      <c r="D13" s="81"/>
      <c r="E13" s="81"/>
      <c r="F13" s="55">
        <f>'Infos moteur'!D8</f>
        <v>11500</v>
      </c>
    </row>
    <row r="14" spans="1:11">
      <c r="C14" s="81" t="s">
        <v>9</v>
      </c>
      <c r="D14" s="81"/>
      <c r="E14" s="82"/>
      <c r="F14" s="2">
        <f>F6*F13/30000</f>
        <v>25.3</v>
      </c>
    </row>
    <row r="15" spans="1:11">
      <c r="C15" s="78" t="s">
        <v>14</v>
      </c>
      <c r="D15" s="78"/>
      <c r="E15" s="78"/>
      <c r="F15" s="78"/>
      <c r="G15" s="78"/>
      <c r="H15" s="78"/>
      <c r="I15" s="78"/>
      <c r="J15" s="78"/>
      <c r="K15" s="4"/>
    </row>
    <row r="16" spans="1:11">
      <c r="C16" s="81" t="s">
        <v>20</v>
      </c>
      <c r="D16" s="81"/>
      <c r="E16" s="82"/>
      <c r="F16" s="2">
        <f>(($F$6/1000)/2)*E60*SIN(((2*PI()/60)*$F$13)*((60/($F$13*360))*F9))+((($F$6/1000)/2)*(($F$6/1000)/2)*E60*SIN(2*((2*PI()/60)*$F$13)*((60/($F$13*360))*F9)))/(2*($F$10/1000))</f>
        <v>41.043294866529251</v>
      </c>
      <c r="K16" s="4"/>
    </row>
    <row r="17" spans="3:11">
      <c r="C17" s="81" t="s">
        <v>21</v>
      </c>
      <c r="D17" s="81"/>
      <c r="E17" s="82"/>
      <c r="F17" s="2">
        <f>F16*3.6</f>
        <v>147.75586151950532</v>
      </c>
      <c r="H17" s="4"/>
      <c r="I17" s="4"/>
      <c r="J17" s="4"/>
      <c r="K17" s="4"/>
    </row>
    <row r="18" spans="3:11">
      <c r="C18" s="78" t="s">
        <v>23</v>
      </c>
      <c r="D18" s="78"/>
      <c r="E18" s="78"/>
      <c r="F18" s="78"/>
      <c r="G18" s="78"/>
      <c r="H18" s="78"/>
      <c r="I18" s="78"/>
      <c r="J18" s="78"/>
      <c r="K18" s="4"/>
    </row>
    <row r="19" spans="3:11">
      <c r="C19" s="81" t="s">
        <v>24</v>
      </c>
      <c r="D19" s="81"/>
      <c r="E19" s="82"/>
      <c r="F19" s="18">
        <f>(((($F$6/1000)/2)*(((2*PI()/60)*$F$13)*((2*PI()/60)*$F$13)))*COS((((2*PI()/60)*$F$13)*((60/($F$13*360))*$F$9))))+((((($F$6/1000)/2)*($F$6/1000)/2))*(((2*PI()/60)*$F$13)*((2*PI()/60)*$F$13))*COS(2*(((2*PI()/60)*$F$13)*((60/($F$13*360))*$F$9)))/($F$10/1000))</f>
        <v>332.33093032734541</v>
      </c>
      <c r="H19" s="4"/>
      <c r="I19" s="4"/>
      <c r="J19" s="4"/>
      <c r="K19" s="4"/>
    </row>
    <row r="20" spans="3:11">
      <c r="C20" s="78" t="s">
        <v>27</v>
      </c>
      <c r="D20" s="78"/>
      <c r="E20" s="78"/>
      <c r="F20" s="78"/>
      <c r="G20" s="78"/>
      <c r="H20" s="78"/>
      <c r="I20" s="78"/>
      <c r="J20" s="78"/>
      <c r="K20" s="4"/>
    </row>
    <row r="21" spans="3:11">
      <c r="C21" s="81" t="s">
        <v>28</v>
      </c>
      <c r="D21" s="81"/>
      <c r="E21" s="82"/>
      <c r="F21" s="18">
        <f>J21*F19</f>
        <v>140.24365259813976</v>
      </c>
      <c r="G21" s="84" t="s">
        <v>29</v>
      </c>
      <c r="H21" s="85"/>
      <c r="I21" s="85"/>
      <c r="J21" s="55">
        <f>'Infos moteur'!D10</f>
        <v>0.42199999999999999</v>
      </c>
    </row>
    <row r="22" spans="3:11">
      <c r="C22" s="81" t="s">
        <v>30</v>
      </c>
      <c r="D22" s="81"/>
      <c r="E22" s="82"/>
      <c r="F22" s="18">
        <f>F21/9.81</f>
        <v>14.29598905179814</v>
      </c>
      <c r="G22" s="4"/>
      <c r="H22" s="4"/>
      <c r="I22" s="4"/>
      <c r="J22" s="4"/>
      <c r="K22" s="4"/>
    </row>
    <row r="23" spans="3:11">
      <c r="C23" s="74"/>
      <c r="D23" s="74"/>
      <c r="E23" s="15"/>
      <c r="F23" s="5"/>
      <c r="G23" s="4"/>
      <c r="H23" s="4"/>
      <c r="I23" s="4"/>
      <c r="J23" s="4"/>
      <c r="K23" s="4"/>
    </row>
    <row r="24" spans="3:11">
      <c r="C24" s="74"/>
      <c r="D24" s="74"/>
      <c r="E24" s="74"/>
      <c r="F24" s="5"/>
      <c r="G24" s="13"/>
      <c r="H24" s="75"/>
      <c r="I24" s="4"/>
      <c r="J24" s="4"/>
      <c r="K24" s="4"/>
    </row>
    <row r="25" spans="3:11">
      <c r="C25" s="74"/>
      <c r="D25" s="74"/>
      <c r="E25" s="74"/>
      <c r="F25" s="5"/>
      <c r="G25" s="13"/>
      <c r="H25" s="75"/>
      <c r="I25" s="4"/>
      <c r="J25" s="4"/>
      <c r="K25" s="4"/>
    </row>
    <row r="26" spans="3:11">
      <c r="C26" s="74"/>
      <c r="D26" s="74"/>
      <c r="E26" s="74"/>
      <c r="F26" s="5"/>
      <c r="G26" s="13"/>
      <c r="H26" s="75"/>
      <c r="I26" s="4"/>
      <c r="J26" s="4"/>
      <c r="K26" s="4"/>
    </row>
    <row r="27" spans="3:11">
      <c r="C27" s="74"/>
      <c r="D27" s="74"/>
      <c r="E27" s="74"/>
      <c r="F27" s="5"/>
      <c r="G27" s="13"/>
      <c r="H27" s="75"/>
      <c r="I27" s="4"/>
      <c r="J27" s="4"/>
      <c r="K27" s="4"/>
    </row>
    <row r="28" spans="3:11">
      <c r="C28" s="74"/>
      <c r="D28" s="74"/>
      <c r="E28" s="74"/>
      <c r="F28" s="5"/>
      <c r="G28" s="13"/>
      <c r="H28" s="75"/>
      <c r="I28" s="4"/>
      <c r="J28" s="4"/>
      <c r="K28" s="4"/>
    </row>
    <row r="29" spans="3:11">
      <c r="C29" s="74"/>
      <c r="D29" s="74"/>
      <c r="E29" s="74"/>
      <c r="F29" s="5"/>
      <c r="G29" s="13"/>
      <c r="H29" s="75"/>
      <c r="I29" s="4"/>
      <c r="J29" s="4"/>
      <c r="K29" s="4"/>
    </row>
    <row r="30" spans="3:11">
      <c r="C30" s="74"/>
      <c r="D30" s="74"/>
      <c r="E30" s="74"/>
      <c r="F30" s="5"/>
      <c r="G30" s="13"/>
      <c r="H30" s="75"/>
      <c r="I30" s="4"/>
      <c r="J30" s="4"/>
      <c r="K30" s="4"/>
    </row>
    <row r="31" spans="3:11">
      <c r="C31" s="74"/>
      <c r="D31" s="74"/>
      <c r="E31" s="74"/>
      <c r="F31" s="5"/>
      <c r="G31" s="13"/>
      <c r="H31" s="75"/>
      <c r="I31" s="4"/>
      <c r="J31" s="4"/>
      <c r="K31" s="4"/>
    </row>
    <row r="32" spans="3:11">
      <c r="C32" s="74"/>
      <c r="D32" s="74"/>
      <c r="E32" s="74"/>
      <c r="F32" s="5"/>
      <c r="G32" s="13"/>
      <c r="H32" s="75"/>
      <c r="I32" s="4"/>
      <c r="J32" s="4"/>
      <c r="K32" s="4"/>
    </row>
    <row r="33" spans="3:11">
      <c r="C33" s="74"/>
      <c r="D33" s="74"/>
      <c r="E33" s="74"/>
      <c r="F33" s="5"/>
      <c r="G33" s="13"/>
      <c r="H33" s="75"/>
      <c r="I33" s="4"/>
      <c r="J33" s="4"/>
      <c r="K33" s="4"/>
    </row>
    <row r="34" spans="3:11">
      <c r="C34" s="74"/>
      <c r="D34" s="74"/>
      <c r="E34" s="74"/>
      <c r="F34" s="5"/>
      <c r="G34" s="13"/>
      <c r="H34" s="75"/>
      <c r="I34" s="4"/>
      <c r="J34" s="4"/>
      <c r="K34" s="4"/>
    </row>
    <row r="35" spans="3:11">
      <c r="C35" s="74"/>
      <c r="D35" s="74"/>
      <c r="E35" s="74"/>
      <c r="F35" s="5"/>
      <c r="G35" s="13"/>
      <c r="H35" s="75"/>
      <c r="I35" s="4"/>
      <c r="J35" s="4"/>
      <c r="K35" s="4"/>
    </row>
    <row r="36" spans="3:11">
      <c r="C36" s="74"/>
      <c r="D36" s="74"/>
      <c r="E36" s="74"/>
      <c r="F36" s="5"/>
      <c r="G36" s="13"/>
      <c r="H36" s="75"/>
      <c r="I36" s="4"/>
      <c r="J36" s="4"/>
      <c r="K36" s="4"/>
    </row>
    <row r="37" spans="3:11">
      <c r="C37" s="74"/>
      <c r="D37" s="74"/>
      <c r="E37" s="74"/>
      <c r="F37" s="5"/>
      <c r="G37" s="13"/>
      <c r="H37" s="75"/>
      <c r="I37" s="4"/>
      <c r="J37" s="4"/>
      <c r="K37" s="4"/>
    </row>
    <row r="38" spans="3:11">
      <c r="C38" s="74"/>
      <c r="D38" s="74"/>
      <c r="E38" s="74"/>
      <c r="F38" s="5"/>
      <c r="G38" s="13"/>
      <c r="H38" s="75"/>
      <c r="I38" s="4"/>
      <c r="J38" s="4"/>
      <c r="K38" s="4"/>
    </row>
    <row r="39" spans="3:11">
      <c r="C39" s="74"/>
      <c r="D39" s="74"/>
      <c r="E39" s="74"/>
      <c r="F39" s="5"/>
      <c r="G39" s="13"/>
      <c r="H39" s="75"/>
      <c r="I39" s="4"/>
      <c r="J39" s="4"/>
      <c r="K39" s="4"/>
    </row>
    <row r="40" spans="3:11">
      <c r="C40" s="74"/>
      <c r="D40" s="74"/>
      <c r="E40" s="15"/>
      <c r="F40" s="14"/>
      <c r="G40" s="4"/>
      <c r="H40" s="4"/>
      <c r="I40" s="4"/>
      <c r="J40" s="4"/>
      <c r="K40" s="4"/>
    </row>
    <row r="41" spans="3:11">
      <c r="C41" s="74"/>
      <c r="D41" s="74"/>
      <c r="E41" s="15"/>
      <c r="F41" s="14"/>
      <c r="G41" s="4"/>
      <c r="H41" s="4"/>
      <c r="I41" s="4"/>
      <c r="J41" s="4"/>
      <c r="K41" s="4"/>
    </row>
    <row r="42" spans="3:11">
      <c r="C42" s="74"/>
      <c r="D42" s="74"/>
      <c r="E42" s="15"/>
      <c r="F42" s="14"/>
      <c r="G42" s="4"/>
      <c r="H42" s="4"/>
      <c r="I42" s="4"/>
      <c r="J42" s="4"/>
      <c r="K42" s="4"/>
    </row>
    <row r="43" spans="3:11">
      <c r="C43" s="74"/>
      <c r="D43" s="74"/>
      <c r="E43" s="15"/>
      <c r="F43" s="14"/>
      <c r="G43" s="4"/>
      <c r="H43" s="4"/>
      <c r="I43" s="4"/>
      <c r="J43" s="4"/>
      <c r="K43" s="4"/>
    </row>
    <row r="44" spans="3:11">
      <c r="C44" s="74"/>
      <c r="D44" s="74"/>
      <c r="E44" s="15"/>
      <c r="F44" s="14"/>
      <c r="G44" s="4"/>
      <c r="H44" s="4"/>
      <c r="I44" s="4"/>
      <c r="J44" s="4"/>
      <c r="K44" s="4"/>
    </row>
    <row r="45" spans="3:11">
      <c r="C45" s="74"/>
      <c r="D45" s="74"/>
      <c r="E45" s="15"/>
      <c r="F45" s="14"/>
      <c r="G45" s="4"/>
      <c r="H45" s="4"/>
      <c r="I45" s="4"/>
      <c r="J45" s="4"/>
      <c r="K45" s="4"/>
    </row>
    <row r="46" spans="3:11">
      <c r="C46" s="74"/>
      <c r="D46" s="74"/>
      <c r="E46" s="15"/>
      <c r="F46" s="14"/>
      <c r="G46" s="4"/>
      <c r="H46" s="4"/>
      <c r="I46" s="4"/>
      <c r="J46" s="4"/>
      <c r="K46" s="4"/>
    </row>
    <row r="47" spans="3:11">
      <c r="C47" s="74"/>
      <c r="D47" s="74"/>
      <c r="E47" s="15"/>
      <c r="F47" s="14"/>
      <c r="G47" s="4"/>
      <c r="H47" s="4"/>
      <c r="I47" s="4"/>
      <c r="J47" s="4"/>
      <c r="K47" s="4"/>
    </row>
    <row r="48" spans="3:11">
      <c r="C48" s="74"/>
      <c r="D48" s="74"/>
      <c r="E48" s="15"/>
      <c r="F48" s="14"/>
      <c r="G48" s="4"/>
      <c r="H48" s="4"/>
      <c r="I48" s="4"/>
      <c r="J48" s="4"/>
      <c r="K48" s="4"/>
    </row>
    <row r="49" spans="2:28">
      <c r="C49" s="74"/>
      <c r="D49" s="74"/>
      <c r="E49" s="15"/>
      <c r="F49" s="14"/>
      <c r="G49" s="4"/>
      <c r="H49" s="4"/>
      <c r="I49" s="4"/>
      <c r="J49" s="4"/>
      <c r="K49" s="4"/>
    </row>
    <row r="50" spans="2:28">
      <c r="C50" s="74"/>
      <c r="D50" s="74"/>
      <c r="E50" s="15"/>
      <c r="F50" s="14"/>
      <c r="G50" s="4"/>
      <c r="H50" s="4"/>
      <c r="I50" s="4"/>
      <c r="J50" s="4"/>
      <c r="K50" s="4"/>
    </row>
    <row r="51" spans="2:28">
      <c r="C51" s="74"/>
      <c r="D51" s="74"/>
      <c r="E51" s="15"/>
      <c r="F51" s="14"/>
      <c r="G51" s="4"/>
      <c r="H51" s="4"/>
      <c r="I51" s="4"/>
      <c r="J51" s="4"/>
      <c r="K51" s="4"/>
    </row>
    <row r="52" spans="2:28">
      <c r="C52" s="74"/>
      <c r="D52" s="74"/>
      <c r="E52" s="15"/>
      <c r="F52" s="14"/>
      <c r="G52" s="4"/>
      <c r="H52" s="4"/>
      <c r="I52" s="4"/>
      <c r="J52" s="4"/>
      <c r="K52" s="4"/>
    </row>
    <row r="53" spans="2:28">
      <c r="C53" s="74"/>
      <c r="D53" s="74"/>
      <c r="E53" s="15"/>
      <c r="F53" s="14"/>
      <c r="G53" s="4"/>
      <c r="H53" s="4"/>
      <c r="I53" s="4"/>
      <c r="J53" s="4"/>
      <c r="K53" s="4"/>
    </row>
    <row r="54" spans="2:28">
      <c r="C54" s="74"/>
      <c r="D54" s="74"/>
      <c r="E54" s="15"/>
      <c r="F54" s="14"/>
      <c r="G54" s="4"/>
      <c r="H54" s="4"/>
      <c r="I54" s="4"/>
      <c r="J54" s="4"/>
      <c r="K54" s="4"/>
    </row>
    <row r="55" spans="2:28">
      <c r="C55" s="74"/>
      <c r="D55" s="74"/>
      <c r="E55" s="15"/>
      <c r="F55" s="14"/>
      <c r="G55" s="4"/>
      <c r="H55" s="4"/>
      <c r="I55" s="4"/>
      <c r="J55" s="4"/>
      <c r="K55" s="4"/>
    </row>
    <row r="56" spans="2:28">
      <c r="C56" s="74"/>
      <c r="D56" s="74"/>
      <c r="E56" s="15"/>
      <c r="F56" s="14"/>
      <c r="G56" s="4"/>
      <c r="H56" s="4"/>
      <c r="I56" s="4"/>
      <c r="J56" s="4"/>
      <c r="K56" s="4"/>
    </row>
    <row r="57" spans="2:28" ht="15.75" thickBot="1">
      <c r="C57" s="16"/>
      <c r="D57" s="16"/>
      <c r="E57" s="6"/>
      <c r="F57" s="14"/>
      <c r="H57" s="7"/>
      <c r="I57" s="7"/>
      <c r="J57" s="7"/>
      <c r="K57" s="4"/>
    </row>
    <row r="58" spans="2:28" ht="15.75">
      <c r="C58" s="83" t="s">
        <v>25</v>
      </c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69"/>
      <c r="Q58" s="4"/>
      <c r="R58" s="27" t="s">
        <v>32</v>
      </c>
      <c r="S58" s="28"/>
      <c r="T58" s="28"/>
      <c r="U58" s="28"/>
      <c r="V58" s="28"/>
      <c r="W58" s="28"/>
      <c r="X58" s="28"/>
      <c r="Y58" s="28"/>
      <c r="Z58" s="28"/>
      <c r="AA58" s="28"/>
      <c r="AB58" s="29"/>
    </row>
    <row r="59" spans="2:28" ht="15.75" thickBot="1">
      <c r="B59">
        <v>-1</v>
      </c>
      <c r="C59" s="72" t="s">
        <v>15</v>
      </c>
      <c r="D59" s="73" t="s">
        <v>16</v>
      </c>
      <c r="E59" s="73" t="s">
        <v>17</v>
      </c>
      <c r="F59" s="73" t="s">
        <v>18</v>
      </c>
      <c r="G59" s="87" t="s">
        <v>19</v>
      </c>
      <c r="H59" s="87"/>
      <c r="I59" s="88" t="s">
        <v>22</v>
      </c>
      <c r="J59" s="88"/>
      <c r="K59" s="72" t="s">
        <v>15</v>
      </c>
      <c r="L59" s="86" t="s">
        <v>26</v>
      </c>
      <c r="M59" s="86"/>
      <c r="N59" s="86" t="s">
        <v>139</v>
      </c>
      <c r="O59" s="86"/>
      <c r="P59" s="86"/>
      <c r="Q59" s="4"/>
      <c r="R59" s="30" t="s">
        <v>33</v>
      </c>
      <c r="S59" s="31"/>
      <c r="T59" s="31"/>
      <c r="U59" s="4"/>
      <c r="V59" s="4"/>
      <c r="W59" s="4"/>
      <c r="X59" s="4"/>
      <c r="Y59" s="4"/>
      <c r="Z59" s="4"/>
      <c r="AA59" s="4"/>
      <c r="AB59" s="32"/>
    </row>
    <row r="60" spans="2:28" ht="15.75" thickBot="1">
      <c r="C60" s="11">
        <v>0</v>
      </c>
      <c r="D60" s="75">
        <f>(60/($F$13*360))*C60</f>
        <v>0</v>
      </c>
      <c r="E60" s="75">
        <f>(2*PI()/60)*$F$13</f>
        <v>1204.2771838760873</v>
      </c>
      <c r="F60" s="4">
        <f>E60*D60</f>
        <v>0</v>
      </c>
      <c r="G60" s="4"/>
      <c r="H60" s="4">
        <f>(($F$6/1000)/2)*E60*SIN(F60)+((($F$6/1000)/2)*(($F$6/1000)/2)*E60*SIN(2*F60))/(2*($F$10/1000))</f>
        <v>0</v>
      </c>
      <c r="I60" s="11">
        <v>0</v>
      </c>
      <c r="J60" s="5">
        <f t="shared" ref="J60:J123" si="0">((((($F$6/1000)/2)*(E60*E60))*COS(F60))+((((($F$6/1000)/2)*($F$6/1000)/2))*(E60*E60)*COS(2*F60)/($F$10/1000)))*-1</f>
        <v>-60596.120951346893</v>
      </c>
      <c r="K60" s="11">
        <v>0</v>
      </c>
      <c r="L60" s="17">
        <f>$J$21*J60</f>
        <v>-25571.563041468387</v>
      </c>
      <c r="M60" s="11">
        <v>0</v>
      </c>
      <c r="N60">
        <f>L60/9.81</f>
        <v>-2606.6832865920883</v>
      </c>
      <c r="Q60" s="4"/>
      <c r="R60" s="8"/>
      <c r="S60" s="33"/>
      <c r="T60" s="33"/>
      <c r="U60" s="33"/>
      <c r="V60" s="34"/>
      <c r="W60" s="33"/>
      <c r="X60" s="33"/>
      <c r="Y60" s="33"/>
      <c r="Z60" s="33"/>
      <c r="AA60" s="33"/>
      <c r="AB60" s="35" t="s">
        <v>34</v>
      </c>
    </row>
    <row r="61" spans="2:28">
      <c r="C61" s="11">
        <v>1</v>
      </c>
      <c r="D61" s="12">
        <f>(60/($F$13*360))*C61</f>
        <v>1.4492753623188405E-5</v>
      </c>
      <c r="E61" s="75">
        <f t="shared" ref="E61:E124" si="1">(2*PI()/60)*$F$13</f>
        <v>1204.2771838760873</v>
      </c>
      <c r="F61" s="4">
        <f t="shared" ref="F61:F124" si="2">E61*D61</f>
        <v>1.7453292519943292E-2</v>
      </c>
      <c r="G61" s="4"/>
      <c r="H61" s="4">
        <f t="shared" ref="H61:H124" si="3">(($F$6/1000)/2)*E61*SIN(F61)+((($F$6/1000)/2)*(($F$6/1000)/2)*E61*SIN(2*F61))/(2*($F$10/1000))</f>
        <v>0.87813195343181005</v>
      </c>
      <c r="I61" s="11">
        <v>1</v>
      </c>
      <c r="J61" s="5">
        <f t="shared" si="0"/>
        <v>-60581.072846851966</v>
      </c>
      <c r="K61" s="11">
        <v>1</v>
      </c>
      <c r="L61" s="17">
        <f t="shared" ref="L61:L124" si="4">$J$21*J61</f>
        <v>-25565.212741371528</v>
      </c>
      <c r="M61" s="11">
        <v>1</v>
      </c>
      <c r="N61">
        <f t="shared" ref="N61:N124" si="5">L61/9.81</f>
        <v>-2606.0359573263536</v>
      </c>
      <c r="Q61" s="4"/>
      <c r="R61" s="36" t="s">
        <v>35</v>
      </c>
      <c r="S61" s="33"/>
      <c r="T61" s="33"/>
      <c r="U61" s="33"/>
      <c r="V61" s="33"/>
      <c r="W61" s="33"/>
      <c r="X61" s="33"/>
      <c r="Y61" s="33"/>
      <c r="Z61" s="33"/>
      <c r="AA61" s="33"/>
      <c r="AB61" s="9"/>
    </row>
    <row r="62" spans="2:28">
      <c r="C62" s="11">
        <v>2</v>
      </c>
      <c r="D62" s="12">
        <f t="shared" ref="D62:D125" si="6">(60/($F$13*360))*C62</f>
        <v>2.898550724637681E-5</v>
      </c>
      <c r="E62" s="75">
        <f t="shared" si="1"/>
        <v>1204.2771838760873</v>
      </c>
      <c r="F62" s="4">
        <f t="shared" si="2"/>
        <v>3.4906585039886584E-2</v>
      </c>
      <c r="G62" s="4"/>
      <c r="H62" s="4">
        <f t="shared" si="3"/>
        <v>1.7558277863168426</v>
      </c>
      <c r="I62" s="11">
        <v>2</v>
      </c>
      <c r="J62" s="5">
        <f t="shared" si="0"/>
        <v>-60535.940206747284</v>
      </c>
      <c r="K62" s="11">
        <v>2</v>
      </c>
      <c r="L62" s="17">
        <f t="shared" si="4"/>
        <v>-25546.166767247352</v>
      </c>
      <c r="M62" s="11">
        <v>2</v>
      </c>
      <c r="N62">
        <f t="shared" si="5"/>
        <v>-2604.0944716867839</v>
      </c>
      <c r="Q62" s="4"/>
      <c r="R62" s="8" t="s">
        <v>36</v>
      </c>
      <c r="S62" s="33"/>
      <c r="T62" s="33"/>
      <c r="U62" s="33"/>
      <c r="V62" s="37">
        <f>'Infos moteur'!D9</f>
        <v>12</v>
      </c>
      <c r="W62" s="33"/>
      <c r="X62" s="33"/>
      <c r="Y62" s="33"/>
      <c r="Z62" s="33"/>
      <c r="AA62" s="33"/>
      <c r="AB62" s="9"/>
    </row>
    <row r="63" spans="2:28">
      <c r="C63" s="11">
        <v>3</v>
      </c>
      <c r="D63" s="12">
        <f t="shared" si="6"/>
        <v>4.3478260869565214E-5</v>
      </c>
      <c r="E63" s="75">
        <f t="shared" si="1"/>
        <v>1204.2771838760873</v>
      </c>
      <c r="F63" s="4">
        <f t="shared" si="2"/>
        <v>5.2359877559829876E-2</v>
      </c>
      <c r="G63" s="4"/>
      <c r="H63" s="4">
        <f t="shared" si="3"/>
        <v>2.632651716408255</v>
      </c>
      <c r="I63" s="11">
        <v>3</v>
      </c>
      <c r="J63" s="5">
        <f t="shared" si="0"/>
        <v>-60460.758038979671</v>
      </c>
      <c r="K63" s="11">
        <v>3</v>
      </c>
      <c r="L63" s="17">
        <f t="shared" si="4"/>
        <v>-25514.43989244942</v>
      </c>
      <c r="M63" s="11">
        <v>3</v>
      </c>
      <c r="N63">
        <f t="shared" si="5"/>
        <v>-2600.860335621755</v>
      </c>
      <c r="Q63" s="4"/>
      <c r="R63" s="8" t="s">
        <v>37</v>
      </c>
      <c r="S63" s="33"/>
      <c r="T63" s="33"/>
      <c r="U63" s="33"/>
      <c r="V63" s="37">
        <f>F7/2</f>
        <v>477.72314527550975</v>
      </c>
      <c r="W63" s="33"/>
      <c r="X63" s="33" t="s">
        <v>38</v>
      </c>
      <c r="Y63" s="33"/>
      <c r="Z63" s="33"/>
      <c r="AA63" s="33"/>
      <c r="AB63" s="38">
        <f>AB64*V62</f>
        <v>521.15252211873792</v>
      </c>
    </row>
    <row r="64" spans="2:28">
      <c r="C64" s="11">
        <v>4</v>
      </c>
      <c r="D64" s="12">
        <f t="shared" si="6"/>
        <v>5.797101449275362E-5</v>
      </c>
      <c r="E64" s="75">
        <f t="shared" si="1"/>
        <v>1204.2771838760873</v>
      </c>
      <c r="F64" s="4">
        <f t="shared" si="2"/>
        <v>6.9813170079773168E-2</v>
      </c>
      <c r="G64" s="4"/>
      <c r="H64" s="4">
        <f t="shared" si="3"/>
        <v>3.508168637705714</v>
      </c>
      <c r="I64" s="11">
        <v>4</v>
      </c>
      <c r="J64" s="5">
        <f t="shared" si="0"/>
        <v>-60355.584649496843</v>
      </c>
      <c r="K64" s="11">
        <v>4</v>
      </c>
      <c r="L64" s="17">
        <f t="shared" si="4"/>
        <v>-25470.056722087666</v>
      </c>
      <c r="M64" s="11">
        <v>4</v>
      </c>
      <c r="N64">
        <f t="shared" si="5"/>
        <v>-2596.3360572974175</v>
      </c>
      <c r="Q64" s="4"/>
      <c r="R64" s="8"/>
      <c r="S64" s="33"/>
      <c r="T64" s="33"/>
      <c r="U64" s="33"/>
      <c r="V64" s="33"/>
      <c r="W64" s="33"/>
      <c r="X64" s="33" t="s">
        <v>39</v>
      </c>
      <c r="Y64" s="33"/>
      <c r="Z64" s="33"/>
      <c r="AA64" s="33"/>
      <c r="AB64" s="38">
        <f>V63/(V62-1)</f>
        <v>43.429376843228162</v>
      </c>
    </row>
    <row r="65" spans="3:28">
      <c r="C65" s="11">
        <v>5</v>
      </c>
      <c r="D65" s="12">
        <f t="shared" si="6"/>
        <v>7.2463768115942027E-5</v>
      </c>
      <c r="E65" s="75">
        <f t="shared" si="1"/>
        <v>1204.2771838760873</v>
      </c>
      <c r="F65" s="4">
        <f t="shared" si="2"/>
        <v>8.7266462599716474E-2</v>
      </c>
      <c r="G65" s="4"/>
      <c r="H65" s="4">
        <f t="shared" si="3"/>
        <v>4.3819444576956519</v>
      </c>
      <c r="I65" s="11">
        <v>5</v>
      </c>
      <c r="J65" s="5">
        <f t="shared" si="0"/>
        <v>-60220.501581351564</v>
      </c>
      <c r="K65" s="11">
        <v>5</v>
      </c>
      <c r="L65" s="17">
        <f t="shared" si="4"/>
        <v>-25413.051667330357</v>
      </c>
      <c r="M65" s="11">
        <v>5</v>
      </c>
      <c r="N65">
        <f t="shared" si="5"/>
        <v>-2590.5251444781197</v>
      </c>
      <c r="Q65" s="4"/>
      <c r="R65" s="8" t="s">
        <v>40</v>
      </c>
      <c r="S65" s="33"/>
      <c r="T65" s="33"/>
      <c r="U65" s="33"/>
      <c r="V65" s="37">
        <v>2</v>
      </c>
      <c r="W65" s="33"/>
      <c r="X65" s="33"/>
      <c r="Y65" s="33"/>
      <c r="Z65" s="33"/>
      <c r="AA65" s="33"/>
      <c r="AB65" s="32"/>
    </row>
    <row r="66" spans="3:28">
      <c r="C66" s="11">
        <v>6</v>
      </c>
      <c r="D66" s="12">
        <f t="shared" si="6"/>
        <v>8.6956521739130427E-5</v>
      </c>
      <c r="E66" s="75">
        <f t="shared" si="1"/>
        <v>1204.2771838760873</v>
      </c>
      <c r="F66" s="4">
        <f t="shared" si="2"/>
        <v>0.10471975511965975</v>
      </c>
      <c r="G66" s="4"/>
      <c r="H66" s="4">
        <f t="shared" si="3"/>
        <v>5.2535464335330895</v>
      </c>
      <c r="I66" s="11">
        <v>6</v>
      </c>
      <c r="J66" s="5">
        <f t="shared" si="0"/>
        <v>-60055.613529547147</v>
      </c>
      <c r="K66" s="11">
        <v>6</v>
      </c>
      <c r="L66" s="17">
        <f t="shared" si="4"/>
        <v>-25343.468909468895</v>
      </c>
      <c r="M66" s="11">
        <v>6</v>
      </c>
      <c r="N66">
        <f t="shared" si="5"/>
        <v>-2583.4321008632919</v>
      </c>
      <c r="Q66" s="4"/>
      <c r="R66" s="8"/>
      <c r="S66" s="33"/>
      <c r="T66" s="33"/>
      <c r="U66" s="33"/>
      <c r="V66" s="33"/>
      <c r="W66" s="33"/>
      <c r="X66" s="33"/>
      <c r="Y66" s="33"/>
      <c r="Z66" s="33"/>
      <c r="AA66" s="33"/>
      <c r="AB66" s="32"/>
    </row>
    <row r="67" spans="3:28">
      <c r="C67" s="11">
        <v>7</v>
      </c>
      <c r="D67" s="12">
        <f t="shared" si="6"/>
        <v>1.0144927536231884E-4</v>
      </c>
      <c r="E67" s="75">
        <f t="shared" si="1"/>
        <v>1204.2771838760873</v>
      </c>
      <c r="F67" s="4">
        <f t="shared" si="2"/>
        <v>0.12217304763960306</v>
      </c>
      <c r="G67" s="4"/>
      <c r="H67" s="4">
        <f t="shared" si="3"/>
        <v>6.122543506814135</v>
      </c>
      <c r="I67" s="11">
        <v>7</v>
      </c>
      <c r="J67" s="5">
        <f t="shared" si="0"/>
        <v>-59861.048231723704</v>
      </c>
      <c r="K67" s="11">
        <v>7</v>
      </c>
      <c r="L67" s="17">
        <f t="shared" si="4"/>
        <v>-25261.362353787401</v>
      </c>
      <c r="M67" s="11">
        <v>7</v>
      </c>
      <c r="N67">
        <f t="shared" si="5"/>
        <v>-2575.062421385056</v>
      </c>
      <c r="Q67" s="4"/>
      <c r="R67" s="36" t="s">
        <v>41</v>
      </c>
      <c r="S67" s="33"/>
      <c r="T67" s="33"/>
      <c r="U67" s="33"/>
      <c r="V67" s="33"/>
      <c r="W67" s="33"/>
      <c r="X67" s="33"/>
      <c r="Y67" s="33"/>
      <c r="Z67" s="33"/>
      <c r="AA67" s="33"/>
      <c r="AB67" s="9"/>
    </row>
    <row r="68" spans="3:28">
      <c r="C68" s="11">
        <v>8</v>
      </c>
      <c r="D68" s="12">
        <f t="shared" si="6"/>
        <v>1.1594202898550724E-4</v>
      </c>
      <c r="E68" s="75">
        <f t="shared" si="1"/>
        <v>1204.2771838760873</v>
      </c>
      <c r="F68" s="4">
        <f t="shared" si="2"/>
        <v>0.13962634015954634</v>
      </c>
      <c r="G68" s="4"/>
      <c r="H68" s="4">
        <f t="shared" si="3"/>
        <v>6.9885066365898929</v>
      </c>
      <c r="I68" s="11">
        <v>8</v>
      </c>
      <c r="J68" s="5">
        <f t="shared" si="0"/>
        <v>-59636.956334812567</v>
      </c>
      <c r="K68" s="11">
        <v>8</v>
      </c>
      <c r="L68" s="17">
        <f t="shared" si="4"/>
        <v>-25166.795573290903</v>
      </c>
      <c r="M68" s="11">
        <v>8</v>
      </c>
      <c r="N68">
        <f t="shared" si="5"/>
        <v>-2565.4225864720593</v>
      </c>
      <c r="Q68" s="4"/>
      <c r="R68" s="8" t="s">
        <v>42</v>
      </c>
      <c r="S68" s="33"/>
      <c r="T68" s="33"/>
      <c r="U68" s="33"/>
      <c r="V68" s="37">
        <v>287</v>
      </c>
      <c r="W68" s="33"/>
      <c r="X68" s="33" t="s">
        <v>43</v>
      </c>
      <c r="Y68" s="33"/>
      <c r="Z68" s="33"/>
      <c r="AA68" s="33"/>
      <c r="AB68" s="38">
        <f>V68*V69/(V69-1)</f>
        <v>1004.5000000000001</v>
      </c>
    </row>
    <row r="69" spans="3:28">
      <c r="C69" s="11">
        <v>9</v>
      </c>
      <c r="D69" s="12">
        <f t="shared" si="6"/>
        <v>1.3043478260869564E-4</v>
      </c>
      <c r="E69" s="75">
        <f t="shared" si="1"/>
        <v>1204.2771838760873</v>
      </c>
      <c r="F69" s="4">
        <f t="shared" si="2"/>
        <v>0.15707963267948963</v>
      </c>
      <c r="G69" s="4"/>
      <c r="H69" s="4">
        <f t="shared" si="3"/>
        <v>7.851009130274635</v>
      </c>
      <c r="I69" s="11">
        <v>9</v>
      </c>
      <c r="J69" s="5">
        <f t="shared" si="0"/>
        <v>-59383.511237814753</v>
      </c>
      <c r="K69" s="11">
        <v>9</v>
      </c>
      <c r="L69" s="17">
        <f t="shared" si="4"/>
        <v>-25059.841742357825</v>
      </c>
      <c r="M69" s="11">
        <v>9</v>
      </c>
      <c r="N69">
        <f t="shared" si="5"/>
        <v>-2554.5200552862207</v>
      </c>
      <c r="Q69" s="4"/>
      <c r="R69" s="8" t="s">
        <v>44</v>
      </c>
      <c r="S69" s="33"/>
      <c r="T69" s="33"/>
      <c r="U69" s="33"/>
      <c r="V69" s="39">
        <v>1.4</v>
      </c>
      <c r="W69" s="33"/>
      <c r="X69" s="33" t="s">
        <v>45</v>
      </c>
      <c r="Y69" s="33"/>
      <c r="Z69" s="33"/>
      <c r="AA69" s="33"/>
      <c r="AB69" s="38">
        <f>V68/(V69-1)</f>
        <v>717.50000000000011</v>
      </c>
    </row>
    <row r="70" spans="3:28">
      <c r="C70" s="11">
        <v>10</v>
      </c>
      <c r="D70" s="12">
        <f t="shared" si="6"/>
        <v>1.4492753623188405E-4</v>
      </c>
      <c r="E70" s="75">
        <f t="shared" si="1"/>
        <v>1204.2771838760873</v>
      </c>
      <c r="F70" s="4">
        <f t="shared" si="2"/>
        <v>0.17453292519943295</v>
      </c>
      <c r="G70" s="4"/>
      <c r="H70" s="4">
        <f t="shared" si="3"/>
        <v>8.7096269721034574</v>
      </c>
      <c r="I70" s="11">
        <v>10</v>
      </c>
      <c r="J70" s="5">
        <f t="shared" si="0"/>
        <v>-59100.908910887025</v>
      </c>
      <c r="K70" s="11">
        <v>10</v>
      </c>
      <c r="L70" s="17">
        <f t="shared" si="4"/>
        <v>-24940.583560394323</v>
      </c>
      <c r="M70" s="11">
        <v>10</v>
      </c>
      <c r="N70">
        <f t="shared" si="5"/>
        <v>-2542.3632579402979</v>
      </c>
      <c r="Q70" s="4"/>
      <c r="R70" s="8" t="s">
        <v>46</v>
      </c>
      <c r="S70" s="33"/>
      <c r="T70" s="33"/>
      <c r="U70" s="15" t="s">
        <v>47</v>
      </c>
      <c r="V70" s="40">
        <v>14.5</v>
      </c>
      <c r="W70" s="33"/>
      <c r="X70" s="33"/>
      <c r="Y70" s="33"/>
      <c r="Z70" s="33"/>
      <c r="AA70" s="33"/>
      <c r="AB70" s="9"/>
    </row>
    <row r="71" spans="3:28">
      <c r="C71" s="11">
        <v>11</v>
      </c>
      <c r="D71" s="12">
        <f t="shared" si="6"/>
        <v>1.5942028985507247E-4</v>
      </c>
      <c r="E71" s="75">
        <f t="shared" si="1"/>
        <v>1204.2771838760873</v>
      </c>
      <c r="F71" s="4">
        <f t="shared" si="2"/>
        <v>0.19198621771937624</v>
      </c>
      <c r="G71" s="4"/>
      <c r="H71" s="4">
        <f t="shared" si="3"/>
        <v>9.5639391487975711</v>
      </c>
      <c r="I71" s="11">
        <v>11</v>
      </c>
      <c r="J71" s="5">
        <f t="shared" si="0"/>
        <v>-58789.367690946507</v>
      </c>
      <c r="K71" s="11">
        <v>11</v>
      </c>
      <c r="L71" s="17">
        <f t="shared" si="4"/>
        <v>-24809.113165579423</v>
      </c>
      <c r="M71" s="11">
        <v>11</v>
      </c>
      <c r="N71">
        <f t="shared" si="5"/>
        <v>-2528.961586705344</v>
      </c>
      <c r="Q71" s="4"/>
      <c r="R71" s="8"/>
      <c r="S71" s="33"/>
      <c r="T71" s="33"/>
      <c r="U71" s="33"/>
      <c r="V71" s="33"/>
      <c r="W71" s="33"/>
      <c r="X71" s="33"/>
      <c r="Y71" s="33"/>
      <c r="Z71" s="33"/>
      <c r="AA71" s="33"/>
      <c r="AB71" s="9"/>
    </row>
    <row r="72" spans="3:28">
      <c r="C72" s="11">
        <v>12</v>
      </c>
      <c r="D72" s="12">
        <f t="shared" si="6"/>
        <v>1.7391304347826085E-4</v>
      </c>
      <c r="E72" s="75">
        <f t="shared" si="1"/>
        <v>1204.2771838760873</v>
      </c>
      <c r="F72" s="4">
        <f t="shared" si="2"/>
        <v>0.2094395102393195</v>
      </c>
      <c r="G72" s="4"/>
      <c r="H72" s="4">
        <f t="shared" si="3"/>
        <v>10.413527972098619</v>
      </c>
      <c r="I72" s="11">
        <v>12</v>
      </c>
      <c r="J72" s="5">
        <f t="shared" si="0"/>
        <v>-58449.128054032662</v>
      </c>
      <c r="K72" s="11">
        <v>12</v>
      </c>
      <c r="L72" s="17">
        <f t="shared" si="4"/>
        <v>-24665.532038801783</v>
      </c>
      <c r="M72" s="11">
        <v>12</v>
      </c>
      <c r="N72">
        <f t="shared" si="5"/>
        <v>-2514.3253862183265</v>
      </c>
      <c r="Q72" s="4"/>
      <c r="R72" s="36" t="s">
        <v>48</v>
      </c>
      <c r="S72" s="33"/>
      <c r="T72" s="33"/>
      <c r="U72" s="33"/>
      <c r="V72" s="33"/>
      <c r="W72" s="33"/>
      <c r="X72" s="33"/>
      <c r="Y72" s="33"/>
      <c r="Z72" s="33"/>
      <c r="AA72" s="33"/>
      <c r="AB72" s="9"/>
    </row>
    <row r="73" spans="3:28">
      <c r="C73" s="11">
        <v>13</v>
      </c>
      <c r="D73" s="12">
        <f t="shared" si="6"/>
        <v>1.8840579710144927E-4</v>
      </c>
      <c r="E73" s="75">
        <f t="shared" si="1"/>
        <v>1204.2771838760873</v>
      </c>
      <c r="F73" s="4">
        <f t="shared" si="2"/>
        <v>0.22689280275926282</v>
      </c>
      <c r="G73" s="4"/>
      <c r="H73" s="4">
        <f t="shared" si="3"/>
        <v>11.257979397837056</v>
      </c>
      <c r="I73" s="11">
        <v>13</v>
      </c>
      <c r="J73" s="5">
        <f t="shared" si="0"/>
        <v>-58080.452364692086</v>
      </c>
      <c r="K73" s="11">
        <v>13</v>
      </c>
      <c r="L73" s="17">
        <f t="shared" si="4"/>
        <v>-24509.95089790006</v>
      </c>
      <c r="M73" s="11">
        <v>13</v>
      </c>
      <c r="N73">
        <f t="shared" si="5"/>
        <v>-2498.4659427013312</v>
      </c>
      <c r="Q73" s="4"/>
      <c r="R73" s="8" t="s">
        <v>49</v>
      </c>
      <c r="S73" s="33"/>
      <c r="T73" s="33"/>
      <c r="U73" s="33"/>
      <c r="V73" s="37">
        <v>0.5</v>
      </c>
      <c r="W73" s="33"/>
      <c r="X73" s="33" t="s">
        <v>50</v>
      </c>
      <c r="Y73" s="33"/>
      <c r="Z73" s="33"/>
      <c r="AA73" s="33"/>
      <c r="AB73" s="38">
        <f>V73*AB63/(10*V68*V74)*1000</f>
        <v>0.30264374106779207</v>
      </c>
    </row>
    <row r="74" spans="3:28">
      <c r="C74" s="11">
        <v>14</v>
      </c>
      <c r="D74" s="12">
        <f t="shared" si="6"/>
        <v>2.0289855072463768E-4</v>
      </c>
      <c r="E74" s="75">
        <f t="shared" si="1"/>
        <v>1204.2771838760873</v>
      </c>
      <c r="F74" s="4">
        <f t="shared" si="2"/>
        <v>0.24434609527920612</v>
      </c>
      <c r="G74" s="4"/>
      <c r="H74" s="4">
        <f t="shared" si="3"/>
        <v>12.09688334120365</v>
      </c>
      <c r="I74" s="11">
        <v>14</v>
      </c>
      <c r="J74" s="5">
        <f t="shared" si="0"/>
        <v>-57683.624602678705</v>
      </c>
      <c r="K74" s="11">
        <v>14</v>
      </c>
      <c r="L74" s="17">
        <f t="shared" si="4"/>
        <v>-24342.489582330414</v>
      </c>
      <c r="M74" s="11">
        <v>14</v>
      </c>
      <c r="N74">
        <f t="shared" si="5"/>
        <v>-2481.3954722049352</v>
      </c>
      <c r="Q74" s="4"/>
      <c r="R74" s="8" t="s">
        <v>51</v>
      </c>
      <c r="S74" s="33"/>
      <c r="T74" s="33"/>
      <c r="U74" s="33"/>
      <c r="V74" s="37">
        <v>300</v>
      </c>
      <c r="W74" s="33"/>
      <c r="X74" s="33" t="s">
        <v>52</v>
      </c>
      <c r="Y74" s="33" t="s">
        <v>53</v>
      </c>
      <c r="Z74" s="33"/>
      <c r="AA74" s="33"/>
      <c r="AB74" s="38">
        <f>AB73*(1-V76)</f>
        <v>0.30264374106779207</v>
      </c>
    </row>
    <row r="75" spans="3:28">
      <c r="C75" s="11">
        <v>15</v>
      </c>
      <c r="D75" s="12">
        <f t="shared" si="6"/>
        <v>2.1739130434782607E-4</v>
      </c>
      <c r="E75" s="75">
        <f t="shared" si="1"/>
        <v>1204.2771838760873</v>
      </c>
      <c r="F75" s="4">
        <f t="shared" si="2"/>
        <v>0.26179938779914941</v>
      </c>
      <c r="G75" s="4"/>
      <c r="H75" s="4">
        <f t="shared" si="3"/>
        <v>12.929833987897672</v>
      </c>
      <c r="I75" s="11">
        <v>15</v>
      </c>
      <c r="J75" s="5">
        <f t="shared" si="0"/>
        <v>-57258.950067288068</v>
      </c>
      <c r="K75" s="11">
        <v>15</v>
      </c>
      <c r="L75" s="17">
        <f t="shared" si="4"/>
        <v>-24163.276928395564</v>
      </c>
      <c r="M75" s="11">
        <v>15</v>
      </c>
      <c r="N75">
        <f t="shared" si="5"/>
        <v>-2463.1271078894561</v>
      </c>
      <c r="Q75" s="4"/>
      <c r="R75" s="8" t="s">
        <v>54</v>
      </c>
      <c r="S75" s="33"/>
      <c r="T75" s="33"/>
      <c r="U75" s="33"/>
      <c r="V75" s="37">
        <v>0.85</v>
      </c>
      <c r="W75" s="33"/>
      <c r="X75" s="33"/>
      <c r="Y75" s="33" t="s">
        <v>55</v>
      </c>
      <c r="Z75" s="33"/>
      <c r="AA75" s="33"/>
      <c r="AB75" s="38">
        <f>AB73*V76</f>
        <v>0</v>
      </c>
    </row>
    <row r="76" spans="3:28">
      <c r="C76" s="11">
        <v>16</v>
      </c>
      <c r="D76" s="12">
        <f t="shared" si="6"/>
        <v>2.3188405797101448E-4</v>
      </c>
      <c r="E76" s="75">
        <f t="shared" si="1"/>
        <v>1204.2771838760873</v>
      </c>
      <c r="F76" s="4">
        <f t="shared" si="2"/>
        <v>0.27925268031909267</v>
      </c>
      <c r="G76" s="4"/>
      <c r="H76" s="4">
        <f t="shared" si="3"/>
        <v>13.756430100830057</v>
      </c>
      <c r="I76" s="11">
        <v>16</v>
      </c>
      <c r="J76" s="5">
        <f t="shared" si="0"/>
        <v>-56806.755059670802</v>
      </c>
      <c r="K76" s="11">
        <v>16</v>
      </c>
      <c r="L76" s="17">
        <f t="shared" si="4"/>
        <v>-23972.450635181078</v>
      </c>
      <c r="M76" s="11">
        <v>16</v>
      </c>
      <c r="N76">
        <f t="shared" si="5"/>
        <v>-2443.6748863589273</v>
      </c>
      <c r="Q76" s="4"/>
      <c r="R76" s="8" t="s">
        <v>56</v>
      </c>
      <c r="S76" s="33"/>
      <c r="T76" s="33"/>
      <c r="U76" s="33"/>
      <c r="V76" s="37">
        <v>0</v>
      </c>
      <c r="W76" s="33"/>
      <c r="X76" s="33"/>
      <c r="Y76" s="33"/>
      <c r="Z76" s="33"/>
      <c r="AA76" s="33"/>
      <c r="AB76" s="9"/>
    </row>
    <row r="77" spans="3:28">
      <c r="C77" s="11">
        <v>17</v>
      </c>
      <c r="D77" s="12">
        <f t="shared" si="6"/>
        <v>2.463768115942029E-4</v>
      </c>
      <c r="E77" s="75">
        <f t="shared" si="1"/>
        <v>1204.2771838760873</v>
      </c>
      <c r="F77" s="4">
        <f t="shared" si="2"/>
        <v>0.29670597283903599</v>
      </c>
      <c r="G77" s="4"/>
      <c r="H77" s="4">
        <f t="shared" si="3"/>
        <v>14.576275322065079</v>
      </c>
      <c r="I77" s="11">
        <v>17</v>
      </c>
      <c r="J77" s="5">
        <f t="shared" si="0"/>
        <v>-56327.386543495675</v>
      </c>
      <c r="K77" s="11">
        <v>17</v>
      </c>
      <c r="L77" s="17">
        <f t="shared" si="4"/>
        <v>-23770.157121355172</v>
      </c>
      <c r="M77" s="11">
        <v>17</v>
      </c>
      <c r="N77">
        <f t="shared" si="5"/>
        <v>-2423.053733063728</v>
      </c>
      <c r="Q77" s="4"/>
      <c r="R77" s="8"/>
      <c r="S77" s="33"/>
      <c r="T77" s="33"/>
      <c r="U77" s="33"/>
      <c r="V77" s="33"/>
      <c r="W77" s="33"/>
      <c r="X77" s="33"/>
      <c r="Y77" s="33"/>
      <c r="Z77" s="33"/>
      <c r="AA77" s="33"/>
      <c r="AB77" s="9"/>
    </row>
    <row r="78" spans="3:28">
      <c r="C78" s="11">
        <v>18</v>
      </c>
      <c r="D78" s="12">
        <f t="shared" si="6"/>
        <v>2.6086956521739128E-4</v>
      </c>
      <c r="E78" s="75">
        <f t="shared" si="1"/>
        <v>1204.2771838760873</v>
      </c>
      <c r="F78" s="4">
        <f t="shared" si="2"/>
        <v>0.31415926535897926</v>
      </c>
      <c r="G78" s="4"/>
      <c r="H78" s="4">
        <f t="shared" si="3"/>
        <v>15.388978469689544</v>
      </c>
      <c r="I78" s="11">
        <v>18</v>
      </c>
      <c r="J78" s="5">
        <f t="shared" si="0"/>
        <v>-55821.211784357853</v>
      </c>
      <c r="K78" s="11">
        <v>18</v>
      </c>
      <c r="L78" s="17">
        <f t="shared" si="4"/>
        <v>-23556.551372999013</v>
      </c>
      <c r="M78" s="11">
        <v>18</v>
      </c>
      <c r="N78">
        <f t="shared" si="5"/>
        <v>-2401.2794467888903</v>
      </c>
      <c r="Q78" s="4"/>
      <c r="R78" s="36" t="s">
        <v>57</v>
      </c>
      <c r="S78" s="33"/>
      <c r="T78" s="33"/>
      <c r="U78" s="33"/>
      <c r="V78" s="33"/>
      <c r="W78" s="33"/>
      <c r="X78" s="33" t="s">
        <v>58</v>
      </c>
      <c r="Y78" s="33"/>
      <c r="Z78" s="33"/>
      <c r="AA78" s="33"/>
      <c r="AB78" s="38">
        <f>AB74-AB79</f>
        <v>0.28490255624657668</v>
      </c>
    </row>
    <row r="79" spans="3:28">
      <c r="C79" s="11">
        <v>19</v>
      </c>
      <c r="D79" s="12">
        <f t="shared" si="6"/>
        <v>2.7536231884057972E-4</v>
      </c>
      <c r="E79" s="75">
        <f t="shared" si="1"/>
        <v>1204.2771838760873</v>
      </c>
      <c r="F79" s="4">
        <f t="shared" si="2"/>
        <v>0.33161255787892258</v>
      </c>
      <c r="G79" s="4"/>
      <c r="H79" s="4">
        <f t="shared" si="3"/>
        <v>16.194153829304586</v>
      </c>
      <c r="I79" s="11">
        <v>19</v>
      </c>
      <c r="J79" s="5">
        <f t="shared" si="0"/>
        <v>-55288.617968352934</v>
      </c>
      <c r="K79" s="11">
        <v>19</v>
      </c>
      <c r="L79" s="17">
        <f t="shared" si="4"/>
        <v>-23331.796782644939</v>
      </c>
      <c r="M79" s="11">
        <v>19</v>
      </c>
      <c r="N79">
        <f t="shared" si="5"/>
        <v>-2378.3686832461708</v>
      </c>
      <c r="Q79" s="4"/>
      <c r="R79" s="8" t="s">
        <v>59</v>
      </c>
      <c r="S79" s="33"/>
      <c r="T79" s="33"/>
      <c r="U79" s="33"/>
      <c r="V79" s="37">
        <v>0.95</v>
      </c>
      <c r="W79" s="33"/>
      <c r="X79" s="33" t="s">
        <v>60</v>
      </c>
      <c r="Y79" s="33"/>
      <c r="Z79" s="33"/>
      <c r="AA79" s="33"/>
      <c r="AB79" s="38">
        <f>AB74*(1/V70)*V75</f>
        <v>1.7741184821215398E-2</v>
      </c>
    </row>
    <row r="80" spans="3:28">
      <c r="C80" s="11">
        <v>20</v>
      </c>
      <c r="D80" s="12">
        <f t="shared" si="6"/>
        <v>2.8985507246376811E-4</v>
      </c>
      <c r="E80" s="75">
        <f t="shared" si="1"/>
        <v>1204.2771838760873</v>
      </c>
      <c r="F80" s="4">
        <f t="shared" si="2"/>
        <v>0.3490658503988659</v>
      </c>
      <c r="G80" s="4"/>
      <c r="H80" s="4">
        <f t="shared" si="3"/>
        <v>16.991421439841183</v>
      </c>
      <c r="I80" s="11">
        <v>20</v>
      </c>
      <c r="J80" s="5">
        <f t="shared" si="0"/>
        <v>-54730.011800261331</v>
      </c>
      <c r="K80" s="11">
        <v>20</v>
      </c>
      <c r="L80" s="17">
        <f t="shared" si="4"/>
        <v>-23096.064979710281</v>
      </c>
      <c r="M80" s="11">
        <v>20</v>
      </c>
      <c r="N80">
        <f t="shared" si="5"/>
        <v>-2354.3389377890194</v>
      </c>
      <c r="Q80" s="4"/>
      <c r="R80" s="8" t="s">
        <v>61</v>
      </c>
      <c r="S80" s="33"/>
      <c r="T80" s="33"/>
      <c r="U80" s="33"/>
      <c r="V80" s="37">
        <v>44000</v>
      </c>
      <c r="W80" s="33"/>
      <c r="X80" s="33"/>
      <c r="Y80" s="33"/>
      <c r="Z80" s="33"/>
      <c r="AA80" s="33"/>
      <c r="AB80" s="9"/>
    </row>
    <row r="81" spans="3:28">
      <c r="C81" s="11">
        <v>21</v>
      </c>
      <c r="D81" s="12">
        <f t="shared" si="6"/>
        <v>3.043478260869565E-4</v>
      </c>
      <c r="E81" s="75">
        <f t="shared" si="1"/>
        <v>1204.2771838760873</v>
      </c>
      <c r="F81" s="4">
        <f t="shared" si="2"/>
        <v>0.36651914291880916</v>
      </c>
      <c r="G81" s="4"/>
      <c r="H81" s="4">
        <f t="shared" si="3"/>
        <v>17.780407373407364</v>
      </c>
      <c r="I81" s="11">
        <v>21</v>
      </c>
      <c r="J81" s="5">
        <f t="shared" si="0"/>
        <v>-54145.819081811038</v>
      </c>
      <c r="K81" s="11">
        <v>21</v>
      </c>
      <c r="L81" s="17">
        <f t="shared" si="4"/>
        <v>-22849.535652524257</v>
      </c>
      <c r="M81" s="11">
        <v>21</v>
      </c>
      <c r="N81">
        <f t="shared" si="5"/>
        <v>-2329.2085272705663</v>
      </c>
      <c r="Q81" s="4"/>
      <c r="R81" s="8"/>
      <c r="S81" s="33"/>
      <c r="T81" s="33"/>
      <c r="U81" s="33"/>
      <c r="V81" s="33"/>
      <c r="W81" s="33"/>
      <c r="X81" s="33"/>
      <c r="Y81" s="33"/>
      <c r="Z81" s="33"/>
      <c r="AA81" s="33"/>
      <c r="AB81" s="9"/>
    </row>
    <row r="82" spans="3:28">
      <c r="C82" s="11">
        <v>22</v>
      </c>
      <c r="D82" s="12">
        <f t="shared" si="6"/>
        <v>3.1884057971014494E-4</v>
      </c>
      <c r="E82" s="75">
        <f t="shared" si="1"/>
        <v>1204.2771838760873</v>
      </c>
      <c r="F82" s="4">
        <f t="shared" si="2"/>
        <v>0.38397243543875248</v>
      </c>
      <c r="G82" s="4"/>
      <c r="H82" s="4">
        <f t="shared" si="3"/>
        <v>18.560744008881858</v>
      </c>
      <c r="I82" s="11">
        <v>22</v>
      </c>
      <c r="J82" s="5">
        <f t="shared" si="0"/>
        <v>-53536.484270510475</v>
      </c>
      <c r="K82" s="11">
        <v>22</v>
      </c>
      <c r="L82" s="17">
        <f t="shared" si="4"/>
        <v>-22592.396362155421</v>
      </c>
      <c r="M82" s="11">
        <v>22</v>
      </c>
      <c r="N82">
        <f t="shared" si="5"/>
        <v>-2302.9965710657921</v>
      </c>
      <c r="Q82" s="4"/>
      <c r="R82" s="8"/>
      <c r="S82" s="33"/>
      <c r="T82" s="33"/>
      <c r="U82" s="33"/>
      <c r="V82" s="33"/>
      <c r="W82" s="33"/>
      <c r="X82" s="33"/>
      <c r="Y82" s="33"/>
      <c r="Z82" s="33"/>
      <c r="AA82" s="33"/>
      <c r="AB82" s="9"/>
    </row>
    <row r="83" spans="3:28">
      <c r="C83" s="11">
        <v>23</v>
      </c>
      <c r="D83" s="12">
        <f t="shared" si="6"/>
        <v>3.3333333333333332E-4</v>
      </c>
      <c r="E83" s="75">
        <f t="shared" si="1"/>
        <v>1204.2771838760873</v>
      </c>
      <c r="F83" s="4">
        <f t="shared" si="2"/>
        <v>0.40142572795869574</v>
      </c>
      <c r="G83" s="4"/>
      <c r="H83" s="4">
        <f t="shared" si="3"/>
        <v>19.332070298976316</v>
      </c>
      <c r="I83" s="11">
        <v>23</v>
      </c>
      <c r="J83" s="5">
        <f t="shared" si="0"/>
        <v>-52902.470019564964</v>
      </c>
      <c r="K83" s="11">
        <v>23</v>
      </c>
      <c r="L83" s="17">
        <f t="shared" si="4"/>
        <v>-22324.842348256414</v>
      </c>
      <c r="M83" s="11">
        <v>23</v>
      </c>
      <c r="N83">
        <f t="shared" si="5"/>
        <v>-2275.7229712799603</v>
      </c>
      <c r="Q83" s="4"/>
      <c r="R83" s="36" t="s">
        <v>62</v>
      </c>
      <c r="S83" s="33"/>
      <c r="T83" s="33"/>
      <c r="U83" s="33"/>
      <c r="V83" s="33" t="s">
        <v>63</v>
      </c>
      <c r="W83" s="33"/>
      <c r="X83" s="33" t="s">
        <v>64</v>
      </c>
      <c r="Y83" s="33"/>
      <c r="Z83" s="33"/>
      <c r="AA83" s="33"/>
      <c r="AB83" s="38">
        <f>V73*POWER(V62,V69)</f>
        <v>16.211520462247361</v>
      </c>
    </row>
    <row r="84" spans="3:28">
      <c r="C84" s="11">
        <v>24</v>
      </c>
      <c r="D84" s="12">
        <f t="shared" si="6"/>
        <v>3.4782608695652171E-4</v>
      </c>
      <c r="E84" s="75">
        <f t="shared" si="1"/>
        <v>1204.2771838760873</v>
      </c>
      <c r="F84" s="4">
        <f t="shared" si="2"/>
        <v>0.41887902047863901</v>
      </c>
      <c r="G84" s="4"/>
      <c r="H84" s="4">
        <f t="shared" si="3"/>
        <v>20.094032030495786</v>
      </c>
      <c r="I84" s="11">
        <v>24</v>
      </c>
      <c r="J84" s="5">
        <f t="shared" si="0"/>
        <v>-52244.256699412756</v>
      </c>
      <c r="K84" s="11">
        <v>24</v>
      </c>
      <c r="L84" s="17">
        <f t="shared" si="4"/>
        <v>-22047.076327152183</v>
      </c>
      <c r="M84" s="11">
        <v>24</v>
      </c>
      <c r="N84">
        <f t="shared" si="5"/>
        <v>-2247.4083921663796</v>
      </c>
      <c r="Q84" s="4"/>
      <c r="R84" s="8"/>
      <c r="S84" s="33"/>
      <c r="T84" s="33"/>
      <c r="U84" s="33"/>
      <c r="V84" s="33"/>
      <c r="W84" s="33"/>
      <c r="X84" s="33" t="s">
        <v>65</v>
      </c>
      <c r="Y84" s="33"/>
      <c r="Z84" s="33"/>
      <c r="AA84" s="33"/>
      <c r="AB84" s="38">
        <f>AB83*AB64/(V68*AB73/100)</f>
        <v>810.57602311236803</v>
      </c>
    </row>
    <row r="85" spans="3:28">
      <c r="C85" s="11">
        <v>25</v>
      </c>
      <c r="D85" s="12">
        <f t="shared" si="6"/>
        <v>3.6231884057971015E-4</v>
      </c>
      <c r="E85" s="75">
        <f t="shared" si="1"/>
        <v>1204.2771838760873</v>
      </c>
      <c r="F85" s="4">
        <f t="shared" si="2"/>
        <v>0.43633231299858238</v>
      </c>
      <c r="G85" s="4"/>
      <c r="H85" s="4">
        <f t="shared" si="3"/>
        <v>20.846282077535125</v>
      </c>
      <c r="I85" s="11">
        <v>25</v>
      </c>
      <c r="J85" s="5">
        <f t="shared" si="0"/>
        <v>-51562.341901437489</v>
      </c>
      <c r="K85" s="11">
        <v>25</v>
      </c>
      <c r="L85" s="17">
        <f t="shared" si="4"/>
        <v>-21759.308282406619</v>
      </c>
      <c r="M85" s="11">
        <v>25</v>
      </c>
      <c r="N85">
        <f t="shared" si="5"/>
        <v>-2218.074238777433</v>
      </c>
      <c r="Q85" s="4"/>
      <c r="R85" s="8"/>
      <c r="S85" s="33"/>
      <c r="T85" s="33"/>
      <c r="U85" s="33"/>
      <c r="V85" s="33"/>
      <c r="W85" s="33"/>
      <c r="X85" s="33" t="s">
        <v>66</v>
      </c>
      <c r="Y85" s="33"/>
      <c r="Z85" s="33"/>
      <c r="AA85" s="33"/>
      <c r="AB85" s="41">
        <f>AB73*AB69*(AB84-V74)/1000</f>
        <v>110.86999257431904</v>
      </c>
    </row>
    <row r="86" spans="3:28">
      <c r="C86" s="11">
        <v>26</v>
      </c>
      <c r="D86" s="12">
        <f t="shared" si="6"/>
        <v>3.7681159420289854E-4</v>
      </c>
      <c r="E86" s="75">
        <f t="shared" si="1"/>
        <v>1204.2771838760873</v>
      </c>
      <c r="F86" s="4">
        <f t="shared" si="2"/>
        <v>0.45378560551852565</v>
      </c>
      <c r="G86" s="4"/>
      <c r="H86" s="4">
        <f t="shared" si="3"/>
        <v>21.588480647357109</v>
      </c>
      <c r="I86" s="11">
        <v>26</v>
      </c>
      <c r="J86" s="5">
        <f t="shared" si="0"/>
        <v>-50857.239924434762</v>
      </c>
      <c r="K86" s="11">
        <v>26</v>
      </c>
      <c r="L86" s="17">
        <f t="shared" si="4"/>
        <v>-21461.755248111469</v>
      </c>
      <c r="M86" s="11">
        <v>26</v>
      </c>
      <c r="N86">
        <f t="shared" si="5"/>
        <v>-2187.7426348737481</v>
      </c>
      <c r="Q86" s="4"/>
      <c r="R86" s="8"/>
      <c r="S86" s="33"/>
      <c r="T86" s="33"/>
      <c r="U86" s="33"/>
      <c r="V86" s="33"/>
      <c r="W86" s="33"/>
      <c r="X86" s="33"/>
      <c r="Y86" s="33"/>
      <c r="Z86" s="33"/>
      <c r="AA86" s="33"/>
      <c r="AB86" s="9"/>
    </row>
    <row r="87" spans="3:28">
      <c r="C87" s="11">
        <v>27</v>
      </c>
      <c r="D87" s="12">
        <f t="shared" si="6"/>
        <v>3.9130434782608692E-4</v>
      </c>
      <c r="E87" s="75">
        <f t="shared" si="1"/>
        <v>1204.2771838760873</v>
      </c>
      <c r="F87" s="4">
        <f t="shared" si="2"/>
        <v>0.47123889803846891</v>
      </c>
      <c r="G87" s="4"/>
      <c r="H87" s="4">
        <f t="shared" si="3"/>
        <v>22.320295518706679</v>
      </c>
      <c r="I87" s="11">
        <v>27</v>
      </c>
      <c r="J87" s="5">
        <f t="shared" si="0"/>
        <v>-50129.481244430004</v>
      </c>
      <c r="K87" s="11">
        <v>27</v>
      </c>
      <c r="L87" s="17">
        <f t="shared" si="4"/>
        <v>-21154.641085149462</v>
      </c>
      <c r="M87" s="11">
        <v>27</v>
      </c>
      <c r="N87">
        <f t="shared" si="5"/>
        <v>-2156.4364001171725</v>
      </c>
      <c r="Q87" s="4"/>
      <c r="R87" s="8"/>
      <c r="S87" s="33"/>
      <c r="T87" s="33"/>
      <c r="U87" s="33"/>
      <c r="V87" s="33" t="s">
        <v>67</v>
      </c>
      <c r="W87" s="33"/>
      <c r="X87" s="33" t="s">
        <v>68</v>
      </c>
      <c r="Y87" s="33"/>
      <c r="Z87" s="33"/>
      <c r="AA87" s="33"/>
      <c r="AB87" s="38">
        <f>AB73*V68*AB88/(AB64*100)</f>
        <v>84.513815307855907</v>
      </c>
    </row>
    <row r="88" spans="3:28">
      <c r="C88" s="11">
        <v>28</v>
      </c>
      <c r="D88" s="12">
        <f t="shared" si="6"/>
        <v>4.0579710144927536E-4</v>
      </c>
      <c r="E88" s="75">
        <f t="shared" si="1"/>
        <v>1204.2771838760873</v>
      </c>
      <c r="F88" s="4">
        <f t="shared" si="2"/>
        <v>0.48869219055841223</v>
      </c>
      <c r="G88" s="4"/>
      <c r="H88" s="4">
        <f t="shared" si="3"/>
        <v>23.041402272324483</v>
      </c>
      <c r="I88" s="11">
        <v>28</v>
      </c>
      <c r="J88" s="5">
        <f t="shared" si="0"/>
        <v>-49379.611968464509</v>
      </c>
      <c r="K88" s="11">
        <v>28</v>
      </c>
      <c r="L88" s="17">
        <f t="shared" si="4"/>
        <v>-20838.196250692021</v>
      </c>
      <c r="M88" s="11">
        <v>28</v>
      </c>
      <c r="N88">
        <f t="shared" si="5"/>
        <v>-2124.1790265741101</v>
      </c>
      <c r="Q88" s="4"/>
      <c r="R88" s="8"/>
      <c r="S88" s="33"/>
      <c r="T88" s="33"/>
      <c r="U88" s="33"/>
      <c r="V88" s="33"/>
      <c r="W88" s="33"/>
      <c r="X88" s="33" t="s">
        <v>69</v>
      </c>
      <c r="Y88" s="33"/>
      <c r="Z88" s="33"/>
      <c r="AA88" s="33"/>
      <c r="AB88" s="38">
        <f>AB89/(AB73/1000*AB69)+AB84</f>
        <v>4225.6907653927956</v>
      </c>
    </row>
    <row r="89" spans="3:28">
      <c r="C89" s="11">
        <v>29</v>
      </c>
      <c r="D89" s="12">
        <f t="shared" si="6"/>
        <v>4.2028985507246375E-4</v>
      </c>
      <c r="E89" s="75">
        <f t="shared" si="1"/>
        <v>1204.2771838760873</v>
      </c>
      <c r="F89" s="4">
        <f t="shared" si="2"/>
        <v>0.5061454830783555</v>
      </c>
      <c r="G89" s="4"/>
      <c r="H89" s="4">
        <f t="shared" si="3"/>
        <v>23.751484513431869</v>
      </c>
      <c r="I89" s="11">
        <v>29</v>
      </c>
      <c r="J89" s="5">
        <f t="shared" si="0"/>
        <v>-48608.193272984376</v>
      </c>
      <c r="K89" s="11">
        <v>29</v>
      </c>
      <c r="L89" s="17">
        <f t="shared" si="4"/>
        <v>-20512.657561199405</v>
      </c>
      <c r="M89" s="11">
        <v>29</v>
      </c>
      <c r="N89">
        <f t="shared" si="5"/>
        <v>-2090.994654556514</v>
      </c>
      <c r="Q89" s="4"/>
      <c r="R89" s="8"/>
      <c r="S89" s="33"/>
      <c r="T89" s="33"/>
      <c r="U89" s="33"/>
      <c r="V89" s="33"/>
      <c r="W89" s="33"/>
      <c r="X89" s="33" t="s">
        <v>70</v>
      </c>
      <c r="Y89" s="33"/>
      <c r="Z89" s="33"/>
      <c r="AA89" s="33"/>
      <c r="AB89" s="41">
        <f>V80*AB79*V79</f>
        <v>741.5815255268036</v>
      </c>
    </row>
    <row r="90" spans="3:28">
      <c r="C90" s="11">
        <v>30</v>
      </c>
      <c r="D90" s="12">
        <f t="shared" si="6"/>
        <v>4.3478260869565214E-4</v>
      </c>
      <c r="E90" s="75">
        <f t="shared" si="1"/>
        <v>1204.2771838760873</v>
      </c>
      <c r="F90" s="4">
        <f t="shared" si="2"/>
        <v>0.52359877559829882</v>
      </c>
      <c r="G90" s="4"/>
      <c r="H90" s="4">
        <f t="shared" si="3"/>
        <v>24.45023408596899</v>
      </c>
      <c r="I90" s="11">
        <v>30</v>
      </c>
      <c r="J90" s="5">
        <f t="shared" si="0"/>
        <v>-47815.800827485182</v>
      </c>
      <c r="K90" s="11">
        <v>30</v>
      </c>
      <c r="L90" s="17">
        <f t="shared" si="4"/>
        <v>-20178.267949198747</v>
      </c>
      <c r="M90" s="11">
        <v>30</v>
      </c>
      <c r="N90">
        <f t="shared" si="5"/>
        <v>-2056.9080478286182</v>
      </c>
      <c r="Q90" s="4"/>
      <c r="R90" s="8"/>
      <c r="S90" s="33"/>
      <c r="T90" s="33"/>
      <c r="U90" s="33"/>
      <c r="V90" s="33"/>
      <c r="W90" s="33"/>
      <c r="X90" s="33"/>
      <c r="Y90" s="33"/>
      <c r="Z90" s="33"/>
      <c r="AA90" s="33"/>
      <c r="AB90" s="9"/>
    </row>
    <row r="91" spans="3:28">
      <c r="C91" s="11">
        <v>31</v>
      </c>
      <c r="D91" s="12">
        <f t="shared" si="6"/>
        <v>4.4927536231884058E-4</v>
      </c>
      <c r="E91" s="75">
        <f t="shared" si="1"/>
        <v>1204.2771838760873</v>
      </c>
      <c r="F91" s="4">
        <f t="shared" si="2"/>
        <v>0.54105206811824214</v>
      </c>
      <c r="G91" s="4"/>
      <c r="H91" s="4">
        <f t="shared" si="3"/>
        <v>25.137351278377103</v>
      </c>
      <c r="I91" s="11">
        <v>31</v>
      </c>
      <c r="J91" s="5">
        <f t="shared" si="0"/>
        <v>-47003.024204081739</v>
      </c>
      <c r="K91" s="11">
        <v>31</v>
      </c>
      <c r="L91" s="17">
        <f t="shared" si="4"/>
        <v>-19835.276214122492</v>
      </c>
      <c r="M91" s="11">
        <v>31</v>
      </c>
      <c r="N91">
        <f t="shared" si="5"/>
        <v>-2021.9445682082051</v>
      </c>
      <c r="Q91" s="4"/>
      <c r="R91" s="8"/>
      <c r="S91" s="33"/>
      <c r="T91" s="33"/>
      <c r="U91" s="33"/>
      <c r="V91" s="33" t="s">
        <v>71</v>
      </c>
      <c r="W91" s="33"/>
      <c r="X91" s="33" t="s">
        <v>72</v>
      </c>
      <c r="Y91" s="33"/>
      <c r="Z91" s="33"/>
      <c r="AA91" s="33"/>
      <c r="AB91" s="38">
        <f>AB87*POWER(1/V62,V69)</f>
        <v>2.6065974349743373</v>
      </c>
    </row>
    <row r="92" spans="3:28">
      <c r="C92" s="11">
        <v>32</v>
      </c>
      <c r="D92" s="12">
        <f t="shared" si="6"/>
        <v>4.6376811594202896E-4</v>
      </c>
      <c r="E92" s="75">
        <f t="shared" si="1"/>
        <v>1204.2771838760873</v>
      </c>
      <c r="F92" s="4">
        <f t="shared" si="2"/>
        <v>0.55850536063818534</v>
      </c>
      <c r="G92" s="4"/>
      <c r="H92" s="4">
        <f t="shared" si="3"/>
        <v>25.812545020726045</v>
      </c>
      <c r="I92" s="11">
        <v>32</v>
      </c>
      <c r="J92" s="5">
        <f t="shared" si="0"/>
        <v>-46170.466273688595</v>
      </c>
      <c r="K92" s="11">
        <v>32</v>
      </c>
      <c r="L92" s="17">
        <f t="shared" si="4"/>
        <v>-19483.936767496587</v>
      </c>
      <c r="M92" s="11">
        <v>32</v>
      </c>
      <c r="N92">
        <f t="shared" si="5"/>
        <v>-1986.1301495919047</v>
      </c>
      <c r="Q92" s="4"/>
      <c r="R92" s="8"/>
      <c r="S92" s="33"/>
      <c r="T92" s="33"/>
      <c r="U92" s="33"/>
      <c r="V92" s="33"/>
      <c r="W92" s="33"/>
      <c r="X92" s="33" t="s">
        <v>73</v>
      </c>
      <c r="Y92" s="33"/>
      <c r="Z92" s="33"/>
      <c r="AA92" s="33"/>
      <c r="AB92" s="38">
        <f>AB91*AB63/(AB73*V68/100)</f>
        <v>1563.9584609846022</v>
      </c>
    </row>
    <row r="93" spans="3:28">
      <c r="C93" s="11">
        <v>33</v>
      </c>
      <c r="D93" s="12">
        <f t="shared" si="6"/>
        <v>4.7826086956521735E-4</v>
      </c>
      <c r="E93" s="75">
        <f t="shared" si="1"/>
        <v>1204.2771838760873</v>
      </c>
      <c r="F93" s="4">
        <f t="shared" si="2"/>
        <v>0.57595865315812866</v>
      </c>
      <c r="G93" s="4"/>
      <c r="H93" s="4">
        <f t="shared" si="3"/>
        <v>26.475533072997919</v>
      </c>
      <c r="I93" s="11">
        <v>33</v>
      </c>
      <c r="J93" s="5">
        <f t="shared" si="0"/>
        <v>-45318.74258951201</v>
      </c>
      <c r="K93" s="11">
        <v>33</v>
      </c>
      <c r="L93" s="17">
        <f t="shared" si="4"/>
        <v>-19124.509372774068</v>
      </c>
      <c r="M93" s="11">
        <v>33</v>
      </c>
      <c r="N93">
        <f t="shared" si="5"/>
        <v>-1949.4912714346654</v>
      </c>
      <c r="Q93" s="4"/>
      <c r="R93" s="8"/>
      <c r="S93" s="33"/>
      <c r="T93" s="33"/>
      <c r="U93" s="33"/>
      <c r="V93" s="33"/>
      <c r="W93" s="33"/>
      <c r="X93" s="33" t="s">
        <v>66</v>
      </c>
      <c r="Y93" s="33"/>
      <c r="Z93" s="33"/>
      <c r="AA93" s="33"/>
      <c r="AB93" s="41">
        <f>AB73*AB69*(AB92-AB88)/1000</f>
        <v>-577.98687651968771</v>
      </c>
    </row>
    <row r="94" spans="3:28">
      <c r="C94" s="11">
        <v>34</v>
      </c>
      <c r="D94" s="12">
        <f t="shared" si="6"/>
        <v>4.9275362318840579E-4</v>
      </c>
      <c r="E94" s="75">
        <f t="shared" si="1"/>
        <v>1204.2771838760873</v>
      </c>
      <c r="F94" s="4">
        <f t="shared" si="2"/>
        <v>0.59341194567807198</v>
      </c>
      <c r="G94" s="4"/>
      <c r="H94" s="4">
        <f t="shared" si="3"/>
        <v>27.126042204348238</v>
      </c>
      <c r="I94" s="11">
        <v>34</v>
      </c>
      <c r="J94" s="5">
        <f t="shared" si="0"/>
        <v>-44448.480758568614</v>
      </c>
      <c r="K94" s="11">
        <v>34</v>
      </c>
      <c r="L94" s="17">
        <f t="shared" si="4"/>
        <v>-18757.258880115955</v>
      </c>
      <c r="M94" s="11">
        <v>34</v>
      </c>
      <c r="N94">
        <f t="shared" si="5"/>
        <v>-1912.0549317141645</v>
      </c>
      <c r="Q94" s="4"/>
      <c r="R94" s="8"/>
      <c r="S94" s="33"/>
      <c r="T94" s="33"/>
      <c r="U94" s="33"/>
      <c r="V94" s="33"/>
      <c r="W94" s="33"/>
      <c r="X94" s="33"/>
      <c r="Y94" s="33"/>
      <c r="Z94" s="33"/>
      <c r="AA94" s="33"/>
      <c r="AB94" s="9"/>
    </row>
    <row r="95" spans="3:28">
      <c r="C95" s="11">
        <v>35</v>
      </c>
      <c r="D95" s="12">
        <f t="shared" si="6"/>
        <v>5.0724637681159423E-4</v>
      </c>
      <c r="E95" s="75">
        <f t="shared" si="1"/>
        <v>1204.2771838760873</v>
      </c>
      <c r="F95" s="4">
        <f t="shared" si="2"/>
        <v>0.6108652381980153</v>
      </c>
      <c r="G95" s="4"/>
      <c r="H95" s="4">
        <f t="shared" si="3"/>
        <v>27.763808363176242</v>
      </c>
      <c r="I95" s="11">
        <v>35</v>
      </c>
      <c r="J95" s="5">
        <f t="shared" si="0"/>
        <v>-43560.319801959406</v>
      </c>
      <c r="K95" s="11">
        <v>35</v>
      </c>
      <c r="L95" s="17">
        <f t="shared" si="4"/>
        <v>-18382.454956426867</v>
      </c>
      <c r="M95" s="11">
        <v>35</v>
      </c>
      <c r="N95">
        <f t="shared" si="5"/>
        <v>-1873.8486194115053</v>
      </c>
      <c r="Q95" s="4"/>
      <c r="R95" s="8"/>
      <c r="S95" s="33"/>
      <c r="T95" s="33"/>
      <c r="U95" s="33"/>
      <c r="V95" s="33" t="s">
        <v>74</v>
      </c>
      <c r="W95" s="33"/>
      <c r="X95" s="33" t="s">
        <v>75</v>
      </c>
      <c r="Y95" s="33"/>
      <c r="Z95" s="33"/>
      <c r="AA95" s="33"/>
      <c r="AB95" s="9"/>
    </row>
    <row r="96" spans="3:28">
      <c r="C96" s="11">
        <v>36</v>
      </c>
      <c r="D96" s="12">
        <f t="shared" si="6"/>
        <v>5.2173913043478256E-4</v>
      </c>
      <c r="E96" s="75">
        <f t="shared" si="1"/>
        <v>1204.2771838760873</v>
      </c>
      <c r="F96" s="4">
        <f t="shared" si="2"/>
        <v>0.62831853071795851</v>
      </c>
      <c r="G96" s="4"/>
      <c r="H96" s="4">
        <f t="shared" si="3"/>
        <v>28.388576837846863</v>
      </c>
      <c r="I96" s="11">
        <v>36</v>
      </c>
      <c r="J96" s="5">
        <f t="shared" si="0"/>
        <v>-42654.909504640571</v>
      </c>
      <c r="K96" s="11">
        <v>36</v>
      </c>
      <c r="L96" s="17">
        <f t="shared" si="4"/>
        <v>-18000.371810958321</v>
      </c>
      <c r="M96" s="11">
        <v>36</v>
      </c>
      <c r="N96">
        <f t="shared" si="5"/>
        <v>-1834.9002865400937</v>
      </c>
      <c r="Q96" s="4"/>
      <c r="R96" s="8"/>
      <c r="S96" s="33"/>
      <c r="T96" s="33"/>
      <c r="U96" s="33"/>
      <c r="V96" s="33"/>
      <c r="W96" s="33"/>
      <c r="X96" s="33" t="s">
        <v>76</v>
      </c>
      <c r="Y96" s="33"/>
      <c r="Z96" s="33"/>
      <c r="AA96" s="33"/>
      <c r="AB96" s="38">
        <f>AB63/(AB73*V68/100)</f>
        <v>600</v>
      </c>
    </row>
    <row r="97" spans="3:28">
      <c r="C97" s="11">
        <v>37</v>
      </c>
      <c r="D97" s="12">
        <f t="shared" si="6"/>
        <v>5.36231884057971E-4</v>
      </c>
      <c r="E97" s="75">
        <f t="shared" si="1"/>
        <v>1204.2771838760873</v>
      </c>
      <c r="F97" s="4">
        <f t="shared" si="2"/>
        <v>0.64577182323790183</v>
      </c>
      <c r="G97" s="4"/>
      <c r="H97" s="4">
        <f t="shared" si="3"/>
        <v>29.000102407917478</v>
      </c>
      <c r="I97" s="11">
        <v>37</v>
      </c>
      <c r="J97" s="5">
        <f t="shared" si="0"/>
        <v>-41732.909755444009</v>
      </c>
      <c r="K97" s="11">
        <v>37</v>
      </c>
      <c r="L97" s="17">
        <f t="shared" si="4"/>
        <v>-17611.28791679737</v>
      </c>
      <c r="M97" s="11">
        <v>37</v>
      </c>
      <c r="N97">
        <f t="shared" si="5"/>
        <v>-1795.2383197550835</v>
      </c>
      <c r="Q97" s="4"/>
      <c r="R97" s="8"/>
      <c r="S97" s="33"/>
      <c r="T97" s="33"/>
      <c r="U97" s="33"/>
      <c r="V97" s="33"/>
      <c r="W97" s="33"/>
      <c r="X97" s="33" t="s">
        <v>77</v>
      </c>
      <c r="Y97" s="33"/>
      <c r="Z97" s="33"/>
      <c r="AA97" s="33"/>
      <c r="AB97" s="41">
        <f>AB73*AB69*(AB96-AB92)/1000</f>
        <v>-209.32057631659274</v>
      </c>
    </row>
    <row r="98" spans="3:28">
      <c r="C98" s="11">
        <v>38</v>
      </c>
      <c r="D98" s="12">
        <f t="shared" si="6"/>
        <v>5.5072463768115944E-4</v>
      </c>
      <c r="E98" s="75">
        <f t="shared" si="1"/>
        <v>1204.2771838760873</v>
      </c>
      <c r="F98" s="4">
        <f t="shared" si="2"/>
        <v>0.66322511575784515</v>
      </c>
      <c r="G98" s="4"/>
      <c r="H98" s="4">
        <f t="shared" si="3"/>
        <v>29.598149485733696</v>
      </c>
      <c r="I98" s="11">
        <v>38</v>
      </c>
      <c r="J98" s="5">
        <f t="shared" si="0"/>
        <v>-40794.989878111854</v>
      </c>
      <c r="K98" s="11">
        <v>38</v>
      </c>
      <c r="L98" s="17">
        <f t="shared" si="4"/>
        <v>-17215.485728563202</v>
      </c>
      <c r="M98" s="11">
        <v>38</v>
      </c>
      <c r="N98">
        <f t="shared" si="5"/>
        <v>-1754.8915115762693</v>
      </c>
      <c r="Q98" s="4"/>
      <c r="R98" s="36" t="s">
        <v>78</v>
      </c>
      <c r="S98" s="33"/>
      <c r="T98" s="33"/>
      <c r="U98" s="33"/>
      <c r="V98" s="33"/>
      <c r="W98" s="33"/>
      <c r="X98" s="33"/>
      <c r="Y98" s="33"/>
      <c r="Z98" s="33"/>
      <c r="AA98" s="33"/>
      <c r="AB98" s="9"/>
    </row>
    <row r="99" spans="3:28">
      <c r="C99" s="11">
        <v>39</v>
      </c>
      <c r="D99" s="12">
        <f t="shared" si="6"/>
        <v>5.6521739130434778E-4</v>
      </c>
      <c r="E99" s="75">
        <f t="shared" si="1"/>
        <v>1204.2771838760873</v>
      </c>
      <c r="F99" s="4">
        <f t="shared" si="2"/>
        <v>0.68067840827778836</v>
      </c>
      <c r="G99" s="4"/>
      <c r="H99" s="4">
        <f t="shared" si="3"/>
        <v>30.182492248269547</v>
      </c>
      <c r="I99" s="11">
        <v>39</v>
      </c>
      <c r="J99" s="5">
        <f t="shared" si="0"/>
        <v>-39841.827954118547</v>
      </c>
      <c r="K99" s="11">
        <v>39</v>
      </c>
      <c r="L99" s="17">
        <f t="shared" si="4"/>
        <v>-16813.251396638025</v>
      </c>
      <c r="M99" s="11">
        <v>39</v>
      </c>
      <c r="N99">
        <f t="shared" si="5"/>
        <v>-1713.8890312576987</v>
      </c>
      <c r="Q99" s="4"/>
      <c r="R99" s="8"/>
      <c r="S99" s="33"/>
      <c r="T99" s="33"/>
      <c r="U99" s="33"/>
      <c r="V99" s="33" t="s">
        <v>79</v>
      </c>
      <c r="W99" s="33"/>
      <c r="X99" s="33"/>
      <c r="Y99" s="33"/>
      <c r="Z99" s="33"/>
      <c r="AA99" s="33"/>
      <c r="AB99" s="41">
        <f>AB85+AB93</f>
        <v>-467.11688394536867</v>
      </c>
    </row>
    <row r="100" spans="3:28">
      <c r="C100" s="11">
        <v>40</v>
      </c>
      <c r="D100" s="12">
        <f t="shared" si="6"/>
        <v>5.7971014492753622E-4</v>
      </c>
      <c r="E100" s="75">
        <f t="shared" si="1"/>
        <v>1204.2771838760873</v>
      </c>
      <c r="F100" s="4">
        <f t="shared" si="2"/>
        <v>0.69813170079773179</v>
      </c>
      <c r="G100" s="4"/>
      <c r="H100" s="4">
        <f t="shared" si="3"/>
        <v>30.75291475909874</v>
      </c>
      <c r="I100" s="11">
        <v>40</v>
      </c>
      <c r="J100" s="5">
        <f t="shared" si="0"/>
        <v>-38874.110138063683</v>
      </c>
      <c r="K100" s="11">
        <v>40</v>
      </c>
      <c r="L100" s="17">
        <f t="shared" si="4"/>
        <v>-16404.874478262875</v>
      </c>
      <c r="M100" s="11">
        <v>40</v>
      </c>
      <c r="N100">
        <f t="shared" si="5"/>
        <v>-1672.2603953377038</v>
      </c>
      <c r="Q100" s="4"/>
      <c r="R100" s="8"/>
      <c r="S100" s="33"/>
      <c r="T100" s="33"/>
      <c r="U100" s="33"/>
      <c r="V100" s="33" t="s">
        <v>80</v>
      </c>
      <c r="W100" s="33"/>
      <c r="X100" s="33"/>
      <c r="Y100" s="33"/>
      <c r="Z100" s="33"/>
      <c r="AA100" s="33"/>
      <c r="AB100" s="41">
        <f>(V73-1)*(AB64-AB63)/10</f>
        <v>23.886157263775488</v>
      </c>
    </row>
    <row r="101" spans="3:28">
      <c r="C101" s="11">
        <v>41</v>
      </c>
      <c r="D101" s="12">
        <f t="shared" si="6"/>
        <v>5.9420289855072466E-4</v>
      </c>
      <c r="E101" s="75">
        <f t="shared" si="1"/>
        <v>1204.2771838760873</v>
      </c>
      <c r="F101" s="4">
        <f t="shared" si="2"/>
        <v>0.71558499331767511</v>
      </c>
      <c r="G101" s="4"/>
      <c r="H101" s="4">
        <f t="shared" si="3"/>
        <v>31.309211080394935</v>
      </c>
      <c r="I101" s="11">
        <v>41</v>
      </c>
      <c r="J101" s="5">
        <f t="shared" si="0"/>
        <v>-37892.529966426446</v>
      </c>
      <c r="K101" s="11">
        <v>41</v>
      </c>
      <c r="L101" s="17">
        <f t="shared" si="4"/>
        <v>-15990.647645831959</v>
      </c>
      <c r="M101" s="11">
        <v>41</v>
      </c>
      <c r="N101">
        <f t="shared" si="5"/>
        <v>-1630.0354379033597</v>
      </c>
      <c r="Q101" s="4"/>
      <c r="R101" s="8"/>
      <c r="S101" s="33"/>
      <c r="T101" s="33"/>
      <c r="U101" s="33"/>
      <c r="V101" s="33"/>
      <c r="W101" s="33"/>
      <c r="X101" s="33"/>
      <c r="Y101" s="33"/>
      <c r="Z101" s="33"/>
      <c r="AA101" s="33"/>
      <c r="AB101" s="9"/>
    </row>
    <row r="102" spans="3:28">
      <c r="C102" s="11">
        <v>42</v>
      </c>
      <c r="D102" s="12">
        <f t="shared" si="6"/>
        <v>6.0869565217391299E-4</v>
      </c>
      <c r="E102" s="75">
        <f t="shared" si="1"/>
        <v>1204.2771838760873</v>
      </c>
      <c r="F102" s="4">
        <f t="shared" si="2"/>
        <v>0.73303828583761832</v>
      </c>
      <c r="G102" s="4"/>
      <c r="H102" s="4">
        <f t="shared" si="3"/>
        <v>31.85118537487077</v>
      </c>
      <c r="I102" s="11">
        <v>42</v>
      </c>
      <c r="J102" s="5">
        <f t="shared" si="0"/>
        <v>-36897.787660479647</v>
      </c>
      <c r="K102" s="11">
        <v>42</v>
      </c>
      <c r="L102" s="17">
        <f t="shared" si="4"/>
        <v>-15570.866392722412</v>
      </c>
      <c r="M102" s="11">
        <v>42</v>
      </c>
      <c r="N102">
        <f t="shared" si="5"/>
        <v>-1587.2442806037116</v>
      </c>
      <c r="Q102" s="4"/>
      <c r="R102" s="8"/>
      <c r="S102" s="33"/>
      <c r="T102" s="33"/>
      <c r="U102" s="33"/>
      <c r="V102" s="33" t="s">
        <v>81</v>
      </c>
      <c r="W102" s="33"/>
      <c r="X102" s="33"/>
      <c r="Y102" s="33"/>
      <c r="Z102" s="33"/>
      <c r="AA102" s="33"/>
      <c r="AB102" s="41">
        <f>AB85+AB93+AB100</f>
        <v>-443.23072668159318</v>
      </c>
    </row>
    <row r="103" spans="3:28" ht="15.75" thickBot="1">
      <c r="C103" s="11">
        <v>43</v>
      </c>
      <c r="D103" s="12">
        <f t="shared" si="6"/>
        <v>6.2318840579710143E-4</v>
      </c>
      <c r="E103" s="75">
        <f t="shared" si="1"/>
        <v>1204.2771838760873</v>
      </c>
      <c r="F103" s="4">
        <f t="shared" si="2"/>
        <v>0.75049157835756164</v>
      </c>
      <c r="G103" s="4"/>
      <c r="H103" s="4">
        <f t="shared" si="3"/>
        <v>32.378651997576682</v>
      </c>
      <c r="I103" s="11">
        <v>43</v>
      </c>
      <c r="J103" s="5">
        <f t="shared" si="0"/>
        <v>-35890.589424167869</v>
      </c>
      <c r="K103" s="11">
        <v>43</v>
      </c>
      <c r="L103" s="17">
        <f t="shared" si="4"/>
        <v>-15145.828736998839</v>
      </c>
      <c r="M103" s="11">
        <v>43</v>
      </c>
      <c r="N103">
        <f t="shared" si="5"/>
        <v>-1543.9173024463648</v>
      </c>
      <c r="Q103" s="4"/>
      <c r="R103" s="8"/>
      <c r="S103" s="33"/>
      <c r="T103" s="33"/>
      <c r="U103" s="33"/>
      <c r="V103" s="33"/>
      <c r="W103" s="33"/>
      <c r="X103" s="33"/>
      <c r="Y103" s="33"/>
      <c r="Z103" s="33"/>
      <c r="AA103" s="33"/>
      <c r="AB103" s="32"/>
    </row>
    <row r="104" spans="3:28" ht="15.75" thickBot="1">
      <c r="C104" s="11">
        <v>44</v>
      </c>
      <c r="D104" s="12">
        <f t="shared" si="6"/>
        <v>6.3768115942028987E-4</v>
      </c>
      <c r="E104" s="75">
        <f t="shared" si="1"/>
        <v>1204.2771838760873</v>
      </c>
      <c r="F104" s="4">
        <f t="shared" si="2"/>
        <v>0.76794487087750496</v>
      </c>
      <c r="G104" s="4"/>
      <c r="H104" s="4">
        <f t="shared" si="3"/>
        <v>32.891435577492416</v>
      </c>
      <c r="I104" s="11">
        <v>44</v>
      </c>
      <c r="J104" s="5">
        <f t="shared" si="0"/>
        <v>-34871.646737758878</v>
      </c>
      <c r="K104" s="11">
        <v>44</v>
      </c>
      <c r="L104" s="17">
        <f t="shared" si="4"/>
        <v>-14715.834923334245</v>
      </c>
      <c r="M104" s="11">
        <v>44</v>
      </c>
      <c r="N104">
        <f t="shared" si="5"/>
        <v>-1500.0851094122572</v>
      </c>
      <c r="Q104" s="4"/>
      <c r="R104" s="8"/>
      <c r="S104" s="33"/>
      <c r="T104" s="33"/>
      <c r="U104" s="33"/>
      <c r="V104" s="33"/>
      <c r="W104" s="33"/>
      <c r="X104" s="42" t="s">
        <v>82</v>
      </c>
      <c r="Y104" s="43"/>
      <c r="Z104" s="43"/>
      <c r="AA104" s="43"/>
      <c r="AB104" s="44">
        <f>ABS(AB102/AB89)</f>
        <v>0.59768307519086539</v>
      </c>
    </row>
    <row r="105" spans="3:28">
      <c r="C105" s="11">
        <v>45</v>
      </c>
      <c r="D105" s="12">
        <f t="shared" si="6"/>
        <v>6.521739130434782E-4</v>
      </c>
      <c r="E105" s="75">
        <f t="shared" si="1"/>
        <v>1204.2771838760873</v>
      </c>
      <c r="F105" s="4">
        <f t="shared" si="2"/>
        <v>0.78539816339744817</v>
      </c>
      <c r="G105" s="4"/>
      <c r="H105" s="4">
        <f t="shared" si="3"/>
        <v>33.389371088855931</v>
      </c>
      <c r="I105" s="11">
        <v>45</v>
      </c>
      <c r="J105" s="5">
        <f t="shared" si="0"/>
        <v>-33841.675648082193</v>
      </c>
      <c r="K105" s="11">
        <v>45</v>
      </c>
      <c r="L105" s="17">
        <f t="shared" si="4"/>
        <v>-14281.187123490685</v>
      </c>
      <c r="M105" s="11">
        <v>45</v>
      </c>
      <c r="N105">
        <f t="shared" si="5"/>
        <v>-1455.7785039236171</v>
      </c>
      <c r="Q105" s="4"/>
      <c r="R105" s="36" t="s">
        <v>83</v>
      </c>
      <c r="S105" s="33"/>
      <c r="T105" s="33"/>
      <c r="U105" s="33"/>
      <c r="V105" s="33"/>
      <c r="W105" s="33"/>
      <c r="X105" s="33"/>
      <c r="Y105" s="33"/>
      <c r="Z105" s="33"/>
      <c r="AA105" s="33"/>
      <c r="AB105" s="9"/>
    </row>
    <row r="106" spans="3:28">
      <c r="C106" s="11">
        <v>46</v>
      </c>
      <c r="D106" s="12">
        <f t="shared" si="6"/>
        <v>6.6666666666666664E-4</v>
      </c>
      <c r="E106" s="75">
        <f t="shared" si="1"/>
        <v>1204.2771838760873</v>
      </c>
      <c r="F106" s="4">
        <f t="shared" si="2"/>
        <v>0.80285145591739149</v>
      </c>
      <c r="G106" s="4"/>
      <c r="H106" s="4">
        <f t="shared" si="3"/>
        <v>33.872303912186069</v>
      </c>
      <c r="I106" s="11">
        <v>46</v>
      </c>
      <c r="J106" s="5">
        <f t="shared" si="0"/>
        <v>-32801.396056171434</v>
      </c>
      <c r="K106" s="11">
        <v>46</v>
      </c>
      <c r="L106" s="17">
        <f t="shared" si="4"/>
        <v>-13842.189135704344</v>
      </c>
      <c r="M106" s="11">
        <v>46</v>
      </c>
      <c r="N106">
        <f t="shared" si="5"/>
        <v>-1411.0284542002389</v>
      </c>
      <c r="Q106" s="4"/>
      <c r="R106" s="8" t="s">
        <v>84</v>
      </c>
      <c r="S106" s="33"/>
      <c r="T106" s="33"/>
      <c r="U106" s="33"/>
      <c r="V106" s="37">
        <v>0.75</v>
      </c>
      <c r="W106" s="33"/>
      <c r="X106" s="33"/>
      <c r="Y106" s="33"/>
      <c r="Z106" s="33"/>
      <c r="AA106" s="33"/>
      <c r="AB106" s="9"/>
    </row>
    <row r="107" spans="3:28">
      <c r="C107" s="11">
        <v>47</v>
      </c>
      <c r="D107" s="12">
        <f t="shared" si="6"/>
        <v>6.8115942028985509E-4</v>
      </c>
      <c r="E107" s="75">
        <f t="shared" si="1"/>
        <v>1204.2771838760873</v>
      </c>
      <c r="F107" s="4">
        <f t="shared" si="2"/>
        <v>0.82030474843733481</v>
      </c>
      <c r="G107" s="4"/>
      <c r="H107" s="4">
        <f t="shared" si="3"/>
        <v>34.340089884967355</v>
      </c>
      <c r="I107" s="11">
        <v>47</v>
      </c>
      <c r="J107" s="5">
        <f t="shared" si="0"/>
        <v>-31751.531003129858</v>
      </c>
      <c r="K107" s="11">
        <v>47</v>
      </c>
      <c r="L107" s="17">
        <f t="shared" si="4"/>
        <v>-13399.1460833208</v>
      </c>
      <c r="M107" s="11">
        <v>47</v>
      </c>
      <c r="N107">
        <f t="shared" si="5"/>
        <v>-1365.8660635393271</v>
      </c>
      <c r="Q107" s="4"/>
      <c r="R107" s="8" t="s">
        <v>85</v>
      </c>
      <c r="S107" s="33"/>
      <c r="T107" s="33"/>
      <c r="U107" s="33"/>
      <c r="V107" s="37">
        <v>0.95</v>
      </c>
      <c r="W107" s="33"/>
      <c r="X107" s="33"/>
      <c r="Y107" s="33"/>
      <c r="Z107" s="33"/>
      <c r="AA107" s="33"/>
      <c r="AB107" s="9"/>
    </row>
    <row r="108" spans="3:28" ht="15.75" thickBot="1">
      <c r="C108" s="11">
        <v>48</v>
      </c>
      <c r="D108" s="12">
        <f t="shared" si="6"/>
        <v>6.9565217391304342E-4</v>
      </c>
      <c r="E108" s="75">
        <f t="shared" si="1"/>
        <v>1204.2771838760873</v>
      </c>
      <c r="F108" s="4">
        <f t="shared" si="2"/>
        <v>0.83775804095727802</v>
      </c>
      <c r="G108" s="4"/>
      <c r="H108" s="4">
        <f t="shared" si="3"/>
        <v>34.792595341977091</v>
      </c>
      <c r="I108" s="11">
        <v>48</v>
      </c>
      <c r="J108" s="5">
        <f t="shared" si="0"/>
        <v>-30692.805955039392</v>
      </c>
      <c r="K108" s="11">
        <v>48</v>
      </c>
      <c r="L108" s="17">
        <f t="shared" si="4"/>
        <v>-12952.364113026622</v>
      </c>
      <c r="M108" s="11">
        <v>48</v>
      </c>
      <c r="N108">
        <f t="shared" si="5"/>
        <v>-1320.3225395541917</v>
      </c>
      <c r="Q108" s="4"/>
      <c r="R108" s="8"/>
      <c r="S108" s="33"/>
      <c r="T108" s="33"/>
      <c r="U108" s="33"/>
      <c r="V108" s="33"/>
      <c r="W108" s="33"/>
      <c r="X108" s="45"/>
      <c r="Y108" s="45"/>
      <c r="Z108" s="45"/>
      <c r="AA108" s="45"/>
      <c r="AB108" s="46"/>
    </row>
    <row r="109" spans="3:28" ht="15.75" thickBot="1">
      <c r="C109" s="11">
        <v>49</v>
      </c>
      <c r="D109" s="12">
        <f t="shared" si="6"/>
        <v>7.1014492753623186E-4</v>
      </c>
      <c r="E109" s="75">
        <f t="shared" si="1"/>
        <v>1204.2771838760873</v>
      </c>
      <c r="F109" s="4">
        <f t="shared" si="2"/>
        <v>0.85521133347722134</v>
      </c>
      <c r="G109" s="4"/>
      <c r="H109" s="4">
        <f t="shared" si="3"/>
        <v>35.229697145246838</v>
      </c>
      <c r="I109" s="11">
        <v>49</v>
      </c>
      <c r="J109" s="5">
        <f t="shared" si="0"/>
        <v>-29625.948087733836</v>
      </c>
      <c r="K109" s="11">
        <v>49</v>
      </c>
      <c r="L109" s="17">
        <f t="shared" si="4"/>
        <v>-12502.150093023678</v>
      </c>
      <c r="M109" s="11">
        <v>49</v>
      </c>
      <c r="N109">
        <f t="shared" si="5"/>
        <v>-1274.4291634071026</v>
      </c>
      <c r="Q109" s="4"/>
      <c r="R109" s="8"/>
      <c r="S109" s="33"/>
      <c r="T109" s="33"/>
      <c r="U109" s="33"/>
      <c r="V109" s="33"/>
      <c r="W109" s="33"/>
      <c r="X109" s="47" t="s">
        <v>86</v>
      </c>
      <c r="Y109" s="48"/>
      <c r="Z109" s="48"/>
      <c r="AA109" s="48"/>
      <c r="AB109" s="49">
        <f>-AB79/AB102*1000*3600/(V106*V107)</f>
        <v>202.24155339304747</v>
      </c>
    </row>
    <row r="110" spans="3:28">
      <c r="C110" s="11">
        <v>50</v>
      </c>
      <c r="D110" s="12">
        <f t="shared" si="6"/>
        <v>7.246376811594203E-4</v>
      </c>
      <c r="E110" s="75">
        <f t="shared" si="1"/>
        <v>1204.2771838760873</v>
      </c>
      <c r="F110" s="4">
        <f t="shared" si="2"/>
        <v>0.87266462599716477</v>
      </c>
      <c r="G110" s="4"/>
      <c r="H110" s="4">
        <f t="shared" si="3"/>
        <v>35.651282703662282</v>
      </c>
      <c r="I110" s="11">
        <v>50</v>
      </c>
      <c r="J110" s="5">
        <f t="shared" si="0"/>
        <v>-28551.685572256349</v>
      </c>
      <c r="K110" s="11">
        <v>50</v>
      </c>
      <c r="L110" s="17">
        <f t="shared" si="4"/>
        <v>-12048.811311492178</v>
      </c>
      <c r="M110" s="11">
        <v>50</v>
      </c>
      <c r="N110">
        <f t="shared" si="5"/>
        <v>-1228.2172590715777</v>
      </c>
      <c r="Q110" s="4"/>
      <c r="R110" s="8"/>
      <c r="S110" s="33"/>
      <c r="T110" s="33"/>
      <c r="U110" s="33"/>
      <c r="V110" s="33"/>
      <c r="W110" s="33"/>
      <c r="X110" s="33"/>
      <c r="Y110" s="33"/>
      <c r="Z110" s="33"/>
      <c r="AA110" s="33"/>
      <c r="AB110" s="9"/>
    </row>
    <row r="111" spans="3:28">
      <c r="C111" s="11">
        <v>51</v>
      </c>
      <c r="D111" s="12">
        <f t="shared" si="6"/>
        <v>7.3913043478260863E-4</v>
      </c>
      <c r="E111" s="75">
        <f t="shared" si="1"/>
        <v>1204.2771838760873</v>
      </c>
      <c r="F111" s="4">
        <f t="shared" si="2"/>
        <v>0.89011791851710798</v>
      </c>
      <c r="G111" s="4"/>
      <c r="H111" s="4">
        <f t="shared" si="3"/>
        <v>36.057249982217257</v>
      </c>
      <c r="I111" s="11">
        <v>51</v>
      </c>
      <c r="J111" s="5">
        <f t="shared" si="0"/>
        <v>-27470.746861819549</v>
      </c>
      <c r="K111" s="11">
        <v>51</v>
      </c>
      <c r="L111" s="17">
        <f t="shared" si="4"/>
        <v>-11592.655175687849</v>
      </c>
      <c r="M111" s="11">
        <v>51</v>
      </c>
      <c r="N111">
        <f t="shared" si="5"/>
        <v>-1181.7181626593117</v>
      </c>
      <c r="Q111" s="4"/>
      <c r="R111" s="36" t="s">
        <v>87</v>
      </c>
      <c r="S111" s="33"/>
      <c r="T111" s="33"/>
      <c r="U111" s="33"/>
      <c r="V111" s="33"/>
      <c r="W111" s="33"/>
      <c r="X111" s="33"/>
      <c r="Y111" s="33"/>
      <c r="Z111" s="33"/>
      <c r="AA111" s="33"/>
      <c r="AB111" s="9"/>
    </row>
    <row r="112" spans="3:28">
      <c r="C112" s="11">
        <v>52</v>
      </c>
      <c r="D112" s="12">
        <f t="shared" si="6"/>
        <v>7.5362318840579707E-4</v>
      </c>
      <c r="E112" s="75">
        <f t="shared" si="1"/>
        <v>1204.2771838760873</v>
      </c>
      <c r="F112" s="4">
        <f t="shared" si="2"/>
        <v>0.9075712110370513</v>
      </c>
      <c r="G112" s="4"/>
      <c r="H112" s="4">
        <f t="shared" si="3"/>
        <v>36.447507500949747</v>
      </c>
      <c r="I112" s="11">
        <v>52</v>
      </c>
      <c r="J112" s="5">
        <f t="shared" si="0"/>
        <v>-26383.859981083806</v>
      </c>
      <c r="K112" s="11">
        <v>52</v>
      </c>
      <c r="L112" s="17">
        <f t="shared" si="4"/>
        <v>-11133.988912017367</v>
      </c>
      <c r="M112" s="11">
        <v>52</v>
      </c>
      <c r="N112">
        <f t="shared" si="5"/>
        <v>-1134.9631918468262</v>
      </c>
      <c r="Q112" s="4"/>
      <c r="R112" s="8" t="s">
        <v>88</v>
      </c>
      <c r="S112" s="33"/>
      <c r="T112" s="33"/>
      <c r="U112" s="33"/>
      <c r="V112" s="37">
        <f>F13</f>
        <v>11500</v>
      </c>
      <c r="W112" s="33"/>
      <c r="X112" s="33" t="s">
        <v>89</v>
      </c>
      <c r="Y112" s="33"/>
      <c r="Z112" s="33"/>
      <c r="AA112" s="33"/>
      <c r="AB112" s="9">
        <f>V112/120</f>
        <v>95.833333333333329</v>
      </c>
    </row>
    <row r="113" spans="3:72" ht="15.75" thickBot="1">
      <c r="C113" s="11">
        <v>53</v>
      </c>
      <c r="D113" s="12">
        <f t="shared" si="6"/>
        <v>7.6811594202898551E-4</v>
      </c>
      <c r="E113" s="75">
        <f t="shared" si="1"/>
        <v>1204.2771838760873</v>
      </c>
      <c r="F113" s="4">
        <f t="shared" si="2"/>
        <v>0.92502450355699462</v>
      </c>
      <c r="G113" s="4"/>
      <c r="H113" s="4">
        <f t="shared" si="3"/>
        <v>36.821974323599221</v>
      </c>
      <c r="I113" s="11">
        <v>53</v>
      </c>
      <c r="J113" s="5">
        <f t="shared" si="0"/>
        <v>-25291.751818565965</v>
      </c>
      <c r="K113" s="11">
        <v>53</v>
      </c>
      <c r="L113" s="17">
        <f t="shared" si="4"/>
        <v>-10673.119267434837</v>
      </c>
      <c r="M113" s="11">
        <v>53</v>
      </c>
      <c r="N113">
        <f t="shared" si="5"/>
        <v>-1087.9836154367824</v>
      </c>
      <c r="Q113" s="4"/>
      <c r="R113" s="8"/>
      <c r="S113" s="33"/>
      <c r="T113" s="33"/>
      <c r="U113" s="33"/>
      <c r="V113" s="4"/>
      <c r="W113" s="33"/>
      <c r="X113" s="33"/>
      <c r="Y113" s="33"/>
      <c r="Z113" s="33"/>
      <c r="AA113" s="33"/>
      <c r="AB113" s="9"/>
    </row>
    <row r="114" spans="3:72" ht="15.75" thickBot="1">
      <c r="C114" s="11">
        <v>54</v>
      </c>
      <c r="D114" s="12">
        <f t="shared" si="6"/>
        <v>7.8260869565217384E-4</v>
      </c>
      <c r="E114" s="75">
        <f t="shared" si="1"/>
        <v>1204.2771838760873</v>
      </c>
      <c r="F114" s="4">
        <f t="shared" si="2"/>
        <v>0.94247779607693782</v>
      </c>
      <c r="G114" s="4"/>
      <c r="H114" s="4">
        <f t="shared" si="3"/>
        <v>37.180580036036602</v>
      </c>
      <c r="I114" s="11">
        <v>54</v>
      </c>
      <c r="J114" s="5">
        <f t="shared" si="0"/>
        <v>-24195.147422985807</v>
      </c>
      <c r="K114" s="11">
        <v>54</v>
      </c>
      <c r="L114" s="17">
        <f t="shared" si="4"/>
        <v>-10210.352212500011</v>
      </c>
      <c r="M114" s="11">
        <v>54</v>
      </c>
      <c r="N114">
        <f t="shared" si="5"/>
        <v>-1040.810623088686</v>
      </c>
      <c r="Q114" s="4"/>
      <c r="R114" s="8"/>
      <c r="S114" s="33"/>
      <c r="T114" s="33"/>
      <c r="U114" s="33"/>
      <c r="V114" s="33"/>
      <c r="W114" s="33"/>
      <c r="X114" s="42" t="s">
        <v>90</v>
      </c>
      <c r="Y114" s="43"/>
      <c r="Z114" s="43"/>
      <c r="AA114" s="43"/>
      <c r="AB114" s="44">
        <f>ABS(AB102*AB112*V65/1000)*V106*V107</f>
        <v>60.528696112455059</v>
      </c>
    </row>
    <row r="115" spans="3:72" ht="15.75" thickBot="1">
      <c r="C115" s="11">
        <v>55</v>
      </c>
      <c r="D115" s="12">
        <f t="shared" si="6"/>
        <v>7.9710144927536229E-4</v>
      </c>
      <c r="E115" s="75">
        <f t="shared" si="1"/>
        <v>1204.2771838760873</v>
      </c>
      <c r="F115" s="4">
        <f t="shared" si="2"/>
        <v>0.95993108859688114</v>
      </c>
      <c r="G115" s="4"/>
      <c r="H115" s="4">
        <f t="shared" si="3"/>
        <v>37.523264714529766</v>
      </c>
      <c r="I115" s="11">
        <v>55</v>
      </c>
      <c r="J115" s="5">
        <f t="shared" si="0"/>
        <v>-23094.769304352165</v>
      </c>
      <c r="K115" s="11">
        <v>55</v>
      </c>
      <c r="L115" s="17">
        <f t="shared" si="4"/>
        <v>-9745.9926464366126</v>
      </c>
      <c r="M115" s="11">
        <v>55</v>
      </c>
      <c r="N115">
        <f t="shared" si="5"/>
        <v>-993.47529525347727</v>
      </c>
      <c r="Q115" s="4"/>
      <c r="R115" s="8"/>
      <c r="S115" s="33"/>
      <c r="T115" s="33"/>
      <c r="U115" s="33"/>
      <c r="V115" s="33"/>
      <c r="W115" s="33"/>
      <c r="X115" s="4"/>
      <c r="Y115" s="4"/>
      <c r="Z115" s="4"/>
      <c r="AA115" s="4"/>
      <c r="AB115" s="50"/>
    </row>
    <row r="116" spans="3:72" ht="15.75" thickBot="1">
      <c r="C116" s="11">
        <v>56</v>
      </c>
      <c r="D116" s="12">
        <f t="shared" si="6"/>
        <v>8.1159420289855073E-4</v>
      </c>
      <c r="E116" s="75">
        <f t="shared" si="1"/>
        <v>1204.2771838760873</v>
      </c>
      <c r="F116" s="4">
        <f t="shared" si="2"/>
        <v>0.97738438111682446</v>
      </c>
      <c r="G116" s="4"/>
      <c r="H116" s="4">
        <f t="shared" si="3"/>
        <v>37.849978883918943</v>
      </c>
      <c r="I116" s="11">
        <v>56</v>
      </c>
      <c r="J116" s="5">
        <f t="shared" si="0"/>
        <v>-21991.336740584036</v>
      </c>
      <c r="K116" s="11">
        <v>56</v>
      </c>
      <c r="L116" s="17">
        <f t="shared" si="4"/>
        <v>-9280.3441045264626</v>
      </c>
      <c r="M116" s="11">
        <v>56</v>
      </c>
      <c r="N116">
        <f t="shared" si="5"/>
        <v>-946.00857334622447</v>
      </c>
      <c r="Q116" s="4"/>
      <c r="R116" s="8"/>
      <c r="S116" s="33"/>
      <c r="T116" s="33"/>
      <c r="U116" s="33"/>
      <c r="V116" s="33"/>
      <c r="W116" s="33"/>
      <c r="X116" s="42" t="s">
        <v>91</v>
      </c>
      <c r="Y116" s="43"/>
      <c r="Z116" s="43"/>
      <c r="AA116" s="43"/>
      <c r="AB116" s="44">
        <f>AB114*1000/(V112*2*3.1415/60)</f>
        <v>50.26291465233728</v>
      </c>
    </row>
    <row r="117" spans="3:72" ht="15.75" thickBot="1">
      <c r="C117" s="11">
        <v>57</v>
      </c>
      <c r="D117" s="12">
        <f t="shared" si="6"/>
        <v>8.2608695652173906E-4</v>
      </c>
      <c r="E117" s="75">
        <f t="shared" si="1"/>
        <v>1204.2771838760873</v>
      </c>
      <c r="F117" s="4">
        <f t="shared" si="2"/>
        <v>0.99483767363676767</v>
      </c>
      <c r="G117" s="4"/>
      <c r="H117" s="4">
        <f t="shared" si="3"/>
        <v>38.160683465788111</v>
      </c>
      <c r="I117" s="11">
        <v>57</v>
      </c>
      <c r="J117" s="5">
        <f t="shared" si="0"/>
        <v>-20885.565090454504</v>
      </c>
      <c r="K117" s="11">
        <v>57</v>
      </c>
      <c r="L117" s="17">
        <f t="shared" si="4"/>
        <v>-8813.7084681718006</v>
      </c>
      <c r="M117" s="11">
        <v>57</v>
      </c>
      <c r="N117">
        <f t="shared" si="5"/>
        <v>-898.4412301908053</v>
      </c>
      <c r="Q117" s="4"/>
      <c r="R117" s="51"/>
      <c r="S117" s="4"/>
      <c r="T117" s="4"/>
      <c r="U117" s="4"/>
      <c r="V117" s="4"/>
      <c r="W117" s="4"/>
      <c r="X117" s="4"/>
      <c r="Y117" s="4"/>
      <c r="Z117" s="4"/>
      <c r="AA117" s="4"/>
      <c r="AB117" s="52"/>
    </row>
    <row r="118" spans="3:72" ht="15.75" thickBot="1">
      <c r="C118" s="11">
        <v>58</v>
      </c>
      <c r="D118" s="12">
        <f t="shared" si="6"/>
        <v>8.405797101449275E-4</v>
      </c>
      <c r="E118" s="75">
        <f t="shared" si="1"/>
        <v>1204.2771838760873</v>
      </c>
      <c r="F118" s="4">
        <f t="shared" si="2"/>
        <v>1.012290966156711</v>
      </c>
      <c r="G118" s="4"/>
      <c r="H118" s="4">
        <f t="shared" si="3"/>
        <v>38.455349716729472</v>
      </c>
      <c r="I118" s="11">
        <v>58</v>
      </c>
      <c r="J118" s="5">
        <f t="shared" si="0"/>
        <v>-19778.165113636947</v>
      </c>
      <c r="K118" s="11">
        <v>58</v>
      </c>
      <c r="L118" s="17">
        <f t="shared" si="4"/>
        <v>-8346.3856779547914</v>
      </c>
      <c r="M118" s="11">
        <v>58</v>
      </c>
      <c r="N118">
        <f t="shared" si="5"/>
        <v>-850.80384077011126</v>
      </c>
      <c r="Q118" s="4"/>
      <c r="R118" s="10"/>
      <c r="S118" s="53"/>
      <c r="T118" s="53"/>
      <c r="U118" s="53"/>
      <c r="V118" s="53"/>
      <c r="W118" s="53"/>
      <c r="X118" s="42" t="s">
        <v>92</v>
      </c>
      <c r="Y118" s="43"/>
      <c r="Z118" s="43"/>
      <c r="AA118" s="43"/>
      <c r="AB118" s="44">
        <f>AB114*1200000/(V63*V65*V112)</f>
        <v>6.610562956469435</v>
      </c>
    </row>
    <row r="119" spans="3:72">
      <c r="C119" s="11">
        <v>59</v>
      </c>
      <c r="D119" s="12">
        <f t="shared" si="6"/>
        <v>8.5507246376811594E-4</v>
      </c>
      <c r="E119" s="75">
        <f t="shared" si="1"/>
        <v>1204.2771838760873</v>
      </c>
      <c r="F119" s="4">
        <f t="shared" si="2"/>
        <v>1.0297442586766543</v>
      </c>
      <c r="G119" s="4"/>
      <c r="H119" s="4">
        <f t="shared" si="3"/>
        <v>38.733959156809775</v>
      </c>
      <c r="I119" s="11">
        <v>59</v>
      </c>
      <c r="J119" s="5">
        <f t="shared" si="0"/>
        <v>-18669.842298623509</v>
      </c>
      <c r="K119" s="11">
        <v>59</v>
      </c>
      <c r="L119" s="17">
        <f t="shared" si="4"/>
        <v>-7878.6734500191205</v>
      </c>
      <c r="M119" s="11">
        <v>59</v>
      </c>
      <c r="N119">
        <f t="shared" si="5"/>
        <v>-803.12675331489504</v>
      </c>
      <c r="Q119" s="4"/>
      <c r="AO119" s="66"/>
      <c r="AP119" s="66"/>
      <c r="AQ119" s="66"/>
      <c r="AR119" s="66"/>
      <c r="AS119" s="66"/>
      <c r="AT119" s="66"/>
      <c r="AU119" s="66"/>
    </row>
    <row r="120" spans="3:72">
      <c r="C120" s="11">
        <v>60</v>
      </c>
      <c r="D120" s="12">
        <f t="shared" si="6"/>
        <v>8.6956521739130427E-4</v>
      </c>
      <c r="E120" s="75">
        <f t="shared" si="1"/>
        <v>1204.2771838760873</v>
      </c>
      <c r="F120" s="4">
        <f t="shared" si="2"/>
        <v>1.0471975511965976</v>
      </c>
      <c r="G120" s="4"/>
      <c r="H120" s="4">
        <f t="shared" si="3"/>
        <v>38.996503488357838</v>
      </c>
      <c r="I120" s="11">
        <v>60</v>
      </c>
      <c r="J120" s="5">
        <f t="shared" si="0"/>
        <v>-17561.296199275697</v>
      </c>
      <c r="K120" s="11">
        <v>60</v>
      </c>
      <c r="L120" s="17">
        <f t="shared" si="4"/>
        <v>-7410.8669960943444</v>
      </c>
      <c r="M120" s="11">
        <v>60</v>
      </c>
      <c r="N120">
        <f t="shared" si="5"/>
        <v>-755.44006076394942</v>
      </c>
      <c r="Q120" s="4"/>
    </row>
    <row r="121" spans="3:72">
      <c r="C121" s="11">
        <v>61</v>
      </c>
      <c r="D121" s="12">
        <f t="shared" si="6"/>
        <v>8.8405797101449271E-4</v>
      </c>
      <c r="E121" s="75">
        <f t="shared" si="1"/>
        <v>1204.2771838760873</v>
      </c>
      <c r="F121" s="4">
        <f t="shared" si="2"/>
        <v>1.064650843716541</v>
      </c>
      <c r="G121" s="4"/>
      <c r="H121" s="4">
        <f t="shared" si="3"/>
        <v>39.242984505204035</v>
      </c>
      <c r="I121" s="11">
        <v>61</v>
      </c>
      <c r="J121" s="5">
        <f t="shared" si="0"/>
        <v>-16453.219780755626</v>
      </c>
      <c r="K121" s="11">
        <v>61</v>
      </c>
      <c r="L121" s="17">
        <f t="shared" si="4"/>
        <v>-6943.2587474788743</v>
      </c>
      <c r="M121" s="11">
        <v>61</v>
      </c>
      <c r="N121">
        <f t="shared" si="5"/>
        <v>-707.77357262781595</v>
      </c>
      <c r="Q121" s="4"/>
      <c r="R121" s="54" t="s">
        <v>93</v>
      </c>
      <c r="S121" s="54"/>
      <c r="T121" s="54"/>
      <c r="AA121" s="63" t="s">
        <v>115</v>
      </c>
      <c r="AB121" s="63" t="s">
        <v>116</v>
      </c>
      <c r="AC121" s="63" t="s">
        <v>117</v>
      </c>
      <c r="AD121" s="63" t="s">
        <v>118</v>
      </c>
      <c r="AE121" s="63" t="s">
        <v>119</v>
      </c>
      <c r="AF121" s="63" t="s">
        <v>120</v>
      </c>
      <c r="AG121" s="63" t="s">
        <v>121</v>
      </c>
      <c r="AI121" s="86" t="s">
        <v>113</v>
      </c>
      <c r="AJ121" s="86"/>
      <c r="AK121" s="86"/>
      <c r="AL121" s="86" t="s">
        <v>131</v>
      </c>
      <c r="AM121" s="86"/>
      <c r="AN121" s="86" t="s">
        <v>132</v>
      </c>
      <c r="AO121" s="86"/>
      <c r="AP121" s="86" t="s">
        <v>133</v>
      </c>
      <c r="AQ121" s="86"/>
      <c r="AR121" s="72"/>
      <c r="AS121" s="68" t="s">
        <v>122</v>
      </c>
      <c r="AT121" s="68"/>
      <c r="AU121" s="72" t="s">
        <v>123</v>
      </c>
      <c r="AW121" s="72" t="s">
        <v>134</v>
      </c>
      <c r="AY121" s="72" t="s">
        <v>135</v>
      </c>
      <c r="AZ121" s="72"/>
      <c r="BA121" s="72" t="s">
        <v>136</v>
      </c>
      <c r="BB121" s="72"/>
      <c r="BC121" s="72" t="s">
        <v>137</v>
      </c>
      <c r="BD121" s="72" t="s">
        <v>126</v>
      </c>
      <c r="BE121" s="72" t="s">
        <v>138</v>
      </c>
      <c r="BL121" s="86" t="s">
        <v>124</v>
      </c>
      <c r="BM121" s="86"/>
      <c r="BN121" s="86"/>
      <c r="BO121" s="86"/>
      <c r="BP121" s="86"/>
      <c r="BQ121" s="86"/>
      <c r="BR121" s="86"/>
      <c r="BS121" s="86"/>
      <c r="BT121" s="86"/>
    </row>
    <row r="122" spans="3:72">
      <c r="C122" s="11">
        <v>62</v>
      </c>
      <c r="D122" s="12">
        <f t="shared" si="6"/>
        <v>8.9855072463768115E-4</v>
      </c>
      <c r="E122" s="75">
        <f t="shared" si="1"/>
        <v>1204.2771838760873</v>
      </c>
      <c r="F122" s="4">
        <f t="shared" si="2"/>
        <v>1.0821041362364843</v>
      </c>
      <c r="G122" s="4"/>
      <c r="H122" s="4">
        <f t="shared" si="3"/>
        <v>39.47341399251296</v>
      </c>
      <c r="I122" s="11">
        <v>62</v>
      </c>
      <c r="J122" s="5">
        <f t="shared" si="0"/>
        <v>-15346.298775574385</v>
      </c>
      <c r="K122" s="11">
        <v>62</v>
      </c>
      <c r="L122" s="17">
        <f t="shared" si="4"/>
        <v>-6476.1380832923905</v>
      </c>
      <c r="M122" s="11">
        <v>62</v>
      </c>
      <c r="N122">
        <f t="shared" si="5"/>
        <v>-660.15678728770547</v>
      </c>
      <c r="Q122" s="4" t="s">
        <v>112</v>
      </c>
      <c r="R122" t="s">
        <v>94</v>
      </c>
      <c r="S122" t="s">
        <v>95</v>
      </c>
      <c r="T122" t="s">
        <v>96</v>
      </c>
      <c r="U122" t="s">
        <v>97</v>
      </c>
      <c r="BL122" s="72" t="s">
        <v>128</v>
      </c>
      <c r="BM122" s="72"/>
      <c r="BN122" s="72" t="s">
        <v>127</v>
      </c>
      <c r="BO122" s="72"/>
      <c r="BP122" s="72" t="s">
        <v>125</v>
      </c>
      <c r="BQ122" s="72" t="s">
        <v>126</v>
      </c>
      <c r="BR122" s="72" t="s">
        <v>114</v>
      </c>
      <c r="BS122" s="72" t="s">
        <v>129</v>
      </c>
      <c r="BT122" s="72" t="s">
        <v>130</v>
      </c>
    </row>
    <row r="123" spans="3:72">
      <c r="C123" s="11">
        <v>63</v>
      </c>
      <c r="D123" s="12">
        <f t="shared" si="6"/>
        <v>9.1304347826086949E-4</v>
      </c>
      <c r="E123" s="75">
        <f t="shared" si="1"/>
        <v>1204.2771838760873</v>
      </c>
      <c r="F123" s="4">
        <f t="shared" si="2"/>
        <v>1.0995574287564274</v>
      </c>
      <c r="G123" s="4"/>
      <c r="H123" s="4">
        <f t="shared" si="3"/>
        <v>39.687813617361016</v>
      </c>
      <c r="I123" s="11">
        <v>63</v>
      </c>
      <c r="J123" s="5">
        <f t="shared" si="0"/>
        <v>-14241.211050481175</v>
      </c>
      <c r="K123" s="11">
        <v>63</v>
      </c>
      <c r="L123" s="17">
        <f t="shared" si="4"/>
        <v>-6009.791063303056</v>
      </c>
      <c r="M123" s="11">
        <v>63</v>
      </c>
      <c r="N123">
        <f t="shared" si="5"/>
        <v>-612.61886476076006</v>
      </c>
      <c r="Q123" s="4">
        <v>0</v>
      </c>
      <c r="R123">
        <v>0</v>
      </c>
      <c r="S123">
        <f>AB64+(AB63-AB64)*R123/100</f>
        <v>43.429376843228162</v>
      </c>
      <c r="T123">
        <f>V73</f>
        <v>0.5</v>
      </c>
      <c r="U123">
        <f>V74</f>
        <v>300</v>
      </c>
      <c r="AA123">
        <v>0</v>
      </c>
      <c r="AB123">
        <f>PI()*AA123/180</f>
        <v>0</v>
      </c>
      <c r="AC123">
        <f>($F$6/2)/$F$10</f>
        <v>0.2661290322580645</v>
      </c>
      <c r="AD123">
        <f>SIN(AB123)</f>
        <v>0</v>
      </c>
      <c r="AE123">
        <f>AC123*AD123</f>
        <v>0</v>
      </c>
      <c r="AF123" s="65">
        <f>ASIN(AE123)</f>
        <v>0</v>
      </c>
      <c r="AG123">
        <f>AF123*180/PI()</f>
        <v>0</v>
      </c>
      <c r="AJ123">
        <f>PI()*(($F$5/10)*($F$5/10))/4</f>
        <v>72.382294738708836</v>
      </c>
      <c r="AL123">
        <f t="shared" ref="AL123:AL186" si="7">T123*AJ123</f>
        <v>36.191147369354418</v>
      </c>
      <c r="AN123">
        <f>AL123*1.02</f>
        <v>36.91497031674151</v>
      </c>
      <c r="AP123">
        <f>N60+AN123</f>
        <v>-2569.7683162753469</v>
      </c>
      <c r="AS123">
        <f>AP123/(COS(AF123))</f>
        <v>-2569.7683162753469</v>
      </c>
      <c r="AU123">
        <f t="shared" ref="AU123:AU186" si="8">AP123*TAN(AF123)</f>
        <v>0</v>
      </c>
      <c r="AW123">
        <f>AB123</f>
        <v>0</v>
      </c>
      <c r="AY123">
        <f>AF123</f>
        <v>0</v>
      </c>
      <c r="BA123">
        <f>(SIN(AW123+AY123))/(COS(AY123))</f>
        <v>0</v>
      </c>
      <c r="BC123">
        <f>AP123*BA123</f>
        <v>0</v>
      </c>
      <c r="BD123">
        <f>($F$6/2)/1000</f>
        <v>3.3000000000000002E-2</v>
      </c>
      <c r="BE123">
        <f>BC123*BD123</f>
        <v>0</v>
      </c>
      <c r="BL123">
        <f t="shared" ref="BL123:BL133" si="9">T123*100000</f>
        <v>50000</v>
      </c>
      <c r="BN123">
        <f t="shared" ref="BN123:BN133" si="10">AJ123/10000</f>
        <v>7.238229473870884E-3</v>
      </c>
      <c r="BP123">
        <f>BL123*BN123</f>
        <v>361.91147369354422</v>
      </c>
      <c r="BQ123">
        <f>($F$6/2)/1000</f>
        <v>3.3000000000000002E-2</v>
      </c>
      <c r="BR123">
        <f t="shared" ref="BR123:BR133" si="11">AG123</f>
        <v>0</v>
      </c>
      <c r="BS123">
        <f t="shared" ref="BS123:BS133" si="12">AA123</f>
        <v>0</v>
      </c>
      <c r="BT123">
        <f>BP123*BQ123*((SIN(BR123+BS123))/(COS(BR123)))</f>
        <v>0</v>
      </c>
    </row>
    <row r="124" spans="3:72">
      <c r="C124" s="11">
        <v>64</v>
      </c>
      <c r="D124" s="12">
        <f t="shared" si="6"/>
        <v>9.2753623188405793E-4</v>
      </c>
      <c r="E124" s="75">
        <f t="shared" si="1"/>
        <v>1204.2771838760873</v>
      </c>
      <c r="F124" s="4">
        <f t="shared" si="2"/>
        <v>1.1170107212763707</v>
      </c>
      <c r="G124" s="4"/>
      <c r="H124" s="4">
        <f t="shared" si="3"/>
        <v>39.886214810221531</v>
      </c>
      <c r="I124" s="11">
        <v>64</v>
      </c>
      <c r="J124" s="5">
        <f t="shared" ref="J124:J187" si="13">((((($F$6/1000)/2)*(E124*E124))*COS(F124))+((((($F$6/1000)/2)*($F$6/1000)/2))*(E124*E124)*COS(2*F124)/($F$10/1000)))*-1</f>
        <v>-13138.625984902774</v>
      </c>
      <c r="K124" s="11">
        <v>64</v>
      </c>
      <c r="L124" s="17">
        <f t="shared" si="4"/>
        <v>-5544.5001656289705</v>
      </c>
      <c r="M124" s="11">
        <v>64</v>
      </c>
      <c r="N124">
        <f t="shared" si="5"/>
        <v>-565.18859996217839</v>
      </c>
      <c r="Q124" s="4">
        <v>1</v>
      </c>
      <c r="R124">
        <f>R123+0.555</f>
        <v>0.55500000000000005</v>
      </c>
      <c r="S124">
        <f>AB64+(AB63-AB64)*R124/100</f>
        <v>46.080740299507241</v>
      </c>
      <c r="T124">
        <f>V73</f>
        <v>0.5</v>
      </c>
      <c r="U124">
        <f>V74</f>
        <v>300</v>
      </c>
      <c r="AA124">
        <v>1</v>
      </c>
      <c r="AB124">
        <f t="shared" ref="AB124:AB187" si="14">PI()*AA124/180</f>
        <v>1.7453292519943295E-2</v>
      </c>
      <c r="AC124">
        <f t="shared" ref="AC124:AC187" si="15">($F$6/2)/$F$10</f>
        <v>0.2661290322580645</v>
      </c>
      <c r="AD124">
        <f t="shared" ref="AD124:AD187" si="16">SIN(AB124)</f>
        <v>1.7452406437283512E-2</v>
      </c>
      <c r="AE124">
        <f t="shared" ref="AE124:AE187" si="17">AC124*AD124</f>
        <v>4.6445920357286764E-3</v>
      </c>
      <c r="AF124" s="65">
        <f t="shared" ref="AF124:AF187" si="18">ASIN(AE124)</f>
        <v>4.6446087349294009E-3</v>
      </c>
      <c r="AG124">
        <f t="shared" ref="AG124:AG187" si="19">AF124*180/PI()</f>
        <v>0.26611647800105115</v>
      </c>
      <c r="AJ124">
        <f t="shared" ref="AJ124:AJ187" si="20">PI()*(($F$5/10)*($F$5/10))/4</f>
        <v>72.382294738708836</v>
      </c>
      <c r="AL124">
        <f t="shared" si="7"/>
        <v>36.191147369354418</v>
      </c>
      <c r="AN124">
        <f t="shared" ref="AN124:AN187" si="21">AL124*1.02</f>
        <v>36.91497031674151</v>
      </c>
      <c r="AP124">
        <f t="shared" ref="AP124:AP187" si="22">N61+AN124</f>
        <v>-2569.1209870096122</v>
      </c>
      <c r="AS124">
        <f t="shared" ref="AS124:AS187" si="23">AP124/(COS(AF124))</f>
        <v>-2569.1486982990255</v>
      </c>
      <c r="AU124">
        <f t="shared" si="8"/>
        <v>-11.932647582722348</v>
      </c>
      <c r="AW124">
        <f t="shared" ref="AW124:AW187" si="24">AB124</f>
        <v>1.7453292519943295E-2</v>
      </c>
      <c r="AY124">
        <f t="shared" ref="AY124:AY187" si="25">AF124</f>
        <v>4.6446087349294009E-3</v>
      </c>
      <c r="BA124">
        <f t="shared" ref="BA124:BA187" si="26">(SIN(AW124+AY124))/(COS(AY124))</f>
        <v>2.20963411694448E-2</v>
      </c>
      <c r="BC124">
        <f t="shared" ref="BC124:BC187" si="27">AP124*BA124</f>
        <v>-56.768173834545152</v>
      </c>
      <c r="BD124">
        <f t="shared" ref="BD124:BD187" si="28">($F$6/2)/1000</f>
        <v>3.3000000000000002E-2</v>
      </c>
      <c r="BE124">
        <f t="shared" ref="BE124:BE187" si="29">BC124*BD124</f>
        <v>-1.87334973653999</v>
      </c>
      <c r="BL124">
        <f t="shared" si="9"/>
        <v>50000</v>
      </c>
      <c r="BN124">
        <f t="shared" si="10"/>
        <v>7.238229473870884E-3</v>
      </c>
      <c r="BP124">
        <f t="shared" ref="BP124:BP133" si="30">BL124*BN124</f>
        <v>361.91147369354422</v>
      </c>
      <c r="BQ124">
        <f t="shared" ref="BQ124:BQ133" si="31">($F$6/2)/1000</f>
        <v>3.3000000000000002E-2</v>
      </c>
      <c r="BR124">
        <f t="shared" si="11"/>
        <v>0.26611647800105115</v>
      </c>
      <c r="BS124">
        <f t="shared" si="12"/>
        <v>1</v>
      </c>
      <c r="BT124">
        <f t="shared" ref="BT124:BT133" si="32">BP124*BQ124*((SIN(BR124+BS124))/(COS(BR124)))</f>
        <v>11.808688713655847</v>
      </c>
    </row>
    <row r="125" spans="3:72">
      <c r="C125" s="11">
        <v>65</v>
      </c>
      <c r="D125" s="12">
        <f t="shared" si="6"/>
        <v>9.4202898550724637E-4</v>
      </c>
      <c r="E125" s="75">
        <f t="shared" ref="E125:E188" si="33">(2*PI()/60)*$F$13</f>
        <v>1204.2771838760873</v>
      </c>
      <c r="F125" s="4">
        <f t="shared" ref="F125:F188" si="34">E125*D125</f>
        <v>1.134464013796314</v>
      </c>
      <c r="G125" s="4"/>
      <c r="H125" s="4">
        <f t="shared" ref="H125:H188" si="35">(($F$6/1000)/2)*E125*SIN(F125)+((($F$6/1000)/2)*(($F$6/1000)/2)*E125*SIN(2*F125))/(2*($F$10/1000))</f>
        <v>40.068658637529495</v>
      </c>
      <c r="I125" s="11">
        <v>65</v>
      </c>
      <c r="J125" s="5">
        <f t="shared" si="13"/>
        <v>-12039.203861628541</v>
      </c>
      <c r="K125" s="11">
        <v>65</v>
      </c>
      <c r="L125" s="17">
        <f t="shared" ref="L125:L188" si="36">$J$21*J125</f>
        <v>-5080.5440296072438</v>
      </c>
      <c r="M125" s="11">
        <v>65</v>
      </c>
      <c r="N125">
        <f t="shared" ref="N125:N188" si="37">L125/9.81</f>
        <v>-517.89439649411247</v>
      </c>
      <c r="Q125" s="4">
        <v>2</v>
      </c>
      <c r="R125">
        <f>R124+0.555</f>
        <v>1.1100000000000001</v>
      </c>
      <c r="S125">
        <f>$AB$64+($AB$63-$AB$64)*R125/100</f>
        <v>48.732103755786319</v>
      </c>
      <c r="T125">
        <f>$V$73</f>
        <v>0.5</v>
      </c>
      <c r="U125">
        <f>$V$74</f>
        <v>300</v>
      </c>
      <c r="AA125">
        <v>2</v>
      </c>
      <c r="AB125">
        <f t="shared" si="14"/>
        <v>3.4906585039886591E-2</v>
      </c>
      <c r="AC125">
        <f t="shared" si="15"/>
        <v>0.2661290322580645</v>
      </c>
      <c r="AD125">
        <f t="shared" si="16"/>
        <v>3.4899496702500969E-2</v>
      </c>
      <c r="AE125">
        <f t="shared" si="17"/>
        <v>9.2877692837300962E-3</v>
      </c>
      <c r="AF125" s="65">
        <f t="shared" si="18"/>
        <v>9.2879028201917728E-3</v>
      </c>
      <c r="AG125">
        <f t="shared" si="19"/>
        <v>0.53215763212464329</v>
      </c>
      <c r="AJ125">
        <f t="shared" si="20"/>
        <v>72.382294738708836</v>
      </c>
      <c r="AL125">
        <f t="shared" si="7"/>
        <v>36.191147369354418</v>
      </c>
      <c r="AN125">
        <f t="shared" si="21"/>
        <v>36.91497031674151</v>
      </c>
      <c r="AP125">
        <f t="shared" si="22"/>
        <v>-2567.1795013700425</v>
      </c>
      <c r="AS125">
        <f t="shared" si="23"/>
        <v>-2567.2902343982078</v>
      </c>
      <c r="AU125">
        <f t="shared" si="8"/>
        <v>-23.844399381463912</v>
      </c>
      <c r="AW125">
        <f t="shared" si="24"/>
        <v>3.4906585039886591E-2</v>
      </c>
      <c r="AY125">
        <f t="shared" si="25"/>
        <v>9.2879028201917728E-3</v>
      </c>
      <c r="BA125">
        <f t="shared" si="26"/>
        <v>4.4182008503836794E-2</v>
      </c>
      <c r="BC125">
        <f t="shared" si="27"/>
        <v>-113.42314656040672</v>
      </c>
      <c r="BD125">
        <f t="shared" si="28"/>
        <v>3.3000000000000002E-2</v>
      </c>
      <c r="BE125">
        <f t="shared" si="29"/>
        <v>-3.7429638364934221</v>
      </c>
      <c r="BL125">
        <f t="shared" si="9"/>
        <v>50000</v>
      </c>
      <c r="BN125">
        <f t="shared" si="10"/>
        <v>7.238229473870884E-3</v>
      </c>
      <c r="BP125">
        <f t="shared" si="30"/>
        <v>361.91147369354422</v>
      </c>
      <c r="BQ125">
        <f t="shared" si="31"/>
        <v>3.3000000000000002E-2</v>
      </c>
      <c r="BR125">
        <f t="shared" si="11"/>
        <v>0.53215763212464329</v>
      </c>
      <c r="BS125">
        <f t="shared" si="12"/>
        <v>2</v>
      </c>
      <c r="BT125">
        <f t="shared" si="32"/>
        <v>7.933336284552488</v>
      </c>
    </row>
    <row r="126" spans="3:72">
      <c r="C126" s="11">
        <v>66</v>
      </c>
      <c r="D126" s="12">
        <f t="shared" ref="D126:D189" si="38">(60/($F$13*360))*C126</f>
        <v>9.565217391304347E-4</v>
      </c>
      <c r="E126" s="75">
        <f t="shared" si="33"/>
        <v>1204.2771838760873</v>
      </c>
      <c r="F126" s="4">
        <f t="shared" si="34"/>
        <v>1.1519173063162573</v>
      </c>
      <c r="G126" s="4"/>
      <c r="H126" s="4">
        <f t="shared" si="35"/>
        <v>40.235195665508591</v>
      </c>
      <c r="I126" s="11">
        <v>66</v>
      </c>
      <c r="J126" s="5">
        <f t="shared" si="13"/>
        <v>-10943.595270420343</v>
      </c>
      <c r="K126" s="11">
        <v>66</v>
      </c>
      <c r="L126" s="17">
        <f t="shared" si="36"/>
        <v>-4618.1972041173849</v>
      </c>
      <c r="M126" s="11">
        <v>66</v>
      </c>
      <c r="N126">
        <f t="shared" si="37"/>
        <v>-470.76424099055907</v>
      </c>
      <c r="Q126" s="4">
        <v>3</v>
      </c>
      <c r="R126">
        <f>R125+0.555</f>
        <v>1.665</v>
      </c>
      <c r="S126">
        <f t="shared" ref="S126:S189" si="39">$AB$64+($AB$63-$AB$64)*R126/100</f>
        <v>51.383467212065398</v>
      </c>
      <c r="T126">
        <f t="shared" ref="T126:T189" si="40">$V$73</f>
        <v>0.5</v>
      </c>
      <c r="U126">
        <f t="shared" ref="U126:U189" si="41">$V$74</f>
        <v>300</v>
      </c>
      <c r="AA126">
        <v>3</v>
      </c>
      <c r="AB126">
        <f t="shared" si="14"/>
        <v>5.2359877559829883E-2</v>
      </c>
      <c r="AC126">
        <f t="shared" si="15"/>
        <v>0.2661290322580645</v>
      </c>
      <c r="AD126">
        <f t="shared" si="16"/>
        <v>5.2335956242943828E-2</v>
      </c>
      <c r="AE126">
        <f t="shared" si="17"/>
        <v>1.392811738723505E-2</v>
      </c>
      <c r="AF126" s="65">
        <f t="shared" si="18"/>
        <v>1.3928567751496578E-2</v>
      </c>
      <c r="AG126">
        <f t="shared" si="19"/>
        <v>0.7980481468227768</v>
      </c>
      <c r="AJ126">
        <f t="shared" si="20"/>
        <v>72.382294738708836</v>
      </c>
      <c r="AL126">
        <f t="shared" si="7"/>
        <v>36.191147369354418</v>
      </c>
      <c r="AN126">
        <f t="shared" si="21"/>
        <v>36.91497031674151</v>
      </c>
      <c r="AP126">
        <f t="shared" si="22"/>
        <v>-2563.9453653050136</v>
      </c>
      <c r="AS126">
        <f t="shared" si="23"/>
        <v>-2564.1940945208999</v>
      </c>
      <c r="AU126">
        <f t="shared" si="8"/>
        <v>-35.714396352141982</v>
      </c>
      <c r="AW126">
        <f t="shared" si="24"/>
        <v>5.2359877559829883E-2</v>
      </c>
      <c r="AY126">
        <f t="shared" si="25"/>
        <v>1.3928567751496578E-2</v>
      </c>
      <c r="BA126">
        <f t="shared" si="26"/>
        <v>6.6246334949058391E-2</v>
      </c>
      <c r="BC126">
        <f t="shared" si="27"/>
        <v>-169.8519834610818</v>
      </c>
      <c r="BD126">
        <f t="shared" si="28"/>
        <v>3.3000000000000002E-2</v>
      </c>
      <c r="BE126">
        <f t="shared" si="29"/>
        <v>-5.6051154542156993</v>
      </c>
      <c r="BL126">
        <f t="shared" si="9"/>
        <v>50000</v>
      </c>
      <c r="BN126">
        <f t="shared" si="10"/>
        <v>7.238229473870884E-3</v>
      </c>
      <c r="BP126">
        <f t="shared" si="30"/>
        <v>361.91147369354422</v>
      </c>
      <c r="BQ126">
        <f t="shared" si="31"/>
        <v>3.3000000000000002E-2</v>
      </c>
      <c r="BR126">
        <f t="shared" si="11"/>
        <v>0.7980481468227768</v>
      </c>
      <c r="BS126">
        <f t="shared" si="12"/>
        <v>3</v>
      </c>
      <c r="BT126">
        <f t="shared" si="32"/>
        <v>-10.441135421425765</v>
      </c>
    </row>
    <row r="127" spans="3:72">
      <c r="C127" s="11">
        <v>67</v>
      </c>
      <c r="D127" s="12">
        <f t="shared" si="38"/>
        <v>9.7101449275362314E-4</v>
      </c>
      <c r="E127" s="75">
        <f t="shared" si="33"/>
        <v>1204.2771838760873</v>
      </c>
      <c r="F127" s="4">
        <f t="shared" si="34"/>
        <v>1.1693705988362006</v>
      </c>
      <c r="G127" s="4"/>
      <c r="H127" s="4">
        <f t="shared" si="35"/>
        <v>40.385885815452482</v>
      </c>
      <c r="I127" s="11">
        <v>67</v>
      </c>
      <c r="J127" s="5">
        <f t="shared" si="13"/>
        <v>-9852.4405252107099</v>
      </c>
      <c r="K127" s="11">
        <v>67</v>
      </c>
      <c r="L127" s="17">
        <f t="shared" si="36"/>
        <v>-4157.7299016389197</v>
      </c>
      <c r="M127" s="11">
        <v>67</v>
      </c>
      <c r="N127">
        <f t="shared" si="37"/>
        <v>-423.82567804678081</v>
      </c>
      <c r="Q127" s="4">
        <v>4</v>
      </c>
      <c r="R127">
        <f t="shared" ref="R127:R190" si="42">R126+0.555</f>
        <v>2.2200000000000002</v>
      </c>
      <c r="S127">
        <f t="shared" si="39"/>
        <v>54.034830668344483</v>
      </c>
      <c r="T127">
        <f t="shared" si="40"/>
        <v>0.5</v>
      </c>
      <c r="U127">
        <f t="shared" si="41"/>
        <v>300</v>
      </c>
      <c r="AA127">
        <v>4</v>
      </c>
      <c r="AB127">
        <f t="shared" si="14"/>
        <v>6.9813170079773182E-2</v>
      </c>
      <c r="AC127">
        <f t="shared" si="15"/>
        <v>0.2661290322580645</v>
      </c>
      <c r="AD127">
        <f t="shared" si="16"/>
        <v>6.9756473744125302E-2</v>
      </c>
      <c r="AE127">
        <f t="shared" si="17"/>
        <v>1.8564222851259152E-2</v>
      </c>
      <c r="AF127" s="65">
        <f t="shared" si="18"/>
        <v>1.8565289315823887E-2</v>
      </c>
      <c r="AG127">
        <f t="shared" si="19"/>
        <v>1.0637127232360284</v>
      </c>
      <c r="AJ127">
        <f t="shared" si="20"/>
        <v>72.382294738708836</v>
      </c>
      <c r="AL127">
        <f t="shared" si="7"/>
        <v>36.191147369354418</v>
      </c>
      <c r="AN127">
        <f t="shared" si="21"/>
        <v>36.91497031674151</v>
      </c>
      <c r="AP127">
        <f t="shared" si="22"/>
        <v>-2559.4210869806761</v>
      </c>
      <c r="AS127">
        <f t="shared" si="23"/>
        <v>-2559.8622281251151</v>
      </c>
      <c r="AU127">
        <f t="shared" si="8"/>
        <v>-47.521852871435435</v>
      </c>
      <c r="AW127">
        <f t="shared" si="24"/>
        <v>6.9813170079773182E-2</v>
      </c>
      <c r="AY127">
        <f t="shared" si="25"/>
        <v>1.8565289315823887E-2</v>
      </c>
      <c r="BA127">
        <f t="shared" si="26"/>
        <v>8.8278667011746262E-2</v>
      </c>
      <c r="BC127">
        <f t="shared" si="27"/>
        <v>-225.94228188040879</v>
      </c>
      <c r="BD127">
        <f t="shared" si="28"/>
        <v>3.3000000000000002E-2</v>
      </c>
      <c r="BE127">
        <f t="shared" si="29"/>
        <v>-7.4560953020534901</v>
      </c>
      <c r="BL127">
        <f t="shared" si="9"/>
        <v>50000</v>
      </c>
      <c r="BN127">
        <f t="shared" si="10"/>
        <v>7.238229473870884E-3</v>
      </c>
      <c r="BP127">
        <f t="shared" si="30"/>
        <v>361.91147369354422</v>
      </c>
      <c r="BQ127">
        <f t="shared" si="31"/>
        <v>3.3000000000000002E-2</v>
      </c>
      <c r="BR127">
        <f t="shared" si="11"/>
        <v>1.0637127232360284</v>
      </c>
      <c r="BS127">
        <f t="shared" si="12"/>
        <v>4</v>
      </c>
      <c r="BT127">
        <f t="shared" si="32"/>
        <v>-23.090775825785382</v>
      </c>
    </row>
    <row r="128" spans="3:72">
      <c r="C128" s="11">
        <v>68</v>
      </c>
      <c r="D128" s="12">
        <f t="shared" si="38"/>
        <v>9.8550724637681158E-4</v>
      </c>
      <c r="E128" s="75">
        <f t="shared" si="33"/>
        <v>1204.2771838760873</v>
      </c>
      <c r="F128" s="4">
        <f t="shared" si="34"/>
        <v>1.186823891356144</v>
      </c>
      <c r="G128" s="4"/>
      <c r="H128" s="4">
        <f t="shared" si="35"/>
        <v>40.520798210662193</v>
      </c>
      <c r="I128" s="11">
        <v>68</v>
      </c>
      <c r="J128" s="5">
        <f t="shared" si="13"/>
        <v>-8766.3690955353723</v>
      </c>
      <c r="K128" s="11">
        <v>68</v>
      </c>
      <c r="L128" s="17">
        <f t="shared" si="36"/>
        <v>-3699.4077583159269</v>
      </c>
      <c r="M128" s="11">
        <v>68</v>
      </c>
      <c r="N128">
        <f t="shared" si="37"/>
        <v>-377.10578576105269</v>
      </c>
      <c r="Q128" s="4">
        <v>5</v>
      </c>
      <c r="R128">
        <f t="shared" si="42"/>
        <v>2.7750000000000004</v>
      </c>
      <c r="S128">
        <f t="shared" si="39"/>
        <v>56.686194124623562</v>
      </c>
      <c r="T128">
        <f t="shared" si="40"/>
        <v>0.5</v>
      </c>
      <c r="U128">
        <f t="shared" si="41"/>
        <v>300</v>
      </c>
      <c r="AA128">
        <v>5</v>
      </c>
      <c r="AB128">
        <f t="shared" si="14"/>
        <v>8.7266462599716474E-2</v>
      </c>
      <c r="AC128">
        <f t="shared" si="15"/>
        <v>0.2661290322580645</v>
      </c>
      <c r="AD128">
        <f t="shared" si="16"/>
        <v>8.7155742747658166E-2</v>
      </c>
      <c r="AE128">
        <f t="shared" si="17"/>
        <v>2.3194673473167091E-2</v>
      </c>
      <c r="AF128" s="65">
        <f t="shared" si="18"/>
        <v>2.3196753738352841E-2</v>
      </c>
      <c r="AG128">
        <f t="shared" si="19"/>
        <v>1.3290760876119325</v>
      </c>
      <c r="AJ128">
        <f t="shared" si="20"/>
        <v>72.382294738708836</v>
      </c>
      <c r="AL128">
        <f t="shared" si="7"/>
        <v>36.191147369354418</v>
      </c>
      <c r="AN128">
        <f t="shared" si="21"/>
        <v>36.91497031674151</v>
      </c>
      <c r="AP128">
        <f t="shared" si="22"/>
        <v>-2553.6101741613784</v>
      </c>
      <c r="AS128">
        <f t="shared" si="23"/>
        <v>-2554.2973634938771</v>
      </c>
      <c r="AU128">
        <f t="shared" si="8"/>
        <v>-59.246093299612063</v>
      </c>
      <c r="AW128">
        <f t="shared" si="24"/>
        <v>8.7266462599716474E-2</v>
      </c>
      <c r="AY128">
        <f t="shared" si="25"/>
        <v>2.3196753738352841E-2</v>
      </c>
      <c r="BA128">
        <f t="shared" si="26"/>
        <v>0.11026837153686056</v>
      </c>
      <c r="BC128">
        <f t="shared" si="27"/>
        <v>-281.58243544473407</v>
      </c>
      <c r="BD128">
        <f t="shared" si="28"/>
        <v>3.3000000000000002E-2</v>
      </c>
      <c r="BE128">
        <f t="shared" si="29"/>
        <v>-9.2922203696762242</v>
      </c>
      <c r="BL128">
        <f t="shared" si="9"/>
        <v>50000</v>
      </c>
      <c r="BN128">
        <f t="shared" si="10"/>
        <v>7.238229473870884E-3</v>
      </c>
      <c r="BP128">
        <f t="shared" si="30"/>
        <v>361.91147369354422</v>
      </c>
      <c r="BQ128">
        <f t="shared" si="31"/>
        <v>3.3000000000000002E-2</v>
      </c>
      <c r="BR128">
        <f t="shared" si="11"/>
        <v>1.3290760876119325</v>
      </c>
      <c r="BS128">
        <f t="shared" si="12"/>
        <v>5</v>
      </c>
      <c r="BT128">
        <f t="shared" si="32"/>
        <v>2.2888311239373782</v>
      </c>
    </row>
    <row r="129" spans="3:72">
      <c r="C129" s="11">
        <v>69</v>
      </c>
      <c r="D129" s="12">
        <f t="shared" si="38"/>
        <v>1E-3</v>
      </c>
      <c r="E129" s="75">
        <f t="shared" si="33"/>
        <v>1204.2771838760873</v>
      </c>
      <c r="F129" s="4">
        <f t="shared" si="34"/>
        <v>1.2042771838760873</v>
      </c>
      <c r="G129" s="4"/>
      <c r="H129" s="4">
        <f t="shared" si="35"/>
        <v>40.640011015250181</v>
      </c>
      <c r="I129" s="11">
        <v>69</v>
      </c>
      <c r="J129" s="5">
        <f t="shared" si="13"/>
        <v>-7685.9990528283888</v>
      </c>
      <c r="K129" s="11">
        <v>69</v>
      </c>
      <c r="L129" s="17">
        <f t="shared" si="36"/>
        <v>-3243.4916002935802</v>
      </c>
      <c r="M129" s="11">
        <v>69</v>
      </c>
      <c r="N129">
        <f t="shared" si="37"/>
        <v>-330.63115191575741</v>
      </c>
      <c r="Q129" s="4">
        <v>6</v>
      </c>
      <c r="R129">
        <f t="shared" si="42"/>
        <v>3.3300000000000005</v>
      </c>
      <c r="S129">
        <f t="shared" si="39"/>
        <v>59.33755758090264</v>
      </c>
      <c r="T129">
        <f t="shared" si="40"/>
        <v>0.5</v>
      </c>
      <c r="U129">
        <f t="shared" si="41"/>
        <v>300</v>
      </c>
      <c r="AA129">
        <v>6</v>
      </c>
      <c r="AB129">
        <f t="shared" si="14"/>
        <v>0.10471975511965977</v>
      </c>
      <c r="AC129">
        <f t="shared" si="15"/>
        <v>0.2661290322580645</v>
      </c>
      <c r="AD129">
        <f t="shared" si="16"/>
        <v>0.10452846326765346</v>
      </c>
      <c r="AE129">
        <f t="shared" si="17"/>
        <v>2.7818058772843258E-2</v>
      </c>
      <c r="AF129" s="65">
        <f t="shared" si="18"/>
        <v>2.7821647830939773E-2</v>
      </c>
      <c r="AG129">
        <f t="shared" si="19"/>
        <v>1.5940629998121503</v>
      </c>
      <c r="AJ129">
        <f t="shared" si="20"/>
        <v>72.382294738708836</v>
      </c>
      <c r="AL129">
        <f t="shared" si="7"/>
        <v>36.191147369354418</v>
      </c>
      <c r="AN129">
        <f t="shared" si="21"/>
        <v>36.91497031674151</v>
      </c>
      <c r="AP129">
        <f t="shared" si="22"/>
        <v>-2546.5171305465506</v>
      </c>
      <c r="AS129">
        <f t="shared" si="23"/>
        <v>-2547.5030067722646</v>
      </c>
      <c r="AU129">
        <f t="shared" si="8"/>
        <v>-70.86658836638577</v>
      </c>
      <c r="AW129">
        <f t="shared" si="24"/>
        <v>0.10471975511965977</v>
      </c>
      <c r="AY129">
        <f t="shared" si="25"/>
        <v>2.7821647830939773E-2</v>
      </c>
      <c r="BA129">
        <f t="shared" si="26"/>
        <v>0.13220484248183714</v>
      </c>
      <c r="BC129">
        <f t="shared" si="27"/>
        <v>-336.66189612120661</v>
      </c>
      <c r="BD129">
        <f t="shared" si="28"/>
        <v>3.3000000000000002E-2</v>
      </c>
      <c r="BE129">
        <f t="shared" si="29"/>
        <v>-11.109842571999819</v>
      </c>
      <c r="BL129">
        <f t="shared" si="9"/>
        <v>50000</v>
      </c>
      <c r="BN129">
        <f t="shared" si="10"/>
        <v>7.238229473870884E-3</v>
      </c>
      <c r="BP129">
        <f t="shared" si="30"/>
        <v>361.91147369354422</v>
      </c>
      <c r="BQ129">
        <f t="shared" si="31"/>
        <v>3.3000000000000002E-2</v>
      </c>
      <c r="BR129">
        <f t="shared" si="11"/>
        <v>1.5940629998121503</v>
      </c>
      <c r="BS129">
        <f t="shared" si="12"/>
        <v>6</v>
      </c>
      <c r="BT129">
        <f t="shared" si="32"/>
        <v>-496.11573962787759</v>
      </c>
    </row>
    <row r="130" spans="3:72">
      <c r="C130" s="11">
        <v>70</v>
      </c>
      <c r="D130" s="12">
        <f t="shared" si="38"/>
        <v>1.0144927536231885E-3</v>
      </c>
      <c r="E130" s="75">
        <f t="shared" si="33"/>
        <v>1204.2771838760873</v>
      </c>
      <c r="F130" s="4">
        <f t="shared" si="34"/>
        <v>1.2217304763960306</v>
      </c>
      <c r="G130" s="4"/>
      <c r="H130" s="4">
        <f t="shared" si="35"/>
        <v>40.74361126503122</v>
      </c>
      <c r="I130" s="11">
        <v>70</v>
      </c>
      <c r="J130" s="5">
        <f t="shared" si="13"/>
        <v>-6611.9365321895984</v>
      </c>
      <c r="K130" s="11">
        <v>70</v>
      </c>
      <c r="L130" s="17">
        <f t="shared" si="36"/>
        <v>-2790.2372165840106</v>
      </c>
      <c r="M130" s="11">
        <v>70</v>
      </c>
      <c r="N130">
        <f t="shared" si="37"/>
        <v>-284.42785082405817</v>
      </c>
      <c r="Q130" s="4">
        <v>7</v>
      </c>
      <c r="R130">
        <f t="shared" si="42"/>
        <v>3.8850000000000007</v>
      </c>
      <c r="S130">
        <f t="shared" si="39"/>
        <v>61.988921037181719</v>
      </c>
      <c r="T130">
        <f t="shared" si="40"/>
        <v>0.5</v>
      </c>
      <c r="U130">
        <f t="shared" si="41"/>
        <v>300</v>
      </c>
      <c r="AA130">
        <v>7</v>
      </c>
      <c r="AB130">
        <f t="shared" si="14"/>
        <v>0.12217304763960307</v>
      </c>
      <c r="AC130">
        <f t="shared" si="15"/>
        <v>0.2661290322580645</v>
      </c>
      <c r="AD130">
        <f t="shared" si="16"/>
        <v>0.12186934340514748</v>
      </c>
      <c r="AE130">
        <f t="shared" si="17"/>
        <v>3.2432970422337636E-2</v>
      </c>
      <c r="AF130" s="65">
        <f t="shared" si="18"/>
        <v>3.2438659142658671E-2</v>
      </c>
      <c r="AG130">
        <f t="shared" si="19"/>
        <v>1.8585982619378034</v>
      </c>
      <c r="AJ130">
        <f t="shared" si="20"/>
        <v>72.382294738708836</v>
      </c>
      <c r="AL130">
        <f t="shared" si="7"/>
        <v>36.191147369354418</v>
      </c>
      <c r="AN130">
        <f t="shared" si="21"/>
        <v>36.91497031674151</v>
      </c>
      <c r="AP130">
        <f t="shared" si="22"/>
        <v>-2538.1474510683147</v>
      </c>
      <c r="AS130">
        <f t="shared" si="23"/>
        <v>-2539.4834407225267</v>
      </c>
      <c r="AU130">
        <f t="shared" si="8"/>
        <v>-82.362991320969911</v>
      </c>
      <c r="AW130">
        <f t="shared" si="24"/>
        <v>0.12217304763960307</v>
      </c>
      <c r="AY130">
        <f t="shared" si="25"/>
        <v>3.2438659142658671E-2</v>
      </c>
      <c r="BA130">
        <f t="shared" si="26"/>
        <v>0.15407750768610282</v>
      </c>
      <c r="BC130">
        <f t="shared" si="27"/>
        <v>-391.07143340044053</v>
      </c>
      <c r="BD130">
        <f t="shared" si="28"/>
        <v>3.3000000000000002E-2</v>
      </c>
      <c r="BE130">
        <f t="shared" si="29"/>
        <v>-12.905357302214538</v>
      </c>
      <c r="BL130">
        <f t="shared" si="9"/>
        <v>50000</v>
      </c>
      <c r="BN130">
        <f t="shared" si="10"/>
        <v>7.238229473870884E-3</v>
      </c>
      <c r="BP130">
        <f t="shared" si="30"/>
        <v>361.91147369354422</v>
      </c>
      <c r="BQ130">
        <f t="shared" si="31"/>
        <v>3.3000000000000002E-2</v>
      </c>
      <c r="BR130">
        <f t="shared" si="11"/>
        <v>1.8585982619378034</v>
      </c>
      <c r="BS130">
        <f t="shared" si="12"/>
        <v>7</v>
      </c>
      <c r="BT130">
        <f t="shared" si="32"/>
        <v>-22.570073871958815</v>
      </c>
    </row>
    <row r="131" spans="3:72">
      <c r="C131" s="11">
        <v>71</v>
      </c>
      <c r="D131" s="12">
        <f t="shared" si="38"/>
        <v>1.0289855072463767E-3</v>
      </c>
      <c r="E131" s="75">
        <f t="shared" si="33"/>
        <v>1204.2771838760873</v>
      </c>
      <c r="F131" s="4">
        <f t="shared" si="34"/>
        <v>1.2391837689159737</v>
      </c>
      <c r="G131" s="4"/>
      <c r="H131" s="4">
        <f t="shared" si="35"/>
        <v>40.831694690728462</v>
      </c>
      <c r="I131" s="11">
        <v>71</v>
      </c>
      <c r="J131" s="5">
        <f t="shared" si="13"/>
        <v>-5544.7752102146405</v>
      </c>
      <c r="K131" s="11">
        <v>71</v>
      </c>
      <c r="L131" s="17">
        <f t="shared" si="36"/>
        <v>-2339.8951387105781</v>
      </c>
      <c r="M131" s="11">
        <v>71</v>
      </c>
      <c r="N131">
        <f t="shared" si="37"/>
        <v>-238.52142086754108</v>
      </c>
      <c r="Q131" s="4">
        <v>8</v>
      </c>
      <c r="R131">
        <f t="shared" si="42"/>
        <v>4.4400000000000004</v>
      </c>
      <c r="S131">
        <f t="shared" si="39"/>
        <v>64.640284493460797</v>
      </c>
      <c r="T131">
        <f t="shared" si="40"/>
        <v>0.5</v>
      </c>
      <c r="U131">
        <f t="shared" si="41"/>
        <v>300</v>
      </c>
      <c r="AA131">
        <v>8</v>
      </c>
      <c r="AB131">
        <f t="shared" si="14"/>
        <v>0.13962634015954636</v>
      </c>
      <c r="AC131">
        <f t="shared" si="15"/>
        <v>0.2661290322580645</v>
      </c>
      <c r="AD131">
        <f t="shared" si="16"/>
        <v>0.13917310096006544</v>
      </c>
      <c r="AE131">
        <f t="shared" si="17"/>
        <v>3.7038002674856123E-2</v>
      </c>
      <c r="AF131" s="65">
        <f t="shared" si="18"/>
        <v>3.704647611291359E-2</v>
      </c>
      <c r="AG131">
        <f t="shared" si="19"/>
        <v>2.122606727102168</v>
      </c>
      <c r="AJ131">
        <f t="shared" si="20"/>
        <v>72.382294738708836</v>
      </c>
      <c r="AL131">
        <f t="shared" si="7"/>
        <v>36.191147369354418</v>
      </c>
      <c r="AN131">
        <f t="shared" si="21"/>
        <v>36.91497031674151</v>
      </c>
      <c r="AP131">
        <f t="shared" si="22"/>
        <v>-2528.5076161553179</v>
      </c>
      <c r="AS131">
        <f t="shared" si="23"/>
        <v>-2530.2437231921936</v>
      </c>
      <c r="AU131">
        <f t="shared" si="8"/>
        <v>-93.715173787630377</v>
      </c>
      <c r="AW131">
        <f t="shared" si="24"/>
        <v>0.13962634015954636</v>
      </c>
      <c r="AY131">
        <f t="shared" si="25"/>
        <v>3.704647611291359E-2</v>
      </c>
      <c r="BA131">
        <f t="shared" si="26"/>
        <v>0.1758758356346668</v>
      </c>
      <c r="BC131">
        <f t="shared" si="27"/>
        <v>-444.70338989993587</v>
      </c>
      <c r="BD131">
        <f t="shared" si="28"/>
        <v>3.3000000000000002E-2</v>
      </c>
      <c r="BE131">
        <f t="shared" si="29"/>
        <v>-14.675211866697884</v>
      </c>
      <c r="BL131">
        <f t="shared" si="9"/>
        <v>50000</v>
      </c>
      <c r="BN131">
        <f t="shared" si="10"/>
        <v>7.238229473870884E-3</v>
      </c>
      <c r="BP131">
        <f t="shared" si="30"/>
        <v>361.91147369354422</v>
      </c>
      <c r="BQ131">
        <f t="shared" si="31"/>
        <v>3.3000000000000002E-2</v>
      </c>
      <c r="BR131">
        <f t="shared" si="11"/>
        <v>2.122606727102168</v>
      </c>
      <c r="BS131">
        <f t="shared" si="12"/>
        <v>8</v>
      </c>
      <c r="BT131">
        <f t="shared" si="32"/>
        <v>14.63879266088599</v>
      </c>
    </row>
    <row r="132" spans="3:72">
      <c r="C132" s="11">
        <v>72</v>
      </c>
      <c r="D132" s="12">
        <f t="shared" si="38"/>
        <v>1.0434782608695651E-3</v>
      </c>
      <c r="E132" s="75">
        <f t="shared" si="33"/>
        <v>1204.2771838760873</v>
      </c>
      <c r="F132" s="4">
        <f t="shared" si="34"/>
        <v>1.256637061435917</v>
      </c>
      <c r="G132" s="4"/>
      <c r="H132" s="4">
        <f t="shared" si="35"/>
        <v>40.904365533731649</v>
      </c>
      <c r="I132" s="11">
        <v>72</v>
      </c>
      <c r="J132" s="5">
        <f t="shared" si="13"/>
        <v>-4485.0957994578621</v>
      </c>
      <c r="K132" s="11">
        <v>72</v>
      </c>
      <c r="L132" s="17">
        <f t="shared" si="36"/>
        <v>-1892.7104273712177</v>
      </c>
      <c r="M132" s="11">
        <v>72</v>
      </c>
      <c r="N132">
        <f t="shared" si="37"/>
        <v>-192.93684274935958</v>
      </c>
      <c r="Q132" s="4">
        <v>9</v>
      </c>
      <c r="R132">
        <f t="shared" si="42"/>
        <v>4.9950000000000001</v>
      </c>
      <c r="S132">
        <f t="shared" si="39"/>
        <v>67.291647949739883</v>
      </c>
      <c r="T132">
        <f t="shared" si="40"/>
        <v>0.5</v>
      </c>
      <c r="U132">
        <f t="shared" si="41"/>
        <v>300</v>
      </c>
      <c r="AA132">
        <v>9</v>
      </c>
      <c r="AB132">
        <f t="shared" si="14"/>
        <v>0.15707963267948966</v>
      </c>
      <c r="AC132">
        <f t="shared" si="15"/>
        <v>0.2661290322580645</v>
      </c>
      <c r="AD132">
        <f t="shared" si="16"/>
        <v>0.15643446504023087</v>
      </c>
      <c r="AE132">
        <f t="shared" si="17"/>
        <v>4.1631752792964667E-2</v>
      </c>
      <c r="AF132" s="65">
        <f t="shared" si="18"/>
        <v>4.1643788227628695E-2</v>
      </c>
      <c r="AG132">
        <f t="shared" si="19"/>
        <v>2.3860133083797073</v>
      </c>
      <c r="AJ132">
        <f t="shared" si="20"/>
        <v>72.382294738708836</v>
      </c>
      <c r="AL132">
        <f t="shared" si="7"/>
        <v>36.191147369354418</v>
      </c>
      <c r="AN132">
        <f t="shared" si="21"/>
        <v>36.91497031674151</v>
      </c>
      <c r="AP132">
        <f t="shared" si="22"/>
        <v>-2517.6050849694793</v>
      </c>
      <c r="AS132">
        <f t="shared" si="23"/>
        <v>-2519.7896852890099</v>
      </c>
      <c r="AU132">
        <f t="shared" si="8"/>
        <v>-104.90326126821429</v>
      </c>
      <c r="AW132">
        <f t="shared" si="24"/>
        <v>0.15707963267948966</v>
      </c>
      <c r="AY132">
        <f t="shared" si="25"/>
        <v>4.1643788227628695E-2</v>
      </c>
      <c r="BA132">
        <f t="shared" si="26"/>
        <v>0.19758934221441518</v>
      </c>
      <c r="BC132">
        <f t="shared" si="27"/>
        <v>-497.45193269478625</v>
      </c>
      <c r="BD132">
        <f t="shared" si="28"/>
        <v>3.3000000000000002E-2</v>
      </c>
      <c r="BE132">
        <f t="shared" si="29"/>
        <v>-16.415913778927948</v>
      </c>
      <c r="BL132">
        <f t="shared" si="9"/>
        <v>50000</v>
      </c>
      <c r="BN132">
        <f t="shared" si="10"/>
        <v>7.238229473870884E-3</v>
      </c>
      <c r="BP132">
        <f t="shared" si="30"/>
        <v>361.91147369354422</v>
      </c>
      <c r="BQ132">
        <f t="shared" si="31"/>
        <v>3.3000000000000002E-2</v>
      </c>
      <c r="BR132">
        <f t="shared" si="11"/>
        <v>2.3860133083797073</v>
      </c>
      <c r="BS132">
        <f t="shared" si="12"/>
        <v>9</v>
      </c>
      <c r="BT132">
        <f t="shared" si="32"/>
        <v>15.173314384233588</v>
      </c>
    </row>
    <row r="133" spans="3:72">
      <c r="C133" s="11">
        <v>73</v>
      </c>
      <c r="D133" s="12">
        <f t="shared" si="38"/>
        <v>1.0579710144927536E-3</v>
      </c>
      <c r="E133" s="75">
        <f t="shared" si="33"/>
        <v>1204.2771838760873</v>
      </c>
      <c r="F133" s="4">
        <f t="shared" si="34"/>
        <v>1.2740903539558603</v>
      </c>
      <c r="G133" s="4"/>
      <c r="H133" s="4">
        <f t="shared" si="35"/>
        <v>40.961736354652608</v>
      </c>
      <c r="I133" s="11">
        <v>73</v>
      </c>
      <c r="J133" s="5">
        <f t="shared" si="13"/>
        <v>-3433.4655600778187</v>
      </c>
      <c r="K133" s="11">
        <v>73</v>
      </c>
      <c r="L133" s="17">
        <f t="shared" si="36"/>
        <v>-1448.9224663528394</v>
      </c>
      <c r="M133" s="11">
        <v>73</v>
      </c>
      <c r="N133">
        <f t="shared" si="37"/>
        <v>-147.69851848652797</v>
      </c>
      <c r="Q133" s="4">
        <v>10</v>
      </c>
      <c r="R133">
        <f t="shared" si="42"/>
        <v>5.55</v>
      </c>
      <c r="S133">
        <f t="shared" si="39"/>
        <v>69.943011406018954</v>
      </c>
      <c r="T133">
        <f t="shared" si="40"/>
        <v>0.5</v>
      </c>
      <c r="U133">
        <f t="shared" si="41"/>
        <v>300</v>
      </c>
      <c r="AA133">
        <v>10</v>
      </c>
      <c r="AB133">
        <f t="shared" si="14"/>
        <v>0.17453292519943295</v>
      </c>
      <c r="AC133">
        <f t="shared" si="15"/>
        <v>0.2661290322580645</v>
      </c>
      <c r="AD133">
        <f t="shared" si="16"/>
        <v>0.17364817766693033</v>
      </c>
      <c r="AE133">
        <f t="shared" si="17"/>
        <v>4.6212821475876617E-2</v>
      </c>
      <c r="AF133" s="65">
        <f t="shared" si="18"/>
        <v>4.6229286179016248E-2</v>
      </c>
      <c r="AG133">
        <f t="shared" si="19"/>
        <v>2.648742987960099</v>
      </c>
      <c r="AJ133">
        <f t="shared" si="20"/>
        <v>72.382294738708836</v>
      </c>
      <c r="AL133">
        <f t="shared" si="7"/>
        <v>36.191147369354418</v>
      </c>
      <c r="AN133">
        <f t="shared" si="21"/>
        <v>36.91497031674151</v>
      </c>
      <c r="AP133">
        <f t="shared" si="22"/>
        <v>-2505.4482876235566</v>
      </c>
      <c r="AS133">
        <f t="shared" si="23"/>
        <v>-2508.1279292554241</v>
      </c>
      <c r="AU133">
        <f t="shared" si="8"/>
        <v>-115.90766823334103</v>
      </c>
      <c r="AW133">
        <f t="shared" si="24"/>
        <v>0.17453292519943295</v>
      </c>
      <c r="AY133">
        <f t="shared" si="25"/>
        <v>4.6229286179016248E-2</v>
      </c>
      <c r="BA133">
        <f t="shared" si="26"/>
        <v>0.21920759746163321</v>
      </c>
      <c r="BC133">
        <f t="shared" si="27"/>
        <v>-549.21329969432281</v>
      </c>
      <c r="BD133">
        <f t="shared" si="28"/>
        <v>3.3000000000000002E-2</v>
      </c>
      <c r="BE133">
        <f t="shared" si="29"/>
        <v>-18.124038889912654</v>
      </c>
      <c r="BL133">
        <f t="shared" si="9"/>
        <v>50000</v>
      </c>
      <c r="BN133">
        <f t="shared" si="10"/>
        <v>7.238229473870884E-3</v>
      </c>
      <c r="BP133">
        <f t="shared" si="30"/>
        <v>361.91147369354422</v>
      </c>
      <c r="BQ133">
        <f t="shared" si="31"/>
        <v>3.3000000000000002E-2</v>
      </c>
      <c r="BR133">
        <f t="shared" si="11"/>
        <v>2.648742987960099</v>
      </c>
      <c r="BS133">
        <f t="shared" si="12"/>
        <v>10</v>
      </c>
      <c r="BT133">
        <f t="shared" si="32"/>
        <v>-1.1154152138469384</v>
      </c>
    </row>
    <row r="134" spans="3:72">
      <c r="C134" s="11">
        <v>74</v>
      </c>
      <c r="D134" s="12">
        <f t="shared" si="38"/>
        <v>1.072463768115942E-3</v>
      </c>
      <c r="E134" s="75">
        <f t="shared" si="33"/>
        <v>1204.2771838760873</v>
      </c>
      <c r="F134" s="4">
        <f t="shared" si="34"/>
        <v>1.2915436464758037</v>
      </c>
      <c r="G134" s="4"/>
      <c r="H134" s="4">
        <f t="shared" si="35"/>
        <v>41.003927834930778</v>
      </c>
      <c r="I134" s="11">
        <v>74</v>
      </c>
      <c r="J134" s="5">
        <f t="shared" si="13"/>
        <v>-2390.4378291933463</v>
      </c>
      <c r="K134" s="11">
        <v>74</v>
      </c>
      <c r="L134" s="17">
        <f t="shared" si="36"/>
        <v>-1008.764763919592</v>
      </c>
      <c r="M134" s="11">
        <v>74</v>
      </c>
      <c r="N134">
        <f t="shared" si="37"/>
        <v>-102.83025116407666</v>
      </c>
      <c r="Q134" s="4">
        <v>11</v>
      </c>
      <c r="R134">
        <f t="shared" si="42"/>
        <v>6.1049999999999995</v>
      </c>
      <c r="S134">
        <f t="shared" si="39"/>
        <v>72.594374862298025</v>
      </c>
      <c r="T134">
        <f t="shared" si="40"/>
        <v>0.5</v>
      </c>
      <c r="U134">
        <f t="shared" si="41"/>
        <v>300</v>
      </c>
      <c r="AA134">
        <v>11</v>
      </c>
      <c r="AB134">
        <f t="shared" si="14"/>
        <v>0.19198621771937624</v>
      </c>
      <c r="AC134">
        <f t="shared" si="15"/>
        <v>0.2661290322580645</v>
      </c>
      <c r="AD134">
        <f t="shared" si="16"/>
        <v>0.1908089953765448</v>
      </c>
      <c r="AE134">
        <f t="shared" si="17"/>
        <v>5.0779813285693372E-2</v>
      </c>
      <c r="AF134" s="65">
        <f t="shared" si="18"/>
        <v>5.0801662029417854E-2</v>
      </c>
      <c r="AG134">
        <f t="shared" si="19"/>
        <v>2.9107208265356519</v>
      </c>
      <c r="AJ134">
        <f t="shared" si="20"/>
        <v>72.382294738708836</v>
      </c>
      <c r="AL134">
        <f t="shared" si="7"/>
        <v>36.191147369354418</v>
      </c>
      <c r="AN134">
        <f t="shared" si="21"/>
        <v>36.91497031674151</v>
      </c>
      <c r="AP134">
        <f t="shared" si="22"/>
        <v>-2492.0466163886026</v>
      </c>
      <c r="AS134">
        <f t="shared" si="23"/>
        <v>-2495.2658260343064</v>
      </c>
      <c r="AU134">
        <f t="shared" si="8"/>
        <v>-126.70913274419351</v>
      </c>
      <c r="AW134">
        <f t="shared" si="24"/>
        <v>0.19198621771937624</v>
      </c>
      <c r="AY134">
        <f t="shared" si="25"/>
        <v>5.0801662029417854E-2</v>
      </c>
      <c r="BA134">
        <f t="shared" si="26"/>
        <v>0.24072023229916231</v>
      </c>
      <c r="BC134">
        <f t="shared" si="27"/>
        <v>-599.88604039740585</v>
      </c>
      <c r="BD134">
        <f t="shared" si="28"/>
        <v>3.3000000000000002E-2</v>
      </c>
      <c r="BE134">
        <f t="shared" si="29"/>
        <v>-19.796239333114393</v>
      </c>
    </row>
    <row r="135" spans="3:72">
      <c r="C135" s="11">
        <v>75</v>
      </c>
      <c r="D135" s="12">
        <f t="shared" si="38"/>
        <v>1.0869565217391304E-3</v>
      </c>
      <c r="E135" s="75">
        <f t="shared" si="33"/>
        <v>1204.2771838760873</v>
      </c>
      <c r="F135" s="4">
        <f t="shared" si="34"/>
        <v>1.308996938995747</v>
      </c>
      <c r="G135" s="4"/>
      <c r="H135" s="4">
        <f t="shared" si="35"/>
        <v>41.031068571749337</v>
      </c>
      <c r="I135" s="11">
        <v>75</v>
      </c>
      <c r="J135" s="5">
        <f t="shared" si="13"/>
        <v>-1356.5515684567199</v>
      </c>
      <c r="K135" s="11">
        <v>75</v>
      </c>
      <c r="L135" s="17">
        <f t="shared" si="36"/>
        <v>-572.46476188873578</v>
      </c>
      <c r="M135" s="11">
        <v>75</v>
      </c>
      <c r="N135">
        <f t="shared" si="37"/>
        <v>-58.355225472857875</v>
      </c>
      <c r="Q135" s="4">
        <v>12</v>
      </c>
      <c r="R135">
        <f t="shared" si="42"/>
        <v>6.6599999999999993</v>
      </c>
      <c r="S135">
        <f t="shared" si="39"/>
        <v>75.245738318577111</v>
      </c>
      <c r="T135">
        <f t="shared" si="40"/>
        <v>0.5</v>
      </c>
      <c r="U135">
        <f t="shared" si="41"/>
        <v>300</v>
      </c>
      <c r="AA135">
        <v>12</v>
      </c>
      <c r="AB135">
        <f t="shared" si="14"/>
        <v>0.20943951023931953</v>
      </c>
      <c r="AC135">
        <f t="shared" si="15"/>
        <v>0.2661290322580645</v>
      </c>
      <c r="AD135">
        <f t="shared" si="16"/>
        <v>0.20791169081775931</v>
      </c>
      <c r="AE135">
        <f t="shared" si="17"/>
        <v>5.5331337072468199E-2</v>
      </c>
      <c r="AF135" s="65">
        <f t="shared" si="18"/>
        <v>5.5359609379706846E-2</v>
      </c>
      <c r="AG135">
        <f t="shared" si="19"/>
        <v>3.1718719729500475</v>
      </c>
      <c r="AJ135">
        <f t="shared" si="20"/>
        <v>72.382294738708836</v>
      </c>
      <c r="AL135">
        <f t="shared" si="7"/>
        <v>36.191147369354418</v>
      </c>
      <c r="AN135">
        <f t="shared" si="21"/>
        <v>36.91497031674151</v>
      </c>
      <c r="AP135">
        <f t="shared" si="22"/>
        <v>-2477.4104159015851</v>
      </c>
      <c r="AS135">
        <f t="shared" si="23"/>
        <v>-2481.2115125165083</v>
      </c>
      <c r="AU135">
        <f t="shared" si="8"/>
        <v>-137.28875054713959</v>
      </c>
      <c r="AW135">
        <f t="shared" si="24"/>
        <v>0.20943951023931953</v>
      </c>
      <c r="AY135">
        <f t="shared" si="25"/>
        <v>5.5359609379706846E-2</v>
      </c>
      <c r="BA135">
        <f t="shared" si="26"/>
        <v>0.26211694526146267</v>
      </c>
      <c r="BC135">
        <f t="shared" si="27"/>
        <v>-649.37125037505325</v>
      </c>
      <c r="BD135">
        <f t="shared" si="28"/>
        <v>3.3000000000000002E-2</v>
      </c>
      <c r="BE135">
        <f t="shared" si="29"/>
        <v>-21.429251262376759</v>
      </c>
    </row>
    <row r="136" spans="3:72">
      <c r="C136" s="11">
        <v>76</v>
      </c>
      <c r="D136" s="12">
        <f t="shared" si="38"/>
        <v>1.1014492753623189E-3</v>
      </c>
      <c r="E136" s="75">
        <f t="shared" si="33"/>
        <v>1204.2771838760873</v>
      </c>
      <c r="F136" s="4">
        <f t="shared" si="34"/>
        <v>1.3264502315156903</v>
      </c>
      <c r="G136" s="4"/>
      <c r="H136" s="4">
        <f t="shared" si="35"/>
        <v>41.043294866529251</v>
      </c>
      <c r="I136" s="11">
        <v>76</v>
      </c>
      <c r="J136" s="5">
        <f t="shared" si="13"/>
        <v>-332.33093032734541</v>
      </c>
      <c r="K136" s="11">
        <v>76</v>
      </c>
      <c r="L136" s="17">
        <f t="shared" si="36"/>
        <v>-140.24365259813976</v>
      </c>
      <c r="M136" s="11">
        <v>76</v>
      </c>
      <c r="N136">
        <f t="shared" si="37"/>
        <v>-14.29598905179814</v>
      </c>
      <c r="Q136" s="4">
        <v>13</v>
      </c>
      <c r="R136">
        <f t="shared" si="42"/>
        <v>7.214999999999999</v>
      </c>
      <c r="S136">
        <f t="shared" si="39"/>
        <v>77.897101774856182</v>
      </c>
      <c r="T136">
        <f t="shared" si="40"/>
        <v>0.5</v>
      </c>
      <c r="U136">
        <f t="shared" si="41"/>
        <v>300</v>
      </c>
      <c r="AA136">
        <v>13</v>
      </c>
      <c r="AB136">
        <f t="shared" si="14"/>
        <v>0.22689280275926285</v>
      </c>
      <c r="AC136">
        <f t="shared" si="15"/>
        <v>0.2661290322580645</v>
      </c>
      <c r="AD136">
        <f t="shared" si="16"/>
        <v>0.224951054343865</v>
      </c>
      <c r="AE136">
        <f t="shared" si="17"/>
        <v>5.9866006397964071E-2</v>
      </c>
      <c r="AF136" s="65">
        <f t="shared" si="18"/>
        <v>5.9901823542732921E-2</v>
      </c>
      <c r="AG136">
        <f t="shared" si="19"/>
        <v>3.4321216741359892</v>
      </c>
      <c r="AJ136">
        <f t="shared" si="20"/>
        <v>72.382294738708836</v>
      </c>
      <c r="AL136">
        <f t="shared" si="7"/>
        <v>36.191147369354418</v>
      </c>
      <c r="AN136">
        <f t="shared" si="21"/>
        <v>36.91497031674151</v>
      </c>
      <c r="AP136">
        <f t="shared" si="22"/>
        <v>-2461.5509723845898</v>
      </c>
      <c r="AS136">
        <f t="shared" si="23"/>
        <v>-2465.9738884598764</v>
      </c>
      <c r="AU136">
        <f t="shared" si="8"/>
        <v>-147.6280085837513</v>
      </c>
      <c r="AW136">
        <f t="shared" si="24"/>
        <v>0.22689280275926285</v>
      </c>
      <c r="AY136">
        <f t="shared" si="25"/>
        <v>5.9901823542732921E-2</v>
      </c>
      <c r="BA136">
        <f t="shared" si="26"/>
        <v>0.28338750920570277</v>
      </c>
      <c r="BC136">
        <f t="shared" si="27"/>
        <v>-697.57279884694458</v>
      </c>
      <c r="BD136">
        <f t="shared" si="28"/>
        <v>3.3000000000000002E-2</v>
      </c>
      <c r="BE136">
        <f t="shared" si="29"/>
        <v>-23.019902361949171</v>
      </c>
    </row>
    <row r="137" spans="3:72">
      <c r="C137" s="11">
        <v>77</v>
      </c>
      <c r="D137" s="12">
        <f t="shared" si="38"/>
        <v>1.1159420289855071E-3</v>
      </c>
      <c r="E137" s="75">
        <f t="shared" si="33"/>
        <v>1204.2771838760873</v>
      </c>
      <c r="F137" s="4">
        <f t="shared" si="34"/>
        <v>1.3439035240356334</v>
      </c>
      <c r="G137" s="4"/>
      <c r="H137" s="4">
        <f t="shared" si="35"/>
        <v>41.040750507275789</v>
      </c>
      <c r="I137" s="11">
        <v>77</v>
      </c>
      <c r="J137" s="5">
        <f t="shared" si="13"/>
        <v>681.7151564932974</v>
      </c>
      <c r="K137" s="11">
        <v>77</v>
      </c>
      <c r="L137" s="17">
        <f t="shared" si="36"/>
        <v>287.6837960401715</v>
      </c>
      <c r="M137" s="11">
        <v>77</v>
      </c>
      <c r="N137">
        <f t="shared" si="37"/>
        <v>29.325565345583229</v>
      </c>
      <c r="Q137" s="4">
        <v>14</v>
      </c>
      <c r="R137">
        <f t="shared" si="42"/>
        <v>7.7699999999999987</v>
      </c>
      <c r="S137">
        <f t="shared" si="39"/>
        <v>80.548465231135253</v>
      </c>
      <c r="T137">
        <f t="shared" si="40"/>
        <v>0.5</v>
      </c>
      <c r="U137">
        <f t="shared" si="41"/>
        <v>300</v>
      </c>
      <c r="AA137">
        <v>14</v>
      </c>
      <c r="AB137">
        <f t="shared" si="14"/>
        <v>0.24434609527920614</v>
      </c>
      <c r="AC137">
        <f t="shared" si="15"/>
        <v>0.2661290322580645</v>
      </c>
      <c r="AD137">
        <f t="shared" si="16"/>
        <v>0.24192189559966773</v>
      </c>
      <c r="AE137">
        <f t="shared" si="17"/>
        <v>6.4382439957976087E-2</v>
      </c>
      <c r="AF137" s="65">
        <f t="shared" si="18"/>
        <v>6.442700172228101E-2</v>
      </c>
      <c r="AG137">
        <f t="shared" si="19"/>
        <v>3.6913952853687881</v>
      </c>
      <c r="AJ137">
        <f t="shared" si="20"/>
        <v>72.382294738708836</v>
      </c>
      <c r="AL137">
        <f t="shared" si="7"/>
        <v>36.191147369354418</v>
      </c>
      <c r="AN137">
        <f t="shared" si="21"/>
        <v>36.91497031674151</v>
      </c>
      <c r="AP137">
        <f t="shared" si="22"/>
        <v>-2444.4805018881939</v>
      </c>
      <c r="AS137">
        <f t="shared" si="23"/>
        <v>-2449.5626130683195</v>
      </c>
      <c r="AU137">
        <f t="shared" si="8"/>
        <v>-157.7088178591741</v>
      </c>
      <c r="AW137">
        <f t="shared" si="24"/>
        <v>0.24434609527920614</v>
      </c>
      <c r="AY137">
        <f t="shared" si="25"/>
        <v>6.442700172228101E-2</v>
      </c>
      <c r="BA137">
        <f t="shared" si="26"/>
        <v>0.30452177800682761</v>
      </c>
      <c r="BC137">
        <f t="shared" si="27"/>
        <v>-744.39754873801508</v>
      </c>
      <c r="BD137">
        <f t="shared" si="28"/>
        <v>3.3000000000000002E-2</v>
      </c>
      <c r="BE137">
        <f t="shared" si="29"/>
        <v>-24.565119108354498</v>
      </c>
    </row>
    <row r="138" spans="3:72">
      <c r="C138" s="11">
        <v>78</v>
      </c>
      <c r="D138" s="12">
        <f t="shared" si="38"/>
        <v>1.1304347826086956E-3</v>
      </c>
      <c r="E138" s="75">
        <f t="shared" si="33"/>
        <v>1204.2771838760873</v>
      </c>
      <c r="F138" s="4">
        <f t="shared" si="34"/>
        <v>1.3613568165555767</v>
      </c>
      <c r="G138" s="4"/>
      <c r="H138" s="4">
        <f t="shared" si="35"/>
        <v>41.023586545058379</v>
      </c>
      <c r="I138" s="11">
        <v>78</v>
      </c>
      <c r="J138" s="5">
        <f t="shared" si="13"/>
        <v>1685.0933820288064</v>
      </c>
      <c r="K138" s="11">
        <v>78</v>
      </c>
      <c r="L138" s="17">
        <f t="shared" si="36"/>
        <v>711.10940721615634</v>
      </c>
      <c r="M138" s="11">
        <v>78</v>
      </c>
      <c r="N138">
        <f t="shared" si="37"/>
        <v>72.488216841606146</v>
      </c>
      <c r="Q138" s="4">
        <v>15</v>
      </c>
      <c r="R138">
        <f t="shared" si="42"/>
        <v>8.3249999999999993</v>
      </c>
      <c r="S138">
        <f t="shared" si="39"/>
        <v>83.199828687414339</v>
      </c>
      <c r="T138">
        <f t="shared" si="40"/>
        <v>0.5</v>
      </c>
      <c r="U138">
        <f t="shared" si="41"/>
        <v>300</v>
      </c>
      <c r="AA138">
        <v>15</v>
      </c>
      <c r="AB138">
        <f t="shared" si="14"/>
        <v>0.26179938779914941</v>
      </c>
      <c r="AC138">
        <f t="shared" si="15"/>
        <v>0.2661290322580645</v>
      </c>
      <c r="AD138">
        <f t="shared" si="16"/>
        <v>0.25881904510252074</v>
      </c>
      <c r="AE138">
        <f t="shared" si="17"/>
        <v>6.8879262003090191E-2</v>
      </c>
      <c r="AF138" s="65">
        <f t="shared" si="18"/>
        <v>6.8933843198007577E-2</v>
      </c>
      <c r="AG138">
        <f t="shared" si="19"/>
        <v>3.9496182808624316</v>
      </c>
      <c r="AJ138">
        <f t="shared" si="20"/>
        <v>72.382294738708836</v>
      </c>
      <c r="AL138">
        <f t="shared" si="7"/>
        <v>36.191147369354418</v>
      </c>
      <c r="AN138">
        <f t="shared" si="21"/>
        <v>36.91497031674151</v>
      </c>
      <c r="AP138">
        <f t="shared" si="22"/>
        <v>-2426.2121375727147</v>
      </c>
      <c r="AS138">
        <f t="shared" si="23"/>
        <v>-2431.9881012185779</v>
      </c>
      <c r="AU138">
        <f t="shared" si="8"/>
        <v>-167.51354561223224</v>
      </c>
      <c r="AW138">
        <f t="shared" si="24"/>
        <v>0.26179938779914941</v>
      </c>
      <c r="AY138">
        <f t="shared" si="25"/>
        <v>6.8933843198007577E-2</v>
      </c>
      <c r="BA138">
        <f t="shared" si="26"/>
        <v>0.32550969323437956</v>
      </c>
      <c r="BC138">
        <f t="shared" si="27"/>
        <v>-789.75556862282269</v>
      </c>
      <c r="BD138">
        <f t="shared" si="28"/>
        <v>3.3000000000000002E-2</v>
      </c>
      <c r="BE138">
        <f t="shared" si="29"/>
        <v>-26.061933764553149</v>
      </c>
    </row>
    <row r="139" spans="3:72">
      <c r="C139" s="11">
        <v>79</v>
      </c>
      <c r="D139" s="12">
        <f t="shared" si="38"/>
        <v>1.144927536231884E-3</v>
      </c>
      <c r="E139" s="75">
        <f t="shared" si="33"/>
        <v>1204.2771838760873</v>
      </c>
      <c r="F139" s="4">
        <f t="shared" si="34"/>
        <v>1.3788101090755203</v>
      </c>
      <c r="G139" s="4"/>
      <c r="H139" s="4">
        <f t="shared" si="35"/>
        <v>40.991961064910718</v>
      </c>
      <c r="I139" s="11">
        <v>79</v>
      </c>
      <c r="J139" s="5">
        <f t="shared" si="13"/>
        <v>2677.3264299842467</v>
      </c>
      <c r="K139" s="11">
        <v>79</v>
      </c>
      <c r="L139" s="17">
        <f t="shared" si="36"/>
        <v>1129.8317534533521</v>
      </c>
      <c r="M139" s="11">
        <v>79</v>
      </c>
      <c r="N139">
        <f t="shared" si="37"/>
        <v>115.1714325640522</v>
      </c>
      <c r="Q139" s="4">
        <v>16</v>
      </c>
      <c r="R139">
        <f t="shared" si="42"/>
        <v>8.879999999999999</v>
      </c>
      <c r="S139">
        <f t="shared" si="39"/>
        <v>85.851192143693424</v>
      </c>
      <c r="T139">
        <f t="shared" si="40"/>
        <v>0.5</v>
      </c>
      <c r="U139">
        <f t="shared" si="41"/>
        <v>300</v>
      </c>
      <c r="AA139">
        <v>16</v>
      </c>
      <c r="AB139">
        <f t="shared" si="14"/>
        <v>0.27925268031909273</v>
      </c>
      <c r="AC139">
        <f t="shared" si="15"/>
        <v>0.2661290322580645</v>
      </c>
      <c r="AD139">
        <f t="shared" si="16"/>
        <v>0.27563735581699916</v>
      </c>
      <c r="AE139">
        <f t="shared" si="17"/>
        <v>7.3355102757749771E-2</v>
      </c>
      <c r="AF139" s="65">
        <f t="shared" si="18"/>
        <v>7.3421049516806891E-2</v>
      </c>
      <c r="AG139">
        <f t="shared" si="19"/>
        <v>4.2067162647340677</v>
      </c>
      <c r="AJ139">
        <f t="shared" si="20"/>
        <v>72.382294738708836</v>
      </c>
      <c r="AL139">
        <f t="shared" si="7"/>
        <v>36.191147369354418</v>
      </c>
      <c r="AN139">
        <f t="shared" si="21"/>
        <v>36.91497031674151</v>
      </c>
      <c r="AP139">
        <f t="shared" si="22"/>
        <v>-2406.759916042186</v>
      </c>
      <c r="AS139">
        <f t="shared" si="23"/>
        <v>-2413.2615193214256</v>
      </c>
      <c r="AU139">
        <f t="shared" si="8"/>
        <v>-177.02504673114649</v>
      </c>
      <c r="AW139">
        <f t="shared" si="24"/>
        <v>0.27925268031909273</v>
      </c>
      <c r="AY139">
        <f t="shared" si="25"/>
        <v>7.3421049516806891E-2</v>
      </c>
      <c r="BA139">
        <f t="shared" si="26"/>
        <v>0.34634129080864345</v>
      </c>
      <c r="BC139">
        <f t="shared" si="27"/>
        <v>-833.56033598855299</v>
      </c>
      <c r="BD139">
        <f t="shared" si="28"/>
        <v>3.3000000000000002E-2</v>
      </c>
      <c r="BE139">
        <f t="shared" si="29"/>
        <v>-27.507491087622249</v>
      </c>
    </row>
    <row r="140" spans="3:72">
      <c r="C140" s="11">
        <v>80</v>
      </c>
      <c r="D140" s="12">
        <f t="shared" si="38"/>
        <v>1.1594202898550724E-3</v>
      </c>
      <c r="E140" s="75">
        <f t="shared" si="33"/>
        <v>1204.2771838760873</v>
      </c>
      <c r="F140" s="4">
        <f t="shared" si="34"/>
        <v>1.3962634015954636</v>
      </c>
      <c r="G140" s="4"/>
      <c r="H140" s="4">
        <f t="shared" si="35"/>
        <v>40.946038951444272</v>
      </c>
      <c r="I140" s="11">
        <v>80</v>
      </c>
      <c r="J140" s="5">
        <f t="shared" si="13"/>
        <v>3657.9533323039796</v>
      </c>
      <c r="K140" s="11">
        <v>80</v>
      </c>
      <c r="L140" s="17">
        <f t="shared" si="36"/>
        <v>1543.6563062322793</v>
      </c>
      <c r="M140" s="11">
        <v>80</v>
      </c>
      <c r="N140">
        <f t="shared" si="37"/>
        <v>157.35538289829555</v>
      </c>
      <c r="Q140" s="4">
        <v>17</v>
      </c>
      <c r="R140">
        <f t="shared" si="42"/>
        <v>9.4349999999999987</v>
      </c>
      <c r="S140">
        <f t="shared" si="39"/>
        <v>88.50255559997251</v>
      </c>
      <c r="T140">
        <f t="shared" si="40"/>
        <v>0.5</v>
      </c>
      <c r="U140">
        <f t="shared" si="41"/>
        <v>300</v>
      </c>
      <c r="AA140">
        <v>17</v>
      </c>
      <c r="AB140">
        <f t="shared" si="14"/>
        <v>0.29670597283903605</v>
      </c>
      <c r="AC140">
        <f t="shared" si="15"/>
        <v>0.2661290322580645</v>
      </c>
      <c r="AD140">
        <f t="shared" si="16"/>
        <v>0.29237170472273677</v>
      </c>
      <c r="AE140">
        <f t="shared" si="17"/>
        <v>7.7808598837502518E-2</v>
      </c>
      <c r="AF140" s="65">
        <f t="shared" si="18"/>
        <v>7.7887324691048115E-2</v>
      </c>
      <c r="AG140">
        <f t="shared" si="19"/>
        <v>4.4626149823621457</v>
      </c>
      <c r="AJ140">
        <f t="shared" si="20"/>
        <v>72.382294738708836</v>
      </c>
      <c r="AL140">
        <f t="shared" si="7"/>
        <v>36.191147369354418</v>
      </c>
      <c r="AN140">
        <f t="shared" si="21"/>
        <v>36.91497031674151</v>
      </c>
      <c r="AP140">
        <f t="shared" si="22"/>
        <v>-2386.1387627469867</v>
      </c>
      <c r="AS140">
        <f t="shared" si="23"/>
        <v>-2393.3947808031394</v>
      </c>
      <c r="AU140">
        <f t="shared" si="8"/>
        <v>-186.22669435928373</v>
      </c>
      <c r="AW140">
        <f t="shared" si="24"/>
        <v>0.29670597283903605</v>
      </c>
      <c r="AY140">
        <f t="shared" si="25"/>
        <v>7.7887324691048115E-2</v>
      </c>
      <c r="BA140">
        <f t="shared" si="26"/>
        <v>0.36700670763347959</v>
      </c>
      <c r="BC140">
        <f t="shared" si="27"/>
        <v>-875.72893127239604</v>
      </c>
      <c r="BD140">
        <f t="shared" si="28"/>
        <v>3.3000000000000002E-2</v>
      </c>
      <c r="BE140">
        <f t="shared" si="29"/>
        <v>-28.899054731989072</v>
      </c>
    </row>
    <row r="141" spans="3:72">
      <c r="C141" s="11">
        <v>81</v>
      </c>
      <c r="D141" s="12">
        <f t="shared" si="38"/>
        <v>1.1739130434782609E-3</v>
      </c>
      <c r="E141" s="75">
        <f t="shared" si="33"/>
        <v>1204.2771838760873</v>
      </c>
      <c r="F141" s="4">
        <f t="shared" si="34"/>
        <v>1.4137166941154069</v>
      </c>
      <c r="G141" s="4"/>
      <c r="H141" s="4">
        <f t="shared" si="35"/>
        <v>40.885991649473084</v>
      </c>
      <c r="I141" s="11">
        <v>81</v>
      </c>
      <c r="J141" s="5">
        <f t="shared" si="13"/>
        <v>4626.529802968138</v>
      </c>
      <c r="K141" s="11">
        <v>81</v>
      </c>
      <c r="L141" s="17">
        <f t="shared" si="36"/>
        <v>1952.3955768525541</v>
      </c>
      <c r="M141" s="11">
        <v>81</v>
      </c>
      <c r="N141">
        <f t="shared" si="37"/>
        <v>199.02095584633577</v>
      </c>
      <c r="Q141" s="4">
        <v>18</v>
      </c>
      <c r="R141">
        <f t="shared" si="42"/>
        <v>9.9899999999999984</v>
      </c>
      <c r="S141">
        <f t="shared" si="39"/>
        <v>91.153919056251567</v>
      </c>
      <c r="T141">
        <f t="shared" si="40"/>
        <v>0.5</v>
      </c>
      <c r="U141">
        <f t="shared" si="41"/>
        <v>300</v>
      </c>
      <c r="AA141">
        <v>18</v>
      </c>
      <c r="AB141">
        <f t="shared" si="14"/>
        <v>0.31415926535897931</v>
      </c>
      <c r="AC141">
        <f t="shared" si="15"/>
        <v>0.2661290322580645</v>
      </c>
      <c r="AD141">
        <f t="shared" si="16"/>
        <v>0.3090169943749474</v>
      </c>
      <c r="AE141">
        <f t="shared" si="17"/>
        <v>8.223839366430051E-2</v>
      </c>
      <c r="AF141" s="65">
        <f t="shared" si="18"/>
        <v>8.2331375404112506E-2</v>
      </c>
      <c r="AG141">
        <f t="shared" si="19"/>
        <v>4.7172403321628389</v>
      </c>
      <c r="AJ141">
        <f t="shared" si="20"/>
        <v>72.382294738708836</v>
      </c>
      <c r="AL141">
        <f t="shared" si="7"/>
        <v>36.191147369354418</v>
      </c>
      <c r="AN141">
        <f t="shared" si="21"/>
        <v>36.91497031674151</v>
      </c>
      <c r="AP141">
        <f t="shared" si="22"/>
        <v>-2364.3644764721489</v>
      </c>
      <c r="AS141">
        <f t="shared" si="23"/>
        <v>-2372.4005411922285</v>
      </c>
      <c r="AU141">
        <f t="shared" si="8"/>
        <v>-195.10240963596607</v>
      </c>
      <c r="AW141">
        <f t="shared" si="24"/>
        <v>0.31415926535897931</v>
      </c>
      <c r="AY141">
        <f t="shared" si="25"/>
        <v>8.2331375404112506E-2</v>
      </c>
      <c r="BA141">
        <f t="shared" si="26"/>
        <v>0.38749618820297971</v>
      </c>
      <c r="BC141">
        <f t="shared" si="27"/>
        <v>-916.18222215549144</v>
      </c>
      <c r="BD141">
        <f t="shared" si="28"/>
        <v>3.3000000000000002E-2</v>
      </c>
      <c r="BE141">
        <f t="shared" si="29"/>
        <v>-30.234013331131219</v>
      </c>
    </row>
    <row r="142" spans="3:72">
      <c r="C142" s="11">
        <v>82</v>
      </c>
      <c r="D142" s="12">
        <f t="shared" si="38"/>
        <v>1.1884057971014493E-3</v>
      </c>
      <c r="E142" s="75">
        <f t="shared" si="33"/>
        <v>1204.2771838760873</v>
      </c>
      <c r="F142" s="4">
        <f t="shared" si="34"/>
        <v>1.4311699866353502</v>
      </c>
      <c r="G142" s="4"/>
      <c r="H142" s="4">
        <f t="shared" si="35"/>
        <v>40.811996919953557</v>
      </c>
      <c r="I142" s="11">
        <v>82</v>
      </c>
      <c r="J142" s="5">
        <f t="shared" si="13"/>
        <v>5582.6285506902213</v>
      </c>
      <c r="K142" s="11">
        <v>82</v>
      </c>
      <c r="L142" s="17">
        <f t="shared" si="36"/>
        <v>2355.8692483912732</v>
      </c>
      <c r="M142" s="11">
        <v>82</v>
      </c>
      <c r="N142">
        <f t="shared" si="37"/>
        <v>240.14977047821336</v>
      </c>
      <c r="Q142" s="4">
        <v>19</v>
      </c>
      <c r="R142">
        <f t="shared" si="42"/>
        <v>10.544999999999998</v>
      </c>
      <c r="S142">
        <f t="shared" si="39"/>
        <v>93.805282512530653</v>
      </c>
      <c r="T142">
        <f t="shared" si="40"/>
        <v>0.5</v>
      </c>
      <c r="U142">
        <f t="shared" si="41"/>
        <v>300</v>
      </c>
      <c r="AA142">
        <v>19</v>
      </c>
      <c r="AB142">
        <f t="shared" si="14"/>
        <v>0.33161255787892258</v>
      </c>
      <c r="AC142">
        <f t="shared" si="15"/>
        <v>0.2661290322580645</v>
      </c>
      <c r="AD142">
        <f t="shared" si="16"/>
        <v>0.32556815445715664</v>
      </c>
      <c r="AE142">
        <f t="shared" si="17"/>
        <v>8.6643137879727161E-2</v>
      </c>
      <c r="AF142" s="65">
        <f t="shared" si="18"/>
        <v>8.6751911223645783E-2</v>
      </c>
      <c r="AG142">
        <f t="shared" si="19"/>
        <v>4.9705183778085003</v>
      </c>
      <c r="AJ142">
        <f t="shared" si="20"/>
        <v>72.382294738708836</v>
      </c>
      <c r="AL142">
        <f t="shared" si="7"/>
        <v>36.191147369354418</v>
      </c>
      <c r="AN142">
        <f t="shared" si="21"/>
        <v>36.91497031674151</v>
      </c>
      <c r="AP142">
        <f t="shared" si="22"/>
        <v>-2341.4537129294295</v>
      </c>
      <c r="AS142">
        <f t="shared" si="23"/>
        <v>-2350.2921927956427</v>
      </c>
      <c r="AU142">
        <f t="shared" si="8"/>
        <v>-203.63669051803919</v>
      </c>
      <c r="AW142">
        <f t="shared" si="24"/>
        <v>0.33161255787892258</v>
      </c>
      <c r="AY142">
        <f t="shared" si="25"/>
        <v>8.6751911223645783E-2</v>
      </c>
      <c r="BA142">
        <f t="shared" si="26"/>
        <v>0.40780009117884514</v>
      </c>
      <c r="BC142">
        <f t="shared" si="27"/>
        <v>-954.84503762366683</v>
      </c>
      <c r="BD142">
        <f t="shared" si="28"/>
        <v>3.3000000000000002E-2</v>
      </c>
      <c r="BE142">
        <f t="shared" si="29"/>
        <v>-31.509886241581007</v>
      </c>
    </row>
    <row r="143" spans="3:72">
      <c r="C143" s="11">
        <v>83</v>
      </c>
      <c r="D143" s="12">
        <f t="shared" si="38"/>
        <v>1.2028985507246375E-3</v>
      </c>
      <c r="E143" s="75">
        <f t="shared" si="33"/>
        <v>1204.2771838760873</v>
      </c>
      <c r="F143" s="4">
        <f t="shared" si="34"/>
        <v>1.4486232791552933</v>
      </c>
      <c r="G143" s="4"/>
      <c r="H143" s="4">
        <f t="shared" si="35"/>
        <v>40.724238591547191</v>
      </c>
      <c r="I143" s="11">
        <v>83</v>
      </c>
      <c r="J143" s="5">
        <f t="shared" si="13"/>
        <v>6525.839570204701</v>
      </c>
      <c r="K143" s="11">
        <v>83</v>
      </c>
      <c r="L143" s="17">
        <f t="shared" si="36"/>
        <v>2753.9042986263839</v>
      </c>
      <c r="M143" s="11">
        <v>83</v>
      </c>
      <c r="N143">
        <f t="shared" si="37"/>
        <v>280.72418946242442</v>
      </c>
      <c r="Q143" s="4">
        <v>20</v>
      </c>
      <c r="R143">
        <f t="shared" si="42"/>
        <v>11.099999999999998</v>
      </c>
      <c r="S143">
        <f t="shared" si="39"/>
        <v>96.456645968809738</v>
      </c>
      <c r="T143">
        <f t="shared" si="40"/>
        <v>0.5</v>
      </c>
      <c r="U143">
        <f t="shared" si="41"/>
        <v>300</v>
      </c>
      <c r="AA143">
        <v>20</v>
      </c>
      <c r="AB143">
        <f t="shared" si="14"/>
        <v>0.3490658503988659</v>
      </c>
      <c r="AC143">
        <f t="shared" si="15"/>
        <v>0.2661290322580645</v>
      </c>
      <c r="AD143">
        <f t="shared" si="16"/>
        <v>0.34202014332566871</v>
      </c>
      <c r="AE143">
        <f t="shared" si="17"/>
        <v>9.102148975602474E-2</v>
      </c>
      <c r="AF143" s="65">
        <f t="shared" si="18"/>
        <v>9.1147644822926394E-2</v>
      </c>
      <c r="AG143">
        <f t="shared" si="19"/>
        <v>5.2223753609111299</v>
      </c>
      <c r="AJ143">
        <f t="shared" si="20"/>
        <v>72.382294738708836</v>
      </c>
      <c r="AL143">
        <f t="shared" si="7"/>
        <v>36.191147369354418</v>
      </c>
      <c r="AN143">
        <f t="shared" si="21"/>
        <v>36.91497031674151</v>
      </c>
      <c r="AP143">
        <f t="shared" si="22"/>
        <v>-2317.423967472278</v>
      </c>
      <c r="AS143">
        <f t="shared" si="23"/>
        <v>-2327.0838589479245</v>
      </c>
      <c r="AU143">
        <f t="shared" si="8"/>
        <v>-211.81463962863904</v>
      </c>
      <c r="AW143">
        <f t="shared" si="24"/>
        <v>0.3490658503988659</v>
      </c>
      <c r="AY143">
        <f t="shared" si="25"/>
        <v>9.1147644822926394E-2</v>
      </c>
      <c r="BA143">
        <f t="shared" si="26"/>
        <v>0.42790889593512821</v>
      </c>
      <c r="BC143">
        <f t="shared" si="27"/>
        <v>-991.64633133466691</v>
      </c>
      <c r="BD143">
        <f t="shared" si="28"/>
        <v>3.3000000000000002E-2</v>
      </c>
      <c r="BE143">
        <f t="shared" si="29"/>
        <v>-32.72432893404401</v>
      </c>
    </row>
    <row r="144" spans="3:72">
      <c r="C144" s="11">
        <v>84</v>
      </c>
      <c r="D144" s="12">
        <f t="shared" si="38"/>
        <v>1.217391304347826E-3</v>
      </c>
      <c r="E144" s="75">
        <f t="shared" si="33"/>
        <v>1204.2771838760873</v>
      </c>
      <c r="F144" s="4">
        <f t="shared" si="34"/>
        <v>1.4660765716752366</v>
      </c>
      <c r="G144" s="4"/>
      <c r="H144" s="4">
        <f t="shared" si="35"/>
        <v>40.622906308118587</v>
      </c>
      <c r="I144" s="11">
        <v>84</v>
      </c>
      <c r="J144" s="5">
        <f t="shared" si="13"/>
        <v>7455.7704118595539</v>
      </c>
      <c r="K144" s="11">
        <v>84</v>
      </c>
      <c r="L144" s="17">
        <f t="shared" si="36"/>
        <v>3146.3351138047315</v>
      </c>
      <c r="M144" s="11">
        <v>84</v>
      </c>
      <c r="N144">
        <f t="shared" si="37"/>
        <v>320.72733066307148</v>
      </c>
      <c r="Q144" s="4">
        <v>21</v>
      </c>
      <c r="R144">
        <f t="shared" si="42"/>
        <v>11.654999999999998</v>
      </c>
      <c r="S144">
        <f t="shared" si="39"/>
        <v>99.10800942508881</v>
      </c>
      <c r="T144">
        <f t="shared" si="40"/>
        <v>0.5</v>
      </c>
      <c r="U144">
        <f t="shared" si="41"/>
        <v>300</v>
      </c>
      <c r="AA144">
        <v>21</v>
      </c>
      <c r="AB144">
        <f t="shared" si="14"/>
        <v>0.36651914291880922</v>
      </c>
      <c r="AC144">
        <f t="shared" si="15"/>
        <v>0.2661290322580645</v>
      </c>
      <c r="AD144">
        <f t="shared" si="16"/>
        <v>0.35836794954530027</v>
      </c>
      <c r="AE144">
        <f t="shared" si="17"/>
        <v>9.537211560479765E-2</v>
      </c>
      <c r="AF144" s="65">
        <f t="shared" si="18"/>
        <v>9.5517292210734878E-2</v>
      </c>
      <c r="AG144">
        <f t="shared" si="19"/>
        <v>5.4727377141929212</v>
      </c>
      <c r="AJ144">
        <f t="shared" si="20"/>
        <v>72.382294738708836</v>
      </c>
      <c r="AL144">
        <f t="shared" si="7"/>
        <v>36.191147369354418</v>
      </c>
      <c r="AN144">
        <f t="shared" si="21"/>
        <v>36.91497031674151</v>
      </c>
      <c r="AP144">
        <f t="shared" si="22"/>
        <v>-2292.2935569538249</v>
      </c>
      <c r="AS144">
        <f t="shared" si="23"/>
        <v>-2302.7903878160823</v>
      </c>
      <c r="AU144">
        <f t="shared" si="8"/>
        <v>-219.62199108041222</v>
      </c>
      <c r="AW144">
        <f t="shared" si="24"/>
        <v>0.36651914291880922</v>
      </c>
      <c r="AY144">
        <f t="shared" si="25"/>
        <v>9.5517292210734878E-2</v>
      </c>
      <c r="BA144">
        <f t="shared" si="26"/>
        <v>0.44781320906672112</v>
      </c>
      <c r="BC144">
        <f t="shared" si="27"/>
        <v>-1026.5193338624611</v>
      </c>
      <c r="BD144">
        <f t="shared" si="28"/>
        <v>3.3000000000000002E-2</v>
      </c>
      <c r="BE144">
        <f t="shared" si="29"/>
        <v>-33.875138017461218</v>
      </c>
    </row>
    <row r="145" spans="3:57">
      <c r="C145" s="11">
        <v>85</v>
      </c>
      <c r="D145" s="12">
        <f t="shared" si="38"/>
        <v>1.2318840579710144E-3</v>
      </c>
      <c r="E145" s="75">
        <f t="shared" si="33"/>
        <v>1204.2771838760873</v>
      </c>
      <c r="F145" s="4">
        <f t="shared" si="34"/>
        <v>1.48352986419518</v>
      </c>
      <c r="G145" s="4"/>
      <c r="H145" s="4">
        <f t="shared" si="35"/>
        <v>40.508195272485104</v>
      </c>
      <c r="I145" s="11">
        <v>85</v>
      </c>
      <c r="J145" s="5">
        <f t="shared" si="13"/>
        <v>8372.0464292551424</v>
      </c>
      <c r="K145" s="11">
        <v>85</v>
      </c>
      <c r="L145" s="17">
        <f t="shared" si="36"/>
        <v>3533.00359314567</v>
      </c>
      <c r="M145" s="11">
        <v>85</v>
      </c>
      <c r="N145">
        <f t="shared" si="37"/>
        <v>360.14307779262691</v>
      </c>
      <c r="Q145" s="4">
        <v>22</v>
      </c>
      <c r="R145">
        <f t="shared" si="42"/>
        <v>12.209999999999997</v>
      </c>
      <c r="S145">
        <f t="shared" si="39"/>
        <v>101.75937288136788</v>
      </c>
      <c r="T145">
        <f t="shared" si="40"/>
        <v>0.5</v>
      </c>
      <c r="U145">
        <f t="shared" si="41"/>
        <v>300</v>
      </c>
      <c r="AA145">
        <v>22</v>
      </c>
      <c r="AB145">
        <f t="shared" si="14"/>
        <v>0.38397243543875248</v>
      </c>
      <c r="AC145">
        <f t="shared" si="15"/>
        <v>0.2661290322580645</v>
      </c>
      <c r="AD145">
        <f t="shared" si="16"/>
        <v>0.37460659341591201</v>
      </c>
      <c r="AE145">
        <f t="shared" si="17"/>
        <v>9.9693690183266903E-2</v>
      </c>
      <c r="AF145" s="65">
        <f t="shared" si="18"/>
        <v>9.9859572970092667E-2</v>
      </c>
      <c r="AG145">
        <f t="shared" si="19"/>
        <v>5.7215320751649852</v>
      </c>
      <c r="AJ145">
        <f t="shared" si="20"/>
        <v>72.382294738708836</v>
      </c>
      <c r="AL145">
        <f t="shared" si="7"/>
        <v>36.191147369354418</v>
      </c>
      <c r="AN145">
        <f t="shared" si="21"/>
        <v>36.91497031674151</v>
      </c>
      <c r="AP145">
        <f t="shared" si="22"/>
        <v>-2266.0816007490507</v>
      </c>
      <c r="AS145">
        <f t="shared" si="23"/>
        <v>-2277.4273457423724</v>
      </c>
      <c r="AU145">
        <f t="shared" si="8"/>
        <v>-227.04513622133996</v>
      </c>
      <c r="AW145">
        <f t="shared" si="24"/>
        <v>0.38397243543875248</v>
      </c>
      <c r="AY145">
        <f t="shared" si="25"/>
        <v>9.9859572970092667E-2</v>
      </c>
      <c r="BA145">
        <f t="shared" si="26"/>
        <v>0.46750377085769468</v>
      </c>
      <c r="BC145">
        <f t="shared" si="27"/>
        <v>-1059.4016934214221</v>
      </c>
      <c r="BD145">
        <f t="shared" si="28"/>
        <v>3.3000000000000002E-2</v>
      </c>
      <c r="BE145">
        <f t="shared" si="29"/>
        <v>-34.960255882906935</v>
      </c>
    </row>
    <row r="146" spans="3:57">
      <c r="C146" s="11">
        <v>86</v>
      </c>
      <c r="D146" s="12">
        <f t="shared" si="38"/>
        <v>1.2463768115942029E-3</v>
      </c>
      <c r="E146" s="75">
        <f t="shared" si="33"/>
        <v>1204.2771838760873</v>
      </c>
      <c r="F146" s="4">
        <f t="shared" si="34"/>
        <v>1.5009831567151233</v>
      </c>
      <c r="G146" s="4"/>
      <c r="H146" s="4">
        <f t="shared" si="35"/>
        <v>40.380305986738087</v>
      </c>
      <c r="I146" s="11">
        <v>86</v>
      </c>
      <c r="J146" s="5">
        <f t="shared" si="13"/>
        <v>9274.3110046982038</v>
      </c>
      <c r="K146" s="11">
        <v>86</v>
      </c>
      <c r="L146" s="17">
        <f t="shared" si="36"/>
        <v>3913.7592439826417</v>
      </c>
      <c r="M146" s="11">
        <v>86</v>
      </c>
      <c r="N146">
        <f t="shared" si="37"/>
        <v>398.956090110361</v>
      </c>
      <c r="Q146" s="4">
        <v>23</v>
      </c>
      <c r="R146">
        <f t="shared" si="42"/>
        <v>12.764999999999997</v>
      </c>
      <c r="S146">
        <f t="shared" si="39"/>
        <v>104.41073633764697</v>
      </c>
      <c r="T146">
        <f t="shared" si="40"/>
        <v>0.5</v>
      </c>
      <c r="U146">
        <f t="shared" si="41"/>
        <v>300</v>
      </c>
      <c r="AA146">
        <v>23</v>
      </c>
      <c r="AB146">
        <f t="shared" si="14"/>
        <v>0.40142572795869574</v>
      </c>
      <c r="AC146">
        <f t="shared" si="15"/>
        <v>0.2661290322580645</v>
      </c>
      <c r="AD146">
        <f t="shared" si="16"/>
        <v>0.39073112848927372</v>
      </c>
      <c r="AE146">
        <f t="shared" si="17"/>
        <v>0.10398489709795188</v>
      </c>
      <c r="AF146" s="65">
        <f t="shared" si="18"/>
        <v>0.10417321050622036</v>
      </c>
      <c r="AG146">
        <f t="shared" si="19"/>
        <v>5.9686853003343128</v>
      </c>
      <c r="AJ146">
        <f t="shared" si="20"/>
        <v>72.382294738708836</v>
      </c>
      <c r="AL146">
        <f t="shared" si="7"/>
        <v>36.191147369354418</v>
      </c>
      <c r="AN146">
        <f t="shared" si="21"/>
        <v>36.91497031674151</v>
      </c>
      <c r="AP146">
        <f t="shared" si="22"/>
        <v>-2238.808000963219</v>
      </c>
      <c r="AS146">
        <f t="shared" si="23"/>
        <v>-2251.0110101065852</v>
      </c>
      <c r="AU146">
        <f t="shared" si="8"/>
        <v>-234.07114825229002</v>
      </c>
      <c r="AW146">
        <f t="shared" si="24"/>
        <v>0.40142572795869574</v>
      </c>
      <c r="AY146">
        <f t="shared" si="25"/>
        <v>0.10417321050622036</v>
      </c>
      <c r="BA146">
        <f t="shared" si="26"/>
        <v>0.48697146170530564</v>
      </c>
      <c r="BC146">
        <f t="shared" si="27"/>
        <v>-1090.2356047065921</v>
      </c>
      <c r="BD146">
        <f t="shared" si="28"/>
        <v>3.3000000000000002E-2</v>
      </c>
      <c r="BE146">
        <f t="shared" si="29"/>
        <v>-35.977774955317543</v>
      </c>
    </row>
    <row r="147" spans="3:57">
      <c r="C147" s="11">
        <v>87</v>
      </c>
      <c r="D147" s="12">
        <f t="shared" si="38"/>
        <v>1.2608695652173913E-3</v>
      </c>
      <c r="E147" s="75">
        <f t="shared" si="33"/>
        <v>1204.2771838760873</v>
      </c>
      <c r="F147" s="4">
        <f t="shared" si="34"/>
        <v>1.5184364492350666</v>
      </c>
      <c r="G147" s="4"/>
      <c r="H147" s="4">
        <f t="shared" si="35"/>
        <v>40.239443989458614</v>
      </c>
      <c r="I147" s="11">
        <v>87</v>
      </c>
      <c r="J147" s="5">
        <f t="shared" si="13"/>
        <v>10162.225752266422</v>
      </c>
      <c r="K147" s="11">
        <v>87</v>
      </c>
      <c r="L147" s="17">
        <f t="shared" si="36"/>
        <v>4288.4592674564301</v>
      </c>
      <c r="M147" s="11">
        <v>87</v>
      </c>
      <c r="N147">
        <f t="shared" si="37"/>
        <v>437.15181115763812</v>
      </c>
      <c r="Q147" s="4">
        <v>24</v>
      </c>
      <c r="R147">
        <f t="shared" si="42"/>
        <v>13.319999999999997</v>
      </c>
      <c r="S147">
        <f t="shared" si="39"/>
        <v>107.06209979392605</v>
      </c>
      <c r="T147">
        <f t="shared" si="40"/>
        <v>0.5</v>
      </c>
      <c r="U147">
        <f t="shared" si="41"/>
        <v>300</v>
      </c>
      <c r="AA147">
        <v>24</v>
      </c>
      <c r="AB147">
        <f t="shared" si="14"/>
        <v>0.41887902047863906</v>
      </c>
      <c r="AC147">
        <f t="shared" si="15"/>
        <v>0.2661290322580645</v>
      </c>
      <c r="AD147">
        <f t="shared" si="16"/>
        <v>0.40673664307580015</v>
      </c>
      <c r="AE147">
        <f t="shared" si="17"/>
        <v>0.10824442920565648</v>
      </c>
      <c r="AF147" s="65">
        <f t="shared" si="18"/>
        <v>0.10845693230404674</v>
      </c>
      <c r="AG147">
        <f t="shared" si="19"/>
        <v>6.2141244799579578</v>
      </c>
      <c r="AJ147">
        <f t="shared" si="20"/>
        <v>72.382294738708836</v>
      </c>
      <c r="AL147">
        <f t="shared" si="7"/>
        <v>36.191147369354418</v>
      </c>
      <c r="AN147">
        <f t="shared" si="21"/>
        <v>36.91497031674151</v>
      </c>
      <c r="AP147">
        <f t="shared" si="22"/>
        <v>-2210.4934218496383</v>
      </c>
      <c r="AS147">
        <f t="shared" si="23"/>
        <v>-2223.5583616890008</v>
      </c>
      <c r="AU147">
        <f t="shared" si="8"/>
        <v>-240.68780566649059</v>
      </c>
      <c r="AW147">
        <f t="shared" si="24"/>
        <v>0.41887902047863906</v>
      </c>
      <c r="AY147">
        <f t="shared" si="25"/>
        <v>0.10845693230404674</v>
      </c>
      <c r="BA147">
        <f t="shared" si="26"/>
        <v>0.50620730849519902</v>
      </c>
      <c r="BC147">
        <f t="shared" si="27"/>
        <v>-1118.967925520848</v>
      </c>
      <c r="BD147">
        <f t="shared" si="28"/>
        <v>3.3000000000000002E-2</v>
      </c>
      <c r="BE147">
        <f t="shared" si="29"/>
        <v>-36.925941542187985</v>
      </c>
    </row>
    <row r="148" spans="3:57">
      <c r="C148" s="11">
        <v>88</v>
      </c>
      <c r="D148" s="12">
        <f t="shared" si="38"/>
        <v>1.2753623188405797E-3</v>
      </c>
      <c r="E148" s="75">
        <f t="shared" si="33"/>
        <v>1204.2771838760873</v>
      </c>
      <c r="F148" s="4">
        <f t="shared" si="34"/>
        <v>1.5358897417550099</v>
      </c>
      <c r="G148" s="4"/>
      <c r="H148" s="4">
        <f t="shared" si="35"/>
        <v>40.085819590153655</v>
      </c>
      <c r="I148" s="11">
        <v>88</v>
      </c>
      <c r="J148" s="5">
        <f t="shared" si="13"/>
        <v>11035.470698306774</v>
      </c>
      <c r="K148" s="11">
        <v>88</v>
      </c>
      <c r="L148" s="17">
        <f t="shared" si="36"/>
        <v>4656.9686346854587</v>
      </c>
      <c r="M148" s="11">
        <v>88</v>
      </c>
      <c r="N148">
        <f t="shared" si="37"/>
        <v>474.71647652247282</v>
      </c>
      <c r="Q148" s="4">
        <v>25</v>
      </c>
      <c r="R148">
        <f t="shared" si="42"/>
        <v>13.874999999999996</v>
      </c>
      <c r="S148">
        <f t="shared" si="39"/>
        <v>109.71346325020511</v>
      </c>
      <c r="T148">
        <f t="shared" si="40"/>
        <v>0.5</v>
      </c>
      <c r="U148">
        <f t="shared" si="41"/>
        <v>300</v>
      </c>
      <c r="AA148">
        <v>25</v>
      </c>
      <c r="AB148">
        <f t="shared" si="14"/>
        <v>0.43633231299858238</v>
      </c>
      <c r="AC148">
        <f t="shared" si="15"/>
        <v>0.2661290322580645</v>
      </c>
      <c r="AD148">
        <f t="shared" si="16"/>
        <v>0.42261826174069944</v>
      </c>
      <c r="AE148">
        <f t="shared" si="17"/>
        <v>0.11247098901163775</v>
      </c>
      <c r="AF148" s="65">
        <f t="shared" si="18"/>
        <v>0.11270947019557885</v>
      </c>
      <c r="AG148">
        <f t="shared" si="19"/>
        <v>6.4577769533622096</v>
      </c>
      <c r="AJ148">
        <f t="shared" si="20"/>
        <v>72.382294738708836</v>
      </c>
      <c r="AL148">
        <f t="shared" si="7"/>
        <v>36.191147369354418</v>
      </c>
      <c r="AN148">
        <f t="shared" si="21"/>
        <v>36.91497031674151</v>
      </c>
      <c r="AP148">
        <f t="shared" si="22"/>
        <v>-2181.1592684606917</v>
      </c>
      <c r="AS148">
        <f t="shared" si="23"/>
        <v>-2195.0870765147192</v>
      </c>
      <c r="AU148">
        <f t="shared" si="8"/>
        <v>-246.88361446227503</v>
      </c>
      <c r="AW148">
        <f t="shared" si="24"/>
        <v>0.43633231299858238</v>
      </c>
      <c r="AY148">
        <f t="shared" si="25"/>
        <v>0.11270947019557885</v>
      </c>
      <c r="BA148">
        <f t="shared" si="26"/>
        <v>0.52520249092301985</v>
      </c>
      <c r="BC148">
        <f t="shared" si="27"/>
        <v>-1145.550280895387</v>
      </c>
      <c r="BD148">
        <f t="shared" si="28"/>
        <v>3.3000000000000002E-2</v>
      </c>
      <c r="BE148">
        <f t="shared" si="29"/>
        <v>-37.80315926954777</v>
      </c>
    </row>
    <row r="149" spans="3:57">
      <c r="C149" s="11">
        <v>89</v>
      </c>
      <c r="D149" s="12">
        <f t="shared" si="38"/>
        <v>1.289855072463768E-3</v>
      </c>
      <c r="E149" s="75">
        <f t="shared" si="33"/>
        <v>1204.2771838760873</v>
      </c>
      <c r="F149" s="4">
        <f t="shared" si="34"/>
        <v>1.553343034274953</v>
      </c>
      <c r="G149" s="4"/>
      <c r="H149" s="4">
        <f t="shared" si="35"/>
        <v>39.919647601240641</v>
      </c>
      <c r="I149" s="11">
        <v>89</v>
      </c>
      <c r="J149" s="5">
        <f t="shared" si="13"/>
        <v>11893.744439218282</v>
      </c>
      <c r="K149" s="11">
        <v>89</v>
      </c>
      <c r="L149" s="17">
        <f t="shared" si="36"/>
        <v>5019.1601533501153</v>
      </c>
      <c r="M149" s="11">
        <v>89</v>
      </c>
      <c r="N149">
        <f t="shared" si="37"/>
        <v>511.63712062692304</v>
      </c>
      <c r="Q149" s="4">
        <v>26</v>
      </c>
      <c r="R149">
        <f t="shared" si="42"/>
        <v>14.429999999999996</v>
      </c>
      <c r="S149">
        <f t="shared" si="39"/>
        <v>112.36482670648419</v>
      </c>
      <c r="T149">
        <f t="shared" si="40"/>
        <v>0.5</v>
      </c>
      <c r="U149">
        <f t="shared" si="41"/>
        <v>300</v>
      </c>
      <c r="AA149">
        <v>26</v>
      </c>
      <c r="AB149">
        <f t="shared" si="14"/>
        <v>0.4537856055185257</v>
      </c>
      <c r="AC149">
        <f t="shared" si="15"/>
        <v>0.2661290322580645</v>
      </c>
      <c r="AD149">
        <f t="shared" si="16"/>
        <v>0.4383711467890774</v>
      </c>
      <c r="AE149">
        <f t="shared" si="17"/>
        <v>0.11666328906483511</v>
      </c>
      <c r="AF149" s="65">
        <f t="shared" si="18"/>
        <v>0.11692956063742217</v>
      </c>
      <c r="AG149">
        <f t="shared" si="19"/>
        <v>6.6995703248433305</v>
      </c>
      <c r="AJ149">
        <f t="shared" si="20"/>
        <v>72.382294738708836</v>
      </c>
      <c r="AL149">
        <f t="shared" si="7"/>
        <v>36.191147369354418</v>
      </c>
      <c r="AN149">
        <f t="shared" si="21"/>
        <v>36.91497031674151</v>
      </c>
      <c r="AP149">
        <f t="shared" si="22"/>
        <v>-2150.8276645570068</v>
      </c>
      <c r="AS149">
        <f t="shared" si="23"/>
        <v>-2165.6155171598325</v>
      </c>
      <c r="AU149">
        <f t="shared" si="8"/>
        <v>-252.64782908170992</v>
      </c>
      <c r="AW149">
        <f t="shared" si="24"/>
        <v>0.4537856055185257</v>
      </c>
      <c r="AY149">
        <f t="shared" si="25"/>
        <v>0.11692956063742217</v>
      </c>
      <c r="BA149">
        <f t="shared" si="26"/>
        <v>0.54394834775734757</v>
      </c>
      <c r="BC149">
        <f t="shared" si="27"/>
        <v>-1169.9391544465784</v>
      </c>
      <c r="BD149">
        <f t="shared" si="28"/>
        <v>3.3000000000000002E-2</v>
      </c>
      <c r="BE149">
        <f t="shared" si="29"/>
        <v>-38.607992096737092</v>
      </c>
    </row>
    <row r="150" spans="3:57">
      <c r="C150" s="11">
        <v>90</v>
      </c>
      <c r="D150" s="12">
        <f t="shared" si="38"/>
        <v>1.3043478260869564E-3</v>
      </c>
      <c r="E150" s="75">
        <f t="shared" si="33"/>
        <v>1204.2771838760873</v>
      </c>
      <c r="F150" s="4">
        <f t="shared" si="34"/>
        <v>1.5707963267948963</v>
      </c>
      <c r="G150" s="4"/>
      <c r="H150" s="4">
        <f t="shared" si="35"/>
        <v>39.74114706791088</v>
      </c>
      <c r="I150" s="11">
        <v>90</v>
      </c>
      <c r="J150" s="5">
        <f t="shared" si="13"/>
        <v>12736.764276397742</v>
      </c>
      <c r="K150" s="11">
        <v>90</v>
      </c>
      <c r="L150" s="17">
        <f t="shared" si="36"/>
        <v>5374.9145246398466</v>
      </c>
      <c r="M150" s="11">
        <v>90</v>
      </c>
      <c r="N150">
        <f t="shared" si="37"/>
        <v>547.90158253209438</v>
      </c>
      <c r="Q150" s="4">
        <v>27</v>
      </c>
      <c r="R150">
        <f t="shared" si="42"/>
        <v>14.984999999999996</v>
      </c>
      <c r="S150">
        <f t="shared" si="39"/>
        <v>115.01619016276328</v>
      </c>
      <c r="T150">
        <f t="shared" si="40"/>
        <v>0.5</v>
      </c>
      <c r="U150">
        <f t="shared" si="41"/>
        <v>300</v>
      </c>
      <c r="AA150">
        <v>27</v>
      </c>
      <c r="AB150">
        <f t="shared" si="14"/>
        <v>0.47123889803846897</v>
      </c>
      <c r="AC150">
        <f t="shared" si="15"/>
        <v>0.2661290322580645</v>
      </c>
      <c r="AD150">
        <f t="shared" si="16"/>
        <v>0.45399049973954675</v>
      </c>
      <c r="AE150">
        <f t="shared" si="17"/>
        <v>0.12082005235004066</v>
      </c>
      <c r="AF150" s="65">
        <f t="shared" si="18"/>
        <v>0.12111594499871677</v>
      </c>
      <c r="AG150">
        <f t="shared" si="19"/>
        <v>6.9394324801650811</v>
      </c>
      <c r="AJ150">
        <f t="shared" si="20"/>
        <v>72.382294738708836</v>
      </c>
      <c r="AL150">
        <f t="shared" si="7"/>
        <v>36.191147369354418</v>
      </c>
      <c r="AN150">
        <f t="shared" si="21"/>
        <v>36.91497031674151</v>
      </c>
      <c r="AP150">
        <f t="shared" si="22"/>
        <v>-2119.5214298004312</v>
      </c>
      <c r="AS150">
        <f t="shared" si="23"/>
        <v>-2135.1627234995858</v>
      </c>
      <c r="AU150">
        <f t="shared" si="8"/>
        <v>-257.97047202907532</v>
      </c>
      <c r="AW150">
        <f t="shared" si="24"/>
        <v>0.47123889803846897</v>
      </c>
      <c r="AY150">
        <f t="shared" si="25"/>
        <v>0.12111594499871677</v>
      </c>
      <c r="BA150">
        <f t="shared" si="26"/>
        <v>0.56243638303854293</v>
      </c>
      <c r="BC150">
        <f t="shared" si="27"/>
        <v>-1192.0959667496354</v>
      </c>
      <c r="BD150">
        <f t="shared" si="28"/>
        <v>3.3000000000000002E-2</v>
      </c>
      <c r="BE150">
        <f t="shared" si="29"/>
        <v>-39.339166902737972</v>
      </c>
    </row>
    <row r="151" spans="3:57">
      <c r="C151" s="11">
        <v>91</v>
      </c>
      <c r="D151" s="12">
        <f t="shared" si="38"/>
        <v>1.3188405797101448E-3</v>
      </c>
      <c r="E151" s="75">
        <f t="shared" si="33"/>
        <v>1204.2771838760873</v>
      </c>
      <c r="F151" s="4">
        <f t="shared" si="34"/>
        <v>1.5882496193148397</v>
      </c>
      <c r="G151" s="4"/>
      <c r="H151" s="4">
        <f t="shared" si="35"/>
        <v>39.550540996203097</v>
      </c>
      <c r="I151" s="11">
        <v>91</v>
      </c>
      <c r="J151" s="5">
        <f t="shared" si="13"/>
        <v>13564.266328254544</v>
      </c>
      <c r="K151" s="11">
        <v>91</v>
      </c>
      <c r="L151" s="17">
        <f t="shared" si="36"/>
        <v>5724.120390523417</v>
      </c>
      <c r="M151" s="11">
        <v>91</v>
      </c>
      <c r="N151">
        <f t="shared" si="37"/>
        <v>583.49851075671938</v>
      </c>
      <c r="Q151" s="4">
        <v>28</v>
      </c>
      <c r="R151">
        <f t="shared" si="42"/>
        <v>15.539999999999996</v>
      </c>
      <c r="S151">
        <f t="shared" si="39"/>
        <v>117.66755361904237</v>
      </c>
      <c r="T151">
        <f t="shared" si="40"/>
        <v>0.5</v>
      </c>
      <c r="U151">
        <f t="shared" si="41"/>
        <v>300</v>
      </c>
      <c r="AA151">
        <v>28</v>
      </c>
      <c r="AB151">
        <f t="shared" si="14"/>
        <v>0.48869219055841229</v>
      </c>
      <c r="AC151">
        <f t="shared" si="15"/>
        <v>0.2661290322580645</v>
      </c>
      <c r="AD151">
        <f t="shared" si="16"/>
        <v>0.46947156278589081</v>
      </c>
      <c r="AE151">
        <f t="shared" si="17"/>
        <v>0.12494001267689028</v>
      </c>
      <c r="AF151" s="65">
        <f t="shared" si="18"/>
        <v>0.12526736985973075</v>
      </c>
      <c r="AG151">
        <f t="shared" si="19"/>
        <v>7.177291603666867</v>
      </c>
      <c r="AJ151">
        <f t="shared" si="20"/>
        <v>72.382294738708836</v>
      </c>
      <c r="AL151">
        <f t="shared" si="7"/>
        <v>36.191147369354418</v>
      </c>
      <c r="AN151">
        <f t="shared" si="21"/>
        <v>36.91497031674151</v>
      </c>
      <c r="AP151">
        <f t="shared" si="22"/>
        <v>-2087.2640562573688</v>
      </c>
      <c r="AS151">
        <f t="shared" si="23"/>
        <v>-2103.7484028786284</v>
      </c>
      <c r="AU151">
        <f t="shared" si="8"/>
        <v>-262.84235212464353</v>
      </c>
      <c r="AW151">
        <f t="shared" si="24"/>
        <v>0.48869219055841229</v>
      </c>
      <c r="AY151">
        <f t="shared" si="25"/>
        <v>0.12526736985973075</v>
      </c>
      <c r="BA151">
        <f t="shared" si="26"/>
        <v>0.58065827220777544</v>
      </c>
      <c r="BC151">
        <f t="shared" si="27"/>
        <v>-1211.9871405477968</v>
      </c>
      <c r="BD151">
        <f t="shared" si="28"/>
        <v>3.3000000000000002E-2</v>
      </c>
      <c r="BE151">
        <f t="shared" si="29"/>
        <v>-39.995575638077298</v>
      </c>
    </row>
    <row r="152" spans="3:57">
      <c r="C152" s="11">
        <v>92</v>
      </c>
      <c r="D152" s="12">
        <f t="shared" si="38"/>
        <v>1.3333333333333333E-3</v>
      </c>
      <c r="E152" s="75">
        <f t="shared" si="33"/>
        <v>1204.2771838760873</v>
      </c>
      <c r="F152" s="4">
        <f t="shared" si="34"/>
        <v>1.605702911834783</v>
      </c>
      <c r="G152" s="4"/>
      <c r="H152" s="4">
        <f t="shared" si="35"/>
        <v>39.348056079620292</v>
      </c>
      <c r="I152" s="11">
        <v>92</v>
      </c>
      <c r="J152" s="5">
        <f t="shared" si="13"/>
        <v>14376.005619229181</v>
      </c>
      <c r="K152" s="11">
        <v>92</v>
      </c>
      <c r="L152" s="17">
        <f t="shared" si="36"/>
        <v>6066.6743713147143</v>
      </c>
      <c r="M152" s="11">
        <v>92</v>
      </c>
      <c r="N152">
        <f t="shared" si="37"/>
        <v>618.41736710649479</v>
      </c>
      <c r="Q152" s="4">
        <v>29</v>
      </c>
      <c r="R152">
        <f t="shared" si="42"/>
        <v>16.094999999999995</v>
      </c>
      <c r="S152">
        <f t="shared" si="39"/>
        <v>120.31891707532142</v>
      </c>
      <c r="T152">
        <f t="shared" si="40"/>
        <v>0.5</v>
      </c>
      <c r="U152">
        <f t="shared" si="41"/>
        <v>300</v>
      </c>
      <c r="AA152">
        <v>29</v>
      </c>
      <c r="AB152">
        <f t="shared" si="14"/>
        <v>0.50614548307835561</v>
      </c>
      <c r="AC152">
        <f t="shared" si="15"/>
        <v>0.2661290322580645</v>
      </c>
      <c r="AD152">
        <f t="shared" si="16"/>
        <v>0.48480962024633706</v>
      </c>
      <c r="AE152">
        <f t="shared" si="17"/>
        <v>0.12902191506555744</v>
      </c>
      <c r="AF152" s="65">
        <f t="shared" si="18"/>
        <v>0.12938258732132707</v>
      </c>
      <c r="AG152">
        <f t="shared" si="19"/>
        <v>7.4130761959948765</v>
      </c>
      <c r="AJ152">
        <f t="shared" si="20"/>
        <v>72.382294738708836</v>
      </c>
      <c r="AL152">
        <f t="shared" si="7"/>
        <v>36.191147369354418</v>
      </c>
      <c r="AN152">
        <f t="shared" si="21"/>
        <v>36.91497031674151</v>
      </c>
      <c r="AP152">
        <f t="shared" si="22"/>
        <v>-2054.0796842397726</v>
      </c>
      <c r="AS152">
        <f t="shared" si="23"/>
        <v>-2071.3929196833656</v>
      </c>
      <c r="AU152">
        <f t="shared" si="8"/>
        <v>-267.25508135078422</v>
      </c>
      <c r="AW152">
        <f t="shared" si="24"/>
        <v>0.50614548307835561</v>
      </c>
      <c r="AY152">
        <f t="shared" si="25"/>
        <v>0.12938258732132707</v>
      </c>
      <c r="BA152">
        <f t="shared" si="26"/>
        <v>0.59860586816018035</v>
      </c>
      <c r="BC152">
        <f t="shared" si="27"/>
        <v>-1229.5841526545382</v>
      </c>
      <c r="BD152">
        <f t="shared" si="28"/>
        <v>3.3000000000000002E-2</v>
      </c>
      <c r="BE152">
        <f t="shared" si="29"/>
        <v>-40.576277037599766</v>
      </c>
    </row>
    <row r="153" spans="3:57">
      <c r="C153" s="11">
        <v>93</v>
      </c>
      <c r="D153" s="12">
        <f t="shared" si="38"/>
        <v>1.3478260869565217E-3</v>
      </c>
      <c r="E153" s="75">
        <f t="shared" si="33"/>
        <v>1204.2771838760873</v>
      </c>
      <c r="F153" s="4">
        <f t="shared" si="34"/>
        <v>1.6231562043547263</v>
      </c>
      <c r="G153" s="4"/>
      <c r="H153" s="4">
        <f t="shared" si="35"/>
        <v>39.133922424623265</v>
      </c>
      <c r="I153" s="11">
        <v>93</v>
      </c>
      <c r="J153" s="5">
        <f t="shared" si="13"/>
        <v>15171.756145777581</v>
      </c>
      <c r="K153" s="11">
        <v>93</v>
      </c>
      <c r="L153" s="17">
        <f t="shared" si="36"/>
        <v>6402.4810935181386</v>
      </c>
      <c r="M153" s="11">
        <v>93</v>
      </c>
      <c r="N153">
        <f t="shared" si="37"/>
        <v>652.6484295125523</v>
      </c>
      <c r="Q153" s="4">
        <v>30</v>
      </c>
      <c r="R153">
        <f t="shared" si="42"/>
        <v>16.649999999999995</v>
      </c>
      <c r="S153">
        <f t="shared" si="39"/>
        <v>122.97028053160051</v>
      </c>
      <c r="T153">
        <f t="shared" si="40"/>
        <v>0.5</v>
      </c>
      <c r="U153">
        <f t="shared" si="41"/>
        <v>300</v>
      </c>
      <c r="AA153">
        <v>30</v>
      </c>
      <c r="AB153">
        <f t="shared" si="14"/>
        <v>0.52359877559829882</v>
      </c>
      <c r="AC153">
        <f t="shared" si="15"/>
        <v>0.2661290322580645</v>
      </c>
      <c r="AD153">
        <f t="shared" si="16"/>
        <v>0.49999999999999994</v>
      </c>
      <c r="AE153">
        <f t="shared" si="17"/>
        <v>0.13306451612903222</v>
      </c>
      <c r="AF153" s="65">
        <f t="shared" si="18"/>
        <v>0.13346035532549297</v>
      </c>
      <c r="AG153">
        <f t="shared" si="19"/>
        <v>7.6467150924670673</v>
      </c>
      <c r="AJ153">
        <f t="shared" si="20"/>
        <v>72.382294738708836</v>
      </c>
      <c r="AL153">
        <f t="shared" si="7"/>
        <v>36.191147369354418</v>
      </c>
      <c r="AN153">
        <f t="shared" si="21"/>
        <v>36.91497031674151</v>
      </c>
      <c r="AP153">
        <f t="shared" si="22"/>
        <v>-2019.9930775118767</v>
      </c>
      <c r="AS153">
        <f t="shared" si="23"/>
        <v>-2038.11728429652</v>
      </c>
      <c r="AU153">
        <f t="shared" si="8"/>
        <v>-271.20109024913364</v>
      </c>
      <c r="AW153">
        <f t="shared" si="24"/>
        <v>0.52359877559829882</v>
      </c>
      <c r="AY153">
        <f t="shared" si="25"/>
        <v>0.13346035532549297</v>
      </c>
      <c r="BA153">
        <f t="shared" si="26"/>
        <v>0.61627120721576079</v>
      </c>
      <c r="BC153">
        <f t="shared" si="27"/>
        <v>-1244.863572445724</v>
      </c>
      <c r="BD153">
        <f t="shared" si="28"/>
        <v>3.3000000000000002E-2</v>
      </c>
      <c r="BE153">
        <f t="shared" si="29"/>
        <v>-41.080497890708891</v>
      </c>
    </row>
    <row r="154" spans="3:57">
      <c r="C154" s="11">
        <v>94</v>
      </c>
      <c r="D154" s="12">
        <f t="shared" si="38"/>
        <v>1.3623188405797102E-3</v>
      </c>
      <c r="E154" s="75">
        <f t="shared" si="33"/>
        <v>1204.2771838760873</v>
      </c>
      <c r="F154" s="4">
        <f t="shared" si="34"/>
        <v>1.6406094968746696</v>
      </c>
      <c r="G154" s="4"/>
      <c r="H154" s="4">
        <f t="shared" si="35"/>
        <v>38.908373275334952</v>
      </c>
      <c r="I154" s="11">
        <v>94</v>
      </c>
      <c r="J154" s="5">
        <f t="shared" si="13"/>
        <v>15951.31091931184</v>
      </c>
      <c r="K154" s="11">
        <v>94</v>
      </c>
      <c r="L154" s="17">
        <f t="shared" si="36"/>
        <v>6731.4532079495966</v>
      </c>
      <c r="M154" s="11">
        <v>94</v>
      </c>
      <c r="N154">
        <f t="shared" si="37"/>
        <v>686.18279387865402</v>
      </c>
      <c r="Q154" s="4">
        <v>31</v>
      </c>
      <c r="R154">
        <f t="shared" si="42"/>
        <v>17.204999999999995</v>
      </c>
      <c r="S154">
        <f t="shared" si="39"/>
        <v>125.62164398787959</v>
      </c>
      <c r="T154">
        <f t="shared" si="40"/>
        <v>0.5</v>
      </c>
      <c r="U154">
        <f t="shared" si="41"/>
        <v>300</v>
      </c>
      <c r="AA154">
        <v>31</v>
      </c>
      <c r="AB154">
        <f t="shared" si="14"/>
        <v>0.54105206811824214</v>
      </c>
      <c r="AC154">
        <f t="shared" si="15"/>
        <v>0.2661290322580645</v>
      </c>
      <c r="AD154">
        <f t="shared" si="16"/>
        <v>0.51503807491005416</v>
      </c>
      <c r="AE154">
        <f t="shared" si="17"/>
        <v>0.13706658445186926</v>
      </c>
      <c r="AF154" s="65">
        <f t="shared" si="18"/>
        <v>0.13749943798709233</v>
      </c>
      <c r="AG154">
        <f t="shared" si="19"/>
        <v>7.8781374820811774</v>
      </c>
      <c r="AJ154">
        <f t="shared" si="20"/>
        <v>72.382294738708836</v>
      </c>
      <c r="AL154">
        <f t="shared" si="7"/>
        <v>36.191147369354418</v>
      </c>
      <c r="AN154">
        <f t="shared" si="21"/>
        <v>36.91497031674151</v>
      </c>
      <c r="AP154">
        <f t="shared" si="22"/>
        <v>-1985.0295978914635</v>
      </c>
      <c r="AS154">
        <f t="shared" si="23"/>
        <v>-2003.9431414141886</v>
      </c>
      <c r="AU154">
        <f t="shared" si="8"/>
        <v>-274.67364182939207</v>
      </c>
      <c r="AW154">
        <f t="shared" si="24"/>
        <v>0.54105206811824214</v>
      </c>
      <c r="AY154">
        <f t="shared" si="25"/>
        <v>0.13749943798709233</v>
      </c>
      <c r="BA154">
        <f t="shared" si="26"/>
        <v>0.63364651500132985</v>
      </c>
      <c r="BC154">
        <f t="shared" si="27"/>
        <v>-1257.8070868784171</v>
      </c>
      <c r="BD154">
        <f t="shared" si="28"/>
        <v>3.3000000000000002E-2</v>
      </c>
      <c r="BE154">
        <f t="shared" si="29"/>
        <v>-41.507633866987767</v>
      </c>
    </row>
    <row r="155" spans="3:57">
      <c r="C155" s="11">
        <v>95</v>
      </c>
      <c r="D155" s="12">
        <f t="shared" si="38"/>
        <v>1.3768115942028984E-3</v>
      </c>
      <c r="E155" s="75">
        <f t="shared" si="33"/>
        <v>1204.2771838760873</v>
      </c>
      <c r="F155" s="4">
        <f t="shared" si="34"/>
        <v>1.6580627893946127</v>
      </c>
      <c r="G155" s="4"/>
      <c r="H155" s="4">
        <f t="shared" si="35"/>
        <v>38.67164473778918</v>
      </c>
      <c r="I155" s="11">
        <v>95</v>
      </c>
      <c r="J155" s="5">
        <f t="shared" si="13"/>
        <v>16714.481986115705</v>
      </c>
      <c r="K155" s="11">
        <v>95</v>
      </c>
      <c r="L155" s="17">
        <f t="shared" si="36"/>
        <v>7053.5113981408276</v>
      </c>
      <c r="M155" s="11">
        <v>95</v>
      </c>
      <c r="N155">
        <f t="shared" si="37"/>
        <v>719.01237493790291</v>
      </c>
      <c r="Q155" s="4">
        <v>32</v>
      </c>
      <c r="R155">
        <f t="shared" si="42"/>
        <v>17.759999999999994</v>
      </c>
      <c r="S155">
        <f t="shared" si="39"/>
        <v>128.27300744415865</v>
      </c>
      <c r="T155">
        <f t="shared" si="40"/>
        <v>0.5</v>
      </c>
      <c r="U155">
        <f t="shared" si="41"/>
        <v>300</v>
      </c>
      <c r="AA155">
        <v>32</v>
      </c>
      <c r="AB155">
        <f t="shared" si="14"/>
        <v>0.55850536063818546</v>
      </c>
      <c r="AC155">
        <f t="shared" si="15"/>
        <v>0.2661290322580645</v>
      </c>
      <c r="AD155">
        <f t="shared" si="16"/>
        <v>0.5299192642332049</v>
      </c>
      <c r="AE155">
        <f t="shared" si="17"/>
        <v>0.14102690096528839</v>
      </c>
      <c r="AF155" s="65">
        <f t="shared" si="18"/>
        <v>0.1414986059369723</v>
      </c>
      <c r="AG155">
        <f t="shared" si="19"/>
        <v>8.1072729271732875</v>
      </c>
      <c r="AJ155">
        <f t="shared" si="20"/>
        <v>72.382294738708836</v>
      </c>
      <c r="AL155">
        <f t="shared" si="7"/>
        <v>36.191147369354418</v>
      </c>
      <c r="AN155">
        <f t="shared" si="21"/>
        <v>36.91497031674151</v>
      </c>
      <c r="AP155">
        <f t="shared" si="22"/>
        <v>-1949.2151792751631</v>
      </c>
      <c r="AS155">
        <f t="shared" si="23"/>
        <v>-1968.8927577059967</v>
      </c>
      <c r="AU155">
        <f t="shared" si="8"/>
        <v>-277.66684395227713</v>
      </c>
      <c r="AW155">
        <f t="shared" si="24"/>
        <v>0.55850536063818546</v>
      </c>
      <c r="AY155">
        <f t="shared" si="25"/>
        <v>0.1414986059369723</v>
      </c>
      <c r="BA155">
        <f t="shared" si="26"/>
        <v>0.65072421223646026</v>
      </c>
      <c r="BC155">
        <f t="shared" si="27"/>
        <v>-1268.4015120131812</v>
      </c>
      <c r="BD155">
        <f t="shared" si="28"/>
        <v>3.3000000000000002E-2</v>
      </c>
      <c r="BE155">
        <f t="shared" si="29"/>
        <v>-41.857249896434979</v>
      </c>
    </row>
    <row r="156" spans="3:57">
      <c r="C156" s="11">
        <v>96</v>
      </c>
      <c r="D156" s="12">
        <f t="shared" si="38"/>
        <v>1.3913043478260868E-3</v>
      </c>
      <c r="E156" s="75">
        <f t="shared" si="33"/>
        <v>1204.2771838760873</v>
      </c>
      <c r="F156" s="4">
        <f t="shared" si="34"/>
        <v>1.675516081914556</v>
      </c>
      <c r="G156" s="4"/>
      <c r="H156" s="4">
        <f t="shared" si="35"/>
        <v>38.423975504057474</v>
      </c>
      <c r="I156" s="11">
        <v>96</v>
      </c>
      <c r="J156" s="5">
        <f t="shared" si="13"/>
        <v>17461.100424281442</v>
      </c>
      <c r="K156" s="11">
        <v>96</v>
      </c>
      <c r="L156" s="17">
        <f t="shared" si="36"/>
        <v>7368.5843790467679</v>
      </c>
      <c r="M156" s="11">
        <v>96</v>
      </c>
      <c r="N156">
        <f t="shared" si="37"/>
        <v>751.12990612097531</v>
      </c>
      <c r="Q156" s="4">
        <v>33</v>
      </c>
      <c r="R156">
        <f t="shared" si="42"/>
        <v>18.314999999999994</v>
      </c>
      <c r="S156">
        <f t="shared" si="39"/>
        <v>130.92437090043774</v>
      </c>
      <c r="T156">
        <f t="shared" si="40"/>
        <v>0.5</v>
      </c>
      <c r="U156">
        <f t="shared" si="41"/>
        <v>300</v>
      </c>
      <c r="AA156">
        <v>33</v>
      </c>
      <c r="AB156">
        <f t="shared" si="14"/>
        <v>0.57595865315812877</v>
      </c>
      <c r="AC156">
        <f t="shared" si="15"/>
        <v>0.2661290322580645</v>
      </c>
      <c r="AD156">
        <f t="shared" si="16"/>
        <v>0.54463903501502708</v>
      </c>
      <c r="AE156">
        <f t="shared" si="17"/>
        <v>0.14494425931851526</v>
      </c>
      <c r="AF156" s="65">
        <f t="shared" si="18"/>
        <v>0.14545663667652495</v>
      </c>
      <c r="AG156">
        <f t="shared" si="19"/>
        <v>8.3340513837326977</v>
      </c>
      <c r="AJ156">
        <f t="shared" si="20"/>
        <v>72.382294738708836</v>
      </c>
      <c r="AL156">
        <f t="shared" si="7"/>
        <v>36.191147369354418</v>
      </c>
      <c r="AN156">
        <f t="shared" si="21"/>
        <v>36.91497031674151</v>
      </c>
      <c r="AP156">
        <f t="shared" si="22"/>
        <v>-1912.5763011179238</v>
      </c>
      <c r="AS156">
        <f t="shared" si="23"/>
        <v>-1932.9890087993542</v>
      </c>
      <c r="AU156">
        <f t="shared" si="8"/>
        <v>-280.1756601512534</v>
      </c>
      <c r="AW156">
        <f t="shared" si="24"/>
        <v>0.57595865315812877</v>
      </c>
      <c r="AY156">
        <f t="shared" si="25"/>
        <v>0.14545663667652495</v>
      </c>
      <c r="BA156">
        <f t="shared" si="26"/>
        <v>0.66749692041609066</v>
      </c>
      <c r="BC156">
        <f t="shared" si="27"/>
        <v>-1276.6387910570118</v>
      </c>
      <c r="BD156">
        <f t="shared" si="28"/>
        <v>3.3000000000000002E-2</v>
      </c>
      <c r="BE156">
        <f t="shared" si="29"/>
        <v>-42.129080104881389</v>
      </c>
    </row>
    <row r="157" spans="3:57">
      <c r="C157" s="11">
        <v>97</v>
      </c>
      <c r="D157" s="12">
        <f t="shared" si="38"/>
        <v>1.4057971014492753E-3</v>
      </c>
      <c r="E157" s="75">
        <f t="shared" si="33"/>
        <v>1204.2771838760873</v>
      </c>
      <c r="F157" s="4">
        <f t="shared" si="34"/>
        <v>1.6929693744344994</v>
      </c>
      <c r="G157" s="4"/>
      <c r="H157" s="4">
        <f t="shared" si="35"/>
        <v>38.16560657658632</v>
      </c>
      <c r="I157" s="11">
        <v>97</v>
      </c>
      <c r="J157" s="5">
        <f t="shared" si="13"/>
        <v>18191.016317742324</v>
      </c>
      <c r="K157" s="11">
        <v>97</v>
      </c>
      <c r="L157" s="17">
        <f t="shared" si="36"/>
        <v>7676.6088860872605</v>
      </c>
      <c r="M157" s="11">
        <v>97</v>
      </c>
      <c r="N157">
        <f t="shared" si="37"/>
        <v>782.52893843906827</v>
      </c>
      <c r="Q157" s="4">
        <v>34</v>
      </c>
      <c r="R157">
        <f t="shared" si="42"/>
        <v>18.869999999999994</v>
      </c>
      <c r="S157">
        <f t="shared" si="39"/>
        <v>133.57573435671682</v>
      </c>
      <c r="T157">
        <f t="shared" si="40"/>
        <v>0.5</v>
      </c>
      <c r="U157">
        <f t="shared" si="41"/>
        <v>300</v>
      </c>
      <c r="AA157">
        <v>34</v>
      </c>
      <c r="AB157">
        <f t="shared" si="14"/>
        <v>0.59341194567807209</v>
      </c>
      <c r="AC157">
        <f t="shared" si="15"/>
        <v>0.2661290322580645</v>
      </c>
      <c r="AD157">
        <f t="shared" si="16"/>
        <v>0.5591929034707469</v>
      </c>
      <c r="AE157">
        <f t="shared" si="17"/>
        <v>0.14881746624624714</v>
      </c>
      <c r="AF157" s="65">
        <f t="shared" si="18"/>
        <v>0.14937231494377093</v>
      </c>
      <c r="AG157">
        <f t="shared" si="19"/>
        <v>8.5584032223769899</v>
      </c>
      <c r="AJ157">
        <f t="shared" si="20"/>
        <v>72.382294738708836</v>
      </c>
      <c r="AL157">
        <f t="shared" si="7"/>
        <v>36.191147369354418</v>
      </c>
      <c r="AN157">
        <f t="shared" si="21"/>
        <v>36.91497031674151</v>
      </c>
      <c r="AP157">
        <f t="shared" si="22"/>
        <v>-1875.1399613974229</v>
      </c>
      <c r="AS157">
        <f t="shared" si="23"/>
        <v>-1896.2553655693912</v>
      </c>
      <c r="AU157">
        <f t="shared" si="8"/>
        <v>-282.19591885988785</v>
      </c>
      <c r="AW157">
        <f t="shared" si="24"/>
        <v>0.59341194567807209</v>
      </c>
      <c r="AY157">
        <f t="shared" si="25"/>
        <v>0.14937231494377093</v>
      </c>
      <c r="BA157">
        <f t="shared" si="26"/>
        <v>0.68395746738212126</v>
      </c>
      <c r="BC157">
        <f t="shared" si="27"/>
        <v>-1282.5159789843899</v>
      </c>
      <c r="BD157">
        <f t="shared" si="28"/>
        <v>3.3000000000000002E-2</v>
      </c>
      <c r="BE157">
        <f t="shared" si="29"/>
        <v>-42.323027306484867</v>
      </c>
    </row>
    <row r="158" spans="3:57">
      <c r="C158" s="11">
        <v>98</v>
      </c>
      <c r="D158" s="12">
        <f t="shared" si="38"/>
        <v>1.4202898550724637E-3</v>
      </c>
      <c r="E158" s="75">
        <f t="shared" si="33"/>
        <v>1204.2771838760873</v>
      </c>
      <c r="F158" s="4">
        <f t="shared" si="34"/>
        <v>1.7104226669544427</v>
      </c>
      <c r="G158" s="4"/>
      <c r="H158" s="4">
        <f t="shared" si="35"/>
        <v>37.896780993076113</v>
      </c>
      <c r="I158" s="11">
        <v>98</v>
      </c>
      <c r="J158" s="5">
        <f t="shared" si="13"/>
        <v>18904.098707503166</v>
      </c>
      <c r="K158" s="11">
        <v>98</v>
      </c>
      <c r="L158" s="17">
        <f t="shared" si="36"/>
        <v>7977.5296545663359</v>
      </c>
      <c r="M158" s="11">
        <v>98</v>
      </c>
      <c r="N158">
        <f t="shared" si="37"/>
        <v>813.20383838596695</v>
      </c>
      <c r="Q158" s="4">
        <v>35</v>
      </c>
      <c r="R158">
        <f t="shared" si="42"/>
        <v>19.424999999999994</v>
      </c>
      <c r="S158">
        <f t="shared" si="39"/>
        <v>136.22709781299591</v>
      </c>
      <c r="T158">
        <f t="shared" si="40"/>
        <v>0.5</v>
      </c>
      <c r="U158">
        <f t="shared" si="41"/>
        <v>300</v>
      </c>
      <c r="AA158">
        <v>35</v>
      </c>
      <c r="AB158">
        <f t="shared" si="14"/>
        <v>0.6108652381980153</v>
      </c>
      <c r="AC158">
        <f t="shared" si="15"/>
        <v>0.2661290322580645</v>
      </c>
      <c r="AD158">
        <f t="shared" si="16"/>
        <v>0.57357643635104605</v>
      </c>
      <c r="AE158">
        <f t="shared" si="17"/>
        <v>0.15264534193213322</v>
      </c>
      <c r="AF158" s="65">
        <f t="shared" si="18"/>
        <v>0.153244433091001</v>
      </c>
      <c r="AG158">
        <f t="shared" si="19"/>
        <v>8.7802592499892906</v>
      </c>
      <c r="AJ158">
        <f t="shared" si="20"/>
        <v>72.382294738708836</v>
      </c>
      <c r="AL158">
        <f t="shared" si="7"/>
        <v>36.191147369354418</v>
      </c>
      <c r="AN158">
        <f t="shared" si="21"/>
        <v>36.91497031674151</v>
      </c>
      <c r="AP158">
        <f t="shared" si="22"/>
        <v>-1836.9336490947637</v>
      </c>
      <c r="AS158">
        <f t="shared" si="23"/>
        <v>-1858.7158797168261</v>
      </c>
      <c r="AU158">
        <f t="shared" si="8"/>
        <v>-283.72432101406071</v>
      </c>
      <c r="AW158">
        <f t="shared" si="24"/>
        <v>0.6108652381980153</v>
      </c>
      <c r="AY158">
        <f t="shared" si="25"/>
        <v>0.153244433091001</v>
      </c>
      <c r="BA158">
        <f t="shared" si="26"/>
        <v>0.70009889277602733</v>
      </c>
      <c r="BC158">
        <f t="shared" si="27"/>
        <v>-1286.0352138342716</v>
      </c>
      <c r="BD158">
        <f t="shared" si="28"/>
        <v>3.3000000000000002E-2</v>
      </c>
      <c r="BE158">
        <f t="shared" si="29"/>
        <v>-42.439162056530968</v>
      </c>
    </row>
    <row r="159" spans="3:57">
      <c r="C159" s="11">
        <v>99</v>
      </c>
      <c r="D159" s="12">
        <f t="shared" si="38"/>
        <v>1.4347826086956522E-3</v>
      </c>
      <c r="E159" s="75">
        <f t="shared" si="33"/>
        <v>1204.2771838760873</v>
      </c>
      <c r="F159" s="4">
        <f t="shared" si="34"/>
        <v>1.727875959474386</v>
      </c>
      <c r="G159" s="4"/>
      <c r="H159" s="4">
        <f t="shared" si="35"/>
        <v>37.617743552231367</v>
      </c>
      <c r="I159" s="11">
        <v>99</v>
      </c>
      <c r="J159" s="5">
        <f t="shared" si="13"/>
        <v>19600.235520198672</v>
      </c>
      <c r="K159" s="11">
        <v>99</v>
      </c>
      <c r="L159" s="17">
        <f t="shared" si="36"/>
        <v>8271.2993895238396</v>
      </c>
      <c r="M159" s="11">
        <v>99</v>
      </c>
      <c r="N159">
        <f t="shared" si="37"/>
        <v>843.14978486481539</v>
      </c>
      <c r="Q159" s="4">
        <v>36</v>
      </c>
      <c r="R159">
        <f t="shared" si="42"/>
        <v>19.979999999999993</v>
      </c>
      <c r="S159">
        <f t="shared" si="39"/>
        <v>138.87846126927496</v>
      </c>
      <c r="T159">
        <f t="shared" si="40"/>
        <v>0.5</v>
      </c>
      <c r="U159">
        <f t="shared" si="41"/>
        <v>300</v>
      </c>
      <c r="AA159">
        <v>36</v>
      </c>
      <c r="AB159">
        <f t="shared" si="14"/>
        <v>0.62831853071795862</v>
      </c>
      <c r="AC159">
        <f t="shared" si="15"/>
        <v>0.2661290322580645</v>
      </c>
      <c r="AD159">
        <f t="shared" si="16"/>
        <v>0.58778525229247314</v>
      </c>
      <c r="AE159">
        <f t="shared" si="17"/>
        <v>0.15642672036815816</v>
      </c>
      <c r="AF159" s="65">
        <f t="shared" si="18"/>
        <v>0.15707179147397438</v>
      </c>
      <c r="AG159">
        <f t="shared" si="19"/>
        <v>8.9995507320176795</v>
      </c>
      <c r="AJ159">
        <f t="shared" si="20"/>
        <v>72.382294738708836</v>
      </c>
      <c r="AL159">
        <f t="shared" si="7"/>
        <v>36.191147369354418</v>
      </c>
      <c r="AN159">
        <f t="shared" si="21"/>
        <v>36.91497031674151</v>
      </c>
      <c r="AP159">
        <f t="shared" si="22"/>
        <v>-1797.9853162233521</v>
      </c>
      <c r="AS159">
        <f t="shared" si="23"/>
        <v>-1820.3951686168482</v>
      </c>
      <c r="AU159">
        <f t="shared" si="8"/>
        <v>-284.7584460007738</v>
      </c>
      <c r="AW159">
        <f t="shared" si="24"/>
        <v>0.62831853071795862</v>
      </c>
      <c r="AY159">
        <f t="shared" si="25"/>
        <v>0.15707179147397438</v>
      </c>
      <c r="BA159">
        <f t="shared" si="26"/>
        <v>0.715914453364218</v>
      </c>
      <c r="BC159">
        <f t="shared" si="27"/>
        <v>-1287.2036748209318</v>
      </c>
      <c r="BD159">
        <f t="shared" si="28"/>
        <v>3.3000000000000002E-2</v>
      </c>
      <c r="BE159">
        <f t="shared" si="29"/>
        <v>-42.47772126909075</v>
      </c>
    </row>
    <row r="160" spans="3:57">
      <c r="C160" s="11">
        <v>100</v>
      </c>
      <c r="D160" s="12">
        <f t="shared" si="38"/>
        <v>1.4492753623188406E-3</v>
      </c>
      <c r="E160" s="75">
        <f t="shared" si="33"/>
        <v>1204.2771838760873</v>
      </c>
      <c r="F160" s="4">
        <f t="shared" si="34"/>
        <v>1.7453292519943295</v>
      </c>
      <c r="G160" s="4"/>
      <c r="H160" s="4">
        <f t="shared" si="35"/>
        <v>37.328740540709752</v>
      </c>
      <c r="I160" s="11">
        <v>100</v>
      </c>
      <c r="J160" s="5">
        <f t="shared" si="13"/>
        <v>20279.333474137096</v>
      </c>
      <c r="K160" s="11">
        <v>100</v>
      </c>
      <c r="L160" s="17">
        <f t="shared" si="36"/>
        <v>8557.8787260858535</v>
      </c>
      <c r="M160" s="11">
        <v>100</v>
      </c>
      <c r="N160">
        <f t="shared" si="37"/>
        <v>872.36276514636631</v>
      </c>
      <c r="Q160" s="4">
        <v>37</v>
      </c>
      <c r="R160">
        <f t="shared" si="42"/>
        <v>20.534999999999993</v>
      </c>
      <c r="S160">
        <f t="shared" si="39"/>
        <v>141.52982472555405</v>
      </c>
      <c r="T160">
        <f t="shared" si="40"/>
        <v>0.5</v>
      </c>
      <c r="U160">
        <f t="shared" si="41"/>
        <v>300</v>
      </c>
      <c r="AA160">
        <v>37</v>
      </c>
      <c r="AB160">
        <f t="shared" si="14"/>
        <v>0.64577182323790194</v>
      </c>
      <c r="AC160">
        <f t="shared" si="15"/>
        <v>0.2661290322580645</v>
      </c>
      <c r="AD160">
        <f t="shared" si="16"/>
        <v>0.60181502315204827</v>
      </c>
      <c r="AE160">
        <f t="shared" si="17"/>
        <v>0.1601604497098193</v>
      </c>
      <c r="AF160" s="65">
        <f t="shared" si="18"/>
        <v>0.16085319885263819</v>
      </c>
      <c r="AG160">
        <f t="shared" si="19"/>
        <v>9.2162094154347436</v>
      </c>
      <c r="AJ160">
        <f t="shared" si="20"/>
        <v>72.382294738708836</v>
      </c>
      <c r="AL160">
        <f t="shared" si="7"/>
        <v>36.191147369354418</v>
      </c>
      <c r="AN160">
        <f t="shared" si="21"/>
        <v>36.91497031674151</v>
      </c>
      <c r="AP160">
        <f t="shared" si="22"/>
        <v>-1758.3233494383419</v>
      </c>
      <c r="AS160">
        <f t="shared" si="23"/>
        <v>-1781.3183994230492</v>
      </c>
      <c r="AU160">
        <f t="shared" si="8"/>
        <v>-285.29675592797111</v>
      </c>
      <c r="AW160">
        <f t="shared" si="24"/>
        <v>0.64577182323790194</v>
      </c>
      <c r="AY160">
        <f t="shared" si="25"/>
        <v>0.16085319885263819</v>
      </c>
      <c r="BA160">
        <f t="shared" si="26"/>
        <v>0.73139762822759047</v>
      </c>
      <c r="BC160">
        <f t="shared" si="27"/>
        <v>-1286.0335274363961</v>
      </c>
      <c r="BD160">
        <f t="shared" si="28"/>
        <v>3.3000000000000002E-2</v>
      </c>
      <c r="BE160">
        <f t="shared" si="29"/>
        <v>-42.43910640540107</v>
      </c>
    </row>
    <row r="161" spans="3:57">
      <c r="C161" s="11">
        <v>101</v>
      </c>
      <c r="D161" s="12">
        <f t="shared" si="38"/>
        <v>1.4637681159420288E-3</v>
      </c>
      <c r="E161" s="75">
        <f t="shared" si="33"/>
        <v>1204.2771838760873</v>
      </c>
      <c r="F161" s="4">
        <f t="shared" si="34"/>
        <v>1.7627825445142724</v>
      </c>
      <c r="G161" s="4"/>
      <c r="H161" s="4">
        <f t="shared" si="35"/>
        <v>37.030019461594776</v>
      </c>
      <c r="I161" s="11">
        <v>101</v>
      </c>
      <c r="J161" s="5">
        <f t="shared" si="13"/>
        <v>20941.317963013793</v>
      </c>
      <c r="K161" s="11">
        <v>101</v>
      </c>
      <c r="L161" s="17">
        <f t="shared" si="36"/>
        <v>8837.2361803918211</v>
      </c>
      <c r="M161" s="11">
        <v>101</v>
      </c>
      <c r="N161">
        <f t="shared" si="37"/>
        <v>900.83956986664839</v>
      </c>
      <c r="Q161" s="4">
        <v>38</v>
      </c>
      <c r="R161">
        <f t="shared" si="42"/>
        <v>21.089999999999993</v>
      </c>
      <c r="S161">
        <f t="shared" si="39"/>
        <v>144.18118818183314</v>
      </c>
      <c r="T161">
        <f t="shared" si="40"/>
        <v>0.5</v>
      </c>
      <c r="U161">
        <f t="shared" si="41"/>
        <v>300</v>
      </c>
      <c r="AA161">
        <v>38</v>
      </c>
      <c r="AB161">
        <f t="shared" si="14"/>
        <v>0.66322511575784515</v>
      </c>
      <c r="AC161">
        <f t="shared" si="15"/>
        <v>0.2661290322580645</v>
      </c>
      <c r="AD161">
        <f t="shared" si="16"/>
        <v>0.61566147532565818</v>
      </c>
      <c r="AE161">
        <f t="shared" si="17"/>
        <v>0.16384539262698966</v>
      </c>
      <c r="AF161" s="65">
        <f t="shared" si="18"/>
        <v>0.16458747280329433</v>
      </c>
      <c r="AG161">
        <f t="shared" si="19"/>
        <v>9.4301675523529855</v>
      </c>
      <c r="AJ161">
        <f t="shared" si="20"/>
        <v>72.382294738708836</v>
      </c>
      <c r="AL161">
        <f t="shared" si="7"/>
        <v>36.191147369354418</v>
      </c>
      <c r="AN161">
        <f t="shared" si="21"/>
        <v>36.91497031674151</v>
      </c>
      <c r="AP161">
        <f t="shared" si="22"/>
        <v>-1717.9765412595277</v>
      </c>
      <c r="AS161">
        <f t="shared" si="23"/>
        <v>-1741.5112724115709</v>
      </c>
      <c r="AU161">
        <f t="shared" si="8"/>
        <v>-285.33859819260221</v>
      </c>
      <c r="AW161">
        <f t="shared" si="24"/>
        <v>0.66322511575784515</v>
      </c>
      <c r="AY161">
        <f t="shared" si="25"/>
        <v>0.16458747280329433</v>
      </c>
      <c r="BA161">
        <f t="shared" si="26"/>
        <v>0.74654212380645191</v>
      </c>
      <c r="BC161">
        <f t="shared" si="27"/>
        <v>-1282.5418557615503</v>
      </c>
      <c r="BD161">
        <f t="shared" si="28"/>
        <v>3.3000000000000002E-2</v>
      </c>
      <c r="BE161">
        <f t="shared" si="29"/>
        <v>-42.323881240131165</v>
      </c>
    </row>
    <row r="162" spans="3:57">
      <c r="C162" s="11">
        <v>102</v>
      </c>
      <c r="D162" s="12">
        <f t="shared" si="38"/>
        <v>1.4782608695652173E-3</v>
      </c>
      <c r="E162" s="75">
        <f t="shared" si="33"/>
        <v>1204.2771838760873</v>
      </c>
      <c r="F162" s="4">
        <f t="shared" si="34"/>
        <v>1.780235837034216</v>
      </c>
      <c r="G162" s="4"/>
      <c r="H162" s="4">
        <f t="shared" si="35"/>
        <v>36.72182876471431</v>
      </c>
      <c r="I162" s="11">
        <v>102</v>
      </c>
      <c r="J162" s="5">
        <f t="shared" si="13"/>
        <v>21586.132917506598</v>
      </c>
      <c r="K162" s="11">
        <v>102</v>
      </c>
      <c r="L162" s="17">
        <f t="shared" si="36"/>
        <v>9109.348091187785</v>
      </c>
      <c r="M162" s="11">
        <v>102</v>
      </c>
      <c r="N162">
        <f t="shared" si="37"/>
        <v>928.57778707316868</v>
      </c>
      <c r="Q162" s="4">
        <v>39</v>
      </c>
      <c r="R162">
        <f t="shared" si="42"/>
        <v>21.644999999999992</v>
      </c>
      <c r="S162">
        <f t="shared" si="39"/>
        <v>146.83255163811222</v>
      </c>
      <c r="T162">
        <f t="shared" si="40"/>
        <v>0.5</v>
      </c>
      <c r="U162">
        <f t="shared" si="41"/>
        <v>300</v>
      </c>
      <c r="AA162">
        <v>39</v>
      </c>
      <c r="AB162">
        <f t="shared" si="14"/>
        <v>0.68067840827778847</v>
      </c>
      <c r="AC162">
        <f t="shared" si="15"/>
        <v>0.2661290322580645</v>
      </c>
      <c r="AD162">
        <f t="shared" si="16"/>
        <v>0.62932039104983739</v>
      </c>
      <c r="AE162">
        <f t="shared" si="17"/>
        <v>0.16748042665035995</v>
      </c>
      <c r="AF162" s="65">
        <f t="shared" si="18"/>
        <v>0.16827344014210358</v>
      </c>
      <c r="AG162">
        <f t="shared" si="19"/>
        <v>9.6413579242898226</v>
      </c>
      <c r="AJ162">
        <f t="shared" si="20"/>
        <v>72.382294738708836</v>
      </c>
      <c r="AL162">
        <f t="shared" si="7"/>
        <v>36.191147369354418</v>
      </c>
      <c r="AN162">
        <f t="shared" si="21"/>
        <v>36.91497031674151</v>
      </c>
      <c r="AP162">
        <f t="shared" si="22"/>
        <v>-1676.9740609409571</v>
      </c>
      <c r="AS162">
        <f t="shared" si="23"/>
        <v>-1701.0000035518647</v>
      </c>
      <c r="AU162">
        <f t="shared" si="8"/>
        <v>-284.88420632713007</v>
      </c>
      <c r="AW162">
        <f t="shared" si="24"/>
        <v>0.68067840827778847</v>
      </c>
      <c r="AY162">
        <f t="shared" si="25"/>
        <v>0.16827344014210358</v>
      </c>
      <c r="BA162">
        <f t="shared" si="26"/>
        <v>0.76134187879173909</v>
      </c>
      <c r="BC162">
        <f t="shared" si="27"/>
        <v>-1276.7505822418007</v>
      </c>
      <c r="BD162">
        <f t="shared" si="28"/>
        <v>3.3000000000000002E-2</v>
      </c>
      <c r="BE162">
        <f t="shared" si="29"/>
        <v>-42.132769213979422</v>
      </c>
    </row>
    <row r="163" spans="3:57">
      <c r="C163" s="11">
        <v>103</v>
      </c>
      <c r="D163" s="12">
        <f t="shared" si="38"/>
        <v>1.4927536231884057E-3</v>
      </c>
      <c r="E163" s="75">
        <f t="shared" si="33"/>
        <v>1204.2771838760873</v>
      </c>
      <c r="F163" s="4">
        <f t="shared" si="34"/>
        <v>1.7976891295541593</v>
      </c>
      <c r="G163" s="4"/>
      <c r="H163" s="4">
        <f t="shared" si="35"/>
        <v>36.404417579123987</v>
      </c>
      <c r="I163" s="11">
        <v>103</v>
      </c>
      <c r="J163" s="5">
        <f t="shared" si="13"/>
        <v>22213.740644991114</v>
      </c>
      <c r="K163" s="11">
        <v>103</v>
      </c>
      <c r="L163" s="17">
        <f t="shared" si="36"/>
        <v>9374.1985521862498</v>
      </c>
      <c r="M163" s="11">
        <v>103</v>
      </c>
      <c r="N163">
        <f t="shared" si="37"/>
        <v>955.57579532989291</v>
      </c>
      <c r="Q163" s="4">
        <v>40</v>
      </c>
      <c r="R163">
        <f t="shared" si="42"/>
        <v>22.199999999999992</v>
      </c>
      <c r="S163">
        <f t="shared" si="39"/>
        <v>149.48391509439128</v>
      </c>
      <c r="T163">
        <f t="shared" si="40"/>
        <v>0.5</v>
      </c>
      <c r="U163">
        <f t="shared" si="41"/>
        <v>300</v>
      </c>
      <c r="AA163">
        <v>40</v>
      </c>
      <c r="AB163">
        <f t="shared" si="14"/>
        <v>0.69813170079773179</v>
      </c>
      <c r="AC163">
        <f t="shared" si="15"/>
        <v>0.2661290322580645</v>
      </c>
      <c r="AD163">
        <f t="shared" si="16"/>
        <v>0.64278760968653925</v>
      </c>
      <c r="AE163">
        <f t="shared" si="17"/>
        <v>0.17106444451335318</v>
      </c>
      <c r="AF163" s="65">
        <f t="shared" si="18"/>
        <v>0.17190993735977378</v>
      </c>
      <c r="AG163">
        <f t="shared" si="19"/>
        <v>9.8497138670733921</v>
      </c>
      <c r="AJ163">
        <f t="shared" si="20"/>
        <v>72.382294738708836</v>
      </c>
      <c r="AL163">
        <f t="shared" si="7"/>
        <v>36.191147369354418</v>
      </c>
      <c r="AN163">
        <f t="shared" si="21"/>
        <v>36.91497031674151</v>
      </c>
      <c r="AP163">
        <f t="shared" si="22"/>
        <v>-1635.3454250209622</v>
      </c>
      <c r="AS163">
        <f t="shared" si="23"/>
        <v>-1659.8113062919026</v>
      </c>
      <c r="AU163">
        <f t="shared" si="8"/>
        <v>-283.93469910780749</v>
      </c>
      <c r="AW163">
        <f t="shared" si="24"/>
        <v>0.69813170079773179</v>
      </c>
      <c r="AY163">
        <f t="shared" si="25"/>
        <v>0.17190993735977378</v>
      </c>
      <c r="BA163">
        <f t="shared" si="26"/>
        <v>0.7757910688532208</v>
      </c>
      <c r="BC163">
        <f t="shared" si="27"/>
        <v>-1268.6863752212369</v>
      </c>
      <c r="BD163">
        <f t="shared" si="28"/>
        <v>3.3000000000000002E-2</v>
      </c>
      <c r="BE163">
        <f t="shared" si="29"/>
        <v>-41.866650382300818</v>
      </c>
    </row>
    <row r="164" spans="3:57">
      <c r="C164" s="11">
        <v>104</v>
      </c>
      <c r="D164" s="12">
        <f t="shared" si="38"/>
        <v>1.5072463768115941E-3</v>
      </c>
      <c r="E164" s="75">
        <f t="shared" si="33"/>
        <v>1204.2771838760873</v>
      </c>
      <c r="F164" s="4">
        <f t="shared" si="34"/>
        <v>1.8151424220741026</v>
      </c>
      <c r="G164" s="4"/>
      <c r="H164" s="4">
        <f t="shared" si="35"/>
        <v>36.078035448070302</v>
      </c>
      <c r="I164" s="11">
        <v>104</v>
      </c>
      <c r="J164" s="5">
        <f t="shared" si="13"/>
        <v>22824.12164764127</v>
      </c>
      <c r="K164" s="11">
        <v>104</v>
      </c>
      <c r="L164" s="17">
        <f t="shared" si="36"/>
        <v>9631.7793353046163</v>
      </c>
      <c r="M164" s="11">
        <v>104</v>
      </c>
      <c r="N164">
        <f t="shared" si="37"/>
        <v>981.83275589241748</v>
      </c>
      <c r="Q164" s="4">
        <v>41</v>
      </c>
      <c r="R164">
        <f t="shared" si="42"/>
        <v>22.754999999999992</v>
      </c>
      <c r="S164">
        <f t="shared" si="39"/>
        <v>152.13527855067036</v>
      </c>
      <c r="T164">
        <f t="shared" si="40"/>
        <v>0.5</v>
      </c>
      <c r="U164">
        <f t="shared" si="41"/>
        <v>300</v>
      </c>
      <c r="AA164">
        <v>41</v>
      </c>
      <c r="AB164">
        <f t="shared" si="14"/>
        <v>0.715584993317675</v>
      </c>
      <c r="AC164">
        <f t="shared" si="15"/>
        <v>0.2661290322580645</v>
      </c>
      <c r="AD164">
        <f t="shared" si="16"/>
        <v>0.65605902899050716</v>
      </c>
      <c r="AE164">
        <f t="shared" si="17"/>
        <v>0.17459635448940916</v>
      </c>
      <c r="AF164" s="65">
        <f t="shared" si="18"/>
        <v>0.17549581106724374</v>
      </c>
      <c r="AG164">
        <f t="shared" si="19"/>
        <v>10.055169296378351</v>
      </c>
      <c r="AJ164">
        <f t="shared" si="20"/>
        <v>72.382294738708836</v>
      </c>
      <c r="AL164">
        <f t="shared" si="7"/>
        <v>36.191147369354418</v>
      </c>
      <c r="AN164">
        <f t="shared" si="21"/>
        <v>36.91497031674151</v>
      </c>
      <c r="AP164">
        <f t="shared" si="22"/>
        <v>-1593.1204675866181</v>
      </c>
      <c r="AS164">
        <f t="shared" si="23"/>
        <v>-1617.9723725472145</v>
      </c>
      <c r="AU164">
        <f t="shared" si="8"/>
        <v>-282.4920779113238</v>
      </c>
      <c r="AW164">
        <f t="shared" si="24"/>
        <v>0.715584993317675</v>
      </c>
      <c r="AY164">
        <f t="shared" si="25"/>
        <v>0.17549581106724374</v>
      </c>
      <c r="BA164">
        <f t="shared" si="26"/>
        <v>0.78988411119517243</v>
      </c>
      <c r="BC164">
        <f t="shared" si="27"/>
        <v>-1258.3805445664934</v>
      </c>
      <c r="BD164">
        <f t="shared" si="28"/>
        <v>3.3000000000000002E-2</v>
      </c>
      <c r="BE164">
        <f t="shared" si="29"/>
        <v>-41.526557970694284</v>
      </c>
    </row>
    <row r="165" spans="3:57">
      <c r="C165" s="11">
        <v>105</v>
      </c>
      <c r="D165" s="12">
        <f t="shared" si="38"/>
        <v>1.5217391304347826E-3</v>
      </c>
      <c r="E165" s="75">
        <f t="shared" si="33"/>
        <v>1204.2771838760873</v>
      </c>
      <c r="F165" s="4">
        <f t="shared" si="34"/>
        <v>1.8325957145940459</v>
      </c>
      <c r="G165" s="4"/>
      <c r="H165" s="4">
        <f t="shared" si="35"/>
        <v>35.742932066745063</v>
      </c>
      <c r="I165" s="11">
        <v>105</v>
      </c>
      <c r="J165" s="5">
        <f t="shared" si="13"/>
        <v>23417.274419205864</v>
      </c>
      <c r="K165" s="11">
        <v>105</v>
      </c>
      <c r="L165" s="17">
        <f t="shared" si="36"/>
        <v>9882.0898049048737</v>
      </c>
      <c r="M165" s="11">
        <v>105</v>
      </c>
      <c r="N165">
        <f t="shared" si="37"/>
        <v>1007.3486039658383</v>
      </c>
      <c r="Q165" s="4">
        <v>42</v>
      </c>
      <c r="R165">
        <f t="shared" si="42"/>
        <v>23.309999999999992</v>
      </c>
      <c r="S165">
        <f t="shared" si="39"/>
        <v>154.78664200694945</v>
      </c>
      <c r="T165">
        <f t="shared" si="40"/>
        <v>0.5</v>
      </c>
      <c r="U165">
        <f t="shared" si="41"/>
        <v>300</v>
      </c>
      <c r="AA165">
        <v>42</v>
      </c>
      <c r="AB165">
        <f t="shared" si="14"/>
        <v>0.73303828583761843</v>
      </c>
      <c r="AC165">
        <f t="shared" si="15"/>
        <v>0.2661290322580645</v>
      </c>
      <c r="AD165">
        <f t="shared" si="16"/>
        <v>0.66913060635885824</v>
      </c>
      <c r="AE165">
        <f t="shared" si="17"/>
        <v>0.17807508072453485</v>
      </c>
      <c r="AF165" s="65">
        <f t="shared" si="18"/>
        <v>0.17902991845212865</v>
      </c>
      <c r="AG165">
        <f t="shared" si="19"/>
        <v>10.257658733878271</v>
      </c>
      <c r="AJ165">
        <f t="shared" si="20"/>
        <v>72.382294738708836</v>
      </c>
      <c r="AL165">
        <f t="shared" si="7"/>
        <v>36.191147369354418</v>
      </c>
      <c r="AN165">
        <f t="shared" si="21"/>
        <v>36.91497031674151</v>
      </c>
      <c r="AP165">
        <f t="shared" si="22"/>
        <v>-1550.32931028697</v>
      </c>
      <c r="AS165">
        <f t="shared" si="23"/>
        <v>-1575.5108528848607</v>
      </c>
      <c r="AU165">
        <f t="shared" si="8"/>
        <v>-280.55922230985232</v>
      </c>
      <c r="AW165">
        <f t="shared" si="24"/>
        <v>0.73303828583761843</v>
      </c>
      <c r="AY165">
        <f t="shared" si="25"/>
        <v>0.17902991845212865</v>
      </c>
      <c r="BA165">
        <f t="shared" si="26"/>
        <v>0.80361566892981318</v>
      </c>
      <c r="BC165">
        <f t="shared" si="27"/>
        <v>-1245.8689257477592</v>
      </c>
      <c r="BD165">
        <f t="shared" si="28"/>
        <v>3.3000000000000002E-2</v>
      </c>
      <c r="BE165">
        <f t="shared" si="29"/>
        <v>-41.113674549676055</v>
      </c>
    </row>
    <row r="166" spans="3:57">
      <c r="C166" s="11">
        <v>106</v>
      </c>
      <c r="D166" s="12">
        <f t="shared" si="38"/>
        <v>1.536231884057971E-3</v>
      </c>
      <c r="E166" s="75">
        <f t="shared" si="33"/>
        <v>1204.2771838760873</v>
      </c>
      <c r="F166" s="4">
        <f t="shared" si="34"/>
        <v>1.8500490071139892</v>
      </c>
      <c r="G166" s="4"/>
      <c r="H166" s="4">
        <f t="shared" si="35"/>
        <v>35.399357023137547</v>
      </c>
      <c r="I166" s="11">
        <v>106</v>
      </c>
      <c r="J166" s="5">
        <f t="shared" si="13"/>
        <v>23993.215220777922</v>
      </c>
      <c r="K166" s="11">
        <v>106</v>
      </c>
      <c r="L166" s="17">
        <f t="shared" si="36"/>
        <v>10125.136823168283</v>
      </c>
      <c r="M166" s="11">
        <v>106</v>
      </c>
      <c r="N166">
        <f t="shared" si="37"/>
        <v>1032.1240390589483</v>
      </c>
      <c r="Q166" s="4">
        <v>43</v>
      </c>
      <c r="R166">
        <f t="shared" si="42"/>
        <v>23.864999999999991</v>
      </c>
      <c r="S166">
        <f t="shared" si="39"/>
        <v>157.43800546322854</v>
      </c>
      <c r="T166">
        <f t="shared" si="40"/>
        <v>0.5</v>
      </c>
      <c r="U166">
        <f t="shared" si="41"/>
        <v>300</v>
      </c>
      <c r="AA166">
        <v>43</v>
      </c>
      <c r="AB166">
        <f t="shared" si="14"/>
        <v>0.75049157835756164</v>
      </c>
      <c r="AC166">
        <f t="shared" si="15"/>
        <v>0.2661290322580645</v>
      </c>
      <c r="AD166">
        <f t="shared" si="16"/>
        <v>0.68199836006249848</v>
      </c>
      <c r="AE166">
        <f t="shared" si="17"/>
        <v>0.18149956356501976</v>
      </c>
      <c r="AF166" s="65">
        <f t="shared" si="18"/>
        <v>0.1825111277456532</v>
      </c>
      <c r="AG166">
        <f t="shared" si="19"/>
        <v>10.457117333998948</v>
      </c>
      <c r="AJ166">
        <f t="shared" si="20"/>
        <v>72.382294738708836</v>
      </c>
      <c r="AL166">
        <f t="shared" si="7"/>
        <v>36.191147369354418</v>
      </c>
      <c r="AN166">
        <f t="shared" si="21"/>
        <v>36.91497031674151</v>
      </c>
      <c r="AP166">
        <f t="shared" si="22"/>
        <v>-1507.0023321296233</v>
      </c>
      <c r="AS166">
        <f t="shared" si="23"/>
        <v>-1532.4548358953275</v>
      </c>
      <c r="AU166">
        <f t="shared" si="8"/>
        <v>-278.13988389810589</v>
      </c>
      <c r="AW166">
        <f t="shared" si="24"/>
        <v>0.75049157835756164</v>
      </c>
      <c r="AY166">
        <f t="shared" si="25"/>
        <v>0.1825111277456532</v>
      </c>
      <c r="BA166">
        <f t="shared" si="26"/>
        <v>0.8169806552586476</v>
      </c>
      <c r="BC166">
        <f t="shared" si="27"/>
        <v>-1231.1917527795697</v>
      </c>
      <c r="BD166">
        <f t="shared" si="28"/>
        <v>3.3000000000000002E-2</v>
      </c>
      <c r="BE166">
        <f t="shared" si="29"/>
        <v>-40.629327841725804</v>
      </c>
    </row>
    <row r="167" spans="3:57">
      <c r="C167" s="11">
        <v>107</v>
      </c>
      <c r="D167" s="12">
        <f t="shared" si="38"/>
        <v>1.5507246376811592E-3</v>
      </c>
      <c r="E167" s="75">
        <f t="shared" si="33"/>
        <v>1204.2771838760873</v>
      </c>
      <c r="F167" s="4">
        <f t="shared" si="34"/>
        <v>1.8675022996339323</v>
      </c>
      <c r="G167" s="4"/>
      <c r="H167" s="4">
        <f t="shared" si="35"/>
        <v>35.047559542286635</v>
      </c>
      <c r="I167" s="11">
        <v>107</v>
      </c>
      <c r="J167" s="5">
        <f t="shared" si="13"/>
        <v>24551.977835898928</v>
      </c>
      <c r="K167" s="11">
        <v>107</v>
      </c>
      <c r="L167" s="17">
        <f t="shared" si="36"/>
        <v>10360.934646749347</v>
      </c>
      <c r="M167" s="11">
        <v>107</v>
      </c>
      <c r="N167">
        <f t="shared" si="37"/>
        <v>1056.1605144494747</v>
      </c>
      <c r="Q167" s="4">
        <v>44</v>
      </c>
      <c r="R167">
        <f t="shared" si="42"/>
        <v>24.419999999999991</v>
      </c>
      <c r="S167">
        <f t="shared" si="39"/>
        <v>160.08936891950759</v>
      </c>
      <c r="T167">
        <f t="shared" si="40"/>
        <v>0.5</v>
      </c>
      <c r="U167">
        <f t="shared" si="41"/>
        <v>300</v>
      </c>
      <c r="AA167">
        <v>44</v>
      </c>
      <c r="AB167">
        <f t="shared" si="14"/>
        <v>0.76794487087750496</v>
      </c>
      <c r="AC167">
        <f t="shared" si="15"/>
        <v>0.2661290322580645</v>
      </c>
      <c r="AD167">
        <f t="shared" si="16"/>
        <v>0.69465837045899725</v>
      </c>
      <c r="AE167">
        <f t="shared" si="17"/>
        <v>0.184868759880217</v>
      </c>
      <c r="AF167" s="65">
        <f t="shared" si="18"/>
        <v>0.18593831869975647</v>
      </c>
      <c r="AG167">
        <f t="shared" si="19"/>
        <v>10.65348091125448</v>
      </c>
      <c r="AJ167">
        <f t="shared" si="20"/>
        <v>72.382294738708836</v>
      </c>
      <c r="AL167">
        <f t="shared" si="7"/>
        <v>36.191147369354418</v>
      </c>
      <c r="AN167">
        <f t="shared" si="21"/>
        <v>36.91497031674151</v>
      </c>
      <c r="AP167">
        <f t="shared" si="22"/>
        <v>-1463.1701390955157</v>
      </c>
      <c r="AS167">
        <f t="shared" si="23"/>
        <v>-1488.8328267473491</v>
      </c>
      <c r="AU167">
        <f t="shared" si="8"/>
        <v>-275.23867834974044</v>
      </c>
      <c r="AW167">
        <f t="shared" si="24"/>
        <v>0.76794487087750496</v>
      </c>
      <c r="AY167">
        <f t="shared" si="25"/>
        <v>0.18593831869975647</v>
      </c>
      <c r="BA167">
        <f t="shared" si="26"/>
        <v>0.82997423745172283</v>
      </c>
      <c r="BC167">
        <f t="shared" si="27"/>
        <v>-1214.3935204579318</v>
      </c>
      <c r="BD167">
        <f t="shared" si="28"/>
        <v>3.3000000000000002E-2</v>
      </c>
      <c r="BE167">
        <f t="shared" si="29"/>
        <v>-40.074986175111754</v>
      </c>
    </row>
    <row r="168" spans="3:57">
      <c r="C168" s="11">
        <v>108</v>
      </c>
      <c r="D168" s="12">
        <f t="shared" si="38"/>
        <v>1.5652173913043477E-3</v>
      </c>
      <c r="E168" s="75">
        <f t="shared" si="33"/>
        <v>1204.2771838760873</v>
      </c>
      <c r="F168" s="4">
        <f t="shared" si="34"/>
        <v>1.8849555921538756</v>
      </c>
      <c r="G168" s="4"/>
      <c r="H168" s="4">
        <f t="shared" si="35"/>
        <v>34.687788234229714</v>
      </c>
      <c r="I168" s="11">
        <v>108</v>
      </c>
      <c r="J168" s="5">
        <f t="shared" si="13"/>
        <v>25093.613305364863</v>
      </c>
      <c r="K168" s="11">
        <v>108</v>
      </c>
      <c r="L168" s="17">
        <f t="shared" si="36"/>
        <v>10589.504814863973</v>
      </c>
      <c r="M168" s="11">
        <v>108</v>
      </c>
      <c r="N168">
        <f t="shared" si="37"/>
        <v>1079.4602257761439</v>
      </c>
      <c r="Q168" s="4">
        <v>45</v>
      </c>
      <c r="R168">
        <f t="shared" si="42"/>
        <v>24.974999999999991</v>
      </c>
      <c r="S168">
        <f t="shared" si="39"/>
        <v>162.74073237578668</v>
      </c>
      <c r="T168">
        <f t="shared" si="40"/>
        <v>0.5</v>
      </c>
      <c r="U168">
        <f t="shared" si="41"/>
        <v>300</v>
      </c>
      <c r="AA168">
        <v>45</v>
      </c>
      <c r="AB168">
        <f t="shared" si="14"/>
        <v>0.78539816339744828</v>
      </c>
      <c r="AC168">
        <f t="shared" si="15"/>
        <v>0.2661290322580645</v>
      </c>
      <c r="AD168">
        <f t="shared" si="16"/>
        <v>0.70710678118654746</v>
      </c>
      <c r="AE168">
        <f t="shared" si="17"/>
        <v>0.18818164338029084</v>
      </c>
      <c r="AF168" s="65">
        <f t="shared" si="18"/>
        <v>0.18931038307400688</v>
      </c>
      <c r="AG168">
        <f t="shared" si="19"/>
        <v>10.846685968145451</v>
      </c>
      <c r="AJ168">
        <f t="shared" si="20"/>
        <v>72.382294738708836</v>
      </c>
      <c r="AL168">
        <f t="shared" si="7"/>
        <v>36.191147369354418</v>
      </c>
      <c r="AN168">
        <f t="shared" si="21"/>
        <v>36.91497031674151</v>
      </c>
      <c r="AP168">
        <f t="shared" si="22"/>
        <v>-1418.8635336068755</v>
      </c>
      <c r="AS168">
        <f t="shared" si="23"/>
        <v>-1444.6737249228609</v>
      </c>
      <c r="AU168">
        <f t="shared" si="8"/>
        <v>-271.86107570431017</v>
      </c>
      <c r="AW168">
        <f t="shared" si="24"/>
        <v>0.78539816339744828</v>
      </c>
      <c r="AY168">
        <f t="shared" si="25"/>
        <v>0.18931038307400688</v>
      </c>
      <c r="BA168">
        <f t="shared" si="26"/>
        <v>0.84259184061471493</v>
      </c>
      <c r="BC168">
        <f t="shared" si="27"/>
        <v>-1195.5228363629158</v>
      </c>
      <c r="BD168">
        <f t="shared" si="28"/>
        <v>3.3000000000000002E-2</v>
      </c>
      <c r="BE168">
        <f t="shared" si="29"/>
        <v>-39.452253599976224</v>
      </c>
    </row>
    <row r="169" spans="3:57">
      <c r="C169" s="11">
        <v>109</v>
      </c>
      <c r="D169" s="12">
        <f t="shared" si="38"/>
        <v>1.5797101449275361E-3</v>
      </c>
      <c r="E169" s="75">
        <f t="shared" si="33"/>
        <v>1204.2771838760873</v>
      </c>
      <c r="F169" s="4">
        <f t="shared" si="34"/>
        <v>1.902408884673819</v>
      </c>
      <c r="G169" s="4"/>
      <c r="H169" s="4">
        <f t="shared" si="35"/>
        <v>34.320290845939667</v>
      </c>
      <c r="I169" s="11">
        <v>109</v>
      </c>
      <c r="J169" s="5">
        <f t="shared" si="13"/>
        <v>25618.189642125355</v>
      </c>
      <c r="K169" s="11">
        <v>109</v>
      </c>
      <c r="L169" s="17">
        <f t="shared" si="36"/>
        <v>10810.8760289769</v>
      </c>
      <c r="M169" s="11">
        <v>109</v>
      </c>
      <c r="N169">
        <f t="shared" si="37"/>
        <v>1102.0260987744036</v>
      </c>
      <c r="Q169" s="4">
        <v>46</v>
      </c>
      <c r="R169">
        <f t="shared" si="42"/>
        <v>25.52999999999999</v>
      </c>
      <c r="S169">
        <f t="shared" si="39"/>
        <v>165.39209583206576</v>
      </c>
      <c r="T169">
        <f t="shared" si="40"/>
        <v>0.5</v>
      </c>
      <c r="U169">
        <f t="shared" si="41"/>
        <v>300</v>
      </c>
      <c r="AA169">
        <v>46</v>
      </c>
      <c r="AB169">
        <f t="shared" si="14"/>
        <v>0.80285145591739149</v>
      </c>
      <c r="AC169">
        <f t="shared" si="15"/>
        <v>0.2661290322580645</v>
      </c>
      <c r="AD169">
        <f t="shared" si="16"/>
        <v>0.71933980033865108</v>
      </c>
      <c r="AE169">
        <f t="shared" si="17"/>
        <v>0.19143720492883456</v>
      </c>
      <c r="AF169" s="65">
        <f t="shared" si="18"/>
        <v>0.19262622513192446</v>
      </c>
      <c r="AG169">
        <f t="shared" si="19"/>
        <v>11.0366697235961</v>
      </c>
      <c r="AJ169">
        <f t="shared" si="20"/>
        <v>72.382294738708836</v>
      </c>
      <c r="AL169">
        <f t="shared" si="7"/>
        <v>36.191147369354418</v>
      </c>
      <c r="AN169">
        <f t="shared" si="21"/>
        <v>36.91497031674151</v>
      </c>
      <c r="AP169">
        <f t="shared" si="22"/>
        <v>-1374.1134838834973</v>
      </c>
      <c r="AS169">
        <f t="shared" si="23"/>
        <v>-1400.0068011316021</v>
      </c>
      <c r="AU169">
        <f t="shared" si="8"/>
        <v>-268.01338888999265</v>
      </c>
      <c r="AW169">
        <f t="shared" si="24"/>
        <v>0.80285145591739149</v>
      </c>
      <c r="AY169">
        <f t="shared" si="25"/>
        <v>0.19262622513192446</v>
      </c>
      <c r="BA169">
        <f t="shared" si="26"/>
        <v>0.85482915123370473</v>
      </c>
      <c r="BC169">
        <f t="shared" si="27"/>
        <v>-1174.632263126919</v>
      </c>
      <c r="BD169">
        <f t="shared" si="28"/>
        <v>3.3000000000000002E-2</v>
      </c>
      <c r="BE169">
        <f t="shared" si="29"/>
        <v>-38.762864683188333</v>
      </c>
    </row>
    <row r="170" spans="3:57">
      <c r="C170" s="11">
        <v>110</v>
      </c>
      <c r="D170" s="12">
        <f t="shared" si="38"/>
        <v>1.5942028985507246E-3</v>
      </c>
      <c r="E170" s="75">
        <f t="shared" si="33"/>
        <v>1204.2771838760873</v>
      </c>
      <c r="F170" s="4">
        <f t="shared" si="34"/>
        <v>1.9198621771937623</v>
      </c>
      <c r="G170" s="4"/>
      <c r="H170" s="4">
        <f t="shared" si="35"/>
        <v>33.945314017535566</v>
      </c>
      <c r="I170" s="11">
        <v>110</v>
      </c>
      <c r="J170" s="5">
        <f t="shared" si="13"/>
        <v>26125.79152669121</v>
      </c>
      <c r="K170" s="11">
        <v>110</v>
      </c>
      <c r="L170" s="17">
        <f t="shared" si="36"/>
        <v>11025.08402426369</v>
      </c>
      <c r="M170" s="11">
        <v>110</v>
      </c>
      <c r="N170">
        <f t="shared" si="37"/>
        <v>1123.8617761736687</v>
      </c>
      <c r="Q170" s="4">
        <v>47</v>
      </c>
      <c r="R170">
        <f t="shared" si="42"/>
        <v>26.08499999999999</v>
      </c>
      <c r="S170">
        <f t="shared" si="39"/>
        <v>168.04345928834485</v>
      </c>
      <c r="T170">
        <f t="shared" si="40"/>
        <v>0.5</v>
      </c>
      <c r="U170">
        <f t="shared" si="41"/>
        <v>300</v>
      </c>
      <c r="AA170">
        <v>47</v>
      </c>
      <c r="AB170">
        <f t="shared" si="14"/>
        <v>0.82030474843733492</v>
      </c>
      <c r="AC170">
        <f t="shared" si="15"/>
        <v>0.2661290322580645</v>
      </c>
      <c r="AD170">
        <f t="shared" si="16"/>
        <v>0.73135370161917046</v>
      </c>
      <c r="AE170">
        <f t="shared" si="17"/>
        <v>0.1946344528502631</v>
      </c>
      <c r="AF170" s="65">
        <f t="shared" si="18"/>
        <v>0.19588476214626174</v>
      </c>
      <c r="AG170">
        <f t="shared" si="19"/>
        <v>11.223370141904788</v>
      </c>
      <c r="AJ170">
        <f t="shared" si="20"/>
        <v>72.382294738708836</v>
      </c>
      <c r="AL170">
        <f t="shared" si="7"/>
        <v>36.191147369354418</v>
      </c>
      <c r="AN170">
        <f t="shared" si="21"/>
        <v>36.91497031674151</v>
      </c>
      <c r="AP170">
        <f t="shared" si="22"/>
        <v>-1328.9510932225855</v>
      </c>
      <c r="AS170">
        <f t="shared" si="23"/>
        <v>-1354.8616734074044</v>
      </c>
      <c r="AU170">
        <f t="shared" si="8"/>
        <v>-263.70276049144201</v>
      </c>
      <c r="AW170">
        <f t="shared" si="24"/>
        <v>0.82030474843733492</v>
      </c>
      <c r="AY170">
        <f t="shared" si="25"/>
        <v>0.19588476214626174</v>
      </c>
      <c r="BA170">
        <f t="shared" si="26"/>
        <v>0.86668212048747506</v>
      </c>
      <c r="BC170">
        <f t="shared" si="27"/>
        <v>-1151.7781514982985</v>
      </c>
      <c r="BD170">
        <f t="shared" si="28"/>
        <v>3.3000000000000002E-2</v>
      </c>
      <c r="BE170">
        <f t="shared" si="29"/>
        <v>-38.008678999443852</v>
      </c>
    </row>
    <row r="171" spans="3:57">
      <c r="C171" s="11">
        <v>111</v>
      </c>
      <c r="D171" s="12">
        <f t="shared" si="38"/>
        <v>1.608695652173913E-3</v>
      </c>
      <c r="E171" s="75">
        <f t="shared" si="33"/>
        <v>1204.2771838760873</v>
      </c>
      <c r="F171" s="4">
        <f t="shared" si="34"/>
        <v>1.9373154697137056</v>
      </c>
      <c r="G171" s="4"/>
      <c r="H171" s="4">
        <f t="shared" si="35"/>
        <v>33.56310304304634</v>
      </c>
      <c r="I171" s="11">
        <v>111</v>
      </c>
      <c r="J171" s="5">
        <f t="shared" si="13"/>
        <v>26616.519983489015</v>
      </c>
      <c r="K171" s="11">
        <v>111</v>
      </c>
      <c r="L171" s="17">
        <f t="shared" si="36"/>
        <v>11232.171433032365</v>
      </c>
      <c r="M171" s="11">
        <v>111</v>
      </c>
      <c r="N171">
        <f t="shared" si="37"/>
        <v>1144.9716037749606</v>
      </c>
      <c r="Q171" s="4">
        <v>48</v>
      </c>
      <c r="R171">
        <f t="shared" si="42"/>
        <v>26.63999999999999</v>
      </c>
      <c r="S171">
        <f t="shared" si="39"/>
        <v>170.69482274462391</v>
      </c>
      <c r="T171">
        <f t="shared" si="40"/>
        <v>0.5</v>
      </c>
      <c r="U171">
        <f t="shared" si="41"/>
        <v>300</v>
      </c>
      <c r="AA171">
        <v>48</v>
      </c>
      <c r="AB171">
        <f t="shared" si="14"/>
        <v>0.83775804095727813</v>
      </c>
      <c r="AC171">
        <f t="shared" si="15"/>
        <v>0.2661290322580645</v>
      </c>
      <c r="AD171">
        <f t="shared" si="16"/>
        <v>0.74314482547739413</v>
      </c>
      <c r="AE171">
        <f t="shared" si="17"/>
        <v>0.19777241323188713</v>
      </c>
      <c r="AF171" s="65">
        <f t="shared" si="18"/>
        <v>0.19908492491275179</v>
      </c>
      <c r="AG171">
        <f t="shared" si="19"/>
        <v>11.406725962179577</v>
      </c>
      <c r="AJ171">
        <f t="shared" si="20"/>
        <v>72.382294738708836</v>
      </c>
      <c r="AL171">
        <f t="shared" si="7"/>
        <v>36.191147369354418</v>
      </c>
      <c r="AN171">
        <f t="shared" si="21"/>
        <v>36.91497031674151</v>
      </c>
      <c r="AP171">
        <f t="shared" si="22"/>
        <v>-1283.4075692374502</v>
      </c>
      <c r="AS171">
        <f t="shared" si="23"/>
        <v>-1309.2682823908001</v>
      </c>
      <c r="AU171">
        <f t="shared" si="8"/>
        <v>-258.93714777639639</v>
      </c>
      <c r="AW171">
        <f t="shared" si="24"/>
        <v>0.83775804095727813</v>
      </c>
      <c r="AY171">
        <f t="shared" si="25"/>
        <v>0.19908492491275179</v>
      </c>
      <c r="BA171">
        <f t="shared" si="26"/>
        <v>0.87814696731718345</v>
      </c>
      <c r="BC171">
        <f t="shared" si="27"/>
        <v>-1127.020464757785</v>
      </c>
      <c r="BD171">
        <f t="shared" si="28"/>
        <v>3.3000000000000002E-2</v>
      </c>
      <c r="BE171">
        <f t="shared" si="29"/>
        <v>-37.191675337006906</v>
      </c>
    </row>
    <row r="172" spans="3:57">
      <c r="C172" s="11">
        <v>112</v>
      </c>
      <c r="D172" s="12">
        <f t="shared" si="38"/>
        <v>1.6231884057971015E-3</v>
      </c>
      <c r="E172" s="75">
        <f t="shared" si="33"/>
        <v>1204.2771838760873</v>
      </c>
      <c r="F172" s="4">
        <f t="shared" si="34"/>
        <v>1.9547687622336489</v>
      </c>
      <c r="G172" s="4"/>
      <c r="H172" s="4">
        <f t="shared" si="35"/>
        <v>33.173901636000188</v>
      </c>
      <c r="I172" s="11">
        <v>112</v>
      </c>
      <c r="J172" s="5">
        <f t="shared" si="13"/>
        <v>27090.492038624205</v>
      </c>
      <c r="K172" s="11">
        <v>112</v>
      </c>
      <c r="L172" s="17">
        <f t="shared" si="36"/>
        <v>11432.187640299415</v>
      </c>
      <c r="M172" s="11">
        <v>112</v>
      </c>
      <c r="N172">
        <f t="shared" si="37"/>
        <v>1165.3606157287884</v>
      </c>
      <c r="Q172" s="4">
        <v>49</v>
      </c>
      <c r="R172">
        <f t="shared" si="42"/>
        <v>27.19499999999999</v>
      </c>
      <c r="S172">
        <f t="shared" si="39"/>
        <v>173.34618620090299</v>
      </c>
      <c r="T172">
        <f t="shared" si="40"/>
        <v>0.5</v>
      </c>
      <c r="U172">
        <f t="shared" si="41"/>
        <v>300</v>
      </c>
      <c r="AA172">
        <v>49</v>
      </c>
      <c r="AB172">
        <f t="shared" si="14"/>
        <v>0.85521133347722145</v>
      </c>
      <c r="AC172">
        <f t="shared" si="15"/>
        <v>0.2661290322580645</v>
      </c>
      <c r="AD172">
        <f t="shared" si="16"/>
        <v>0.75470958022277201</v>
      </c>
      <c r="AE172">
        <f t="shared" si="17"/>
        <v>0.20085013022057641</v>
      </c>
      <c r="AF172" s="65">
        <f t="shared" si="18"/>
        <v>0.20222565827178646</v>
      </c>
      <c r="AG172">
        <f t="shared" si="19"/>
        <v>11.586676728228209</v>
      </c>
      <c r="AJ172">
        <f t="shared" si="20"/>
        <v>72.382294738708836</v>
      </c>
      <c r="AL172">
        <f t="shared" si="7"/>
        <v>36.191147369354418</v>
      </c>
      <c r="AN172">
        <f t="shared" si="21"/>
        <v>36.91497031674151</v>
      </c>
      <c r="AP172">
        <f t="shared" si="22"/>
        <v>-1237.514193090361</v>
      </c>
      <c r="AS172">
        <f t="shared" si="23"/>
        <v>-1263.256865805366</v>
      </c>
      <c r="AU172">
        <f t="shared" si="8"/>
        <v>-253.72530599904493</v>
      </c>
      <c r="AW172">
        <f t="shared" si="24"/>
        <v>0.85521133347722145</v>
      </c>
      <c r="AY172">
        <f t="shared" si="25"/>
        <v>0.20222565827178646</v>
      </c>
      <c r="BA172">
        <f t="shared" si="26"/>
        <v>0.8892201812433278</v>
      </c>
      <c r="BC172">
        <f t="shared" si="27"/>
        <v>-1100.4225950710013</v>
      </c>
      <c r="BD172">
        <f t="shared" si="28"/>
        <v>3.3000000000000002E-2</v>
      </c>
      <c r="BE172">
        <f t="shared" si="29"/>
        <v>-36.313945637343046</v>
      </c>
    </row>
    <row r="173" spans="3:57">
      <c r="C173" s="11">
        <v>113</v>
      </c>
      <c r="D173" s="12">
        <f t="shared" si="38"/>
        <v>1.6376811594202897E-3</v>
      </c>
      <c r="E173" s="75">
        <f t="shared" si="33"/>
        <v>1204.2771838760873</v>
      </c>
      <c r="F173" s="4">
        <f t="shared" si="34"/>
        <v>1.972222054753592</v>
      </c>
      <c r="G173" s="4"/>
      <c r="H173" s="4">
        <f t="shared" si="35"/>
        <v>32.777951700105888</v>
      </c>
      <c r="I173" s="11">
        <v>113</v>
      </c>
      <c r="J173" s="5">
        <f t="shared" si="13"/>
        <v>27547.840359536356</v>
      </c>
      <c r="K173" s="11">
        <v>113</v>
      </c>
      <c r="L173" s="17">
        <f t="shared" si="36"/>
        <v>11625.188631724342</v>
      </c>
      <c r="M173" s="11">
        <v>113</v>
      </c>
      <c r="N173">
        <f t="shared" si="37"/>
        <v>1185.0345190340818</v>
      </c>
      <c r="Q173" s="4">
        <v>50</v>
      </c>
      <c r="R173">
        <f t="shared" si="42"/>
        <v>27.749999999999989</v>
      </c>
      <c r="S173">
        <f t="shared" si="39"/>
        <v>175.99754965718208</v>
      </c>
      <c r="T173">
        <f t="shared" si="40"/>
        <v>0.5</v>
      </c>
      <c r="U173">
        <f t="shared" si="41"/>
        <v>300</v>
      </c>
      <c r="AA173">
        <v>50</v>
      </c>
      <c r="AB173">
        <f t="shared" si="14"/>
        <v>0.87266462599716477</v>
      </c>
      <c r="AC173">
        <f t="shared" si="15"/>
        <v>0.2661290322580645</v>
      </c>
      <c r="AD173">
        <f t="shared" si="16"/>
        <v>0.76604444311897801</v>
      </c>
      <c r="AE173">
        <f t="shared" si="17"/>
        <v>0.20386666631392156</v>
      </c>
      <c r="AF173" s="65">
        <f t="shared" si="18"/>
        <v>0.20530592163744421</v>
      </c>
      <c r="AG173">
        <f t="shared" si="19"/>
        <v>11.763162818869162</v>
      </c>
      <c r="AJ173">
        <f t="shared" si="20"/>
        <v>72.382294738708836</v>
      </c>
      <c r="AL173">
        <f t="shared" si="7"/>
        <v>36.191147369354418</v>
      </c>
      <c r="AN173">
        <f t="shared" si="21"/>
        <v>36.91497031674151</v>
      </c>
      <c r="AP173">
        <f t="shared" si="22"/>
        <v>-1191.3022887548361</v>
      </c>
      <c r="AS173">
        <f t="shared" si="23"/>
        <v>-1216.8579321381189</v>
      </c>
      <c r="AU173">
        <f t="shared" si="8"/>
        <v>-248.07677000265048</v>
      </c>
      <c r="AW173">
        <f t="shared" si="24"/>
        <v>0.87266462599716477</v>
      </c>
      <c r="AY173">
        <f t="shared" si="25"/>
        <v>0.20530592163744421</v>
      </c>
      <c r="BA173">
        <f t="shared" si="26"/>
        <v>0.89989852492002231</v>
      </c>
      <c r="BC173">
        <f t="shared" si="27"/>
        <v>-1072.0511723843235</v>
      </c>
      <c r="BD173">
        <f t="shared" si="28"/>
        <v>3.3000000000000002E-2</v>
      </c>
      <c r="BE173">
        <f t="shared" si="29"/>
        <v>-35.377688688682682</v>
      </c>
    </row>
    <row r="174" spans="3:57">
      <c r="C174" s="11">
        <v>114</v>
      </c>
      <c r="D174" s="12">
        <f t="shared" si="38"/>
        <v>1.6521739130434781E-3</v>
      </c>
      <c r="E174" s="75">
        <f t="shared" si="33"/>
        <v>1204.2771838760873</v>
      </c>
      <c r="F174" s="4">
        <f t="shared" si="34"/>
        <v>1.9896753472735353</v>
      </c>
      <c r="G174" s="4"/>
      <c r="H174" s="4">
        <f t="shared" si="35"/>
        <v>32.375493105284527</v>
      </c>
      <c r="I174" s="11">
        <v>114</v>
      </c>
      <c r="J174" s="5">
        <f t="shared" si="13"/>
        <v>27988.712877052065</v>
      </c>
      <c r="K174" s="11">
        <v>114</v>
      </c>
      <c r="L174" s="17">
        <f t="shared" si="36"/>
        <v>11811.236834115971</v>
      </c>
      <c r="M174" s="11">
        <v>114</v>
      </c>
      <c r="N174">
        <f t="shared" si="37"/>
        <v>1203.9996772799154</v>
      </c>
      <c r="Q174" s="4">
        <v>51</v>
      </c>
      <c r="R174">
        <f t="shared" si="42"/>
        <v>28.304999999999989</v>
      </c>
      <c r="S174">
        <f t="shared" si="39"/>
        <v>178.64891311346116</v>
      </c>
      <c r="T174">
        <f t="shared" si="40"/>
        <v>0.5</v>
      </c>
      <c r="U174">
        <f t="shared" si="41"/>
        <v>300</v>
      </c>
      <c r="AA174">
        <v>51</v>
      </c>
      <c r="AB174">
        <f t="shared" si="14"/>
        <v>0.89011791851710798</v>
      </c>
      <c r="AC174">
        <f t="shared" si="15"/>
        <v>0.2661290322580645</v>
      </c>
      <c r="AD174">
        <f t="shared" si="16"/>
        <v>0.77714596145697079</v>
      </c>
      <c r="AE174">
        <f t="shared" si="17"/>
        <v>0.20682110264580672</v>
      </c>
      <c r="AF174" s="65">
        <f t="shared" si="18"/>
        <v>0.20832468953324421</v>
      </c>
      <c r="AG174">
        <f t="shared" si="19"/>
        <v>11.936125478628089</v>
      </c>
      <c r="AJ174">
        <f t="shared" si="20"/>
        <v>72.382294738708836</v>
      </c>
      <c r="AL174">
        <f t="shared" si="7"/>
        <v>36.191147369354418</v>
      </c>
      <c r="AN174">
        <f t="shared" si="21"/>
        <v>36.91497031674151</v>
      </c>
      <c r="AP174">
        <f t="shared" si="22"/>
        <v>-1144.8031923425701</v>
      </c>
      <c r="AS174">
        <f t="shared" si="23"/>
        <v>-1170.1022335373011</v>
      </c>
      <c r="AU174">
        <f t="shared" si="8"/>
        <v>-242.00183414850582</v>
      </c>
      <c r="AW174">
        <f t="shared" si="24"/>
        <v>0.89011791851710798</v>
      </c>
      <c r="AY174">
        <f t="shared" si="25"/>
        <v>0.20832468953324421</v>
      </c>
      <c r="BA174">
        <f t="shared" si="26"/>
        <v>0.91017903641676057</v>
      </c>
      <c r="BC174">
        <f t="shared" si="27"/>
        <v>-1041.9758664931919</v>
      </c>
      <c r="BD174">
        <f t="shared" si="28"/>
        <v>3.3000000000000002E-2</v>
      </c>
      <c r="BE174">
        <f t="shared" si="29"/>
        <v>-34.385203594275332</v>
      </c>
    </row>
    <row r="175" spans="3:57">
      <c r="C175" s="11">
        <v>115</v>
      </c>
      <c r="D175" s="12">
        <f t="shared" si="38"/>
        <v>1.6666666666666666E-3</v>
      </c>
      <c r="E175" s="75">
        <f t="shared" si="33"/>
        <v>1204.2771838760873</v>
      </c>
      <c r="F175" s="4">
        <f t="shared" si="34"/>
        <v>2.0071286397934789</v>
      </c>
      <c r="G175" s="4"/>
      <c r="H175" s="4">
        <f t="shared" si="35"/>
        <v>31.966763469303228</v>
      </c>
      <c r="I175" s="11">
        <v>115</v>
      </c>
      <c r="J175" s="5">
        <f t="shared" si="13"/>
        <v>28413.272390361759</v>
      </c>
      <c r="K175" s="11">
        <v>115</v>
      </c>
      <c r="L175" s="17">
        <f t="shared" si="36"/>
        <v>11990.400948732662</v>
      </c>
      <c r="M175" s="11">
        <v>115</v>
      </c>
      <c r="N175">
        <f t="shared" si="37"/>
        <v>1222.2630936526668</v>
      </c>
      <c r="Q175" s="4">
        <v>52</v>
      </c>
      <c r="R175">
        <f t="shared" si="42"/>
        <v>28.859999999999989</v>
      </c>
      <c r="S175">
        <f t="shared" si="39"/>
        <v>181.30027656974022</v>
      </c>
      <c r="T175">
        <f t="shared" si="40"/>
        <v>0.5</v>
      </c>
      <c r="U175">
        <f t="shared" si="41"/>
        <v>300</v>
      </c>
      <c r="AA175">
        <v>52</v>
      </c>
      <c r="AB175">
        <f t="shared" si="14"/>
        <v>0.90757121103705141</v>
      </c>
      <c r="AC175">
        <f t="shared" si="15"/>
        <v>0.2661290322580645</v>
      </c>
      <c r="AD175">
        <f t="shared" si="16"/>
        <v>0.78801075360672201</v>
      </c>
      <c r="AE175">
        <f t="shared" si="17"/>
        <v>0.20971253926630504</v>
      </c>
      <c r="AF175" s="65">
        <f t="shared" si="18"/>
        <v>0.21128095213395834</v>
      </c>
      <c r="AG175">
        <f t="shared" si="19"/>
        <v>12.105506848781376</v>
      </c>
      <c r="AJ175">
        <f t="shared" si="20"/>
        <v>72.382294738708836</v>
      </c>
      <c r="AL175">
        <f t="shared" si="7"/>
        <v>36.191147369354418</v>
      </c>
      <c r="AN175">
        <f t="shared" si="21"/>
        <v>36.91497031674151</v>
      </c>
      <c r="AP175">
        <f t="shared" si="22"/>
        <v>-1098.0482215300847</v>
      </c>
      <c r="AS175">
        <f t="shared" si="23"/>
        <v>-1123.0207379440199</v>
      </c>
      <c r="AU175">
        <f t="shared" si="8"/>
        <v>-235.51153060296011</v>
      </c>
      <c r="AW175">
        <f t="shared" si="24"/>
        <v>0.90757121103705141</v>
      </c>
      <c r="AY175">
        <f t="shared" si="25"/>
        <v>0.21128095213395834</v>
      </c>
      <c r="BA175">
        <f t="shared" si="26"/>
        <v>0.92005903121804333</v>
      </c>
      <c r="BC175">
        <f t="shared" si="27"/>
        <v>-1010.2691829316651</v>
      </c>
      <c r="BD175">
        <f t="shared" si="28"/>
        <v>3.3000000000000002E-2</v>
      </c>
      <c r="BE175">
        <f t="shared" si="29"/>
        <v>-33.338883036744953</v>
      </c>
    </row>
    <row r="176" spans="3:57">
      <c r="C176" s="11">
        <v>116</v>
      </c>
      <c r="D176" s="12">
        <f t="shared" si="38"/>
        <v>1.681159420289855E-3</v>
      </c>
      <c r="E176" s="75">
        <f t="shared" si="33"/>
        <v>1204.2771838760873</v>
      </c>
      <c r="F176" s="4">
        <f t="shared" si="34"/>
        <v>2.024581932313422</v>
      </c>
      <c r="G176" s="4"/>
      <c r="H176" s="4">
        <f t="shared" si="35"/>
        <v>31.551997945254271</v>
      </c>
      <c r="I176" s="11">
        <v>116</v>
      </c>
      <c r="J176" s="5">
        <f t="shared" si="13"/>
        <v>28821.696155467118</v>
      </c>
      <c r="K176" s="11">
        <v>116</v>
      </c>
      <c r="L176" s="17">
        <f t="shared" si="36"/>
        <v>12162.755777607123</v>
      </c>
      <c r="M176" s="11">
        <v>116</v>
      </c>
      <c r="N176">
        <f t="shared" si="37"/>
        <v>1239.8323932321225</v>
      </c>
      <c r="Q176" s="4">
        <v>53</v>
      </c>
      <c r="R176">
        <f t="shared" si="42"/>
        <v>29.414999999999988</v>
      </c>
      <c r="S176">
        <f t="shared" si="39"/>
        <v>183.95164002601931</v>
      </c>
      <c r="T176">
        <f t="shared" si="40"/>
        <v>0.5</v>
      </c>
      <c r="U176">
        <f t="shared" si="41"/>
        <v>300</v>
      </c>
      <c r="AA176">
        <v>53</v>
      </c>
      <c r="AB176">
        <f t="shared" si="14"/>
        <v>0.92502450355699462</v>
      </c>
      <c r="AC176">
        <f t="shared" si="15"/>
        <v>0.2661290322580645</v>
      </c>
      <c r="AD176">
        <f t="shared" si="16"/>
        <v>0.79863551004729283</v>
      </c>
      <c r="AE176">
        <f t="shared" si="17"/>
        <v>0.21254009541581179</v>
      </c>
      <c r="AF176" s="65">
        <f t="shared" si="18"/>
        <v>0.21417371581277111</v>
      </c>
      <c r="AG176">
        <f t="shared" si="19"/>
        <v>12.271249998706088</v>
      </c>
      <c r="AJ176">
        <f t="shared" si="20"/>
        <v>72.382294738708836</v>
      </c>
      <c r="AL176">
        <f t="shared" si="7"/>
        <v>36.191147369354418</v>
      </c>
      <c r="AN176">
        <f t="shared" si="21"/>
        <v>36.91497031674151</v>
      </c>
      <c r="AP176">
        <f t="shared" si="22"/>
        <v>-1051.0686451200409</v>
      </c>
      <c r="AS176">
        <f t="shared" si="23"/>
        <v>-1075.6446004774671</v>
      </c>
      <c r="AU176">
        <f t="shared" si="8"/>
        <v>-228.61760601898357</v>
      </c>
      <c r="AW176">
        <f t="shared" si="24"/>
        <v>0.92502450355699462</v>
      </c>
      <c r="AY176">
        <f t="shared" si="25"/>
        <v>0.21417371581277111</v>
      </c>
      <c r="BA176">
        <f t="shared" si="26"/>
        <v>0.92953610393149833</v>
      </c>
      <c r="BC176">
        <f t="shared" si="27"/>
        <v>-977.00625334944141</v>
      </c>
      <c r="BD176">
        <f t="shared" si="28"/>
        <v>3.3000000000000002E-2</v>
      </c>
      <c r="BE176">
        <f t="shared" si="29"/>
        <v>-32.241206360531571</v>
      </c>
    </row>
    <row r="177" spans="3:57">
      <c r="C177" s="11">
        <v>117</v>
      </c>
      <c r="D177" s="12">
        <f t="shared" si="38"/>
        <v>1.6956521739130434E-3</v>
      </c>
      <c r="E177" s="75">
        <f t="shared" si="33"/>
        <v>1204.2771838760873</v>
      </c>
      <c r="F177" s="4">
        <f t="shared" si="34"/>
        <v>2.0420352248333655</v>
      </c>
      <c r="G177" s="4"/>
      <c r="H177" s="4">
        <f t="shared" si="35"/>
        <v>31.131429015115028</v>
      </c>
      <c r="I177" s="11">
        <v>117</v>
      </c>
      <c r="J177" s="5">
        <f t="shared" si="13"/>
        <v>29214.175457665584</v>
      </c>
      <c r="K177" s="11">
        <v>117</v>
      </c>
      <c r="L177" s="17">
        <f t="shared" si="36"/>
        <v>12328.382043134876</v>
      </c>
      <c r="M177" s="11">
        <v>117</v>
      </c>
      <c r="N177">
        <f t="shared" si="37"/>
        <v>1256.7158046009047</v>
      </c>
      <c r="Q177" s="4">
        <v>54</v>
      </c>
      <c r="R177">
        <f t="shared" si="42"/>
        <v>29.969999999999988</v>
      </c>
      <c r="S177">
        <f t="shared" si="39"/>
        <v>186.60300348229839</v>
      </c>
      <c r="T177">
        <f t="shared" si="40"/>
        <v>0.5</v>
      </c>
      <c r="U177">
        <f t="shared" si="41"/>
        <v>300</v>
      </c>
      <c r="AA177">
        <v>54</v>
      </c>
      <c r="AB177">
        <f t="shared" si="14"/>
        <v>0.94247779607693793</v>
      </c>
      <c r="AC177">
        <f t="shared" si="15"/>
        <v>0.2661290322580645</v>
      </c>
      <c r="AD177">
        <f t="shared" si="16"/>
        <v>0.80901699437494745</v>
      </c>
      <c r="AE177">
        <f t="shared" si="17"/>
        <v>0.21530290979333278</v>
      </c>
      <c r="AF177" s="65">
        <f t="shared" si="18"/>
        <v>0.2170020036930369</v>
      </c>
      <c r="AG177">
        <f t="shared" si="19"/>
        <v>12.433298957493317</v>
      </c>
      <c r="AJ177">
        <f t="shared" si="20"/>
        <v>72.382294738708836</v>
      </c>
      <c r="AL177">
        <f t="shared" si="7"/>
        <v>36.191147369354418</v>
      </c>
      <c r="AN177">
        <f t="shared" si="21"/>
        <v>36.91497031674151</v>
      </c>
      <c r="AP177">
        <f t="shared" si="22"/>
        <v>-1003.8956527719446</v>
      </c>
      <c r="AS177">
        <f t="shared" si="23"/>
        <v>-1028.0051340967552</v>
      </c>
      <c r="AU177">
        <f t="shared" si="8"/>
        <v>-221.33249665351664</v>
      </c>
      <c r="AW177">
        <f t="shared" si="24"/>
        <v>0.94247779607693793</v>
      </c>
      <c r="AY177">
        <f t="shared" si="25"/>
        <v>0.2170020036930369</v>
      </c>
      <c r="BA177">
        <f t="shared" si="26"/>
        <v>0.93860812969542695</v>
      </c>
      <c r="BC177">
        <f t="shared" si="27"/>
        <v>-942.26462105764472</v>
      </c>
      <c r="BD177">
        <f t="shared" si="28"/>
        <v>3.3000000000000002E-2</v>
      </c>
      <c r="BE177">
        <f t="shared" si="29"/>
        <v>-31.094732494902278</v>
      </c>
    </row>
    <row r="178" spans="3:57">
      <c r="C178" s="11">
        <v>118</v>
      </c>
      <c r="D178" s="12">
        <f t="shared" si="38"/>
        <v>1.7101449275362319E-3</v>
      </c>
      <c r="E178" s="75">
        <f t="shared" si="33"/>
        <v>1204.2771838760873</v>
      </c>
      <c r="F178" s="4">
        <f t="shared" si="34"/>
        <v>2.0594885173533086</v>
      </c>
      <c r="G178" s="4"/>
      <c r="H178" s="4">
        <f t="shared" si="35"/>
        <v>30.70528628961608</v>
      </c>
      <c r="I178" s="11">
        <v>118</v>
      </c>
      <c r="J178" s="5">
        <f t="shared" si="13"/>
        <v>29590.915168657062</v>
      </c>
      <c r="K178" s="11">
        <v>118</v>
      </c>
      <c r="L178" s="17">
        <f t="shared" si="36"/>
        <v>12487.366201173279</v>
      </c>
      <c r="M178" s="11">
        <v>118</v>
      </c>
      <c r="N178">
        <f t="shared" si="37"/>
        <v>1272.9221407923831</v>
      </c>
      <c r="Q178" s="4">
        <v>55</v>
      </c>
      <c r="R178">
        <f t="shared" si="42"/>
        <v>30.524999999999988</v>
      </c>
      <c r="S178">
        <f t="shared" si="39"/>
        <v>189.25436693857748</v>
      </c>
      <c r="T178">
        <f t="shared" si="40"/>
        <v>0.5</v>
      </c>
      <c r="U178">
        <f t="shared" si="41"/>
        <v>300</v>
      </c>
      <c r="AA178">
        <v>55</v>
      </c>
      <c r="AB178">
        <f t="shared" si="14"/>
        <v>0.95993108859688125</v>
      </c>
      <c r="AC178">
        <f t="shared" si="15"/>
        <v>0.2661290322580645</v>
      </c>
      <c r="AD178">
        <f t="shared" si="16"/>
        <v>0.8191520442889918</v>
      </c>
      <c r="AE178">
        <f t="shared" si="17"/>
        <v>0.21800014081884458</v>
      </c>
      <c r="AF178" s="65">
        <f t="shared" si="18"/>
        <v>0.21976485620384115</v>
      </c>
      <c r="AG178">
        <f t="shared" si="19"/>
        <v>12.591598745779525</v>
      </c>
      <c r="AJ178">
        <f t="shared" si="20"/>
        <v>72.382294738708836</v>
      </c>
      <c r="AL178">
        <f t="shared" si="7"/>
        <v>36.191147369354418</v>
      </c>
      <c r="AN178">
        <f t="shared" si="21"/>
        <v>36.91497031674151</v>
      </c>
      <c r="AP178">
        <f t="shared" si="22"/>
        <v>-956.56032493673581</v>
      </c>
      <c r="AS178">
        <f t="shared" si="23"/>
        <v>-980.13377956582633</v>
      </c>
      <c r="AU178">
        <f t="shared" si="8"/>
        <v>-213.66930196665652</v>
      </c>
      <c r="AW178">
        <f t="shared" si="24"/>
        <v>0.95993108859688125</v>
      </c>
      <c r="AY178">
        <f t="shared" si="25"/>
        <v>0.21976485620384115</v>
      </c>
      <c r="BA178">
        <f t="shared" si="26"/>
        <v>0.94727326527707312</v>
      </c>
      <c r="BC178">
        <f t="shared" si="27"/>
        <v>-906.12402243731981</v>
      </c>
      <c r="BD178">
        <f t="shared" si="28"/>
        <v>3.3000000000000002E-2</v>
      </c>
      <c r="BE178">
        <f t="shared" si="29"/>
        <v>-29.902092740431556</v>
      </c>
    </row>
    <row r="179" spans="3:57">
      <c r="C179" s="11">
        <v>119</v>
      </c>
      <c r="D179" s="12">
        <f t="shared" si="38"/>
        <v>1.7246376811594201E-3</v>
      </c>
      <c r="E179" s="75">
        <f t="shared" si="33"/>
        <v>1204.2771838760873</v>
      </c>
      <c r="F179" s="4">
        <f t="shared" si="34"/>
        <v>2.0769418098732517</v>
      </c>
      <c r="G179" s="4"/>
      <c r="H179" s="4">
        <f t="shared" si="35"/>
        <v>30.273796314635717</v>
      </c>
      <c r="I179" s="11">
        <v>119</v>
      </c>
      <c r="J179" s="5">
        <f t="shared" si="13"/>
        <v>29952.133288876546</v>
      </c>
      <c r="K179" s="11">
        <v>119</v>
      </c>
      <c r="L179" s="17">
        <f t="shared" si="36"/>
        <v>12639.800247905901</v>
      </c>
      <c r="M179" s="11">
        <v>119</v>
      </c>
      <c r="N179">
        <f t="shared" si="37"/>
        <v>1288.460779603048</v>
      </c>
      <c r="Q179" s="4">
        <v>56</v>
      </c>
      <c r="R179">
        <f t="shared" si="42"/>
        <v>31.079999999999988</v>
      </c>
      <c r="S179">
        <f t="shared" si="39"/>
        <v>191.90573039485653</v>
      </c>
      <c r="T179">
        <f t="shared" si="40"/>
        <v>0.5</v>
      </c>
      <c r="U179">
        <f t="shared" si="41"/>
        <v>300</v>
      </c>
      <c r="AA179">
        <v>56</v>
      </c>
      <c r="AB179">
        <f t="shared" si="14"/>
        <v>0.97738438111682457</v>
      </c>
      <c r="AC179">
        <f t="shared" si="15"/>
        <v>0.2661290322580645</v>
      </c>
      <c r="AD179">
        <f t="shared" si="16"/>
        <v>0.82903757255504174</v>
      </c>
      <c r="AE179">
        <f t="shared" si="17"/>
        <v>0.2206309668896482</v>
      </c>
      <c r="AF179" s="65">
        <f t="shared" si="18"/>
        <v>0.22246133163853482</v>
      </c>
      <c r="AG179">
        <f t="shared" si="19"/>
        <v>12.746095407748177</v>
      </c>
      <c r="AJ179">
        <f t="shared" si="20"/>
        <v>72.382294738708836</v>
      </c>
      <c r="AL179">
        <f t="shared" si="7"/>
        <v>36.191147369354418</v>
      </c>
      <c r="AN179">
        <f t="shared" si="21"/>
        <v>36.91497031674151</v>
      </c>
      <c r="AP179">
        <f t="shared" si="22"/>
        <v>-909.09360302948301</v>
      </c>
      <c r="AS179">
        <f t="shared" si="23"/>
        <v>-932.06207475136534</v>
      </c>
      <c r="AU179">
        <f t="shared" si="8"/>
        <v>-205.64175675356532</v>
      </c>
      <c r="AW179">
        <f t="shared" si="24"/>
        <v>0.97738438111682457</v>
      </c>
      <c r="AY179">
        <f t="shared" si="25"/>
        <v>0.22246133163853482</v>
      </c>
      <c r="BA179">
        <f t="shared" si="26"/>
        <v>0.95552994985331408</v>
      </c>
      <c r="BC179">
        <f t="shared" si="27"/>
        <v>-868.66616491473053</v>
      </c>
      <c r="BD179">
        <f t="shared" si="28"/>
        <v>3.3000000000000002E-2</v>
      </c>
      <c r="BE179">
        <f t="shared" si="29"/>
        <v>-28.665983442186111</v>
      </c>
    </row>
    <row r="180" spans="3:57">
      <c r="C180" s="11">
        <v>120</v>
      </c>
      <c r="D180" s="12">
        <f t="shared" si="38"/>
        <v>1.7391304347826085E-3</v>
      </c>
      <c r="E180" s="75">
        <f t="shared" si="33"/>
        <v>1204.2771838760873</v>
      </c>
      <c r="F180" s="4">
        <f t="shared" si="34"/>
        <v>2.0943951023931953</v>
      </c>
      <c r="G180" s="4"/>
      <c r="H180" s="4">
        <f t="shared" si="35"/>
        <v>29.837182384330728</v>
      </c>
      <c r="I180" s="11">
        <v>120</v>
      </c>
      <c r="J180" s="5">
        <f t="shared" si="13"/>
        <v>30298.060475673439</v>
      </c>
      <c r="K180" s="11">
        <v>120</v>
      </c>
      <c r="L180" s="17">
        <f t="shared" si="36"/>
        <v>12785.78152073419</v>
      </c>
      <c r="M180" s="11">
        <v>120</v>
      </c>
      <c r="N180">
        <f t="shared" si="37"/>
        <v>1303.3416432960437</v>
      </c>
      <c r="Q180" s="4">
        <v>57</v>
      </c>
      <c r="R180">
        <f t="shared" si="42"/>
        <v>31.634999999999987</v>
      </c>
      <c r="S180">
        <f t="shared" si="39"/>
        <v>194.55709385113562</v>
      </c>
      <c r="T180">
        <f t="shared" si="40"/>
        <v>0.5</v>
      </c>
      <c r="U180">
        <f t="shared" si="41"/>
        <v>300</v>
      </c>
      <c r="AA180">
        <v>57</v>
      </c>
      <c r="AB180">
        <f t="shared" si="14"/>
        <v>0.99483767363676778</v>
      </c>
      <c r="AC180">
        <f t="shared" si="15"/>
        <v>0.2661290322580645</v>
      </c>
      <c r="AD180">
        <f t="shared" si="16"/>
        <v>0.83867056794542394</v>
      </c>
      <c r="AE180">
        <f t="shared" si="17"/>
        <v>0.22319458663063702</v>
      </c>
      <c r="AF180" s="65">
        <f t="shared" si="18"/>
        <v>0.22509050671537328</v>
      </c>
      <c r="AG180">
        <f t="shared" si="19"/>
        <v>12.896736043252004</v>
      </c>
      <c r="AJ180">
        <f t="shared" si="20"/>
        <v>72.382294738708836</v>
      </c>
      <c r="AL180">
        <f t="shared" si="7"/>
        <v>36.191147369354418</v>
      </c>
      <c r="AN180">
        <f t="shared" si="21"/>
        <v>36.91497031674151</v>
      </c>
      <c r="AP180">
        <f t="shared" si="22"/>
        <v>-861.52625987406384</v>
      </c>
      <c r="AS180">
        <f t="shared" si="23"/>
        <v>-883.82162328715845</v>
      </c>
      <c r="AU180">
        <f t="shared" si="8"/>
        <v>-197.26420186479592</v>
      </c>
      <c r="AW180">
        <f t="shared" si="24"/>
        <v>0.99483767363676778</v>
      </c>
      <c r="AY180">
        <f t="shared" si="25"/>
        <v>0.22509050671537328</v>
      </c>
      <c r="BA180">
        <f t="shared" si="26"/>
        <v>0.96337690546595056</v>
      </c>
      <c r="BC180">
        <f t="shared" si="27"/>
        <v>-829.97450221512997</v>
      </c>
      <c r="BD180">
        <f t="shared" si="28"/>
        <v>3.3000000000000002E-2</v>
      </c>
      <c r="BE180">
        <f t="shared" si="29"/>
        <v>-27.389158573099291</v>
      </c>
    </row>
    <row r="181" spans="3:57">
      <c r="C181" s="11">
        <v>121</v>
      </c>
      <c r="D181" s="12">
        <f t="shared" si="38"/>
        <v>1.753623188405797E-3</v>
      </c>
      <c r="E181" s="75">
        <f t="shared" si="33"/>
        <v>1204.2771838760873</v>
      </c>
      <c r="F181" s="4">
        <f t="shared" si="34"/>
        <v>2.1118483949131384</v>
      </c>
      <c r="G181" s="4"/>
      <c r="H181" s="4">
        <f t="shared" si="35"/>
        <v>29.395664361203906</v>
      </c>
      <c r="I181" s="11">
        <v>121</v>
      </c>
      <c r="J181" s="5">
        <f t="shared" si="13"/>
        <v>30628.939557975409</v>
      </c>
      <c r="K181" s="11">
        <v>121</v>
      </c>
      <c r="L181" s="17">
        <f t="shared" si="36"/>
        <v>12925.412493465623</v>
      </c>
      <c r="M181" s="11">
        <v>121</v>
      </c>
      <c r="N181">
        <f t="shared" si="37"/>
        <v>1317.5751777233049</v>
      </c>
      <c r="Q181" s="4">
        <v>58</v>
      </c>
      <c r="R181">
        <f t="shared" si="42"/>
        <v>32.189999999999991</v>
      </c>
      <c r="S181">
        <f t="shared" si="39"/>
        <v>197.2084573074147</v>
      </c>
      <c r="T181">
        <f t="shared" si="40"/>
        <v>0.5</v>
      </c>
      <c r="U181">
        <f t="shared" si="41"/>
        <v>300</v>
      </c>
      <c r="AA181">
        <v>58</v>
      </c>
      <c r="AB181">
        <f t="shared" si="14"/>
        <v>1.0122909661567112</v>
      </c>
      <c r="AC181">
        <f t="shared" si="15"/>
        <v>0.2661290322580645</v>
      </c>
      <c r="AD181">
        <f t="shared" si="16"/>
        <v>0.84804809615642596</v>
      </c>
      <c r="AE181">
        <f t="shared" si="17"/>
        <v>0.22569021913840367</v>
      </c>
      <c r="AF181" s="65">
        <f t="shared" si="18"/>
        <v>0.22765147713935488</v>
      </c>
      <c r="AG181">
        <f t="shared" si="19"/>
        <v>13.043468840003978</v>
      </c>
      <c r="AJ181">
        <f t="shared" si="20"/>
        <v>72.382294738708836</v>
      </c>
      <c r="AL181">
        <f t="shared" si="7"/>
        <v>36.191147369354418</v>
      </c>
      <c r="AN181">
        <f t="shared" si="21"/>
        <v>36.91497031674151</v>
      </c>
      <c r="AP181">
        <f t="shared" si="22"/>
        <v>-813.8888704533698</v>
      </c>
      <c r="AS181">
        <f t="shared" si="23"/>
        <v>-835.44406264190297</v>
      </c>
      <c r="AU181">
        <f t="shared" si="8"/>
        <v>-188.55155357552934</v>
      </c>
      <c r="AW181">
        <f t="shared" si="24"/>
        <v>1.0122909661567112</v>
      </c>
      <c r="AY181">
        <f t="shared" si="25"/>
        <v>0.22765147713935488</v>
      </c>
      <c r="BA181">
        <f t="shared" si="26"/>
        <v>0.97081313714428752</v>
      </c>
      <c r="BC181">
        <f t="shared" si="27"/>
        <v>-790.13400761165656</v>
      </c>
      <c r="BD181">
        <f t="shared" si="28"/>
        <v>3.3000000000000002E-2</v>
      </c>
      <c r="BE181">
        <f t="shared" si="29"/>
        <v>-26.074422251184668</v>
      </c>
    </row>
    <row r="182" spans="3:57">
      <c r="C182" s="11">
        <v>122</v>
      </c>
      <c r="D182" s="12">
        <f t="shared" si="38"/>
        <v>1.7681159420289854E-3</v>
      </c>
      <c r="E182" s="75">
        <f t="shared" si="33"/>
        <v>1204.2771838760873</v>
      </c>
      <c r="F182" s="4">
        <f t="shared" si="34"/>
        <v>2.1293016874330819</v>
      </c>
      <c r="G182" s="4"/>
      <c r="H182" s="4">
        <f t="shared" si="35"/>
        <v>28.949458503299233</v>
      </c>
      <c r="I182" s="11">
        <v>122</v>
      </c>
      <c r="J182" s="5">
        <f t="shared" si="13"/>
        <v>30945.025038090207</v>
      </c>
      <c r="K182" s="11">
        <v>122</v>
      </c>
      <c r="L182" s="17">
        <f t="shared" si="36"/>
        <v>13058.800566074067</v>
      </c>
      <c r="M182" s="11">
        <v>122</v>
      </c>
      <c r="N182">
        <f t="shared" si="37"/>
        <v>1331.1723308944004</v>
      </c>
      <c r="Q182" s="4">
        <v>59</v>
      </c>
      <c r="R182">
        <f t="shared" si="42"/>
        <v>32.74499999999999</v>
      </c>
      <c r="S182">
        <f t="shared" si="39"/>
        <v>199.85982076369379</v>
      </c>
      <c r="T182">
        <f t="shared" si="40"/>
        <v>0.5</v>
      </c>
      <c r="U182">
        <f t="shared" si="41"/>
        <v>300</v>
      </c>
      <c r="V182" s="4"/>
      <c r="W182" s="4"/>
      <c r="X182" s="4"/>
      <c r="Y182" s="4"/>
      <c r="Z182" s="4"/>
      <c r="AA182">
        <v>59</v>
      </c>
      <c r="AB182">
        <f t="shared" si="14"/>
        <v>1.0297442586766543</v>
      </c>
      <c r="AC182">
        <f t="shared" si="15"/>
        <v>0.2661290322580645</v>
      </c>
      <c r="AD182">
        <f t="shared" si="16"/>
        <v>0.85716730070211222</v>
      </c>
      <c r="AE182">
        <f t="shared" si="17"/>
        <v>0.22811710421911049</v>
      </c>
      <c r="AF182" s="65">
        <f t="shared" si="18"/>
        <v>0.23014335816431941</v>
      </c>
      <c r="AG182">
        <f t="shared" si="19"/>
        <v>13.186243105783179</v>
      </c>
      <c r="AI182" s="4"/>
      <c r="AJ182">
        <f t="shared" si="20"/>
        <v>72.382294738708836</v>
      </c>
      <c r="AL182">
        <f t="shared" si="7"/>
        <v>36.191147369354418</v>
      </c>
      <c r="AN182">
        <f t="shared" si="21"/>
        <v>36.91497031674151</v>
      </c>
      <c r="AP182">
        <f t="shared" si="22"/>
        <v>-766.21178299815358</v>
      </c>
      <c r="AS182">
        <f t="shared" si="23"/>
        <v>-786.96103163102089</v>
      </c>
      <c r="AU182">
        <f t="shared" si="8"/>
        <v>-179.51927166895231</v>
      </c>
      <c r="AW182">
        <f t="shared" si="24"/>
        <v>1.0297442586766543</v>
      </c>
      <c r="AY182">
        <f t="shared" si="25"/>
        <v>0.23014335816431941</v>
      </c>
      <c r="BA182">
        <f t="shared" si="26"/>
        <v>0.97783793268827568</v>
      </c>
      <c r="BC182">
        <f t="shared" si="27"/>
        <v>-749.23094588831225</v>
      </c>
      <c r="BD182">
        <f t="shared" si="28"/>
        <v>3.3000000000000002E-2</v>
      </c>
      <c r="BE182">
        <f t="shared" si="29"/>
        <v>-24.724621214314304</v>
      </c>
    </row>
    <row r="183" spans="3:57">
      <c r="C183" s="11">
        <v>123</v>
      </c>
      <c r="D183" s="12">
        <f t="shared" si="38"/>
        <v>1.7826086956521739E-3</v>
      </c>
      <c r="E183" s="75">
        <f t="shared" si="33"/>
        <v>1204.2771838760873</v>
      </c>
      <c r="F183" s="4">
        <f t="shared" si="34"/>
        <v>2.146754979953025</v>
      </c>
      <c r="G183" s="4"/>
      <c r="H183" s="4">
        <f t="shared" si="35"/>
        <v>28.498777298706777</v>
      </c>
      <c r="I183" s="11">
        <v>123</v>
      </c>
      <c r="J183" s="5">
        <f t="shared" si="13"/>
        <v>31246.58258131408</v>
      </c>
      <c r="K183" s="11">
        <v>123</v>
      </c>
      <c r="L183" s="17">
        <f t="shared" si="36"/>
        <v>13186.057849314542</v>
      </c>
      <c r="M183" s="11">
        <v>123</v>
      </c>
      <c r="N183">
        <f t="shared" si="37"/>
        <v>1344.1445310208503</v>
      </c>
      <c r="Q183" s="4">
        <v>60</v>
      </c>
      <c r="R183">
        <f t="shared" si="42"/>
        <v>33.29999999999999</v>
      </c>
      <c r="S183">
        <f t="shared" si="39"/>
        <v>202.51118421997285</v>
      </c>
      <c r="T183">
        <f t="shared" si="40"/>
        <v>0.5</v>
      </c>
      <c r="U183">
        <f t="shared" si="41"/>
        <v>300</v>
      </c>
      <c r="V183" s="4"/>
      <c r="W183" s="4"/>
      <c r="X183" s="4"/>
      <c r="Y183" s="4"/>
      <c r="Z183" s="4"/>
      <c r="AA183">
        <v>60</v>
      </c>
      <c r="AB183">
        <f t="shared" si="14"/>
        <v>1.0471975511965976</v>
      </c>
      <c r="AC183">
        <f t="shared" si="15"/>
        <v>0.2661290322580645</v>
      </c>
      <c r="AD183">
        <f t="shared" si="16"/>
        <v>0.8660254037844386</v>
      </c>
      <c r="AE183">
        <f t="shared" si="17"/>
        <v>0.2304745026200522</v>
      </c>
      <c r="AF183" s="65">
        <f t="shared" si="18"/>
        <v>0.23256528515433811</v>
      </c>
      <c r="AG183">
        <f t="shared" si="19"/>
        <v>13.325009300600074</v>
      </c>
      <c r="AI183" s="4"/>
      <c r="AJ183">
        <f t="shared" si="20"/>
        <v>72.382294738708836</v>
      </c>
      <c r="AL183">
        <f t="shared" si="7"/>
        <v>36.191147369354418</v>
      </c>
      <c r="AN183">
        <f t="shared" si="21"/>
        <v>36.91497031674151</v>
      </c>
      <c r="AP183">
        <f t="shared" si="22"/>
        <v>-718.52509044720796</v>
      </c>
      <c r="AS183">
        <f t="shared" si="23"/>
        <v>-738.40413741659995</v>
      </c>
      <c r="AU183">
        <f t="shared" si="8"/>
        <v>-170.18332630367954</v>
      </c>
      <c r="AW183">
        <f t="shared" si="24"/>
        <v>1.0471975511965976</v>
      </c>
      <c r="AY183">
        <f t="shared" si="25"/>
        <v>0.23256528515433811</v>
      </c>
      <c r="BA183">
        <f t="shared" si="26"/>
        <v>0.9844508621061222</v>
      </c>
      <c r="BC183">
        <f t="shared" si="27"/>
        <v>-707.35264473563336</v>
      </c>
      <c r="BD183">
        <f t="shared" si="28"/>
        <v>3.3000000000000002E-2</v>
      </c>
      <c r="BE183">
        <f t="shared" si="29"/>
        <v>-23.342637276275902</v>
      </c>
    </row>
    <row r="184" spans="3:57">
      <c r="C184" s="11">
        <v>124</v>
      </c>
      <c r="D184" s="12">
        <f t="shared" si="38"/>
        <v>1.7971014492753623E-3</v>
      </c>
      <c r="E184" s="75">
        <f t="shared" si="33"/>
        <v>1204.2771838760873</v>
      </c>
      <c r="F184" s="4">
        <f t="shared" si="34"/>
        <v>2.1642082724729685</v>
      </c>
      <c r="G184" s="4"/>
      <c r="H184" s="4">
        <f t="shared" si="35"/>
        <v>28.043829307548549</v>
      </c>
      <c r="I184" s="11">
        <v>124</v>
      </c>
      <c r="J184" s="5">
        <f t="shared" si="13"/>
        <v>31533.888494029721</v>
      </c>
      <c r="K184" s="11">
        <v>124</v>
      </c>
      <c r="L184" s="17">
        <f t="shared" si="36"/>
        <v>13307.300944480541</v>
      </c>
      <c r="M184" s="11">
        <v>124</v>
      </c>
      <c r="N184">
        <f t="shared" si="37"/>
        <v>1356.5036640652947</v>
      </c>
      <c r="Q184" s="4">
        <v>61</v>
      </c>
      <c r="R184">
        <f t="shared" si="42"/>
        <v>33.85499999999999</v>
      </c>
      <c r="S184">
        <f t="shared" si="39"/>
        <v>205.16254767625196</v>
      </c>
      <c r="T184">
        <f t="shared" si="40"/>
        <v>0.5</v>
      </c>
      <c r="U184">
        <f t="shared" si="41"/>
        <v>300</v>
      </c>
      <c r="V184" s="4"/>
      <c r="W184" s="4"/>
      <c r="X184" s="4"/>
      <c r="Y184" s="4"/>
      <c r="Z184" s="4"/>
      <c r="AA184">
        <v>61</v>
      </c>
      <c r="AB184">
        <f t="shared" si="14"/>
        <v>1.064650843716541</v>
      </c>
      <c r="AC184">
        <f t="shared" si="15"/>
        <v>0.2661290322580645</v>
      </c>
      <c r="AD184">
        <f t="shared" si="16"/>
        <v>0.87461970713939574</v>
      </c>
      <c r="AE184">
        <f t="shared" si="17"/>
        <v>0.23276169625483917</v>
      </c>
      <c r="AF184" s="65">
        <f t="shared" si="18"/>
        <v>0.23491641414339348</v>
      </c>
      <c r="AG184">
        <f t="shared" si="19"/>
        <v>13.459719068763807</v>
      </c>
      <c r="AI184" s="4"/>
      <c r="AJ184">
        <f t="shared" si="20"/>
        <v>72.382294738708836</v>
      </c>
      <c r="AL184">
        <f t="shared" si="7"/>
        <v>36.191147369354418</v>
      </c>
      <c r="AN184">
        <f t="shared" si="21"/>
        <v>36.91497031674151</v>
      </c>
      <c r="AP184">
        <f t="shared" si="22"/>
        <v>-670.85860231107449</v>
      </c>
      <c r="AS184">
        <f t="shared" si="23"/>
        <v>-689.80492204309758</v>
      </c>
      <c r="AU184">
        <f t="shared" si="8"/>
        <v>-160.56016373968848</v>
      </c>
      <c r="AW184">
        <f t="shared" si="24"/>
        <v>1.064650843716541</v>
      </c>
      <c r="AY184">
        <f t="shared" si="25"/>
        <v>0.23491641414339348</v>
      </c>
      <c r="BA184">
        <f t="shared" si="26"/>
        <v>0.99065177670095361</v>
      </c>
      <c r="BC184">
        <f t="shared" si="27"/>
        <v>-664.58726629458442</v>
      </c>
      <c r="BD184">
        <f t="shared" si="28"/>
        <v>3.3000000000000002E-2</v>
      </c>
      <c r="BE184">
        <f t="shared" si="29"/>
        <v>-21.931379787721287</v>
      </c>
    </row>
    <row r="185" spans="3:57">
      <c r="C185" s="11">
        <v>125</v>
      </c>
      <c r="D185" s="12">
        <f t="shared" si="38"/>
        <v>1.8115942028985505E-3</v>
      </c>
      <c r="E185" s="75">
        <f t="shared" si="33"/>
        <v>1204.2771838760873</v>
      </c>
      <c r="F185" s="4">
        <f t="shared" si="34"/>
        <v>2.1816615649929116</v>
      </c>
      <c r="G185" s="4"/>
      <c r="H185" s="4">
        <f t="shared" si="35"/>
        <v>27.584819011607578</v>
      </c>
      <c r="I185" s="11">
        <v>125</v>
      </c>
      <c r="J185" s="5">
        <f t="shared" si="13"/>
        <v>31807.22919098979</v>
      </c>
      <c r="K185" s="11">
        <v>125</v>
      </c>
      <c r="L185" s="17">
        <f t="shared" si="36"/>
        <v>13422.650718597692</v>
      </c>
      <c r="M185" s="11">
        <v>125</v>
      </c>
      <c r="N185">
        <f t="shared" si="37"/>
        <v>1368.2620508254527</v>
      </c>
      <c r="Q185" s="4">
        <v>62</v>
      </c>
      <c r="R185">
        <f t="shared" si="42"/>
        <v>34.409999999999989</v>
      </c>
      <c r="S185">
        <f t="shared" si="39"/>
        <v>207.81391113253105</v>
      </c>
      <c r="T185">
        <f t="shared" si="40"/>
        <v>0.5</v>
      </c>
      <c r="U185">
        <f t="shared" si="41"/>
        <v>300</v>
      </c>
      <c r="V185" s="4"/>
      <c r="W185" s="4"/>
      <c r="X185" s="4"/>
      <c r="Y185" s="4"/>
      <c r="Z185" s="4"/>
      <c r="AA185">
        <v>62</v>
      </c>
      <c r="AB185">
        <f t="shared" si="14"/>
        <v>1.0821041362364843</v>
      </c>
      <c r="AC185">
        <f t="shared" si="15"/>
        <v>0.2661290322580645</v>
      </c>
      <c r="AD185">
        <f t="shared" si="16"/>
        <v>0.88294759285892688</v>
      </c>
      <c r="AE185">
        <f t="shared" si="17"/>
        <v>0.23497798842213374</v>
      </c>
      <c r="AF185" s="65">
        <f t="shared" si="18"/>
        <v>0.23719592239232387</v>
      </c>
      <c r="AG185">
        <f t="shared" si="19"/>
        <v>13.590325270792775</v>
      </c>
      <c r="AI185" s="4"/>
      <c r="AJ185">
        <f t="shared" si="20"/>
        <v>72.382294738708836</v>
      </c>
      <c r="AL185">
        <f t="shared" si="7"/>
        <v>36.191147369354418</v>
      </c>
      <c r="AN185">
        <f t="shared" si="21"/>
        <v>36.91497031674151</v>
      </c>
      <c r="AP185">
        <f t="shared" si="22"/>
        <v>-623.24181697096401</v>
      </c>
      <c r="AS185">
        <f t="shared" si="23"/>
        <v>-641.19482855993101</v>
      </c>
      <c r="AU185">
        <f t="shared" si="8"/>
        <v>-150.66667100168752</v>
      </c>
      <c r="AW185">
        <f t="shared" si="24"/>
        <v>1.0821041362364843</v>
      </c>
      <c r="AY185">
        <f t="shared" si="25"/>
        <v>0.23719592239232387</v>
      </c>
      <c r="BA185">
        <f t="shared" si="26"/>
        <v>0.99644080780186006</v>
      </c>
      <c r="BC185">
        <f t="shared" si="27"/>
        <v>-621.02357955844639</v>
      </c>
      <c r="BD185">
        <f t="shared" si="28"/>
        <v>3.3000000000000002E-2</v>
      </c>
      <c r="BE185">
        <f t="shared" si="29"/>
        <v>-20.493778125428733</v>
      </c>
    </row>
    <row r="186" spans="3:57">
      <c r="C186" s="11">
        <v>126</v>
      </c>
      <c r="D186" s="12">
        <f t="shared" si="38"/>
        <v>1.826086956521739E-3</v>
      </c>
      <c r="E186" s="75">
        <f t="shared" si="33"/>
        <v>1204.2771838760873</v>
      </c>
      <c r="F186" s="4">
        <f t="shared" si="34"/>
        <v>2.1991148575128547</v>
      </c>
      <c r="G186" s="4"/>
      <c r="H186" s="4">
        <f t="shared" si="35"/>
        <v>27.121946671751441</v>
      </c>
      <c r="I186" s="11">
        <v>126</v>
      </c>
      <c r="J186" s="5">
        <f t="shared" si="13"/>
        <v>32066.900652495064</v>
      </c>
      <c r="K186" s="11">
        <v>126</v>
      </c>
      <c r="L186" s="17">
        <f t="shared" si="36"/>
        <v>13532.232075352917</v>
      </c>
      <c r="M186" s="11">
        <v>126</v>
      </c>
      <c r="N186">
        <f t="shared" si="37"/>
        <v>1379.4324235833758</v>
      </c>
      <c r="Q186" s="4">
        <v>63</v>
      </c>
      <c r="R186">
        <f t="shared" si="42"/>
        <v>34.964999999999989</v>
      </c>
      <c r="S186">
        <f t="shared" si="39"/>
        <v>210.4652745888101</v>
      </c>
      <c r="T186">
        <f t="shared" si="40"/>
        <v>0.5</v>
      </c>
      <c r="U186">
        <f t="shared" si="41"/>
        <v>300</v>
      </c>
      <c r="V186" s="4"/>
      <c r="W186" s="4"/>
      <c r="X186" s="4"/>
      <c r="Y186" s="4"/>
      <c r="Z186" s="4"/>
      <c r="AA186">
        <v>63</v>
      </c>
      <c r="AB186">
        <f t="shared" si="14"/>
        <v>1.0995574287564276</v>
      </c>
      <c r="AC186">
        <f t="shared" si="15"/>
        <v>0.2661290322580645</v>
      </c>
      <c r="AD186">
        <f t="shared" si="16"/>
        <v>0.89100652418836779</v>
      </c>
      <c r="AE186">
        <f t="shared" si="17"/>
        <v>0.23712270401787205</v>
      </c>
      <c r="AF186" s="65">
        <f t="shared" si="18"/>
        <v>0.23940300894198224</v>
      </c>
      <c r="AG186">
        <f t="shared" si="19"/>
        <v>13.71678201510829</v>
      </c>
      <c r="AI186" s="4"/>
      <c r="AJ186">
        <f t="shared" si="20"/>
        <v>72.382294738708836</v>
      </c>
      <c r="AL186">
        <f t="shared" si="7"/>
        <v>36.191147369354418</v>
      </c>
      <c r="AN186">
        <f t="shared" si="21"/>
        <v>36.91497031674151</v>
      </c>
      <c r="AP186">
        <f t="shared" si="22"/>
        <v>-575.7038944440186</v>
      </c>
      <c r="AS186">
        <f t="shared" si="23"/>
        <v>-592.60516678548549</v>
      </c>
      <c r="AU186">
        <f t="shared" si="8"/>
        <v>-140.52013956313638</v>
      </c>
      <c r="AW186">
        <f t="shared" si="24"/>
        <v>1.0995574287564276</v>
      </c>
      <c r="AY186">
        <f t="shared" si="25"/>
        <v>0.23940300894198224</v>
      </c>
      <c r="BA186">
        <f t="shared" si="26"/>
        <v>1.0018183651354375</v>
      </c>
      <c r="BC186">
        <f t="shared" si="27"/>
        <v>-576.75073433401121</v>
      </c>
      <c r="BD186">
        <f t="shared" si="28"/>
        <v>3.3000000000000002E-2</v>
      </c>
      <c r="BE186">
        <f t="shared" si="29"/>
        <v>-19.032774233022369</v>
      </c>
    </row>
    <row r="187" spans="3:57">
      <c r="C187" s="11">
        <v>127</v>
      </c>
      <c r="D187" s="12">
        <f t="shared" si="38"/>
        <v>1.8405797101449274E-3</v>
      </c>
      <c r="E187" s="75">
        <f t="shared" si="33"/>
        <v>1204.2771838760873</v>
      </c>
      <c r="F187" s="4">
        <f t="shared" si="34"/>
        <v>2.2165681500327983</v>
      </c>
      <c r="G187" s="4"/>
      <c r="H187" s="4">
        <f t="shared" si="35"/>
        <v>26.655408193291755</v>
      </c>
      <c r="I187" s="11">
        <v>127</v>
      </c>
      <c r="J187" s="5">
        <f t="shared" si="13"/>
        <v>32313.207872187337</v>
      </c>
      <c r="K187" s="11">
        <v>127</v>
      </c>
      <c r="L187" s="17">
        <f t="shared" si="36"/>
        <v>13636.173722063055</v>
      </c>
      <c r="M187" s="11">
        <v>127</v>
      </c>
      <c r="N187">
        <f t="shared" si="37"/>
        <v>1390.0279023509738</v>
      </c>
      <c r="Q187" s="4">
        <v>64</v>
      </c>
      <c r="R187">
        <f t="shared" si="42"/>
        <v>35.519999999999989</v>
      </c>
      <c r="S187">
        <f t="shared" si="39"/>
        <v>213.11663804508916</v>
      </c>
      <c r="T187">
        <f t="shared" si="40"/>
        <v>0.5</v>
      </c>
      <c r="U187">
        <f t="shared" si="41"/>
        <v>300</v>
      </c>
      <c r="V187" s="4"/>
      <c r="W187" s="4"/>
      <c r="X187" s="4"/>
      <c r="Y187" s="4"/>
      <c r="Z187" s="4"/>
      <c r="AA187">
        <v>64</v>
      </c>
      <c r="AB187">
        <f t="shared" si="14"/>
        <v>1.1170107212763709</v>
      </c>
      <c r="AC187">
        <f t="shared" si="15"/>
        <v>0.2661290322580645</v>
      </c>
      <c r="AD187">
        <f t="shared" si="16"/>
        <v>0.89879404629916704</v>
      </c>
      <c r="AE187">
        <f t="shared" si="17"/>
        <v>0.23919518974090734</v>
      </c>
      <c r="AF187" s="65">
        <f t="shared" si="18"/>
        <v>0.24153689516153865</v>
      </c>
      <c r="AG187">
        <f t="shared" si="19"/>
        <v>13.839044689449997</v>
      </c>
      <c r="AI187" s="4"/>
      <c r="AJ187">
        <f t="shared" si="20"/>
        <v>72.382294738708836</v>
      </c>
      <c r="AL187">
        <f t="shared" ref="AL187:AL250" si="43">T187*AJ187</f>
        <v>36.191147369354418</v>
      </c>
      <c r="AN187">
        <f t="shared" si="21"/>
        <v>36.91497031674151</v>
      </c>
      <c r="AP187">
        <f t="shared" si="22"/>
        <v>-528.27362964543693</v>
      </c>
      <c r="AS187">
        <f t="shared" si="23"/>
        <v>-544.06707877037582</v>
      </c>
      <c r="AU187">
        <f t="shared" ref="AU187:AU250" si="44">AP187*TAN(AF187)</f>
        <v>-130.13822813826124</v>
      </c>
      <c r="AW187">
        <f t="shared" si="24"/>
        <v>1.1170107212763709</v>
      </c>
      <c r="AY187">
        <f t="shared" si="25"/>
        <v>0.24153689516153865</v>
      </c>
      <c r="BA187">
        <f t="shared" si="26"/>
        <v>1.0067851348347765</v>
      </c>
      <c r="BC187">
        <f t="shared" si="27"/>
        <v>-531.85803745223802</v>
      </c>
      <c r="BD187">
        <f t="shared" si="28"/>
        <v>3.3000000000000002E-2</v>
      </c>
      <c r="BE187">
        <f t="shared" si="29"/>
        <v>-17.551315235923855</v>
      </c>
    </row>
    <row r="188" spans="3:57">
      <c r="C188" s="11">
        <v>128</v>
      </c>
      <c r="D188" s="12">
        <f t="shared" si="38"/>
        <v>1.8550724637681159E-3</v>
      </c>
      <c r="E188" s="75">
        <f t="shared" si="33"/>
        <v>1204.2771838760873</v>
      </c>
      <c r="F188" s="4">
        <f t="shared" si="34"/>
        <v>2.2340214425527414</v>
      </c>
      <c r="G188" s="4"/>
      <c r="H188" s="4">
        <f t="shared" si="35"/>
        <v>26.185394999410306</v>
      </c>
      <c r="I188" s="11">
        <v>128</v>
      </c>
      <c r="J188" s="5">
        <f t="shared" ref="J188:J251" si="45">((((($F$6/1000)/2)*(E188*E188))*COS(F188))+((((($F$6/1000)/2)*($F$6/1000)/2))*(E188*E188)*COS(2*F188)/($F$10/1000)))*-1</f>
        <v>32546.464296188344</v>
      </c>
      <c r="K188" s="11">
        <v>128</v>
      </c>
      <c r="L188" s="17">
        <f t="shared" si="36"/>
        <v>13734.607932991481</v>
      </c>
      <c r="M188" s="11">
        <v>128</v>
      </c>
      <c r="N188">
        <f t="shared" si="37"/>
        <v>1400.0619707432702</v>
      </c>
      <c r="Q188" s="4">
        <v>65</v>
      </c>
      <c r="R188">
        <f t="shared" si="42"/>
        <v>36.074999999999989</v>
      </c>
      <c r="S188">
        <f t="shared" si="39"/>
        <v>215.76800150136825</v>
      </c>
      <c r="T188">
        <f t="shared" si="40"/>
        <v>0.5</v>
      </c>
      <c r="U188">
        <f t="shared" si="41"/>
        <v>300</v>
      </c>
      <c r="V188" s="4"/>
      <c r="W188" s="4"/>
      <c r="X188" s="4"/>
      <c r="Y188" s="4"/>
      <c r="Z188" s="4"/>
      <c r="AA188">
        <v>65</v>
      </c>
      <c r="AB188">
        <f t="shared" ref="AB188:AB251" si="46">PI()*AA188/180</f>
        <v>1.1344640137963142</v>
      </c>
      <c r="AC188">
        <f t="shared" ref="AC188:AC251" si="47">($F$6/2)/$F$10</f>
        <v>0.2661290322580645</v>
      </c>
      <c r="AD188">
        <f t="shared" ref="AD188:AD251" si="48">SIN(AB188)</f>
        <v>0.90630778703664994</v>
      </c>
      <c r="AE188">
        <f t="shared" ref="AE188:AE251" si="49">AC188*AD188</f>
        <v>0.24119481429201167</v>
      </c>
      <c r="AF188" s="65">
        <f t="shared" ref="AF188:AF251" si="50">ASIN(AE188)</f>
        <v>0.24359682529083762</v>
      </c>
      <c r="AG188">
        <f t="shared" ref="AG188:AG251" si="51">AF188*180/PI()</f>
        <v>13.957069991950668</v>
      </c>
      <c r="AI188" s="4"/>
      <c r="AJ188">
        <f t="shared" ref="AJ188:AJ251" si="52">PI()*(($F$5/10)*($F$5/10))/4</f>
        <v>72.382294738708836</v>
      </c>
      <c r="AL188">
        <f t="shared" si="43"/>
        <v>36.191147369354418</v>
      </c>
      <c r="AN188">
        <f t="shared" ref="AN188:AN251" si="53">AL188*1.02</f>
        <v>36.91497031674151</v>
      </c>
      <c r="AP188">
        <f t="shared" ref="AP188:AP251" si="54">N125+AN188</f>
        <v>-480.97942617737095</v>
      </c>
      <c r="AS188">
        <f t="shared" ref="AS188:AS251" si="55">AP188/(COS(AF188))</f>
        <v>-495.61150402101214</v>
      </c>
      <c r="AU188">
        <f t="shared" si="44"/>
        <v>-119.53892467333263</v>
      </c>
      <c r="AW188">
        <f t="shared" ref="AW188:AW251" si="56">AB188</f>
        <v>1.1344640137963142</v>
      </c>
      <c r="AY188">
        <f t="shared" ref="AY188:AY251" si="57">AF188</f>
        <v>0.24359682529083762</v>
      </c>
      <c r="BA188">
        <f t="shared" ref="BA188:BA251" si="58">(SIN(AW188+AY188))/(COS(AY188))</f>
        <v>1.0113420770837387</v>
      </c>
      <c r="BC188">
        <f t="shared" ref="BC188:BC251" si="59">AP188*BA188</f>
        <v>-486.43473190476709</v>
      </c>
      <c r="BD188">
        <f t="shared" ref="BD188:BD251" si="60">($F$6/2)/1000</f>
        <v>3.3000000000000002E-2</v>
      </c>
      <c r="BE188">
        <f t="shared" ref="BE188:BE251" si="61">BC188*BD188</f>
        <v>-16.052346152857314</v>
      </c>
    </row>
    <row r="189" spans="3:57">
      <c r="C189" s="11">
        <v>129</v>
      </c>
      <c r="D189" s="12">
        <f t="shared" si="38"/>
        <v>1.8695652173913043E-3</v>
      </c>
      <c r="E189" s="75">
        <f t="shared" ref="E189:E252" si="62">(2*PI()/60)*$F$13</f>
        <v>1204.2771838760873</v>
      </c>
      <c r="F189" s="4">
        <f t="shared" ref="F189:F252" si="63">E189*D189</f>
        <v>2.2514747350726849</v>
      </c>
      <c r="G189" s="4"/>
      <c r="H189" s="4">
        <f t="shared" ref="H189:H252" si="64">(($F$6/1000)/2)*E189*SIN(F189)+((($F$6/1000)/2)*(($F$6/1000)/2)*E189*SIN(2*F189))/(2*($F$10/1000))</f>
        <v>25.712093912771707</v>
      </c>
      <c r="I189" s="11">
        <v>129</v>
      </c>
      <c r="J189" s="5">
        <f t="shared" si="45"/>
        <v>32766.991254325727</v>
      </c>
      <c r="K189" s="11">
        <v>129</v>
      </c>
      <c r="L189" s="17">
        <f t="shared" ref="L189:L252" si="65">$J$21*J189</f>
        <v>13827.670309325456</v>
      </c>
      <c r="M189" s="11">
        <v>129</v>
      </c>
      <c r="N189">
        <f t="shared" ref="N189:N252" si="66">L189/9.81</f>
        <v>1409.5484515112596</v>
      </c>
      <c r="Q189" s="4">
        <v>66</v>
      </c>
      <c r="R189">
        <f t="shared" si="42"/>
        <v>36.629999999999988</v>
      </c>
      <c r="S189">
        <f t="shared" si="39"/>
        <v>218.41936495764733</v>
      </c>
      <c r="T189">
        <f t="shared" si="40"/>
        <v>0.5</v>
      </c>
      <c r="U189">
        <f t="shared" si="41"/>
        <v>300</v>
      </c>
      <c r="V189" s="4"/>
      <c r="W189" s="4"/>
      <c r="X189" s="4"/>
      <c r="Y189" s="4"/>
      <c r="Z189" s="4"/>
      <c r="AA189">
        <v>66</v>
      </c>
      <c r="AB189">
        <f t="shared" si="46"/>
        <v>1.1519173063162575</v>
      </c>
      <c r="AC189">
        <f t="shared" si="47"/>
        <v>0.2661290322580645</v>
      </c>
      <c r="AD189">
        <f t="shared" si="48"/>
        <v>0.91354545764260087</v>
      </c>
      <c r="AE189">
        <f t="shared" si="49"/>
        <v>0.24312096856617602</v>
      </c>
      <c r="AF189" s="65">
        <f t="shared" si="50"/>
        <v>0.24558206697570822</v>
      </c>
      <c r="AG189">
        <f t="shared" si="51"/>
        <v>14.070815961807194</v>
      </c>
      <c r="AI189" s="4"/>
      <c r="AJ189">
        <f t="shared" si="52"/>
        <v>72.382294738708836</v>
      </c>
      <c r="AL189">
        <f t="shared" si="43"/>
        <v>36.191147369354418</v>
      </c>
      <c r="AN189">
        <f t="shared" si="53"/>
        <v>36.91497031674151</v>
      </c>
      <c r="AP189">
        <f t="shared" si="54"/>
        <v>-433.84927067381756</v>
      </c>
      <c r="AS189">
        <f t="shared" si="55"/>
        <v>-447.26914454755865</v>
      </c>
      <c r="AU189">
        <f t="shared" si="44"/>
        <v>-108.74050763216744</v>
      </c>
      <c r="AW189">
        <f t="shared" si="56"/>
        <v>1.1519173063162575</v>
      </c>
      <c r="AY189">
        <f t="shared" si="57"/>
        <v>0.24558206697570822</v>
      </c>
      <c r="BA189">
        <f t="shared" si="58"/>
        <v>1.015490423395278</v>
      </c>
      <c r="BC189">
        <f t="shared" si="59"/>
        <v>-440.56977956628754</v>
      </c>
      <c r="BD189">
        <f t="shared" si="60"/>
        <v>3.3000000000000002E-2</v>
      </c>
      <c r="BE189">
        <f t="shared" si="61"/>
        <v>-14.538802725687489</v>
      </c>
    </row>
    <row r="190" spans="3:57">
      <c r="C190" s="11">
        <v>130</v>
      </c>
      <c r="D190" s="12">
        <f t="shared" ref="D190:D253" si="67">(60/($F$13*360))*C190</f>
        <v>1.8840579710144927E-3</v>
      </c>
      <c r="E190" s="75">
        <f t="shared" si="62"/>
        <v>1204.2771838760873</v>
      </c>
      <c r="F190" s="4">
        <f t="shared" si="63"/>
        <v>2.268928027592628</v>
      </c>
      <c r="G190" s="4"/>
      <c r="H190" s="4">
        <f t="shared" si="64"/>
        <v>25.235687045432122</v>
      </c>
      <c r="I190" s="11">
        <v>130</v>
      </c>
      <c r="J190" s="5">
        <f t="shared" si="45"/>
        <v>32975.117384195801</v>
      </c>
      <c r="K190" s="11">
        <v>130</v>
      </c>
      <c r="L190" s="17">
        <f t="shared" si="65"/>
        <v>13915.499536130628</v>
      </c>
      <c r="M190" s="11">
        <v>130</v>
      </c>
      <c r="N190">
        <f t="shared" si="66"/>
        <v>1418.5014817666288</v>
      </c>
      <c r="Q190" s="4">
        <v>67</v>
      </c>
      <c r="R190">
        <f t="shared" si="42"/>
        <v>37.184999999999988</v>
      </c>
      <c r="S190">
        <f t="shared" ref="S190:S253" si="68">$AB$64+($AB$63-$AB$64)*R190/100</f>
        <v>221.07072841392642</v>
      </c>
      <c r="T190">
        <f t="shared" ref="T190:T253" si="69">$V$73</f>
        <v>0.5</v>
      </c>
      <c r="U190">
        <f t="shared" ref="U190:U253" si="70">$V$74</f>
        <v>300</v>
      </c>
      <c r="V190" s="4"/>
      <c r="W190" s="4"/>
      <c r="X190" s="4"/>
      <c r="Y190" s="4"/>
      <c r="Z190" s="4"/>
      <c r="AA190">
        <v>67</v>
      </c>
      <c r="AB190">
        <f t="shared" si="46"/>
        <v>1.1693705988362006</v>
      </c>
      <c r="AC190">
        <f t="shared" si="47"/>
        <v>0.2661290322580645</v>
      </c>
      <c r="AD190">
        <f t="shared" si="48"/>
        <v>0.92050485345244026</v>
      </c>
      <c r="AE190">
        <f t="shared" si="49"/>
        <v>0.2449730658381494</v>
      </c>
      <c r="AF190" s="65">
        <f t="shared" si="50"/>
        <v>0.24749191179511465</v>
      </c>
      <c r="AG190">
        <f t="shared" si="51"/>
        <v>14.180242009484108</v>
      </c>
      <c r="AI190" s="4"/>
      <c r="AJ190">
        <f t="shared" si="52"/>
        <v>72.382294738708836</v>
      </c>
      <c r="AL190">
        <f t="shared" si="43"/>
        <v>36.191147369354418</v>
      </c>
      <c r="AN190">
        <f t="shared" si="53"/>
        <v>36.91497031674151</v>
      </c>
      <c r="AP190">
        <f t="shared" si="54"/>
        <v>-386.91070773003929</v>
      </c>
      <c r="AS190">
        <f t="shared" si="55"/>
        <v>-399.07042980328816</v>
      </c>
      <c r="AU190">
        <f t="shared" si="44"/>
        <v>-97.761506674259493</v>
      </c>
      <c r="AW190">
        <f t="shared" si="56"/>
        <v>1.1693705988362006</v>
      </c>
      <c r="AY190">
        <f t="shared" si="57"/>
        <v>0.24749191179511465</v>
      </c>
      <c r="BA190">
        <f t="shared" si="58"/>
        <v>1.0192316735235392</v>
      </c>
      <c r="BC190">
        <f t="shared" si="59"/>
        <v>-394.35164814386491</v>
      </c>
      <c r="BD190">
        <f t="shared" si="60"/>
        <v>3.3000000000000002E-2</v>
      </c>
      <c r="BE190">
        <f t="shared" si="61"/>
        <v>-13.013604388747542</v>
      </c>
    </row>
    <row r="191" spans="3:57">
      <c r="C191" s="11">
        <v>131</v>
      </c>
      <c r="D191" s="12">
        <f t="shared" si="67"/>
        <v>1.8985507246376812E-3</v>
      </c>
      <c r="E191" s="75">
        <f t="shared" si="62"/>
        <v>1204.2771838760873</v>
      </c>
      <c r="F191" s="4">
        <f t="shared" si="63"/>
        <v>2.2863813201125716</v>
      </c>
      <c r="G191" s="4"/>
      <c r="H191" s="4">
        <f t="shared" si="64"/>
        <v>24.756351697142097</v>
      </c>
      <c r="I191" s="11">
        <v>131</v>
      </c>
      <c r="J191" s="5">
        <f t="shared" si="45"/>
        <v>33171.178048821144</v>
      </c>
      <c r="K191" s="11">
        <v>131</v>
      </c>
      <c r="L191" s="17">
        <f t="shared" si="65"/>
        <v>13998.237136602522</v>
      </c>
      <c r="M191" s="11">
        <v>131</v>
      </c>
      <c r="N191">
        <f t="shared" si="66"/>
        <v>1426.9354879309399</v>
      </c>
      <c r="Q191" s="4">
        <v>68</v>
      </c>
      <c r="R191">
        <f t="shared" ref="R191:R254" si="71">R190+0.555</f>
        <v>37.739999999999988</v>
      </c>
      <c r="S191">
        <f t="shared" si="68"/>
        <v>223.72209187020547</v>
      </c>
      <c r="T191">
        <f t="shared" si="69"/>
        <v>0.5</v>
      </c>
      <c r="U191">
        <f t="shared" si="70"/>
        <v>300</v>
      </c>
      <c r="V191" s="4"/>
      <c r="W191" s="4"/>
      <c r="X191" s="4"/>
      <c r="Y191" s="4"/>
      <c r="Z191" s="4"/>
      <c r="AA191">
        <v>68</v>
      </c>
      <c r="AB191">
        <f t="shared" si="46"/>
        <v>1.1868238913561442</v>
      </c>
      <c r="AC191">
        <f t="shared" si="47"/>
        <v>0.2661290322580645</v>
      </c>
      <c r="AD191">
        <f t="shared" si="48"/>
        <v>0.92718385456678742</v>
      </c>
      <c r="AE191">
        <f t="shared" si="49"/>
        <v>0.24675054194116117</v>
      </c>
      <c r="AF191" s="65">
        <f t="shared" si="50"/>
        <v>0.24932567577902626</v>
      </c>
      <c r="AG191">
        <f t="shared" si="51"/>
        <v>14.285308946385339</v>
      </c>
      <c r="AI191" s="4"/>
      <c r="AJ191">
        <f t="shared" si="52"/>
        <v>72.382294738708836</v>
      </c>
      <c r="AL191">
        <f t="shared" si="43"/>
        <v>36.191147369354418</v>
      </c>
      <c r="AN191">
        <f t="shared" si="53"/>
        <v>36.91497031674151</v>
      </c>
      <c r="AP191">
        <f t="shared" si="54"/>
        <v>-340.19081544431117</v>
      </c>
      <c r="AS191">
        <f t="shared" si="55"/>
        <v>-351.04548158503945</v>
      </c>
      <c r="AU191">
        <f t="shared" si="44"/>
        <v>-86.620662827104397</v>
      </c>
      <c r="AW191">
        <f t="shared" si="56"/>
        <v>1.1868238913561442</v>
      </c>
      <c r="AY191">
        <f t="shared" si="57"/>
        <v>0.24932567577902626</v>
      </c>
      <c r="BA191">
        <f t="shared" si="58"/>
        <v>1.0225675920104624</v>
      </c>
      <c r="BC191">
        <f t="shared" si="59"/>
        <v>-347.86810297296489</v>
      </c>
      <c r="BD191">
        <f t="shared" si="60"/>
        <v>3.3000000000000002E-2</v>
      </c>
      <c r="BE191">
        <f t="shared" si="61"/>
        <v>-11.479647398107842</v>
      </c>
    </row>
    <row r="192" spans="3:57">
      <c r="C192" s="11">
        <v>132</v>
      </c>
      <c r="D192" s="12">
        <f t="shared" si="67"/>
        <v>1.9130434782608694E-3</v>
      </c>
      <c r="E192" s="75">
        <f t="shared" si="62"/>
        <v>1204.2771838760873</v>
      </c>
      <c r="F192" s="4">
        <f t="shared" si="63"/>
        <v>2.3038346126325147</v>
      </c>
      <c r="G192" s="4"/>
      <c r="H192" s="4">
        <f t="shared" si="64"/>
        <v>24.274260262131094</v>
      </c>
      <c r="I192" s="11">
        <v>132</v>
      </c>
      <c r="J192" s="5">
        <f t="shared" si="45"/>
        <v>33355.514748667782</v>
      </c>
      <c r="K192" s="11">
        <v>132</v>
      </c>
      <c r="L192" s="17">
        <f t="shared" si="65"/>
        <v>14076.027223937803</v>
      </c>
      <c r="M192" s="11">
        <v>132</v>
      </c>
      <c r="N192">
        <f t="shared" si="66"/>
        <v>1434.8651604421816</v>
      </c>
      <c r="Q192" s="4">
        <v>69</v>
      </c>
      <c r="R192">
        <f t="shared" si="71"/>
        <v>38.294999999999987</v>
      </c>
      <c r="S192">
        <f t="shared" si="68"/>
        <v>226.37345532648459</v>
      </c>
      <c r="T192">
        <f t="shared" si="69"/>
        <v>0.5</v>
      </c>
      <c r="U192">
        <f t="shared" si="70"/>
        <v>300</v>
      </c>
      <c r="V192" s="4"/>
      <c r="W192" s="4"/>
      <c r="X192" s="4"/>
      <c r="Y192" s="4"/>
      <c r="Z192" s="4"/>
      <c r="AA192">
        <v>69</v>
      </c>
      <c r="AB192">
        <f t="shared" si="46"/>
        <v>1.2042771838760873</v>
      </c>
      <c r="AC192">
        <f t="shared" si="47"/>
        <v>0.2661290322580645</v>
      </c>
      <c r="AD192">
        <f t="shared" si="48"/>
        <v>0.93358042649720174</v>
      </c>
      <c r="AE192">
        <f t="shared" si="49"/>
        <v>0.24845285543877141</v>
      </c>
      <c r="AF192" s="65">
        <f t="shared" si="50"/>
        <v>0.25108269991588605</v>
      </c>
      <c r="AG192">
        <f t="shared" si="51"/>
        <v>14.385979013930021</v>
      </c>
      <c r="AI192" s="4"/>
      <c r="AJ192">
        <f t="shared" si="52"/>
        <v>72.382294738708836</v>
      </c>
      <c r="AL192">
        <f t="shared" si="43"/>
        <v>36.191147369354418</v>
      </c>
      <c r="AN192">
        <f t="shared" si="53"/>
        <v>36.91497031674151</v>
      </c>
      <c r="AP192">
        <f t="shared" si="54"/>
        <v>-293.7161815990159</v>
      </c>
      <c r="AS192">
        <f t="shared" si="55"/>
        <v>-303.22407896698212</v>
      </c>
      <c r="AU192">
        <f t="shared" si="44"/>
        <v>-75.336888257138199</v>
      </c>
      <c r="AW192">
        <f t="shared" si="56"/>
        <v>1.2042771838760873</v>
      </c>
      <c r="AY192">
        <f t="shared" si="57"/>
        <v>0.25108269991588605</v>
      </c>
      <c r="BA192">
        <f t="shared" si="58"/>
        <v>1.0255002043686585</v>
      </c>
      <c r="BC192">
        <f t="shared" si="59"/>
        <v>-301.20600425617283</v>
      </c>
      <c r="BD192">
        <f t="shared" si="60"/>
        <v>3.3000000000000002E-2</v>
      </c>
      <c r="BE192">
        <f t="shared" si="61"/>
        <v>-9.9397981404537035</v>
      </c>
    </row>
    <row r="193" spans="3:57">
      <c r="C193" s="11">
        <v>133</v>
      </c>
      <c r="D193" s="12">
        <f t="shared" si="67"/>
        <v>1.9275362318840578E-3</v>
      </c>
      <c r="E193" s="75">
        <f t="shared" si="62"/>
        <v>1204.2771838760873</v>
      </c>
      <c r="F193" s="4">
        <f t="shared" si="63"/>
        <v>2.3212879051524578</v>
      </c>
      <c r="G193" s="4"/>
      <c r="H193" s="4">
        <f t="shared" si="64"/>
        <v>23.789580144449591</v>
      </c>
      <c r="I193" s="11">
        <v>133</v>
      </c>
      <c r="J193" s="5">
        <f t="shared" si="45"/>
        <v>33528.474528793144</v>
      </c>
      <c r="K193" s="11">
        <v>133</v>
      </c>
      <c r="L193" s="17">
        <f t="shared" si="65"/>
        <v>14149.016251150706</v>
      </c>
      <c r="M193" s="11">
        <v>133</v>
      </c>
      <c r="N193">
        <f t="shared" si="66"/>
        <v>1442.3054282518558</v>
      </c>
      <c r="Q193" s="4">
        <v>70</v>
      </c>
      <c r="R193">
        <f t="shared" si="71"/>
        <v>38.849999999999987</v>
      </c>
      <c r="S193">
        <f t="shared" si="68"/>
        <v>229.02481878276365</v>
      </c>
      <c r="T193">
        <f t="shared" si="69"/>
        <v>0.5</v>
      </c>
      <c r="U193">
        <f t="shared" si="70"/>
        <v>300</v>
      </c>
      <c r="V193" s="4"/>
      <c r="W193" s="4"/>
      <c r="X193" s="4"/>
      <c r="Y193" s="4"/>
      <c r="Z193" s="4"/>
      <c r="AA193">
        <v>70</v>
      </c>
      <c r="AB193">
        <f t="shared" si="46"/>
        <v>1.2217304763960306</v>
      </c>
      <c r="AC193">
        <f t="shared" si="47"/>
        <v>0.2661290322580645</v>
      </c>
      <c r="AD193">
        <f t="shared" si="48"/>
        <v>0.93969262078590832</v>
      </c>
      <c r="AE193">
        <f t="shared" si="49"/>
        <v>0.25007948778979816</v>
      </c>
      <c r="AF193" s="65">
        <f t="shared" si="50"/>
        <v>0.25276235064855612</v>
      </c>
      <c r="AG193">
        <f t="shared" si="51"/>
        <v>14.482215911968073</v>
      </c>
      <c r="AI193" s="4"/>
      <c r="AJ193">
        <f t="shared" si="52"/>
        <v>72.382294738708836</v>
      </c>
      <c r="AL193">
        <f t="shared" si="43"/>
        <v>36.191147369354418</v>
      </c>
      <c r="AN193">
        <f t="shared" si="53"/>
        <v>36.91497031674151</v>
      </c>
      <c r="AP193">
        <f t="shared" si="54"/>
        <v>-247.51288050731665</v>
      </c>
      <c r="AS193">
        <f t="shared" si="55"/>
        <v>-255.63562334217534</v>
      </c>
      <c r="AU193">
        <f t="shared" si="44"/>
        <v>-63.929225746236966</v>
      </c>
      <c r="AW193">
        <f t="shared" si="56"/>
        <v>1.2217304763960306</v>
      </c>
      <c r="AY193">
        <f t="shared" si="57"/>
        <v>0.25276235064855612</v>
      </c>
      <c r="BA193">
        <f t="shared" si="58"/>
        <v>1.0280317929033798</v>
      </c>
      <c r="BC193">
        <f t="shared" si="59"/>
        <v>-254.45111031461673</v>
      </c>
      <c r="BD193">
        <f t="shared" si="60"/>
        <v>3.3000000000000002E-2</v>
      </c>
      <c r="BE193">
        <f t="shared" si="61"/>
        <v>-8.3968866403823519</v>
      </c>
    </row>
    <row r="194" spans="3:57">
      <c r="C194" s="11">
        <v>134</v>
      </c>
      <c r="D194" s="12">
        <f t="shared" si="67"/>
        <v>1.9420289855072463E-3</v>
      </c>
      <c r="E194" s="75">
        <f t="shared" si="62"/>
        <v>1204.2771838760873</v>
      </c>
      <c r="F194" s="4">
        <f t="shared" si="63"/>
        <v>2.3387411976724013</v>
      </c>
      <c r="G194" s="4"/>
      <c r="H194" s="4">
        <f t="shared" si="64"/>
        <v>23.302473681933904</v>
      </c>
      <c r="I194" s="11">
        <v>134</v>
      </c>
      <c r="J194" s="5">
        <f t="shared" si="45"/>
        <v>33690.409381900768</v>
      </c>
      <c r="K194" s="11">
        <v>134</v>
      </c>
      <c r="L194" s="17">
        <f t="shared" si="65"/>
        <v>14217.352759162124</v>
      </c>
      <c r="M194" s="11">
        <v>134</v>
      </c>
      <c r="N194">
        <f t="shared" si="66"/>
        <v>1449.2714331459861</v>
      </c>
      <c r="Q194" s="4">
        <v>71</v>
      </c>
      <c r="R194">
        <f t="shared" si="71"/>
        <v>39.404999999999987</v>
      </c>
      <c r="S194">
        <f t="shared" si="68"/>
        <v>231.67618223904273</v>
      </c>
      <c r="T194">
        <f t="shared" si="69"/>
        <v>0.5</v>
      </c>
      <c r="U194">
        <f t="shared" si="70"/>
        <v>300</v>
      </c>
      <c r="V194" s="4"/>
      <c r="W194" s="4"/>
      <c r="X194" s="4"/>
      <c r="Y194" s="4"/>
      <c r="Z194" s="4"/>
      <c r="AA194">
        <v>71</v>
      </c>
      <c r="AB194">
        <f t="shared" si="46"/>
        <v>1.2391837689159739</v>
      </c>
      <c r="AC194">
        <f t="shared" si="47"/>
        <v>0.2661290322580645</v>
      </c>
      <c r="AD194">
        <f t="shared" si="48"/>
        <v>0.94551857559931674</v>
      </c>
      <c r="AE194">
        <f t="shared" si="49"/>
        <v>0.25162994350626977</v>
      </c>
      <c r="AF194" s="65">
        <f t="shared" si="50"/>
        <v>0.25436402035762379</v>
      </c>
      <c r="AG194">
        <f t="shared" si="51"/>
        <v>14.573984826471596</v>
      </c>
      <c r="AI194" s="4"/>
      <c r="AJ194">
        <f t="shared" si="52"/>
        <v>72.382294738708836</v>
      </c>
      <c r="AL194">
        <f t="shared" si="43"/>
        <v>36.191147369354418</v>
      </c>
      <c r="AN194">
        <f t="shared" si="53"/>
        <v>36.91497031674151</v>
      </c>
      <c r="AP194">
        <f t="shared" si="54"/>
        <v>-201.60645055079956</v>
      </c>
      <c r="AS194">
        <f t="shared" si="55"/>
        <v>-208.3091036484183</v>
      </c>
      <c r="AU194">
        <f t="shared" si="44"/>
        <v>-52.416807982893189</v>
      </c>
      <c r="AW194">
        <f t="shared" si="56"/>
        <v>1.2391837689159739</v>
      </c>
      <c r="AY194">
        <f t="shared" si="57"/>
        <v>0.25436402035762379</v>
      </c>
      <c r="BA194">
        <f t="shared" si="58"/>
        <v>1.0301648921774944</v>
      </c>
      <c r="BC194">
        <f t="shared" si="59"/>
        <v>-207.6878873939518</v>
      </c>
      <c r="BD194">
        <f t="shared" si="60"/>
        <v>3.3000000000000002E-2</v>
      </c>
      <c r="BE194">
        <f t="shared" si="61"/>
        <v>-6.8537002840004098</v>
      </c>
    </row>
    <row r="195" spans="3:57">
      <c r="C195" s="11">
        <v>135</v>
      </c>
      <c r="D195" s="12">
        <f t="shared" si="67"/>
        <v>1.9565217391304345E-3</v>
      </c>
      <c r="E195" s="75">
        <f t="shared" si="62"/>
        <v>1204.2771838760873</v>
      </c>
      <c r="F195" s="4">
        <f t="shared" si="63"/>
        <v>2.3561944901923444</v>
      </c>
      <c r="G195" s="4"/>
      <c r="H195" s="4">
        <f t="shared" si="64"/>
        <v>22.813098078847407</v>
      </c>
      <c r="I195" s="11">
        <v>135</v>
      </c>
      <c r="J195" s="5">
        <f t="shared" si="45"/>
        <v>33841.675648082186</v>
      </c>
      <c r="K195" s="11">
        <v>135</v>
      </c>
      <c r="L195" s="17">
        <f t="shared" si="65"/>
        <v>14281.187123490681</v>
      </c>
      <c r="M195" s="11">
        <v>135</v>
      </c>
      <c r="N195">
        <f t="shared" si="66"/>
        <v>1455.7785039236167</v>
      </c>
      <c r="Q195" s="4">
        <v>72</v>
      </c>
      <c r="R195">
        <f t="shared" si="71"/>
        <v>39.959999999999987</v>
      </c>
      <c r="S195">
        <f t="shared" si="68"/>
        <v>234.32754569532179</v>
      </c>
      <c r="T195">
        <f t="shared" si="69"/>
        <v>0.5</v>
      </c>
      <c r="U195">
        <f t="shared" si="70"/>
        <v>300</v>
      </c>
      <c r="V195" s="4"/>
      <c r="W195" s="4"/>
      <c r="X195" s="4"/>
      <c r="Y195" s="4"/>
      <c r="Z195" s="4"/>
      <c r="AA195">
        <v>72</v>
      </c>
      <c r="AB195">
        <f t="shared" si="46"/>
        <v>1.2566370614359172</v>
      </c>
      <c r="AC195">
        <f t="shared" si="47"/>
        <v>0.2661290322580645</v>
      </c>
      <c r="AD195">
        <f t="shared" si="48"/>
        <v>0.95105651629515353</v>
      </c>
      <c r="AE195">
        <f t="shared" si="49"/>
        <v>0.25310375030435533</v>
      </c>
      <c r="AF195" s="65">
        <f t="shared" si="50"/>
        <v>0.25588712783096246</v>
      </c>
      <c r="AG195">
        <f t="shared" si="51"/>
        <v>14.661252456438737</v>
      </c>
      <c r="AI195" s="4"/>
      <c r="AJ195">
        <f t="shared" si="52"/>
        <v>72.382294738708836</v>
      </c>
      <c r="AL195">
        <f t="shared" si="43"/>
        <v>36.191147369354418</v>
      </c>
      <c r="AN195">
        <f t="shared" si="53"/>
        <v>36.91497031674151</v>
      </c>
      <c r="AP195">
        <f t="shared" si="54"/>
        <v>-156.02187243261807</v>
      </c>
      <c r="AS195">
        <f t="shared" si="55"/>
        <v>-161.27306185664202</v>
      </c>
      <c r="AU195">
        <f t="shared" si="44"/>
        <v>-40.818816778982374</v>
      </c>
      <c r="AW195">
        <f t="shared" si="56"/>
        <v>1.2566370614359172</v>
      </c>
      <c r="AY195">
        <f t="shared" si="57"/>
        <v>0.25588712783096246</v>
      </c>
      <c r="BA195">
        <f t="shared" si="58"/>
        <v>1.0319022841244709</v>
      </c>
      <c r="BC195">
        <f t="shared" si="59"/>
        <v>-160.99932653659542</v>
      </c>
      <c r="BD195">
        <f t="shared" si="60"/>
        <v>3.3000000000000002E-2</v>
      </c>
      <c r="BE195">
        <f t="shared" si="61"/>
        <v>-5.3129777757076493</v>
      </c>
    </row>
    <row r="196" spans="3:57">
      <c r="C196" s="11">
        <v>136</v>
      </c>
      <c r="D196" s="12">
        <f t="shared" si="67"/>
        <v>1.9710144927536232E-3</v>
      </c>
      <c r="E196" s="75">
        <f t="shared" si="62"/>
        <v>1204.2771838760873</v>
      </c>
      <c r="F196" s="4">
        <f t="shared" si="63"/>
        <v>2.3736477827122879</v>
      </c>
      <c r="G196" s="4"/>
      <c r="H196" s="4">
        <f t="shared" si="64"/>
        <v>22.321605347240247</v>
      </c>
      <c r="I196" s="11">
        <v>136</v>
      </c>
      <c r="J196" s="5">
        <f t="shared" si="45"/>
        <v>33982.633412029529</v>
      </c>
      <c r="K196" s="11">
        <v>136</v>
      </c>
      <c r="L196" s="17">
        <f t="shared" si="65"/>
        <v>14340.671299876461</v>
      </c>
      <c r="M196" s="11">
        <v>136</v>
      </c>
      <c r="N196">
        <f t="shared" si="66"/>
        <v>1461.8421304665098</v>
      </c>
      <c r="Q196" s="4">
        <v>73</v>
      </c>
      <c r="R196">
        <f t="shared" si="71"/>
        <v>40.514999999999986</v>
      </c>
      <c r="S196">
        <f t="shared" si="68"/>
        <v>236.9789091516009</v>
      </c>
      <c r="T196">
        <f t="shared" si="69"/>
        <v>0.5</v>
      </c>
      <c r="U196">
        <f t="shared" si="70"/>
        <v>300</v>
      </c>
      <c r="V196" s="4"/>
      <c r="W196" s="4"/>
      <c r="X196" s="4"/>
      <c r="Y196" s="4"/>
      <c r="Z196" s="4"/>
      <c r="AA196">
        <v>73</v>
      </c>
      <c r="AB196">
        <f t="shared" si="46"/>
        <v>1.2740903539558606</v>
      </c>
      <c r="AC196">
        <f t="shared" si="47"/>
        <v>0.2661290322580645</v>
      </c>
      <c r="AD196">
        <f t="shared" si="48"/>
        <v>0.95630475596303544</v>
      </c>
      <c r="AE196">
        <f t="shared" si="49"/>
        <v>0.25450045924822717</v>
      </c>
      <c r="AF196" s="65">
        <f t="shared" si="50"/>
        <v>0.25733111871845521</v>
      </c>
      <c r="AG196">
        <f t="shared" si="51"/>
        <v>14.74398703994742</v>
      </c>
      <c r="AI196" s="4"/>
      <c r="AJ196">
        <f t="shared" si="52"/>
        <v>72.382294738708836</v>
      </c>
      <c r="AL196">
        <f t="shared" si="43"/>
        <v>36.191147369354418</v>
      </c>
      <c r="AN196">
        <f t="shared" si="53"/>
        <v>36.91497031674151</v>
      </c>
      <c r="AP196">
        <f t="shared" si="54"/>
        <v>-110.78354816978646</v>
      </c>
      <c r="AS196">
        <f t="shared" si="55"/>
        <v>-114.55555880155296</v>
      </c>
      <c r="AU196">
        <f t="shared" si="44"/>
        <v>-29.154442324432519</v>
      </c>
      <c r="AW196">
        <f t="shared" si="56"/>
        <v>1.2740903539558606</v>
      </c>
      <c r="AY196">
        <f t="shared" si="57"/>
        <v>0.25733111871845521</v>
      </c>
      <c r="BA196">
        <f t="shared" si="58"/>
        <v>1.0332469928154904</v>
      </c>
      <c r="BC196">
        <f t="shared" si="59"/>
        <v>-114.46676799986187</v>
      </c>
      <c r="BD196">
        <f t="shared" si="60"/>
        <v>3.3000000000000002E-2</v>
      </c>
      <c r="BE196">
        <f t="shared" si="61"/>
        <v>-3.777403343995442</v>
      </c>
    </row>
    <row r="197" spans="3:57">
      <c r="C197" s="11">
        <v>137</v>
      </c>
      <c r="D197" s="12">
        <f t="shared" si="67"/>
        <v>1.9855072463768114E-3</v>
      </c>
      <c r="E197" s="75">
        <f t="shared" si="62"/>
        <v>1204.2771838760873</v>
      </c>
      <c r="F197" s="4">
        <f t="shared" si="63"/>
        <v>2.391101075232231</v>
      </c>
      <c r="G197" s="4"/>
      <c r="H197" s="4">
        <f t="shared" si="64"/>
        <v>21.828142257058907</v>
      </c>
      <c r="I197" s="11">
        <v>137</v>
      </c>
      <c r="J197" s="5">
        <f t="shared" si="45"/>
        <v>34113.645898504546</v>
      </c>
      <c r="K197" s="11">
        <v>137</v>
      </c>
      <c r="L197" s="17">
        <f t="shared" si="65"/>
        <v>14395.958569168919</v>
      </c>
      <c r="M197" s="11">
        <v>137</v>
      </c>
      <c r="N197">
        <f t="shared" si="66"/>
        <v>1467.4779377338348</v>
      </c>
      <c r="Q197" s="4">
        <v>74</v>
      </c>
      <c r="R197">
        <f t="shared" si="71"/>
        <v>41.069999999999986</v>
      </c>
      <c r="S197">
        <f t="shared" si="68"/>
        <v>239.63027260787996</v>
      </c>
      <c r="T197">
        <f t="shared" si="69"/>
        <v>0.5</v>
      </c>
      <c r="U197">
        <f t="shared" si="70"/>
        <v>300</v>
      </c>
      <c r="V197" s="4"/>
      <c r="W197" s="4"/>
      <c r="X197" s="4"/>
      <c r="Y197" s="4"/>
      <c r="Z197" s="4"/>
      <c r="AA197">
        <v>74</v>
      </c>
      <c r="AB197">
        <f t="shared" si="46"/>
        <v>1.2915436464758039</v>
      </c>
      <c r="AC197">
        <f t="shared" si="47"/>
        <v>0.2661290322580645</v>
      </c>
      <c r="AD197">
        <f t="shared" si="48"/>
        <v>0.96126169593831889</v>
      </c>
      <c r="AE197">
        <f t="shared" si="49"/>
        <v>0.25581964488681064</v>
      </c>
      <c r="AF197" s="65">
        <f t="shared" si="50"/>
        <v>0.25869546597080662</v>
      </c>
      <c r="AG197">
        <f t="shared" si="51"/>
        <v>14.822158379297425</v>
      </c>
      <c r="AI197" s="4"/>
      <c r="AJ197">
        <f t="shared" si="52"/>
        <v>72.382294738708836</v>
      </c>
      <c r="AL197">
        <f t="shared" si="43"/>
        <v>36.191147369354418</v>
      </c>
      <c r="AN197">
        <f t="shared" si="53"/>
        <v>36.91497031674151</v>
      </c>
      <c r="AP197">
        <f t="shared" si="54"/>
        <v>-65.91528084733514</v>
      </c>
      <c r="AS197">
        <f t="shared" si="55"/>
        <v>-68.184140435370637</v>
      </c>
      <c r="AU197">
        <f t="shared" si="44"/>
        <v>-17.44284259308894</v>
      </c>
      <c r="AW197">
        <f t="shared" si="56"/>
        <v>1.2915436464758039</v>
      </c>
      <c r="AY197">
        <f t="shared" si="57"/>
        <v>0.25869546597080662</v>
      </c>
      <c r="BA197">
        <f t="shared" si="58"/>
        <v>1.0342022788879179</v>
      </c>
      <c r="BC197">
        <f t="shared" si="59"/>
        <v>-68.169733665851126</v>
      </c>
      <c r="BD197">
        <f t="shared" si="60"/>
        <v>3.3000000000000002E-2</v>
      </c>
      <c r="BE197">
        <f t="shared" si="61"/>
        <v>-2.2496012109730872</v>
      </c>
    </row>
    <row r="198" spans="3:57">
      <c r="C198" s="11">
        <v>138</v>
      </c>
      <c r="D198" s="12">
        <f t="shared" si="67"/>
        <v>2E-3</v>
      </c>
      <c r="E198" s="75">
        <f t="shared" si="62"/>
        <v>1204.2771838760873</v>
      </c>
      <c r="F198" s="4">
        <f t="shared" si="63"/>
        <v>2.4085543677521746</v>
      </c>
      <c r="G198" s="4"/>
      <c r="H198" s="4">
        <f t="shared" si="64"/>
        <v>21.332850295024766</v>
      </c>
      <c r="I198" s="11">
        <v>138</v>
      </c>
      <c r="J198" s="5">
        <f t="shared" si="45"/>
        <v>34235.078866851232</v>
      </c>
      <c r="K198" s="11">
        <v>138</v>
      </c>
      <c r="L198" s="17">
        <f t="shared" si="65"/>
        <v>14447.20328181122</v>
      </c>
      <c r="M198" s="11">
        <v>138</v>
      </c>
      <c r="N198">
        <f t="shared" si="66"/>
        <v>1472.7016597157206</v>
      </c>
      <c r="Q198" s="4">
        <v>75</v>
      </c>
      <c r="R198">
        <f t="shared" si="71"/>
        <v>41.624999999999986</v>
      </c>
      <c r="S198">
        <f t="shared" si="68"/>
        <v>242.28163606415904</v>
      </c>
      <c r="T198">
        <f t="shared" si="69"/>
        <v>0.5</v>
      </c>
      <c r="U198">
        <f t="shared" si="70"/>
        <v>300</v>
      </c>
      <c r="V198" s="4"/>
      <c r="W198" s="4"/>
      <c r="X198" s="4"/>
      <c r="Y198" s="4"/>
      <c r="Z198" s="4"/>
      <c r="AA198">
        <v>75</v>
      </c>
      <c r="AB198">
        <f t="shared" si="46"/>
        <v>1.3089969389957472</v>
      </c>
      <c r="AC198">
        <f t="shared" si="47"/>
        <v>0.2661290322580645</v>
      </c>
      <c r="AD198">
        <f t="shared" si="48"/>
        <v>0.96592582628906831</v>
      </c>
      <c r="AE198">
        <f t="shared" si="49"/>
        <v>0.25706090538338106</v>
      </c>
      <c r="AF198" s="65">
        <f t="shared" si="50"/>
        <v>0.2599796702613909</v>
      </c>
      <c r="AG198">
        <f t="shared" si="51"/>
        <v>14.895737865180498</v>
      </c>
      <c r="AI198" s="4"/>
      <c r="AJ198">
        <f t="shared" si="52"/>
        <v>72.382294738708836</v>
      </c>
      <c r="AL198">
        <f t="shared" si="43"/>
        <v>36.191147369354418</v>
      </c>
      <c r="AN198">
        <f t="shared" si="53"/>
        <v>36.91497031674151</v>
      </c>
      <c r="AP198">
        <f t="shared" si="54"/>
        <v>-21.440255156116365</v>
      </c>
      <c r="AS198">
        <f t="shared" si="55"/>
        <v>-22.185804586342627</v>
      </c>
      <c r="AU198">
        <f t="shared" si="44"/>
        <v>-5.7031030136240028</v>
      </c>
      <c r="AW198">
        <f t="shared" si="56"/>
        <v>1.3089969389957472</v>
      </c>
      <c r="AY198">
        <f t="shared" si="57"/>
        <v>0.2599796702613909</v>
      </c>
      <c r="BA198">
        <f t="shared" si="58"/>
        <v>1.0347716336434825</v>
      </c>
      <c r="BC198">
        <f t="shared" si="59"/>
        <v>-22.185767853627627</v>
      </c>
      <c r="BD198">
        <f t="shared" si="60"/>
        <v>3.3000000000000002E-2</v>
      </c>
      <c r="BE198">
        <f t="shared" si="61"/>
        <v>-0.73213033916971171</v>
      </c>
    </row>
    <row r="199" spans="3:57">
      <c r="C199" s="11">
        <v>139</v>
      </c>
      <c r="D199" s="12">
        <f t="shared" si="67"/>
        <v>2.0144927536231883E-3</v>
      </c>
      <c r="E199" s="75">
        <f t="shared" si="62"/>
        <v>1204.2771838760873</v>
      </c>
      <c r="F199" s="4">
        <f t="shared" si="63"/>
        <v>2.4260076602721177</v>
      </c>
      <c r="G199" s="4"/>
      <c r="H199" s="4">
        <f t="shared" si="64"/>
        <v>20.835865632290194</v>
      </c>
      <c r="I199" s="11">
        <v>139</v>
      </c>
      <c r="J199" s="5">
        <f t="shared" si="45"/>
        <v>34347.300005339115</v>
      </c>
      <c r="K199" s="11">
        <v>139</v>
      </c>
      <c r="L199" s="17">
        <f t="shared" si="65"/>
        <v>14494.560602253106</v>
      </c>
      <c r="M199" s="11">
        <v>139</v>
      </c>
      <c r="N199">
        <f t="shared" si="66"/>
        <v>1477.5291133795215</v>
      </c>
      <c r="Q199" s="4">
        <v>76</v>
      </c>
      <c r="R199">
        <f t="shared" si="71"/>
        <v>42.179999999999986</v>
      </c>
      <c r="S199">
        <f t="shared" si="68"/>
        <v>244.9329995204381</v>
      </c>
      <c r="T199">
        <f t="shared" si="69"/>
        <v>0.5</v>
      </c>
      <c r="U199">
        <f t="shared" si="70"/>
        <v>300</v>
      </c>
      <c r="V199" s="4"/>
      <c r="W199" s="4"/>
      <c r="X199" s="4"/>
      <c r="Y199" s="4"/>
      <c r="Z199" s="4"/>
      <c r="AA199">
        <v>76</v>
      </c>
      <c r="AB199">
        <f t="shared" si="46"/>
        <v>1.3264502315156903</v>
      </c>
      <c r="AC199">
        <f t="shared" si="47"/>
        <v>0.2661290322580645</v>
      </c>
      <c r="AD199">
        <f t="shared" si="48"/>
        <v>0.97029572627599647</v>
      </c>
      <c r="AE199">
        <f t="shared" si="49"/>
        <v>0.25822386263796682</v>
      </c>
      <c r="AF199" s="65">
        <f t="shared" si="50"/>
        <v>0.26118326039011197</v>
      </c>
      <c r="AG199">
        <f t="shared" si="51"/>
        <v>14.964698499819823</v>
      </c>
      <c r="AI199" s="4"/>
      <c r="AJ199">
        <f t="shared" si="52"/>
        <v>72.382294738708836</v>
      </c>
      <c r="AL199">
        <f t="shared" si="43"/>
        <v>36.191147369354418</v>
      </c>
      <c r="AN199">
        <f t="shared" si="53"/>
        <v>36.91497031674151</v>
      </c>
      <c r="AP199">
        <f t="shared" si="54"/>
        <v>22.618981264943372</v>
      </c>
      <c r="AS199">
        <f t="shared" si="55"/>
        <v>23.413031695818539</v>
      </c>
      <c r="AU199">
        <f t="shared" si="44"/>
        <v>6.0458034805594103</v>
      </c>
      <c r="AW199">
        <f t="shared" si="56"/>
        <v>1.3264502315156903</v>
      </c>
      <c r="AY199">
        <f t="shared" si="57"/>
        <v>0.26118326039011197</v>
      </c>
      <c r="BA199">
        <f t="shared" si="58"/>
        <v>1.0349587728256158</v>
      </c>
      <c r="BC199">
        <f t="shared" si="59"/>
        <v>23.409713092531387</v>
      </c>
      <c r="BD199">
        <f t="shared" si="60"/>
        <v>3.3000000000000002E-2</v>
      </c>
      <c r="BE199">
        <f t="shared" si="61"/>
        <v>0.77252053205353577</v>
      </c>
    </row>
    <row r="200" spans="3:57">
      <c r="C200" s="11">
        <v>140</v>
      </c>
      <c r="D200" s="12">
        <f t="shared" si="67"/>
        <v>2.0289855072463769E-3</v>
      </c>
      <c r="E200" s="75">
        <f t="shared" si="62"/>
        <v>1204.2771838760873</v>
      </c>
      <c r="F200" s="4">
        <f t="shared" si="63"/>
        <v>2.4434609527920612</v>
      </c>
      <c r="G200" s="4"/>
      <c r="H200" s="4">
        <f t="shared" si="64"/>
        <v>20.337319100868573</v>
      </c>
      <c r="I200" s="11">
        <v>140</v>
      </c>
      <c r="J200" s="5">
        <f t="shared" si="45"/>
        <v>34450.678326124224</v>
      </c>
      <c r="K200" s="11">
        <v>140</v>
      </c>
      <c r="L200" s="17">
        <f t="shared" si="65"/>
        <v>14538.186253624423</v>
      </c>
      <c r="M200" s="11">
        <v>140</v>
      </c>
      <c r="N200">
        <f t="shared" si="66"/>
        <v>1481.9761726426525</v>
      </c>
      <c r="Q200" s="4">
        <v>77</v>
      </c>
      <c r="R200">
        <f t="shared" si="71"/>
        <v>42.734999999999985</v>
      </c>
      <c r="S200">
        <f t="shared" si="68"/>
        <v>247.58436297671722</v>
      </c>
      <c r="T200">
        <f t="shared" si="69"/>
        <v>0.5</v>
      </c>
      <c r="U200">
        <f t="shared" si="70"/>
        <v>300</v>
      </c>
      <c r="V200" s="4"/>
      <c r="W200" s="4"/>
      <c r="X200" s="4"/>
      <c r="Y200" s="4"/>
      <c r="Z200" s="4"/>
      <c r="AA200">
        <v>77</v>
      </c>
      <c r="AB200">
        <f t="shared" si="46"/>
        <v>1.3439035240356338</v>
      </c>
      <c r="AC200">
        <f t="shared" si="47"/>
        <v>0.2661290322580645</v>
      </c>
      <c r="AD200">
        <f t="shared" si="48"/>
        <v>0.97437006478523525</v>
      </c>
      <c r="AE200">
        <f t="shared" si="49"/>
        <v>0.25930816240252225</v>
      </c>
      <c r="AF200" s="65">
        <f t="shared" si="50"/>
        <v>0.26230579366828155</v>
      </c>
      <c r="AG200">
        <f t="shared" si="51"/>
        <v>15.029014919021925</v>
      </c>
      <c r="AI200" s="4"/>
      <c r="AJ200">
        <f t="shared" si="52"/>
        <v>72.382294738708836</v>
      </c>
      <c r="AL200">
        <f t="shared" si="43"/>
        <v>36.191147369354418</v>
      </c>
      <c r="AN200">
        <f t="shared" si="53"/>
        <v>36.91497031674151</v>
      </c>
      <c r="AP200">
        <f t="shared" si="54"/>
        <v>66.240535662324731</v>
      </c>
      <c r="AS200">
        <f t="shared" si="55"/>
        <v>68.586564125285832</v>
      </c>
      <c r="AU200">
        <f t="shared" si="44"/>
        <v>17.785055908830625</v>
      </c>
      <c r="AW200">
        <f t="shared" si="56"/>
        <v>1.3439035240356338</v>
      </c>
      <c r="AY200">
        <f t="shared" si="57"/>
        <v>0.26230579366828155</v>
      </c>
      <c r="BA200">
        <f t="shared" si="58"/>
        <v>1.0347676300865003</v>
      </c>
      <c r="BC200">
        <f t="shared" si="59"/>
        <v>68.543562102964074</v>
      </c>
      <c r="BD200">
        <f t="shared" si="60"/>
        <v>3.3000000000000002E-2</v>
      </c>
      <c r="BE200">
        <f t="shared" si="61"/>
        <v>2.2619375493978144</v>
      </c>
    </row>
    <row r="201" spans="3:57">
      <c r="C201" s="11">
        <v>141</v>
      </c>
      <c r="D201" s="12">
        <f t="shared" si="67"/>
        <v>2.0434782608695651E-3</v>
      </c>
      <c r="E201" s="75">
        <f t="shared" si="62"/>
        <v>1204.2771838760873</v>
      </c>
      <c r="F201" s="4">
        <f t="shared" si="63"/>
        <v>2.4609142453120043</v>
      </c>
      <c r="G201" s="4"/>
      <c r="H201" s="4">
        <f t="shared" si="64"/>
        <v>19.837336178824003</v>
      </c>
      <c r="I201" s="11">
        <v>141</v>
      </c>
      <c r="J201" s="5">
        <f t="shared" si="45"/>
        <v>34545.583561612351</v>
      </c>
      <c r="K201" s="11">
        <v>141</v>
      </c>
      <c r="L201" s="17">
        <f t="shared" si="65"/>
        <v>14578.236263000412</v>
      </c>
      <c r="M201" s="11">
        <v>141</v>
      </c>
      <c r="N201">
        <f t="shared" si="66"/>
        <v>1486.0587424057503</v>
      </c>
      <c r="Q201" s="4">
        <v>78</v>
      </c>
      <c r="R201">
        <f t="shared" si="71"/>
        <v>43.289999999999985</v>
      </c>
      <c r="S201">
        <f t="shared" si="68"/>
        <v>250.23572643299627</v>
      </c>
      <c r="T201">
        <f t="shared" si="69"/>
        <v>0.5</v>
      </c>
      <c r="U201">
        <f t="shared" si="70"/>
        <v>300</v>
      </c>
      <c r="V201" s="4"/>
      <c r="W201" s="4"/>
      <c r="X201" s="4"/>
      <c r="Y201" s="4"/>
      <c r="Z201" s="4"/>
      <c r="AA201">
        <v>78</v>
      </c>
      <c r="AB201">
        <f t="shared" si="46"/>
        <v>1.3613568165555769</v>
      </c>
      <c r="AC201">
        <f t="shared" si="47"/>
        <v>0.2661290322580645</v>
      </c>
      <c r="AD201">
        <f t="shared" si="48"/>
        <v>0.97814760073380558</v>
      </c>
      <c r="AE201">
        <f t="shared" si="49"/>
        <v>0.26031347438883534</v>
      </c>
      <c r="AF201" s="65">
        <f t="shared" si="50"/>
        <v>0.2633468562835577</v>
      </c>
      <c r="AG201">
        <f t="shared" si="51"/>
        <v>15.088663413086101</v>
      </c>
      <c r="AI201" s="4"/>
      <c r="AJ201">
        <f t="shared" si="52"/>
        <v>72.382294738708836</v>
      </c>
      <c r="AL201">
        <f t="shared" si="43"/>
        <v>36.191147369354418</v>
      </c>
      <c r="AN201">
        <f t="shared" si="53"/>
        <v>36.91497031674151</v>
      </c>
      <c r="AP201">
        <f t="shared" si="54"/>
        <v>109.40318715834766</v>
      </c>
      <c r="AS201">
        <f t="shared" si="55"/>
        <v>113.30963241421615</v>
      </c>
      <c r="AU201">
        <f t="shared" si="44"/>
        <v>29.496024095466403</v>
      </c>
      <c r="AW201">
        <f t="shared" si="56"/>
        <v>1.3613568165555769</v>
      </c>
      <c r="AY201">
        <f t="shared" si="57"/>
        <v>0.2633468562835577</v>
      </c>
      <c r="BA201">
        <f t="shared" si="58"/>
        <v>1.034202350155444</v>
      </c>
      <c r="BC201">
        <f t="shared" si="59"/>
        <v>113.14503327365905</v>
      </c>
      <c r="BD201">
        <f t="shared" si="60"/>
        <v>3.3000000000000002E-2</v>
      </c>
      <c r="BE201">
        <f t="shared" si="61"/>
        <v>3.7337860980307491</v>
      </c>
    </row>
    <row r="202" spans="3:57">
      <c r="C202" s="11">
        <v>142</v>
      </c>
      <c r="D202" s="12">
        <f t="shared" si="67"/>
        <v>2.0579710144927534E-3</v>
      </c>
      <c r="E202" s="75">
        <f t="shared" si="62"/>
        <v>1204.2771838760873</v>
      </c>
      <c r="F202" s="4">
        <f t="shared" si="63"/>
        <v>2.4783675378319474</v>
      </c>
      <c r="G202" s="4"/>
      <c r="H202" s="4">
        <f t="shared" si="64"/>
        <v>19.336036984194259</v>
      </c>
      <c r="I202" s="11">
        <v>142</v>
      </c>
      <c r="J202" s="5">
        <f t="shared" si="45"/>
        <v>34632.385563007294</v>
      </c>
      <c r="K202" s="11">
        <v>142</v>
      </c>
      <c r="L202" s="17">
        <f t="shared" si="65"/>
        <v>14614.866707589077</v>
      </c>
      <c r="M202" s="11">
        <v>142</v>
      </c>
      <c r="N202">
        <f t="shared" si="66"/>
        <v>1489.7927326798242</v>
      </c>
      <c r="Q202" s="4">
        <v>79</v>
      </c>
      <c r="R202">
        <f t="shared" si="71"/>
        <v>43.844999999999985</v>
      </c>
      <c r="S202">
        <f t="shared" si="68"/>
        <v>252.88708988927533</v>
      </c>
      <c r="T202">
        <f t="shared" si="69"/>
        <v>0.5</v>
      </c>
      <c r="U202">
        <f t="shared" si="70"/>
        <v>300</v>
      </c>
      <c r="V202" s="4"/>
      <c r="W202" s="4"/>
      <c r="X202" s="4"/>
      <c r="Y202" s="4"/>
      <c r="Z202" s="4"/>
      <c r="AA202">
        <v>79</v>
      </c>
      <c r="AB202">
        <f t="shared" si="46"/>
        <v>1.3788101090755203</v>
      </c>
      <c r="AC202">
        <f t="shared" si="47"/>
        <v>0.2661290322580645</v>
      </c>
      <c r="AD202">
        <f t="shared" si="48"/>
        <v>0.98162718344766398</v>
      </c>
      <c r="AE202">
        <f t="shared" si="49"/>
        <v>0.26123949236913635</v>
      </c>
      <c r="AF202" s="65">
        <f t="shared" si="50"/>
        <v>0.26430606364402337</v>
      </c>
      <c r="AG202">
        <f t="shared" si="51"/>
        <v>15.143621946518667</v>
      </c>
      <c r="AI202" s="4"/>
      <c r="AJ202">
        <f t="shared" si="52"/>
        <v>72.382294738708836</v>
      </c>
      <c r="AL202">
        <f t="shared" si="43"/>
        <v>36.191147369354418</v>
      </c>
      <c r="AN202">
        <f t="shared" si="53"/>
        <v>36.91497031674151</v>
      </c>
      <c r="AP202">
        <f t="shared" si="54"/>
        <v>152.08640288079371</v>
      </c>
      <c r="AS202">
        <f t="shared" si="55"/>
        <v>157.55775067414353</v>
      </c>
      <c r="AU202">
        <f t="shared" si="44"/>
        <v>41.160306804936205</v>
      </c>
      <c r="AW202">
        <f t="shared" si="56"/>
        <v>1.3788101090755203</v>
      </c>
      <c r="AY202">
        <f t="shared" si="57"/>
        <v>0.26430606364402337</v>
      </c>
      <c r="BA202">
        <f t="shared" si="58"/>
        <v>1.0332672817212492</v>
      </c>
      <c r="BC202">
        <f t="shared" si="59"/>
        <v>157.14590409140047</v>
      </c>
      <c r="BD202">
        <f t="shared" si="60"/>
        <v>3.3000000000000002E-2</v>
      </c>
      <c r="BE202">
        <f t="shared" si="61"/>
        <v>5.1858148350162159</v>
      </c>
    </row>
    <row r="203" spans="3:57">
      <c r="C203" s="11">
        <v>143</v>
      </c>
      <c r="D203" s="12">
        <f t="shared" si="67"/>
        <v>2.072463768115942E-3</v>
      </c>
      <c r="E203" s="75">
        <f t="shared" si="62"/>
        <v>1204.2771838760873</v>
      </c>
      <c r="F203" s="4">
        <f t="shared" si="63"/>
        <v>2.495820830351891</v>
      </c>
      <c r="G203" s="4"/>
      <c r="H203" s="4">
        <f t="shared" si="64"/>
        <v>18.833536277610015</v>
      </c>
      <c r="I203" s="11">
        <v>143</v>
      </c>
      <c r="J203" s="5">
        <f t="shared" si="45"/>
        <v>34711.453701822618</v>
      </c>
      <c r="K203" s="11">
        <v>143</v>
      </c>
      <c r="L203" s="17">
        <f t="shared" si="65"/>
        <v>14648.233462169144</v>
      </c>
      <c r="M203" s="11">
        <v>143</v>
      </c>
      <c r="N203">
        <f t="shared" si="66"/>
        <v>1493.1940328408914</v>
      </c>
      <c r="Q203" s="4">
        <v>80</v>
      </c>
      <c r="R203">
        <f t="shared" si="71"/>
        <v>44.399999999999984</v>
      </c>
      <c r="S203">
        <f t="shared" si="68"/>
        <v>255.53845334555442</v>
      </c>
      <c r="T203">
        <f t="shared" si="69"/>
        <v>0.5</v>
      </c>
      <c r="U203">
        <f t="shared" si="70"/>
        <v>300</v>
      </c>
      <c r="V203" s="4"/>
      <c r="W203" s="4"/>
      <c r="X203" s="4"/>
      <c r="Y203" s="4"/>
      <c r="Z203" s="4"/>
      <c r="AA203">
        <v>80</v>
      </c>
      <c r="AB203">
        <f t="shared" si="46"/>
        <v>1.3962634015954636</v>
      </c>
      <c r="AC203">
        <f t="shared" si="47"/>
        <v>0.2661290322580645</v>
      </c>
      <c r="AD203">
        <f t="shared" si="48"/>
        <v>0.98480775301220802</v>
      </c>
      <c r="AE203">
        <f t="shared" si="49"/>
        <v>0.26208593426937793</v>
      </c>
      <c r="AF203" s="65">
        <f t="shared" si="50"/>
        <v>0.26518306070053232</v>
      </c>
      <c r="AG203">
        <f t="shared" si="51"/>
        <v>15.193870176502026</v>
      </c>
      <c r="AI203" s="4"/>
      <c r="AJ203">
        <f t="shared" si="52"/>
        <v>72.382294738708836</v>
      </c>
      <c r="AL203">
        <f t="shared" si="43"/>
        <v>36.191147369354418</v>
      </c>
      <c r="AN203">
        <f t="shared" si="53"/>
        <v>36.91497031674151</v>
      </c>
      <c r="AP203">
        <f t="shared" si="54"/>
        <v>194.27035321503706</v>
      </c>
      <c r="AS203">
        <f t="shared" si="55"/>
        <v>201.30713690421291</v>
      </c>
      <c r="AU203">
        <f t="shared" si="44"/>
        <v>52.759769050634212</v>
      </c>
      <c r="AW203">
        <f t="shared" si="56"/>
        <v>1.3962634015954636</v>
      </c>
      <c r="AY203">
        <f t="shared" si="57"/>
        <v>0.26518306070053232</v>
      </c>
      <c r="BA203">
        <f t="shared" si="58"/>
        <v>1.0319669700422496</v>
      </c>
      <c r="BC203">
        <f t="shared" si="59"/>
        <v>200.48058777635939</v>
      </c>
      <c r="BD203">
        <f t="shared" si="60"/>
        <v>3.3000000000000002E-2</v>
      </c>
      <c r="BE203">
        <f t="shared" si="61"/>
        <v>6.61585939661986</v>
      </c>
    </row>
    <row r="204" spans="3:57">
      <c r="C204" s="11">
        <v>144</v>
      </c>
      <c r="D204" s="12">
        <f t="shared" si="67"/>
        <v>2.0869565217391303E-3</v>
      </c>
      <c r="E204" s="75">
        <f t="shared" si="62"/>
        <v>1204.2771838760873</v>
      </c>
      <c r="F204" s="4">
        <f t="shared" si="63"/>
        <v>2.513274122871834</v>
      </c>
      <c r="G204" s="4"/>
      <c r="H204" s="4">
        <f t="shared" si="64"/>
        <v>18.329943473561702</v>
      </c>
      <c r="I204" s="11">
        <v>144</v>
      </c>
      <c r="J204" s="5">
        <f t="shared" si="45"/>
        <v>34783.156275131289</v>
      </c>
      <c r="K204" s="11">
        <v>144</v>
      </c>
      <c r="L204" s="17">
        <f t="shared" si="65"/>
        <v>14678.491948105404</v>
      </c>
      <c r="M204" s="11">
        <v>144</v>
      </c>
      <c r="N204">
        <f t="shared" si="66"/>
        <v>1496.278486045403</v>
      </c>
      <c r="Q204" s="4">
        <v>81</v>
      </c>
      <c r="R204">
        <f t="shared" si="71"/>
        <v>44.954999999999984</v>
      </c>
      <c r="S204">
        <f t="shared" si="68"/>
        <v>258.1898168018335</v>
      </c>
      <c r="T204">
        <f t="shared" si="69"/>
        <v>0.5</v>
      </c>
      <c r="U204">
        <f t="shared" si="70"/>
        <v>300</v>
      </c>
      <c r="V204" s="4"/>
      <c r="W204" s="4"/>
      <c r="X204" s="4"/>
      <c r="Y204" s="4"/>
      <c r="Z204" s="4"/>
      <c r="AA204">
        <v>81</v>
      </c>
      <c r="AB204">
        <f t="shared" si="46"/>
        <v>1.4137166941154069</v>
      </c>
      <c r="AC204">
        <f t="shared" si="47"/>
        <v>0.2661290322580645</v>
      </c>
      <c r="AD204">
        <f t="shared" si="48"/>
        <v>0.98768834059513777</v>
      </c>
      <c r="AE204">
        <f t="shared" si="49"/>
        <v>0.26285254225515764</v>
      </c>
      <c r="AF204" s="65">
        <f t="shared" si="50"/>
        <v>0.26597752224649218</v>
      </c>
      <c r="AG204">
        <f t="shared" si="51"/>
        <v>15.239389470070964</v>
      </c>
      <c r="AI204" s="4"/>
      <c r="AJ204">
        <f t="shared" si="52"/>
        <v>72.382294738708836</v>
      </c>
      <c r="AL204">
        <f t="shared" si="43"/>
        <v>36.191147369354418</v>
      </c>
      <c r="AN204">
        <f t="shared" si="53"/>
        <v>36.91497031674151</v>
      </c>
      <c r="AP204">
        <f t="shared" si="54"/>
        <v>235.93592616307728</v>
      </c>
      <c r="AS204">
        <f t="shared" si="55"/>
        <v>244.53474148715239</v>
      </c>
      <c r="AU204">
        <f t="shared" si="44"/>
        <v>64.276578469605781</v>
      </c>
      <c r="AW204">
        <f t="shared" si="56"/>
        <v>1.4137166941154069</v>
      </c>
      <c r="AY204">
        <f t="shared" si="57"/>
        <v>0.26597752224649218</v>
      </c>
      <c r="BA204">
        <f t="shared" si="58"/>
        <v>1.0303061492986718</v>
      </c>
      <c r="BC204">
        <f t="shared" si="59"/>
        <v>243.08623556629593</v>
      </c>
      <c r="BD204">
        <f t="shared" si="60"/>
        <v>3.3000000000000002E-2</v>
      </c>
      <c r="BE204">
        <f t="shared" si="61"/>
        <v>8.0218457736877653</v>
      </c>
    </row>
    <row r="205" spans="3:57">
      <c r="C205" s="11">
        <v>145</v>
      </c>
      <c r="D205" s="12">
        <f t="shared" si="67"/>
        <v>2.1014492753623189E-3</v>
      </c>
      <c r="E205" s="75">
        <f t="shared" si="62"/>
        <v>1204.2771838760873</v>
      </c>
      <c r="F205" s="4">
        <f t="shared" si="63"/>
        <v>2.5307274153917776</v>
      </c>
      <c r="G205" s="4"/>
      <c r="H205" s="4">
        <f t="shared" si="64"/>
        <v>17.825362660254061</v>
      </c>
      <c r="I205" s="11">
        <v>145</v>
      </c>
      <c r="J205" s="5">
        <f t="shared" si="45"/>
        <v>34847.859915321773</v>
      </c>
      <c r="K205" s="11">
        <v>145</v>
      </c>
      <c r="L205" s="17">
        <f t="shared" si="65"/>
        <v>14705.796884265788</v>
      </c>
      <c r="M205" s="11">
        <v>145</v>
      </c>
      <c r="N205">
        <f t="shared" si="66"/>
        <v>1499.0618638395299</v>
      </c>
      <c r="Q205" s="4">
        <v>82</v>
      </c>
      <c r="R205">
        <f t="shared" si="71"/>
        <v>45.509999999999984</v>
      </c>
      <c r="S205">
        <f t="shared" si="68"/>
        <v>260.84118025811256</v>
      </c>
      <c r="T205">
        <f t="shared" si="69"/>
        <v>0.5</v>
      </c>
      <c r="U205">
        <f t="shared" si="70"/>
        <v>300</v>
      </c>
      <c r="V205" s="4"/>
      <c r="W205" s="4"/>
      <c r="X205" s="4"/>
      <c r="Y205" s="4"/>
      <c r="Z205" s="4"/>
      <c r="AA205">
        <v>82</v>
      </c>
      <c r="AB205">
        <f t="shared" si="46"/>
        <v>1.43116998663535</v>
      </c>
      <c r="AC205">
        <f t="shared" si="47"/>
        <v>0.2661290322580645</v>
      </c>
      <c r="AD205">
        <f t="shared" si="48"/>
        <v>0.99026806874157025</v>
      </c>
      <c r="AE205">
        <f t="shared" si="49"/>
        <v>0.26353908281025656</v>
      </c>
      <c r="AF205" s="65">
        <f t="shared" si="50"/>
        <v>0.26668915319431008</v>
      </c>
      <c r="AG205">
        <f t="shared" si="51"/>
        <v>15.280162919951824</v>
      </c>
      <c r="AI205" s="4"/>
      <c r="AJ205">
        <f t="shared" si="52"/>
        <v>72.382294738708836</v>
      </c>
      <c r="AL205">
        <f t="shared" si="43"/>
        <v>36.191147369354418</v>
      </c>
      <c r="AN205">
        <f t="shared" si="53"/>
        <v>36.91497031674151</v>
      </c>
      <c r="AP205">
        <f t="shared" si="54"/>
        <v>277.06474079495484</v>
      </c>
      <c r="AS205">
        <f t="shared" si="55"/>
        <v>287.21827461560918</v>
      </c>
      <c r="AU205">
        <f t="shared" si="44"/>
        <v>75.693240658542038</v>
      </c>
      <c r="AW205">
        <f t="shared" si="56"/>
        <v>1.43116998663535</v>
      </c>
      <c r="AY205">
        <f t="shared" si="57"/>
        <v>0.26668915319431008</v>
      </c>
      <c r="BA205">
        <f t="shared" si="58"/>
        <v>1.0282897347028914</v>
      </c>
      <c r="BC205">
        <f t="shared" si="59"/>
        <v>284.90282880756951</v>
      </c>
      <c r="BD205">
        <f t="shared" si="60"/>
        <v>3.3000000000000002E-2</v>
      </c>
      <c r="BE205">
        <f t="shared" si="61"/>
        <v>9.4017933506497933</v>
      </c>
    </row>
    <row r="206" spans="3:57">
      <c r="C206" s="11">
        <v>146</v>
      </c>
      <c r="D206" s="12">
        <f t="shared" si="67"/>
        <v>2.1159420289855071E-3</v>
      </c>
      <c r="E206" s="75">
        <f t="shared" si="62"/>
        <v>1204.2771838760873</v>
      </c>
      <c r="F206" s="4">
        <f t="shared" si="63"/>
        <v>2.5481807079117207</v>
      </c>
      <c r="G206" s="4"/>
      <c r="H206" s="4">
        <f t="shared" si="64"/>
        <v>17.319892627977858</v>
      </c>
      <c r="I206" s="11">
        <v>146</v>
      </c>
      <c r="J206" s="5">
        <f t="shared" si="45"/>
        <v>34905.929005122911</v>
      </c>
      <c r="K206" s="11">
        <v>146</v>
      </c>
      <c r="L206" s="17">
        <f t="shared" si="65"/>
        <v>14730.302040161869</v>
      </c>
      <c r="M206" s="11">
        <v>146</v>
      </c>
      <c r="N206">
        <f t="shared" si="66"/>
        <v>1501.5598409950935</v>
      </c>
      <c r="Q206" s="4">
        <v>83</v>
      </c>
      <c r="R206">
        <f t="shared" si="71"/>
        <v>46.064999999999984</v>
      </c>
      <c r="S206">
        <f t="shared" si="68"/>
        <v>263.49254371439162</v>
      </c>
      <c r="T206">
        <f t="shared" si="69"/>
        <v>0.5</v>
      </c>
      <c r="U206">
        <f t="shared" si="70"/>
        <v>300</v>
      </c>
      <c r="V206" s="4"/>
      <c r="W206" s="4"/>
      <c r="X206" s="4"/>
      <c r="Y206" s="4"/>
      <c r="Z206" s="4"/>
      <c r="AA206">
        <v>83</v>
      </c>
      <c r="AB206">
        <f t="shared" si="46"/>
        <v>1.4486232791552935</v>
      </c>
      <c r="AC206">
        <f t="shared" si="47"/>
        <v>0.2661290322580645</v>
      </c>
      <c r="AD206">
        <f t="shared" si="48"/>
        <v>0.99254615164132198</v>
      </c>
      <c r="AE206">
        <f t="shared" si="49"/>
        <v>0.26414534680777119</v>
      </c>
      <c r="AF206" s="65">
        <f t="shared" si="50"/>
        <v>0.26731768882777851</v>
      </c>
      <c r="AG206">
        <f t="shared" si="51"/>
        <v>15.316175359023147</v>
      </c>
      <c r="AI206" s="4"/>
      <c r="AJ206">
        <f t="shared" si="52"/>
        <v>72.382294738708836</v>
      </c>
      <c r="AL206">
        <f t="shared" si="43"/>
        <v>36.191147369354418</v>
      </c>
      <c r="AN206">
        <f t="shared" si="53"/>
        <v>36.91497031674151</v>
      </c>
      <c r="AP206">
        <f t="shared" si="54"/>
        <v>317.63915977916594</v>
      </c>
      <c r="AS206">
        <f t="shared" si="55"/>
        <v>329.33623257360915</v>
      </c>
      <c r="AU206">
        <f t="shared" si="44"/>
        <v>86.992633369520789</v>
      </c>
      <c r="AW206">
        <f t="shared" si="56"/>
        <v>1.4486232791552935</v>
      </c>
      <c r="AY206">
        <f t="shared" si="57"/>
        <v>0.26731768882777851</v>
      </c>
      <c r="BA206">
        <f t="shared" si="58"/>
        <v>1.025922814384036</v>
      </c>
      <c r="BC206">
        <f t="shared" si="59"/>
        <v>325.87326075922238</v>
      </c>
      <c r="BD206">
        <f t="shared" si="60"/>
        <v>3.3000000000000002E-2</v>
      </c>
      <c r="BE206">
        <f t="shared" si="61"/>
        <v>10.753817605054339</v>
      </c>
    </row>
    <row r="207" spans="3:57">
      <c r="C207" s="11">
        <v>147</v>
      </c>
      <c r="D207" s="12">
        <f t="shared" si="67"/>
        <v>2.1304347826086954E-3</v>
      </c>
      <c r="E207" s="75">
        <f t="shared" si="62"/>
        <v>1204.2771838760873</v>
      </c>
      <c r="F207" s="4">
        <f t="shared" si="63"/>
        <v>2.5656340004316638</v>
      </c>
      <c r="G207" s="4"/>
      <c r="H207" s="4">
        <f t="shared" si="64"/>
        <v>16.813626905916603</v>
      </c>
      <c r="I207" s="11">
        <v>147</v>
      </c>
      <c r="J207" s="5">
        <f t="shared" si="45"/>
        <v>34957.725098652409</v>
      </c>
      <c r="K207" s="11">
        <v>147</v>
      </c>
      <c r="L207" s="17">
        <f t="shared" si="65"/>
        <v>14752.159991631315</v>
      </c>
      <c r="M207" s="11">
        <v>147</v>
      </c>
      <c r="N207">
        <f t="shared" si="66"/>
        <v>1503.7879706046192</v>
      </c>
      <c r="Q207" s="4">
        <v>84</v>
      </c>
      <c r="R207">
        <f t="shared" si="71"/>
        <v>46.619999999999983</v>
      </c>
      <c r="S207">
        <f t="shared" si="68"/>
        <v>266.14390717067073</v>
      </c>
      <c r="T207">
        <f t="shared" si="69"/>
        <v>0.5</v>
      </c>
      <c r="U207">
        <f t="shared" si="70"/>
        <v>300</v>
      </c>
      <c r="V207" s="4"/>
      <c r="W207" s="4"/>
      <c r="X207" s="4"/>
      <c r="Y207" s="4"/>
      <c r="Z207" s="4"/>
      <c r="AA207">
        <v>84</v>
      </c>
      <c r="AB207">
        <f t="shared" si="46"/>
        <v>1.4660765716752369</v>
      </c>
      <c r="AC207">
        <f t="shared" si="47"/>
        <v>0.2661290322580645</v>
      </c>
      <c r="AD207">
        <f t="shared" si="48"/>
        <v>0.99452189536827329</v>
      </c>
      <c r="AE207">
        <f t="shared" si="49"/>
        <v>0.26467114957381466</v>
      </c>
      <c r="AF207" s="65">
        <f t="shared" si="50"/>
        <v>0.26786289502973648</v>
      </c>
      <c r="AG207">
        <f t="shared" si="51"/>
        <v>15.347413373359696</v>
      </c>
      <c r="AI207" s="4"/>
      <c r="AJ207">
        <f t="shared" si="52"/>
        <v>72.382294738708836</v>
      </c>
      <c r="AL207">
        <f t="shared" si="43"/>
        <v>36.191147369354418</v>
      </c>
      <c r="AN207">
        <f t="shared" si="53"/>
        <v>36.91497031674151</v>
      </c>
      <c r="AP207">
        <f t="shared" si="54"/>
        <v>357.642300979813</v>
      </c>
      <c r="AS207">
        <f t="shared" si="55"/>
        <v>370.86792280037304</v>
      </c>
      <c r="AU207">
        <f t="shared" si="44"/>
        <v>98.158039467627475</v>
      </c>
      <c r="AW207">
        <f t="shared" si="56"/>
        <v>1.4660765716752369</v>
      </c>
      <c r="AY207">
        <f t="shared" si="57"/>
        <v>0.26786289502973648</v>
      </c>
      <c r="BA207">
        <f t="shared" si="58"/>
        <v>1.0232106410642026</v>
      </c>
      <c r="BC207">
        <f t="shared" si="59"/>
        <v>365.94340805723095</v>
      </c>
      <c r="BD207">
        <f t="shared" si="60"/>
        <v>3.3000000000000002E-2</v>
      </c>
      <c r="BE207">
        <f t="shared" si="61"/>
        <v>12.076132465888621</v>
      </c>
    </row>
    <row r="208" spans="3:57">
      <c r="C208" s="11">
        <v>148</v>
      </c>
      <c r="D208" s="12">
        <f t="shared" si="67"/>
        <v>2.144927536231884E-3</v>
      </c>
      <c r="E208" s="75">
        <f t="shared" si="62"/>
        <v>1204.2771838760873</v>
      </c>
      <c r="F208" s="4">
        <f t="shared" si="63"/>
        <v>2.5830872929516073</v>
      </c>
      <c r="G208" s="4"/>
      <c r="H208" s="4">
        <f t="shared" si="64"/>
        <v>16.306653807295813</v>
      </c>
      <c r="I208" s="11">
        <v>148</v>
      </c>
      <c r="J208" s="5">
        <f t="shared" si="45"/>
        <v>35003.606349235313</v>
      </c>
      <c r="K208" s="11">
        <v>148</v>
      </c>
      <c r="L208" s="17">
        <f t="shared" si="65"/>
        <v>14771.521879377302</v>
      </c>
      <c r="M208" s="11">
        <v>148</v>
      </c>
      <c r="N208">
        <f t="shared" si="66"/>
        <v>1505.7616594676149</v>
      </c>
      <c r="Q208" s="4">
        <v>85</v>
      </c>
      <c r="R208">
        <f t="shared" si="71"/>
        <v>47.174999999999983</v>
      </c>
      <c r="S208">
        <f t="shared" si="68"/>
        <v>268.79527062694979</v>
      </c>
      <c r="T208">
        <f t="shared" si="69"/>
        <v>0.5</v>
      </c>
      <c r="U208">
        <f t="shared" si="70"/>
        <v>300</v>
      </c>
      <c r="V208" s="4"/>
      <c r="W208" s="4"/>
      <c r="X208" s="4"/>
      <c r="Y208" s="4"/>
      <c r="Z208" s="4"/>
      <c r="AA208">
        <v>85</v>
      </c>
      <c r="AB208">
        <f t="shared" si="46"/>
        <v>1.4835298641951802</v>
      </c>
      <c r="AC208">
        <f t="shared" si="47"/>
        <v>0.2661290322580645</v>
      </c>
      <c r="AD208">
        <f t="shared" si="48"/>
        <v>0.99619469809174555</v>
      </c>
      <c r="AE208">
        <f t="shared" si="49"/>
        <v>0.26511633094377096</v>
      </c>
      <c r="AF208" s="65">
        <f t="shared" si="50"/>
        <v>0.26832456848440633</v>
      </c>
      <c r="AG208">
        <f t="shared" si="51"/>
        <v>15.373865313825503</v>
      </c>
      <c r="AI208" s="4"/>
      <c r="AJ208">
        <f t="shared" si="52"/>
        <v>72.382294738708836</v>
      </c>
      <c r="AL208">
        <f t="shared" si="43"/>
        <v>36.191147369354418</v>
      </c>
      <c r="AN208">
        <f t="shared" si="53"/>
        <v>36.91497031674151</v>
      </c>
      <c r="AP208">
        <f t="shared" si="54"/>
        <v>397.05804810936843</v>
      </c>
      <c r="AS208">
        <f t="shared" si="55"/>
        <v>411.79348766656619</v>
      </c>
      <c r="AU208">
        <f t="shared" si="44"/>
        <v>109.17317855669904</v>
      </c>
      <c r="AW208">
        <f t="shared" si="56"/>
        <v>1.4835298641951802</v>
      </c>
      <c r="AY208">
        <f t="shared" si="57"/>
        <v>0.26832456848440633</v>
      </c>
      <c r="BA208">
        <f t="shared" si="58"/>
        <v>1.0201586235443054</v>
      </c>
      <c r="BC208">
        <f t="shared" si="59"/>
        <v>405.0621918264419</v>
      </c>
      <c r="BD208">
        <f t="shared" si="60"/>
        <v>3.3000000000000002E-2</v>
      </c>
      <c r="BE208">
        <f t="shared" si="61"/>
        <v>13.367052330272584</v>
      </c>
    </row>
    <row r="209" spans="3:57">
      <c r="C209" s="11">
        <v>149</v>
      </c>
      <c r="D209" s="12">
        <f t="shared" si="67"/>
        <v>2.1594202898550722E-3</v>
      </c>
      <c r="E209" s="75">
        <f t="shared" si="62"/>
        <v>1204.2771838760873</v>
      </c>
      <c r="F209" s="4">
        <f t="shared" si="63"/>
        <v>2.6005405854715504</v>
      </c>
      <c r="G209" s="4"/>
      <c r="H209" s="4">
        <f t="shared" si="64"/>
        <v>15.799056482771242</v>
      </c>
      <c r="I209" s="11">
        <v>149</v>
      </c>
      <c r="J209" s="5">
        <f t="shared" si="45"/>
        <v>35043.926944729814</v>
      </c>
      <c r="K209" s="11">
        <v>149</v>
      </c>
      <c r="L209" s="17">
        <f t="shared" si="65"/>
        <v>14788.537170675982</v>
      </c>
      <c r="M209" s="11">
        <v>149</v>
      </c>
      <c r="N209">
        <f t="shared" si="66"/>
        <v>1507.4961437997943</v>
      </c>
      <c r="Q209" s="4">
        <v>86</v>
      </c>
      <c r="R209">
        <f t="shared" si="71"/>
        <v>47.729999999999983</v>
      </c>
      <c r="S209">
        <f t="shared" si="68"/>
        <v>271.4466340832289</v>
      </c>
      <c r="T209">
        <f t="shared" si="69"/>
        <v>0.5</v>
      </c>
      <c r="U209">
        <f t="shared" si="70"/>
        <v>300</v>
      </c>
      <c r="V209" s="4"/>
      <c r="W209" s="4"/>
      <c r="X209" s="4"/>
      <c r="Y209" s="4"/>
      <c r="Z209" s="4"/>
      <c r="AA209">
        <v>86</v>
      </c>
      <c r="AB209">
        <f t="shared" si="46"/>
        <v>1.5009831567151233</v>
      </c>
      <c r="AC209">
        <f t="shared" si="47"/>
        <v>0.2661290322580645</v>
      </c>
      <c r="AD209">
        <f t="shared" si="48"/>
        <v>0.9975640502598242</v>
      </c>
      <c r="AE209">
        <f t="shared" si="49"/>
        <v>0.26548075531108223</v>
      </c>
      <c r="AF209" s="65">
        <f t="shared" si="50"/>
        <v>0.26870253685386403</v>
      </c>
      <c r="AG209">
        <f t="shared" si="51"/>
        <v>15.395521306184872</v>
      </c>
      <c r="AI209" s="4"/>
      <c r="AJ209">
        <f t="shared" si="52"/>
        <v>72.382294738708836</v>
      </c>
      <c r="AL209">
        <f t="shared" si="43"/>
        <v>36.191147369354418</v>
      </c>
      <c r="AN209">
        <f t="shared" si="53"/>
        <v>36.91497031674151</v>
      </c>
      <c r="AP209">
        <f t="shared" si="54"/>
        <v>435.87106042710252</v>
      </c>
      <c r="AS209">
        <f t="shared" si="55"/>
        <v>452.0939268962739</v>
      </c>
      <c r="AU209">
        <f t="shared" si="44"/>
        <v>120.02223718397597</v>
      </c>
      <c r="AW209">
        <f t="shared" si="56"/>
        <v>1.5009831567151233</v>
      </c>
      <c r="AY209">
        <f t="shared" si="57"/>
        <v>0.26870253685386403</v>
      </c>
      <c r="BA209">
        <f t="shared" si="58"/>
        <v>1.0167723180182557</v>
      </c>
      <c r="BC209">
        <f t="shared" si="59"/>
        <v>443.18162846754024</v>
      </c>
      <c r="BD209">
        <f t="shared" si="60"/>
        <v>3.3000000000000002E-2</v>
      </c>
      <c r="BE209">
        <f t="shared" si="61"/>
        <v>14.624993739428829</v>
      </c>
    </row>
    <row r="210" spans="3:57">
      <c r="C210" s="11">
        <v>150</v>
      </c>
      <c r="D210" s="12">
        <f t="shared" si="67"/>
        <v>2.1739130434782609E-3</v>
      </c>
      <c r="E210" s="75">
        <f t="shared" si="62"/>
        <v>1204.2771838760873</v>
      </c>
      <c r="F210" s="4">
        <f t="shared" si="63"/>
        <v>2.617993877991494</v>
      </c>
      <c r="G210" s="4"/>
      <c r="H210" s="4">
        <f t="shared" si="64"/>
        <v>15.290912981941897</v>
      </c>
      <c r="I210" s="11">
        <v>150</v>
      </c>
      <c r="J210" s="5">
        <f t="shared" si="45"/>
        <v>35079.036551087418</v>
      </c>
      <c r="K210" s="11">
        <v>150</v>
      </c>
      <c r="L210" s="17">
        <f t="shared" si="65"/>
        <v>14803.353424558891</v>
      </c>
      <c r="M210" s="11">
        <v>150</v>
      </c>
      <c r="N210">
        <f t="shared" si="66"/>
        <v>1509.0064652965229</v>
      </c>
      <c r="Q210" s="4">
        <v>87</v>
      </c>
      <c r="R210">
        <f t="shared" si="71"/>
        <v>48.284999999999982</v>
      </c>
      <c r="S210">
        <f t="shared" si="68"/>
        <v>274.09799753950796</v>
      </c>
      <c r="T210">
        <f t="shared" si="69"/>
        <v>0.5</v>
      </c>
      <c r="U210">
        <f t="shared" si="70"/>
        <v>300</v>
      </c>
      <c r="V210" s="4"/>
      <c r="W210" s="4"/>
      <c r="X210" s="4"/>
      <c r="Y210" s="4"/>
      <c r="Z210" s="4"/>
      <c r="AA210">
        <v>87</v>
      </c>
      <c r="AB210">
        <f t="shared" si="46"/>
        <v>1.5184364492350666</v>
      </c>
      <c r="AC210">
        <f t="shared" si="47"/>
        <v>0.2661290322580645</v>
      </c>
      <c r="AD210">
        <f t="shared" si="48"/>
        <v>0.99862953475457383</v>
      </c>
      <c r="AE210">
        <f t="shared" si="49"/>
        <v>0.26576431166855591</v>
      </c>
      <c r="AF210" s="65">
        <f t="shared" si="50"/>
        <v>0.26899665892817409</v>
      </c>
      <c r="AG210">
        <f t="shared" si="51"/>
        <v>15.41237325970447</v>
      </c>
      <c r="AI210" s="4"/>
      <c r="AJ210">
        <f t="shared" si="52"/>
        <v>72.382294738708836</v>
      </c>
      <c r="AL210">
        <f t="shared" si="43"/>
        <v>36.191147369354418</v>
      </c>
      <c r="AN210">
        <f t="shared" si="53"/>
        <v>36.91497031674151</v>
      </c>
      <c r="AP210">
        <f t="shared" si="54"/>
        <v>474.06678147437964</v>
      </c>
      <c r="AS210">
        <f t="shared" si="55"/>
        <v>491.75111857151518</v>
      </c>
      <c r="AU210">
        <f t="shared" si="44"/>
        <v>130.68989753940116</v>
      </c>
      <c r="AW210">
        <f t="shared" si="56"/>
        <v>1.5184364492350666</v>
      </c>
      <c r="AY210">
        <f t="shared" si="57"/>
        <v>0.26899665892817409</v>
      </c>
      <c r="BA210">
        <f t="shared" si="58"/>
        <v>1.013057419234783</v>
      </c>
      <c r="BC210">
        <f t="shared" si="59"/>
        <v>480.25687018537485</v>
      </c>
      <c r="BD210">
        <f t="shared" si="60"/>
        <v>3.3000000000000002E-2</v>
      </c>
      <c r="BE210">
        <f t="shared" si="61"/>
        <v>15.848476716117371</v>
      </c>
    </row>
    <row r="211" spans="3:57">
      <c r="C211" s="11">
        <v>151</v>
      </c>
      <c r="D211" s="12">
        <f t="shared" si="67"/>
        <v>2.1884057971014491E-3</v>
      </c>
      <c r="E211" s="75">
        <f t="shared" si="62"/>
        <v>1204.2771838760873</v>
      </c>
      <c r="F211" s="4">
        <f t="shared" si="63"/>
        <v>2.6354471705114371</v>
      </c>
      <c r="G211" s="4"/>
      <c r="H211" s="4">
        <f t="shared" si="64"/>
        <v>14.782296322863553</v>
      </c>
      <c r="I211" s="11">
        <v>151</v>
      </c>
      <c r="J211" s="5">
        <f t="shared" si="45"/>
        <v>35109.27976486343</v>
      </c>
      <c r="K211" s="11">
        <v>151</v>
      </c>
      <c r="L211" s="17">
        <f t="shared" si="65"/>
        <v>14816.116060772367</v>
      </c>
      <c r="M211" s="11">
        <v>151</v>
      </c>
      <c r="N211">
        <f t="shared" si="66"/>
        <v>1510.3074475812809</v>
      </c>
      <c r="Q211" s="4">
        <v>88</v>
      </c>
      <c r="R211">
        <f t="shared" si="71"/>
        <v>48.839999999999982</v>
      </c>
      <c r="S211">
        <f t="shared" si="68"/>
        <v>276.74936099578701</v>
      </c>
      <c r="T211">
        <f t="shared" si="69"/>
        <v>0.5</v>
      </c>
      <c r="U211">
        <f t="shared" si="70"/>
        <v>300</v>
      </c>
      <c r="V211" s="4"/>
      <c r="W211" s="4"/>
      <c r="X211" s="4"/>
      <c r="Y211" s="4"/>
      <c r="Z211" s="4"/>
      <c r="AA211">
        <v>88</v>
      </c>
      <c r="AB211">
        <f t="shared" si="46"/>
        <v>1.5358897417550099</v>
      </c>
      <c r="AC211">
        <f t="shared" si="47"/>
        <v>0.2661290322580645</v>
      </c>
      <c r="AD211">
        <f t="shared" si="48"/>
        <v>0.99939082701909576</v>
      </c>
      <c r="AE211">
        <f t="shared" si="49"/>
        <v>0.26596691364217867</v>
      </c>
      <c r="AF211" s="65">
        <f t="shared" si="50"/>
        <v>0.26920682474878344</v>
      </c>
      <c r="AG211">
        <f t="shared" si="51"/>
        <v>15.424414874223288</v>
      </c>
      <c r="AI211" s="4"/>
      <c r="AJ211">
        <f t="shared" si="52"/>
        <v>72.382294738708836</v>
      </c>
      <c r="AL211">
        <f t="shared" si="43"/>
        <v>36.191147369354418</v>
      </c>
      <c r="AN211">
        <f t="shared" si="53"/>
        <v>36.91497031674151</v>
      </c>
      <c r="AP211">
        <f t="shared" si="54"/>
        <v>511.63144683921433</v>
      </c>
      <c r="AS211">
        <f t="shared" si="55"/>
        <v>530.74783865997608</v>
      </c>
      <c r="AU211">
        <f t="shared" si="44"/>
        <v>141.16136457065085</v>
      </c>
      <c r="AW211">
        <f t="shared" si="56"/>
        <v>1.5358897417550099</v>
      </c>
      <c r="AY211">
        <f t="shared" si="57"/>
        <v>0.26920682474878344</v>
      </c>
      <c r="BA211">
        <f t="shared" si="58"/>
        <v>1.0090197515267445</v>
      </c>
      <c r="BC211">
        <f t="shared" si="59"/>
        <v>516.24623536297281</v>
      </c>
      <c r="BD211">
        <f t="shared" si="60"/>
        <v>3.3000000000000002E-2</v>
      </c>
      <c r="BE211">
        <f t="shared" si="61"/>
        <v>17.036125766978103</v>
      </c>
    </row>
    <row r="212" spans="3:57">
      <c r="C212" s="11">
        <v>152</v>
      </c>
      <c r="D212" s="12">
        <f t="shared" si="67"/>
        <v>2.2028985507246378E-3</v>
      </c>
      <c r="E212" s="75">
        <f t="shared" si="62"/>
        <v>1204.2771838760873</v>
      </c>
      <c r="F212" s="4">
        <f t="shared" si="63"/>
        <v>2.6529004630313806</v>
      </c>
      <c r="G212" s="4"/>
      <c r="H212" s="4">
        <f t="shared" si="64"/>
        <v>14.27327456942761</v>
      </c>
      <c r="I212" s="11">
        <v>152</v>
      </c>
      <c r="J212" s="5">
        <f t="shared" si="45"/>
        <v>35134.995575381814</v>
      </c>
      <c r="K212" s="11">
        <v>152</v>
      </c>
      <c r="L212" s="17">
        <f t="shared" si="65"/>
        <v>14826.968132811126</v>
      </c>
      <c r="M212" s="11">
        <v>152</v>
      </c>
      <c r="N212">
        <f t="shared" si="66"/>
        <v>1511.4136730694318</v>
      </c>
      <c r="Q212" s="4">
        <v>89</v>
      </c>
      <c r="R212">
        <f t="shared" si="71"/>
        <v>49.394999999999982</v>
      </c>
      <c r="S212">
        <f t="shared" si="68"/>
        <v>279.40072445206613</v>
      </c>
      <c r="T212">
        <f t="shared" si="69"/>
        <v>0.5</v>
      </c>
      <c r="U212">
        <f t="shared" si="70"/>
        <v>300</v>
      </c>
      <c r="V212" s="4"/>
      <c r="W212" s="4"/>
      <c r="X212" s="4"/>
      <c r="Y212" s="4"/>
      <c r="Z212" s="4"/>
      <c r="AA212">
        <v>89</v>
      </c>
      <c r="AB212">
        <f t="shared" si="46"/>
        <v>1.5533430342749535</v>
      </c>
      <c r="AC212">
        <f t="shared" si="47"/>
        <v>0.2661290322580645</v>
      </c>
      <c r="AD212">
        <f t="shared" si="48"/>
        <v>0.99984769515639127</v>
      </c>
      <c r="AE212">
        <f t="shared" si="49"/>
        <v>0.26608849951742669</v>
      </c>
      <c r="AF212" s="65">
        <f t="shared" si="50"/>
        <v>0.26933295570484289</v>
      </c>
      <c r="AG212">
        <f t="shared" si="51"/>
        <v>15.431641645671446</v>
      </c>
      <c r="AI212" s="4"/>
      <c r="AJ212">
        <f t="shared" si="52"/>
        <v>72.382294738708836</v>
      </c>
      <c r="AL212">
        <f t="shared" si="43"/>
        <v>36.191147369354418</v>
      </c>
      <c r="AN212">
        <f t="shared" si="53"/>
        <v>36.91497031674151</v>
      </c>
      <c r="AP212">
        <f t="shared" si="54"/>
        <v>548.55209094366455</v>
      </c>
      <c r="AS212">
        <f t="shared" si="55"/>
        <v>569.0677790108017</v>
      </c>
      <c r="AU212">
        <f t="shared" si="44"/>
        <v>151.42239144069876</v>
      </c>
      <c r="AW212">
        <f t="shared" si="56"/>
        <v>1.5533430342749535</v>
      </c>
      <c r="AY212">
        <f t="shared" si="57"/>
        <v>0.26933295570484289</v>
      </c>
      <c r="BA212">
        <f t="shared" si="58"/>
        <v>1.004665259728212</v>
      </c>
      <c r="BC212">
        <f t="shared" si="59"/>
        <v>551.11122892237051</v>
      </c>
      <c r="BD212">
        <f t="shared" si="60"/>
        <v>3.3000000000000002E-2</v>
      </c>
      <c r="BE212">
        <f t="shared" si="61"/>
        <v>18.186670554438226</v>
      </c>
    </row>
    <row r="213" spans="3:57">
      <c r="C213" s="11">
        <v>153</v>
      </c>
      <c r="D213" s="12">
        <f t="shared" si="67"/>
        <v>2.217391304347826E-3</v>
      </c>
      <c r="E213" s="75">
        <f t="shared" si="62"/>
        <v>1204.2771838760873</v>
      </c>
      <c r="F213" s="4">
        <f t="shared" si="63"/>
        <v>2.6703537555513237</v>
      </c>
      <c r="G213" s="4"/>
      <c r="H213" s="4">
        <f t="shared" si="64"/>
        <v>13.763910916460706</v>
      </c>
      <c r="I213" s="11">
        <v>153</v>
      </c>
      <c r="J213" s="5">
        <f t="shared" si="45"/>
        <v>35156.516837245574</v>
      </c>
      <c r="K213" s="11">
        <v>153</v>
      </c>
      <c r="L213" s="17">
        <f t="shared" si="65"/>
        <v>14836.050105317632</v>
      </c>
      <c r="M213" s="11">
        <v>153</v>
      </c>
      <c r="N213">
        <f t="shared" si="66"/>
        <v>1512.3394602770265</v>
      </c>
      <c r="Q213" s="4">
        <v>90</v>
      </c>
      <c r="R213">
        <f t="shared" si="71"/>
        <v>49.949999999999982</v>
      </c>
      <c r="S213">
        <f t="shared" si="68"/>
        <v>282.05208790834519</v>
      </c>
      <c r="T213">
        <f t="shared" si="69"/>
        <v>0.5</v>
      </c>
      <c r="U213">
        <f t="shared" si="70"/>
        <v>300</v>
      </c>
      <c r="V213" s="4"/>
      <c r="W213" s="4"/>
      <c r="X213" s="4"/>
      <c r="Y213" s="4"/>
      <c r="Z213" s="4"/>
      <c r="AA213">
        <v>90</v>
      </c>
      <c r="AB213">
        <f t="shared" si="46"/>
        <v>1.5707963267948966</v>
      </c>
      <c r="AC213">
        <f t="shared" si="47"/>
        <v>0.2661290322580645</v>
      </c>
      <c r="AD213">
        <f t="shared" si="48"/>
        <v>1</v>
      </c>
      <c r="AE213">
        <f t="shared" si="49"/>
        <v>0.2661290322580645</v>
      </c>
      <c r="AF213" s="65">
        <f t="shared" si="50"/>
        <v>0.26937500460219521</v>
      </c>
      <c r="AG213">
        <f t="shared" si="51"/>
        <v>15.434050870022913</v>
      </c>
      <c r="AI213" s="4"/>
      <c r="AJ213">
        <f t="shared" si="52"/>
        <v>72.382294738708836</v>
      </c>
      <c r="AL213">
        <f t="shared" si="43"/>
        <v>36.191147369354418</v>
      </c>
      <c r="AN213">
        <f t="shared" si="53"/>
        <v>36.91497031674151</v>
      </c>
      <c r="AP213">
        <f t="shared" si="54"/>
        <v>584.81655284883584</v>
      </c>
      <c r="AS213">
        <f t="shared" si="55"/>
        <v>606.69556376773335</v>
      </c>
      <c r="AU213">
        <f t="shared" si="44"/>
        <v>161.45930326076771</v>
      </c>
      <c r="AW213">
        <f t="shared" si="56"/>
        <v>1.5707963267948966</v>
      </c>
      <c r="AY213">
        <f t="shared" si="57"/>
        <v>0.26937500460219521</v>
      </c>
      <c r="BA213">
        <f t="shared" si="58"/>
        <v>1</v>
      </c>
      <c r="BC213">
        <f t="shared" si="59"/>
        <v>584.81655284883584</v>
      </c>
      <c r="BD213">
        <f t="shared" si="60"/>
        <v>3.3000000000000002E-2</v>
      </c>
      <c r="BE213">
        <f t="shared" si="61"/>
        <v>19.298946244011585</v>
      </c>
    </row>
    <row r="214" spans="3:57">
      <c r="C214" s="11">
        <v>154</v>
      </c>
      <c r="D214" s="12">
        <f t="shared" si="67"/>
        <v>2.2318840579710142E-3</v>
      </c>
      <c r="E214" s="75">
        <f t="shared" si="62"/>
        <v>1204.2771838760873</v>
      </c>
      <c r="F214" s="4">
        <f t="shared" si="63"/>
        <v>2.6878070480712668</v>
      </c>
      <c r="G214" s="4"/>
      <c r="H214" s="4">
        <f t="shared" si="64"/>
        <v>13.254263782389863</v>
      </c>
      <c r="I214" s="11">
        <v>154</v>
      </c>
      <c r="J214" s="5">
        <f t="shared" si="45"/>
        <v>35174.169753870403</v>
      </c>
      <c r="K214" s="11">
        <v>154</v>
      </c>
      <c r="L214" s="17">
        <f t="shared" si="65"/>
        <v>14843.499636133309</v>
      </c>
      <c r="M214" s="11">
        <v>154</v>
      </c>
      <c r="N214">
        <f t="shared" si="66"/>
        <v>1513.0988416038031</v>
      </c>
      <c r="Q214" s="4">
        <v>91</v>
      </c>
      <c r="R214">
        <f t="shared" si="71"/>
        <v>50.504999999999981</v>
      </c>
      <c r="S214">
        <f t="shared" si="68"/>
        <v>284.70345136462424</v>
      </c>
      <c r="T214">
        <f t="shared" si="69"/>
        <v>0.5</v>
      </c>
      <c r="U214">
        <f t="shared" si="70"/>
        <v>300</v>
      </c>
      <c r="V214" s="4"/>
      <c r="W214" s="4"/>
      <c r="X214" s="4"/>
      <c r="Y214" s="4"/>
      <c r="Z214" s="4"/>
      <c r="AA214">
        <v>91</v>
      </c>
      <c r="AB214">
        <f t="shared" si="46"/>
        <v>1.5882496193148399</v>
      </c>
      <c r="AC214">
        <f t="shared" si="47"/>
        <v>0.2661290322580645</v>
      </c>
      <c r="AD214">
        <f t="shared" si="48"/>
        <v>0.99984769515639127</v>
      </c>
      <c r="AE214">
        <f t="shared" si="49"/>
        <v>0.26608849951742669</v>
      </c>
      <c r="AF214" s="65">
        <f t="shared" si="50"/>
        <v>0.26933295570484289</v>
      </c>
      <c r="AG214">
        <f t="shared" si="51"/>
        <v>15.431641645671446</v>
      </c>
      <c r="AI214" s="4"/>
      <c r="AJ214">
        <f t="shared" si="52"/>
        <v>72.382294738708836</v>
      </c>
      <c r="AL214">
        <f t="shared" si="43"/>
        <v>36.191147369354418</v>
      </c>
      <c r="AN214">
        <f t="shared" si="53"/>
        <v>36.91497031674151</v>
      </c>
      <c r="AP214">
        <f t="shared" si="54"/>
        <v>620.41348107346084</v>
      </c>
      <c r="AS214">
        <f t="shared" si="55"/>
        <v>643.61676415356669</v>
      </c>
      <c r="AU214">
        <f t="shared" si="44"/>
        <v>171.25901903788403</v>
      </c>
      <c r="AW214">
        <f t="shared" si="56"/>
        <v>1.5882496193148399</v>
      </c>
      <c r="AY214">
        <f t="shared" si="57"/>
        <v>0.26933295570484289</v>
      </c>
      <c r="BA214">
        <f t="shared" si="58"/>
        <v>0.99503013058457024</v>
      </c>
      <c r="BC214">
        <f t="shared" si="59"/>
        <v>617.33010708895358</v>
      </c>
      <c r="BD214">
        <f t="shared" si="60"/>
        <v>3.3000000000000002E-2</v>
      </c>
      <c r="BE214">
        <f t="shared" si="61"/>
        <v>20.37189353393547</v>
      </c>
    </row>
    <row r="215" spans="3:57">
      <c r="C215" s="11">
        <v>155</v>
      </c>
      <c r="D215" s="12">
        <f t="shared" si="67"/>
        <v>2.2463768115942029E-3</v>
      </c>
      <c r="E215" s="75">
        <f t="shared" si="62"/>
        <v>1204.2771838760873</v>
      </c>
      <c r="F215" s="4">
        <f t="shared" si="63"/>
        <v>2.7052603405912103</v>
      </c>
      <c r="G215" s="4"/>
      <c r="H215" s="4">
        <f t="shared" si="64"/>
        <v>12.744386909308869</v>
      </c>
      <c r="I215" s="11">
        <v>155</v>
      </c>
      <c r="J215" s="5">
        <f t="shared" si="45"/>
        <v>35188.273372704251</v>
      </c>
      <c r="K215" s="11">
        <v>155</v>
      </c>
      <c r="L215" s="17">
        <f t="shared" si="65"/>
        <v>14849.451363281194</v>
      </c>
      <c r="M215" s="11">
        <v>155</v>
      </c>
      <c r="N215">
        <f t="shared" si="66"/>
        <v>1513.705541618878</v>
      </c>
      <c r="Q215" s="4">
        <v>92</v>
      </c>
      <c r="R215">
        <f t="shared" si="71"/>
        <v>51.059999999999981</v>
      </c>
      <c r="S215">
        <f t="shared" si="68"/>
        <v>287.35481482090336</v>
      </c>
      <c r="T215">
        <f t="shared" si="69"/>
        <v>0.5</v>
      </c>
      <c r="U215">
        <f t="shared" si="70"/>
        <v>300</v>
      </c>
      <c r="V215" s="4"/>
      <c r="W215" s="4"/>
      <c r="X215" s="4"/>
      <c r="Y215" s="4"/>
      <c r="Z215" s="4"/>
      <c r="AA215">
        <v>92</v>
      </c>
      <c r="AB215">
        <f t="shared" si="46"/>
        <v>1.605702911834783</v>
      </c>
      <c r="AC215">
        <f t="shared" si="47"/>
        <v>0.2661290322580645</v>
      </c>
      <c r="AD215">
        <f t="shared" si="48"/>
        <v>0.99939082701909576</v>
      </c>
      <c r="AE215">
        <f t="shared" si="49"/>
        <v>0.26596691364217867</v>
      </c>
      <c r="AF215" s="65">
        <f t="shared" si="50"/>
        <v>0.26920682474878344</v>
      </c>
      <c r="AG215">
        <f t="shared" si="51"/>
        <v>15.424414874223288</v>
      </c>
      <c r="AI215" s="4"/>
      <c r="AJ215">
        <f t="shared" si="52"/>
        <v>72.382294738708836</v>
      </c>
      <c r="AL215">
        <f t="shared" si="43"/>
        <v>36.191147369354418</v>
      </c>
      <c r="AN215">
        <f t="shared" si="53"/>
        <v>36.91497031674151</v>
      </c>
      <c r="AP215">
        <f t="shared" si="54"/>
        <v>655.33233742323625</v>
      </c>
      <c r="AS215">
        <f t="shared" si="55"/>
        <v>679.81791158485566</v>
      </c>
      <c r="AU215">
        <f t="shared" si="44"/>
        <v>180.80907178289556</v>
      </c>
      <c r="AW215">
        <f t="shared" si="56"/>
        <v>1.605702911834783</v>
      </c>
      <c r="AY215">
        <f t="shared" si="57"/>
        <v>0.26920682474878344</v>
      </c>
      <c r="BA215">
        <f t="shared" si="58"/>
        <v>0.98976190251144691</v>
      </c>
      <c r="BC215">
        <f t="shared" si="59"/>
        <v>648.62298106529579</v>
      </c>
      <c r="BD215">
        <f t="shared" si="60"/>
        <v>3.3000000000000002E-2</v>
      </c>
      <c r="BE215">
        <f t="shared" si="61"/>
        <v>21.40455837515476</v>
      </c>
    </row>
    <row r="216" spans="3:57">
      <c r="C216" s="11">
        <v>156</v>
      </c>
      <c r="D216" s="12">
        <f t="shared" si="67"/>
        <v>2.2608695652173911E-3</v>
      </c>
      <c r="E216" s="75">
        <f t="shared" si="62"/>
        <v>1204.2771838760873</v>
      </c>
      <c r="F216" s="4">
        <f t="shared" si="63"/>
        <v>2.7227136331111534</v>
      </c>
      <c r="G216" s="4"/>
      <c r="H216" s="4">
        <f t="shared" si="64"/>
        <v>12.234329470271733</v>
      </c>
      <c r="I216" s="11">
        <v>156</v>
      </c>
      <c r="J216" s="5">
        <f t="shared" si="45"/>
        <v>35199.139092780999</v>
      </c>
      <c r="K216" s="11">
        <v>156</v>
      </c>
      <c r="L216" s="17">
        <f t="shared" si="65"/>
        <v>14854.03669715358</v>
      </c>
      <c r="M216" s="11">
        <v>156</v>
      </c>
      <c r="N216">
        <f t="shared" si="66"/>
        <v>1514.1729558770214</v>
      </c>
      <c r="Q216" s="4">
        <v>93</v>
      </c>
      <c r="R216">
        <f t="shared" si="71"/>
        <v>51.614999999999981</v>
      </c>
      <c r="S216">
        <f t="shared" si="68"/>
        <v>290.00617827718241</v>
      </c>
      <c r="T216">
        <f t="shared" si="69"/>
        <v>0.5</v>
      </c>
      <c r="U216">
        <f t="shared" si="70"/>
        <v>300</v>
      </c>
      <c r="Z216" s="4"/>
      <c r="AA216">
        <v>93</v>
      </c>
      <c r="AB216">
        <f t="shared" si="46"/>
        <v>1.6231562043547263</v>
      </c>
      <c r="AC216">
        <f t="shared" si="47"/>
        <v>0.2661290322580645</v>
      </c>
      <c r="AD216">
        <f t="shared" si="48"/>
        <v>0.99862953475457383</v>
      </c>
      <c r="AE216">
        <f t="shared" si="49"/>
        <v>0.26576431166855591</v>
      </c>
      <c r="AF216" s="65">
        <f t="shared" si="50"/>
        <v>0.26899665892817409</v>
      </c>
      <c r="AG216">
        <f t="shared" si="51"/>
        <v>15.41237325970447</v>
      </c>
      <c r="AI216" s="4"/>
      <c r="AJ216">
        <f t="shared" si="52"/>
        <v>72.382294738708836</v>
      </c>
      <c r="AL216">
        <f t="shared" si="43"/>
        <v>36.191147369354418</v>
      </c>
      <c r="AN216">
        <f t="shared" si="53"/>
        <v>36.91497031674151</v>
      </c>
      <c r="AP216">
        <f t="shared" si="54"/>
        <v>689.56339982929376</v>
      </c>
      <c r="AS216">
        <f t="shared" si="55"/>
        <v>715.28650908091117</v>
      </c>
      <c r="AU216">
        <f t="shared" si="44"/>
        <v>190.09762673169263</v>
      </c>
      <c r="AW216">
        <f t="shared" si="56"/>
        <v>1.6231562043547263</v>
      </c>
      <c r="AY216">
        <f t="shared" si="57"/>
        <v>0.26899665892817409</v>
      </c>
      <c r="BA216">
        <f t="shared" si="58"/>
        <v>0.98420165027436479</v>
      </c>
      <c r="BC216">
        <f t="shared" si="59"/>
        <v>678.66943608079259</v>
      </c>
      <c r="BD216">
        <f t="shared" si="60"/>
        <v>3.3000000000000002E-2</v>
      </c>
      <c r="BE216">
        <f t="shared" si="61"/>
        <v>22.396091390666157</v>
      </c>
    </row>
    <row r="217" spans="3:57">
      <c r="C217" s="11">
        <v>157</v>
      </c>
      <c r="D217" s="12">
        <f t="shared" si="67"/>
        <v>2.2753623188405798E-3</v>
      </c>
      <c r="E217" s="75">
        <f t="shared" si="62"/>
        <v>1204.2771838760873</v>
      </c>
      <c r="F217" s="4">
        <f t="shared" si="63"/>
        <v>2.7401669256310974</v>
      </c>
      <c r="G217" s="4"/>
      <c r="H217" s="4">
        <f t="shared" si="64"/>
        <v>11.724136183629707</v>
      </c>
      <c r="I217" s="11">
        <v>157</v>
      </c>
      <c r="J217" s="5">
        <f t="shared" si="45"/>
        <v>35207.070185239296</v>
      </c>
      <c r="K217" s="11">
        <v>157</v>
      </c>
      <c r="L217" s="17">
        <f t="shared" si="65"/>
        <v>14857.383618170983</v>
      </c>
      <c r="M217" s="11">
        <v>157</v>
      </c>
      <c r="N217">
        <f t="shared" si="66"/>
        <v>1514.5141302926588</v>
      </c>
      <c r="Q217" s="4">
        <v>94</v>
      </c>
      <c r="R217">
        <f t="shared" si="71"/>
        <v>52.16999999999998</v>
      </c>
      <c r="S217">
        <f t="shared" si="68"/>
        <v>292.65754173346153</v>
      </c>
      <c r="T217">
        <f t="shared" si="69"/>
        <v>0.5</v>
      </c>
      <c r="U217">
        <f t="shared" si="70"/>
        <v>300</v>
      </c>
      <c r="Z217" s="4"/>
      <c r="AA217">
        <v>94</v>
      </c>
      <c r="AB217">
        <f t="shared" si="46"/>
        <v>1.6406094968746698</v>
      </c>
      <c r="AC217">
        <f t="shared" si="47"/>
        <v>0.2661290322580645</v>
      </c>
      <c r="AD217">
        <f t="shared" si="48"/>
        <v>0.9975640502598242</v>
      </c>
      <c r="AE217">
        <f t="shared" si="49"/>
        <v>0.26548075531108223</v>
      </c>
      <c r="AF217" s="65">
        <f t="shared" si="50"/>
        <v>0.26870253685386403</v>
      </c>
      <c r="AG217">
        <f t="shared" si="51"/>
        <v>15.395521306184872</v>
      </c>
      <c r="AI217" s="4"/>
      <c r="AJ217">
        <f t="shared" si="52"/>
        <v>72.382294738708836</v>
      </c>
      <c r="AL217">
        <f t="shared" si="43"/>
        <v>36.191147369354418</v>
      </c>
      <c r="AN217">
        <f t="shared" si="53"/>
        <v>36.91497031674151</v>
      </c>
      <c r="AP217">
        <f t="shared" si="54"/>
        <v>723.09776419539548</v>
      </c>
      <c r="AS217">
        <f t="shared" si="55"/>
        <v>750.01104093646552</v>
      </c>
      <c r="AU217">
        <f t="shared" si="44"/>
        <v>199.11349763946387</v>
      </c>
      <c r="AW217">
        <f t="shared" si="56"/>
        <v>1.6406094968746698</v>
      </c>
      <c r="AY217">
        <f t="shared" si="57"/>
        <v>0.26870253685386403</v>
      </c>
      <c r="BA217">
        <f t="shared" si="58"/>
        <v>0.97835578250139288</v>
      </c>
      <c r="BC217">
        <f t="shared" si="59"/>
        <v>707.44687891439378</v>
      </c>
      <c r="BD217">
        <f t="shared" si="60"/>
        <v>3.3000000000000002E-2</v>
      </c>
      <c r="BE217">
        <f t="shared" si="61"/>
        <v>23.345747004174996</v>
      </c>
    </row>
    <row r="218" spans="3:57">
      <c r="C218" s="11">
        <v>158</v>
      </c>
      <c r="D218" s="12">
        <f t="shared" si="67"/>
        <v>2.289855072463768E-3</v>
      </c>
      <c r="E218" s="75">
        <f t="shared" si="62"/>
        <v>1204.2771838760873</v>
      </c>
      <c r="F218" s="4">
        <f t="shared" si="63"/>
        <v>2.7576202181510405</v>
      </c>
      <c r="G218" s="4"/>
      <c r="H218" s="4">
        <f t="shared" si="64"/>
        <v>11.213847434219858</v>
      </c>
      <c r="I218" s="11">
        <v>158</v>
      </c>
      <c r="J218" s="5">
        <f t="shared" si="45"/>
        <v>35212.361327421619</v>
      </c>
      <c r="K218" s="11">
        <v>158</v>
      </c>
      <c r="L218" s="17">
        <f t="shared" si="65"/>
        <v>14859.616480171922</v>
      </c>
      <c r="M218" s="11">
        <v>158</v>
      </c>
      <c r="N218">
        <f t="shared" si="66"/>
        <v>1514.7417410980552</v>
      </c>
      <c r="Q218" s="4">
        <v>95</v>
      </c>
      <c r="R218">
        <f t="shared" si="71"/>
        <v>52.72499999999998</v>
      </c>
      <c r="S218">
        <f t="shared" si="68"/>
        <v>295.30890518974059</v>
      </c>
      <c r="T218">
        <f t="shared" si="69"/>
        <v>0.5</v>
      </c>
      <c r="U218">
        <f t="shared" si="70"/>
        <v>300</v>
      </c>
      <c r="Z218" s="4"/>
      <c r="AA218">
        <v>95</v>
      </c>
      <c r="AB218">
        <f t="shared" si="46"/>
        <v>1.6580627893946132</v>
      </c>
      <c r="AC218">
        <f t="shared" si="47"/>
        <v>0.2661290322580645</v>
      </c>
      <c r="AD218">
        <f t="shared" si="48"/>
        <v>0.99619469809174555</v>
      </c>
      <c r="AE218">
        <f t="shared" si="49"/>
        <v>0.26511633094377096</v>
      </c>
      <c r="AF218" s="65">
        <f t="shared" si="50"/>
        <v>0.26832456848440633</v>
      </c>
      <c r="AG218">
        <f t="shared" si="51"/>
        <v>15.373865313825503</v>
      </c>
      <c r="AI218" s="4"/>
      <c r="AJ218">
        <f t="shared" si="52"/>
        <v>72.382294738708836</v>
      </c>
      <c r="AL218">
        <f t="shared" si="43"/>
        <v>36.191147369354418</v>
      </c>
      <c r="AN218">
        <f t="shared" si="53"/>
        <v>36.91497031674151</v>
      </c>
      <c r="AP218">
        <f t="shared" si="54"/>
        <v>755.92734525464437</v>
      </c>
      <c r="AS218">
        <f t="shared" si="55"/>
        <v>783.98098063282612</v>
      </c>
      <c r="AU218">
        <f t="shared" si="44"/>
        <v>207.84616111507444</v>
      </c>
      <c r="AW218">
        <f t="shared" si="56"/>
        <v>1.6580627893946132</v>
      </c>
      <c r="AY218">
        <f t="shared" si="57"/>
        <v>0.26832456848440633</v>
      </c>
      <c r="BA218">
        <f t="shared" si="58"/>
        <v>0.97223077263918578</v>
      </c>
      <c r="BC218">
        <f t="shared" si="59"/>
        <v>734.93582693601149</v>
      </c>
      <c r="BD218">
        <f t="shared" si="60"/>
        <v>3.3000000000000002E-2</v>
      </c>
      <c r="BE218">
        <f t="shared" si="61"/>
        <v>24.252882288888379</v>
      </c>
    </row>
    <row r="219" spans="3:57">
      <c r="C219" s="11">
        <v>159</v>
      </c>
      <c r="D219" s="12">
        <f t="shared" si="67"/>
        <v>2.3043478260869562E-3</v>
      </c>
      <c r="E219" s="75">
        <f t="shared" si="62"/>
        <v>1204.2771838760873</v>
      </c>
      <c r="F219" s="4">
        <f t="shared" si="63"/>
        <v>2.7750735106709832</v>
      </c>
      <c r="G219" s="4"/>
      <c r="H219" s="4">
        <f t="shared" si="64"/>
        <v>10.703499401203548</v>
      </c>
      <c r="I219" s="11">
        <v>159</v>
      </c>
      <c r="J219" s="5">
        <f t="shared" si="45"/>
        <v>35215.298151150389</v>
      </c>
      <c r="K219" s="11">
        <v>159</v>
      </c>
      <c r="L219" s="17">
        <f t="shared" si="65"/>
        <v>14860.855819785464</v>
      </c>
      <c r="M219" s="11">
        <v>159</v>
      </c>
      <c r="N219">
        <f t="shared" si="66"/>
        <v>1514.8680754113623</v>
      </c>
      <c r="Q219" s="4">
        <v>96</v>
      </c>
      <c r="R219">
        <f t="shared" si="71"/>
        <v>53.27999999999998</v>
      </c>
      <c r="S219">
        <f t="shared" si="68"/>
        <v>297.96026864601964</v>
      </c>
      <c r="T219">
        <f t="shared" si="69"/>
        <v>0.5</v>
      </c>
      <c r="U219">
        <f t="shared" si="70"/>
        <v>300</v>
      </c>
      <c r="Z219" s="4"/>
      <c r="AA219">
        <v>96</v>
      </c>
      <c r="AB219">
        <f t="shared" si="46"/>
        <v>1.6755160819145563</v>
      </c>
      <c r="AC219">
        <f t="shared" si="47"/>
        <v>0.2661290322580645</v>
      </c>
      <c r="AD219">
        <f t="shared" si="48"/>
        <v>0.9945218953682734</v>
      </c>
      <c r="AE219">
        <f t="shared" si="49"/>
        <v>0.26467114957381466</v>
      </c>
      <c r="AF219" s="65">
        <f t="shared" si="50"/>
        <v>0.26786289502973648</v>
      </c>
      <c r="AG219">
        <f t="shared" si="51"/>
        <v>15.347413373359696</v>
      </c>
      <c r="AI219" s="4"/>
      <c r="AJ219">
        <f t="shared" si="52"/>
        <v>72.382294738708836</v>
      </c>
      <c r="AL219">
        <f t="shared" si="43"/>
        <v>36.191147369354418</v>
      </c>
      <c r="AN219">
        <f t="shared" si="53"/>
        <v>36.91497031674151</v>
      </c>
      <c r="AP219">
        <f t="shared" si="54"/>
        <v>788.04487643771677</v>
      </c>
      <c r="AS219">
        <f t="shared" si="55"/>
        <v>817.18679696792697</v>
      </c>
      <c r="AU219">
        <f t="shared" si="44"/>
        <v>216.2857689700447</v>
      </c>
      <c r="AW219">
        <f t="shared" si="56"/>
        <v>1.6755160819145563</v>
      </c>
      <c r="AY219">
        <f t="shared" si="57"/>
        <v>0.26786289502973648</v>
      </c>
      <c r="BA219">
        <f t="shared" si="58"/>
        <v>0.96583314967234435</v>
      </c>
      <c r="BC219">
        <f t="shared" si="59"/>
        <v>761.11986509299345</v>
      </c>
      <c r="BD219">
        <f t="shared" si="60"/>
        <v>3.3000000000000002E-2</v>
      </c>
      <c r="BE219">
        <f t="shared" si="61"/>
        <v>25.116955548068784</v>
      </c>
    </row>
    <row r="220" spans="3:57">
      <c r="C220" s="11">
        <v>160</v>
      </c>
      <c r="D220" s="12">
        <f t="shared" si="67"/>
        <v>2.3188405797101449E-3</v>
      </c>
      <c r="E220" s="75">
        <f t="shared" si="62"/>
        <v>1204.2771838760873</v>
      </c>
      <c r="F220" s="4">
        <f t="shared" si="63"/>
        <v>2.7925268031909272</v>
      </c>
      <c r="G220" s="4"/>
      <c r="H220" s="4">
        <f t="shared" si="64"/>
        <v>10.193124192345538</v>
      </c>
      <c r="I220" s="11">
        <v>160</v>
      </c>
      <c r="J220" s="5">
        <f t="shared" si="45"/>
        <v>35216.156805759703</v>
      </c>
      <c r="K220" s="11">
        <v>160</v>
      </c>
      <c r="L220" s="17">
        <f t="shared" si="65"/>
        <v>14861.218172030594</v>
      </c>
      <c r="M220" s="11">
        <v>160</v>
      </c>
      <c r="N220">
        <f t="shared" si="66"/>
        <v>1514.9050124394082</v>
      </c>
      <c r="Q220" s="4">
        <v>97</v>
      </c>
      <c r="R220">
        <f t="shared" si="71"/>
        <v>53.83499999999998</v>
      </c>
      <c r="S220">
        <f t="shared" si="68"/>
        <v>300.61163210229876</v>
      </c>
      <c r="T220">
        <f t="shared" si="69"/>
        <v>0.5</v>
      </c>
      <c r="U220">
        <f t="shared" si="70"/>
        <v>300</v>
      </c>
      <c r="Z220" s="4"/>
      <c r="AA220">
        <v>97</v>
      </c>
      <c r="AB220">
        <f t="shared" si="46"/>
        <v>1.6929693744344996</v>
      </c>
      <c r="AC220">
        <f t="shared" si="47"/>
        <v>0.2661290322580645</v>
      </c>
      <c r="AD220">
        <f t="shared" si="48"/>
        <v>0.99254615164132209</v>
      </c>
      <c r="AE220">
        <f t="shared" si="49"/>
        <v>0.26414534680777119</v>
      </c>
      <c r="AF220" s="65">
        <f t="shared" si="50"/>
        <v>0.26731768882777851</v>
      </c>
      <c r="AG220">
        <f t="shared" si="51"/>
        <v>15.316175359023147</v>
      </c>
      <c r="AI220" s="4"/>
      <c r="AJ220">
        <f t="shared" si="52"/>
        <v>72.382294738708836</v>
      </c>
      <c r="AL220">
        <f t="shared" si="43"/>
        <v>36.191147369354418</v>
      </c>
      <c r="AN220">
        <f t="shared" si="53"/>
        <v>36.91497031674151</v>
      </c>
      <c r="AP220">
        <f t="shared" si="54"/>
        <v>819.44390875580973</v>
      </c>
      <c r="AS220">
        <f t="shared" si="55"/>
        <v>849.61995839132601</v>
      </c>
      <c r="AU220">
        <f t="shared" si="44"/>
        <v>224.42315856408095</v>
      </c>
      <c r="AW220">
        <f t="shared" si="56"/>
        <v>1.6929693744344996</v>
      </c>
      <c r="AY220">
        <f t="shared" si="57"/>
        <v>0.26731768882777851</v>
      </c>
      <c r="BA220">
        <f t="shared" si="58"/>
        <v>0.9591694888986082</v>
      </c>
      <c r="BC220">
        <f t="shared" si="59"/>
        <v>785.98559514238775</v>
      </c>
      <c r="BD220">
        <f t="shared" si="60"/>
        <v>3.3000000000000002E-2</v>
      </c>
      <c r="BE220">
        <f t="shared" si="61"/>
        <v>25.937524639698797</v>
      </c>
    </row>
    <row r="221" spans="3:57">
      <c r="C221" s="11">
        <v>161</v>
      </c>
      <c r="D221" s="12">
        <f t="shared" si="67"/>
        <v>2.3333333333333331E-3</v>
      </c>
      <c r="E221" s="75">
        <f t="shared" si="62"/>
        <v>1204.2771838760873</v>
      </c>
      <c r="F221" s="4">
        <f t="shared" si="63"/>
        <v>2.8099800957108703</v>
      </c>
      <c r="G221" s="4"/>
      <c r="H221" s="4">
        <f t="shared" si="64"/>
        <v>9.6827499845157998</v>
      </c>
      <c r="I221" s="11">
        <v>161</v>
      </c>
      <c r="J221" s="5">
        <f t="shared" si="45"/>
        <v>35215.203536442197</v>
      </c>
      <c r="K221" s="11">
        <v>161</v>
      </c>
      <c r="L221" s="17">
        <f t="shared" si="65"/>
        <v>14860.815892378607</v>
      </c>
      <c r="M221" s="11">
        <v>161</v>
      </c>
      <c r="N221">
        <f t="shared" si="66"/>
        <v>1514.8640053393074</v>
      </c>
      <c r="Q221" s="4">
        <v>98</v>
      </c>
      <c r="R221">
        <f t="shared" si="71"/>
        <v>54.389999999999979</v>
      </c>
      <c r="S221">
        <f t="shared" si="68"/>
        <v>303.26299555857781</v>
      </c>
      <c r="T221">
        <f t="shared" si="69"/>
        <v>0.5</v>
      </c>
      <c r="U221">
        <f t="shared" si="70"/>
        <v>300</v>
      </c>
      <c r="Z221" s="4"/>
      <c r="AA221">
        <v>98</v>
      </c>
      <c r="AB221">
        <f t="shared" si="46"/>
        <v>1.7104226669544429</v>
      </c>
      <c r="AC221">
        <f t="shared" si="47"/>
        <v>0.2661290322580645</v>
      </c>
      <c r="AD221">
        <f t="shared" si="48"/>
        <v>0.99026806874157036</v>
      </c>
      <c r="AE221">
        <f t="shared" si="49"/>
        <v>0.26353908281025662</v>
      </c>
      <c r="AF221" s="65">
        <f t="shared" si="50"/>
        <v>0.26668915319431014</v>
      </c>
      <c r="AG221">
        <f t="shared" si="51"/>
        <v>15.280162919951827</v>
      </c>
      <c r="AI221" s="4"/>
      <c r="AJ221">
        <f t="shared" si="52"/>
        <v>72.382294738708836</v>
      </c>
      <c r="AL221">
        <f t="shared" si="43"/>
        <v>36.191147369354418</v>
      </c>
      <c r="AN221">
        <f t="shared" si="53"/>
        <v>36.91497031674151</v>
      </c>
      <c r="AP221">
        <f t="shared" si="54"/>
        <v>850.11880870270841</v>
      </c>
      <c r="AS221">
        <f t="shared" si="55"/>
        <v>881.27293553592142</v>
      </c>
      <c r="AU221">
        <f t="shared" si="44"/>
        <v>232.24986113663914</v>
      </c>
      <c r="AW221">
        <f t="shared" si="56"/>
        <v>1.7104226669544429</v>
      </c>
      <c r="AY221">
        <f t="shared" si="57"/>
        <v>0.26668915319431014</v>
      </c>
      <c r="BA221">
        <f t="shared" si="58"/>
        <v>0.9522464027802493</v>
      </c>
      <c r="BC221">
        <f t="shared" si="59"/>
        <v>809.52257752298499</v>
      </c>
      <c r="BD221">
        <f t="shared" si="60"/>
        <v>3.3000000000000002E-2</v>
      </c>
      <c r="BE221">
        <f t="shared" si="61"/>
        <v>26.714245058258506</v>
      </c>
    </row>
    <row r="222" spans="3:57">
      <c r="C222" s="11">
        <v>162</v>
      </c>
      <c r="D222" s="12">
        <f t="shared" si="67"/>
        <v>2.3478260869565218E-3</v>
      </c>
      <c r="E222" s="75">
        <f t="shared" si="62"/>
        <v>1204.2771838760873</v>
      </c>
      <c r="F222" s="4">
        <f t="shared" si="63"/>
        <v>2.8274333882308138</v>
      </c>
      <c r="G222" s="4"/>
      <c r="H222" s="4">
        <f t="shared" si="64"/>
        <v>9.1724011701876051</v>
      </c>
      <c r="I222" s="11">
        <v>162</v>
      </c>
      <c r="J222" s="5">
        <f t="shared" si="45"/>
        <v>35212.694278450814</v>
      </c>
      <c r="K222" s="11">
        <v>162</v>
      </c>
      <c r="L222" s="17">
        <f t="shared" si="65"/>
        <v>14859.756985506243</v>
      </c>
      <c r="M222" s="11">
        <v>162</v>
      </c>
      <c r="N222">
        <f t="shared" si="66"/>
        <v>1514.7560637621043</v>
      </c>
      <c r="Q222" s="4">
        <v>99</v>
      </c>
      <c r="R222">
        <f t="shared" si="71"/>
        <v>54.944999999999979</v>
      </c>
      <c r="S222">
        <f t="shared" si="68"/>
        <v>305.91435901485687</v>
      </c>
      <c r="T222">
        <f t="shared" si="69"/>
        <v>0.5</v>
      </c>
      <c r="U222">
        <f t="shared" si="70"/>
        <v>300</v>
      </c>
      <c r="Z222" s="4"/>
      <c r="AA222">
        <v>99</v>
      </c>
      <c r="AB222">
        <f t="shared" si="46"/>
        <v>1.7278759594743864</v>
      </c>
      <c r="AC222">
        <f t="shared" si="47"/>
        <v>0.2661290322580645</v>
      </c>
      <c r="AD222">
        <f t="shared" si="48"/>
        <v>0.98768834059513766</v>
      </c>
      <c r="AE222">
        <f t="shared" si="49"/>
        <v>0.26285254225515758</v>
      </c>
      <c r="AF222" s="65">
        <f t="shared" si="50"/>
        <v>0.26597752224649213</v>
      </c>
      <c r="AG222">
        <f t="shared" si="51"/>
        <v>15.239389470070961</v>
      </c>
      <c r="AI222" s="4"/>
      <c r="AJ222">
        <f t="shared" si="52"/>
        <v>72.382294738708836</v>
      </c>
      <c r="AL222">
        <f t="shared" si="43"/>
        <v>36.191147369354418</v>
      </c>
      <c r="AN222">
        <f t="shared" si="53"/>
        <v>36.91497031674151</v>
      </c>
      <c r="AP222">
        <f t="shared" si="54"/>
        <v>880.06475518155685</v>
      </c>
      <c r="AS222">
        <f t="shared" si="55"/>
        <v>912.13920194386537</v>
      </c>
      <c r="AU222">
        <f t="shared" si="44"/>
        <v>239.75810812153557</v>
      </c>
      <c r="AW222">
        <f t="shared" si="56"/>
        <v>1.7278759594743864</v>
      </c>
      <c r="AY222">
        <f t="shared" si="57"/>
        <v>0.26597752224649213</v>
      </c>
      <c r="BA222">
        <f t="shared" si="58"/>
        <v>0.94507053189160339</v>
      </c>
      <c r="BC222">
        <f t="shared" si="59"/>
        <v>831.7232662784877</v>
      </c>
      <c r="BD222">
        <f t="shared" si="60"/>
        <v>3.3000000000000002E-2</v>
      </c>
      <c r="BE222">
        <f t="shared" si="61"/>
        <v>27.446867787190094</v>
      </c>
    </row>
    <row r="223" spans="3:57">
      <c r="C223" s="11">
        <v>163</v>
      </c>
      <c r="D223" s="12">
        <f t="shared" si="67"/>
        <v>2.36231884057971E-3</v>
      </c>
      <c r="E223" s="75">
        <f t="shared" si="62"/>
        <v>1204.2771838760873</v>
      </c>
      <c r="F223" s="4">
        <f t="shared" si="63"/>
        <v>2.8448866807507569</v>
      </c>
      <c r="G223" s="4"/>
      <c r="H223" s="4">
        <f t="shared" si="64"/>
        <v>8.6620985096991188</v>
      </c>
      <c r="I223" s="11">
        <v>163</v>
      </c>
      <c r="J223" s="5">
        <f t="shared" si="45"/>
        <v>35208.874267674546</v>
      </c>
      <c r="K223" s="11">
        <v>163</v>
      </c>
      <c r="L223" s="17">
        <f t="shared" si="65"/>
        <v>14858.144940958658</v>
      </c>
      <c r="M223" s="11">
        <v>163</v>
      </c>
      <c r="N223">
        <f t="shared" si="66"/>
        <v>1514.5917371007806</v>
      </c>
      <c r="Q223" s="4">
        <v>100</v>
      </c>
      <c r="R223">
        <f t="shared" si="71"/>
        <v>55.499999999999979</v>
      </c>
      <c r="S223">
        <f t="shared" si="68"/>
        <v>308.56572247113598</v>
      </c>
      <c r="T223">
        <f t="shared" si="69"/>
        <v>0.5</v>
      </c>
      <c r="U223">
        <f t="shared" si="70"/>
        <v>300</v>
      </c>
      <c r="Z223" s="4"/>
      <c r="AA223">
        <v>100</v>
      </c>
      <c r="AB223">
        <f t="shared" si="46"/>
        <v>1.7453292519943295</v>
      </c>
      <c r="AC223">
        <f t="shared" si="47"/>
        <v>0.2661290322580645</v>
      </c>
      <c r="AD223">
        <f t="shared" si="48"/>
        <v>0.98480775301220802</v>
      </c>
      <c r="AE223">
        <f t="shared" si="49"/>
        <v>0.26208593426937793</v>
      </c>
      <c r="AF223" s="65">
        <f t="shared" si="50"/>
        <v>0.26518306070053232</v>
      </c>
      <c r="AG223">
        <f t="shared" si="51"/>
        <v>15.193870176502026</v>
      </c>
      <c r="AI223" s="4"/>
      <c r="AJ223">
        <f t="shared" si="52"/>
        <v>72.382294738708836</v>
      </c>
      <c r="AL223">
        <f t="shared" si="43"/>
        <v>36.191147369354418</v>
      </c>
      <c r="AN223">
        <f t="shared" si="53"/>
        <v>36.91497031674151</v>
      </c>
      <c r="AP223">
        <f t="shared" si="54"/>
        <v>909.27773546310777</v>
      </c>
      <c r="AS223">
        <f t="shared" si="55"/>
        <v>942.21323298987249</v>
      </c>
      <c r="AU223">
        <f t="shared" si="44"/>
        <v>246.94083544912181</v>
      </c>
      <c r="AW223">
        <f t="shared" si="56"/>
        <v>1.7453292519943295</v>
      </c>
      <c r="AY223">
        <f t="shared" si="57"/>
        <v>0.26518306070053232</v>
      </c>
      <c r="BA223">
        <f t="shared" si="58"/>
        <v>0.93764853598216669</v>
      </c>
      <c r="BC223">
        <f t="shared" si="59"/>
        <v>852.58293745816286</v>
      </c>
      <c r="BD223">
        <f t="shared" si="60"/>
        <v>3.3000000000000002E-2</v>
      </c>
      <c r="BE223">
        <f t="shared" si="61"/>
        <v>28.135236936119377</v>
      </c>
    </row>
    <row r="224" spans="3:57">
      <c r="C224" s="11">
        <v>164</v>
      </c>
      <c r="D224" s="12">
        <f t="shared" si="67"/>
        <v>2.3768115942028986E-3</v>
      </c>
      <c r="E224" s="75">
        <f t="shared" si="62"/>
        <v>1204.2771838760873</v>
      </c>
      <c r="F224" s="4">
        <f t="shared" si="63"/>
        <v>2.8623399732707004</v>
      </c>
      <c r="G224" s="4"/>
      <c r="H224" s="4">
        <f t="shared" si="64"/>
        <v>8.1518592890368318</v>
      </c>
      <c r="I224" s="11">
        <v>164</v>
      </c>
      <c r="J224" s="5">
        <f t="shared" si="45"/>
        <v>35203.977668086212</v>
      </c>
      <c r="K224" s="11">
        <v>164</v>
      </c>
      <c r="L224" s="17">
        <f t="shared" si="65"/>
        <v>14856.078575932381</v>
      </c>
      <c r="M224" s="11">
        <v>164</v>
      </c>
      <c r="N224">
        <f t="shared" si="66"/>
        <v>1514.381098464055</v>
      </c>
      <c r="Q224" s="4">
        <v>101</v>
      </c>
      <c r="R224">
        <f t="shared" si="71"/>
        <v>56.054999999999978</v>
      </c>
      <c r="S224">
        <f t="shared" si="68"/>
        <v>311.21708592741504</v>
      </c>
      <c r="T224">
        <f t="shared" si="69"/>
        <v>0.5</v>
      </c>
      <c r="U224">
        <f t="shared" si="70"/>
        <v>300</v>
      </c>
      <c r="Z224" s="4"/>
      <c r="AA224">
        <v>101</v>
      </c>
      <c r="AB224">
        <f t="shared" si="46"/>
        <v>1.7627825445142729</v>
      </c>
      <c r="AC224">
        <f t="shared" si="47"/>
        <v>0.2661290322580645</v>
      </c>
      <c r="AD224">
        <f t="shared" si="48"/>
        <v>0.98162718344766398</v>
      </c>
      <c r="AE224">
        <f t="shared" si="49"/>
        <v>0.26123949236913635</v>
      </c>
      <c r="AF224" s="65">
        <f t="shared" si="50"/>
        <v>0.26430606364402337</v>
      </c>
      <c r="AG224">
        <f t="shared" si="51"/>
        <v>15.143621946518667</v>
      </c>
      <c r="AI224" s="4"/>
      <c r="AJ224">
        <f t="shared" si="52"/>
        <v>72.382294738708836</v>
      </c>
      <c r="AL224">
        <f t="shared" si="43"/>
        <v>36.191147369354418</v>
      </c>
      <c r="AN224">
        <f t="shared" si="53"/>
        <v>36.91497031674151</v>
      </c>
      <c r="AP224">
        <f t="shared" si="54"/>
        <v>937.75454018338985</v>
      </c>
      <c r="AS224">
        <f t="shared" si="55"/>
        <v>971.49050301076829</v>
      </c>
      <c r="AU224">
        <f t="shared" si="44"/>
        <v>253.79168584797006</v>
      </c>
      <c r="AW224">
        <f t="shared" si="56"/>
        <v>1.7627825445142729</v>
      </c>
      <c r="AY224">
        <f t="shared" si="57"/>
        <v>0.26430606364402337</v>
      </c>
      <c r="BA224">
        <f t="shared" si="58"/>
        <v>0.92998708517407891</v>
      </c>
      <c r="BC224">
        <f t="shared" si="59"/>
        <v>872.09961143390933</v>
      </c>
      <c r="BD224">
        <f t="shared" si="60"/>
        <v>3.3000000000000002E-2</v>
      </c>
      <c r="BE224">
        <f t="shared" si="61"/>
        <v>28.779287177319009</v>
      </c>
    </row>
    <row r="225" spans="3:57">
      <c r="C225" s="11">
        <v>165</v>
      </c>
      <c r="D225" s="12">
        <f t="shared" si="67"/>
        <v>2.3913043478260869E-3</v>
      </c>
      <c r="E225" s="75">
        <f t="shared" si="62"/>
        <v>1204.2771838760873</v>
      </c>
      <c r="F225" s="4">
        <f t="shared" si="63"/>
        <v>2.8797932657906435</v>
      </c>
      <c r="G225" s="4"/>
      <c r="H225" s="4">
        <f t="shared" si="64"/>
        <v>7.6416974828934094</v>
      </c>
      <c r="I225" s="11">
        <v>165</v>
      </c>
      <c r="J225" s="5">
        <f t="shared" si="45"/>
        <v>35198.2272165389</v>
      </c>
      <c r="K225" s="11">
        <v>165</v>
      </c>
      <c r="L225" s="17">
        <f t="shared" si="65"/>
        <v>14853.651885379415</v>
      </c>
      <c r="M225" s="11">
        <v>165</v>
      </c>
      <c r="N225">
        <f t="shared" si="66"/>
        <v>1514.1337293964743</v>
      </c>
      <c r="Q225" s="4">
        <v>102</v>
      </c>
      <c r="R225">
        <f t="shared" si="71"/>
        <v>56.609999999999978</v>
      </c>
      <c r="S225">
        <f t="shared" si="68"/>
        <v>313.86844938369416</v>
      </c>
      <c r="T225">
        <f t="shared" si="69"/>
        <v>0.5</v>
      </c>
      <c r="U225">
        <f t="shared" si="70"/>
        <v>300</v>
      </c>
      <c r="Z225" s="4"/>
      <c r="AA225">
        <v>102</v>
      </c>
      <c r="AB225">
        <f t="shared" si="46"/>
        <v>1.780235837034216</v>
      </c>
      <c r="AC225">
        <f t="shared" si="47"/>
        <v>0.2661290322580645</v>
      </c>
      <c r="AD225">
        <f t="shared" si="48"/>
        <v>0.97814760073380569</v>
      </c>
      <c r="AE225">
        <f t="shared" si="49"/>
        <v>0.2603134743888354</v>
      </c>
      <c r="AF225" s="65">
        <f t="shared" si="50"/>
        <v>0.26334685628355775</v>
      </c>
      <c r="AG225">
        <f t="shared" si="51"/>
        <v>15.088663413086103</v>
      </c>
      <c r="AI225" s="4"/>
      <c r="AJ225">
        <f t="shared" si="52"/>
        <v>72.382294738708836</v>
      </c>
      <c r="AL225">
        <f t="shared" si="43"/>
        <v>36.191147369354418</v>
      </c>
      <c r="AN225">
        <f t="shared" si="53"/>
        <v>36.91497031674151</v>
      </c>
      <c r="AP225">
        <f t="shared" si="54"/>
        <v>965.49275738991014</v>
      </c>
      <c r="AS225">
        <f t="shared" si="55"/>
        <v>999.96748065571592</v>
      </c>
      <c r="AU225">
        <f t="shared" si="44"/>
        <v>260.30500916533998</v>
      </c>
      <c r="AW225">
        <f t="shared" si="56"/>
        <v>1.780235837034216</v>
      </c>
      <c r="AY225">
        <f t="shared" si="57"/>
        <v>0.26334685628355775</v>
      </c>
      <c r="BA225">
        <f t="shared" si="58"/>
        <v>0.92209285131216734</v>
      </c>
      <c r="BC225">
        <f t="shared" si="59"/>
        <v>890.27396958290888</v>
      </c>
      <c r="BD225">
        <f t="shared" si="60"/>
        <v>3.3000000000000002E-2</v>
      </c>
      <c r="BE225">
        <f t="shared" si="61"/>
        <v>29.379040996235993</v>
      </c>
    </row>
    <row r="226" spans="3:57">
      <c r="C226" s="11">
        <v>166</v>
      </c>
      <c r="D226" s="12">
        <f t="shared" si="67"/>
        <v>2.4057971014492751E-3</v>
      </c>
      <c r="E226" s="75">
        <f t="shared" si="62"/>
        <v>1204.2771838760873</v>
      </c>
      <c r="F226" s="4">
        <f t="shared" si="63"/>
        <v>2.8972465583105866</v>
      </c>
      <c r="G226" s="4"/>
      <c r="H226" s="4">
        <f t="shared" si="64"/>
        <v>7.1316239227447173</v>
      </c>
      <c r="I226" s="11">
        <v>166</v>
      </c>
      <c r="J226" s="5">
        <f t="shared" si="45"/>
        <v>35191.833885364758</v>
      </c>
      <c r="K226" s="11">
        <v>166</v>
      </c>
      <c r="L226" s="17">
        <f t="shared" si="65"/>
        <v>14850.953899623928</v>
      </c>
      <c r="M226" s="11">
        <v>166</v>
      </c>
      <c r="N226">
        <f t="shared" si="66"/>
        <v>1513.8587053643148</v>
      </c>
      <c r="Q226" s="4">
        <v>103</v>
      </c>
      <c r="R226">
        <f t="shared" si="71"/>
        <v>57.164999999999978</v>
      </c>
      <c r="S226">
        <f t="shared" si="68"/>
        <v>316.51981283997321</v>
      </c>
      <c r="T226">
        <f t="shared" si="69"/>
        <v>0.5</v>
      </c>
      <c r="U226">
        <f t="shared" si="70"/>
        <v>300</v>
      </c>
      <c r="Z226" s="4"/>
      <c r="AA226">
        <v>103</v>
      </c>
      <c r="AB226">
        <f t="shared" si="46"/>
        <v>1.7976891295541593</v>
      </c>
      <c r="AC226">
        <f t="shared" si="47"/>
        <v>0.2661290322580645</v>
      </c>
      <c r="AD226">
        <f t="shared" si="48"/>
        <v>0.97437006478523525</v>
      </c>
      <c r="AE226">
        <f t="shared" si="49"/>
        <v>0.25930816240252225</v>
      </c>
      <c r="AF226" s="65">
        <f t="shared" si="50"/>
        <v>0.26230579366828155</v>
      </c>
      <c r="AG226">
        <f t="shared" si="51"/>
        <v>15.029014919021925</v>
      </c>
      <c r="AI226" s="4"/>
      <c r="AJ226">
        <f t="shared" si="52"/>
        <v>72.382294738708836</v>
      </c>
      <c r="AL226">
        <f t="shared" si="43"/>
        <v>36.191147369354418</v>
      </c>
      <c r="AN226">
        <f t="shared" si="53"/>
        <v>36.91497031674151</v>
      </c>
      <c r="AP226">
        <f t="shared" si="54"/>
        <v>992.49076564663437</v>
      </c>
      <c r="AS226">
        <f t="shared" si="55"/>
        <v>1027.6416224769994</v>
      </c>
      <c r="AU226">
        <f t="shared" si="44"/>
        <v>266.4758607328572</v>
      </c>
      <c r="AW226">
        <f t="shared" si="56"/>
        <v>1.7976891295541593</v>
      </c>
      <c r="AY226">
        <f t="shared" si="57"/>
        <v>0.26230579366828155</v>
      </c>
      <c r="BA226">
        <f t="shared" si="58"/>
        <v>0.9139724994839703</v>
      </c>
      <c r="BC226">
        <f t="shared" si="59"/>
        <v>907.10926579281386</v>
      </c>
      <c r="BD226">
        <f t="shared" si="60"/>
        <v>3.3000000000000002E-2</v>
      </c>
      <c r="BE226">
        <f t="shared" si="61"/>
        <v>29.934605771162857</v>
      </c>
    </row>
    <row r="227" spans="3:57">
      <c r="C227" s="11">
        <v>167</v>
      </c>
      <c r="D227" s="12">
        <f t="shared" si="67"/>
        <v>2.4202898550724637E-3</v>
      </c>
      <c r="E227" s="75">
        <f t="shared" si="62"/>
        <v>1204.2771838760873</v>
      </c>
      <c r="F227" s="4">
        <f t="shared" si="63"/>
        <v>2.9146998508305302</v>
      </c>
      <c r="G227" s="4"/>
      <c r="H227" s="4">
        <f t="shared" si="64"/>
        <v>6.6216464696852508</v>
      </c>
      <c r="I227" s="11">
        <v>167</v>
      </c>
      <c r="J227" s="5">
        <f t="shared" si="45"/>
        <v>35184.996563207649</v>
      </c>
      <c r="K227" s="11">
        <v>167</v>
      </c>
      <c r="L227" s="17">
        <f t="shared" si="65"/>
        <v>14848.068549673628</v>
      </c>
      <c r="M227" s="11">
        <v>167</v>
      </c>
      <c r="N227">
        <f t="shared" si="66"/>
        <v>1513.564582025854</v>
      </c>
      <c r="Q227" s="4">
        <v>104</v>
      </c>
      <c r="R227">
        <f t="shared" si="71"/>
        <v>57.719999999999978</v>
      </c>
      <c r="S227">
        <f t="shared" si="68"/>
        <v>319.17117629625227</v>
      </c>
      <c r="T227">
        <f t="shared" si="69"/>
        <v>0.5</v>
      </c>
      <c r="U227">
        <f t="shared" si="70"/>
        <v>300</v>
      </c>
      <c r="Z227" s="4"/>
      <c r="AA227">
        <v>104</v>
      </c>
      <c r="AB227">
        <f t="shared" si="46"/>
        <v>1.8151424220741028</v>
      </c>
      <c r="AC227">
        <f t="shared" si="47"/>
        <v>0.2661290322580645</v>
      </c>
      <c r="AD227">
        <f t="shared" si="48"/>
        <v>0.97029572627599647</v>
      </c>
      <c r="AE227">
        <f t="shared" si="49"/>
        <v>0.25822386263796682</v>
      </c>
      <c r="AF227" s="65">
        <f t="shared" si="50"/>
        <v>0.26118326039011197</v>
      </c>
      <c r="AG227">
        <f t="shared" si="51"/>
        <v>14.964698499819823</v>
      </c>
      <c r="AI227" s="4"/>
      <c r="AJ227">
        <f t="shared" si="52"/>
        <v>72.382294738708836</v>
      </c>
      <c r="AL227">
        <f t="shared" si="43"/>
        <v>36.191147369354418</v>
      </c>
      <c r="AN227">
        <f t="shared" si="53"/>
        <v>36.91497031674151</v>
      </c>
      <c r="AP227">
        <f t="shared" si="54"/>
        <v>1018.7477262091589</v>
      </c>
      <c r="AS227">
        <f t="shared" si="55"/>
        <v>1054.511364786606</v>
      </c>
      <c r="AU227">
        <f t="shared" si="44"/>
        <v>272.29999781083143</v>
      </c>
      <c r="AW227">
        <f t="shared" si="56"/>
        <v>1.8151424220741028</v>
      </c>
      <c r="AY227">
        <f t="shared" si="57"/>
        <v>0.26118326039011197</v>
      </c>
      <c r="BA227">
        <f t="shared" si="58"/>
        <v>0.90563267972637718</v>
      </c>
      <c r="BC227">
        <f t="shared" si="59"/>
        <v>922.61123325195422</v>
      </c>
      <c r="BD227">
        <f t="shared" si="60"/>
        <v>3.3000000000000002E-2</v>
      </c>
      <c r="BE227">
        <f t="shared" si="61"/>
        <v>30.446170697314489</v>
      </c>
    </row>
    <row r="228" spans="3:57">
      <c r="C228" s="11">
        <v>168</v>
      </c>
      <c r="D228" s="12">
        <f t="shared" si="67"/>
        <v>2.434782608695652E-3</v>
      </c>
      <c r="E228" s="75">
        <f t="shared" si="62"/>
        <v>1204.2771838760873</v>
      </c>
      <c r="F228" s="4">
        <f t="shared" si="63"/>
        <v>2.9321531433504733</v>
      </c>
      <c r="G228" s="4"/>
      <c r="H228" s="4">
        <f t="shared" si="64"/>
        <v>6.1117701917545704</v>
      </c>
      <c r="I228" s="11">
        <v>168</v>
      </c>
      <c r="J228" s="5">
        <f t="shared" si="45"/>
        <v>35177.90175449723</v>
      </c>
      <c r="K228" s="11">
        <v>168</v>
      </c>
      <c r="L228" s="17">
        <f t="shared" si="65"/>
        <v>14845.074540397831</v>
      </c>
      <c r="M228" s="11">
        <v>168</v>
      </c>
      <c r="N228">
        <f t="shared" si="66"/>
        <v>1513.2593823035504</v>
      </c>
      <c r="Q228" s="4">
        <v>105</v>
      </c>
      <c r="R228">
        <f t="shared" si="71"/>
        <v>58.274999999999977</v>
      </c>
      <c r="S228">
        <f t="shared" si="68"/>
        <v>321.82253975253138</v>
      </c>
      <c r="T228">
        <f t="shared" si="69"/>
        <v>0.5</v>
      </c>
      <c r="U228">
        <f t="shared" si="70"/>
        <v>300</v>
      </c>
      <c r="Z228" s="4"/>
      <c r="AA228">
        <v>105</v>
      </c>
      <c r="AB228">
        <f t="shared" si="46"/>
        <v>1.8325957145940461</v>
      </c>
      <c r="AC228">
        <f t="shared" si="47"/>
        <v>0.2661290322580645</v>
      </c>
      <c r="AD228">
        <f t="shared" si="48"/>
        <v>0.96592582628906831</v>
      </c>
      <c r="AE228">
        <f t="shared" si="49"/>
        <v>0.25706090538338106</v>
      </c>
      <c r="AF228" s="65">
        <f t="shared" si="50"/>
        <v>0.2599796702613909</v>
      </c>
      <c r="AG228">
        <f t="shared" si="51"/>
        <v>14.895737865180498</v>
      </c>
      <c r="AI228" s="4"/>
      <c r="AJ228">
        <f t="shared" si="52"/>
        <v>72.382294738708836</v>
      </c>
      <c r="AL228">
        <f t="shared" si="43"/>
        <v>36.191147369354418</v>
      </c>
      <c r="AN228">
        <f t="shared" si="53"/>
        <v>36.91497031674151</v>
      </c>
      <c r="AP228">
        <f t="shared" si="54"/>
        <v>1044.2635742825798</v>
      </c>
      <c r="AS228">
        <f t="shared" si="55"/>
        <v>1080.5761138089724</v>
      </c>
      <c r="AU228">
        <f t="shared" si="44"/>
        <v>277.7738741513898</v>
      </c>
      <c r="AW228">
        <f t="shared" si="56"/>
        <v>1.8325957145940461</v>
      </c>
      <c r="AY228">
        <f t="shared" si="57"/>
        <v>0.2599796702613909</v>
      </c>
      <c r="BA228">
        <f t="shared" si="58"/>
        <v>0.89708001893465417</v>
      </c>
      <c r="BC228">
        <f t="shared" si="59"/>
        <v>936.78798699018637</v>
      </c>
      <c r="BD228">
        <f t="shared" si="60"/>
        <v>3.3000000000000002E-2</v>
      </c>
      <c r="BE228">
        <f t="shared" si="61"/>
        <v>30.914003570676151</v>
      </c>
    </row>
    <row r="229" spans="3:57">
      <c r="C229" s="11">
        <v>169</v>
      </c>
      <c r="D229" s="12">
        <f t="shared" si="67"/>
        <v>2.4492753623188406E-3</v>
      </c>
      <c r="E229" s="75">
        <f t="shared" si="62"/>
        <v>1204.2771838760873</v>
      </c>
      <c r="F229" s="4">
        <f t="shared" si="63"/>
        <v>2.9496064358704168</v>
      </c>
      <c r="G229" s="4"/>
      <c r="H229" s="4">
        <f t="shared" si="64"/>
        <v>5.6019975454816215</v>
      </c>
      <c r="I229" s="11">
        <v>169</v>
      </c>
      <c r="J229" s="5">
        <f t="shared" si="45"/>
        <v>35170.723297948447</v>
      </c>
      <c r="K229" s="11">
        <v>169</v>
      </c>
      <c r="L229" s="17">
        <f t="shared" si="65"/>
        <v>14842.045231734244</v>
      </c>
      <c r="M229" s="11">
        <v>169</v>
      </c>
      <c r="N229">
        <f t="shared" si="66"/>
        <v>1512.9505842746426</v>
      </c>
      <c r="Q229" s="4">
        <v>106</v>
      </c>
      <c r="R229">
        <f t="shared" si="71"/>
        <v>58.829999999999977</v>
      </c>
      <c r="S229">
        <f t="shared" si="68"/>
        <v>324.47390320881044</v>
      </c>
      <c r="T229">
        <f t="shared" si="69"/>
        <v>0.5</v>
      </c>
      <c r="U229">
        <f t="shared" si="70"/>
        <v>300</v>
      </c>
      <c r="Z229" s="4"/>
      <c r="AA229">
        <v>106</v>
      </c>
      <c r="AB229">
        <f t="shared" si="46"/>
        <v>1.8500490071139892</v>
      </c>
      <c r="AC229">
        <f t="shared" si="47"/>
        <v>0.2661290322580645</v>
      </c>
      <c r="AD229">
        <f t="shared" si="48"/>
        <v>0.96126169593831889</v>
      </c>
      <c r="AE229">
        <f t="shared" si="49"/>
        <v>0.25581964488681064</v>
      </c>
      <c r="AF229" s="65">
        <f t="shared" si="50"/>
        <v>0.25869546597080662</v>
      </c>
      <c r="AG229">
        <f t="shared" si="51"/>
        <v>14.822158379297425</v>
      </c>
      <c r="AI229" s="4"/>
      <c r="AJ229">
        <f t="shared" si="52"/>
        <v>72.382294738708836</v>
      </c>
      <c r="AL229">
        <f t="shared" si="43"/>
        <v>36.191147369354418</v>
      </c>
      <c r="AN229">
        <f t="shared" si="53"/>
        <v>36.91497031674151</v>
      </c>
      <c r="AP229">
        <f t="shared" si="54"/>
        <v>1069.0390093756898</v>
      </c>
      <c r="AS229">
        <f t="shared" si="55"/>
        <v>1105.8362341652442</v>
      </c>
      <c r="AU229">
        <f t="shared" si="44"/>
        <v>282.89463272712078</v>
      </c>
      <c r="AW229">
        <f t="shared" si="56"/>
        <v>1.8500490071139892</v>
      </c>
      <c r="AY229">
        <f t="shared" si="57"/>
        <v>0.25869546597080662</v>
      </c>
      <c r="BA229">
        <f t="shared" si="58"/>
        <v>0.88832111298871985</v>
      </c>
      <c r="BC229">
        <f t="shared" si="59"/>
        <v>949.64992263697127</v>
      </c>
      <c r="BD229">
        <f t="shared" si="60"/>
        <v>3.3000000000000002E-2</v>
      </c>
      <c r="BE229">
        <f t="shared" si="61"/>
        <v>31.338447447020052</v>
      </c>
    </row>
    <row r="230" spans="3:57">
      <c r="C230" s="11">
        <v>170</v>
      </c>
      <c r="D230" s="12">
        <f t="shared" si="67"/>
        <v>2.4637681159420288E-3</v>
      </c>
      <c r="E230" s="75">
        <f t="shared" si="62"/>
        <v>1204.2771838760873</v>
      </c>
      <c r="F230" s="4">
        <f t="shared" si="63"/>
        <v>2.9670597283903599</v>
      </c>
      <c r="G230" s="4"/>
      <c r="H230" s="4">
        <f t="shared" si="64"/>
        <v>5.0923285613689453</v>
      </c>
      <c r="I230" s="11">
        <v>170</v>
      </c>
      <c r="J230" s="5">
        <f t="shared" si="45"/>
        <v>35163.622104445945</v>
      </c>
      <c r="K230" s="11">
        <v>170</v>
      </c>
      <c r="L230" s="17">
        <f t="shared" si="65"/>
        <v>14839.048528076188</v>
      </c>
      <c r="M230" s="11">
        <v>170</v>
      </c>
      <c r="N230">
        <f t="shared" si="66"/>
        <v>1512.6451098956359</v>
      </c>
      <c r="Q230" s="4">
        <v>107</v>
      </c>
      <c r="R230">
        <f t="shared" si="71"/>
        <v>59.384999999999977</v>
      </c>
      <c r="S230">
        <f t="shared" si="68"/>
        <v>327.1252666650895</v>
      </c>
      <c r="T230">
        <f t="shared" si="69"/>
        <v>0.5</v>
      </c>
      <c r="U230">
        <f t="shared" si="70"/>
        <v>300</v>
      </c>
      <c r="Z230" s="4"/>
      <c r="AA230">
        <v>107</v>
      </c>
      <c r="AB230">
        <f t="shared" si="46"/>
        <v>1.8675022996339325</v>
      </c>
      <c r="AC230">
        <f t="shared" si="47"/>
        <v>0.2661290322580645</v>
      </c>
      <c r="AD230">
        <f t="shared" si="48"/>
        <v>0.95630475596303555</v>
      </c>
      <c r="AE230">
        <f t="shared" si="49"/>
        <v>0.25450045924822717</v>
      </c>
      <c r="AF230" s="65">
        <f t="shared" si="50"/>
        <v>0.25733111871845521</v>
      </c>
      <c r="AG230">
        <f t="shared" si="51"/>
        <v>14.74398703994742</v>
      </c>
      <c r="AI230" s="4"/>
      <c r="AJ230">
        <f t="shared" si="52"/>
        <v>72.382294738708836</v>
      </c>
      <c r="AL230">
        <f t="shared" si="43"/>
        <v>36.191147369354418</v>
      </c>
      <c r="AN230">
        <f t="shared" si="53"/>
        <v>36.91497031674151</v>
      </c>
      <c r="AP230">
        <f t="shared" si="54"/>
        <v>1093.0754847662163</v>
      </c>
      <c r="AS230">
        <f t="shared" si="55"/>
        <v>1130.2930357291307</v>
      </c>
      <c r="AU230">
        <f t="shared" si="44"/>
        <v>287.66009667813654</v>
      </c>
      <c r="AW230">
        <f t="shared" si="56"/>
        <v>1.8675022996339325</v>
      </c>
      <c r="AY230">
        <f t="shared" si="57"/>
        <v>0.25733111871845521</v>
      </c>
      <c r="BA230">
        <f t="shared" si="58"/>
        <v>0.87936251911058094</v>
      </c>
      <c r="BC230">
        <f t="shared" si="59"/>
        <v>961.20961186203942</v>
      </c>
      <c r="BD230">
        <f t="shared" si="60"/>
        <v>3.3000000000000002E-2</v>
      </c>
      <c r="BE230">
        <f t="shared" si="61"/>
        <v>31.719917191447301</v>
      </c>
    </row>
    <row r="231" spans="3:57">
      <c r="C231" s="11">
        <v>171</v>
      </c>
      <c r="D231" s="12">
        <f t="shared" si="67"/>
        <v>2.4782608695652171E-3</v>
      </c>
      <c r="E231" s="75">
        <f t="shared" si="62"/>
        <v>1204.2771838760873</v>
      </c>
      <c r="F231" s="4">
        <f t="shared" si="63"/>
        <v>2.984513020910303</v>
      </c>
      <c r="G231" s="4"/>
      <c r="H231" s="4">
        <f t="shared" si="64"/>
        <v>4.582761033032936</v>
      </c>
      <c r="I231" s="11">
        <v>171</v>
      </c>
      <c r="J231" s="5">
        <f t="shared" si="45"/>
        <v>35156.745914647923</v>
      </c>
      <c r="K231" s="11">
        <v>171</v>
      </c>
      <c r="L231" s="17">
        <f t="shared" si="65"/>
        <v>14836.146775981422</v>
      </c>
      <c r="M231" s="11">
        <v>171</v>
      </c>
      <c r="N231">
        <f t="shared" si="66"/>
        <v>1512.3493145750685</v>
      </c>
      <c r="Q231" s="4">
        <v>108</v>
      </c>
      <c r="R231">
        <f t="shared" si="71"/>
        <v>59.939999999999976</v>
      </c>
      <c r="S231">
        <f t="shared" si="68"/>
        <v>329.77663012136861</v>
      </c>
      <c r="T231">
        <f t="shared" si="69"/>
        <v>0.5</v>
      </c>
      <c r="U231">
        <f t="shared" si="70"/>
        <v>300</v>
      </c>
      <c r="Z231" s="4"/>
      <c r="AA231">
        <v>108</v>
      </c>
      <c r="AB231">
        <f t="shared" si="46"/>
        <v>1.8849555921538759</v>
      </c>
      <c r="AC231">
        <f t="shared" si="47"/>
        <v>0.2661290322580645</v>
      </c>
      <c r="AD231">
        <f t="shared" si="48"/>
        <v>0.95105651629515364</v>
      </c>
      <c r="AE231">
        <f t="shared" si="49"/>
        <v>0.25310375030435539</v>
      </c>
      <c r="AF231" s="65">
        <f t="shared" si="50"/>
        <v>0.25588712783096246</v>
      </c>
      <c r="AG231">
        <f t="shared" si="51"/>
        <v>14.661252456438737</v>
      </c>
      <c r="AI231" s="4"/>
      <c r="AJ231">
        <f t="shared" si="52"/>
        <v>72.382294738708836</v>
      </c>
      <c r="AL231">
        <f t="shared" si="43"/>
        <v>36.191147369354418</v>
      </c>
      <c r="AN231">
        <f t="shared" si="53"/>
        <v>36.91497031674151</v>
      </c>
      <c r="AP231">
        <f t="shared" si="54"/>
        <v>1116.3751960928855</v>
      </c>
      <c r="AS231">
        <f t="shared" si="55"/>
        <v>1153.9487588989427</v>
      </c>
      <c r="AU231">
        <f t="shared" si="44"/>
        <v>292.06875853637877</v>
      </c>
      <c r="AW231">
        <f t="shared" si="56"/>
        <v>1.8849555921538759</v>
      </c>
      <c r="AY231">
        <f t="shared" si="57"/>
        <v>0.25588712783096246</v>
      </c>
      <c r="BA231">
        <f t="shared" si="58"/>
        <v>0.87021074846583635</v>
      </c>
      <c r="BC231">
        <f t="shared" si="59"/>
        <v>971.48169496068476</v>
      </c>
      <c r="BD231">
        <f t="shared" si="60"/>
        <v>3.3000000000000002E-2</v>
      </c>
      <c r="BE231">
        <f t="shared" si="61"/>
        <v>32.058895933702601</v>
      </c>
    </row>
    <row r="232" spans="3:57">
      <c r="C232" s="11">
        <v>172</v>
      </c>
      <c r="D232" s="12">
        <f t="shared" si="67"/>
        <v>2.4927536231884057E-3</v>
      </c>
      <c r="E232" s="75">
        <f t="shared" si="62"/>
        <v>1204.2771838760873</v>
      </c>
      <c r="F232" s="4">
        <f t="shared" si="63"/>
        <v>3.0019663134302466</v>
      </c>
      <c r="G232" s="4"/>
      <c r="H232" s="4">
        <f t="shared" si="64"/>
        <v>4.0732907097124542</v>
      </c>
      <c r="I232" s="11">
        <v>172</v>
      </c>
      <c r="J232" s="5">
        <f t="shared" si="45"/>
        <v>35150.229076619165</v>
      </c>
      <c r="K232" s="11">
        <v>172</v>
      </c>
      <c r="L232" s="17">
        <f t="shared" si="65"/>
        <v>14833.396670333288</v>
      </c>
      <c r="M232" s="11">
        <v>172</v>
      </c>
      <c r="N232">
        <f t="shared" si="66"/>
        <v>1512.0689776078784</v>
      </c>
      <c r="Q232" s="4">
        <v>109</v>
      </c>
      <c r="R232">
        <f t="shared" si="71"/>
        <v>60.494999999999976</v>
      </c>
      <c r="S232">
        <f t="shared" si="68"/>
        <v>332.42799357764767</v>
      </c>
      <c r="T232">
        <f t="shared" si="69"/>
        <v>0.5</v>
      </c>
      <c r="U232">
        <f t="shared" si="70"/>
        <v>300</v>
      </c>
      <c r="Z232" s="4"/>
      <c r="AA232">
        <v>109</v>
      </c>
      <c r="AB232">
        <f t="shared" si="46"/>
        <v>1.902408884673819</v>
      </c>
      <c r="AC232">
        <f t="shared" si="47"/>
        <v>0.2661290322580645</v>
      </c>
      <c r="AD232">
        <f t="shared" si="48"/>
        <v>0.94551857559931685</v>
      </c>
      <c r="AE232">
        <f t="shared" si="49"/>
        <v>0.25162994350626977</v>
      </c>
      <c r="AF232" s="65">
        <f t="shared" si="50"/>
        <v>0.25436402035762379</v>
      </c>
      <c r="AG232">
        <f t="shared" si="51"/>
        <v>14.573984826471596</v>
      </c>
      <c r="AI232" s="4"/>
      <c r="AJ232">
        <f t="shared" si="52"/>
        <v>72.382294738708836</v>
      </c>
      <c r="AL232">
        <f t="shared" si="43"/>
        <v>36.191147369354418</v>
      </c>
      <c r="AN232">
        <f t="shared" si="53"/>
        <v>36.91497031674151</v>
      </c>
      <c r="AP232">
        <f t="shared" si="54"/>
        <v>1138.9410690911452</v>
      </c>
      <c r="AS232">
        <f t="shared" si="55"/>
        <v>1176.8065583346327</v>
      </c>
      <c r="AU232">
        <f t="shared" si="44"/>
        <v>296.11976779155134</v>
      </c>
      <c r="AW232">
        <f t="shared" si="56"/>
        <v>1.902408884673819</v>
      </c>
      <c r="AY232">
        <f t="shared" si="57"/>
        <v>0.25436402035762379</v>
      </c>
      <c r="BA232">
        <f t="shared" si="58"/>
        <v>0.86087225902113929</v>
      </c>
      <c r="BC232">
        <f t="shared" si="59"/>
        <v>980.48277104044564</v>
      </c>
      <c r="BD232">
        <f t="shared" si="60"/>
        <v>3.3000000000000002E-2</v>
      </c>
      <c r="BE232">
        <f t="shared" si="61"/>
        <v>32.355931444334708</v>
      </c>
    </row>
    <row r="233" spans="3:57">
      <c r="C233" s="11">
        <v>173</v>
      </c>
      <c r="D233" s="12">
        <f t="shared" si="67"/>
        <v>2.5072463768115939E-3</v>
      </c>
      <c r="E233" s="75">
        <f t="shared" si="62"/>
        <v>1204.2771838760873</v>
      </c>
      <c r="F233" s="4">
        <f t="shared" si="63"/>
        <v>3.0194196059501897</v>
      </c>
      <c r="G233" s="4"/>
      <c r="H233" s="4">
        <f t="shared" si="64"/>
        <v>3.5639114918532804</v>
      </c>
      <c r="I233" s="11">
        <v>173</v>
      </c>
      <c r="J233" s="5">
        <f t="shared" si="45"/>
        <v>35144.192343776653</v>
      </c>
      <c r="K233" s="11">
        <v>173</v>
      </c>
      <c r="L233" s="17">
        <f t="shared" si="65"/>
        <v>14830.849169073746</v>
      </c>
      <c r="M233" s="11">
        <v>173</v>
      </c>
      <c r="N233">
        <f t="shared" si="66"/>
        <v>1511.8092934835622</v>
      </c>
      <c r="Q233" s="4">
        <v>110</v>
      </c>
      <c r="R233">
        <f t="shared" si="71"/>
        <v>61.049999999999976</v>
      </c>
      <c r="S233">
        <f t="shared" si="68"/>
        <v>335.07935703392678</v>
      </c>
      <c r="T233">
        <f t="shared" si="69"/>
        <v>0.5</v>
      </c>
      <c r="U233">
        <f t="shared" si="70"/>
        <v>300</v>
      </c>
      <c r="Z233" s="4"/>
      <c r="AA233">
        <v>110</v>
      </c>
      <c r="AB233">
        <f t="shared" si="46"/>
        <v>1.9198621771937625</v>
      </c>
      <c r="AC233">
        <f t="shared" si="47"/>
        <v>0.2661290322580645</v>
      </c>
      <c r="AD233">
        <f t="shared" si="48"/>
        <v>0.93969262078590843</v>
      </c>
      <c r="AE233">
        <f t="shared" si="49"/>
        <v>0.25007948778979822</v>
      </c>
      <c r="AF233" s="65">
        <f t="shared" si="50"/>
        <v>0.25276235064855623</v>
      </c>
      <c r="AG233">
        <f t="shared" si="51"/>
        <v>14.48221591196808</v>
      </c>
      <c r="AI233" s="4"/>
      <c r="AJ233">
        <f t="shared" si="52"/>
        <v>72.382294738708836</v>
      </c>
      <c r="AL233">
        <f t="shared" si="43"/>
        <v>36.191147369354418</v>
      </c>
      <c r="AN233">
        <f t="shared" si="53"/>
        <v>36.91497031674151</v>
      </c>
      <c r="AP233">
        <f t="shared" si="54"/>
        <v>1160.7767464904102</v>
      </c>
      <c r="AS233">
        <f t="shared" si="55"/>
        <v>1198.8704852126132</v>
      </c>
      <c r="AU233">
        <f t="shared" si="44"/>
        <v>299.81291686827717</v>
      </c>
      <c r="AW233">
        <f t="shared" si="56"/>
        <v>1.9198621771937625</v>
      </c>
      <c r="AY233">
        <f t="shared" si="57"/>
        <v>0.25276235064855623</v>
      </c>
      <c r="BA233">
        <f t="shared" si="58"/>
        <v>0.85135344866843687</v>
      </c>
      <c r="BC233">
        <f t="shared" si="59"/>
        <v>988.23128625873858</v>
      </c>
      <c r="BD233">
        <f t="shared" si="60"/>
        <v>3.3000000000000002E-2</v>
      </c>
      <c r="BE233">
        <f t="shared" si="61"/>
        <v>32.611632446538373</v>
      </c>
    </row>
    <row r="234" spans="3:57">
      <c r="C234" s="11">
        <v>174</v>
      </c>
      <c r="D234" s="12">
        <f t="shared" si="67"/>
        <v>2.5217391304347826E-3</v>
      </c>
      <c r="E234" s="75">
        <f t="shared" si="62"/>
        <v>1204.2771838760873</v>
      </c>
      <c r="F234" s="4">
        <f t="shared" si="63"/>
        <v>3.0368728984701332</v>
      </c>
      <c r="G234" s="4"/>
      <c r="H234" s="4">
        <f t="shared" si="64"/>
        <v>3.0546156294719893</v>
      </c>
      <c r="I234" s="11">
        <v>174</v>
      </c>
      <c r="J234" s="5">
        <f t="shared" si="45"/>
        <v>35138.742693406122</v>
      </c>
      <c r="K234" s="11">
        <v>174</v>
      </c>
      <c r="L234" s="17">
        <f t="shared" si="65"/>
        <v>14828.549416617383</v>
      </c>
      <c r="M234" s="11">
        <v>174</v>
      </c>
      <c r="N234">
        <f t="shared" si="66"/>
        <v>1511.5748640792438</v>
      </c>
      <c r="Q234" s="4">
        <v>111</v>
      </c>
      <c r="R234">
        <f t="shared" si="71"/>
        <v>61.604999999999976</v>
      </c>
      <c r="S234">
        <f t="shared" si="68"/>
        <v>337.73072049020584</v>
      </c>
      <c r="T234">
        <f t="shared" si="69"/>
        <v>0.5</v>
      </c>
      <c r="U234">
        <f t="shared" si="70"/>
        <v>300</v>
      </c>
      <c r="Z234" s="4"/>
      <c r="AA234">
        <v>111</v>
      </c>
      <c r="AB234">
        <f t="shared" si="46"/>
        <v>1.9373154697137058</v>
      </c>
      <c r="AC234">
        <f t="shared" si="47"/>
        <v>0.2661290322580645</v>
      </c>
      <c r="AD234">
        <f t="shared" si="48"/>
        <v>0.93358042649720174</v>
      </c>
      <c r="AE234">
        <f t="shared" si="49"/>
        <v>0.24845285543877141</v>
      </c>
      <c r="AF234" s="65">
        <f t="shared" si="50"/>
        <v>0.25108269991588605</v>
      </c>
      <c r="AG234">
        <f t="shared" si="51"/>
        <v>14.385979013930021</v>
      </c>
      <c r="AI234" s="4"/>
      <c r="AJ234">
        <f t="shared" si="52"/>
        <v>72.382294738708836</v>
      </c>
      <c r="AL234">
        <f t="shared" si="43"/>
        <v>36.191147369354418</v>
      </c>
      <c r="AN234">
        <f t="shared" si="53"/>
        <v>36.91497031674151</v>
      </c>
      <c r="AP234">
        <f t="shared" si="54"/>
        <v>1181.8865740917022</v>
      </c>
      <c r="AS234">
        <f t="shared" si="55"/>
        <v>1220.1454680547945</v>
      </c>
      <c r="AU234">
        <f t="shared" si="44"/>
        <v>303.1486255888899</v>
      </c>
      <c r="AW234">
        <f t="shared" si="56"/>
        <v>1.9373154697137058</v>
      </c>
      <c r="AY234">
        <f t="shared" si="57"/>
        <v>0.25108269991588605</v>
      </c>
      <c r="BA234">
        <f t="shared" si="58"/>
        <v>0.84166064862574475</v>
      </c>
      <c r="BC234">
        <f t="shared" si="59"/>
        <v>994.74742055208139</v>
      </c>
      <c r="BD234">
        <f t="shared" si="60"/>
        <v>3.3000000000000002E-2</v>
      </c>
      <c r="BE234">
        <f t="shared" si="61"/>
        <v>32.826664878218686</v>
      </c>
    </row>
    <row r="235" spans="3:57">
      <c r="C235" s="11">
        <v>175</v>
      </c>
      <c r="D235" s="12">
        <f t="shared" si="67"/>
        <v>2.5362318840579708E-3</v>
      </c>
      <c r="E235" s="75">
        <f t="shared" si="62"/>
        <v>1204.2771838760873</v>
      </c>
      <c r="F235" s="4">
        <f t="shared" si="63"/>
        <v>3.0543261909900763</v>
      </c>
      <c r="G235" s="4"/>
      <c r="H235" s="4">
        <f t="shared" si="64"/>
        <v>2.5453939229997422</v>
      </c>
      <c r="I235" s="11">
        <v>175</v>
      </c>
      <c r="J235" s="5">
        <f t="shared" si="45"/>
        <v>35133.973165980693</v>
      </c>
      <c r="K235" s="11">
        <v>175</v>
      </c>
      <c r="L235" s="17">
        <f t="shared" si="65"/>
        <v>14826.536676043852</v>
      </c>
      <c r="M235" s="11">
        <v>175</v>
      </c>
      <c r="N235">
        <f t="shared" si="66"/>
        <v>1511.3696917475893</v>
      </c>
      <c r="Q235" s="4">
        <v>112</v>
      </c>
      <c r="R235">
        <f t="shared" si="71"/>
        <v>62.159999999999975</v>
      </c>
      <c r="S235">
        <f t="shared" si="68"/>
        <v>340.3820839464849</v>
      </c>
      <c r="T235">
        <f t="shared" si="69"/>
        <v>0.5</v>
      </c>
      <c r="U235">
        <f t="shared" si="70"/>
        <v>300</v>
      </c>
      <c r="Z235" s="4"/>
      <c r="AA235">
        <v>112</v>
      </c>
      <c r="AB235">
        <f t="shared" si="46"/>
        <v>1.9547687622336491</v>
      </c>
      <c r="AC235">
        <f t="shared" si="47"/>
        <v>0.2661290322580645</v>
      </c>
      <c r="AD235">
        <f t="shared" si="48"/>
        <v>0.92718385456678742</v>
      </c>
      <c r="AE235">
        <f t="shared" si="49"/>
        <v>0.24675054194116117</v>
      </c>
      <c r="AF235" s="65">
        <f t="shared" si="50"/>
        <v>0.24932567577902626</v>
      </c>
      <c r="AG235">
        <f t="shared" si="51"/>
        <v>14.285308946385339</v>
      </c>
      <c r="AI235" s="4"/>
      <c r="AJ235">
        <f t="shared" si="52"/>
        <v>72.382294738708836</v>
      </c>
      <c r="AL235">
        <f t="shared" si="43"/>
        <v>36.191147369354418</v>
      </c>
      <c r="AN235">
        <f t="shared" si="53"/>
        <v>36.91497031674151</v>
      </c>
      <c r="AP235">
        <f t="shared" si="54"/>
        <v>1202.27558604553</v>
      </c>
      <c r="AS235">
        <f t="shared" si="55"/>
        <v>1240.6372921916179</v>
      </c>
      <c r="AU235">
        <f t="shared" si="44"/>
        <v>306.12792420069638</v>
      </c>
      <c r="AW235">
        <f t="shared" si="56"/>
        <v>1.9547687622336491</v>
      </c>
      <c r="AY235">
        <f t="shared" si="57"/>
        <v>0.24932567577902626</v>
      </c>
      <c r="BA235">
        <f t="shared" si="58"/>
        <v>0.83180011712311219</v>
      </c>
      <c r="BC235">
        <f t="shared" si="59"/>
        <v>1000.0529732869302</v>
      </c>
      <c r="BD235">
        <f t="shared" si="60"/>
        <v>3.3000000000000002E-2</v>
      </c>
      <c r="BE235">
        <f t="shared" si="61"/>
        <v>33.001748118468697</v>
      </c>
    </row>
    <row r="236" spans="3:57">
      <c r="C236" s="11">
        <v>176</v>
      </c>
      <c r="D236" s="12">
        <f t="shared" si="67"/>
        <v>2.5507246376811595E-3</v>
      </c>
      <c r="E236" s="75">
        <f t="shared" si="62"/>
        <v>1204.2771838760873</v>
      </c>
      <c r="F236" s="4">
        <f t="shared" si="63"/>
        <v>3.0717794835100198</v>
      </c>
      <c r="G236" s="4"/>
      <c r="H236" s="4">
        <f t="shared" si="64"/>
        <v>2.0362359263025871</v>
      </c>
      <c r="I236" s="11">
        <v>176</v>
      </c>
      <c r="J236" s="5">
        <f t="shared" si="45"/>
        <v>35129.962725486781</v>
      </c>
      <c r="K236" s="11">
        <v>176</v>
      </c>
      <c r="L236" s="17">
        <f t="shared" si="65"/>
        <v>14824.844270155421</v>
      </c>
      <c r="M236" s="11">
        <v>176</v>
      </c>
      <c r="N236">
        <f t="shared" si="66"/>
        <v>1511.1971733084017</v>
      </c>
      <c r="Q236" s="4">
        <v>113</v>
      </c>
      <c r="R236">
        <f t="shared" si="71"/>
        <v>62.714999999999975</v>
      </c>
      <c r="S236">
        <f t="shared" si="68"/>
        <v>343.03344740276401</v>
      </c>
      <c r="T236">
        <f t="shared" si="69"/>
        <v>0.5</v>
      </c>
      <c r="U236">
        <f t="shared" si="70"/>
        <v>300</v>
      </c>
      <c r="Z236" s="4"/>
      <c r="AA236">
        <v>113</v>
      </c>
      <c r="AB236">
        <f t="shared" si="46"/>
        <v>1.9722220547535922</v>
      </c>
      <c r="AC236">
        <f t="shared" si="47"/>
        <v>0.2661290322580645</v>
      </c>
      <c r="AD236">
        <f t="shared" si="48"/>
        <v>0.92050485345244037</v>
      </c>
      <c r="AE236">
        <f t="shared" si="49"/>
        <v>0.24497306583814943</v>
      </c>
      <c r="AF236" s="65">
        <f t="shared" si="50"/>
        <v>0.24749191179511471</v>
      </c>
      <c r="AG236">
        <f t="shared" si="51"/>
        <v>14.180242009484111</v>
      </c>
      <c r="AI236" s="4"/>
      <c r="AJ236">
        <f t="shared" si="52"/>
        <v>72.382294738708836</v>
      </c>
      <c r="AL236">
        <f t="shared" si="43"/>
        <v>36.191147369354418</v>
      </c>
      <c r="AN236">
        <f t="shared" si="53"/>
        <v>36.91497031674151</v>
      </c>
      <c r="AP236">
        <f t="shared" si="54"/>
        <v>1221.9494893508233</v>
      </c>
      <c r="AS236">
        <f t="shared" si="55"/>
        <v>1260.3525779218994</v>
      </c>
      <c r="AU236">
        <f t="shared" si="44"/>
        <v>308.75243505054283</v>
      </c>
      <c r="AW236">
        <f t="shared" si="56"/>
        <v>1.9722220547535922</v>
      </c>
      <c r="AY236">
        <f t="shared" si="57"/>
        <v>0.24749191179511471</v>
      </c>
      <c r="BA236">
        <f t="shared" si="58"/>
        <v>0.82177803338134159</v>
      </c>
      <c r="BC236">
        <f t="shared" si="59"/>
        <v>1004.1712482500542</v>
      </c>
      <c r="BD236">
        <f t="shared" si="60"/>
        <v>3.3000000000000002E-2</v>
      </c>
      <c r="BE236">
        <f t="shared" si="61"/>
        <v>33.137651192251788</v>
      </c>
    </row>
    <row r="237" spans="3:57">
      <c r="C237" s="11">
        <v>177</v>
      </c>
      <c r="D237" s="12">
        <f t="shared" si="67"/>
        <v>2.5652173913043477E-3</v>
      </c>
      <c r="E237" s="75">
        <f t="shared" si="62"/>
        <v>1204.2771838760873</v>
      </c>
      <c r="F237" s="4">
        <f t="shared" si="63"/>
        <v>3.0892327760299629</v>
      </c>
      <c r="G237" s="4"/>
      <c r="H237" s="4">
        <f t="shared" si="64"/>
        <v>1.5271301515729154</v>
      </c>
      <c r="I237" s="11">
        <v>177</v>
      </c>
      <c r="J237" s="5">
        <f t="shared" si="45"/>
        <v>35126.776140935654</v>
      </c>
      <c r="K237" s="11">
        <v>177</v>
      </c>
      <c r="L237" s="17">
        <f t="shared" si="65"/>
        <v>14823.499531474845</v>
      </c>
      <c r="M237" s="11">
        <v>177</v>
      </c>
      <c r="N237">
        <f t="shared" si="66"/>
        <v>1511.0600949515642</v>
      </c>
      <c r="Q237" s="4">
        <v>114</v>
      </c>
      <c r="R237">
        <f t="shared" si="71"/>
        <v>63.269999999999975</v>
      </c>
      <c r="S237">
        <f t="shared" si="68"/>
        <v>345.68481085904307</v>
      </c>
      <c r="T237">
        <f t="shared" si="69"/>
        <v>0.5</v>
      </c>
      <c r="U237">
        <f t="shared" si="70"/>
        <v>300</v>
      </c>
      <c r="Z237" s="4"/>
      <c r="AA237">
        <v>114</v>
      </c>
      <c r="AB237">
        <f t="shared" si="46"/>
        <v>1.9896753472735356</v>
      </c>
      <c r="AC237">
        <f t="shared" si="47"/>
        <v>0.2661290322580645</v>
      </c>
      <c r="AD237">
        <f t="shared" si="48"/>
        <v>0.91354545764260098</v>
      </c>
      <c r="AE237">
        <f t="shared" si="49"/>
        <v>0.24312096856617604</v>
      </c>
      <c r="AF237" s="65">
        <f t="shared" si="50"/>
        <v>0.24558206697570828</v>
      </c>
      <c r="AG237">
        <f t="shared" si="51"/>
        <v>14.070815961807197</v>
      </c>
      <c r="AI237" s="4"/>
      <c r="AJ237">
        <f t="shared" si="52"/>
        <v>72.382294738708836</v>
      </c>
      <c r="AL237">
        <f t="shared" si="43"/>
        <v>36.191147369354418</v>
      </c>
      <c r="AN237">
        <f t="shared" si="53"/>
        <v>36.91497031674151</v>
      </c>
      <c r="AP237">
        <f t="shared" si="54"/>
        <v>1240.914647596657</v>
      </c>
      <c r="AS237">
        <f t="shared" si="55"/>
        <v>1279.2987574349911</v>
      </c>
      <c r="AU237">
        <f t="shared" si="44"/>
        <v>311.02435299310059</v>
      </c>
      <c r="AW237">
        <f t="shared" si="56"/>
        <v>1.9896753472735356</v>
      </c>
      <c r="AY237">
        <f t="shared" si="57"/>
        <v>0.24558206697570828</v>
      </c>
      <c r="BA237">
        <f t="shared" si="58"/>
        <v>0.81160049188992422</v>
      </c>
      <c r="BC237">
        <f t="shared" si="59"/>
        <v>1007.1269383828588</v>
      </c>
      <c r="BD237">
        <f t="shared" si="60"/>
        <v>3.3000000000000002E-2</v>
      </c>
      <c r="BE237">
        <f t="shared" si="61"/>
        <v>33.235188966634347</v>
      </c>
    </row>
    <row r="238" spans="3:57">
      <c r="C238" s="11">
        <v>178</v>
      </c>
      <c r="D238" s="12">
        <f t="shared" si="67"/>
        <v>2.5797101449275359E-3</v>
      </c>
      <c r="E238" s="75">
        <f t="shared" si="62"/>
        <v>1204.2771838760873</v>
      </c>
      <c r="F238" s="4">
        <f t="shared" si="63"/>
        <v>3.106686068549906</v>
      </c>
      <c r="G238" s="4"/>
      <c r="H238" s="4">
        <f t="shared" si="64"/>
        <v>1.018064275783499</v>
      </c>
      <c r="I238" s="11">
        <v>178</v>
      </c>
      <c r="J238" s="5">
        <f t="shared" si="45"/>
        <v>35124.463889211314</v>
      </c>
      <c r="K238" s="11">
        <v>178</v>
      </c>
      <c r="L238" s="17">
        <f t="shared" si="65"/>
        <v>14822.523761247174</v>
      </c>
      <c r="M238" s="11">
        <v>178</v>
      </c>
      <c r="N238">
        <f t="shared" si="66"/>
        <v>1510.9606280578157</v>
      </c>
      <c r="Q238" s="4">
        <v>115</v>
      </c>
      <c r="R238">
        <f t="shared" si="71"/>
        <v>63.824999999999974</v>
      </c>
      <c r="S238">
        <f t="shared" si="68"/>
        <v>348.33617431532213</v>
      </c>
      <c r="T238">
        <f t="shared" si="69"/>
        <v>0.5</v>
      </c>
      <c r="U238">
        <f t="shared" si="70"/>
        <v>300</v>
      </c>
      <c r="Z238" s="4"/>
      <c r="AA238">
        <v>115</v>
      </c>
      <c r="AB238">
        <f t="shared" si="46"/>
        <v>2.0071286397934789</v>
      </c>
      <c r="AC238">
        <f t="shared" si="47"/>
        <v>0.2661290322580645</v>
      </c>
      <c r="AD238">
        <f t="shared" si="48"/>
        <v>0.90630778703665005</v>
      </c>
      <c r="AE238">
        <f t="shared" si="49"/>
        <v>0.2411948142920117</v>
      </c>
      <c r="AF238" s="65">
        <f t="shared" si="50"/>
        <v>0.24359682529083765</v>
      </c>
      <c r="AG238">
        <f t="shared" si="51"/>
        <v>13.95706999195067</v>
      </c>
      <c r="AI238" s="4"/>
      <c r="AJ238">
        <f t="shared" si="52"/>
        <v>72.382294738708836</v>
      </c>
      <c r="AL238">
        <f t="shared" si="43"/>
        <v>36.191147369354418</v>
      </c>
      <c r="AN238">
        <f t="shared" si="53"/>
        <v>36.91497031674151</v>
      </c>
      <c r="AP238">
        <f t="shared" si="54"/>
        <v>1259.1780639694084</v>
      </c>
      <c r="AS238">
        <f t="shared" si="55"/>
        <v>1297.4840505631291</v>
      </c>
      <c r="AU238">
        <f t="shared" si="44"/>
        <v>312.94642462242103</v>
      </c>
      <c r="AW238">
        <f t="shared" si="56"/>
        <v>2.0071286397934789</v>
      </c>
      <c r="AY238">
        <f t="shared" si="57"/>
        <v>0.24359682529083765</v>
      </c>
      <c r="BA238">
        <f t="shared" si="58"/>
        <v>0.80127349698956141</v>
      </c>
      <c r="BC238">
        <f t="shared" si="59"/>
        <v>1008.9460106493135</v>
      </c>
      <c r="BD238">
        <f t="shared" si="60"/>
        <v>3.3000000000000002E-2</v>
      </c>
      <c r="BE238">
        <f t="shared" si="61"/>
        <v>33.295218351427344</v>
      </c>
    </row>
    <row r="239" spans="3:57">
      <c r="C239" s="11">
        <v>179</v>
      </c>
      <c r="D239" s="12">
        <f t="shared" si="67"/>
        <v>2.5942028985507246E-3</v>
      </c>
      <c r="E239" s="75">
        <f t="shared" si="62"/>
        <v>1204.2771838760873</v>
      </c>
      <c r="F239" s="4">
        <f t="shared" si="63"/>
        <v>3.1241393610698496</v>
      </c>
      <c r="G239" s="4"/>
      <c r="H239" s="4">
        <f t="shared" si="64"/>
        <v>0.50902534839427793</v>
      </c>
      <c r="I239" s="11">
        <v>179</v>
      </c>
      <c r="J239" s="5">
        <f t="shared" si="45"/>
        <v>35123.062079379117</v>
      </c>
      <c r="K239" s="11">
        <v>179</v>
      </c>
      <c r="L239" s="17">
        <f t="shared" si="65"/>
        <v>14821.932197497987</v>
      </c>
      <c r="M239" s="11">
        <v>179</v>
      </c>
      <c r="N239">
        <f t="shared" si="66"/>
        <v>1510.90032594271</v>
      </c>
      <c r="Q239" s="4">
        <v>116</v>
      </c>
      <c r="R239">
        <f t="shared" si="71"/>
        <v>64.379999999999981</v>
      </c>
      <c r="S239">
        <f t="shared" si="68"/>
        <v>350.98753777160124</v>
      </c>
      <c r="T239">
        <f t="shared" si="69"/>
        <v>0.5</v>
      </c>
      <c r="U239">
        <f t="shared" si="70"/>
        <v>300</v>
      </c>
      <c r="Z239" s="4"/>
      <c r="AA239">
        <v>116</v>
      </c>
      <c r="AB239">
        <f t="shared" si="46"/>
        <v>2.0245819323134224</v>
      </c>
      <c r="AC239">
        <f t="shared" si="47"/>
        <v>0.2661290322580645</v>
      </c>
      <c r="AD239">
        <f t="shared" si="48"/>
        <v>0.89879404629916693</v>
      </c>
      <c r="AE239">
        <f t="shared" si="49"/>
        <v>0.23919518974090731</v>
      </c>
      <c r="AF239" s="65">
        <f t="shared" si="50"/>
        <v>0.24153689516153862</v>
      </c>
      <c r="AG239">
        <f t="shared" si="51"/>
        <v>13.839044689449997</v>
      </c>
      <c r="AI239" s="4"/>
      <c r="AJ239">
        <f t="shared" si="52"/>
        <v>72.382294738708836</v>
      </c>
      <c r="AL239">
        <f t="shared" si="43"/>
        <v>36.191147369354418</v>
      </c>
      <c r="AN239">
        <f t="shared" si="53"/>
        <v>36.91497031674151</v>
      </c>
      <c r="AP239">
        <f t="shared" si="54"/>
        <v>1276.7473635488641</v>
      </c>
      <c r="AS239">
        <f t="shared" si="55"/>
        <v>1314.9174394338606</v>
      </c>
      <c r="AU239">
        <f t="shared" si="44"/>
        <v>314.5219264190103</v>
      </c>
      <c r="AW239">
        <f t="shared" si="56"/>
        <v>2.0245819323134224</v>
      </c>
      <c r="AY239">
        <f t="shared" si="57"/>
        <v>0.24153689516153862</v>
      </c>
      <c r="BA239">
        <f t="shared" si="58"/>
        <v>0.79080295776355736</v>
      </c>
      <c r="BC239">
        <f t="shared" si="59"/>
        <v>1009.6555914112656</v>
      </c>
      <c r="BD239">
        <f t="shared" si="60"/>
        <v>3.3000000000000002E-2</v>
      </c>
      <c r="BE239">
        <f t="shared" si="61"/>
        <v>33.31863451657177</v>
      </c>
    </row>
    <row r="240" spans="3:57">
      <c r="C240" s="11">
        <v>180</v>
      </c>
      <c r="D240" s="12">
        <f t="shared" si="67"/>
        <v>2.6086956521739128E-3</v>
      </c>
      <c r="E240" s="75">
        <f t="shared" si="62"/>
        <v>1204.2771838760873</v>
      </c>
      <c r="F240" s="4">
        <f t="shared" si="63"/>
        <v>3.1415926535897927</v>
      </c>
      <c r="G240" s="4"/>
      <c r="H240" s="4">
        <f t="shared" si="64"/>
        <v>1.6524935914714793E-14</v>
      </c>
      <c r="I240" s="11">
        <v>180</v>
      </c>
      <c r="J240" s="5">
        <f t="shared" si="45"/>
        <v>35122.59239855138</v>
      </c>
      <c r="K240" s="11">
        <v>180</v>
      </c>
      <c r="L240" s="17">
        <f t="shared" si="65"/>
        <v>14821.733992188681</v>
      </c>
      <c r="M240" s="11">
        <v>180</v>
      </c>
      <c r="N240">
        <f t="shared" si="66"/>
        <v>1510.8801215278982</v>
      </c>
      <c r="Q240" s="4">
        <v>117</v>
      </c>
      <c r="R240">
        <f t="shared" si="71"/>
        <v>64.934999999999988</v>
      </c>
      <c r="S240">
        <f t="shared" si="68"/>
        <v>353.63890122788041</v>
      </c>
      <c r="T240">
        <f t="shared" si="69"/>
        <v>0.5</v>
      </c>
      <c r="U240">
        <f t="shared" si="70"/>
        <v>300</v>
      </c>
      <c r="Z240" s="4"/>
      <c r="AA240">
        <v>117</v>
      </c>
      <c r="AB240">
        <f t="shared" si="46"/>
        <v>2.0420352248333655</v>
      </c>
      <c r="AC240">
        <f t="shared" si="47"/>
        <v>0.2661290322580645</v>
      </c>
      <c r="AD240">
        <f t="shared" si="48"/>
        <v>0.8910065241883679</v>
      </c>
      <c r="AE240">
        <f t="shared" si="49"/>
        <v>0.23712270401787208</v>
      </c>
      <c r="AF240" s="65">
        <f t="shared" si="50"/>
        <v>0.23940300894198227</v>
      </c>
      <c r="AG240">
        <f t="shared" si="51"/>
        <v>13.716782015108294</v>
      </c>
      <c r="AI240" s="4"/>
      <c r="AJ240">
        <f t="shared" si="52"/>
        <v>72.382294738708836</v>
      </c>
      <c r="AL240">
        <f t="shared" si="43"/>
        <v>36.191147369354418</v>
      </c>
      <c r="AN240">
        <f t="shared" si="53"/>
        <v>36.91497031674151</v>
      </c>
      <c r="AP240">
        <f t="shared" si="54"/>
        <v>1293.6307749176462</v>
      </c>
      <c r="AS240">
        <f t="shared" si="55"/>
        <v>1331.6086420941415</v>
      </c>
      <c r="AU240">
        <f t="shared" si="44"/>
        <v>315.75464190692963</v>
      </c>
      <c r="AW240">
        <f t="shared" si="56"/>
        <v>2.0420352248333655</v>
      </c>
      <c r="AY240">
        <f t="shared" si="57"/>
        <v>0.23940300894198227</v>
      </c>
      <c r="BA240">
        <f t="shared" si="58"/>
        <v>0.78019468324129837</v>
      </c>
      <c r="BC240">
        <f t="shared" si="59"/>
        <v>1009.2838526680683</v>
      </c>
      <c r="BD240">
        <f t="shared" si="60"/>
        <v>3.3000000000000002E-2</v>
      </c>
      <c r="BE240">
        <f t="shared" si="61"/>
        <v>33.306367138046255</v>
      </c>
    </row>
    <row r="241" spans="3:57">
      <c r="C241" s="11">
        <v>181</v>
      </c>
      <c r="D241" s="12">
        <f t="shared" si="67"/>
        <v>2.6231884057971015E-3</v>
      </c>
      <c r="E241" s="75">
        <f t="shared" si="62"/>
        <v>1204.2771838760873</v>
      </c>
      <c r="F241" s="4">
        <f t="shared" si="63"/>
        <v>3.1590459461097362</v>
      </c>
      <c r="G241" s="4"/>
      <c r="H241" s="4">
        <f t="shared" si="64"/>
        <v>-0.50902534839425773</v>
      </c>
      <c r="I241" s="11">
        <v>181</v>
      </c>
      <c r="J241" s="5">
        <f t="shared" si="45"/>
        <v>35123.062079379117</v>
      </c>
      <c r="K241" s="11">
        <v>181</v>
      </c>
      <c r="L241" s="17">
        <f t="shared" si="65"/>
        <v>14821.932197497987</v>
      </c>
      <c r="M241" s="11">
        <v>181</v>
      </c>
      <c r="N241">
        <f t="shared" si="66"/>
        <v>1510.90032594271</v>
      </c>
      <c r="Q241" s="4">
        <v>118</v>
      </c>
      <c r="R241">
        <f t="shared" si="71"/>
        <v>65.489999999999995</v>
      </c>
      <c r="S241">
        <f t="shared" si="68"/>
        <v>356.29026468415947</v>
      </c>
      <c r="T241">
        <f t="shared" si="69"/>
        <v>0.5</v>
      </c>
      <c r="U241">
        <f t="shared" si="70"/>
        <v>300</v>
      </c>
      <c r="Z241" s="4"/>
      <c r="AA241">
        <v>118</v>
      </c>
      <c r="AB241">
        <f t="shared" si="46"/>
        <v>2.0594885173533086</v>
      </c>
      <c r="AC241">
        <f t="shared" si="47"/>
        <v>0.2661290322580645</v>
      </c>
      <c r="AD241">
        <f t="shared" si="48"/>
        <v>0.8829475928589271</v>
      </c>
      <c r="AE241">
        <f t="shared" si="49"/>
        <v>0.2349779884221338</v>
      </c>
      <c r="AF241" s="65">
        <f t="shared" si="50"/>
        <v>0.23719592239232393</v>
      </c>
      <c r="AG241">
        <f t="shared" si="51"/>
        <v>13.590325270792778</v>
      </c>
      <c r="AI241" s="4"/>
      <c r="AJ241">
        <f t="shared" si="52"/>
        <v>72.382294738708836</v>
      </c>
      <c r="AL241">
        <f t="shared" si="43"/>
        <v>36.191147369354418</v>
      </c>
      <c r="AN241">
        <f t="shared" si="53"/>
        <v>36.91497031674151</v>
      </c>
      <c r="AP241">
        <f t="shared" si="54"/>
        <v>1309.8371111091246</v>
      </c>
      <c r="AS241">
        <f t="shared" si="55"/>
        <v>1347.5680851790125</v>
      </c>
      <c r="AU241">
        <f t="shared" si="44"/>
        <v>316.64883791723105</v>
      </c>
      <c r="AW241">
        <f t="shared" si="56"/>
        <v>2.0594885173533086</v>
      </c>
      <c r="AY241">
        <f t="shared" si="57"/>
        <v>0.23719592239232393</v>
      </c>
      <c r="BA241">
        <f t="shared" si="58"/>
        <v>0.76945437791599369</v>
      </c>
      <c r="BC241">
        <f t="shared" si="59"/>
        <v>1007.8598994997539</v>
      </c>
      <c r="BD241">
        <f t="shared" si="60"/>
        <v>3.3000000000000002E-2</v>
      </c>
      <c r="BE241">
        <f t="shared" si="61"/>
        <v>33.25937668349188</v>
      </c>
    </row>
    <row r="242" spans="3:57">
      <c r="C242" s="11">
        <v>182</v>
      </c>
      <c r="D242" s="12">
        <f t="shared" si="67"/>
        <v>2.6376811594202897E-3</v>
      </c>
      <c r="E242" s="75">
        <f t="shared" si="62"/>
        <v>1204.2771838760873</v>
      </c>
      <c r="F242" s="4">
        <f t="shared" si="63"/>
        <v>3.1764992386296793</v>
      </c>
      <c r="G242" s="4"/>
      <c r="H242" s="4">
        <f t="shared" si="64"/>
        <v>-1.0180642757834659</v>
      </c>
      <c r="I242" s="11">
        <v>182</v>
      </c>
      <c r="J242" s="5">
        <f t="shared" si="45"/>
        <v>35124.463889211314</v>
      </c>
      <c r="K242" s="11">
        <v>182</v>
      </c>
      <c r="L242" s="17">
        <f t="shared" si="65"/>
        <v>14822.523761247174</v>
      </c>
      <c r="M242" s="11">
        <v>182</v>
      </c>
      <c r="N242">
        <f t="shared" si="66"/>
        <v>1510.9606280578157</v>
      </c>
      <c r="Q242" s="4">
        <v>119</v>
      </c>
      <c r="R242">
        <f t="shared" si="71"/>
        <v>66.045000000000002</v>
      </c>
      <c r="S242">
        <f t="shared" si="68"/>
        <v>358.94162814043858</v>
      </c>
      <c r="T242">
        <f t="shared" si="69"/>
        <v>0.5</v>
      </c>
      <c r="U242">
        <f t="shared" si="70"/>
        <v>300</v>
      </c>
      <c r="Z242" s="4"/>
      <c r="AA242">
        <v>119</v>
      </c>
      <c r="AB242">
        <f t="shared" si="46"/>
        <v>2.0769418098732522</v>
      </c>
      <c r="AC242">
        <f t="shared" si="47"/>
        <v>0.2661290322580645</v>
      </c>
      <c r="AD242">
        <f t="shared" si="48"/>
        <v>0.87461970713939585</v>
      </c>
      <c r="AE242">
        <f t="shared" si="49"/>
        <v>0.2327616962548392</v>
      </c>
      <c r="AF242" s="65">
        <f t="shared" si="50"/>
        <v>0.23491641414339354</v>
      </c>
      <c r="AG242">
        <f t="shared" si="51"/>
        <v>13.459719068763809</v>
      </c>
      <c r="AI242" s="4"/>
      <c r="AJ242">
        <f t="shared" si="52"/>
        <v>72.382294738708836</v>
      </c>
      <c r="AL242">
        <f t="shared" si="43"/>
        <v>36.191147369354418</v>
      </c>
      <c r="AN242">
        <f t="shared" si="53"/>
        <v>36.91497031674151</v>
      </c>
      <c r="AP242">
        <f t="shared" si="54"/>
        <v>1325.3757499197895</v>
      </c>
      <c r="AS242">
        <f t="shared" si="55"/>
        <v>1362.8068756988198</v>
      </c>
      <c r="AU242">
        <f t="shared" si="44"/>
        <v>317.20924005541508</v>
      </c>
      <c r="AW242">
        <f t="shared" si="56"/>
        <v>2.0769418098732522</v>
      </c>
      <c r="AY242">
        <f t="shared" si="57"/>
        <v>0.23491641414339354</v>
      </c>
      <c r="BA242">
        <f t="shared" si="58"/>
        <v>0.75858763757783798</v>
      </c>
      <c r="BC242">
        <f t="shared" si="59"/>
        <v>1005.4136590346085</v>
      </c>
      <c r="BD242">
        <f t="shared" si="60"/>
        <v>3.3000000000000002E-2</v>
      </c>
      <c r="BE242">
        <f t="shared" si="61"/>
        <v>33.178650748142083</v>
      </c>
    </row>
    <row r="243" spans="3:57">
      <c r="C243" s="11">
        <v>183</v>
      </c>
      <c r="D243" s="12">
        <f t="shared" si="67"/>
        <v>2.6521739130434779E-3</v>
      </c>
      <c r="E243" s="75">
        <f t="shared" si="62"/>
        <v>1204.2771838760873</v>
      </c>
      <c r="F243" s="4">
        <f t="shared" si="63"/>
        <v>3.1939525311496224</v>
      </c>
      <c r="G243" s="4"/>
      <c r="H243" s="4">
        <f t="shared" si="64"/>
        <v>-1.5271301515728821</v>
      </c>
      <c r="I243" s="11">
        <v>183</v>
      </c>
      <c r="J243" s="5">
        <f t="shared" si="45"/>
        <v>35126.776140935661</v>
      </c>
      <c r="K243" s="11">
        <v>183</v>
      </c>
      <c r="L243" s="17">
        <f t="shared" si="65"/>
        <v>14823.499531474848</v>
      </c>
      <c r="M243" s="11">
        <v>183</v>
      </c>
      <c r="N243">
        <f t="shared" si="66"/>
        <v>1511.0600949515645</v>
      </c>
      <c r="Q243" s="4">
        <v>120</v>
      </c>
      <c r="R243">
        <f t="shared" si="71"/>
        <v>66.600000000000009</v>
      </c>
      <c r="S243">
        <f t="shared" si="68"/>
        <v>361.5929915967177</v>
      </c>
      <c r="T243">
        <f t="shared" si="69"/>
        <v>0.5</v>
      </c>
      <c r="U243">
        <f t="shared" si="70"/>
        <v>300</v>
      </c>
      <c r="Z243" s="4"/>
      <c r="AA243">
        <v>120</v>
      </c>
      <c r="AB243">
        <f t="shared" si="46"/>
        <v>2.0943951023931953</v>
      </c>
      <c r="AC243">
        <f t="shared" si="47"/>
        <v>0.2661290322580645</v>
      </c>
      <c r="AD243">
        <f t="shared" si="48"/>
        <v>0.86602540378443871</v>
      </c>
      <c r="AE243">
        <f t="shared" si="49"/>
        <v>0.23047450262005223</v>
      </c>
      <c r="AF243" s="65">
        <f t="shared" si="50"/>
        <v>0.23256528515433814</v>
      </c>
      <c r="AG243">
        <f t="shared" si="51"/>
        <v>13.325009300600076</v>
      </c>
      <c r="AI243" s="4"/>
      <c r="AJ243">
        <f t="shared" si="52"/>
        <v>72.382294738708836</v>
      </c>
      <c r="AL243">
        <f t="shared" si="43"/>
        <v>36.191147369354418</v>
      </c>
      <c r="AN243">
        <f t="shared" si="53"/>
        <v>36.91497031674151</v>
      </c>
      <c r="AP243">
        <f t="shared" si="54"/>
        <v>1340.2566136127853</v>
      </c>
      <c r="AS243">
        <f t="shared" si="55"/>
        <v>1377.3367720195909</v>
      </c>
      <c r="AU243">
        <f t="shared" si="44"/>
        <v>317.44100747152345</v>
      </c>
      <c r="AW243">
        <f t="shared" si="56"/>
        <v>2.0943951023931953</v>
      </c>
      <c r="AY243">
        <f t="shared" si="57"/>
        <v>0.23256528515433814</v>
      </c>
      <c r="BA243">
        <f t="shared" si="58"/>
        <v>0.74759994546275521</v>
      </c>
      <c r="BC243">
        <f t="shared" si="59"/>
        <v>1001.9757712430153</v>
      </c>
      <c r="BD243">
        <f t="shared" si="60"/>
        <v>3.3000000000000002E-2</v>
      </c>
      <c r="BE243">
        <f t="shared" si="61"/>
        <v>33.065200451019507</v>
      </c>
    </row>
    <row r="244" spans="3:57">
      <c r="C244" s="11">
        <v>184</v>
      </c>
      <c r="D244" s="12">
        <f t="shared" si="67"/>
        <v>2.6666666666666666E-3</v>
      </c>
      <c r="E244" s="75">
        <f t="shared" si="62"/>
        <v>1204.2771838760873</v>
      </c>
      <c r="F244" s="4">
        <f t="shared" si="63"/>
        <v>3.211405823669566</v>
      </c>
      <c r="G244" s="4"/>
      <c r="H244" s="4">
        <f t="shared" si="64"/>
        <v>-2.0362359263025667</v>
      </c>
      <c r="I244" s="11">
        <v>184</v>
      </c>
      <c r="J244" s="5">
        <f t="shared" si="45"/>
        <v>35129.962725486788</v>
      </c>
      <c r="K244" s="11">
        <v>184</v>
      </c>
      <c r="L244" s="17">
        <f t="shared" si="65"/>
        <v>14824.844270155425</v>
      </c>
      <c r="M244" s="11">
        <v>184</v>
      </c>
      <c r="N244">
        <f t="shared" si="66"/>
        <v>1511.1971733084022</v>
      </c>
      <c r="Q244" s="4">
        <v>121</v>
      </c>
      <c r="R244">
        <f t="shared" si="71"/>
        <v>67.155000000000015</v>
      </c>
      <c r="S244">
        <f t="shared" si="68"/>
        <v>364.24435505299681</v>
      </c>
      <c r="T244">
        <f t="shared" si="69"/>
        <v>0.5</v>
      </c>
      <c r="U244">
        <f t="shared" si="70"/>
        <v>300</v>
      </c>
      <c r="Z244" s="4"/>
      <c r="AA244">
        <v>121</v>
      </c>
      <c r="AB244">
        <f t="shared" si="46"/>
        <v>2.1118483949131388</v>
      </c>
      <c r="AC244">
        <f t="shared" si="47"/>
        <v>0.2661290322580645</v>
      </c>
      <c r="AD244">
        <f t="shared" si="48"/>
        <v>0.85716730070211233</v>
      </c>
      <c r="AE244">
        <f t="shared" si="49"/>
        <v>0.22811710421911052</v>
      </c>
      <c r="AF244" s="65">
        <f t="shared" si="50"/>
        <v>0.23014335816431944</v>
      </c>
      <c r="AG244">
        <f t="shared" si="51"/>
        <v>13.186243105783181</v>
      </c>
      <c r="AI244" s="4"/>
      <c r="AJ244">
        <f t="shared" si="52"/>
        <v>72.382294738708836</v>
      </c>
      <c r="AL244">
        <f t="shared" si="43"/>
        <v>36.191147369354418</v>
      </c>
      <c r="AN244">
        <f t="shared" si="53"/>
        <v>36.91497031674151</v>
      </c>
      <c r="AP244">
        <f t="shared" si="54"/>
        <v>1354.4901480400465</v>
      </c>
      <c r="AS244">
        <f t="shared" si="55"/>
        <v>1391.1701541115792</v>
      </c>
      <c r="AU244">
        <f t="shared" si="44"/>
        <v>317.34970703198718</v>
      </c>
      <c r="AW244">
        <f t="shared" si="56"/>
        <v>2.1118483949131388</v>
      </c>
      <c r="AY244">
        <f t="shared" si="57"/>
        <v>0.23014335816431944</v>
      </c>
      <c r="BA244">
        <f t="shared" si="58"/>
        <v>0.73649666871594888</v>
      </c>
      <c r="BC244">
        <f t="shared" si="59"/>
        <v>997.57748184006664</v>
      </c>
      <c r="BD244">
        <f t="shared" si="60"/>
        <v>3.3000000000000002E-2</v>
      </c>
      <c r="BE244">
        <f t="shared" si="61"/>
        <v>32.920056900722201</v>
      </c>
    </row>
    <row r="245" spans="3:57">
      <c r="C245" s="11">
        <v>185</v>
      </c>
      <c r="D245" s="12">
        <f t="shared" si="67"/>
        <v>2.6811594202898548E-3</v>
      </c>
      <c r="E245" s="75">
        <f t="shared" si="62"/>
        <v>1204.2771838760873</v>
      </c>
      <c r="F245" s="4">
        <f t="shared" si="63"/>
        <v>3.228859116189509</v>
      </c>
      <c r="G245" s="4"/>
      <c r="H245" s="4">
        <f t="shared" si="64"/>
        <v>-2.5453939229997093</v>
      </c>
      <c r="I245" s="11">
        <v>185</v>
      </c>
      <c r="J245" s="5">
        <f t="shared" si="45"/>
        <v>35133.973165980686</v>
      </c>
      <c r="K245" s="11">
        <v>185</v>
      </c>
      <c r="L245" s="17">
        <f t="shared" si="65"/>
        <v>14826.536676043848</v>
      </c>
      <c r="M245" s="11">
        <v>185</v>
      </c>
      <c r="N245">
        <f t="shared" si="66"/>
        <v>1511.3696917475888</v>
      </c>
      <c r="Q245" s="4">
        <v>122</v>
      </c>
      <c r="R245">
        <f t="shared" si="71"/>
        <v>67.710000000000022</v>
      </c>
      <c r="S245">
        <f t="shared" si="68"/>
        <v>366.89571850927592</v>
      </c>
      <c r="T245">
        <f t="shared" si="69"/>
        <v>0.5</v>
      </c>
      <c r="U245">
        <f t="shared" si="70"/>
        <v>300</v>
      </c>
      <c r="Z245" s="4"/>
      <c r="AA245">
        <v>122</v>
      </c>
      <c r="AB245">
        <f t="shared" si="46"/>
        <v>2.1293016874330819</v>
      </c>
      <c r="AC245">
        <f t="shared" si="47"/>
        <v>0.2661290322580645</v>
      </c>
      <c r="AD245">
        <f t="shared" si="48"/>
        <v>0.84804809615642607</v>
      </c>
      <c r="AE245">
        <f t="shared" si="49"/>
        <v>0.2256902191384037</v>
      </c>
      <c r="AF245" s="65">
        <f t="shared" si="50"/>
        <v>0.22765147713935491</v>
      </c>
      <c r="AG245">
        <f t="shared" si="51"/>
        <v>13.043468840003978</v>
      </c>
      <c r="AI245" s="4"/>
      <c r="AJ245">
        <f t="shared" si="52"/>
        <v>72.382294738708836</v>
      </c>
      <c r="AL245">
        <f t="shared" si="43"/>
        <v>36.191147369354418</v>
      </c>
      <c r="AN245">
        <f t="shared" si="53"/>
        <v>36.91497031674151</v>
      </c>
      <c r="AP245">
        <f t="shared" si="54"/>
        <v>1368.0873012111419</v>
      </c>
      <c r="AS245">
        <f t="shared" si="55"/>
        <v>1404.3199931410256</v>
      </c>
      <c r="AU245">
        <f t="shared" si="44"/>
        <v>316.94128699243964</v>
      </c>
      <c r="AW245">
        <f t="shared" si="56"/>
        <v>2.1293016874330819</v>
      </c>
      <c r="AY245">
        <f t="shared" si="57"/>
        <v>0.22765147713935491</v>
      </c>
      <c r="BA245">
        <f t="shared" si="58"/>
        <v>0.72528305516856462</v>
      </c>
      <c r="BC245">
        <f t="shared" si="59"/>
        <v>992.25053755973329</v>
      </c>
      <c r="BD245">
        <f t="shared" si="60"/>
        <v>3.3000000000000002E-2</v>
      </c>
      <c r="BE245">
        <f t="shared" si="61"/>
        <v>32.744267739471198</v>
      </c>
    </row>
    <row r="246" spans="3:57">
      <c r="C246" s="11">
        <v>186</v>
      </c>
      <c r="D246" s="12">
        <f t="shared" si="67"/>
        <v>2.6956521739130435E-3</v>
      </c>
      <c r="E246" s="75">
        <f t="shared" si="62"/>
        <v>1204.2771838760873</v>
      </c>
      <c r="F246" s="4">
        <f t="shared" si="63"/>
        <v>3.2463124087094526</v>
      </c>
      <c r="G246" s="4"/>
      <c r="H246" s="4">
        <f t="shared" si="64"/>
        <v>-3.0546156294719702</v>
      </c>
      <c r="I246" s="11">
        <v>186</v>
      </c>
      <c r="J246" s="5">
        <f t="shared" si="45"/>
        <v>35138.74269340613</v>
      </c>
      <c r="K246" s="11">
        <v>186</v>
      </c>
      <c r="L246" s="17">
        <f t="shared" si="65"/>
        <v>14828.549416617387</v>
      </c>
      <c r="M246" s="11">
        <v>186</v>
      </c>
      <c r="N246">
        <f t="shared" si="66"/>
        <v>1511.5748640792442</v>
      </c>
      <c r="Q246" s="4">
        <v>123</v>
      </c>
      <c r="R246">
        <f t="shared" si="71"/>
        <v>68.265000000000029</v>
      </c>
      <c r="S246">
        <f t="shared" si="68"/>
        <v>369.54708196555504</v>
      </c>
      <c r="T246">
        <f t="shared" si="69"/>
        <v>0.5</v>
      </c>
      <c r="U246">
        <f t="shared" si="70"/>
        <v>300</v>
      </c>
      <c r="Z246" s="4"/>
      <c r="AA246">
        <v>123</v>
      </c>
      <c r="AB246">
        <f t="shared" si="46"/>
        <v>2.1467549799530254</v>
      </c>
      <c r="AC246">
        <f t="shared" si="47"/>
        <v>0.2661290322580645</v>
      </c>
      <c r="AD246">
        <f t="shared" si="48"/>
        <v>0.83867056794542394</v>
      </c>
      <c r="AE246">
        <f t="shared" si="49"/>
        <v>0.22319458663063702</v>
      </c>
      <c r="AF246" s="65">
        <f t="shared" si="50"/>
        <v>0.22509050671537328</v>
      </c>
      <c r="AG246">
        <f t="shared" si="51"/>
        <v>12.896736043252004</v>
      </c>
      <c r="AI246" s="4"/>
      <c r="AJ246">
        <f t="shared" si="52"/>
        <v>72.382294738708836</v>
      </c>
      <c r="AL246">
        <f t="shared" si="43"/>
        <v>36.191147369354418</v>
      </c>
      <c r="AN246">
        <f t="shared" si="53"/>
        <v>36.91497031674151</v>
      </c>
      <c r="AP246">
        <f t="shared" si="54"/>
        <v>1381.0595013375919</v>
      </c>
      <c r="AS246">
        <f t="shared" si="55"/>
        <v>1416.799820479959</v>
      </c>
      <c r="AU246">
        <f t="shared" si="44"/>
        <v>316.22205027038518</v>
      </c>
      <c r="AW246">
        <f t="shared" si="56"/>
        <v>2.1467549799530254</v>
      </c>
      <c r="AY246">
        <f t="shared" si="57"/>
        <v>0.22509050671537328</v>
      </c>
      <c r="BA246">
        <f t="shared" si="58"/>
        <v>0.71396423042489721</v>
      </c>
      <c r="BC246">
        <f t="shared" si="59"/>
        <v>986.02708404348607</v>
      </c>
      <c r="BD246">
        <f t="shared" si="60"/>
        <v>3.3000000000000002E-2</v>
      </c>
      <c r="BE246">
        <f t="shared" si="61"/>
        <v>32.538893773435042</v>
      </c>
    </row>
    <row r="247" spans="3:57">
      <c r="C247" s="11">
        <v>187</v>
      </c>
      <c r="D247" s="12">
        <f t="shared" si="67"/>
        <v>2.7101449275362317E-3</v>
      </c>
      <c r="E247" s="75">
        <f t="shared" si="62"/>
        <v>1204.2771838760873</v>
      </c>
      <c r="F247" s="4">
        <f t="shared" si="63"/>
        <v>3.2637657012293957</v>
      </c>
      <c r="G247" s="4"/>
      <c r="H247" s="4">
        <f t="shared" si="64"/>
        <v>-3.563911491853248</v>
      </c>
      <c r="I247" s="11">
        <v>187</v>
      </c>
      <c r="J247" s="5">
        <f t="shared" si="45"/>
        <v>35144.192343776653</v>
      </c>
      <c r="K247" s="11">
        <v>187</v>
      </c>
      <c r="L247" s="17">
        <f t="shared" si="65"/>
        <v>14830.849169073746</v>
      </c>
      <c r="M247" s="11">
        <v>187</v>
      </c>
      <c r="N247">
        <f t="shared" si="66"/>
        <v>1511.8092934835622</v>
      </c>
      <c r="Q247" s="4">
        <v>124</v>
      </c>
      <c r="R247">
        <f t="shared" si="71"/>
        <v>68.820000000000036</v>
      </c>
      <c r="S247">
        <f t="shared" si="68"/>
        <v>372.19844542183409</v>
      </c>
      <c r="T247">
        <f t="shared" si="69"/>
        <v>0.5</v>
      </c>
      <c r="U247">
        <f t="shared" si="70"/>
        <v>300</v>
      </c>
      <c r="Z247" s="4"/>
      <c r="AA247">
        <v>124</v>
      </c>
      <c r="AB247">
        <f t="shared" si="46"/>
        <v>2.1642082724729685</v>
      </c>
      <c r="AC247">
        <f t="shared" si="47"/>
        <v>0.2661290322580645</v>
      </c>
      <c r="AD247">
        <f t="shared" si="48"/>
        <v>0.82903757255504174</v>
      </c>
      <c r="AE247">
        <f t="shared" si="49"/>
        <v>0.2206309668896482</v>
      </c>
      <c r="AF247" s="65">
        <f t="shared" si="50"/>
        <v>0.22246133163853482</v>
      </c>
      <c r="AG247">
        <f t="shared" si="51"/>
        <v>12.746095407748177</v>
      </c>
      <c r="AI247" s="4"/>
      <c r="AJ247">
        <f t="shared" si="52"/>
        <v>72.382294738708836</v>
      </c>
      <c r="AL247">
        <f t="shared" si="43"/>
        <v>36.191147369354418</v>
      </c>
      <c r="AN247">
        <f t="shared" si="53"/>
        <v>36.91497031674151</v>
      </c>
      <c r="AP247">
        <f t="shared" si="54"/>
        <v>1393.4186343820363</v>
      </c>
      <c r="AS247">
        <f t="shared" si="55"/>
        <v>1428.6236962083374</v>
      </c>
      <c r="AU247">
        <f t="shared" si="44"/>
        <v>315.1986274159085</v>
      </c>
      <c r="AW247">
        <f t="shared" si="56"/>
        <v>2.1642082724729685</v>
      </c>
      <c r="AY247">
        <f t="shared" si="57"/>
        <v>0.22246133163853482</v>
      </c>
      <c r="BA247">
        <f t="shared" si="58"/>
        <v>0.70254519525676939</v>
      </c>
      <c r="BC247">
        <f t="shared" si="59"/>
        <v>978.93956656634862</v>
      </c>
      <c r="BD247">
        <f t="shared" si="60"/>
        <v>3.3000000000000002E-2</v>
      </c>
      <c r="BE247">
        <f t="shared" si="61"/>
        <v>32.305005696689506</v>
      </c>
    </row>
    <row r="248" spans="3:57">
      <c r="C248" s="11">
        <v>188</v>
      </c>
      <c r="D248" s="12">
        <f t="shared" si="67"/>
        <v>2.7246376811594203E-3</v>
      </c>
      <c r="E248" s="75">
        <f t="shared" si="62"/>
        <v>1204.2771838760873</v>
      </c>
      <c r="F248" s="4">
        <f t="shared" si="63"/>
        <v>3.2812189937493392</v>
      </c>
      <c r="G248" s="4"/>
      <c r="H248" s="4">
        <f t="shared" si="64"/>
        <v>-4.0732907097124338</v>
      </c>
      <c r="I248" s="11">
        <v>188</v>
      </c>
      <c r="J248" s="5">
        <f t="shared" si="45"/>
        <v>35150.229076619158</v>
      </c>
      <c r="K248" s="11">
        <v>188</v>
      </c>
      <c r="L248" s="17">
        <f t="shared" si="65"/>
        <v>14833.396670333284</v>
      </c>
      <c r="M248" s="11">
        <v>188</v>
      </c>
      <c r="N248">
        <f t="shared" si="66"/>
        <v>1512.068977607878</v>
      </c>
      <c r="Q248" s="4">
        <v>125</v>
      </c>
      <c r="R248">
        <f t="shared" si="71"/>
        <v>69.375000000000043</v>
      </c>
      <c r="S248">
        <f t="shared" si="68"/>
        <v>374.84980887811327</v>
      </c>
      <c r="T248">
        <f t="shared" si="69"/>
        <v>0.5</v>
      </c>
      <c r="U248">
        <f t="shared" si="70"/>
        <v>300</v>
      </c>
      <c r="Z248" s="4"/>
      <c r="AA248">
        <v>125</v>
      </c>
      <c r="AB248">
        <f t="shared" si="46"/>
        <v>2.1816615649929116</v>
      </c>
      <c r="AC248">
        <f t="shared" si="47"/>
        <v>0.2661290322580645</v>
      </c>
      <c r="AD248">
        <f t="shared" si="48"/>
        <v>0.81915204428899202</v>
      </c>
      <c r="AE248">
        <f t="shared" si="49"/>
        <v>0.21800014081884464</v>
      </c>
      <c r="AF248" s="65">
        <f t="shared" si="50"/>
        <v>0.21976485620384123</v>
      </c>
      <c r="AG248">
        <f t="shared" si="51"/>
        <v>12.59159874577953</v>
      </c>
      <c r="AI248" s="4"/>
      <c r="AJ248">
        <f t="shared" si="52"/>
        <v>72.382294738708836</v>
      </c>
      <c r="AL248">
        <f t="shared" si="43"/>
        <v>36.191147369354418</v>
      </c>
      <c r="AN248">
        <f t="shared" si="53"/>
        <v>36.91497031674151</v>
      </c>
      <c r="AP248">
        <f t="shared" si="54"/>
        <v>1405.1770211421942</v>
      </c>
      <c r="AS248">
        <f t="shared" si="55"/>
        <v>1439.8061771820153</v>
      </c>
      <c r="AU248">
        <f t="shared" si="44"/>
        <v>313.8779493775217</v>
      </c>
      <c r="AW248">
        <f t="shared" si="56"/>
        <v>2.1816615649929116</v>
      </c>
      <c r="AY248">
        <f t="shared" si="57"/>
        <v>0.21976485620384123</v>
      </c>
      <c r="BA248">
        <f t="shared" si="58"/>
        <v>0.69103082330091059</v>
      </c>
      <c r="BC248">
        <f t="shared" si="59"/>
        <v>971.02063380341156</v>
      </c>
      <c r="BD248">
        <f t="shared" si="60"/>
        <v>3.3000000000000002E-2</v>
      </c>
      <c r="BE248">
        <f t="shared" si="61"/>
        <v>32.043680915512581</v>
      </c>
    </row>
    <row r="249" spans="3:57">
      <c r="C249" s="11">
        <v>189</v>
      </c>
      <c r="D249" s="12">
        <f t="shared" si="67"/>
        <v>2.7391304347826086E-3</v>
      </c>
      <c r="E249" s="75">
        <f t="shared" si="62"/>
        <v>1204.2771838760873</v>
      </c>
      <c r="F249" s="4">
        <f t="shared" si="63"/>
        <v>3.2986722862692823</v>
      </c>
      <c r="G249" s="4"/>
      <c r="H249" s="4">
        <f t="shared" si="64"/>
        <v>-4.5827610330329032</v>
      </c>
      <c r="I249" s="11">
        <v>189</v>
      </c>
      <c r="J249" s="5">
        <f t="shared" si="45"/>
        <v>35156.745914647923</v>
      </c>
      <c r="K249" s="11">
        <v>189</v>
      </c>
      <c r="L249" s="17">
        <f t="shared" si="65"/>
        <v>14836.146775981422</v>
      </c>
      <c r="M249" s="11">
        <v>189</v>
      </c>
      <c r="N249">
        <f t="shared" si="66"/>
        <v>1512.3493145750685</v>
      </c>
      <c r="Q249" s="4">
        <v>126</v>
      </c>
      <c r="R249">
        <f t="shared" si="71"/>
        <v>69.930000000000049</v>
      </c>
      <c r="S249">
        <f t="shared" si="68"/>
        <v>377.50117233439238</v>
      </c>
      <c r="T249">
        <f t="shared" si="69"/>
        <v>0.5</v>
      </c>
      <c r="U249">
        <f t="shared" si="70"/>
        <v>300</v>
      </c>
      <c r="Z249" s="4"/>
      <c r="AA249">
        <v>126</v>
      </c>
      <c r="AB249">
        <f t="shared" si="46"/>
        <v>2.1991148575128552</v>
      </c>
      <c r="AC249">
        <f t="shared" si="47"/>
        <v>0.2661290322580645</v>
      </c>
      <c r="AD249">
        <f t="shared" si="48"/>
        <v>0.80901699437494745</v>
      </c>
      <c r="AE249">
        <f t="shared" si="49"/>
        <v>0.21530290979333278</v>
      </c>
      <c r="AF249" s="65">
        <f t="shared" si="50"/>
        <v>0.2170020036930369</v>
      </c>
      <c r="AG249">
        <f t="shared" si="51"/>
        <v>12.433298957493317</v>
      </c>
      <c r="AI249" s="4"/>
      <c r="AJ249">
        <f t="shared" si="52"/>
        <v>72.382294738708836</v>
      </c>
      <c r="AL249">
        <f t="shared" si="43"/>
        <v>36.191147369354418</v>
      </c>
      <c r="AN249">
        <f t="shared" si="53"/>
        <v>36.91497031674151</v>
      </c>
      <c r="AP249">
        <f t="shared" si="54"/>
        <v>1416.3473939001174</v>
      </c>
      <c r="AS249">
        <f t="shared" si="55"/>
        <v>1450.3622847390125</v>
      </c>
      <c r="AU249">
        <f t="shared" si="44"/>
        <v>312.26722015881563</v>
      </c>
      <c r="AW249">
        <f t="shared" si="56"/>
        <v>2.1991148575128552</v>
      </c>
      <c r="AY249">
        <f t="shared" si="57"/>
        <v>0.2170020036930369</v>
      </c>
      <c r="BA249">
        <f t="shared" si="58"/>
        <v>0.67942585905446784</v>
      </c>
      <c r="BC249">
        <f t="shared" si="59"/>
        <v>962.30304482014401</v>
      </c>
      <c r="BD249">
        <f t="shared" si="60"/>
        <v>3.3000000000000002E-2</v>
      </c>
      <c r="BE249">
        <f t="shared" si="61"/>
        <v>31.756000479064753</v>
      </c>
    </row>
    <row r="250" spans="3:57">
      <c r="C250" s="11">
        <v>190</v>
      </c>
      <c r="D250" s="12">
        <f t="shared" si="67"/>
        <v>2.7536231884057968E-3</v>
      </c>
      <c r="E250" s="75">
        <f t="shared" si="62"/>
        <v>1204.2771838760873</v>
      </c>
      <c r="F250" s="4">
        <f t="shared" si="63"/>
        <v>3.3161255787892254</v>
      </c>
      <c r="G250" s="4"/>
      <c r="H250" s="4">
        <f t="shared" si="64"/>
        <v>-5.0923285613689124</v>
      </c>
      <c r="I250" s="11">
        <v>190</v>
      </c>
      <c r="J250" s="5">
        <f t="shared" si="45"/>
        <v>35163.622104445938</v>
      </c>
      <c r="K250" s="11">
        <v>190</v>
      </c>
      <c r="L250" s="17">
        <f t="shared" si="65"/>
        <v>14839.048528076186</v>
      </c>
      <c r="M250" s="11">
        <v>190</v>
      </c>
      <c r="N250">
        <f t="shared" si="66"/>
        <v>1512.6451098956356</v>
      </c>
      <c r="Q250" s="4">
        <v>127</v>
      </c>
      <c r="R250">
        <f t="shared" si="71"/>
        <v>70.485000000000056</v>
      </c>
      <c r="S250">
        <f t="shared" si="68"/>
        <v>380.15253579067149</v>
      </c>
      <c r="T250">
        <f t="shared" si="69"/>
        <v>0.5</v>
      </c>
      <c r="U250">
        <f t="shared" si="70"/>
        <v>300</v>
      </c>
      <c r="Z250" s="4"/>
      <c r="AA250">
        <v>127</v>
      </c>
      <c r="AB250">
        <f t="shared" si="46"/>
        <v>2.2165681500327987</v>
      </c>
      <c r="AC250">
        <f t="shared" si="47"/>
        <v>0.2661290322580645</v>
      </c>
      <c r="AD250">
        <f t="shared" si="48"/>
        <v>0.79863551004729272</v>
      </c>
      <c r="AE250">
        <f t="shared" si="49"/>
        <v>0.21254009541581176</v>
      </c>
      <c r="AF250" s="65">
        <f t="shared" si="50"/>
        <v>0.21417371581277109</v>
      </c>
      <c r="AG250">
        <f t="shared" si="51"/>
        <v>12.271249998706086</v>
      </c>
      <c r="AI250" s="4"/>
      <c r="AJ250">
        <f t="shared" si="52"/>
        <v>72.382294738708836</v>
      </c>
      <c r="AL250">
        <f t="shared" si="43"/>
        <v>36.191147369354418</v>
      </c>
      <c r="AN250">
        <f t="shared" si="53"/>
        <v>36.91497031674151</v>
      </c>
      <c r="AP250">
        <f t="shared" si="54"/>
        <v>1426.9428726677154</v>
      </c>
      <c r="AS250">
        <f t="shared" si="55"/>
        <v>1460.3074721152368</v>
      </c>
      <c r="AU250">
        <f t="shared" si="44"/>
        <v>310.37388945979529</v>
      </c>
      <c r="AW250">
        <f t="shared" si="56"/>
        <v>2.2165681500327987</v>
      </c>
      <c r="AY250">
        <f t="shared" si="57"/>
        <v>0.21417371581277109</v>
      </c>
      <c r="BA250">
        <f t="shared" si="58"/>
        <v>0.66773491616308744</v>
      </c>
      <c r="BC250">
        <f t="shared" si="59"/>
        <v>952.81957945029205</v>
      </c>
      <c r="BD250">
        <f t="shared" si="60"/>
        <v>3.3000000000000002E-2</v>
      </c>
      <c r="BE250">
        <f t="shared" si="61"/>
        <v>31.443046121859638</v>
      </c>
    </row>
    <row r="251" spans="3:57">
      <c r="C251" s="11">
        <v>191</v>
      </c>
      <c r="D251" s="12">
        <f t="shared" si="67"/>
        <v>2.7681159420289854E-3</v>
      </c>
      <c r="E251" s="75">
        <f t="shared" si="62"/>
        <v>1204.2771838760873</v>
      </c>
      <c r="F251" s="4">
        <f t="shared" si="63"/>
        <v>3.333578871309169</v>
      </c>
      <c r="G251" s="4"/>
      <c r="H251" s="4">
        <f t="shared" si="64"/>
        <v>-5.601997545481602</v>
      </c>
      <c r="I251" s="11">
        <v>191</v>
      </c>
      <c r="J251" s="5">
        <f t="shared" si="45"/>
        <v>35170.723297948447</v>
      </c>
      <c r="K251" s="11">
        <v>191</v>
      </c>
      <c r="L251" s="17">
        <f t="shared" si="65"/>
        <v>14842.045231734244</v>
      </c>
      <c r="M251" s="11">
        <v>191</v>
      </c>
      <c r="N251">
        <f t="shared" si="66"/>
        <v>1512.9505842746426</v>
      </c>
      <c r="Q251" s="4">
        <v>128</v>
      </c>
      <c r="R251">
        <f t="shared" si="71"/>
        <v>71.040000000000063</v>
      </c>
      <c r="S251">
        <f t="shared" si="68"/>
        <v>382.80389924695061</v>
      </c>
      <c r="T251">
        <f t="shared" si="69"/>
        <v>0.5</v>
      </c>
      <c r="U251">
        <f t="shared" si="70"/>
        <v>300</v>
      </c>
      <c r="Z251" s="4"/>
      <c r="AA251">
        <v>128</v>
      </c>
      <c r="AB251">
        <f t="shared" si="46"/>
        <v>2.2340214425527418</v>
      </c>
      <c r="AC251">
        <f t="shared" si="47"/>
        <v>0.2661290322580645</v>
      </c>
      <c r="AD251">
        <f t="shared" si="48"/>
        <v>0.78801075360672201</v>
      </c>
      <c r="AE251">
        <f t="shared" si="49"/>
        <v>0.20971253926630504</v>
      </c>
      <c r="AF251" s="65">
        <f t="shared" si="50"/>
        <v>0.21128095213395834</v>
      </c>
      <c r="AG251">
        <f t="shared" si="51"/>
        <v>12.105506848781376</v>
      </c>
      <c r="AI251" s="4"/>
      <c r="AJ251">
        <f t="shared" si="52"/>
        <v>72.382294738708836</v>
      </c>
      <c r="AL251">
        <f t="shared" ref="AL251:AL314" si="72">T251*AJ251</f>
        <v>36.191147369354418</v>
      </c>
      <c r="AN251">
        <f t="shared" si="53"/>
        <v>36.91497031674151</v>
      </c>
      <c r="AP251">
        <f t="shared" si="54"/>
        <v>1436.9769410600118</v>
      </c>
      <c r="AS251">
        <f t="shared" si="55"/>
        <v>1469.6575916393308</v>
      </c>
      <c r="AU251">
        <f t="shared" ref="AU251:AU314" si="73">AP251*TAN(AF251)</f>
        <v>308.20562539468648</v>
      </c>
      <c r="AW251">
        <f t="shared" si="56"/>
        <v>2.2340214425527418</v>
      </c>
      <c r="AY251">
        <f t="shared" si="57"/>
        <v>0.21128095213395834</v>
      </c>
      <c r="BA251">
        <f t="shared" si="58"/>
        <v>0.6559624759954007</v>
      </c>
      <c r="BC251">
        <f t="shared" si="59"/>
        <v>942.60295220602234</v>
      </c>
      <c r="BD251">
        <f t="shared" si="60"/>
        <v>3.3000000000000002E-2</v>
      </c>
      <c r="BE251">
        <f t="shared" si="61"/>
        <v>31.105897422798737</v>
      </c>
    </row>
    <row r="252" spans="3:57">
      <c r="C252" s="11">
        <v>192</v>
      </c>
      <c r="D252" s="12">
        <f t="shared" si="67"/>
        <v>2.7826086956521737E-3</v>
      </c>
      <c r="E252" s="75">
        <f t="shared" si="62"/>
        <v>1204.2771838760873</v>
      </c>
      <c r="F252" s="4">
        <f t="shared" si="63"/>
        <v>3.3510321638291121</v>
      </c>
      <c r="G252" s="4"/>
      <c r="H252" s="4">
        <f t="shared" si="64"/>
        <v>-6.1117701917545366</v>
      </c>
      <c r="I252" s="11">
        <v>192</v>
      </c>
      <c r="J252" s="5">
        <f t="shared" ref="J252:J315" si="74">((((($F$6/1000)/2)*(E252*E252))*COS(F252))+((((($F$6/1000)/2)*($F$6/1000)/2))*(E252*E252)*COS(2*F252)/($F$10/1000)))*-1</f>
        <v>35177.901754497223</v>
      </c>
      <c r="K252" s="11">
        <v>192</v>
      </c>
      <c r="L252" s="17">
        <f t="shared" si="65"/>
        <v>14845.074540397827</v>
      </c>
      <c r="M252" s="11">
        <v>192</v>
      </c>
      <c r="N252">
        <f t="shared" si="66"/>
        <v>1513.2593823035502</v>
      </c>
      <c r="Q252" s="4">
        <v>129</v>
      </c>
      <c r="R252">
        <f t="shared" si="71"/>
        <v>71.59500000000007</v>
      </c>
      <c r="S252">
        <f t="shared" si="68"/>
        <v>385.45526270322966</v>
      </c>
      <c r="T252">
        <f t="shared" si="69"/>
        <v>0.5</v>
      </c>
      <c r="U252">
        <f t="shared" si="70"/>
        <v>300</v>
      </c>
      <c r="Z252" s="4"/>
      <c r="AA252">
        <v>129</v>
      </c>
      <c r="AB252">
        <f t="shared" ref="AB252:AB315" si="75">PI()*AA252/180</f>
        <v>2.2514747350726849</v>
      </c>
      <c r="AC252">
        <f t="shared" ref="AC252:AC315" si="76">($F$6/2)/$F$10</f>
        <v>0.2661290322580645</v>
      </c>
      <c r="AD252">
        <f t="shared" ref="AD252:AD315" si="77">SIN(AB252)</f>
        <v>0.77714596145697101</v>
      </c>
      <c r="AE252">
        <f t="shared" ref="AE252:AE315" si="78">AC252*AD252</f>
        <v>0.2068211026458068</v>
      </c>
      <c r="AF252" s="65">
        <f t="shared" ref="AF252:AF315" si="79">ASIN(AE252)</f>
        <v>0.20832468953324432</v>
      </c>
      <c r="AG252">
        <f t="shared" ref="AG252:AG315" si="80">AF252*180/PI()</f>
        <v>11.936125478628096</v>
      </c>
      <c r="AI252" s="4"/>
      <c r="AJ252">
        <f t="shared" ref="AJ252:AJ315" si="81">PI()*(($F$5/10)*($F$5/10))/4</f>
        <v>72.382294738708836</v>
      </c>
      <c r="AL252">
        <f t="shared" si="72"/>
        <v>36.191147369354418</v>
      </c>
      <c r="AN252">
        <f t="shared" ref="AN252:AN315" si="82">AL252*1.02</f>
        <v>36.91497031674151</v>
      </c>
      <c r="AP252">
        <f t="shared" ref="AP252:AP315" si="83">N189+AN252</f>
        <v>1446.4634218280012</v>
      </c>
      <c r="AS252">
        <f t="shared" ref="AS252:AS315" si="84">AP252/(COS(AF252))</f>
        <v>1478.4288617745974</v>
      </c>
      <c r="AU252">
        <f t="shared" si="73"/>
        <v>305.77028737560732</v>
      </c>
      <c r="AW252">
        <f t="shared" ref="AW252:AW315" si="85">AB252</f>
        <v>2.2514747350726849</v>
      </c>
      <c r="AY252">
        <f t="shared" ref="AY252:AY315" si="86">AF252</f>
        <v>0.20832468953324432</v>
      </c>
      <c r="BA252">
        <f t="shared" ref="BA252:BA315" si="87">(SIN(AW252+AY252))/(COS(AY252))</f>
        <v>0.64411288649718124</v>
      </c>
      <c r="BC252">
        <f t="shared" ref="BC252:BC315" si="88">AP252*BA252</f>
        <v>931.68572984622369</v>
      </c>
      <c r="BD252">
        <f t="shared" ref="BD252:BD315" si="89">($F$6/2)/1000</f>
        <v>3.3000000000000002E-2</v>
      </c>
      <c r="BE252">
        <f t="shared" ref="BE252:BE315" si="90">BC252*BD252</f>
        <v>30.745629084925383</v>
      </c>
    </row>
    <row r="253" spans="3:57">
      <c r="C253" s="11">
        <v>193</v>
      </c>
      <c r="D253" s="12">
        <f t="shared" si="67"/>
        <v>2.7971014492753623E-3</v>
      </c>
      <c r="E253" s="75">
        <f t="shared" ref="E253:E316" si="91">(2*PI()/60)*$F$13</f>
        <v>1204.2771838760873</v>
      </c>
      <c r="F253" s="4">
        <f t="shared" ref="F253:F316" si="92">E253*D253</f>
        <v>3.3684854563490556</v>
      </c>
      <c r="G253" s="4"/>
      <c r="H253" s="4">
        <f t="shared" ref="H253:H316" si="93">(($F$6/1000)/2)*E253*SIN(F253)+((($F$6/1000)/2)*(($F$6/1000)/2)*E253*SIN(2*F253))/(2*($F$10/1000))</f>
        <v>-6.6216464696852304</v>
      </c>
      <c r="I253" s="11">
        <v>193</v>
      </c>
      <c r="J253" s="5">
        <f t="shared" si="74"/>
        <v>35184.996563207649</v>
      </c>
      <c r="K253" s="11">
        <v>193</v>
      </c>
      <c r="L253" s="17">
        <f t="shared" ref="L253:L316" si="94">$J$21*J253</f>
        <v>14848.068549673628</v>
      </c>
      <c r="M253" s="11">
        <v>193</v>
      </c>
      <c r="N253">
        <f t="shared" ref="N253:N316" si="95">L253/9.81</f>
        <v>1513.564582025854</v>
      </c>
      <c r="Q253" s="4">
        <v>130</v>
      </c>
      <c r="R253">
        <f t="shared" si="71"/>
        <v>72.150000000000077</v>
      </c>
      <c r="S253">
        <f t="shared" si="68"/>
        <v>388.10662615950883</v>
      </c>
      <c r="T253">
        <f t="shared" si="69"/>
        <v>0.5</v>
      </c>
      <c r="U253">
        <f t="shared" si="70"/>
        <v>300</v>
      </c>
      <c r="Z253" s="4"/>
      <c r="AA253">
        <v>130</v>
      </c>
      <c r="AB253">
        <f t="shared" si="75"/>
        <v>2.2689280275926285</v>
      </c>
      <c r="AC253">
        <f t="shared" si="76"/>
        <v>0.2661290322580645</v>
      </c>
      <c r="AD253">
        <f t="shared" si="77"/>
        <v>0.76604444311897801</v>
      </c>
      <c r="AE253">
        <f t="shared" si="78"/>
        <v>0.20386666631392156</v>
      </c>
      <c r="AF253" s="65">
        <f t="shared" si="79"/>
        <v>0.20530592163744421</v>
      </c>
      <c r="AG253">
        <f t="shared" si="80"/>
        <v>11.763162818869162</v>
      </c>
      <c r="AI253" s="4"/>
      <c r="AJ253">
        <f t="shared" si="81"/>
        <v>72.382294738708836</v>
      </c>
      <c r="AL253">
        <f t="shared" si="72"/>
        <v>36.191147369354418</v>
      </c>
      <c r="AN253">
        <f t="shared" si="82"/>
        <v>36.91497031674151</v>
      </c>
      <c r="AP253">
        <f t="shared" si="83"/>
        <v>1455.4164520833704</v>
      </c>
      <c r="AS253">
        <f t="shared" si="84"/>
        <v>1486.6378340740666</v>
      </c>
      <c r="AU253">
        <f t="shared" si="73"/>
        <v>303.07589924882876</v>
      </c>
      <c r="AW253">
        <f t="shared" si="85"/>
        <v>2.2689280275926285</v>
      </c>
      <c r="AY253">
        <f t="shared" si="86"/>
        <v>0.20530592163744421</v>
      </c>
      <c r="BA253">
        <f t="shared" si="87"/>
        <v>0.63219036131793382</v>
      </c>
      <c r="BC253">
        <f t="shared" si="88"/>
        <v>920.10025271065126</v>
      </c>
      <c r="BD253">
        <f t="shared" si="89"/>
        <v>3.3000000000000002E-2</v>
      </c>
      <c r="BE253">
        <f t="shared" si="90"/>
        <v>30.363308339451493</v>
      </c>
    </row>
    <row r="254" spans="3:57">
      <c r="C254" s="11">
        <v>194</v>
      </c>
      <c r="D254" s="12">
        <f t="shared" ref="D254:D317" si="96">(60/($F$13*360))*C254</f>
        <v>2.8115942028985506E-3</v>
      </c>
      <c r="E254" s="75">
        <f t="shared" si="91"/>
        <v>1204.2771838760873</v>
      </c>
      <c r="F254" s="4">
        <f t="shared" si="92"/>
        <v>3.3859387488689987</v>
      </c>
      <c r="G254" s="4"/>
      <c r="H254" s="4">
        <f t="shared" si="93"/>
        <v>-7.1316239227446836</v>
      </c>
      <c r="I254" s="11">
        <v>194</v>
      </c>
      <c r="J254" s="5">
        <f t="shared" si="74"/>
        <v>35191.833885364758</v>
      </c>
      <c r="K254" s="11">
        <v>194</v>
      </c>
      <c r="L254" s="17">
        <f t="shared" si="94"/>
        <v>14850.953899623928</v>
      </c>
      <c r="M254" s="11">
        <v>194</v>
      </c>
      <c r="N254">
        <f t="shared" si="95"/>
        <v>1513.8587053643148</v>
      </c>
      <c r="Q254" s="4">
        <v>131</v>
      </c>
      <c r="R254">
        <f t="shared" si="71"/>
        <v>72.705000000000084</v>
      </c>
      <c r="S254">
        <f t="shared" ref="S254:S303" si="97">$AB$64+($AB$63-$AB$64)*R254/100</f>
        <v>390.75798961578795</v>
      </c>
      <c r="T254">
        <f t="shared" ref="T254:T303" si="98">$V$73</f>
        <v>0.5</v>
      </c>
      <c r="U254">
        <f t="shared" ref="U254:U303" si="99">$V$74</f>
        <v>300</v>
      </c>
      <c r="Z254" s="4"/>
      <c r="AA254">
        <v>131</v>
      </c>
      <c r="AB254">
        <f t="shared" si="75"/>
        <v>2.286381320112572</v>
      </c>
      <c r="AC254">
        <f t="shared" si="76"/>
        <v>0.2661290322580645</v>
      </c>
      <c r="AD254">
        <f t="shared" si="77"/>
        <v>0.75470958022277179</v>
      </c>
      <c r="AE254">
        <f t="shared" si="78"/>
        <v>0.20085013022057635</v>
      </c>
      <c r="AF254" s="65">
        <f t="shared" si="79"/>
        <v>0.20222565827178643</v>
      </c>
      <c r="AG254">
        <f t="shared" si="80"/>
        <v>11.586676728228209</v>
      </c>
      <c r="AI254" s="4"/>
      <c r="AJ254">
        <f t="shared" si="81"/>
        <v>72.382294738708836</v>
      </c>
      <c r="AL254">
        <f t="shared" si="72"/>
        <v>36.191147369354418</v>
      </c>
      <c r="AN254">
        <f t="shared" si="82"/>
        <v>36.91497031674151</v>
      </c>
      <c r="AP254">
        <f t="shared" si="83"/>
        <v>1463.8504582476814</v>
      </c>
      <c r="AS254">
        <f t="shared" si="84"/>
        <v>1494.3013601127145</v>
      </c>
      <c r="AU254">
        <f t="shared" si="73"/>
        <v>300.13062276742306</v>
      </c>
      <c r="AW254">
        <f t="shared" si="85"/>
        <v>2.286381320112572</v>
      </c>
      <c r="AY254">
        <f t="shared" si="86"/>
        <v>0.20222565827178643</v>
      </c>
      <c r="BA254">
        <f t="shared" si="87"/>
        <v>0.62019897920221601</v>
      </c>
      <c r="BC254">
        <f t="shared" si="88"/>
        <v>907.87855990990818</v>
      </c>
      <c r="BD254">
        <f t="shared" si="89"/>
        <v>3.3000000000000002E-2</v>
      </c>
      <c r="BE254">
        <f t="shared" si="90"/>
        <v>29.959992477026972</v>
      </c>
    </row>
    <row r="255" spans="3:57">
      <c r="C255" s="11">
        <v>195</v>
      </c>
      <c r="D255" s="12">
        <f t="shared" si="96"/>
        <v>2.8260869565217392E-3</v>
      </c>
      <c r="E255" s="75">
        <f t="shared" si="91"/>
        <v>1204.2771838760873</v>
      </c>
      <c r="F255" s="4">
        <f t="shared" si="92"/>
        <v>3.4033920413889422</v>
      </c>
      <c r="G255" s="4"/>
      <c r="H255" s="4">
        <f t="shared" si="93"/>
        <v>-7.6416974828933881</v>
      </c>
      <c r="I255" s="11">
        <v>195</v>
      </c>
      <c r="J255" s="5">
        <f t="shared" si="74"/>
        <v>35198.2272165389</v>
      </c>
      <c r="K255" s="11">
        <v>195</v>
      </c>
      <c r="L255" s="17">
        <f t="shared" si="94"/>
        <v>14853.651885379415</v>
      </c>
      <c r="M255" s="11">
        <v>195</v>
      </c>
      <c r="N255">
        <f t="shared" si="95"/>
        <v>1514.1337293964743</v>
      </c>
      <c r="Q255" s="4">
        <v>132</v>
      </c>
      <c r="R255">
        <f t="shared" ref="R255:R302" si="100">R254+0.555</f>
        <v>73.26000000000009</v>
      </c>
      <c r="S255">
        <f t="shared" si="97"/>
        <v>393.40935307206701</v>
      </c>
      <c r="T255">
        <f t="shared" si="98"/>
        <v>0.5</v>
      </c>
      <c r="U255">
        <f t="shared" si="99"/>
        <v>300</v>
      </c>
      <c r="Z255" s="4"/>
      <c r="AA255">
        <v>132</v>
      </c>
      <c r="AB255">
        <f t="shared" si="75"/>
        <v>2.3038346126325151</v>
      </c>
      <c r="AC255">
        <f t="shared" si="76"/>
        <v>0.2661290322580645</v>
      </c>
      <c r="AD255">
        <f t="shared" si="77"/>
        <v>0.74314482547739424</v>
      </c>
      <c r="AE255">
        <f t="shared" si="78"/>
        <v>0.19777241323188716</v>
      </c>
      <c r="AF255" s="65">
        <f t="shared" si="79"/>
        <v>0.19908492491275182</v>
      </c>
      <c r="AG255">
        <f t="shared" si="80"/>
        <v>11.406725962179577</v>
      </c>
      <c r="AI255" s="4"/>
      <c r="AJ255">
        <f t="shared" si="81"/>
        <v>72.382294738708836</v>
      </c>
      <c r="AL255">
        <f t="shared" si="72"/>
        <v>36.191147369354418</v>
      </c>
      <c r="AN255">
        <f t="shared" si="82"/>
        <v>36.91497031674151</v>
      </c>
      <c r="AP255">
        <f t="shared" si="83"/>
        <v>1471.7801307589232</v>
      </c>
      <c r="AS255">
        <f t="shared" si="84"/>
        <v>1501.4365584586374</v>
      </c>
      <c r="AU255">
        <f t="shared" si="73"/>
        <v>296.94273148094413</v>
      </c>
      <c r="AW255">
        <f t="shared" si="85"/>
        <v>2.3038346126325151</v>
      </c>
      <c r="AY255">
        <f t="shared" si="86"/>
        <v>0.19908492491275182</v>
      </c>
      <c r="BA255">
        <f t="shared" si="87"/>
        <v>0.60814268363760504</v>
      </c>
      <c r="BC255">
        <f t="shared" si="88"/>
        <v>895.05231844423679</v>
      </c>
      <c r="BD255">
        <f t="shared" si="89"/>
        <v>3.3000000000000002E-2</v>
      </c>
      <c r="BE255">
        <f t="shared" si="90"/>
        <v>29.536726508659815</v>
      </c>
    </row>
    <row r="256" spans="3:57">
      <c r="C256" s="11">
        <v>196</v>
      </c>
      <c r="D256" s="12">
        <f t="shared" si="96"/>
        <v>2.8405797101449274E-3</v>
      </c>
      <c r="E256" s="75">
        <f t="shared" si="91"/>
        <v>1204.2771838760873</v>
      </c>
      <c r="F256" s="4">
        <f t="shared" si="92"/>
        <v>3.4208453339088853</v>
      </c>
      <c r="G256" s="4"/>
      <c r="H256" s="4">
        <f t="shared" si="93"/>
        <v>-8.1518592890368122</v>
      </c>
      <c r="I256" s="11">
        <v>196</v>
      </c>
      <c r="J256" s="5">
        <f t="shared" si="74"/>
        <v>35203.977668086212</v>
      </c>
      <c r="K256" s="11">
        <v>196</v>
      </c>
      <c r="L256" s="17">
        <f t="shared" si="94"/>
        <v>14856.078575932381</v>
      </c>
      <c r="M256" s="11">
        <v>196</v>
      </c>
      <c r="N256">
        <f t="shared" si="95"/>
        <v>1514.381098464055</v>
      </c>
      <c r="Q256" s="4">
        <v>133</v>
      </c>
      <c r="R256">
        <f t="shared" si="100"/>
        <v>73.815000000000097</v>
      </c>
      <c r="S256">
        <f t="shared" si="97"/>
        <v>396.06071652834618</v>
      </c>
      <c r="T256">
        <f t="shared" si="98"/>
        <v>0.5</v>
      </c>
      <c r="U256">
        <f t="shared" si="99"/>
        <v>300</v>
      </c>
      <c r="Z256" s="4"/>
      <c r="AA256">
        <v>133</v>
      </c>
      <c r="AB256">
        <f t="shared" si="75"/>
        <v>2.3212879051524582</v>
      </c>
      <c r="AC256">
        <f t="shared" si="76"/>
        <v>0.2661290322580645</v>
      </c>
      <c r="AD256">
        <f t="shared" si="77"/>
        <v>0.73135370161917057</v>
      </c>
      <c r="AE256">
        <f t="shared" si="78"/>
        <v>0.19463445285026312</v>
      </c>
      <c r="AF256" s="65">
        <f t="shared" si="79"/>
        <v>0.19588476214626174</v>
      </c>
      <c r="AG256">
        <f t="shared" si="80"/>
        <v>11.223370141904788</v>
      </c>
      <c r="AI256" s="4"/>
      <c r="AJ256">
        <f t="shared" si="81"/>
        <v>72.382294738708836</v>
      </c>
      <c r="AL256">
        <f t="shared" si="72"/>
        <v>36.191147369354418</v>
      </c>
      <c r="AN256">
        <f t="shared" si="82"/>
        <v>36.91497031674151</v>
      </c>
      <c r="AP256">
        <f t="shared" si="83"/>
        <v>1479.2203985685974</v>
      </c>
      <c r="AS256">
        <f t="shared" si="84"/>
        <v>1508.0607817426619</v>
      </c>
      <c r="AU256">
        <f t="shared" si="73"/>
        <v>293.52058511942306</v>
      </c>
      <c r="AW256">
        <f t="shared" si="85"/>
        <v>2.3212879051524582</v>
      </c>
      <c r="AY256">
        <f t="shared" si="86"/>
        <v>0.19588476214626174</v>
      </c>
      <c r="BA256">
        <f t="shared" si="87"/>
        <v>0.59602528275086619</v>
      </c>
      <c r="BC256">
        <f t="shared" si="88"/>
        <v>881.65275630769725</v>
      </c>
      <c r="BD256">
        <f t="shared" si="89"/>
        <v>3.3000000000000002E-2</v>
      </c>
      <c r="BE256">
        <f t="shared" si="90"/>
        <v>29.09454095815401</v>
      </c>
    </row>
    <row r="257" spans="3:57">
      <c r="C257" s="11">
        <v>197</v>
      </c>
      <c r="D257" s="12">
        <f t="shared" si="96"/>
        <v>2.8550724637681157E-3</v>
      </c>
      <c r="E257" s="75">
        <f t="shared" si="91"/>
        <v>1204.2771838760873</v>
      </c>
      <c r="F257" s="4">
        <f t="shared" si="92"/>
        <v>3.4382986264288284</v>
      </c>
      <c r="G257" s="4"/>
      <c r="H257" s="4">
        <f t="shared" si="93"/>
        <v>-8.662098509699085</v>
      </c>
      <c r="I257" s="11">
        <v>197</v>
      </c>
      <c r="J257" s="5">
        <f t="shared" si="74"/>
        <v>35208.874267674546</v>
      </c>
      <c r="K257" s="11">
        <v>197</v>
      </c>
      <c r="L257" s="17">
        <f t="shared" si="94"/>
        <v>14858.144940958658</v>
      </c>
      <c r="M257" s="11">
        <v>197</v>
      </c>
      <c r="N257">
        <f t="shared" si="95"/>
        <v>1514.5917371007806</v>
      </c>
      <c r="Q257" s="4">
        <v>134</v>
      </c>
      <c r="R257">
        <f t="shared" si="100"/>
        <v>74.370000000000104</v>
      </c>
      <c r="S257">
        <f t="shared" si="97"/>
        <v>398.71207998462523</v>
      </c>
      <c r="T257">
        <f t="shared" si="98"/>
        <v>0.5</v>
      </c>
      <c r="U257">
        <f t="shared" si="99"/>
        <v>300</v>
      </c>
      <c r="Z257" s="4"/>
      <c r="AA257">
        <v>134</v>
      </c>
      <c r="AB257">
        <f t="shared" si="75"/>
        <v>2.3387411976724013</v>
      </c>
      <c r="AC257">
        <f t="shared" si="76"/>
        <v>0.2661290322580645</v>
      </c>
      <c r="AD257">
        <f t="shared" si="77"/>
        <v>0.71933980033865141</v>
      </c>
      <c r="AE257">
        <f t="shared" si="78"/>
        <v>0.19143720492883465</v>
      </c>
      <c r="AF257" s="65">
        <f t="shared" si="79"/>
        <v>0.19262622513192454</v>
      </c>
      <c r="AG257">
        <f t="shared" si="80"/>
        <v>11.036669723596106</v>
      </c>
      <c r="AI257" s="4"/>
      <c r="AJ257">
        <f t="shared" si="81"/>
        <v>72.382294738708836</v>
      </c>
      <c r="AL257">
        <f t="shared" si="72"/>
        <v>36.191147369354418</v>
      </c>
      <c r="AN257">
        <f t="shared" si="82"/>
        <v>36.91497031674151</v>
      </c>
      <c r="AP257">
        <f t="shared" si="83"/>
        <v>1486.1864034627276</v>
      </c>
      <c r="AS257">
        <f t="shared" si="84"/>
        <v>1514.191583883432</v>
      </c>
      <c r="AU257">
        <f t="shared" si="73"/>
        <v>289.87260454540933</v>
      </c>
      <c r="AW257">
        <f t="shared" si="85"/>
        <v>2.3387411976724013</v>
      </c>
      <c r="AY257">
        <f t="shared" si="86"/>
        <v>0.19262622513192454</v>
      </c>
      <c r="BA257">
        <f t="shared" si="87"/>
        <v>0.58385044944359787</v>
      </c>
      <c r="BC257">
        <f t="shared" si="88"/>
        <v>867.71059961867786</v>
      </c>
      <c r="BD257">
        <f t="shared" si="89"/>
        <v>3.3000000000000002E-2</v>
      </c>
      <c r="BE257">
        <f t="shared" si="90"/>
        <v>28.634449787416372</v>
      </c>
    </row>
    <row r="258" spans="3:57">
      <c r="C258" s="11">
        <v>198</v>
      </c>
      <c r="D258" s="12">
        <f t="shared" si="96"/>
        <v>2.8695652173913043E-3</v>
      </c>
      <c r="E258" s="75">
        <f t="shared" si="91"/>
        <v>1204.2771838760873</v>
      </c>
      <c r="F258" s="4">
        <f t="shared" si="92"/>
        <v>3.455751918948772</v>
      </c>
      <c r="G258" s="4"/>
      <c r="H258" s="4">
        <f t="shared" si="93"/>
        <v>-9.1724011701875856</v>
      </c>
      <c r="I258" s="11">
        <v>198</v>
      </c>
      <c r="J258" s="5">
        <f t="shared" si="74"/>
        <v>35212.694278450814</v>
      </c>
      <c r="K258" s="11">
        <v>198</v>
      </c>
      <c r="L258" s="17">
        <f t="shared" si="94"/>
        <v>14859.756985506243</v>
      </c>
      <c r="M258" s="11">
        <v>198</v>
      </c>
      <c r="N258">
        <f t="shared" si="95"/>
        <v>1514.7560637621043</v>
      </c>
      <c r="Q258" s="4">
        <v>135</v>
      </c>
      <c r="R258">
        <f t="shared" si="100"/>
        <v>74.925000000000111</v>
      </c>
      <c r="S258">
        <f t="shared" si="97"/>
        <v>401.3634434409044</v>
      </c>
      <c r="T258">
        <f t="shared" si="98"/>
        <v>0.5</v>
      </c>
      <c r="U258">
        <f t="shared" si="99"/>
        <v>300</v>
      </c>
      <c r="Z258" s="4"/>
      <c r="AA258">
        <v>135</v>
      </c>
      <c r="AB258">
        <f t="shared" si="75"/>
        <v>2.3561944901923448</v>
      </c>
      <c r="AC258">
        <f t="shared" si="76"/>
        <v>0.2661290322580645</v>
      </c>
      <c r="AD258">
        <f t="shared" si="77"/>
        <v>0.70710678118654757</v>
      </c>
      <c r="AE258">
        <f t="shared" si="78"/>
        <v>0.18818164338029086</v>
      </c>
      <c r="AF258" s="65">
        <f t="shared" si="79"/>
        <v>0.18931038307400691</v>
      </c>
      <c r="AG258">
        <f t="shared" si="80"/>
        <v>10.846685968145451</v>
      </c>
      <c r="AI258" s="4"/>
      <c r="AJ258">
        <f t="shared" si="81"/>
        <v>72.382294738708836</v>
      </c>
      <c r="AL258">
        <f t="shared" si="72"/>
        <v>36.191147369354418</v>
      </c>
      <c r="AN258">
        <f t="shared" si="82"/>
        <v>36.91497031674151</v>
      </c>
      <c r="AP258">
        <f t="shared" si="83"/>
        <v>1492.6934742403582</v>
      </c>
      <c r="AS258">
        <f t="shared" si="84"/>
        <v>1519.8466875224899</v>
      </c>
      <c r="AU258">
        <f t="shared" si="73"/>
        <v>286.00724734407356</v>
      </c>
      <c r="AW258">
        <f t="shared" si="85"/>
        <v>2.3561944901923448</v>
      </c>
      <c r="AY258">
        <f t="shared" si="86"/>
        <v>0.18931038307400691</v>
      </c>
      <c r="BA258">
        <f t="shared" si="87"/>
        <v>0.57162172175838011</v>
      </c>
      <c r="BC258">
        <f t="shared" si="88"/>
        <v>853.2560138027718</v>
      </c>
      <c r="BD258">
        <f t="shared" si="89"/>
        <v>3.3000000000000002E-2</v>
      </c>
      <c r="BE258">
        <f t="shared" si="90"/>
        <v>28.157448455491473</v>
      </c>
    </row>
    <row r="259" spans="3:57">
      <c r="C259" s="11">
        <v>199</v>
      </c>
      <c r="D259" s="12">
        <f t="shared" si="96"/>
        <v>2.8840579710144925E-3</v>
      </c>
      <c r="E259" s="75">
        <f t="shared" si="91"/>
        <v>1204.2771838760873</v>
      </c>
      <c r="F259" s="4">
        <f t="shared" si="92"/>
        <v>3.4732052114687151</v>
      </c>
      <c r="G259" s="4"/>
      <c r="H259" s="4">
        <f t="shared" si="93"/>
        <v>-9.6827499845157643</v>
      </c>
      <c r="I259" s="11">
        <v>199</v>
      </c>
      <c r="J259" s="5">
        <f t="shared" si="74"/>
        <v>35215.20353644219</v>
      </c>
      <c r="K259" s="11">
        <v>199</v>
      </c>
      <c r="L259" s="17">
        <f t="shared" si="94"/>
        <v>14860.815892378603</v>
      </c>
      <c r="M259" s="11">
        <v>199</v>
      </c>
      <c r="N259">
        <f t="shared" si="95"/>
        <v>1514.8640053393071</v>
      </c>
      <c r="Q259" s="4">
        <v>136</v>
      </c>
      <c r="R259">
        <f t="shared" si="100"/>
        <v>75.480000000000118</v>
      </c>
      <c r="S259">
        <f t="shared" si="97"/>
        <v>404.01480689718352</v>
      </c>
      <c r="T259">
        <f t="shared" si="98"/>
        <v>0.5</v>
      </c>
      <c r="U259">
        <f t="shared" si="99"/>
        <v>300</v>
      </c>
      <c r="AA259">
        <v>136</v>
      </c>
      <c r="AB259">
        <f t="shared" si="75"/>
        <v>2.3736477827122884</v>
      </c>
      <c r="AC259">
        <f t="shared" si="76"/>
        <v>0.2661290322580645</v>
      </c>
      <c r="AD259">
        <f t="shared" si="77"/>
        <v>0.69465837045899714</v>
      </c>
      <c r="AE259">
        <f t="shared" si="78"/>
        <v>0.18486875988021698</v>
      </c>
      <c r="AF259" s="65">
        <f t="shared" si="79"/>
        <v>0.18593831869975644</v>
      </c>
      <c r="AG259">
        <f t="shared" si="80"/>
        <v>10.653480911254476</v>
      </c>
      <c r="AJ259">
        <f t="shared" si="81"/>
        <v>72.382294738708836</v>
      </c>
      <c r="AL259">
        <f t="shared" si="72"/>
        <v>36.191147369354418</v>
      </c>
      <c r="AN259">
        <f t="shared" si="82"/>
        <v>36.91497031674151</v>
      </c>
      <c r="AP259">
        <f t="shared" si="83"/>
        <v>1498.7571007832514</v>
      </c>
      <c r="AS259">
        <f t="shared" si="84"/>
        <v>1525.0439517212731</v>
      </c>
      <c r="AU259">
        <f t="shared" si="73"/>
        <v>281.93298411753722</v>
      </c>
      <c r="AW259">
        <f t="shared" si="85"/>
        <v>2.3736477827122884</v>
      </c>
      <c r="AY259">
        <f t="shared" si="86"/>
        <v>0.18593831869975644</v>
      </c>
      <c r="BA259">
        <f t="shared" si="87"/>
        <v>0.55934250346627157</v>
      </c>
      <c r="BC259">
        <f t="shared" si="88"/>
        <v>838.31854883995493</v>
      </c>
      <c r="BD259">
        <f t="shared" si="89"/>
        <v>3.3000000000000002E-2</v>
      </c>
      <c r="BE259">
        <f t="shared" si="90"/>
        <v>27.664512111718516</v>
      </c>
    </row>
    <row r="260" spans="3:57">
      <c r="C260" s="11">
        <v>200</v>
      </c>
      <c r="D260" s="12">
        <f t="shared" si="96"/>
        <v>2.8985507246376812E-3</v>
      </c>
      <c r="E260" s="75">
        <f t="shared" si="91"/>
        <v>1204.2771838760873</v>
      </c>
      <c r="F260" s="4">
        <f t="shared" si="92"/>
        <v>3.4906585039886591</v>
      </c>
      <c r="G260" s="4"/>
      <c r="H260" s="4">
        <f t="shared" si="93"/>
        <v>-10.193124192345531</v>
      </c>
      <c r="I260" s="11">
        <v>200</v>
      </c>
      <c r="J260" s="5">
        <f t="shared" si="74"/>
        <v>35216.156805759703</v>
      </c>
      <c r="K260" s="11">
        <v>200</v>
      </c>
      <c r="L260" s="17">
        <f t="shared" si="94"/>
        <v>14861.218172030594</v>
      </c>
      <c r="M260" s="11">
        <v>200</v>
      </c>
      <c r="N260">
        <f t="shared" si="95"/>
        <v>1514.9050124394082</v>
      </c>
      <c r="Q260" s="4">
        <v>137</v>
      </c>
      <c r="R260">
        <f t="shared" si="100"/>
        <v>76.035000000000124</v>
      </c>
      <c r="S260">
        <f t="shared" si="97"/>
        <v>406.66617035346258</v>
      </c>
      <c r="T260">
        <f t="shared" si="98"/>
        <v>0.5</v>
      </c>
      <c r="U260">
        <f t="shared" si="99"/>
        <v>300</v>
      </c>
      <c r="AA260">
        <v>137</v>
      </c>
      <c r="AB260">
        <f t="shared" si="75"/>
        <v>2.3911010752322315</v>
      </c>
      <c r="AC260">
        <f t="shared" si="76"/>
        <v>0.2661290322580645</v>
      </c>
      <c r="AD260">
        <f t="shared" si="77"/>
        <v>0.68199836006249859</v>
      </c>
      <c r="AE260">
        <f t="shared" si="78"/>
        <v>0.18149956356501978</v>
      </c>
      <c r="AF260" s="65">
        <f t="shared" si="79"/>
        <v>0.18251112774565326</v>
      </c>
      <c r="AG260">
        <f t="shared" si="80"/>
        <v>10.45711733399895</v>
      </c>
      <c r="AJ260">
        <f t="shared" si="81"/>
        <v>72.382294738708836</v>
      </c>
      <c r="AL260">
        <f t="shared" si="72"/>
        <v>36.191147369354418</v>
      </c>
      <c r="AN260">
        <f t="shared" si="82"/>
        <v>36.91497031674151</v>
      </c>
      <c r="AP260">
        <f t="shared" si="83"/>
        <v>1504.3929080505764</v>
      </c>
      <c r="AS260">
        <f t="shared" si="84"/>
        <v>1529.8013399692886</v>
      </c>
      <c r="AU260">
        <f t="shared" si="73"/>
        <v>277.65827554560838</v>
      </c>
      <c r="AW260">
        <f t="shared" si="85"/>
        <v>2.3911010752322315</v>
      </c>
      <c r="AY260">
        <f t="shared" si="86"/>
        <v>0.18251112774565326</v>
      </c>
      <c r="BA260">
        <f t="shared" si="87"/>
        <v>0.54701606486634913</v>
      </c>
      <c r="BC260">
        <f t="shared" si="88"/>
        <v>822.92708857466971</v>
      </c>
      <c r="BD260">
        <f t="shared" si="89"/>
        <v>3.3000000000000002E-2</v>
      </c>
      <c r="BE260">
        <f t="shared" si="90"/>
        <v>27.156593922964102</v>
      </c>
    </row>
    <row r="261" spans="3:57">
      <c r="C261" s="11">
        <v>201</v>
      </c>
      <c r="D261" s="12">
        <f t="shared" si="96"/>
        <v>2.9130434782608694E-3</v>
      </c>
      <c r="E261" s="75">
        <f t="shared" si="91"/>
        <v>1204.2771838760873</v>
      </c>
      <c r="F261" s="4">
        <f t="shared" si="92"/>
        <v>3.5081117965086017</v>
      </c>
      <c r="G261" s="4"/>
      <c r="H261" s="4">
        <f t="shared" si="93"/>
        <v>-10.703499401203501</v>
      </c>
      <c r="I261" s="11">
        <v>201</v>
      </c>
      <c r="J261" s="5">
        <f t="shared" si="74"/>
        <v>35215.298151150389</v>
      </c>
      <c r="K261" s="11">
        <v>201</v>
      </c>
      <c r="L261" s="17">
        <f t="shared" si="94"/>
        <v>14860.855819785464</v>
      </c>
      <c r="M261" s="11">
        <v>201</v>
      </c>
      <c r="N261">
        <f t="shared" si="95"/>
        <v>1514.8680754113623</v>
      </c>
      <c r="Q261" s="4">
        <v>138</v>
      </c>
      <c r="R261">
        <f t="shared" si="100"/>
        <v>76.590000000000131</v>
      </c>
      <c r="S261">
        <f t="shared" si="97"/>
        <v>409.31753380974175</v>
      </c>
      <c r="T261">
        <f t="shared" si="98"/>
        <v>0.5</v>
      </c>
      <c r="U261">
        <f t="shared" si="99"/>
        <v>300</v>
      </c>
      <c r="AA261">
        <v>138</v>
      </c>
      <c r="AB261">
        <f t="shared" si="75"/>
        <v>2.4085543677521746</v>
      </c>
      <c r="AC261">
        <f t="shared" si="76"/>
        <v>0.2661290322580645</v>
      </c>
      <c r="AD261">
        <f t="shared" si="77"/>
        <v>0.66913060635885835</v>
      </c>
      <c r="AE261">
        <f t="shared" si="78"/>
        <v>0.17807508072453487</v>
      </c>
      <c r="AF261" s="65">
        <f t="shared" si="79"/>
        <v>0.17902991845212868</v>
      </c>
      <c r="AG261">
        <f t="shared" si="80"/>
        <v>10.257658733878275</v>
      </c>
      <c r="AJ261">
        <f t="shared" si="81"/>
        <v>72.382294738708836</v>
      </c>
      <c r="AL261">
        <f t="shared" si="72"/>
        <v>36.191147369354418</v>
      </c>
      <c r="AN261">
        <f t="shared" si="82"/>
        <v>36.91497031674151</v>
      </c>
      <c r="AP261">
        <f t="shared" si="83"/>
        <v>1509.6166300324621</v>
      </c>
      <c r="AS261">
        <f t="shared" si="84"/>
        <v>1534.1368885500606</v>
      </c>
      <c r="AU261">
        <f t="shared" si="73"/>
        <v>273.19155027103881</v>
      </c>
      <c r="AW261">
        <f t="shared" si="85"/>
        <v>2.4085543677521746</v>
      </c>
      <c r="AY261">
        <f t="shared" si="86"/>
        <v>0.17902991845212868</v>
      </c>
      <c r="BA261">
        <f t="shared" si="87"/>
        <v>0.5346455437879033</v>
      </c>
      <c r="BC261">
        <f t="shared" si="88"/>
        <v>807.10980407496777</v>
      </c>
      <c r="BD261">
        <f t="shared" si="89"/>
        <v>3.3000000000000002E-2</v>
      </c>
      <c r="BE261">
        <f t="shared" si="90"/>
        <v>26.634623534473938</v>
      </c>
    </row>
    <row r="262" spans="3:57">
      <c r="C262" s="11">
        <v>202</v>
      </c>
      <c r="D262" s="12">
        <f t="shared" si="96"/>
        <v>2.9275362318840576E-3</v>
      </c>
      <c r="E262" s="75">
        <f t="shared" si="91"/>
        <v>1204.2771838760873</v>
      </c>
      <c r="F262" s="4">
        <f t="shared" si="92"/>
        <v>3.5255650890285448</v>
      </c>
      <c r="G262" s="4"/>
      <c r="H262" s="4">
        <f t="shared" si="93"/>
        <v>-11.213847434219826</v>
      </c>
      <c r="I262" s="11">
        <v>202</v>
      </c>
      <c r="J262" s="5">
        <f t="shared" si="74"/>
        <v>35212.361327421626</v>
      </c>
      <c r="K262" s="11">
        <v>202</v>
      </c>
      <c r="L262" s="17">
        <f t="shared" si="94"/>
        <v>14859.616480171926</v>
      </c>
      <c r="M262" s="11">
        <v>202</v>
      </c>
      <c r="N262">
        <f t="shared" si="95"/>
        <v>1514.7417410980556</v>
      </c>
      <c r="Q262" s="4">
        <v>139</v>
      </c>
      <c r="R262">
        <f t="shared" si="100"/>
        <v>77.145000000000138</v>
      </c>
      <c r="S262">
        <f t="shared" si="97"/>
        <v>411.9688972660208</v>
      </c>
      <c r="T262">
        <f t="shared" si="98"/>
        <v>0.5</v>
      </c>
      <c r="U262">
        <f t="shared" si="99"/>
        <v>300</v>
      </c>
      <c r="AA262">
        <v>139</v>
      </c>
      <c r="AB262">
        <f t="shared" si="75"/>
        <v>2.4260076602721181</v>
      </c>
      <c r="AC262">
        <f t="shared" si="76"/>
        <v>0.2661290322580645</v>
      </c>
      <c r="AD262">
        <f t="shared" si="77"/>
        <v>0.65605902899050728</v>
      </c>
      <c r="AE262">
        <f t="shared" si="78"/>
        <v>0.17459635448940919</v>
      </c>
      <c r="AF262" s="65">
        <f t="shared" si="79"/>
        <v>0.1754958110672438</v>
      </c>
      <c r="AG262">
        <f t="shared" si="80"/>
        <v>10.055169296378352</v>
      </c>
      <c r="AJ262">
        <f t="shared" si="81"/>
        <v>72.382294738708836</v>
      </c>
      <c r="AL262">
        <f t="shared" si="72"/>
        <v>36.191147369354418</v>
      </c>
      <c r="AN262">
        <f t="shared" si="82"/>
        <v>36.91497031674151</v>
      </c>
      <c r="AP262">
        <f t="shared" si="83"/>
        <v>1514.4440836962631</v>
      </c>
      <c r="AS262">
        <f t="shared" si="84"/>
        <v>1538.0686753087055</v>
      </c>
      <c r="AU262">
        <f t="shared" si="73"/>
        <v>268.54118366325474</v>
      </c>
      <c r="AW262">
        <f t="shared" si="85"/>
        <v>2.4260076602721181</v>
      </c>
      <c r="AY262">
        <f t="shared" si="86"/>
        <v>0.1754958110672438</v>
      </c>
      <c r="BA262">
        <f t="shared" si="87"/>
        <v>0.52223394678584212</v>
      </c>
      <c r="BC262">
        <f t="shared" si="88"/>
        <v>790.89411101516771</v>
      </c>
      <c r="BD262">
        <f t="shared" si="89"/>
        <v>3.3000000000000002E-2</v>
      </c>
      <c r="BE262">
        <f t="shared" si="90"/>
        <v>26.099505663500537</v>
      </c>
    </row>
    <row r="263" spans="3:57">
      <c r="C263" s="11">
        <v>203</v>
      </c>
      <c r="D263" s="12">
        <f t="shared" si="96"/>
        <v>2.9420289855072463E-3</v>
      </c>
      <c r="E263" s="75">
        <f t="shared" si="91"/>
        <v>1204.2771838760873</v>
      </c>
      <c r="F263" s="4">
        <f t="shared" si="92"/>
        <v>3.5430183815484888</v>
      </c>
      <c r="G263" s="4"/>
      <c r="H263" s="4">
        <f t="shared" si="93"/>
        <v>-11.7241361836297</v>
      </c>
      <c r="I263" s="11">
        <v>203</v>
      </c>
      <c r="J263" s="5">
        <f t="shared" si="74"/>
        <v>35207.070185239296</v>
      </c>
      <c r="K263" s="11">
        <v>203</v>
      </c>
      <c r="L263" s="17">
        <f t="shared" si="94"/>
        <v>14857.383618170983</v>
      </c>
      <c r="M263" s="11">
        <v>203</v>
      </c>
      <c r="N263">
        <f t="shared" si="95"/>
        <v>1514.5141302926588</v>
      </c>
      <c r="Q263" s="4">
        <v>140</v>
      </c>
      <c r="R263">
        <f t="shared" si="100"/>
        <v>77.700000000000145</v>
      </c>
      <c r="S263">
        <f t="shared" si="97"/>
        <v>414.62026072229992</v>
      </c>
      <c r="T263">
        <f t="shared" si="98"/>
        <v>0.5</v>
      </c>
      <c r="U263">
        <f t="shared" si="99"/>
        <v>300</v>
      </c>
      <c r="AA263">
        <v>140</v>
      </c>
      <c r="AB263">
        <f t="shared" si="75"/>
        <v>2.4434609527920612</v>
      </c>
      <c r="AC263">
        <f t="shared" si="76"/>
        <v>0.2661290322580645</v>
      </c>
      <c r="AD263">
        <f t="shared" si="77"/>
        <v>0.64278760968653947</v>
      </c>
      <c r="AE263">
        <f t="shared" si="78"/>
        <v>0.17106444451335323</v>
      </c>
      <c r="AF263" s="65">
        <f t="shared" si="79"/>
        <v>0.17190993735977381</v>
      </c>
      <c r="AG263">
        <f t="shared" si="80"/>
        <v>9.8497138670733939</v>
      </c>
      <c r="AJ263">
        <f t="shared" si="81"/>
        <v>72.382294738708836</v>
      </c>
      <c r="AL263">
        <f t="shared" si="72"/>
        <v>36.191147369354418</v>
      </c>
      <c r="AN263">
        <f t="shared" si="82"/>
        <v>36.91497031674151</v>
      </c>
      <c r="AP263">
        <f t="shared" si="83"/>
        <v>1518.8911429593941</v>
      </c>
      <c r="AS263">
        <f t="shared" si="84"/>
        <v>1541.6147888623086</v>
      </c>
      <c r="AU263">
        <f t="shared" si="73"/>
        <v>263.71547751030118</v>
      </c>
      <c r="AW263">
        <f t="shared" si="85"/>
        <v>2.4434609527920612</v>
      </c>
      <c r="AY263">
        <f t="shared" si="86"/>
        <v>0.17190993735977381</v>
      </c>
      <c r="BA263">
        <f t="shared" si="87"/>
        <v>0.50978415051985804</v>
      </c>
      <c r="BC263">
        <f t="shared" si="88"/>
        <v>774.30663104569101</v>
      </c>
      <c r="BD263">
        <f t="shared" si="89"/>
        <v>3.3000000000000002E-2</v>
      </c>
      <c r="BE263">
        <f t="shared" si="90"/>
        <v>25.552118824507804</v>
      </c>
    </row>
    <row r="264" spans="3:57">
      <c r="C264" s="11">
        <v>204</v>
      </c>
      <c r="D264" s="12">
        <f t="shared" si="96"/>
        <v>2.9565217391304345E-3</v>
      </c>
      <c r="E264" s="75">
        <f t="shared" si="91"/>
        <v>1204.2771838760873</v>
      </c>
      <c r="F264" s="4">
        <f t="shared" si="92"/>
        <v>3.5604716740684319</v>
      </c>
      <c r="G264" s="4"/>
      <c r="H264" s="4">
        <f t="shared" si="93"/>
        <v>-12.234329470271701</v>
      </c>
      <c r="I264" s="11">
        <v>204</v>
      </c>
      <c r="J264" s="5">
        <f t="shared" si="74"/>
        <v>35199.139092780999</v>
      </c>
      <c r="K264" s="11">
        <v>204</v>
      </c>
      <c r="L264" s="17">
        <f t="shared" si="94"/>
        <v>14854.03669715358</v>
      </c>
      <c r="M264" s="11">
        <v>204</v>
      </c>
      <c r="N264">
        <f t="shared" si="95"/>
        <v>1514.1729558770214</v>
      </c>
      <c r="Q264" s="4">
        <v>141</v>
      </c>
      <c r="R264">
        <f t="shared" si="100"/>
        <v>78.255000000000152</v>
      </c>
      <c r="S264">
        <f t="shared" si="97"/>
        <v>417.27162417857909</v>
      </c>
      <c r="T264">
        <f t="shared" si="98"/>
        <v>0.5</v>
      </c>
      <c r="U264">
        <f t="shared" si="99"/>
        <v>300</v>
      </c>
      <c r="AA264">
        <v>141</v>
      </c>
      <c r="AB264">
        <f t="shared" si="75"/>
        <v>2.4609142453120043</v>
      </c>
      <c r="AC264">
        <f t="shared" si="76"/>
        <v>0.2661290322580645</v>
      </c>
      <c r="AD264">
        <f t="shared" si="77"/>
        <v>0.62932039104983772</v>
      </c>
      <c r="AE264">
        <f t="shared" si="78"/>
        <v>0.16748042665036003</v>
      </c>
      <c r="AF264" s="65">
        <f t="shared" si="79"/>
        <v>0.16827344014210366</v>
      </c>
      <c r="AG264">
        <f t="shared" si="80"/>
        <v>9.641357924289828</v>
      </c>
      <c r="AJ264">
        <f t="shared" si="81"/>
        <v>72.382294738708836</v>
      </c>
      <c r="AL264">
        <f t="shared" si="72"/>
        <v>36.191147369354418</v>
      </c>
      <c r="AN264">
        <f t="shared" si="82"/>
        <v>36.91497031674151</v>
      </c>
      <c r="AP264">
        <f t="shared" si="83"/>
        <v>1522.9737127224919</v>
      </c>
      <c r="AS264">
        <f t="shared" si="84"/>
        <v>1544.7932982915497</v>
      </c>
      <c r="AU264">
        <f t="shared" si="73"/>
        <v>258.72264068448561</v>
      </c>
      <c r="AW264">
        <f t="shared" si="85"/>
        <v>2.4609142453120043</v>
      </c>
      <c r="AY264">
        <f t="shared" si="86"/>
        <v>0.16827344014210366</v>
      </c>
      <c r="BA264">
        <f t="shared" si="87"/>
        <v>0.49729890330793597</v>
      </c>
      <c r="BC264">
        <f t="shared" si="88"/>
        <v>757.3731571037107</v>
      </c>
      <c r="BD264">
        <f t="shared" si="89"/>
        <v>3.3000000000000002E-2</v>
      </c>
      <c r="BE264">
        <f t="shared" si="90"/>
        <v>24.993314184422456</v>
      </c>
    </row>
    <row r="265" spans="3:57">
      <c r="C265" s="11">
        <v>205</v>
      </c>
      <c r="D265" s="12">
        <f t="shared" si="96"/>
        <v>2.9710144927536232E-3</v>
      </c>
      <c r="E265" s="75">
        <f t="shared" si="91"/>
        <v>1204.2771838760873</v>
      </c>
      <c r="F265" s="4">
        <f t="shared" si="92"/>
        <v>3.5779249665883754</v>
      </c>
      <c r="G265" s="4"/>
      <c r="H265" s="4">
        <f t="shared" si="93"/>
        <v>-12.744386909308847</v>
      </c>
      <c r="I265" s="11">
        <v>205</v>
      </c>
      <c r="J265" s="5">
        <f t="shared" si="74"/>
        <v>35188.273372704258</v>
      </c>
      <c r="K265" s="11">
        <v>205</v>
      </c>
      <c r="L265" s="17">
        <f t="shared" si="94"/>
        <v>14849.451363281196</v>
      </c>
      <c r="M265" s="11">
        <v>205</v>
      </c>
      <c r="N265">
        <f t="shared" si="95"/>
        <v>1513.7055416188782</v>
      </c>
      <c r="Q265" s="4">
        <v>142</v>
      </c>
      <c r="R265">
        <f t="shared" si="100"/>
        <v>78.810000000000159</v>
      </c>
      <c r="S265">
        <f t="shared" si="97"/>
        <v>419.92298763485815</v>
      </c>
      <c r="T265">
        <f t="shared" si="98"/>
        <v>0.5</v>
      </c>
      <c r="U265">
        <f t="shared" si="99"/>
        <v>300</v>
      </c>
      <c r="AA265">
        <v>142</v>
      </c>
      <c r="AB265">
        <f t="shared" si="75"/>
        <v>2.4783675378319479</v>
      </c>
      <c r="AC265">
        <f t="shared" si="76"/>
        <v>0.2661290322580645</v>
      </c>
      <c r="AD265">
        <f t="shared" si="77"/>
        <v>0.6156614753256584</v>
      </c>
      <c r="AE265">
        <f t="shared" si="78"/>
        <v>0.16384539262698972</v>
      </c>
      <c r="AF265" s="65">
        <f t="shared" si="79"/>
        <v>0.16458747280329439</v>
      </c>
      <c r="AG265">
        <f t="shared" si="80"/>
        <v>9.4301675523529891</v>
      </c>
      <c r="AJ265">
        <f t="shared" si="81"/>
        <v>72.382294738708836</v>
      </c>
      <c r="AL265">
        <f t="shared" si="72"/>
        <v>36.191147369354418</v>
      </c>
      <c r="AN265">
        <f t="shared" si="82"/>
        <v>36.91497031674151</v>
      </c>
      <c r="AP265">
        <f t="shared" si="83"/>
        <v>1526.7077029965658</v>
      </c>
      <c r="AS265">
        <f t="shared" si="84"/>
        <v>1547.6222233493497</v>
      </c>
      <c r="AU265">
        <f t="shared" si="73"/>
        <v>253.57077082292898</v>
      </c>
      <c r="AW265">
        <f t="shared" si="85"/>
        <v>2.4783675378319479</v>
      </c>
      <c r="AY265">
        <f t="shared" si="86"/>
        <v>0.16458747280329439</v>
      </c>
      <c r="BA265">
        <f t="shared" si="87"/>
        <v>0.48478082684486462</v>
      </c>
      <c r="BC265">
        <f t="shared" si="88"/>
        <v>740.11862260909913</v>
      </c>
      <c r="BD265">
        <f t="shared" si="89"/>
        <v>3.3000000000000002E-2</v>
      </c>
      <c r="BE265">
        <f t="shared" si="90"/>
        <v>24.423914546100274</v>
      </c>
    </row>
    <row r="266" spans="3:57">
      <c r="C266" s="11">
        <v>206</v>
      </c>
      <c r="D266" s="12">
        <f t="shared" si="96"/>
        <v>2.9855072463768114E-3</v>
      </c>
      <c r="E266" s="75">
        <f t="shared" si="91"/>
        <v>1204.2771838760873</v>
      </c>
      <c r="F266" s="4">
        <f t="shared" si="92"/>
        <v>3.5953782591083185</v>
      </c>
      <c r="G266" s="4"/>
      <c r="H266" s="4">
        <f t="shared" si="93"/>
        <v>-13.254263782389831</v>
      </c>
      <c r="I266" s="11">
        <v>206</v>
      </c>
      <c r="J266" s="5">
        <f t="shared" si="74"/>
        <v>35174.169753870403</v>
      </c>
      <c r="K266" s="11">
        <v>206</v>
      </c>
      <c r="L266" s="17">
        <f t="shared" si="94"/>
        <v>14843.499636133309</v>
      </c>
      <c r="M266" s="11">
        <v>206</v>
      </c>
      <c r="N266">
        <f t="shared" si="95"/>
        <v>1513.0988416038031</v>
      </c>
      <c r="Q266" s="4">
        <v>143</v>
      </c>
      <c r="R266">
        <f t="shared" si="100"/>
        <v>79.365000000000165</v>
      </c>
      <c r="S266">
        <f t="shared" si="97"/>
        <v>422.57435109113732</v>
      </c>
      <c r="T266">
        <f t="shared" si="98"/>
        <v>0.5</v>
      </c>
      <c r="U266">
        <f t="shared" si="99"/>
        <v>300</v>
      </c>
      <c r="AA266">
        <v>143</v>
      </c>
      <c r="AB266">
        <f t="shared" si="75"/>
        <v>2.4958208303518914</v>
      </c>
      <c r="AC266">
        <f t="shared" si="76"/>
        <v>0.2661290322580645</v>
      </c>
      <c r="AD266">
        <f t="shared" si="77"/>
        <v>0.60181502315204816</v>
      </c>
      <c r="AE266">
        <f t="shared" si="78"/>
        <v>0.16016044970981927</v>
      </c>
      <c r="AF266" s="65">
        <f t="shared" si="79"/>
        <v>0.16085319885263816</v>
      </c>
      <c r="AG266">
        <f t="shared" si="80"/>
        <v>9.2162094154347418</v>
      </c>
      <c r="AJ266">
        <f t="shared" si="81"/>
        <v>72.382294738708836</v>
      </c>
      <c r="AL266">
        <f t="shared" si="72"/>
        <v>36.191147369354418</v>
      </c>
      <c r="AN266">
        <f t="shared" si="82"/>
        <v>36.91497031674151</v>
      </c>
      <c r="AP266">
        <f t="shared" si="83"/>
        <v>1530.109003157633</v>
      </c>
      <c r="AS266">
        <f t="shared" si="84"/>
        <v>1550.1195052196679</v>
      </c>
      <c r="AU266">
        <f t="shared" si="73"/>
        <v>248.26783705994461</v>
      </c>
      <c r="AW266">
        <f t="shared" si="85"/>
        <v>2.4958208303518914</v>
      </c>
      <c r="AY266">
        <f t="shared" si="86"/>
        <v>0.16085319885263816</v>
      </c>
      <c r="BA266">
        <f t="shared" si="87"/>
        <v>0.4722324180765059</v>
      </c>
      <c r="BC266">
        <f t="shared" si="88"/>
        <v>722.56707448176098</v>
      </c>
      <c r="BD266">
        <f t="shared" si="89"/>
        <v>3.3000000000000002E-2</v>
      </c>
      <c r="BE266">
        <f t="shared" si="90"/>
        <v>23.844713457898113</v>
      </c>
    </row>
    <row r="267" spans="3:57">
      <c r="C267" s="11">
        <v>207</v>
      </c>
      <c r="D267" s="12">
        <f t="shared" si="96"/>
        <v>3.0000000000000001E-3</v>
      </c>
      <c r="E267" s="75">
        <f t="shared" si="91"/>
        <v>1204.2771838760873</v>
      </c>
      <c r="F267" s="4">
        <f t="shared" si="92"/>
        <v>3.6128315516282621</v>
      </c>
      <c r="G267" s="4"/>
      <c r="H267" s="4">
        <f t="shared" si="93"/>
        <v>-13.763910916460686</v>
      </c>
      <c r="I267" s="11">
        <v>207</v>
      </c>
      <c r="J267" s="5">
        <f t="shared" si="74"/>
        <v>35156.516837245574</v>
      </c>
      <c r="K267" s="11">
        <v>207</v>
      </c>
      <c r="L267" s="17">
        <f t="shared" si="94"/>
        <v>14836.050105317632</v>
      </c>
      <c r="M267" s="11">
        <v>207</v>
      </c>
      <c r="N267">
        <f t="shared" si="95"/>
        <v>1512.3394602770265</v>
      </c>
      <c r="Q267" s="4">
        <v>144</v>
      </c>
      <c r="R267">
        <f t="shared" si="100"/>
        <v>79.920000000000172</v>
      </c>
      <c r="S267">
        <f t="shared" si="97"/>
        <v>425.22571454741637</v>
      </c>
      <c r="T267">
        <f t="shared" si="98"/>
        <v>0.5</v>
      </c>
      <c r="U267">
        <f t="shared" si="99"/>
        <v>300</v>
      </c>
      <c r="AA267">
        <v>144</v>
      </c>
      <c r="AB267">
        <f t="shared" si="75"/>
        <v>2.5132741228718345</v>
      </c>
      <c r="AC267">
        <f t="shared" si="76"/>
        <v>0.2661290322580645</v>
      </c>
      <c r="AD267">
        <f t="shared" si="77"/>
        <v>0.58778525229247325</v>
      </c>
      <c r="AE267">
        <f t="shared" si="78"/>
        <v>0.15642672036815819</v>
      </c>
      <c r="AF267" s="65">
        <f t="shared" si="79"/>
        <v>0.1570717914739744</v>
      </c>
      <c r="AG267">
        <f t="shared" si="80"/>
        <v>8.9995507320176813</v>
      </c>
      <c r="AJ267">
        <f t="shared" si="81"/>
        <v>72.382294738708836</v>
      </c>
      <c r="AL267">
        <f t="shared" si="72"/>
        <v>36.191147369354418</v>
      </c>
      <c r="AN267">
        <f t="shared" si="82"/>
        <v>36.91497031674151</v>
      </c>
      <c r="AP267">
        <f t="shared" si="83"/>
        <v>1533.1934563621446</v>
      </c>
      <c r="AS267">
        <f t="shared" si="84"/>
        <v>1552.3029778569694</v>
      </c>
      <c r="AU267">
        <f t="shared" si="73"/>
        <v>242.8216638438914</v>
      </c>
      <c r="AW267">
        <f t="shared" si="85"/>
        <v>2.5132741228718345</v>
      </c>
      <c r="AY267">
        <f t="shared" si="86"/>
        <v>0.1570717914739744</v>
      </c>
      <c r="BA267">
        <f t="shared" si="87"/>
        <v>0.45965605122072811</v>
      </c>
      <c r="BC267">
        <f t="shared" si="88"/>
        <v>704.74164990888312</v>
      </c>
      <c r="BD267">
        <f t="shared" si="89"/>
        <v>3.3000000000000002E-2</v>
      </c>
      <c r="BE267">
        <f t="shared" si="90"/>
        <v>23.256474446993145</v>
      </c>
    </row>
    <row r="268" spans="3:57">
      <c r="C268" s="11">
        <v>208</v>
      </c>
      <c r="D268" s="12">
        <f t="shared" si="96"/>
        <v>3.0144927536231883E-3</v>
      </c>
      <c r="E268" s="75">
        <f t="shared" si="91"/>
        <v>1204.2771838760873</v>
      </c>
      <c r="F268" s="4">
        <f t="shared" si="92"/>
        <v>3.6302848441482052</v>
      </c>
      <c r="G268" s="4"/>
      <c r="H268" s="4">
        <f t="shared" si="93"/>
        <v>-14.273274569427588</v>
      </c>
      <c r="I268" s="11">
        <v>208</v>
      </c>
      <c r="J268" s="5">
        <f t="shared" si="74"/>
        <v>35134.995575381814</v>
      </c>
      <c r="K268" s="11">
        <v>208</v>
      </c>
      <c r="L268" s="17">
        <f t="shared" si="94"/>
        <v>14826.968132811126</v>
      </c>
      <c r="M268" s="11">
        <v>208</v>
      </c>
      <c r="N268">
        <f t="shared" si="95"/>
        <v>1511.4136730694318</v>
      </c>
      <c r="Q268" s="4">
        <v>145</v>
      </c>
      <c r="R268">
        <f t="shared" si="100"/>
        <v>80.475000000000179</v>
      </c>
      <c r="S268">
        <f t="shared" si="97"/>
        <v>427.87707800369549</v>
      </c>
      <c r="T268">
        <f t="shared" si="98"/>
        <v>0.5</v>
      </c>
      <c r="U268">
        <f t="shared" si="99"/>
        <v>300</v>
      </c>
      <c r="AA268">
        <v>145</v>
      </c>
      <c r="AB268">
        <f t="shared" si="75"/>
        <v>2.5307274153917776</v>
      </c>
      <c r="AC268">
        <f t="shared" si="76"/>
        <v>0.2661290322580645</v>
      </c>
      <c r="AD268">
        <f t="shared" si="77"/>
        <v>0.57357643635104638</v>
      </c>
      <c r="AE268">
        <f t="shared" si="78"/>
        <v>0.1526453419321333</v>
      </c>
      <c r="AF268" s="65">
        <f t="shared" si="79"/>
        <v>0.15324443309100108</v>
      </c>
      <c r="AG268">
        <f t="shared" si="80"/>
        <v>8.7802592499892942</v>
      </c>
      <c r="AJ268">
        <f t="shared" si="81"/>
        <v>72.382294738708836</v>
      </c>
      <c r="AL268">
        <f t="shared" si="72"/>
        <v>36.191147369354418</v>
      </c>
      <c r="AN268">
        <f t="shared" si="82"/>
        <v>36.91497031674151</v>
      </c>
      <c r="AP268">
        <f t="shared" si="83"/>
        <v>1535.9768341562715</v>
      </c>
      <c r="AS268">
        <f t="shared" si="84"/>
        <v>1554.1903399343514</v>
      </c>
      <c r="AU268">
        <f t="shared" si="73"/>
        <v>237.23991586689755</v>
      </c>
      <c r="AW268">
        <f t="shared" si="85"/>
        <v>2.5307274153917776</v>
      </c>
      <c r="AY268">
        <f t="shared" si="86"/>
        <v>0.15324443309100108</v>
      </c>
      <c r="BA268">
        <f t="shared" si="87"/>
        <v>0.44705397992606494</v>
      </c>
      <c r="BC268">
        <f t="shared" si="88"/>
        <v>686.66455678379862</v>
      </c>
      <c r="BD268">
        <f t="shared" si="89"/>
        <v>3.3000000000000002E-2</v>
      </c>
      <c r="BE268">
        <f t="shared" si="90"/>
        <v>22.659930373865354</v>
      </c>
    </row>
    <row r="269" spans="3:57">
      <c r="C269" s="11">
        <v>209</v>
      </c>
      <c r="D269" s="12">
        <f t="shared" si="96"/>
        <v>3.0289855072463765E-3</v>
      </c>
      <c r="E269" s="75">
        <f t="shared" si="91"/>
        <v>1204.2771838760873</v>
      </c>
      <c r="F269" s="4">
        <f t="shared" si="92"/>
        <v>3.6477381366681483</v>
      </c>
      <c r="G269" s="4"/>
      <c r="H269" s="4">
        <f t="shared" si="93"/>
        <v>-14.78229632286352</v>
      </c>
      <c r="I269" s="11">
        <v>209</v>
      </c>
      <c r="J269" s="5">
        <f t="shared" si="74"/>
        <v>35109.279764863437</v>
      </c>
      <c r="K269" s="11">
        <v>209</v>
      </c>
      <c r="L269" s="17">
        <f t="shared" si="94"/>
        <v>14816.11606077237</v>
      </c>
      <c r="M269" s="11">
        <v>209</v>
      </c>
      <c r="N269">
        <f t="shared" si="95"/>
        <v>1510.3074475812814</v>
      </c>
      <c r="Q269" s="4">
        <v>146</v>
      </c>
      <c r="R269">
        <f t="shared" si="100"/>
        <v>81.030000000000186</v>
      </c>
      <c r="S269">
        <f t="shared" si="97"/>
        <v>430.52844145997466</v>
      </c>
      <c r="T269">
        <f t="shared" si="98"/>
        <v>0.5</v>
      </c>
      <c r="U269">
        <f t="shared" si="99"/>
        <v>300</v>
      </c>
      <c r="AA269">
        <v>146</v>
      </c>
      <c r="AB269">
        <f t="shared" si="75"/>
        <v>2.5481807079117211</v>
      </c>
      <c r="AC269">
        <f t="shared" si="76"/>
        <v>0.2661290322580645</v>
      </c>
      <c r="AD269">
        <f t="shared" si="77"/>
        <v>0.5591929034707469</v>
      </c>
      <c r="AE269">
        <f t="shared" si="78"/>
        <v>0.14881746624624714</v>
      </c>
      <c r="AF269" s="65">
        <f t="shared" si="79"/>
        <v>0.14937231494377093</v>
      </c>
      <c r="AG269">
        <f t="shared" si="80"/>
        <v>8.5584032223769899</v>
      </c>
      <c r="AJ269">
        <f t="shared" si="81"/>
        <v>72.382294738708836</v>
      </c>
      <c r="AL269">
        <f t="shared" si="72"/>
        <v>36.191147369354418</v>
      </c>
      <c r="AN269">
        <f t="shared" si="82"/>
        <v>36.91497031674151</v>
      </c>
      <c r="AP269">
        <f t="shared" si="83"/>
        <v>1538.4748113118351</v>
      </c>
      <c r="AS269">
        <f t="shared" si="84"/>
        <v>1555.7991274258347</v>
      </c>
      <c r="AU269">
        <f t="shared" si="73"/>
        <v>231.53008413163488</v>
      </c>
      <c r="AW269">
        <f t="shared" si="85"/>
        <v>2.5481807079117211</v>
      </c>
      <c r="AY269">
        <f t="shared" si="86"/>
        <v>0.14937231494377093</v>
      </c>
      <c r="BA269">
        <f t="shared" si="87"/>
        <v>0.43442833955937227</v>
      </c>
      <c r="BC269">
        <f t="shared" si="88"/>
        <v>668.35705773211907</v>
      </c>
      <c r="BD269">
        <f t="shared" si="89"/>
        <v>3.3000000000000002E-2</v>
      </c>
      <c r="BE269">
        <f t="shared" si="90"/>
        <v>22.05578290515993</v>
      </c>
    </row>
    <row r="270" spans="3:57">
      <c r="C270" s="11">
        <v>210</v>
      </c>
      <c r="D270" s="12">
        <f t="shared" si="96"/>
        <v>3.0434782608695652E-3</v>
      </c>
      <c r="E270" s="75">
        <f t="shared" si="91"/>
        <v>1204.2771838760873</v>
      </c>
      <c r="F270" s="4">
        <f t="shared" si="92"/>
        <v>3.6651914291880918</v>
      </c>
      <c r="G270" s="4"/>
      <c r="H270" s="4">
        <f t="shared" si="93"/>
        <v>-15.290912981941876</v>
      </c>
      <c r="I270" s="11">
        <v>210</v>
      </c>
      <c r="J270" s="5">
        <f t="shared" si="74"/>
        <v>35079.036551087418</v>
      </c>
      <c r="K270" s="11">
        <v>210</v>
      </c>
      <c r="L270" s="17">
        <f t="shared" si="94"/>
        <v>14803.353424558891</v>
      </c>
      <c r="M270" s="11">
        <v>210</v>
      </c>
      <c r="N270">
        <f t="shared" si="95"/>
        <v>1509.0064652965229</v>
      </c>
      <c r="Q270" s="4">
        <v>147</v>
      </c>
      <c r="R270">
        <f t="shared" si="100"/>
        <v>81.585000000000193</v>
      </c>
      <c r="S270">
        <f t="shared" si="97"/>
        <v>433.17980491625372</v>
      </c>
      <c r="T270">
        <f t="shared" si="98"/>
        <v>0.5</v>
      </c>
      <c r="U270">
        <f t="shared" si="99"/>
        <v>300</v>
      </c>
      <c r="AA270">
        <v>147</v>
      </c>
      <c r="AB270">
        <f t="shared" si="75"/>
        <v>2.5656340004316647</v>
      </c>
      <c r="AC270">
        <f t="shared" si="76"/>
        <v>0.2661290322580645</v>
      </c>
      <c r="AD270">
        <f t="shared" si="77"/>
        <v>0.54463903501502697</v>
      </c>
      <c r="AE270">
        <f t="shared" si="78"/>
        <v>0.14494425931851523</v>
      </c>
      <c r="AF270" s="65">
        <f t="shared" si="79"/>
        <v>0.14545663667652492</v>
      </c>
      <c r="AG270">
        <f t="shared" si="80"/>
        <v>8.3340513837326959</v>
      </c>
      <c r="AJ270">
        <f t="shared" si="81"/>
        <v>72.382294738708836</v>
      </c>
      <c r="AL270">
        <f t="shared" si="72"/>
        <v>36.191147369354418</v>
      </c>
      <c r="AN270">
        <f t="shared" si="82"/>
        <v>36.91497031674151</v>
      </c>
      <c r="AP270">
        <f t="shared" si="83"/>
        <v>1540.7029409213608</v>
      </c>
      <c r="AS270">
        <f t="shared" si="84"/>
        <v>1557.1466868459365</v>
      </c>
      <c r="AU270">
        <f t="shared" si="73"/>
        <v>225.69947317516426</v>
      </c>
      <c r="AW270">
        <f t="shared" si="85"/>
        <v>2.5656340004316647</v>
      </c>
      <c r="AY270">
        <f t="shared" si="86"/>
        <v>0.14545663667652492</v>
      </c>
      <c r="BA270">
        <f t="shared" si="87"/>
        <v>0.42178114961396335</v>
      </c>
      <c r="BC270">
        <f t="shared" si="88"/>
        <v>649.83945763542579</v>
      </c>
      <c r="BD270">
        <f t="shared" si="89"/>
        <v>3.3000000000000002E-2</v>
      </c>
      <c r="BE270">
        <f t="shared" si="90"/>
        <v>21.444702101969053</v>
      </c>
    </row>
    <row r="271" spans="3:57">
      <c r="C271" s="11">
        <v>211</v>
      </c>
      <c r="D271" s="12">
        <f t="shared" si="96"/>
        <v>3.0579710144927534E-3</v>
      </c>
      <c r="E271" s="75">
        <f t="shared" si="91"/>
        <v>1204.2771838760873</v>
      </c>
      <c r="F271" s="4">
        <f t="shared" si="92"/>
        <v>3.6826447217080349</v>
      </c>
      <c r="G271" s="4"/>
      <c r="H271" s="4">
        <f t="shared" si="93"/>
        <v>-15.799056482771213</v>
      </c>
      <c r="I271" s="11">
        <v>211</v>
      </c>
      <c r="J271" s="5">
        <f t="shared" si="74"/>
        <v>35043.926944729814</v>
      </c>
      <c r="K271" s="11">
        <v>211</v>
      </c>
      <c r="L271" s="17">
        <f t="shared" si="94"/>
        <v>14788.537170675982</v>
      </c>
      <c r="M271" s="11">
        <v>211</v>
      </c>
      <c r="N271">
        <f t="shared" si="95"/>
        <v>1507.4961437997943</v>
      </c>
      <c r="Q271" s="4">
        <v>148</v>
      </c>
      <c r="R271">
        <f t="shared" si="100"/>
        <v>82.1400000000002</v>
      </c>
      <c r="S271">
        <f t="shared" si="97"/>
        <v>435.83116837253283</v>
      </c>
      <c r="T271">
        <f t="shared" si="98"/>
        <v>0.5</v>
      </c>
      <c r="U271">
        <f t="shared" si="99"/>
        <v>300</v>
      </c>
      <c r="AA271">
        <v>148</v>
      </c>
      <c r="AB271">
        <f t="shared" si="75"/>
        <v>2.5830872929516078</v>
      </c>
      <c r="AC271">
        <f t="shared" si="76"/>
        <v>0.2661290322580645</v>
      </c>
      <c r="AD271">
        <f t="shared" si="77"/>
        <v>0.5299192642332049</v>
      </c>
      <c r="AE271">
        <f t="shared" si="78"/>
        <v>0.14102690096528839</v>
      </c>
      <c r="AF271" s="65">
        <f t="shared" si="79"/>
        <v>0.1414986059369723</v>
      </c>
      <c r="AG271">
        <f t="shared" si="80"/>
        <v>8.1072729271732875</v>
      </c>
      <c r="AJ271">
        <f t="shared" si="81"/>
        <v>72.382294738708836</v>
      </c>
      <c r="AL271">
        <f t="shared" si="72"/>
        <v>36.191147369354418</v>
      </c>
      <c r="AN271">
        <f t="shared" si="82"/>
        <v>36.91497031674151</v>
      </c>
      <c r="AP271">
        <f t="shared" si="83"/>
        <v>1542.6766297843565</v>
      </c>
      <c r="AS271">
        <f t="shared" si="84"/>
        <v>1558.2501491673136</v>
      </c>
      <c r="AU271">
        <f t="shared" si="73"/>
        <v>219.75518946576454</v>
      </c>
      <c r="AW271">
        <f t="shared" si="85"/>
        <v>2.5830872929516078</v>
      </c>
      <c r="AY271">
        <f t="shared" si="86"/>
        <v>0.1414986059369723</v>
      </c>
      <c r="BA271">
        <f t="shared" si="87"/>
        <v>0.40911431622994948</v>
      </c>
      <c r="BC271">
        <f t="shared" si="88"/>
        <v>631.13109455814993</v>
      </c>
      <c r="BD271">
        <f t="shared" si="89"/>
        <v>3.3000000000000002E-2</v>
      </c>
      <c r="BE271">
        <f t="shared" si="90"/>
        <v>20.827326120418949</v>
      </c>
    </row>
    <row r="272" spans="3:57">
      <c r="C272" s="11">
        <v>212</v>
      </c>
      <c r="D272" s="12">
        <f t="shared" si="96"/>
        <v>3.072463768115942E-3</v>
      </c>
      <c r="E272" s="75">
        <f t="shared" si="91"/>
        <v>1204.2771838760873</v>
      </c>
      <c r="F272" s="4">
        <f t="shared" si="92"/>
        <v>3.7000980142279785</v>
      </c>
      <c r="G272" s="4"/>
      <c r="H272" s="4">
        <f t="shared" si="93"/>
        <v>-16.306653807295795</v>
      </c>
      <c r="I272" s="11">
        <v>212</v>
      </c>
      <c r="J272" s="5">
        <f t="shared" si="74"/>
        <v>35003.606349235313</v>
      </c>
      <c r="K272" s="11">
        <v>212</v>
      </c>
      <c r="L272" s="17">
        <f t="shared" si="94"/>
        <v>14771.521879377302</v>
      </c>
      <c r="M272" s="11">
        <v>212</v>
      </c>
      <c r="N272">
        <f t="shared" si="95"/>
        <v>1505.7616594676149</v>
      </c>
      <c r="Q272" s="4">
        <v>149</v>
      </c>
      <c r="R272">
        <f t="shared" si="100"/>
        <v>82.695000000000206</v>
      </c>
      <c r="S272">
        <f t="shared" si="97"/>
        <v>438.48253182881194</v>
      </c>
      <c r="T272">
        <f t="shared" si="98"/>
        <v>0.5</v>
      </c>
      <c r="U272">
        <f t="shared" si="99"/>
        <v>300</v>
      </c>
      <c r="AA272">
        <v>149</v>
      </c>
      <c r="AB272">
        <f t="shared" si="75"/>
        <v>2.6005405854715509</v>
      </c>
      <c r="AC272">
        <f t="shared" si="76"/>
        <v>0.2661290322580645</v>
      </c>
      <c r="AD272">
        <f t="shared" si="77"/>
        <v>0.51503807491005438</v>
      </c>
      <c r="AE272">
        <f t="shared" si="78"/>
        <v>0.13706658445186931</v>
      </c>
      <c r="AF272" s="65">
        <f t="shared" si="79"/>
        <v>0.13749943798709238</v>
      </c>
      <c r="AG272">
        <f t="shared" si="80"/>
        <v>7.8781374820811809</v>
      </c>
      <c r="AJ272">
        <f t="shared" si="81"/>
        <v>72.382294738708836</v>
      </c>
      <c r="AL272">
        <f t="shared" si="72"/>
        <v>36.191147369354418</v>
      </c>
      <c r="AN272">
        <f t="shared" si="82"/>
        <v>36.91497031674151</v>
      </c>
      <c r="AP272">
        <f t="shared" si="83"/>
        <v>1544.4111141165358</v>
      </c>
      <c r="AS272">
        <f t="shared" si="84"/>
        <v>1559.1264044350535</v>
      </c>
      <c r="AU272">
        <f t="shared" si="73"/>
        <v>213.70413098463661</v>
      </c>
      <c r="AW272">
        <f t="shared" si="85"/>
        <v>2.6005405854715509</v>
      </c>
      <c r="AY272">
        <f t="shared" si="86"/>
        <v>0.13749943798709238</v>
      </c>
      <c r="BA272">
        <f t="shared" si="87"/>
        <v>0.39642963481877858</v>
      </c>
      <c r="BC272">
        <f t="shared" si="88"/>
        <v>612.25033397928121</v>
      </c>
      <c r="BD272">
        <f t="shared" si="89"/>
        <v>3.3000000000000002E-2</v>
      </c>
      <c r="BE272">
        <f t="shared" si="90"/>
        <v>20.204261021316281</v>
      </c>
    </row>
    <row r="273" spans="3:57">
      <c r="C273" s="11">
        <v>213</v>
      </c>
      <c r="D273" s="12">
        <f t="shared" si="96"/>
        <v>3.0869565217391303E-3</v>
      </c>
      <c r="E273" s="75">
        <f t="shared" si="91"/>
        <v>1204.2771838760873</v>
      </c>
      <c r="F273" s="4">
        <f t="shared" si="92"/>
        <v>3.7175513067479216</v>
      </c>
      <c r="G273" s="4"/>
      <c r="H273" s="4">
        <f t="shared" si="93"/>
        <v>-16.813626905916571</v>
      </c>
      <c r="I273" s="11">
        <v>213</v>
      </c>
      <c r="J273" s="5">
        <f t="shared" si="74"/>
        <v>34957.725098652423</v>
      </c>
      <c r="K273" s="11">
        <v>213</v>
      </c>
      <c r="L273" s="17">
        <f t="shared" si="94"/>
        <v>14752.159991631323</v>
      </c>
      <c r="M273" s="11">
        <v>213</v>
      </c>
      <c r="N273">
        <f t="shared" si="95"/>
        <v>1503.7879706046199</v>
      </c>
      <c r="Q273" s="4">
        <v>150</v>
      </c>
      <c r="R273">
        <f t="shared" si="100"/>
        <v>83.250000000000213</v>
      </c>
      <c r="S273">
        <f t="shared" si="97"/>
        <v>441.13389528509106</v>
      </c>
      <c r="T273">
        <f t="shared" si="98"/>
        <v>0.5</v>
      </c>
      <c r="U273">
        <f t="shared" si="99"/>
        <v>300</v>
      </c>
      <c r="AA273">
        <v>150</v>
      </c>
      <c r="AB273">
        <f t="shared" si="75"/>
        <v>2.6179938779914944</v>
      </c>
      <c r="AC273">
        <f t="shared" si="76"/>
        <v>0.2661290322580645</v>
      </c>
      <c r="AD273">
        <f t="shared" si="77"/>
        <v>0.49999999999999994</v>
      </c>
      <c r="AE273">
        <f t="shared" si="78"/>
        <v>0.13306451612903222</v>
      </c>
      <c r="AF273" s="65">
        <f t="shared" si="79"/>
        <v>0.13346035532549297</v>
      </c>
      <c r="AG273">
        <f t="shared" si="80"/>
        <v>7.6467150924670673</v>
      </c>
      <c r="AJ273">
        <f t="shared" si="81"/>
        <v>72.382294738708836</v>
      </c>
      <c r="AL273">
        <f t="shared" si="72"/>
        <v>36.191147369354418</v>
      </c>
      <c r="AN273">
        <f t="shared" si="82"/>
        <v>36.91497031674151</v>
      </c>
      <c r="AP273">
        <f t="shared" si="83"/>
        <v>1545.9214356132645</v>
      </c>
      <c r="AS273">
        <f t="shared" si="84"/>
        <v>1559.7920770940657</v>
      </c>
      <c r="AU273">
        <f t="shared" si="73"/>
        <v>207.55297800041998</v>
      </c>
      <c r="AW273">
        <f t="shared" si="85"/>
        <v>2.6179938779914944</v>
      </c>
      <c r="AY273">
        <f t="shared" si="86"/>
        <v>0.13346035532549297</v>
      </c>
      <c r="BA273">
        <f t="shared" si="87"/>
        <v>0.3837287927842391</v>
      </c>
      <c r="BC273">
        <f t="shared" si="88"/>
        <v>593.21456622715584</v>
      </c>
      <c r="BD273">
        <f t="shared" si="89"/>
        <v>3.3000000000000002E-2</v>
      </c>
      <c r="BE273">
        <f t="shared" si="90"/>
        <v>19.576080685496144</v>
      </c>
    </row>
    <row r="274" spans="3:57">
      <c r="C274" s="11">
        <v>214</v>
      </c>
      <c r="D274" s="12">
        <f t="shared" si="96"/>
        <v>3.1014492753623185E-3</v>
      </c>
      <c r="E274" s="75">
        <f t="shared" si="91"/>
        <v>1204.2771838760873</v>
      </c>
      <c r="F274" s="4">
        <f t="shared" si="92"/>
        <v>3.7350045992678647</v>
      </c>
      <c r="G274" s="4"/>
      <c r="H274" s="4">
        <f t="shared" si="93"/>
        <v>-17.319892627977826</v>
      </c>
      <c r="I274" s="11">
        <v>214</v>
      </c>
      <c r="J274" s="5">
        <f t="shared" si="74"/>
        <v>34905.929005122925</v>
      </c>
      <c r="K274" s="11">
        <v>214</v>
      </c>
      <c r="L274" s="17">
        <f t="shared" si="94"/>
        <v>14730.302040161874</v>
      </c>
      <c r="M274" s="11">
        <v>214</v>
      </c>
      <c r="N274">
        <f t="shared" si="95"/>
        <v>1501.5598409950942</v>
      </c>
      <c r="Q274" s="4">
        <v>151</v>
      </c>
      <c r="R274">
        <f t="shared" si="100"/>
        <v>83.80500000000022</v>
      </c>
      <c r="S274">
        <f t="shared" si="97"/>
        <v>443.78525874137023</v>
      </c>
      <c r="T274">
        <f t="shared" si="98"/>
        <v>0.5</v>
      </c>
      <c r="U274">
        <f t="shared" si="99"/>
        <v>300</v>
      </c>
      <c r="AA274">
        <v>151</v>
      </c>
      <c r="AB274">
        <f t="shared" si="75"/>
        <v>2.6354471705114375</v>
      </c>
      <c r="AC274">
        <f t="shared" si="76"/>
        <v>0.2661290322580645</v>
      </c>
      <c r="AD274">
        <f t="shared" si="77"/>
        <v>0.48480962024633717</v>
      </c>
      <c r="AE274">
        <f t="shared" si="78"/>
        <v>0.12902191506555746</v>
      </c>
      <c r="AF274" s="65">
        <f t="shared" si="79"/>
        <v>0.1293825873213271</v>
      </c>
      <c r="AG274">
        <f t="shared" si="80"/>
        <v>7.4130761959948774</v>
      </c>
      <c r="AJ274">
        <f t="shared" si="81"/>
        <v>72.382294738708836</v>
      </c>
      <c r="AL274">
        <f t="shared" si="72"/>
        <v>36.191147369354418</v>
      </c>
      <c r="AN274">
        <f t="shared" si="82"/>
        <v>36.91497031674151</v>
      </c>
      <c r="AP274">
        <f t="shared" si="83"/>
        <v>1547.2224178980225</v>
      </c>
      <c r="AS274">
        <f t="shared" si="84"/>
        <v>1560.2635020439807</v>
      </c>
      <c r="AU274">
        <f t="shared" si="73"/>
        <v>201.3081850406077</v>
      </c>
      <c r="AW274">
        <f t="shared" si="85"/>
        <v>2.6354471705114375</v>
      </c>
      <c r="AY274">
        <f t="shared" si="86"/>
        <v>0.1293825873213271</v>
      </c>
      <c r="BA274">
        <f t="shared" si="87"/>
        <v>0.37101337233249365</v>
      </c>
      <c r="BC274">
        <f t="shared" si="88"/>
        <v>574.04020701278012</v>
      </c>
      <c r="BD274">
        <f t="shared" si="89"/>
        <v>3.3000000000000002E-2</v>
      </c>
      <c r="BE274">
        <f t="shared" si="90"/>
        <v>18.943326831421746</v>
      </c>
    </row>
    <row r="275" spans="3:57">
      <c r="C275" s="11">
        <v>215</v>
      </c>
      <c r="D275" s="12">
        <f t="shared" si="96"/>
        <v>3.1159420289855072E-3</v>
      </c>
      <c r="E275" s="75">
        <f t="shared" si="91"/>
        <v>1204.2771838760873</v>
      </c>
      <c r="F275" s="4">
        <f t="shared" si="92"/>
        <v>3.7524578917878082</v>
      </c>
      <c r="G275" s="4"/>
      <c r="H275" s="4">
        <f t="shared" si="93"/>
        <v>-17.825362660254044</v>
      </c>
      <c r="I275" s="11">
        <v>215</v>
      </c>
      <c r="J275" s="5">
        <f t="shared" si="74"/>
        <v>34847.85991532178</v>
      </c>
      <c r="K275" s="11">
        <v>215</v>
      </c>
      <c r="L275" s="17">
        <f t="shared" si="94"/>
        <v>14705.79688426579</v>
      </c>
      <c r="M275" s="11">
        <v>215</v>
      </c>
      <c r="N275">
        <f t="shared" si="95"/>
        <v>1499.0618638395299</v>
      </c>
      <c r="Q275" s="4">
        <v>152</v>
      </c>
      <c r="R275">
        <f t="shared" si="100"/>
        <v>84.360000000000227</v>
      </c>
      <c r="S275">
        <f t="shared" si="97"/>
        <v>446.43662219764929</v>
      </c>
      <c r="T275">
        <f t="shared" si="98"/>
        <v>0.5</v>
      </c>
      <c r="U275">
        <f t="shared" si="99"/>
        <v>300</v>
      </c>
      <c r="AA275">
        <v>152</v>
      </c>
      <c r="AB275">
        <f t="shared" si="75"/>
        <v>2.6529004630313806</v>
      </c>
      <c r="AC275">
        <f t="shared" si="76"/>
        <v>0.2661290322580645</v>
      </c>
      <c r="AD275">
        <f t="shared" si="77"/>
        <v>0.46947156278589108</v>
      </c>
      <c r="AE275">
        <f t="shared" si="78"/>
        <v>0.12494001267689037</v>
      </c>
      <c r="AF275" s="65">
        <f t="shared" si="79"/>
        <v>0.12526736985973083</v>
      </c>
      <c r="AG275">
        <f t="shared" si="80"/>
        <v>7.1772916036668715</v>
      </c>
      <c r="AJ275">
        <f t="shared" si="81"/>
        <v>72.382294738708836</v>
      </c>
      <c r="AL275">
        <f t="shared" si="72"/>
        <v>36.191147369354418</v>
      </c>
      <c r="AN275">
        <f t="shared" si="82"/>
        <v>36.91497031674151</v>
      </c>
      <c r="AP275">
        <f t="shared" si="83"/>
        <v>1548.3286433861733</v>
      </c>
      <c r="AS275">
        <f t="shared" si="84"/>
        <v>1560.5567014340695</v>
      </c>
      <c r="AU275">
        <f t="shared" si="73"/>
        <v>194.97597406017886</v>
      </c>
      <c r="AW275">
        <f t="shared" si="85"/>
        <v>2.6529004630313806</v>
      </c>
      <c r="AY275">
        <f t="shared" si="86"/>
        <v>0.12526736985973083</v>
      </c>
      <c r="BA275">
        <f t="shared" si="87"/>
        <v>0.35828485336400634</v>
      </c>
      <c r="BC275">
        <f t="shared" si="88"/>
        <v>554.74270095490601</v>
      </c>
      <c r="BD275">
        <f t="shared" si="89"/>
        <v>3.3000000000000002E-2</v>
      </c>
      <c r="BE275">
        <f t="shared" si="90"/>
        <v>18.306509131511898</v>
      </c>
    </row>
    <row r="276" spans="3:57">
      <c r="C276" s="11">
        <v>216</v>
      </c>
      <c r="D276" s="12">
        <f t="shared" si="96"/>
        <v>3.1304347826086954E-3</v>
      </c>
      <c r="E276" s="75">
        <f t="shared" si="91"/>
        <v>1204.2771838760873</v>
      </c>
      <c r="F276" s="4">
        <f t="shared" si="92"/>
        <v>3.7699111843077513</v>
      </c>
      <c r="G276" s="4"/>
      <c r="H276" s="4">
        <f t="shared" si="93"/>
        <v>-18.32994347356167</v>
      </c>
      <c r="I276" s="11">
        <v>216</v>
      </c>
      <c r="J276" s="5">
        <f t="shared" si="74"/>
        <v>34783.156275131296</v>
      </c>
      <c r="K276" s="11">
        <v>216</v>
      </c>
      <c r="L276" s="17">
        <f t="shared" si="94"/>
        <v>14678.491948105406</v>
      </c>
      <c r="M276" s="11">
        <v>216</v>
      </c>
      <c r="N276">
        <f t="shared" si="95"/>
        <v>1496.2784860454033</v>
      </c>
      <c r="Q276" s="4">
        <v>153</v>
      </c>
      <c r="R276">
        <f t="shared" si="100"/>
        <v>84.915000000000234</v>
      </c>
      <c r="S276">
        <f t="shared" si="97"/>
        <v>449.0879856539284</v>
      </c>
      <c r="T276">
        <f t="shared" si="98"/>
        <v>0.5</v>
      </c>
      <c r="U276">
        <f t="shared" si="99"/>
        <v>300</v>
      </c>
      <c r="AA276">
        <v>153</v>
      </c>
      <c r="AB276">
        <f t="shared" si="75"/>
        <v>2.6703537555513241</v>
      </c>
      <c r="AC276">
        <f t="shared" si="76"/>
        <v>0.2661290322580645</v>
      </c>
      <c r="AD276">
        <f t="shared" si="77"/>
        <v>0.45399049973954686</v>
      </c>
      <c r="AE276">
        <f t="shared" si="78"/>
        <v>0.12082005235004069</v>
      </c>
      <c r="AF276" s="65">
        <f t="shared" si="79"/>
        <v>0.12111594499871679</v>
      </c>
      <c r="AG276">
        <f t="shared" si="80"/>
        <v>6.9394324801650829</v>
      </c>
      <c r="AJ276">
        <f t="shared" si="81"/>
        <v>72.382294738708836</v>
      </c>
      <c r="AL276">
        <f t="shared" si="72"/>
        <v>36.191147369354418</v>
      </c>
      <c r="AN276">
        <f t="shared" si="82"/>
        <v>36.91497031674151</v>
      </c>
      <c r="AP276">
        <f t="shared" si="83"/>
        <v>1549.2544305937681</v>
      </c>
      <c r="AS276">
        <f t="shared" si="84"/>
        <v>1560.6873622088617</v>
      </c>
      <c r="AU276">
        <f t="shared" si="73"/>
        <v>188.56232880412156</v>
      </c>
      <c r="AW276">
        <f t="shared" si="85"/>
        <v>2.6703537555513241</v>
      </c>
      <c r="AY276">
        <f t="shared" si="86"/>
        <v>0.12111594499871679</v>
      </c>
      <c r="BA276">
        <f t="shared" si="87"/>
        <v>0.34554461644055084</v>
      </c>
      <c r="BC276">
        <f t="shared" si="88"/>
        <v>535.3365279883476</v>
      </c>
      <c r="BD276">
        <f t="shared" si="89"/>
        <v>3.3000000000000002E-2</v>
      </c>
      <c r="BE276">
        <f t="shared" si="90"/>
        <v>17.666105423615473</v>
      </c>
    </row>
    <row r="277" spans="3:57">
      <c r="C277" s="11">
        <v>217</v>
      </c>
      <c r="D277" s="12">
        <f t="shared" si="96"/>
        <v>3.144927536231884E-3</v>
      </c>
      <c r="E277" s="75">
        <f t="shared" si="91"/>
        <v>1204.2771838760873</v>
      </c>
      <c r="F277" s="4">
        <f t="shared" si="92"/>
        <v>3.7873644768276948</v>
      </c>
      <c r="G277" s="4"/>
      <c r="H277" s="4">
        <f t="shared" si="93"/>
        <v>-18.833536277609994</v>
      </c>
      <c r="I277" s="11">
        <v>217</v>
      </c>
      <c r="J277" s="5">
        <f t="shared" si="74"/>
        <v>34711.453701822626</v>
      </c>
      <c r="K277" s="11">
        <v>217</v>
      </c>
      <c r="L277" s="17">
        <f t="shared" si="94"/>
        <v>14648.233462169148</v>
      </c>
      <c r="M277" s="11">
        <v>217</v>
      </c>
      <c r="N277">
        <f t="shared" si="95"/>
        <v>1493.1940328408916</v>
      </c>
      <c r="Q277" s="4">
        <v>154</v>
      </c>
      <c r="R277">
        <f t="shared" si="100"/>
        <v>85.47000000000024</v>
      </c>
      <c r="S277">
        <f t="shared" si="97"/>
        <v>451.73934911020746</v>
      </c>
      <c r="T277">
        <f t="shared" si="98"/>
        <v>0.5</v>
      </c>
      <c r="U277">
        <f t="shared" si="99"/>
        <v>300</v>
      </c>
      <c r="AA277">
        <v>154</v>
      </c>
      <c r="AB277">
        <f t="shared" si="75"/>
        <v>2.6878070480712677</v>
      </c>
      <c r="AC277">
        <f t="shared" si="76"/>
        <v>0.2661290322580645</v>
      </c>
      <c r="AD277">
        <f t="shared" si="77"/>
        <v>0.43837114678907729</v>
      </c>
      <c r="AE277">
        <f t="shared" si="78"/>
        <v>0.11666328906483509</v>
      </c>
      <c r="AF277" s="65">
        <f t="shared" si="79"/>
        <v>0.11692956063742214</v>
      </c>
      <c r="AG277">
        <f t="shared" si="80"/>
        <v>6.6995703248433296</v>
      </c>
      <c r="AJ277">
        <f t="shared" si="81"/>
        <v>72.382294738708836</v>
      </c>
      <c r="AL277">
        <f t="shared" si="72"/>
        <v>36.191147369354418</v>
      </c>
      <c r="AN277">
        <f t="shared" si="82"/>
        <v>36.91497031674151</v>
      </c>
      <c r="AP277">
        <f t="shared" si="83"/>
        <v>1550.0138119205446</v>
      </c>
      <c r="AS277">
        <f t="shared" si="84"/>
        <v>1560.6708144134645</v>
      </c>
      <c r="AU277">
        <f t="shared" si="73"/>
        <v>182.0729903569696</v>
      </c>
      <c r="AW277">
        <f t="shared" si="85"/>
        <v>2.6878070480712677</v>
      </c>
      <c r="AY277">
        <f t="shared" si="86"/>
        <v>0.11692956063742214</v>
      </c>
      <c r="BA277">
        <f t="shared" si="87"/>
        <v>0.33279394582080712</v>
      </c>
      <c r="BC277">
        <f t="shared" si="88"/>
        <v>515.83521254578841</v>
      </c>
      <c r="BD277">
        <f t="shared" si="89"/>
        <v>3.3000000000000002E-2</v>
      </c>
      <c r="BE277">
        <f t="shared" si="90"/>
        <v>17.022562014011019</v>
      </c>
    </row>
    <row r="278" spans="3:57">
      <c r="C278" s="11">
        <v>218</v>
      </c>
      <c r="D278" s="12">
        <f t="shared" si="96"/>
        <v>3.1594202898550723E-3</v>
      </c>
      <c r="E278" s="75">
        <f t="shared" si="91"/>
        <v>1204.2771838760873</v>
      </c>
      <c r="F278" s="4">
        <f t="shared" si="92"/>
        <v>3.8048177693476379</v>
      </c>
      <c r="G278" s="4"/>
      <c r="H278" s="4">
        <f t="shared" si="93"/>
        <v>-19.336036984194227</v>
      </c>
      <c r="I278" s="11">
        <v>218</v>
      </c>
      <c r="J278" s="5">
        <f t="shared" si="74"/>
        <v>34632.385563007294</v>
      </c>
      <c r="K278" s="11">
        <v>218</v>
      </c>
      <c r="L278" s="17">
        <f t="shared" si="94"/>
        <v>14614.866707589077</v>
      </c>
      <c r="M278" s="11">
        <v>218</v>
      </c>
      <c r="N278">
        <f t="shared" si="95"/>
        <v>1489.7927326798242</v>
      </c>
      <c r="Q278" s="4">
        <v>155</v>
      </c>
      <c r="R278">
        <f t="shared" si="100"/>
        <v>86.025000000000247</v>
      </c>
      <c r="S278">
        <f t="shared" si="97"/>
        <v>454.39071256648663</v>
      </c>
      <c r="T278">
        <f t="shared" si="98"/>
        <v>0.5</v>
      </c>
      <c r="U278">
        <f t="shared" si="99"/>
        <v>300</v>
      </c>
      <c r="AA278">
        <v>155</v>
      </c>
      <c r="AB278">
        <f t="shared" si="75"/>
        <v>2.7052603405912108</v>
      </c>
      <c r="AC278">
        <f t="shared" si="76"/>
        <v>0.2661290322580645</v>
      </c>
      <c r="AD278">
        <f t="shared" si="77"/>
        <v>0.4226182617406995</v>
      </c>
      <c r="AE278">
        <f t="shared" si="78"/>
        <v>0.11247098901163777</v>
      </c>
      <c r="AF278" s="65">
        <f t="shared" si="79"/>
        <v>0.11270947019557886</v>
      </c>
      <c r="AG278">
        <f t="shared" si="80"/>
        <v>6.4577769533622105</v>
      </c>
      <c r="AJ278">
        <f t="shared" si="81"/>
        <v>72.382294738708836</v>
      </c>
      <c r="AL278">
        <f t="shared" si="72"/>
        <v>36.191147369354418</v>
      </c>
      <c r="AN278">
        <f t="shared" si="82"/>
        <v>36.91497031674151</v>
      </c>
      <c r="AP278">
        <f t="shared" si="83"/>
        <v>1550.6205119356196</v>
      </c>
      <c r="AS278">
        <f t="shared" si="84"/>
        <v>1560.5220102659632</v>
      </c>
      <c r="AU278">
        <f t="shared" si="73"/>
        <v>175.51345386904205</v>
      </c>
      <c r="AW278">
        <f t="shared" si="85"/>
        <v>2.7052603405912108</v>
      </c>
      <c r="AY278">
        <f t="shared" si="86"/>
        <v>0.11270947019557886</v>
      </c>
      <c r="BA278">
        <f t="shared" si="87"/>
        <v>0.32003403255837931</v>
      </c>
      <c r="BC278">
        <f t="shared" si="88"/>
        <v>496.25133540249487</v>
      </c>
      <c r="BD278">
        <f t="shared" si="89"/>
        <v>3.3000000000000002E-2</v>
      </c>
      <c r="BE278">
        <f t="shared" si="90"/>
        <v>16.376294068282331</v>
      </c>
    </row>
    <row r="279" spans="3:57">
      <c r="C279" s="11">
        <v>219</v>
      </c>
      <c r="D279" s="12">
        <f t="shared" si="96"/>
        <v>3.1739130434782609E-3</v>
      </c>
      <c r="E279" s="75">
        <f t="shared" si="91"/>
        <v>1204.2771838760873</v>
      </c>
      <c r="F279" s="4">
        <f t="shared" si="92"/>
        <v>3.8222710618675815</v>
      </c>
      <c r="G279" s="4"/>
      <c r="H279" s="4">
        <f t="shared" si="93"/>
        <v>-19.837336178823985</v>
      </c>
      <c r="I279" s="11">
        <v>219</v>
      </c>
      <c r="J279" s="5">
        <f t="shared" si="74"/>
        <v>34545.583561612351</v>
      </c>
      <c r="K279" s="11">
        <v>219</v>
      </c>
      <c r="L279" s="17">
        <f t="shared" si="94"/>
        <v>14578.236263000412</v>
      </c>
      <c r="M279" s="11">
        <v>219</v>
      </c>
      <c r="N279">
        <f t="shared" si="95"/>
        <v>1486.0587424057503</v>
      </c>
      <c r="Q279" s="4">
        <v>156</v>
      </c>
      <c r="R279">
        <f t="shared" si="100"/>
        <v>86.580000000000254</v>
      </c>
      <c r="S279">
        <f t="shared" si="97"/>
        <v>457.04207602276568</v>
      </c>
      <c r="T279">
        <f t="shared" si="98"/>
        <v>0.5</v>
      </c>
      <c r="U279">
        <f t="shared" si="99"/>
        <v>300</v>
      </c>
      <c r="AA279">
        <v>156</v>
      </c>
      <c r="AB279">
        <f t="shared" si="75"/>
        <v>2.7227136331111539</v>
      </c>
      <c r="AC279">
        <f t="shared" si="76"/>
        <v>0.2661290322580645</v>
      </c>
      <c r="AD279">
        <f t="shared" si="77"/>
        <v>0.40673664307580043</v>
      </c>
      <c r="AE279">
        <f t="shared" si="78"/>
        <v>0.10824442920565656</v>
      </c>
      <c r="AF279" s="65">
        <f t="shared" si="79"/>
        <v>0.10845693230404681</v>
      </c>
      <c r="AG279">
        <f t="shared" si="80"/>
        <v>6.2141244799579622</v>
      </c>
      <c r="AJ279">
        <f t="shared" si="81"/>
        <v>72.382294738708836</v>
      </c>
      <c r="AL279">
        <f t="shared" si="72"/>
        <v>36.191147369354418</v>
      </c>
      <c r="AN279">
        <f t="shared" si="82"/>
        <v>36.91497031674151</v>
      </c>
      <c r="AP279">
        <f t="shared" si="83"/>
        <v>1551.087926193763</v>
      </c>
      <c r="AS279">
        <f t="shared" si="84"/>
        <v>1560.2555040028508</v>
      </c>
      <c r="AU279">
        <f t="shared" si="73"/>
        <v>168.88896644577258</v>
      </c>
      <c r="AW279">
        <f t="shared" si="85"/>
        <v>2.7227136331111539</v>
      </c>
      <c r="AY279">
        <f t="shared" si="86"/>
        <v>0.10845693230404681</v>
      </c>
      <c r="BA279">
        <f t="shared" si="87"/>
        <v>0.30726597765640157</v>
      </c>
      <c r="BC279">
        <f t="shared" si="88"/>
        <v>476.59654807296704</v>
      </c>
      <c r="BD279">
        <f t="shared" si="89"/>
        <v>3.3000000000000002E-2</v>
      </c>
      <c r="BE279">
        <f t="shared" si="90"/>
        <v>15.727686086407912</v>
      </c>
    </row>
    <row r="280" spans="3:57">
      <c r="C280" s="11">
        <v>220</v>
      </c>
      <c r="D280" s="12">
        <f t="shared" si="96"/>
        <v>3.1884057971014491E-3</v>
      </c>
      <c r="E280" s="75">
        <f t="shared" si="91"/>
        <v>1204.2771838760873</v>
      </c>
      <c r="F280" s="4">
        <f t="shared" si="92"/>
        <v>3.8397243543875246</v>
      </c>
      <c r="G280" s="4"/>
      <c r="H280" s="4">
        <f t="shared" si="93"/>
        <v>-20.337319100868552</v>
      </c>
      <c r="I280" s="11">
        <v>220</v>
      </c>
      <c r="J280" s="5">
        <f t="shared" si="74"/>
        <v>34450.678326124224</v>
      </c>
      <c r="K280" s="11">
        <v>220</v>
      </c>
      <c r="L280" s="17">
        <f t="shared" si="94"/>
        <v>14538.186253624423</v>
      </c>
      <c r="M280" s="11">
        <v>220</v>
      </c>
      <c r="N280">
        <f t="shared" si="95"/>
        <v>1481.9761726426525</v>
      </c>
      <c r="Q280" s="4">
        <v>157</v>
      </c>
      <c r="R280">
        <f t="shared" si="100"/>
        <v>87.135000000000261</v>
      </c>
      <c r="S280">
        <f t="shared" si="97"/>
        <v>459.69343947904486</v>
      </c>
      <c r="T280">
        <f t="shared" si="98"/>
        <v>0.5</v>
      </c>
      <c r="U280">
        <f t="shared" si="99"/>
        <v>300</v>
      </c>
      <c r="AA280">
        <v>157</v>
      </c>
      <c r="AB280">
        <f t="shared" si="75"/>
        <v>2.740166925631097</v>
      </c>
      <c r="AC280">
        <f t="shared" si="76"/>
        <v>0.2661290322580645</v>
      </c>
      <c r="AD280">
        <f t="shared" si="77"/>
        <v>0.39073112848927416</v>
      </c>
      <c r="AE280">
        <f t="shared" si="78"/>
        <v>0.10398489709795199</v>
      </c>
      <c r="AF280" s="65">
        <f t="shared" si="79"/>
        <v>0.10417321050622047</v>
      </c>
      <c r="AG280">
        <f t="shared" si="80"/>
        <v>5.968685300334319</v>
      </c>
      <c r="AJ280">
        <f t="shared" si="81"/>
        <v>72.382294738708836</v>
      </c>
      <c r="AL280">
        <f t="shared" si="72"/>
        <v>36.191147369354418</v>
      </c>
      <c r="AN280">
        <f t="shared" si="82"/>
        <v>36.91497031674151</v>
      </c>
      <c r="AP280">
        <f t="shared" si="83"/>
        <v>1551.4291006094004</v>
      </c>
      <c r="AS280">
        <f t="shared" si="84"/>
        <v>1559.8854325020307</v>
      </c>
      <c r="AU280">
        <f t="shared" si="73"/>
        <v>162.20452618331799</v>
      </c>
      <c r="AW280">
        <f t="shared" si="85"/>
        <v>2.740166925631097</v>
      </c>
      <c r="AY280">
        <f t="shared" si="86"/>
        <v>0.10417321050622047</v>
      </c>
      <c r="BA280">
        <f t="shared" si="87"/>
        <v>0.29449079527324229</v>
      </c>
      <c r="BC280">
        <f t="shared" si="88"/>
        <v>456.88158964851334</v>
      </c>
      <c r="BD280">
        <f t="shared" si="89"/>
        <v>3.3000000000000002E-2</v>
      </c>
      <c r="BE280">
        <f t="shared" si="90"/>
        <v>15.077092458400941</v>
      </c>
    </row>
    <row r="281" spans="3:57">
      <c r="C281" s="11">
        <v>221</v>
      </c>
      <c r="D281" s="12">
        <f t="shared" si="96"/>
        <v>3.2028985507246374E-3</v>
      </c>
      <c r="E281" s="75">
        <f t="shared" si="91"/>
        <v>1204.2771838760873</v>
      </c>
      <c r="F281" s="4">
        <f t="shared" si="92"/>
        <v>3.8571776469074677</v>
      </c>
      <c r="G281" s="4"/>
      <c r="H281" s="4">
        <f t="shared" si="93"/>
        <v>-20.835865632290158</v>
      </c>
      <c r="I281" s="11">
        <v>221</v>
      </c>
      <c r="J281" s="5">
        <f t="shared" si="74"/>
        <v>34347.300005339122</v>
      </c>
      <c r="K281" s="11">
        <v>221</v>
      </c>
      <c r="L281" s="17">
        <f t="shared" si="94"/>
        <v>14494.560602253108</v>
      </c>
      <c r="M281" s="11">
        <v>221</v>
      </c>
      <c r="N281">
        <f t="shared" si="95"/>
        <v>1477.5291133795217</v>
      </c>
      <c r="Q281" s="4">
        <v>158</v>
      </c>
      <c r="R281">
        <f t="shared" si="100"/>
        <v>87.690000000000268</v>
      </c>
      <c r="S281">
        <f t="shared" si="97"/>
        <v>462.34480293532397</v>
      </c>
      <c r="T281">
        <f t="shared" si="98"/>
        <v>0.5</v>
      </c>
      <c r="U281">
        <f t="shared" si="99"/>
        <v>300</v>
      </c>
      <c r="AA281">
        <v>158</v>
      </c>
      <c r="AB281">
        <f t="shared" si="75"/>
        <v>2.7576202181510405</v>
      </c>
      <c r="AC281">
        <f t="shared" si="76"/>
        <v>0.2661290322580645</v>
      </c>
      <c r="AD281">
        <f t="shared" si="77"/>
        <v>0.37460659341591224</v>
      </c>
      <c r="AE281">
        <f t="shared" si="78"/>
        <v>9.9693690183266959E-2</v>
      </c>
      <c r="AF281" s="65">
        <f t="shared" si="79"/>
        <v>9.9859572970092722E-2</v>
      </c>
      <c r="AG281">
        <f t="shared" si="80"/>
        <v>5.7215320751649879</v>
      </c>
      <c r="AJ281">
        <f t="shared" si="81"/>
        <v>72.382294738708836</v>
      </c>
      <c r="AL281">
        <f t="shared" si="72"/>
        <v>36.191147369354418</v>
      </c>
      <c r="AN281">
        <f t="shared" si="82"/>
        <v>36.91497031674151</v>
      </c>
      <c r="AP281">
        <f t="shared" si="83"/>
        <v>1551.6567114147967</v>
      </c>
      <c r="AS281">
        <f t="shared" si="84"/>
        <v>1559.4254966867256</v>
      </c>
      <c r="AU281">
        <f t="shared" si="73"/>
        <v>155.46488233057363</v>
      </c>
      <c r="AW281">
        <f t="shared" si="85"/>
        <v>2.7576202181510405</v>
      </c>
      <c r="AY281">
        <f t="shared" si="86"/>
        <v>9.9859572970092722E-2</v>
      </c>
      <c r="BA281">
        <f t="shared" si="87"/>
        <v>0.28170941597412968</v>
      </c>
      <c r="BC281">
        <f t="shared" si="88"/>
        <v>437.11630596500106</v>
      </c>
      <c r="BD281">
        <f t="shared" si="89"/>
        <v>3.3000000000000002E-2</v>
      </c>
      <c r="BE281">
        <f t="shared" si="90"/>
        <v>14.424838096845036</v>
      </c>
    </row>
    <row r="282" spans="3:57">
      <c r="C282" s="11">
        <v>222</v>
      </c>
      <c r="D282" s="12">
        <f t="shared" si="96"/>
        <v>3.217391304347826E-3</v>
      </c>
      <c r="E282" s="75">
        <f t="shared" si="91"/>
        <v>1204.2771838760873</v>
      </c>
      <c r="F282" s="4">
        <f t="shared" si="92"/>
        <v>3.8746309394274112</v>
      </c>
      <c r="G282" s="4"/>
      <c r="H282" s="4">
        <f t="shared" si="93"/>
        <v>-21.332850295024748</v>
      </c>
      <c r="I282" s="11">
        <v>222</v>
      </c>
      <c r="J282" s="5">
        <f t="shared" si="74"/>
        <v>34235.07886685124</v>
      </c>
      <c r="K282" s="11">
        <v>222</v>
      </c>
      <c r="L282" s="17">
        <f t="shared" si="94"/>
        <v>14447.203281811222</v>
      </c>
      <c r="M282" s="11">
        <v>222</v>
      </c>
      <c r="N282">
        <f t="shared" si="95"/>
        <v>1472.7016597157208</v>
      </c>
      <c r="Q282" s="4">
        <v>159</v>
      </c>
      <c r="R282">
        <f t="shared" si="100"/>
        <v>88.245000000000275</v>
      </c>
      <c r="S282">
        <f t="shared" si="97"/>
        <v>464.99616639160303</v>
      </c>
      <c r="T282">
        <f t="shared" si="98"/>
        <v>0.5</v>
      </c>
      <c r="U282">
        <f t="shared" si="99"/>
        <v>300</v>
      </c>
      <c r="AA282">
        <v>159</v>
      </c>
      <c r="AB282">
        <f t="shared" si="75"/>
        <v>2.7750735106709841</v>
      </c>
      <c r="AC282">
        <f t="shared" si="76"/>
        <v>0.2661290322580645</v>
      </c>
      <c r="AD282">
        <f t="shared" si="77"/>
        <v>0.35836794954530021</v>
      </c>
      <c r="AE282">
        <f t="shared" si="78"/>
        <v>9.5372115604797636E-2</v>
      </c>
      <c r="AF282" s="65">
        <f t="shared" si="79"/>
        <v>9.5517292210734864E-2</v>
      </c>
      <c r="AG282">
        <f t="shared" si="80"/>
        <v>5.4727377141929212</v>
      </c>
      <c r="AJ282">
        <f t="shared" si="81"/>
        <v>72.382294738708836</v>
      </c>
      <c r="AL282">
        <f t="shared" si="72"/>
        <v>36.191147369354418</v>
      </c>
      <c r="AN282">
        <f t="shared" si="82"/>
        <v>36.91497031674151</v>
      </c>
      <c r="AP282">
        <f t="shared" si="83"/>
        <v>1551.7830457281038</v>
      </c>
      <c r="AS282">
        <f t="shared" si="84"/>
        <v>1558.8889437124669</v>
      </c>
      <c r="AU282">
        <f t="shared" si="73"/>
        <v>148.67453655478627</v>
      </c>
      <c r="AW282">
        <f t="shared" si="85"/>
        <v>2.7750735106709841</v>
      </c>
      <c r="AY282">
        <f t="shared" si="86"/>
        <v>9.5517292210734864E-2</v>
      </c>
      <c r="BA282">
        <f t="shared" si="87"/>
        <v>0.26892269002387942</v>
      </c>
      <c r="BC282">
        <f t="shared" si="88"/>
        <v>417.30967099065037</v>
      </c>
      <c r="BD282">
        <f t="shared" si="89"/>
        <v>3.3000000000000002E-2</v>
      </c>
      <c r="BE282">
        <f t="shared" si="90"/>
        <v>13.771219142691463</v>
      </c>
    </row>
    <row r="283" spans="3:57">
      <c r="C283" s="11">
        <v>223</v>
      </c>
      <c r="D283" s="12">
        <f t="shared" si="96"/>
        <v>3.2318840579710142E-3</v>
      </c>
      <c r="E283" s="75">
        <f t="shared" si="91"/>
        <v>1204.2771838760873</v>
      </c>
      <c r="F283" s="4">
        <f t="shared" si="92"/>
        <v>3.8920842319473543</v>
      </c>
      <c r="G283" s="4"/>
      <c r="H283" s="4">
        <f t="shared" si="93"/>
        <v>-21.828142257058882</v>
      </c>
      <c r="I283" s="11">
        <v>223</v>
      </c>
      <c r="J283" s="5">
        <f t="shared" si="74"/>
        <v>34113.645898504554</v>
      </c>
      <c r="K283" s="11">
        <v>223</v>
      </c>
      <c r="L283" s="17">
        <f t="shared" si="94"/>
        <v>14395.958569168921</v>
      </c>
      <c r="M283" s="11">
        <v>223</v>
      </c>
      <c r="N283">
        <f t="shared" si="95"/>
        <v>1467.4779377338348</v>
      </c>
      <c r="Q283" s="4">
        <v>160</v>
      </c>
      <c r="R283">
        <f t="shared" si="100"/>
        <v>88.800000000000281</v>
      </c>
      <c r="S283">
        <f t="shared" si="97"/>
        <v>467.6475298478822</v>
      </c>
      <c r="T283">
        <f t="shared" si="98"/>
        <v>0.5</v>
      </c>
      <c r="U283">
        <f t="shared" si="99"/>
        <v>300</v>
      </c>
      <c r="AA283">
        <v>160</v>
      </c>
      <c r="AB283">
        <f t="shared" si="75"/>
        <v>2.7925268031909272</v>
      </c>
      <c r="AC283">
        <f t="shared" si="76"/>
        <v>0.2661290322580645</v>
      </c>
      <c r="AD283">
        <f t="shared" si="77"/>
        <v>0.34202014332566888</v>
      </c>
      <c r="AE283">
        <f t="shared" si="78"/>
        <v>9.1021489756024782E-2</v>
      </c>
      <c r="AF283" s="65">
        <f t="shared" si="79"/>
        <v>9.1147644822926435E-2</v>
      </c>
      <c r="AG283">
        <f t="shared" si="80"/>
        <v>5.2223753609111316</v>
      </c>
      <c r="AJ283">
        <f t="shared" si="81"/>
        <v>72.382294738708836</v>
      </c>
      <c r="AL283">
        <f t="shared" si="72"/>
        <v>36.191147369354418</v>
      </c>
      <c r="AN283">
        <f t="shared" si="82"/>
        <v>36.91497031674151</v>
      </c>
      <c r="AP283">
        <f t="shared" si="83"/>
        <v>1551.8199827561498</v>
      </c>
      <c r="AS283">
        <f t="shared" si="84"/>
        <v>1558.2885499383192</v>
      </c>
      <c r="AU283">
        <f t="shared" si="73"/>
        <v>141.83774528514144</v>
      </c>
      <c r="AW283">
        <f t="shared" si="85"/>
        <v>2.7925268031909272</v>
      </c>
      <c r="AY283">
        <f t="shared" si="86"/>
        <v>9.1147644822926435E-2</v>
      </c>
      <c r="BA283">
        <f t="shared" si="87"/>
        <v>0.25613139071620933</v>
      </c>
      <c r="BC283">
        <f t="shared" si="88"/>
        <v>397.46981032453664</v>
      </c>
      <c r="BD283">
        <f t="shared" si="89"/>
        <v>3.3000000000000002E-2</v>
      </c>
      <c r="BE283">
        <f t="shared" si="90"/>
        <v>13.11650374070971</v>
      </c>
    </row>
    <row r="284" spans="3:57">
      <c r="C284" s="11">
        <v>224</v>
      </c>
      <c r="D284" s="12">
        <f t="shared" si="96"/>
        <v>3.2463768115942029E-3</v>
      </c>
      <c r="E284" s="75">
        <f t="shared" si="91"/>
        <v>1204.2771838760873</v>
      </c>
      <c r="F284" s="4">
        <f t="shared" si="92"/>
        <v>3.9095375244672979</v>
      </c>
      <c r="G284" s="4"/>
      <c r="H284" s="4">
        <f t="shared" si="93"/>
        <v>-22.321605347240229</v>
      </c>
      <c r="I284" s="11">
        <v>224</v>
      </c>
      <c r="J284" s="5">
        <f t="shared" si="74"/>
        <v>33982.633412029529</v>
      </c>
      <c r="K284" s="11">
        <v>224</v>
      </c>
      <c r="L284" s="17">
        <f t="shared" si="94"/>
        <v>14340.671299876461</v>
      </c>
      <c r="M284" s="11">
        <v>224</v>
      </c>
      <c r="N284">
        <f t="shared" si="95"/>
        <v>1461.8421304665098</v>
      </c>
      <c r="Q284" s="4">
        <v>161</v>
      </c>
      <c r="R284">
        <f t="shared" si="100"/>
        <v>89.355000000000288</v>
      </c>
      <c r="S284">
        <f t="shared" si="97"/>
        <v>470.29889330416125</v>
      </c>
      <c r="T284">
        <f t="shared" si="98"/>
        <v>0.5</v>
      </c>
      <c r="U284">
        <f t="shared" si="99"/>
        <v>300</v>
      </c>
      <c r="AA284">
        <v>161</v>
      </c>
      <c r="AB284">
        <f t="shared" si="75"/>
        <v>2.8099800957108703</v>
      </c>
      <c r="AC284">
        <f t="shared" si="76"/>
        <v>0.2661290322580645</v>
      </c>
      <c r="AD284">
        <f t="shared" si="77"/>
        <v>0.32556815445715703</v>
      </c>
      <c r="AE284">
        <f t="shared" si="78"/>
        <v>8.6643137879727272E-2</v>
      </c>
      <c r="AF284" s="65">
        <f t="shared" si="79"/>
        <v>8.6751911223645881E-2</v>
      </c>
      <c r="AG284">
        <f t="shared" si="80"/>
        <v>4.9705183778085065</v>
      </c>
      <c r="AJ284">
        <f t="shared" si="81"/>
        <v>72.382294738708836</v>
      </c>
      <c r="AL284">
        <f t="shared" si="72"/>
        <v>36.191147369354418</v>
      </c>
      <c r="AN284">
        <f t="shared" si="82"/>
        <v>36.91497031674151</v>
      </c>
      <c r="AP284">
        <f t="shared" si="83"/>
        <v>1551.7789756560489</v>
      </c>
      <c r="AS284">
        <f t="shared" si="84"/>
        <v>1557.6366046825863</v>
      </c>
      <c r="AU284">
        <f t="shared" si="73"/>
        <v>134.95852310602356</v>
      </c>
      <c r="AW284">
        <f t="shared" si="85"/>
        <v>2.8099800957108703</v>
      </c>
      <c r="AY284">
        <f t="shared" si="86"/>
        <v>8.6751911223645881E-2</v>
      </c>
      <c r="BA284">
        <f t="shared" si="87"/>
        <v>0.24333621773546846</v>
      </c>
      <c r="BC284">
        <f t="shared" si="88"/>
        <v>377.60402669756252</v>
      </c>
      <c r="BD284">
        <f t="shared" si="89"/>
        <v>3.3000000000000002E-2</v>
      </c>
      <c r="BE284">
        <f t="shared" si="90"/>
        <v>12.460932881019565</v>
      </c>
    </row>
    <row r="285" spans="3:57">
      <c r="C285" s="11">
        <v>225</v>
      </c>
      <c r="D285" s="12">
        <f t="shared" si="96"/>
        <v>3.2608695652173911E-3</v>
      </c>
      <c r="E285" s="75">
        <f t="shared" si="91"/>
        <v>1204.2771838760873</v>
      </c>
      <c r="F285" s="4">
        <f t="shared" si="92"/>
        <v>3.926990816987241</v>
      </c>
      <c r="G285" s="4"/>
      <c r="H285" s="4">
        <f t="shared" si="93"/>
        <v>-22.813098078847379</v>
      </c>
      <c r="I285" s="11">
        <v>225</v>
      </c>
      <c r="J285" s="5">
        <f t="shared" si="74"/>
        <v>33841.675648082193</v>
      </c>
      <c r="K285" s="11">
        <v>225</v>
      </c>
      <c r="L285" s="17">
        <f t="shared" si="94"/>
        <v>14281.187123490685</v>
      </c>
      <c r="M285" s="11">
        <v>225</v>
      </c>
      <c r="N285">
        <f t="shared" si="95"/>
        <v>1455.7785039236171</v>
      </c>
      <c r="Q285" s="4">
        <v>162</v>
      </c>
      <c r="R285">
        <f t="shared" si="100"/>
        <v>89.910000000000295</v>
      </c>
      <c r="S285">
        <f t="shared" si="97"/>
        <v>472.95025676044037</v>
      </c>
      <c r="T285">
        <f t="shared" si="98"/>
        <v>0.5</v>
      </c>
      <c r="U285">
        <f t="shared" si="99"/>
        <v>300</v>
      </c>
      <c r="AA285">
        <v>162</v>
      </c>
      <c r="AB285">
        <f t="shared" si="75"/>
        <v>2.8274333882308138</v>
      </c>
      <c r="AC285">
        <f t="shared" si="76"/>
        <v>0.2661290322580645</v>
      </c>
      <c r="AD285">
        <f t="shared" si="77"/>
        <v>0.30901699437494751</v>
      </c>
      <c r="AE285">
        <f t="shared" si="78"/>
        <v>8.2238393664300538E-2</v>
      </c>
      <c r="AF285" s="65">
        <f t="shared" si="79"/>
        <v>8.2331375404112533E-2</v>
      </c>
      <c r="AG285">
        <f t="shared" si="80"/>
        <v>4.7172403321628407</v>
      </c>
      <c r="AJ285">
        <f t="shared" si="81"/>
        <v>72.382294738708836</v>
      </c>
      <c r="AL285">
        <f t="shared" si="72"/>
        <v>36.191147369354418</v>
      </c>
      <c r="AN285">
        <f t="shared" si="82"/>
        <v>36.91497031674151</v>
      </c>
      <c r="AP285">
        <f t="shared" si="83"/>
        <v>1551.6710340788459</v>
      </c>
      <c r="AS285">
        <f t="shared" si="84"/>
        <v>1556.9448947624305</v>
      </c>
      <c r="AU285">
        <f t="shared" si="73"/>
        <v>128.04064716909573</v>
      </c>
      <c r="AW285">
        <f t="shared" si="85"/>
        <v>2.8274333882308138</v>
      </c>
      <c r="AY285">
        <f t="shared" si="86"/>
        <v>8.2331375404112533E-2</v>
      </c>
      <c r="BA285">
        <f t="shared" si="87"/>
        <v>0.23053780054691514</v>
      </c>
      <c r="BC285">
        <f t="shared" si="88"/>
        <v>357.71882736889455</v>
      </c>
      <c r="BD285">
        <f t="shared" si="89"/>
        <v>3.3000000000000002E-2</v>
      </c>
      <c r="BE285">
        <f t="shared" si="90"/>
        <v>11.804721303173521</v>
      </c>
    </row>
    <row r="286" spans="3:57">
      <c r="C286" s="11">
        <v>226</v>
      </c>
      <c r="D286" s="12">
        <f t="shared" si="96"/>
        <v>3.2753623188405794E-3</v>
      </c>
      <c r="E286" s="75">
        <f t="shared" si="91"/>
        <v>1204.2771838760873</v>
      </c>
      <c r="F286" s="4">
        <f t="shared" si="92"/>
        <v>3.944444109507184</v>
      </c>
      <c r="G286" s="4"/>
      <c r="H286" s="4">
        <f t="shared" si="93"/>
        <v>-23.302473681933876</v>
      </c>
      <c r="I286" s="11">
        <v>226</v>
      </c>
      <c r="J286" s="5">
        <f t="shared" si="74"/>
        <v>33690.409381900783</v>
      </c>
      <c r="K286" s="11">
        <v>226</v>
      </c>
      <c r="L286" s="17">
        <f t="shared" si="94"/>
        <v>14217.35275916213</v>
      </c>
      <c r="M286" s="11">
        <v>226</v>
      </c>
      <c r="N286">
        <f t="shared" si="95"/>
        <v>1449.2714331459865</v>
      </c>
      <c r="Q286" s="4">
        <v>163</v>
      </c>
      <c r="R286">
        <f t="shared" si="100"/>
        <v>90.465000000000302</v>
      </c>
      <c r="S286">
        <f t="shared" si="97"/>
        <v>475.60162021671954</v>
      </c>
      <c r="T286">
        <f t="shared" si="98"/>
        <v>0.5</v>
      </c>
      <c r="U286">
        <f t="shared" si="99"/>
        <v>300</v>
      </c>
      <c r="AA286">
        <v>163</v>
      </c>
      <c r="AB286">
        <f t="shared" si="75"/>
        <v>2.8448866807507569</v>
      </c>
      <c r="AC286">
        <f t="shared" si="76"/>
        <v>0.2661290322580645</v>
      </c>
      <c r="AD286">
        <f t="shared" si="77"/>
        <v>0.29237170472273705</v>
      </c>
      <c r="AE286">
        <f t="shared" si="78"/>
        <v>7.7808598837502602E-2</v>
      </c>
      <c r="AF286" s="65">
        <f t="shared" si="79"/>
        <v>7.7887324691048199E-2</v>
      </c>
      <c r="AG286">
        <f t="shared" si="80"/>
        <v>4.4626149823621502</v>
      </c>
      <c r="AJ286">
        <f t="shared" si="81"/>
        <v>72.382294738708836</v>
      </c>
      <c r="AL286">
        <f t="shared" si="72"/>
        <v>36.191147369354418</v>
      </c>
      <c r="AN286">
        <f t="shared" si="82"/>
        <v>36.91497031674151</v>
      </c>
      <c r="AP286">
        <f t="shared" si="83"/>
        <v>1551.5067074175222</v>
      </c>
      <c r="AS286">
        <f t="shared" si="84"/>
        <v>1556.2246898161247</v>
      </c>
      <c r="AU286">
        <f t="shared" si="73"/>
        <v>121.08766259091976</v>
      </c>
      <c r="AW286">
        <f t="shared" si="85"/>
        <v>2.8448866807507569</v>
      </c>
      <c r="AY286">
        <f t="shared" si="86"/>
        <v>7.7887324691048199E-2</v>
      </c>
      <c r="BA286">
        <f t="shared" si="87"/>
        <v>0.21773670181199403</v>
      </c>
      <c r="BC286">
        <f t="shared" si="88"/>
        <v>337.81995331227768</v>
      </c>
      <c r="BD286">
        <f t="shared" si="89"/>
        <v>3.3000000000000002E-2</v>
      </c>
      <c r="BE286">
        <f t="shared" si="90"/>
        <v>11.148058459305163</v>
      </c>
    </row>
    <row r="287" spans="3:57">
      <c r="C287" s="11">
        <v>227</v>
      </c>
      <c r="D287" s="12">
        <f t="shared" si="96"/>
        <v>3.289855072463768E-3</v>
      </c>
      <c r="E287" s="75">
        <f t="shared" si="91"/>
        <v>1204.2771838760873</v>
      </c>
      <c r="F287" s="4">
        <f t="shared" si="92"/>
        <v>3.9618974020271276</v>
      </c>
      <c r="G287" s="4"/>
      <c r="H287" s="4">
        <f t="shared" si="93"/>
        <v>-23.789580144449559</v>
      </c>
      <c r="I287" s="11">
        <v>227</v>
      </c>
      <c r="J287" s="5">
        <f t="shared" si="74"/>
        <v>33528.474528793158</v>
      </c>
      <c r="K287" s="11">
        <v>227</v>
      </c>
      <c r="L287" s="17">
        <f t="shared" si="94"/>
        <v>14149.016251150711</v>
      </c>
      <c r="M287" s="11">
        <v>227</v>
      </c>
      <c r="N287">
        <f t="shared" si="95"/>
        <v>1442.3054282518563</v>
      </c>
      <c r="Q287" s="4">
        <v>164</v>
      </c>
      <c r="R287">
        <f t="shared" si="100"/>
        <v>91.020000000000309</v>
      </c>
      <c r="S287">
        <f t="shared" si="97"/>
        <v>478.2529836729986</v>
      </c>
      <c r="T287">
        <f t="shared" si="98"/>
        <v>0.5</v>
      </c>
      <c r="U287">
        <f t="shared" si="99"/>
        <v>300</v>
      </c>
      <c r="AA287">
        <v>164</v>
      </c>
      <c r="AB287">
        <f t="shared" si="75"/>
        <v>2.8623399732707</v>
      </c>
      <c r="AC287">
        <f t="shared" si="76"/>
        <v>0.2661290322580645</v>
      </c>
      <c r="AD287">
        <f t="shared" si="77"/>
        <v>0.27563735581699966</v>
      </c>
      <c r="AE287">
        <f t="shared" si="78"/>
        <v>7.335510275774991E-2</v>
      </c>
      <c r="AF287" s="65">
        <f t="shared" si="79"/>
        <v>7.342104951680703E-2</v>
      </c>
      <c r="AG287">
        <f t="shared" si="80"/>
        <v>4.2067162647340748</v>
      </c>
      <c r="AJ287">
        <f t="shared" si="81"/>
        <v>72.382294738708836</v>
      </c>
      <c r="AL287">
        <f t="shared" si="72"/>
        <v>36.191147369354418</v>
      </c>
      <c r="AN287">
        <f t="shared" si="82"/>
        <v>36.91497031674151</v>
      </c>
      <c r="AP287">
        <f t="shared" si="83"/>
        <v>1551.2960687807965</v>
      </c>
      <c r="AS287">
        <f t="shared" si="84"/>
        <v>1555.4867284060583</v>
      </c>
      <c r="AU287">
        <f t="shared" si="73"/>
        <v>114.10288880054264</v>
      </c>
      <c r="AW287">
        <f t="shared" si="85"/>
        <v>2.8623399732707</v>
      </c>
      <c r="AY287">
        <f t="shared" si="86"/>
        <v>7.342104951680703E-2</v>
      </c>
      <c r="BA287">
        <f t="shared" si="87"/>
        <v>0.20493342082535546</v>
      </c>
      <c r="BC287">
        <f t="shared" si="88"/>
        <v>317.91241008817451</v>
      </c>
      <c r="BD287">
        <f t="shared" si="89"/>
        <v>3.3000000000000002E-2</v>
      </c>
      <c r="BE287">
        <f t="shared" si="90"/>
        <v>10.491109532909759</v>
      </c>
    </row>
    <row r="288" spans="3:57">
      <c r="C288" s="11">
        <v>228</v>
      </c>
      <c r="D288" s="12">
        <f t="shared" si="96"/>
        <v>3.3043478260869562E-3</v>
      </c>
      <c r="E288" s="75">
        <f t="shared" si="91"/>
        <v>1204.2771838760873</v>
      </c>
      <c r="F288" s="4">
        <f t="shared" si="92"/>
        <v>3.9793506945470707</v>
      </c>
      <c r="G288" s="4"/>
      <c r="H288" s="4">
        <f t="shared" si="93"/>
        <v>-24.274260262131062</v>
      </c>
      <c r="I288" s="11">
        <v>228</v>
      </c>
      <c r="J288" s="5">
        <f t="shared" si="74"/>
        <v>33355.514748667796</v>
      </c>
      <c r="K288" s="11">
        <v>228</v>
      </c>
      <c r="L288" s="17">
        <f t="shared" si="94"/>
        <v>14076.02722393781</v>
      </c>
      <c r="M288" s="11">
        <v>228</v>
      </c>
      <c r="N288">
        <f t="shared" si="95"/>
        <v>1434.8651604421823</v>
      </c>
      <c r="Q288" s="4">
        <v>165</v>
      </c>
      <c r="R288">
        <f t="shared" si="100"/>
        <v>91.575000000000315</v>
      </c>
      <c r="S288">
        <f t="shared" si="97"/>
        <v>480.90434712927777</v>
      </c>
      <c r="T288">
        <f t="shared" si="98"/>
        <v>0.5</v>
      </c>
      <c r="U288">
        <f t="shared" si="99"/>
        <v>300</v>
      </c>
      <c r="AA288">
        <v>165</v>
      </c>
      <c r="AB288">
        <f t="shared" si="75"/>
        <v>2.8797932657906435</v>
      </c>
      <c r="AC288">
        <f t="shared" si="76"/>
        <v>0.2661290322580645</v>
      </c>
      <c r="AD288">
        <f t="shared" si="77"/>
        <v>0.25881904510252102</v>
      </c>
      <c r="AE288">
        <f t="shared" si="78"/>
        <v>6.8879262003090261E-2</v>
      </c>
      <c r="AF288" s="65">
        <f t="shared" si="79"/>
        <v>6.8933843198007647E-2</v>
      </c>
      <c r="AG288">
        <f t="shared" si="80"/>
        <v>3.9496182808624356</v>
      </c>
      <c r="AJ288">
        <f t="shared" si="81"/>
        <v>72.382294738708836</v>
      </c>
      <c r="AL288">
        <f t="shared" si="72"/>
        <v>36.191147369354418</v>
      </c>
      <c r="AN288">
        <f t="shared" si="82"/>
        <v>36.91497031674151</v>
      </c>
      <c r="AP288">
        <f t="shared" si="83"/>
        <v>1551.0486997132159</v>
      </c>
      <c r="AS288">
        <f t="shared" si="84"/>
        <v>1554.7412049001157</v>
      </c>
      <c r="AU288">
        <f t="shared" si="73"/>
        <v>107.08942679931531</v>
      </c>
      <c r="AW288">
        <f t="shared" si="85"/>
        <v>2.8797932657906435</v>
      </c>
      <c r="AY288">
        <f t="shared" si="86"/>
        <v>6.8933843198007647E-2</v>
      </c>
      <c r="BA288">
        <f t="shared" si="87"/>
        <v>0.192128396970662</v>
      </c>
      <c r="BC288">
        <f t="shared" si="88"/>
        <v>298.00050029932987</v>
      </c>
      <c r="BD288">
        <f t="shared" si="89"/>
        <v>3.3000000000000002E-2</v>
      </c>
      <c r="BE288">
        <f t="shared" si="90"/>
        <v>9.8340165098778858</v>
      </c>
    </row>
    <row r="289" spans="3:57">
      <c r="C289" s="11">
        <v>229</v>
      </c>
      <c r="D289" s="12">
        <f t="shared" si="96"/>
        <v>3.3188405797101449E-3</v>
      </c>
      <c r="E289" s="75">
        <f t="shared" si="91"/>
        <v>1204.2771838760873</v>
      </c>
      <c r="F289" s="4">
        <f t="shared" si="92"/>
        <v>3.9968039870670142</v>
      </c>
      <c r="G289" s="4"/>
      <c r="H289" s="4">
        <f t="shared" si="93"/>
        <v>-24.75635169714208</v>
      </c>
      <c r="I289" s="11">
        <v>229</v>
      </c>
      <c r="J289" s="5">
        <f t="shared" si="74"/>
        <v>33171.178048821144</v>
      </c>
      <c r="K289" s="11">
        <v>229</v>
      </c>
      <c r="L289" s="17">
        <f t="shared" si="94"/>
        <v>13998.237136602522</v>
      </c>
      <c r="M289" s="11">
        <v>229</v>
      </c>
      <c r="N289">
        <f t="shared" si="95"/>
        <v>1426.9354879309399</v>
      </c>
      <c r="Q289" s="4">
        <v>166</v>
      </c>
      <c r="R289">
        <f t="shared" si="100"/>
        <v>92.130000000000322</v>
      </c>
      <c r="S289">
        <f t="shared" si="97"/>
        <v>483.55571058555682</v>
      </c>
      <c r="T289">
        <f t="shared" si="98"/>
        <v>0.5</v>
      </c>
      <c r="U289">
        <f t="shared" si="99"/>
        <v>300</v>
      </c>
      <c r="AA289">
        <v>166</v>
      </c>
      <c r="AB289">
        <f t="shared" si="75"/>
        <v>2.8972465583105871</v>
      </c>
      <c r="AC289">
        <f t="shared" si="76"/>
        <v>0.2661290322580645</v>
      </c>
      <c r="AD289">
        <f t="shared" si="77"/>
        <v>0.24192189559966773</v>
      </c>
      <c r="AE289">
        <f t="shared" si="78"/>
        <v>6.4382439957976087E-2</v>
      </c>
      <c r="AF289" s="65">
        <f t="shared" si="79"/>
        <v>6.442700172228101E-2</v>
      </c>
      <c r="AG289">
        <f t="shared" si="80"/>
        <v>3.6913952853687881</v>
      </c>
      <c r="AJ289">
        <f t="shared" si="81"/>
        <v>72.382294738708836</v>
      </c>
      <c r="AL289">
        <f t="shared" si="72"/>
        <v>36.191147369354418</v>
      </c>
      <c r="AN289">
        <f t="shared" si="82"/>
        <v>36.91497031674151</v>
      </c>
      <c r="AP289">
        <f t="shared" si="83"/>
        <v>1550.7736756810564</v>
      </c>
      <c r="AS289">
        <f t="shared" si="84"/>
        <v>1553.9977571286015</v>
      </c>
      <c r="AU289">
        <f t="shared" si="73"/>
        <v>100.05016729316169</v>
      </c>
      <c r="AW289">
        <f t="shared" si="85"/>
        <v>2.8972465583105871</v>
      </c>
      <c r="AY289">
        <f t="shared" si="86"/>
        <v>6.442700172228101E-2</v>
      </c>
      <c r="BA289">
        <f t="shared" si="87"/>
        <v>0.1793220131925076</v>
      </c>
      <c r="BC289">
        <f t="shared" si="88"/>
        <v>278.08785752907187</v>
      </c>
      <c r="BD289">
        <f t="shared" si="89"/>
        <v>3.3000000000000002E-2</v>
      </c>
      <c r="BE289">
        <f t="shared" si="90"/>
        <v>9.1768992984593716</v>
      </c>
    </row>
    <row r="290" spans="3:57">
      <c r="C290" s="11">
        <v>230</v>
      </c>
      <c r="D290" s="12">
        <f t="shared" si="96"/>
        <v>3.3333333333333331E-3</v>
      </c>
      <c r="E290" s="75">
        <f t="shared" si="91"/>
        <v>1204.2771838760873</v>
      </c>
      <c r="F290" s="4">
        <f t="shared" si="92"/>
        <v>4.0142572795869578</v>
      </c>
      <c r="G290" s="4"/>
      <c r="H290" s="4">
        <f t="shared" si="93"/>
        <v>-25.235687045432105</v>
      </c>
      <c r="I290" s="11">
        <v>230</v>
      </c>
      <c r="J290" s="5">
        <f t="shared" si="74"/>
        <v>32975.117384195808</v>
      </c>
      <c r="K290" s="11">
        <v>230</v>
      </c>
      <c r="L290" s="17">
        <f t="shared" si="94"/>
        <v>13915.49953613063</v>
      </c>
      <c r="M290" s="11">
        <v>230</v>
      </c>
      <c r="N290">
        <f t="shared" si="95"/>
        <v>1418.5014817666288</v>
      </c>
      <c r="Q290" s="4">
        <v>167</v>
      </c>
      <c r="R290">
        <f t="shared" si="100"/>
        <v>92.685000000000329</v>
      </c>
      <c r="S290">
        <f t="shared" si="97"/>
        <v>486.20707404183594</v>
      </c>
      <c r="T290">
        <f t="shared" si="98"/>
        <v>0.5</v>
      </c>
      <c r="U290">
        <f t="shared" si="99"/>
        <v>300</v>
      </c>
      <c r="AA290">
        <v>167</v>
      </c>
      <c r="AB290">
        <f t="shared" si="75"/>
        <v>2.9146998508305306</v>
      </c>
      <c r="AC290">
        <f t="shared" si="76"/>
        <v>0.2661290322580645</v>
      </c>
      <c r="AD290">
        <f t="shared" si="77"/>
        <v>0.22495105434386478</v>
      </c>
      <c r="AE290">
        <f t="shared" si="78"/>
        <v>5.9866006397964008E-2</v>
      </c>
      <c r="AF290" s="65">
        <f t="shared" si="79"/>
        <v>5.9901823542732865E-2</v>
      </c>
      <c r="AG290">
        <f t="shared" si="80"/>
        <v>3.4321216741359861</v>
      </c>
      <c r="AJ290">
        <f t="shared" si="81"/>
        <v>72.382294738708836</v>
      </c>
      <c r="AL290">
        <f t="shared" si="72"/>
        <v>36.191147369354418</v>
      </c>
      <c r="AN290">
        <f t="shared" si="82"/>
        <v>36.91497031674151</v>
      </c>
      <c r="AP290">
        <f t="shared" si="83"/>
        <v>1550.4795523425955</v>
      </c>
      <c r="AS290">
        <f t="shared" si="84"/>
        <v>1553.2654548135959</v>
      </c>
      <c r="AU290">
        <f t="shared" si="73"/>
        <v>92.987799655607205</v>
      </c>
      <c r="AW290">
        <f t="shared" si="85"/>
        <v>2.9146998508305306</v>
      </c>
      <c r="AY290">
        <f t="shared" si="86"/>
        <v>5.9901823542732865E-2</v>
      </c>
      <c r="BA290">
        <f t="shared" si="87"/>
        <v>0.16651459948202724</v>
      </c>
      <c r="BC290">
        <f t="shared" si="88"/>
        <v>258.17748166340016</v>
      </c>
      <c r="BD290">
        <f t="shared" si="89"/>
        <v>3.3000000000000002E-2</v>
      </c>
      <c r="BE290">
        <f t="shared" si="90"/>
        <v>8.5198568948922055</v>
      </c>
    </row>
    <row r="291" spans="3:57">
      <c r="C291" s="11">
        <v>231</v>
      </c>
      <c r="D291" s="12">
        <f t="shared" si="96"/>
        <v>3.3478260869565218E-3</v>
      </c>
      <c r="E291" s="75">
        <f t="shared" si="91"/>
        <v>1204.2771838760873</v>
      </c>
      <c r="F291" s="4">
        <f t="shared" si="92"/>
        <v>4.0317105721069009</v>
      </c>
      <c r="G291" s="4"/>
      <c r="H291" s="4">
        <f t="shared" si="93"/>
        <v>-25.712093912771685</v>
      </c>
      <c r="I291" s="11">
        <v>231</v>
      </c>
      <c r="J291" s="5">
        <f t="shared" si="74"/>
        <v>32766.991254325738</v>
      </c>
      <c r="K291" s="11">
        <v>231</v>
      </c>
      <c r="L291" s="17">
        <f t="shared" si="94"/>
        <v>13827.67030932546</v>
      </c>
      <c r="M291" s="11">
        <v>231</v>
      </c>
      <c r="N291">
        <f t="shared" si="95"/>
        <v>1409.5484515112598</v>
      </c>
      <c r="Q291" s="4">
        <v>168</v>
      </c>
      <c r="R291">
        <f t="shared" si="100"/>
        <v>93.240000000000336</v>
      </c>
      <c r="S291">
        <f t="shared" si="97"/>
        <v>488.85843749811511</v>
      </c>
      <c r="T291">
        <f t="shared" si="98"/>
        <v>0.5</v>
      </c>
      <c r="U291">
        <f t="shared" si="99"/>
        <v>300</v>
      </c>
      <c r="AA291">
        <v>168</v>
      </c>
      <c r="AB291">
        <f t="shared" si="75"/>
        <v>2.9321531433504737</v>
      </c>
      <c r="AC291">
        <f t="shared" si="76"/>
        <v>0.2661290322580645</v>
      </c>
      <c r="AD291">
        <f t="shared" si="77"/>
        <v>0.20791169081775931</v>
      </c>
      <c r="AE291">
        <f t="shared" si="78"/>
        <v>5.5331337072468199E-2</v>
      </c>
      <c r="AF291" s="65">
        <f t="shared" si="79"/>
        <v>5.5359609379706846E-2</v>
      </c>
      <c r="AG291">
        <f t="shared" si="80"/>
        <v>3.1718719729500475</v>
      </c>
      <c r="AJ291">
        <f t="shared" si="81"/>
        <v>72.382294738708836</v>
      </c>
      <c r="AL291">
        <f t="shared" si="72"/>
        <v>36.191147369354418</v>
      </c>
      <c r="AN291">
        <f t="shared" si="82"/>
        <v>36.91497031674151</v>
      </c>
      <c r="AP291">
        <f t="shared" si="83"/>
        <v>1550.174352620292</v>
      </c>
      <c r="AS291">
        <f t="shared" si="84"/>
        <v>1552.5527887673531</v>
      </c>
      <c r="AU291">
        <f t="shared" si="73"/>
        <v>85.904821678086932</v>
      </c>
      <c r="AW291">
        <f t="shared" si="85"/>
        <v>2.9321531433504737</v>
      </c>
      <c r="AY291">
        <f t="shared" si="86"/>
        <v>5.5359609379706846E-2</v>
      </c>
      <c r="BA291">
        <f t="shared" si="87"/>
        <v>0.15370643637405587</v>
      </c>
      <c r="BC291">
        <f t="shared" si="88"/>
        <v>238.27177549972416</v>
      </c>
      <c r="BD291">
        <f t="shared" si="89"/>
        <v>3.3000000000000002E-2</v>
      </c>
      <c r="BE291">
        <f t="shared" si="90"/>
        <v>7.8629685914908976</v>
      </c>
    </row>
    <row r="292" spans="3:57">
      <c r="C292" s="11">
        <v>232</v>
      </c>
      <c r="D292" s="12">
        <f t="shared" si="96"/>
        <v>3.36231884057971E-3</v>
      </c>
      <c r="E292" s="75">
        <f t="shared" si="91"/>
        <v>1204.2771838760873</v>
      </c>
      <c r="F292" s="4">
        <f t="shared" si="92"/>
        <v>4.049163864626844</v>
      </c>
      <c r="G292" s="4"/>
      <c r="H292" s="4">
        <f t="shared" si="93"/>
        <v>-26.185394999410274</v>
      </c>
      <c r="I292" s="11">
        <v>232</v>
      </c>
      <c r="J292" s="5">
        <f t="shared" si="74"/>
        <v>32546.464296188362</v>
      </c>
      <c r="K292" s="11">
        <v>232</v>
      </c>
      <c r="L292" s="17">
        <f t="shared" si="94"/>
        <v>13734.607932991488</v>
      </c>
      <c r="M292" s="11">
        <v>232</v>
      </c>
      <c r="N292">
        <f t="shared" si="95"/>
        <v>1400.0619707432709</v>
      </c>
      <c r="Q292" s="4">
        <v>169</v>
      </c>
      <c r="R292">
        <f t="shared" si="100"/>
        <v>93.795000000000343</v>
      </c>
      <c r="S292">
        <f t="shared" si="97"/>
        <v>491.50980095439417</v>
      </c>
      <c r="T292">
        <f t="shared" si="98"/>
        <v>0.5</v>
      </c>
      <c r="U292">
        <f t="shared" si="99"/>
        <v>300</v>
      </c>
      <c r="AA292">
        <v>169</v>
      </c>
      <c r="AB292">
        <f t="shared" si="75"/>
        <v>2.9496064358704168</v>
      </c>
      <c r="AC292">
        <f t="shared" si="76"/>
        <v>0.2661290322580645</v>
      </c>
      <c r="AD292">
        <f t="shared" si="77"/>
        <v>0.19080899537654497</v>
      </c>
      <c r="AE292">
        <f t="shared" si="78"/>
        <v>5.077981328569342E-2</v>
      </c>
      <c r="AF292" s="65">
        <f t="shared" si="79"/>
        <v>5.0801662029417903E-2</v>
      </c>
      <c r="AG292">
        <f t="shared" si="80"/>
        <v>2.9107208265356546</v>
      </c>
      <c r="AJ292">
        <f t="shared" si="81"/>
        <v>72.382294738708836</v>
      </c>
      <c r="AL292">
        <f t="shared" si="72"/>
        <v>36.191147369354418</v>
      </c>
      <c r="AN292">
        <f t="shared" si="82"/>
        <v>36.91497031674151</v>
      </c>
      <c r="AP292">
        <f t="shared" si="83"/>
        <v>1549.8655545913841</v>
      </c>
      <c r="AS292">
        <f t="shared" si="84"/>
        <v>1551.8676608561998</v>
      </c>
      <c r="AU292">
        <f t="shared" si="73"/>
        <v>78.803550062383636</v>
      </c>
      <c r="AW292">
        <f t="shared" si="85"/>
        <v>2.9496064358704168</v>
      </c>
      <c r="AY292">
        <f t="shared" si="86"/>
        <v>5.0801662029417903E-2</v>
      </c>
      <c r="BA292">
        <f t="shared" si="87"/>
        <v>0.14089775845392749</v>
      </c>
      <c r="BC292">
        <f t="shared" si="88"/>
        <v>218.37258254687922</v>
      </c>
      <c r="BD292">
        <f t="shared" si="89"/>
        <v>3.3000000000000002E-2</v>
      </c>
      <c r="BE292">
        <f t="shared" si="90"/>
        <v>7.2062952240470146</v>
      </c>
    </row>
    <row r="293" spans="3:57">
      <c r="C293" s="11">
        <v>233</v>
      </c>
      <c r="D293" s="12">
        <f t="shared" si="96"/>
        <v>3.3768115942028982E-3</v>
      </c>
      <c r="E293" s="75">
        <f t="shared" si="91"/>
        <v>1204.2771838760873</v>
      </c>
      <c r="F293" s="4">
        <f t="shared" si="92"/>
        <v>4.0666171571467871</v>
      </c>
      <c r="G293" s="4"/>
      <c r="H293" s="4">
        <f t="shared" si="93"/>
        <v>-26.65540819329172</v>
      </c>
      <c r="I293" s="11">
        <v>233</v>
      </c>
      <c r="J293" s="5">
        <f t="shared" si="74"/>
        <v>32313.207872187355</v>
      </c>
      <c r="K293" s="11">
        <v>233</v>
      </c>
      <c r="L293" s="17">
        <f t="shared" si="94"/>
        <v>13636.173722063064</v>
      </c>
      <c r="M293" s="11">
        <v>233</v>
      </c>
      <c r="N293">
        <f t="shared" si="95"/>
        <v>1390.027902350975</v>
      </c>
      <c r="Q293" s="4">
        <v>170</v>
      </c>
      <c r="R293">
        <f t="shared" si="100"/>
        <v>94.35000000000035</v>
      </c>
      <c r="S293">
        <f t="shared" si="97"/>
        <v>494.16116441067328</v>
      </c>
      <c r="T293">
        <f t="shared" si="98"/>
        <v>0.5</v>
      </c>
      <c r="U293">
        <f t="shared" si="99"/>
        <v>300</v>
      </c>
      <c r="AA293">
        <v>170</v>
      </c>
      <c r="AB293">
        <f t="shared" si="75"/>
        <v>2.9670597283903604</v>
      </c>
      <c r="AC293">
        <f t="shared" si="76"/>
        <v>0.2661290322580645</v>
      </c>
      <c r="AD293">
        <f t="shared" si="77"/>
        <v>0.17364817766693028</v>
      </c>
      <c r="AE293">
        <f t="shared" si="78"/>
        <v>4.6212821475876603E-2</v>
      </c>
      <c r="AF293" s="65">
        <f t="shared" si="79"/>
        <v>4.6229286179016234E-2</v>
      </c>
      <c r="AG293">
        <f t="shared" si="80"/>
        <v>2.6487429879600977</v>
      </c>
      <c r="AJ293">
        <f t="shared" si="81"/>
        <v>72.382294738708836</v>
      </c>
      <c r="AL293">
        <f t="shared" si="72"/>
        <v>36.191147369354418</v>
      </c>
      <c r="AN293">
        <f t="shared" si="82"/>
        <v>36.91497031674151</v>
      </c>
      <c r="AP293">
        <f t="shared" si="83"/>
        <v>1549.5600802123774</v>
      </c>
      <c r="AS293">
        <f t="shared" si="84"/>
        <v>1551.2173747263087</v>
      </c>
      <c r="AU293">
        <f t="shared" si="73"/>
        <v>71.686131608504894</v>
      </c>
      <c r="AW293">
        <f t="shared" si="85"/>
        <v>2.9670597283903604</v>
      </c>
      <c r="AY293">
        <f t="shared" si="86"/>
        <v>4.6229286179016234E-2</v>
      </c>
      <c r="BA293">
        <f t="shared" si="87"/>
        <v>0.12808875787222729</v>
      </c>
      <c r="BC293">
        <f t="shared" si="88"/>
        <v>198.48122592279231</v>
      </c>
      <c r="BD293">
        <f t="shared" si="89"/>
        <v>3.3000000000000002E-2</v>
      </c>
      <c r="BE293">
        <f t="shared" si="90"/>
        <v>6.5498804554521461</v>
      </c>
    </row>
    <row r="294" spans="3:57">
      <c r="C294" s="11">
        <v>234</v>
      </c>
      <c r="D294" s="12">
        <f t="shared" si="96"/>
        <v>3.3913043478260869E-3</v>
      </c>
      <c r="E294" s="75">
        <f t="shared" si="91"/>
        <v>1204.2771838760873</v>
      </c>
      <c r="F294" s="4">
        <f t="shared" si="92"/>
        <v>4.0840704496667311</v>
      </c>
      <c r="G294" s="4"/>
      <c r="H294" s="4">
        <f t="shared" si="93"/>
        <v>-27.121946671751417</v>
      </c>
      <c r="I294" s="11">
        <v>234</v>
      </c>
      <c r="J294" s="5">
        <f t="shared" si="74"/>
        <v>32066.900652495075</v>
      </c>
      <c r="K294" s="11">
        <v>234</v>
      </c>
      <c r="L294" s="17">
        <f t="shared" si="94"/>
        <v>13532.23207535292</v>
      </c>
      <c r="M294" s="11">
        <v>234</v>
      </c>
      <c r="N294">
        <f t="shared" si="95"/>
        <v>1379.432423583376</v>
      </c>
      <c r="Q294" s="4">
        <v>171</v>
      </c>
      <c r="R294">
        <f t="shared" si="100"/>
        <v>94.905000000000356</v>
      </c>
      <c r="S294">
        <f t="shared" si="97"/>
        <v>496.81252786695239</v>
      </c>
      <c r="T294">
        <f t="shared" si="98"/>
        <v>0.5</v>
      </c>
      <c r="U294">
        <f t="shared" si="99"/>
        <v>300</v>
      </c>
      <c r="AA294">
        <v>171</v>
      </c>
      <c r="AB294">
        <f t="shared" si="75"/>
        <v>2.9845130209103035</v>
      </c>
      <c r="AC294">
        <f t="shared" si="76"/>
        <v>0.2661290322580645</v>
      </c>
      <c r="AD294">
        <f t="shared" si="77"/>
        <v>0.15643446504023098</v>
      </c>
      <c r="AE294">
        <f t="shared" si="78"/>
        <v>4.1631752792964695E-2</v>
      </c>
      <c r="AF294" s="65">
        <f t="shared" si="79"/>
        <v>4.1643788227628722E-2</v>
      </c>
      <c r="AG294">
        <f t="shared" si="80"/>
        <v>2.3860133083797086</v>
      </c>
      <c r="AJ294">
        <f t="shared" si="81"/>
        <v>72.382294738708836</v>
      </c>
      <c r="AL294">
        <f t="shared" si="72"/>
        <v>36.191147369354418</v>
      </c>
      <c r="AN294">
        <f t="shared" si="82"/>
        <v>36.91497031674151</v>
      </c>
      <c r="AP294">
        <f t="shared" si="83"/>
        <v>1549.2642848918101</v>
      </c>
      <c r="AS294">
        <f t="shared" si="84"/>
        <v>1550.6086272876917</v>
      </c>
      <c r="AU294">
        <f t="shared" si="73"/>
        <v>64.554555049879511</v>
      </c>
      <c r="AW294">
        <f t="shared" si="85"/>
        <v>2.9845130209103035</v>
      </c>
      <c r="AY294">
        <f t="shared" si="86"/>
        <v>4.1643788227628722E-2</v>
      </c>
      <c r="BA294">
        <f t="shared" si="87"/>
        <v>0.11527958786604678</v>
      </c>
      <c r="BC294">
        <f t="shared" si="88"/>
        <v>178.59854825791356</v>
      </c>
      <c r="BD294">
        <f t="shared" si="89"/>
        <v>3.3000000000000002E-2</v>
      </c>
      <c r="BE294">
        <f t="shared" si="90"/>
        <v>5.8937520925111482</v>
      </c>
    </row>
    <row r="295" spans="3:57">
      <c r="C295" s="11">
        <v>235</v>
      </c>
      <c r="D295" s="12">
        <f t="shared" si="96"/>
        <v>3.4057971014492751E-3</v>
      </c>
      <c r="E295" s="75">
        <f t="shared" si="91"/>
        <v>1204.2771838760873</v>
      </c>
      <c r="F295" s="4">
        <f t="shared" si="92"/>
        <v>4.1015237421866741</v>
      </c>
      <c r="G295" s="4"/>
      <c r="H295" s="4">
        <f t="shared" si="93"/>
        <v>-27.584819011607564</v>
      </c>
      <c r="I295" s="11">
        <v>235</v>
      </c>
      <c r="J295" s="5">
        <f t="shared" si="74"/>
        <v>31807.229190989798</v>
      </c>
      <c r="K295" s="11">
        <v>235</v>
      </c>
      <c r="L295" s="17">
        <f t="shared" si="94"/>
        <v>13422.650718597693</v>
      </c>
      <c r="M295" s="11">
        <v>235</v>
      </c>
      <c r="N295">
        <f t="shared" si="95"/>
        <v>1368.2620508254529</v>
      </c>
      <c r="Q295" s="4">
        <v>172</v>
      </c>
      <c r="R295">
        <f t="shared" si="100"/>
        <v>95.460000000000363</v>
      </c>
      <c r="S295">
        <f t="shared" si="97"/>
        <v>499.46389132323151</v>
      </c>
      <c r="T295">
        <f t="shared" si="98"/>
        <v>0.5</v>
      </c>
      <c r="U295">
        <f t="shared" si="99"/>
        <v>300</v>
      </c>
      <c r="AA295">
        <v>172</v>
      </c>
      <c r="AB295">
        <f t="shared" si="75"/>
        <v>3.0019663134302466</v>
      </c>
      <c r="AC295">
        <f t="shared" si="76"/>
        <v>0.2661290322580645</v>
      </c>
      <c r="AD295">
        <f t="shared" si="77"/>
        <v>0.13917310096006574</v>
      </c>
      <c r="AE295">
        <f t="shared" si="78"/>
        <v>3.7038002674856206E-2</v>
      </c>
      <c r="AF295" s="65">
        <f t="shared" si="79"/>
        <v>3.7046476112913673E-2</v>
      </c>
      <c r="AG295">
        <f t="shared" si="80"/>
        <v>2.1226067271021729</v>
      </c>
      <c r="AJ295">
        <f t="shared" si="81"/>
        <v>72.382294738708836</v>
      </c>
      <c r="AL295">
        <f t="shared" si="72"/>
        <v>36.191147369354418</v>
      </c>
      <c r="AN295">
        <f t="shared" si="82"/>
        <v>36.91497031674151</v>
      </c>
      <c r="AP295">
        <f t="shared" si="83"/>
        <v>1548.98394792462</v>
      </c>
      <c r="AS295">
        <f t="shared" si="84"/>
        <v>1550.0475009528243</v>
      </c>
      <c r="AU295">
        <f t="shared" si="73"/>
        <v>57.410663486444882</v>
      </c>
      <c r="AW295">
        <f t="shared" si="85"/>
        <v>3.0019663134302466</v>
      </c>
      <c r="AY295">
        <f t="shared" si="86"/>
        <v>3.7046476112913673E-2</v>
      </c>
      <c r="BA295">
        <f t="shared" si="87"/>
        <v>0.10247036628546434</v>
      </c>
      <c r="BC295">
        <f t="shared" si="88"/>
        <v>158.72495251414043</v>
      </c>
      <c r="BD295">
        <f t="shared" si="89"/>
        <v>3.3000000000000002E-2</v>
      </c>
      <c r="BE295">
        <f t="shared" si="90"/>
        <v>5.2379234329666344</v>
      </c>
    </row>
    <row r="296" spans="3:57">
      <c r="C296" s="11">
        <v>236</v>
      </c>
      <c r="D296" s="12">
        <f t="shared" si="96"/>
        <v>3.4202898550724638E-3</v>
      </c>
      <c r="E296" s="75">
        <f t="shared" si="91"/>
        <v>1204.2771838760873</v>
      </c>
      <c r="F296" s="4">
        <f t="shared" si="92"/>
        <v>4.1189770347066172</v>
      </c>
      <c r="G296" s="4"/>
      <c r="H296" s="4">
        <f t="shared" si="93"/>
        <v>-28.043829307548535</v>
      </c>
      <c r="I296" s="11">
        <v>236</v>
      </c>
      <c r="J296" s="5">
        <f t="shared" si="74"/>
        <v>31533.888494029728</v>
      </c>
      <c r="K296" s="11">
        <v>236</v>
      </c>
      <c r="L296" s="17">
        <f t="shared" si="94"/>
        <v>13307.300944480545</v>
      </c>
      <c r="M296" s="11">
        <v>236</v>
      </c>
      <c r="N296">
        <f t="shared" si="95"/>
        <v>1356.503664065295</v>
      </c>
      <c r="Q296" s="4">
        <v>173</v>
      </c>
      <c r="R296">
        <f t="shared" si="100"/>
        <v>96.01500000000037</v>
      </c>
      <c r="S296">
        <f t="shared" si="97"/>
        <v>502.11525477951068</v>
      </c>
      <c r="T296">
        <f t="shared" si="98"/>
        <v>0.5</v>
      </c>
      <c r="U296">
        <f t="shared" si="99"/>
        <v>300</v>
      </c>
      <c r="AA296">
        <v>173</v>
      </c>
      <c r="AB296">
        <f t="shared" si="75"/>
        <v>3.0194196059501901</v>
      </c>
      <c r="AC296">
        <f t="shared" si="76"/>
        <v>0.2661290322580645</v>
      </c>
      <c r="AD296">
        <f t="shared" si="77"/>
        <v>0.12186934340514755</v>
      </c>
      <c r="AE296">
        <f t="shared" si="78"/>
        <v>3.2432970422337649E-2</v>
      </c>
      <c r="AF296" s="65">
        <f t="shared" si="79"/>
        <v>3.2438659142658685E-2</v>
      </c>
      <c r="AG296">
        <f t="shared" si="80"/>
        <v>1.8585982619378039</v>
      </c>
      <c r="AJ296">
        <f t="shared" si="81"/>
        <v>72.382294738708836</v>
      </c>
      <c r="AL296">
        <f t="shared" si="72"/>
        <v>36.191147369354418</v>
      </c>
      <c r="AN296">
        <f t="shared" si="82"/>
        <v>36.91497031674151</v>
      </c>
      <c r="AP296">
        <f t="shared" si="83"/>
        <v>1548.7242638003038</v>
      </c>
      <c r="AS296">
        <f t="shared" si="84"/>
        <v>1549.5394566263917</v>
      </c>
      <c r="AU296">
        <f t="shared" si="73"/>
        <v>50.256167365008913</v>
      </c>
      <c r="AW296">
        <f t="shared" si="85"/>
        <v>3.0194196059501901</v>
      </c>
      <c r="AY296">
        <f t="shared" si="86"/>
        <v>3.2438659142658685E-2</v>
      </c>
      <c r="BA296">
        <f t="shared" si="87"/>
        <v>8.9661179124192261E-2</v>
      </c>
      <c r="BC296">
        <f t="shared" si="88"/>
        <v>138.86044363058181</v>
      </c>
      <c r="BD296">
        <f t="shared" si="89"/>
        <v>3.3000000000000002E-2</v>
      </c>
      <c r="BE296">
        <f t="shared" si="90"/>
        <v>4.5823946398092001</v>
      </c>
    </row>
    <row r="297" spans="3:57">
      <c r="C297" s="11">
        <v>237</v>
      </c>
      <c r="D297" s="12">
        <f t="shared" si="96"/>
        <v>3.434782608695652E-3</v>
      </c>
      <c r="E297" s="75">
        <f t="shared" si="91"/>
        <v>1204.2771838760873</v>
      </c>
      <c r="F297" s="4">
        <f t="shared" si="92"/>
        <v>4.1364303272265603</v>
      </c>
      <c r="G297" s="4"/>
      <c r="H297" s="4">
        <f t="shared" si="93"/>
        <v>-28.498777298706752</v>
      </c>
      <c r="I297" s="11">
        <v>237</v>
      </c>
      <c r="J297" s="5">
        <f t="shared" si="74"/>
        <v>31246.582581314105</v>
      </c>
      <c r="K297" s="11">
        <v>237</v>
      </c>
      <c r="L297" s="17">
        <f t="shared" si="94"/>
        <v>13186.057849314551</v>
      </c>
      <c r="M297" s="11">
        <v>237</v>
      </c>
      <c r="N297">
        <f t="shared" si="95"/>
        <v>1344.1445310208512</v>
      </c>
      <c r="Q297" s="4">
        <v>174</v>
      </c>
      <c r="R297">
        <f t="shared" si="100"/>
        <v>96.570000000000377</v>
      </c>
      <c r="S297">
        <f t="shared" si="97"/>
        <v>504.76661823578974</v>
      </c>
      <c r="T297">
        <f t="shared" si="98"/>
        <v>0.5</v>
      </c>
      <c r="U297">
        <f t="shared" si="99"/>
        <v>300</v>
      </c>
      <c r="AA297">
        <v>174</v>
      </c>
      <c r="AB297">
        <f t="shared" si="75"/>
        <v>3.0368728984701332</v>
      </c>
      <c r="AC297">
        <f t="shared" si="76"/>
        <v>0.2661290322580645</v>
      </c>
      <c r="AD297">
        <f t="shared" si="77"/>
        <v>0.10452846326765373</v>
      </c>
      <c r="AE297">
        <f t="shared" si="78"/>
        <v>2.7818058772843331E-2</v>
      </c>
      <c r="AF297" s="65">
        <f t="shared" si="79"/>
        <v>2.7821647830939846E-2</v>
      </c>
      <c r="AG297">
        <f t="shared" si="80"/>
        <v>1.5940629998121545</v>
      </c>
      <c r="AJ297">
        <f t="shared" si="81"/>
        <v>72.382294738708836</v>
      </c>
      <c r="AL297">
        <f t="shared" si="72"/>
        <v>36.191147369354418</v>
      </c>
      <c r="AN297">
        <f t="shared" si="82"/>
        <v>36.91497031674151</v>
      </c>
      <c r="AP297">
        <f t="shared" si="83"/>
        <v>1548.4898343959853</v>
      </c>
      <c r="AS297">
        <f t="shared" si="84"/>
        <v>1549.0893274428524</v>
      </c>
      <c r="AU297">
        <f t="shared" si="73"/>
        <v>43.092657955189615</v>
      </c>
      <c r="AW297">
        <f t="shared" si="85"/>
        <v>3.0368728984701332</v>
      </c>
      <c r="AY297">
        <f t="shared" si="86"/>
        <v>2.7821647830939846E-2</v>
      </c>
      <c r="BA297">
        <f t="shared" si="87"/>
        <v>7.6852084053469966E-2</v>
      </c>
      <c r="BC297">
        <f t="shared" si="88"/>
        <v>119.00467090894405</v>
      </c>
      <c r="BD297">
        <f t="shared" si="89"/>
        <v>3.3000000000000002E-2</v>
      </c>
      <c r="BE297">
        <f t="shared" si="90"/>
        <v>3.9271541399951539</v>
      </c>
    </row>
    <row r="298" spans="3:57">
      <c r="C298" s="11">
        <v>238</v>
      </c>
      <c r="D298" s="12">
        <f t="shared" si="96"/>
        <v>3.4492753623188402E-3</v>
      </c>
      <c r="E298" s="75">
        <f t="shared" si="91"/>
        <v>1204.2771838760873</v>
      </c>
      <c r="F298" s="4">
        <f t="shared" si="92"/>
        <v>4.1538836197465034</v>
      </c>
      <c r="G298" s="4"/>
      <c r="H298" s="4">
        <f t="shared" si="93"/>
        <v>-28.949458503299205</v>
      </c>
      <c r="I298" s="11">
        <v>238</v>
      </c>
      <c r="J298" s="5">
        <f t="shared" si="74"/>
        <v>30945.025038090229</v>
      </c>
      <c r="K298" s="11">
        <v>238</v>
      </c>
      <c r="L298" s="17">
        <f t="shared" si="94"/>
        <v>13058.800566074076</v>
      </c>
      <c r="M298" s="11">
        <v>238</v>
      </c>
      <c r="N298">
        <f t="shared" si="95"/>
        <v>1331.1723308944013</v>
      </c>
      <c r="Q298" s="4">
        <v>175</v>
      </c>
      <c r="R298">
        <f t="shared" si="100"/>
        <v>97.125000000000384</v>
      </c>
      <c r="S298">
        <f t="shared" si="97"/>
        <v>507.41798169206885</v>
      </c>
      <c r="T298">
        <f t="shared" si="98"/>
        <v>0.5</v>
      </c>
      <c r="U298">
        <f t="shared" si="99"/>
        <v>300</v>
      </c>
      <c r="AA298">
        <v>175</v>
      </c>
      <c r="AB298">
        <f t="shared" si="75"/>
        <v>3.0543261909900763</v>
      </c>
      <c r="AC298">
        <f t="shared" si="76"/>
        <v>0.2661290322580645</v>
      </c>
      <c r="AD298">
        <f t="shared" si="77"/>
        <v>8.7155742747658638E-2</v>
      </c>
      <c r="AE298">
        <f t="shared" si="78"/>
        <v>2.3194673473167216E-2</v>
      </c>
      <c r="AF298" s="65">
        <f t="shared" si="79"/>
        <v>2.3196753738352966E-2</v>
      </c>
      <c r="AG298">
        <f t="shared" si="80"/>
        <v>1.3290760876119396</v>
      </c>
      <c r="AJ298">
        <f t="shared" si="81"/>
        <v>72.382294738708836</v>
      </c>
      <c r="AL298">
        <f t="shared" si="72"/>
        <v>36.191147369354418</v>
      </c>
      <c r="AN298">
        <f t="shared" si="82"/>
        <v>36.91497031674151</v>
      </c>
      <c r="AP298">
        <f t="shared" si="83"/>
        <v>1548.2846620643309</v>
      </c>
      <c r="AS298">
        <f t="shared" si="84"/>
        <v>1548.7013132486845</v>
      </c>
      <c r="AU298">
        <f t="shared" si="73"/>
        <v>35.921621268268495</v>
      </c>
      <c r="AW298">
        <f t="shared" si="85"/>
        <v>3.0543261909900763</v>
      </c>
      <c r="AY298">
        <f t="shared" si="86"/>
        <v>2.3196753738352966E-2</v>
      </c>
      <c r="BA298">
        <f t="shared" si="87"/>
        <v>6.4043113958456008E-2</v>
      </c>
      <c r="BC298">
        <f t="shared" si="88"/>
        <v>99.156971052715491</v>
      </c>
      <c r="BD298">
        <f t="shared" si="89"/>
        <v>3.3000000000000002E-2</v>
      </c>
      <c r="BE298">
        <f t="shared" si="90"/>
        <v>3.2721800447396112</v>
      </c>
    </row>
    <row r="299" spans="3:57">
      <c r="C299" s="11">
        <v>239</v>
      </c>
      <c r="D299" s="12">
        <f t="shared" si="96"/>
        <v>3.4637681159420289E-3</v>
      </c>
      <c r="E299" s="75">
        <f t="shared" si="91"/>
        <v>1204.2771838760873</v>
      </c>
      <c r="F299" s="4">
        <f t="shared" si="92"/>
        <v>4.1713369122664474</v>
      </c>
      <c r="G299" s="4"/>
      <c r="H299" s="4">
        <f t="shared" si="93"/>
        <v>-29.395664361203888</v>
      </c>
      <c r="I299" s="11">
        <v>239</v>
      </c>
      <c r="J299" s="5">
        <f t="shared" si="74"/>
        <v>30628.93955797542</v>
      </c>
      <c r="K299" s="11">
        <v>239</v>
      </c>
      <c r="L299" s="17">
        <f t="shared" si="94"/>
        <v>12925.412493465627</v>
      </c>
      <c r="M299" s="11">
        <v>239</v>
      </c>
      <c r="N299">
        <f t="shared" si="95"/>
        <v>1317.5751777233054</v>
      </c>
      <c r="Q299" s="4">
        <v>176</v>
      </c>
      <c r="R299">
        <f t="shared" si="100"/>
        <v>97.680000000000391</v>
      </c>
      <c r="S299">
        <f t="shared" si="97"/>
        <v>510.06934514834791</v>
      </c>
      <c r="T299">
        <f t="shared" si="98"/>
        <v>0.5</v>
      </c>
      <c r="U299">
        <f t="shared" si="99"/>
        <v>300</v>
      </c>
      <c r="AA299">
        <v>176</v>
      </c>
      <c r="AB299">
        <f t="shared" si="75"/>
        <v>3.0717794835100198</v>
      </c>
      <c r="AC299">
        <f t="shared" si="76"/>
        <v>0.2661290322580645</v>
      </c>
      <c r="AD299">
        <f t="shared" si="77"/>
        <v>6.9756473744125524E-2</v>
      </c>
      <c r="AE299">
        <f t="shared" si="78"/>
        <v>1.8564222851259211E-2</v>
      </c>
      <c r="AF299" s="65">
        <f t="shared" si="79"/>
        <v>1.8565289315823946E-2</v>
      </c>
      <c r="AG299">
        <f t="shared" si="80"/>
        <v>1.0637127232360317</v>
      </c>
      <c r="AJ299">
        <f t="shared" si="81"/>
        <v>72.382294738708836</v>
      </c>
      <c r="AL299">
        <f t="shared" si="72"/>
        <v>36.191147369354418</v>
      </c>
      <c r="AN299">
        <f t="shared" si="82"/>
        <v>36.91497031674151</v>
      </c>
      <c r="AP299">
        <f t="shared" si="83"/>
        <v>1548.1121436251433</v>
      </c>
      <c r="AS299">
        <f t="shared" si="84"/>
        <v>1548.3789758264691</v>
      </c>
      <c r="AU299">
        <f t="shared" si="73"/>
        <v>28.744452365447074</v>
      </c>
      <c r="AW299">
        <f t="shared" si="85"/>
        <v>3.0717794835100198</v>
      </c>
      <c r="AY299">
        <f t="shared" si="86"/>
        <v>1.8565289315823946E-2</v>
      </c>
      <c r="BA299">
        <f t="shared" si="87"/>
        <v>5.1234280476504544E-2</v>
      </c>
      <c r="BC299">
        <f t="shared" si="88"/>
        <v>79.316411775573272</v>
      </c>
      <c r="BD299">
        <f t="shared" si="89"/>
        <v>3.3000000000000002E-2</v>
      </c>
      <c r="BE299">
        <f t="shared" si="90"/>
        <v>2.617441588593918</v>
      </c>
    </row>
    <row r="300" spans="3:57">
      <c r="C300" s="11">
        <v>240</v>
      </c>
      <c r="D300" s="12">
        <f t="shared" si="96"/>
        <v>3.4782608695652171E-3</v>
      </c>
      <c r="E300" s="75">
        <f t="shared" si="91"/>
        <v>1204.2771838760873</v>
      </c>
      <c r="F300" s="4">
        <f t="shared" si="92"/>
        <v>4.1887902047863905</v>
      </c>
      <c r="G300" s="4"/>
      <c r="H300" s="4">
        <f t="shared" si="93"/>
        <v>-29.83718238433071</v>
      </c>
      <c r="I300" s="11">
        <v>240</v>
      </c>
      <c r="J300" s="5">
        <f t="shared" si="74"/>
        <v>30298.060475673457</v>
      </c>
      <c r="K300" s="11">
        <v>240</v>
      </c>
      <c r="L300" s="17">
        <f t="shared" si="94"/>
        <v>12785.781520734199</v>
      </c>
      <c r="M300" s="11">
        <v>240</v>
      </c>
      <c r="N300">
        <f t="shared" si="95"/>
        <v>1303.3416432960446</v>
      </c>
      <c r="Q300" s="4">
        <v>177</v>
      </c>
      <c r="R300">
        <f t="shared" si="100"/>
        <v>98.235000000000397</v>
      </c>
      <c r="S300">
        <f t="shared" si="97"/>
        <v>512.72070860462702</v>
      </c>
      <c r="T300">
        <f t="shared" si="98"/>
        <v>0.5</v>
      </c>
      <c r="U300">
        <f t="shared" si="99"/>
        <v>300</v>
      </c>
      <c r="AA300">
        <v>177</v>
      </c>
      <c r="AB300">
        <f t="shared" si="75"/>
        <v>3.0892327760299634</v>
      </c>
      <c r="AC300">
        <f t="shared" si="76"/>
        <v>0.2661290322580645</v>
      </c>
      <c r="AD300">
        <f t="shared" si="77"/>
        <v>5.2335956242943807E-2</v>
      </c>
      <c r="AE300">
        <f t="shared" si="78"/>
        <v>1.3928117387235045E-2</v>
      </c>
      <c r="AF300" s="65">
        <f t="shared" si="79"/>
        <v>1.3928567751496573E-2</v>
      </c>
      <c r="AG300">
        <f t="shared" si="80"/>
        <v>0.79804814682277636</v>
      </c>
      <c r="AJ300">
        <f t="shared" si="81"/>
        <v>72.382294738708836</v>
      </c>
      <c r="AL300">
        <f t="shared" si="72"/>
        <v>36.191147369354418</v>
      </c>
      <c r="AN300">
        <f t="shared" si="82"/>
        <v>36.91497031674151</v>
      </c>
      <c r="AP300">
        <f t="shared" si="83"/>
        <v>1547.9750652683058</v>
      </c>
      <c r="AS300">
        <f t="shared" si="84"/>
        <v>1548.1252348582689</v>
      </c>
      <c r="AU300">
        <f t="shared" si="73"/>
        <v>21.562470001246794</v>
      </c>
      <c r="AW300">
        <f t="shared" si="85"/>
        <v>3.0892327760299634</v>
      </c>
      <c r="AY300">
        <f t="shared" si="86"/>
        <v>1.3928567751496573E-2</v>
      </c>
      <c r="BA300">
        <f t="shared" si="87"/>
        <v>3.8425577536829396E-2</v>
      </c>
      <c r="BC300">
        <f t="shared" si="88"/>
        <v>59.481835895545828</v>
      </c>
      <c r="BD300">
        <f t="shared" si="89"/>
        <v>3.3000000000000002E-2</v>
      </c>
      <c r="BE300">
        <f t="shared" si="90"/>
        <v>1.9629005845530123</v>
      </c>
    </row>
    <row r="301" spans="3:57">
      <c r="C301" s="11">
        <v>241</v>
      </c>
      <c r="D301" s="12">
        <f t="shared" si="96"/>
        <v>3.4927536231884057E-3</v>
      </c>
      <c r="E301" s="75">
        <f t="shared" si="91"/>
        <v>1204.2771838760873</v>
      </c>
      <c r="F301" s="4">
        <f t="shared" si="92"/>
        <v>4.2062434973063336</v>
      </c>
      <c r="G301" s="4"/>
      <c r="H301" s="4">
        <f t="shared" si="93"/>
        <v>-30.273796314635689</v>
      </c>
      <c r="I301" s="11">
        <v>241</v>
      </c>
      <c r="J301" s="5">
        <f t="shared" si="74"/>
        <v>29952.133288876568</v>
      </c>
      <c r="K301" s="11">
        <v>241</v>
      </c>
      <c r="L301" s="17">
        <f t="shared" si="94"/>
        <v>12639.800247905911</v>
      </c>
      <c r="M301" s="11">
        <v>241</v>
      </c>
      <c r="N301">
        <f t="shared" si="95"/>
        <v>1288.4607796030489</v>
      </c>
      <c r="Q301" s="4">
        <v>178</v>
      </c>
      <c r="R301">
        <f t="shared" si="100"/>
        <v>98.790000000000404</v>
      </c>
      <c r="S301">
        <f t="shared" si="97"/>
        <v>515.37207206090613</v>
      </c>
      <c r="T301">
        <f t="shared" si="98"/>
        <v>0.5</v>
      </c>
      <c r="U301">
        <f t="shared" si="99"/>
        <v>300</v>
      </c>
      <c r="AA301">
        <v>178</v>
      </c>
      <c r="AB301">
        <f t="shared" si="75"/>
        <v>3.1066860685499069</v>
      </c>
      <c r="AC301">
        <f t="shared" si="76"/>
        <v>0.2661290322580645</v>
      </c>
      <c r="AD301">
        <f t="shared" si="77"/>
        <v>3.4899496702500699E-2</v>
      </c>
      <c r="AE301">
        <f t="shared" si="78"/>
        <v>9.2877692837300234E-3</v>
      </c>
      <c r="AF301" s="65">
        <f t="shared" si="79"/>
        <v>9.2879028201916982E-3</v>
      </c>
      <c r="AG301">
        <f t="shared" si="80"/>
        <v>0.53215763212463907</v>
      </c>
      <c r="AJ301">
        <f t="shared" si="81"/>
        <v>72.382294738708836</v>
      </c>
      <c r="AL301">
        <f t="shared" si="72"/>
        <v>36.191147369354418</v>
      </c>
      <c r="AN301">
        <f t="shared" si="82"/>
        <v>36.91497031674151</v>
      </c>
      <c r="AP301">
        <f t="shared" si="83"/>
        <v>1547.8755983745573</v>
      </c>
      <c r="AS301">
        <f t="shared" si="84"/>
        <v>1547.9423646260559</v>
      </c>
      <c r="AU301">
        <f t="shared" si="73"/>
        <v>14.376931547158302</v>
      </c>
      <c r="AW301">
        <f t="shared" si="85"/>
        <v>3.1066860685499069</v>
      </c>
      <c r="AY301">
        <f t="shared" si="86"/>
        <v>9.2879028201916982E-3</v>
      </c>
      <c r="BA301">
        <f t="shared" si="87"/>
        <v>2.5616984901165107E-2</v>
      </c>
      <c r="BC301">
        <f t="shared" si="88"/>
        <v>39.651905832442935</v>
      </c>
      <c r="BD301">
        <f t="shared" si="89"/>
        <v>3.3000000000000002E-2</v>
      </c>
      <c r="BE301">
        <f t="shared" si="90"/>
        <v>1.3085128924706169</v>
      </c>
    </row>
    <row r="302" spans="3:57">
      <c r="C302" s="11">
        <v>242</v>
      </c>
      <c r="D302" s="12">
        <f t="shared" si="96"/>
        <v>3.507246376811594E-3</v>
      </c>
      <c r="E302" s="75">
        <f t="shared" si="91"/>
        <v>1204.2771838760873</v>
      </c>
      <c r="F302" s="4">
        <f t="shared" si="92"/>
        <v>4.2236967898262767</v>
      </c>
      <c r="G302" s="4"/>
      <c r="H302" s="4">
        <f t="shared" si="93"/>
        <v>-30.705286289616051</v>
      </c>
      <c r="I302" s="11">
        <v>242</v>
      </c>
      <c r="J302" s="5">
        <f t="shared" si="74"/>
        <v>29590.915168657091</v>
      </c>
      <c r="K302" s="11">
        <v>242</v>
      </c>
      <c r="L302" s="17">
        <f t="shared" si="94"/>
        <v>12487.366201173292</v>
      </c>
      <c r="M302" s="11">
        <v>242</v>
      </c>
      <c r="N302">
        <f t="shared" si="95"/>
        <v>1272.9221407923844</v>
      </c>
      <c r="Q302" s="4">
        <v>179</v>
      </c>
      <c r="R302">
        <f t="shared" si="100"/>
        <v>99.345000000000411</v>
      </c>
      <c r="S302">
        <f t="shared" si="97"/>
        <v>518.02343551718525</v>
      </c>
      <c r="T302">
        <f t="shared" si="98"/>
        <v>0.5</v>
      </c>
      <c r="U302">
        <f t="shared" si="99"/>
        <v>300</v>
      </c>
      <c r="AA302">
        <v>179</v>
      </c>
      <c r="AB302">
        <f t="shared" si="75"/>
        <v>3.12413936106985</v>
      </c>
      <c r="AC302">
        <f t="shared" si="76"/>
        <v>0.2661290322580645</v>
      </c>
      <c r="AD302">
        <f t="shared" si="77"/>
        <v>1.7452406437283439E-2</v>
      </c>
      <c r="AE302">
        <f t="shared" si="78"/>
        <v>4.6445920357286565E-3</v>
      </c>
      <c r="AF302" s="65">
        <f t="shared" si="79"/>
        <v>4.644608734929381E-3</v>
      </c>
      <c r="AG302">
        <f t="shared" si="80"/>
        <v>0.26611647800105004</v>
      </c>
      <c r="AJ302">
        <f t="shared" si="81"/>
        <v>72.382294738708836</v>
      </c>
      <c r="AL302">
        <f t="shared" si="72"/>
        <v>36.191147369354418</v>
      </c>
      <c r="AN302">
        <f t="shared" si="82"/>
        <v>36.91497031674151</v>
      </c>
      <c r="AP302">
        <f t="shared" si="83"/>
        <v>1547.8152962594515</v>
      </c>
      <c r="AS302">
        <f t="shared" si="84"/>
        <v>1547.8319914473582</v>
      </c>
      <c r="AU302">
        <f t="shared" si="73"/>
        <v>7.1890481401224244</v>
      </c>
      <c r="AW302">
        <f t="shared" si="85"/>
        <v>3.12413936106985</v>
      </c>
      <c r="AY302">
        <f t="shared" si="86"/>
        <v>4.644608734929381E-3</v>
      </c>
      <c r="BA302">
        <f t="shared" si="87"/>
        <v>1.2808471705122107E-2</v>
      </c>
      <c r="BC302">
        <f t="shared" si="88"/>
        <v>19.825148426894376</v>
      </c>
      <c r="BD302">
        <f t="shared" si="89"/>
        <v>3.3000000000000002E-2</v>
      </c>
      <c r="BE302">
        <f t="shared" si="90"/>
        <v>0.65422989808751442</v>
      </c>
    </row>
    <row r="303" spans="3:57">
      <c r="C303" s="11">
        <v>243</v>
      </c>
      <c r="D303" s="12">
        <f t="shared" si="96"/>
        <v>3.5217391304347826E-3</v>
      </c>
      <c r="E303" s="75">
        <f t="shared" si="91"/>
        <v>1204.2771838760873</v>
      </c>
      <c r="F303" s="4">
        <f t="shared" si="92"/>
        <v>4.2411500823462207</v>
      </c>
      <c r="G303" s="4"/>
      <c r="H303" s="4">
        <f t="shared" si="93"/>
        <v>-31.131429015115021</v>
      </c>
      <c r="I303" s="11">
        <v>243</v>
      </c>
      <c r="J303" s="5">
        <f t="shared" si="74"/>
        <v>29214.175457665591</v>
      </c>
      <c r="K303" s="11">
        <v>243</v>
      </c>
      <c r="L303" s="17">
        <f t="shared" si="94"/>
        <v>12328.382043134879</v>
      </c>
      <c r="M303" s="11">
        <v>243</v>
      </c>
      <c r="N303">
        <f t="shared" si="95"/>
        <v>1256.7158046009051</v>
      </c>
      <c r="Q303" s="4">
        <v>180</v>
      </c>
      <c r="R303">
        <v>100</v>
      </c>
      <c r="S303">
        <f t="shared" si="97"/>
        <v>521.15252211873792</v>
      </c>
      <c r="T303">
        <f t="shared" si="98"/>
        <v>0.5</v>
      </c>
      <c r="U303">
        <f t="shared" si="99"/>
        <v>300</v>
      </c>
      <c r="AA303">
        <v>180</v>
      </c>
      <c r="AB303">
        <f t="shared" si="75"/>
        <v>3.1415926535897931</v>
      </c>
      <c r="AC303">
        <f t="shared" si="76"/>
        <v>0.2661290322580645</v>
      </c>
      <c r="AD303">
        <f t="shared" si="77"/>
        <v>1.22514845490862E-16</v>
      </c>
      <c r="AE303">
        <f t="shared" si="78"/>
        <v>3.26047572677294E-17</v>
      </c>
      <c r="AF303" s="65">
        <f t="shared" si="79"/>
        <v>3.26047572677294E-17</v>
      </c>
      <c r="AG303">
        <f t="shared" si="80"/>
        <v>1.8681149834893923E-15</v>
      </c>
      <c r="AJ303">
        <f t="shared" si="81"/>
        <v>72.382294738708836</v>
      </c>
      <c r="AL303">
        <f t="shared" si="72"/>
        <v>36.191147369354418</v>
      </c>
      <c r="AN303">
        <f t="shared" si="82"/>
        <v>36.91497031674151</v>
      </c>
      <c r="AP303">
        <f t="shared" si="83"/>
        <v>1547.7950918446397</v>
      </c>
      <c r="AS303">
        <f t="shared" si="84"/>
        <v>1547.7950918446397</v>
      </c>
      <c r="AU303">
        <f t="shared" si="73"/>
        <v>5.0465483269777408E-14</v>
      </c>
      <c r="AW303">
        <f t="shared" si="85"/>
        <v>3.1415926535897931</v>
      </c>
      <c r="AY303">
        <f t="shared" si="86"/>
        <v>3.26047572677294E-17</v>
      </c>
      <c r="BA303">
        <f t="shared" si="87"/>
        <v>1.22514845490862E-16</v>
      </c>
      <c r="BC303">
        <f t="shared" si="88"/>
        <v>1.896278765288606E-13</v>
      </c>
      <c r="BD303">
        <f t="shared" si="89"/>
        <v>3.3000000000000002E-2</v>
      </c>
      <c r="BE303">
        <f t="shared" si="90"/>
        <v>6.2577199254524002E-15</v>
      </c>
    </row>
    <row r="304" spans="3:57">
      <c r="C304" s="11">
        <v>244</v>
      </c>
      <c r="D304" s="12">
        <f t="shared" si="96"/>
        <v>3.5362318840579708E-3</v>
      </c>
      <c r="E304" s="75">
        <f t="shared" si="91"/>
        <v>1204.2771838760873</v>
      </c>
      <c r="F304" s="4">
        <f t="shared" si="92"/>
        <v>4.2586033748661638</v>
      </c>
      <c r="G304" s="4"/>
      <c r="H304" s="4">
        <f t="shared" si="93"/>
        <v>-31.55199794525425</v>
      </c>
      <c r="I304" s="11">
        <v>244</v>
      </c>
      <c r="J304" s="5">
        <f t="shared" si="74"/>
        <v>28821.696155467132</v>
      </c>
      <c r="K304" s="11">
        <v>244</v>
      </c>
      <c r="L304" s="17">
        <f t="shared" si="94"/>
        <v>12162.75577760713</v>
      </c>
      <c r="M304" s="11">
        <v>244</v>
      </c>
      <c r="N304">
        <f t="shared" si="95"/>
        <v>1239.8323932321232</v>
      </c>
      <c r="Q304" s="58">
        <v>181</v>
      </c>
      <c r="R304" s="21">
        <v>0</v>
      </c>
      <c r="S304" s="21">
        <f>AB63-(AB63-AB64)*R304/100</f>
        <v>521.15252211873792</v>
      </c>
      <c r="T304" s="21">
        <f>V73*POWER((AB63/S304),V69)</f>
        <v>0.5</v>
      </c>
      <c r="U304" s="21">
        <f>T304*S304/(V68*AB73/100)</f>
        <v>300</v>
      </c>
      <c r="V304" s="54" t="s">
        <v>98</v>
      </c>
      <c r="AA304">
        <v>181</v>
      </c>
      <c r="AB304">
        <f t="shared" si="75"/>
        <v>3.1590459461097362</v>
      </c>
      <c r="AC304">
        <f t="shared" si="76"/>
        <v>0.2661290322580645</v>
      </c>
      <c r="AD304">
        <f t="shared" si="77"/>
        <v>-1.7452406437283192E-2</v>
      </c>
      <c r="AE304">
        <f t="shared" si="78"/>
        <v>-4.6445920357285914E-3</v>
      </c>
      <c r="AF304" s="65">
        <f t="shared" si="79"/>
        <v>-4.6446087349293168E-3</v>
      </c>
      <c r="AG304">
        <f t="shared" si="80"/>
        <v>-0.26611647800104637</v>
      </c>
      <c r="AJ304">
        <f t="shared" si="81"/>
        <v>72.382294738708836</v>
      </c>
      <c r="AL304">
        <f t="shared" si="72"/>
        <v>36.191147369354418</v>
      </c>
      <c r="AN304">
        <f t="shared" si="82"/>
        <v>36.91497031674151</v>
      </c>
      <c r="AP304">
        <f t="shared" si="83"/>
        <v>1547.8152962594515</v>
      </c>
      <c r="AS304">
        <f t="shared" si="84"/>
        <v>1547.8319914473582</v>
      </c>
      <c r="AU304">
        <f t="shared" si="73"/>
        <v>-7.189048140122325</v>
      </c>
      <c r="AW304">
        <f t="shared" si="85"/>
        <v>3.1590459461097362</v>
      </c>
      <c r="AY304">
        <f t="shared" si="86"/>
        <v>-4.6446087349293168E-3</v>
      </c>
      <c r="BA304">
        <f t="shared" si="87"/>
        <v>-1.2808471705121862E-2</v>
      </c>
      <c r="BC304">
        <f t="shared" si="88"/>
        <v>-19.825148426893996</v>
      </c>
      <c r="BD304">
        <f t="shared" si="89"/>
        <v>3.3000000000000002E-2</v>
      </c>
      <c r="BE304">
        <f t="shared" si="90"/>
        <v>-0.65422989808750187</v>
      </c>
    </row>
    <row r="305" spans="3:57">
      <c r="C305" s="11">
        <v>245</v>
      </c>
      <c r="D305" s="12">
        <f t="shared" si="96"/>
        <v>3.5507246376811591E-3</v>
      </c>
      <c r="E305" s="75">
        <f t="shared" si="91"/>
        <v>1204.2771838760873</v>
      </c>
      <c r="F305" s="4">
        <f t="shared" si="92"/>
        <v>4.2760566673861069</v>
      </c>
      <c r="G305" s="4"/>
      <c r="H305" s="4">
        <f t="shared" si="93"/>
        <v>-31.96676346930321</v>
      </c>
      <c r="I305" s="11">
        <v>245</v>
      </c>
      <c r="J305" s="5">
        <f t="shared" si="74"/>
        <v>28413.272390361777</v>
      </c>
      <c r="K305" s="11">
        <v>245</v>
      </c>
      <c r="L305" s="17">
        <f t="shared" si="94"/>
        <v>11990.400948732669</v>
      </c>
      <c r="M305" s="11">
        <v>245</v>
      </c>
      <c r="N305">
        <f t="shared" si="95"/>
        <v>1222.2630936526675</v>
      </c>
      <c r="Q305" s="58">
        <v>182</v>
      </c>
      <c r="R305" s="21">
        <f>R304+0.556</f>
        <v>0.55600000000000005</v>
      </c>
      <c r="S305" s="21">
        <f>$AB$63-($AB$63-$AB$64)*R305/100</f>
        <v>518.49638143100606</v>
      </c>
      <c r="T305" s="21">
        <f>$V$73*POWER(($AB$63/S305),$V$69)</f>
        <v>0.50358961326281082</v>
      </c>
      <c r="U305" s="21">
        <f>T305*S305/($V$68*$AB$73/100)</f>
        <v>300.61379092032877</v>
      </c>
      <c r="V305" t="s">
        <v>94</v>
      </c>
      <c r="W305" t="s">
        <v>95</v>
      </c>
      <c r="X305" t="s">
        <v>99</v>
      </c>
      <c r="Y305" t="s">
        <v>97</v>
      </c>
      <c r="AA305">
        <v>182</v>
      </c>
      <c r="AB305">
        <f t="shared" si="75"/>
        <v>3.1764992386296798</v>
      </c>
      <c r="AC305">
        <f t="shared" si="76"/>
        <v>0.2661290322580645</v>
      </c>
      <c r="AD305">
        <f t="shared" si="77"/>
        <v>-3.48994967025009E-2</v>
      </c>
      <c r="AE305">
        <f t="shared" si="78"/>
        <v>-9.2877692837300772E-3</v>
      </c>
      <c r="AF305" s="65">
        <f t="shared" si="79"/>
        <v>-9.2879028201917537E-3</v>
      </c>
      <c r="AG305">
        <f t="shared" si="80"/>
        <v>-0.53215763212464218</v>
      </c>
      <c r="AJ305">
        <f t="shared" si="81"/>
        <v>72.382294738708836</v>
      </c>
      <c r="AL305">
        <f t="shared" si="72"/>
        <v>36.45097181454117</v>
      </c>
      <c r="AN305">
        <f t="shared" si="82"/>
        <v>37.179991250831996</v>
      </c>
      <c r="AP305">
        <f t="shared" si="83"/>
        <v>1548.1406193086477</v>
      </c>
      <c r="AS305">
        <f t="shared" si="84"/>
        <v>1548.2073969915912</v>
      </c>
      <c r="AU305">
        <f t="shared" si="73"/>
        <v>-14.379393106622199</v>
      </c>
      <c r="AW305">
        <f t="shared" si="85"/>
        <v>3.1764992386296798</v>
      </c>
      <c r="AY305">
        <f t="shared" si="86"/>
        <v>-9.2879028201917537E-3</v>
      </c>
      <c r="BA305">
        <f t="shared" si="87"/>
        <v>-2.5616984901165308E-2</v>
      </c>
      <c r="BC305">
        <f t="shared" si="88"/>
        <v>-39.658694869710338</v>
      </c>
      <c r="BD305">
        <f t="shared" si="89"/>
        <v>3.3000000000000002E-2</v>
      </c>
      <c r="BE305">
        <f t="shared" si="90"/>
        <v>-1.3087369307004413</v>
      </c>
    </row>
    <row r="306" spans="3:57">
      <c r="C306" s="11">
        <v>246</v>
      </c>
      <c r="D306" s="12">
        <f t="shared" si="96"/>
        <v>3.5652173913043477E-3</v>
      </c>
      <c r="E306" s="75">
        <f t="shared" si="91"/>
        <v>1204.2771838760873</v>
      </c>
      <c r="F306" s="4">
        <f t="shared" si="92"/>
        <v>4.29350995990605</v>
      </c>
      <c r="G306" s="4"/>
      <c r="H306" s="4">
        <f t="shared" si="93"/>
        <v>-32.375493105284498</v>
      </c>
      <c r="I306" s="11">
        <v>246</v>
      </c>
      <c r="J306" s="5">
        <f t="shared" si="74"/>
        <v>27988.712877052094</v>
      </c>
      <c r="K306" s="11">
        <v>246</v>
      </c>
      <c r="L306" s="17">
        <f t="shared" si="94"/>
        <v>11811.236834115984</v>
      </c>
      <c r="M306" s="11">
        <v>246</v>
      </c>
      <c r="N306">
        <f t="shared" si="95"/>
        <v>1203.9996772799168</v>
      </c>
      <c r="Q306" s="58">
        <v>183</v>
      </c>
      <c r="R306" s="21">
        <f>R305+0.555</f>
        <v>1.1110000000000002</v>
      </c>
      <c r="S306" s="21">
        <f t="shared" ref="S306:S369" si="101">$AB$63-($AB$63-$AB$64)*R306/100</f>
        <v>515.84501797472706</v>
      </c>
      <c r="T306" s="21">
        <f t="shared" ref="T306:T369" si="102">$V$73*POWER(($AB$63/S306),$V$69)</f>
        <v>0.50721705612015089</v>
      </c>
      <c r="U306" s="21">
        <f t="shared" ref="U306:U369" si="103">T306*S306/($V$68*$AB$73/100)</f>
        <v>301.23088385066836</v>
      </c>
      <c r="AA306">
        <v>183</v>
      </c>
      <c r="AB306">
        <f t="shared" si="75"/>
        <v>3.1939525311496229</v>
      </c>
      <c r="AC306">
        <f t="shared" si="76"/>
        <v>0.2661290322580645</v>
      </c>
      <c r="AD306">
        <f t="shared" si="77"/>
        <v>-5.2335956242943557E-2</v>
      </c>
      <c r="AE306">
        <f t="shared" si="78"/>
        <v>-1.3928117387234979E-2</v>
      </c>
      <c r="AF306" s="65">
        <f t="shared" si="79"/>
        <v>-1.3928567751496505E-2</v>
      </c>
      <c r="AG306">
        <f t="shared" si="80"/>
        <v>-0.79804814682277259</v>
      </c>
      <c r="AJ306">
        <f t="shared" si="81"/>
        <v>72.382294738708836</v>
      </c>
      <c r="AL306">
        <f t="shared" si="72"/>
        <v>36.713534452588981</v>
      </c>
      <c r="AN306">
        <f t="shared" si="82"/>
        <v>37.447805141640764</v>
      </c>
      <c r="AP306">
        <f t="shared" si="83"/>
        <v>1548.5079000932053</v>
      </c>
      <c r="AS306">
        <f t="shared" si="84"/>
        <v>1548.6581213736567</v>
      </c>
      <c r="AU306">
        <f t="shared" si="73"/>
        <v>-21.569892107187087</v>
      </c>
      <c r="AW306">
        <f t="shared" si="85"/>
        <v>3.1939525311496229</v>
      </c>
      <c r="AY306">
        <f t="shared" si="86"/>
        <v>-1.3928567751496505E-2</v>
      </c>
      <c r="BA306">
        <f t="shared" si="87"/>
        <v>-3.8425577536829146E-2</v>
      </c>
      <c r="BC306">
        <f t="shared" si="88"/>
        <v>-59.502310381423939</v>
      </c>
      <c r="BD306">
        <f t="shared" si="89"/>
        <v>3.3000000000000002E-2</v>
      </c>
      <c r="BE306">
        <f t="shared" si="90"/>
        <v>-1.96357624258699</v>
      </c>
    </row>
    <row r="307" spans="3:57">
      <c r="C307" s="11">
        <v>247</v>
      </c>
      <c r="D307" s="12">
        <f t="shared" si="96"/>
        <v>3.579710144927536E-3</v>
      </c>
      <c r="E307" s="75">
        <f t="shared" si="91"/>
        <v>1204.2771838760873</v>
      </c>
      <c r="F307" s="4">
        <f t="shared" si="92"/>
        <v>4.3109632524259931</v>
      </c>
      <c r="G307" s="4"/>
      <c r="H307" s="4">
        <f t="shared" si="93"/>
        <v>-32.777951700105859</v>
      </c>
      <c r="I307" s="11">
        <v>247</v>
      </c>
      <c r="J307" s="5">
        <f t="shared" si="74"/>
        <v>27547.840359536392</v>
      </c>
      <c r="K307" s="11">
        <v>247</v>
      </c>
      <c r="L307" s="17">
        <f t="shared" si="94"/>
        <v>11625.188631724357</v>
      </c>
      <c r="M307" s="11">
        <v>247</v>
      </c>
      <c r="N307">
        <f t="shared" si="95"/>
        <v>1185.0345190340831</v>
      </c>
      <c r="Q307" s="58">
        <v>184</v>
      </c>
      <c r="R307" s="21">
        <f>R306+0.555</f>
        <v>1.6660000000000004</v>
      </c>
      <c r="S307" s="21">
        <f t="shared" si="101"/>
        <v>513.19365451844794</v>
      </c>
      <c r="T307" s="21">
        <f t="shared" si="102"/>
        <v>0.51088952333053705</v>
      </c>
      <c r="U307" s="21">
        <f t="shared" si="103"/>
        <v>301.85243329604452</v>
      </c>
      <c r="AA307">
        <v>184</v>
      </c>
      <c r="AB307">
        <f t="shared" si="75"/>
        <v>3.211405823669566</v>
      </c>
      <c r="AC307">
        <f t="shared" si="76"/>
        <v>0.2661290322580645</v>
      </c>
      <c r="AD307">
        <f t="shared" si="77"/>
        <v>-6.9756473744124831E-2</v>
      </c>
      <c r="AE307">
        <f t="shared" si="78"/>
        <v>-1.8564222851259027E-2</v>
      </c>
      <c r="AF307" s="65">
        <f t="shared" si="79"/>
        <v>-1.8565289315823762E-2</v>
      </c>
      <c r="AG307">
        <f t="shared" si="80"/>
        <v>-1.0637127232360213</v>
      </c>
      <c r="AJ307">
        <f t="shared" si="81"/>
        <v>72.382294738708836</v>
      </c>
      <c r="AL307">
        <f t="shared" si="72"/>
        <v>36.979356056629399</v>
      </c>
      <c r="AN307">
        <f t="shared" si="82"/>
        <v>37.718943177761986</v>
      </c>
      <c r="AP307">
        <f t="shared" si="83"/>
        <v>1548.9161164861641</v>
      </c>
      <c r="AS307">
        <f t="shared" si="84"/>
        <v>1549.1830872600406</v>
      </c>
      <c r="AU307">
        <f t="shared" si="73"/>
        <v>-28.759380069296853</v>
      </c>
      <c r="AW307">
        <f t="shared" si="85"/>
        <v>3.211405823669566</v>
      </c>
      <c r="AY307">
        <f t="shared" si="86"/>
        <v>-1.8565289315823762E-2</v>
      </c>
      <c r="BA307">
        <f t="shared" si="87"/>
        <v>-5.123428047650385E-2</v>
      </c>
      <c r="BC307">
        <f t="shared" si="88"/>
        <v>-79.35760274662924</v>
      </c>
      <c r="BD307">
        <f t="shared" si="89"/>
        <v>3.3000000000000002E-2</v>
      </c>
      <c r="BE307">
        <f t="shared" si="90"/>
        <v>-2.6188008906387652</v>
      </c>
    </row>
    <row r="308" spans="3:57">
      <c r="C308" s="11">
        <v>248</v>
      </c>
      <c r="D308" s="12">
        <f t="shared" si="96"/>
        <v>3.5942028985507246E-3</v>
      </c>
      <c r="E308" s="75">
        <f t="shared" si="91"/>
        <v>1204.2771838760873</v>
      </c>
      <c r="F308" s="4">
        <f t="shared" si="92"/>
        <v>4.3284165449459371</v>
      </c>
      <c r="G308" s="4"/>
      <c r="H308" s="4">
        <f t="shared" si="93"/>
        <v>-33.173901636000181</v>
      </c>
      <c r="I308" s="11">
        <v>248</v>
      </c>
      <c r="J308" s="5">
        <f t="shared" si="74"/>
        <v>27090.492038624219</v>
      </c>
      <c r="K308" s="11">
        <v>248</v>
      </c>
      <c r="L308" s="17">
        <f t="shared" si="94"/>
        <v>11432.18764029942</v>
      </c>
      <c r="M308" s="11">
        <v>248</v>
      </c>
      <c r="N308">
        <f t="shared" si="95"/>
        <v>1165.3606157287891</v>
      </c>
      <c r="Q308" s="58">
        <v>185</v>
      </c>
      <c r="R308" s="21">
        <f>R307+0.555</f>
        <v>2.2210000000000005</v>
      </c>
      <c r="S308" s="21">
        <f t="shared" si="101"/>
        <v>510.54229106216883</v>
      </c>
      <c r="T308" s="21">
        <f t="shared" si="102"/>
        <v>0.51460781071158357</v>
      </c>
      <c r="U308" s="21">
        <f t="shared" si="103"/>
        <v>302.47849471520277</v>
      </c>
      <c r="AA308">
        <v>185</v>
      </c>
      <c r="AB308">
        <f t="shared" si="75"/>
        <v>3.2288591161895095</v>
      </c>
      <c r="AC308">
        <f t="shared" si="76"/>
        <v>0.2661290322580645</v>
      </c>
      <c r="AD308">
        <f t="shared" si="77"/>
        <v>-8.7155742747657944E-2</v>
      </c>
      <c r="AE308">
        <f t="shared" si="78"/>
        <v>-2.3194673473167032E-2</v>
      </c>
      <c r="AF308" s="65">
        <f t="shared" si="79"/>
        <v>-2.3196753738352782E-2</v>
      </c>
      <c r="AG308">
        <f t="shared" si="80"/>
        <v>-1.3290760876119292</v>
      </c>
      <c r="AJ308">
        <f t="shared" si="81"/>
        <v>72.382294738708836</v>
      </c>
      <c r="AL308">
        <f t="shared" si="72"/>
        <v>37.24849422976753</v>
      </c>
      <c r="AN308">
        <f t="shared" si="82"/>
        <v>37.99346411436288</v>
      </c>
      <c r="AP308">
        <f t="shared" si="83"/>
        <v>1549.3631558619518</v>
      </c>
      <c r="AS308">
        <f t="shared" si="84"/>
        <v>1549.7800972744069</v>
      </c>
      <c r="AU308">
        <f t="shared" si="73"/>
        <v>-35.946643311492906</v>
      </c>
      <c r="AW308">
        <f t="shared" si="85"/>
        <v>3.2288591161895095</v>
      </c>
      <c r="AY308">
        <f t="shared" si="86"/>
        <v>-2.3196753738352782E-2</v>
      </c>
      <c r="BA308">
        <f t="shared" si="87"/>
        <v>-6.4043113958455772E-2</v>
      </c>
      <c r="BC308">
        <f t="shared" si="88"/>
        <v>-99.226041153899644</v>
      </c>
      <c r="BD308">
        <f t="shared" si="89"/>
        <v>3.3000000000000002E-2</v>
      </c>
      <c r="BE308">
        <f t="shared" si="90"/>
        <v>-3.2744593580786883</v>
      </c>
    </row>
    <row r="309" spans="3:57">
      <c r="C309" s="11">
        <v>249</v>
      </c>
      <c r="D309" s="12">
        <f t="shared" si="96"/>
        <v>3.6086956521739128E-3</v>
      </c>
      <c r="E309" s="75">
        <f t="shared" si="91"/>
        <v>1204.2771838760873</v>
      </c>
      <c r="F309" s="4">
        <f t="shared" si="92"/>
        <v>4.3458698374658802</v>
      </c>
      <c r="G309" s="4"/>
      <c r="H309" s="4">
        <f t="shared" si="93"/>
        <v>-33.563103043046326</v>
      </c>
      <c r="I309" s="11">
        <v>249</v>
      </c>
      <c r="J309" s="5">
        <f t="shared" si="74"/>
        <v>26616.519983489037</v>
      </c>
      <c r="K309" s="11">
        <v>249</v>
      </c>
      <c r="L309" s="17">
        <f t="shared" si="94"/>
        <v>11232.171433032374</v>
      </c>
      <c r="M309" s="11">
        <v>249</v>
      </c>
      <c r="N309">
        <f t="shared" si="95"/>
        <v>1144.9716037749615</v>
      </c>
      <c r="Q309" s="58">
        <v>186</v>
      </c>
      <c r="R309" s="21">
        <f t="shared" ref="R309:R372" si="104">R308+0.555</f>
        <v>2.7760000000000007</v>
      </c>
      <c r="S309" s="21">
        <f t="shared" si="101"/>
        <v>507.89092760588977</v>
      </c>
      <c r="T309" s="21">
        <f t="shared" si="102"/>
        <v>0.51837273237945192</v>
      </c>
      <c r="U309" s="21">
        <f t="shared" si="103"/>
        <v>303.10912454970168</v>
      </c>
      <c r="AA309">
        <v>186</v>
      </c>
      <c r="AB309">
        <f t="shared" si="75"/>
        <v>3.2463124087094526</v>
      </c>
      <c r="AC309">
        <f t="shared" si="76"/>
        <v>0.2661290322580645</v>
      </c>
      <c r="AD309">
        <f t="shared" si="77"/>
        <v>-0.10452846326765305</v>
      </c>
      <c r="AE309">
        <f t="shared" si="78"/>
        <v>-2.781805877284315E-2</v>
      </c>
      <c r="AF309" s="65">
        <f t="shared" si="79"/>
        <v>-2.7821647830939666E-2</v>
      </c>
      <c r="AG309">
        <f t="shared" si="80"/>
        <v>-1.5940629998121441</v>
      </c>
      <c r="AJ309">
        <f t="shared" si="81"/>
        <v>72.382294738708836</v>
      </c>
      <c r="AL309">
        <f t="shared" si="72"/>
        <v>37.521007899599326</v>
      </c>
      <c r="AN309">
        <f t="shared" si="82"/>
        <v>38.271428057591315</v>
      </c>
      <c r="AP309">
        <f t="shared" si="83"/>
        <v>1549.8462921368355</v>
      </c>
      <c r="AS309">
        <f t="shared" si="84"/>
        <v>1550.4463103321189</v>
      </c>
      <c r="AU309">
        <f t="shared" si="73"/>
        <v>-43.130406584956688</v>
      </c>
      <c r="AW309">
        <f t="shared" si="85"/>
        <v>3.2463124087094526</v>
      </c>
      <c r="AY309">
        <f t="shared" si="86"/>
        <v>-2.7821647830939666E-2</v>
      </c>
      <c r="BA309">
        <f t="shared" si="87"/>
        <v>-7.6852084053469272E-2</v>
      </c>
      <c r="BC309">
        <f t="shared" si="88"/>
        <v>-119.10891751325777</v>
      </c>
      <c r="BD309">
        <f t="shared" si="89"/>
        <v>3.3000000000000002E-2</v>
      </c>
      <c r="BE309">
        <f t="shared" si="90"/>
        <v>-3.9305942779375065</v>
      </c>
    </row>
    <row r="310" spans="3:57">
      <c r="C310" s="11">
        <v>250</v>
      </c>
      <c r="D310" s="12">
        <f t="shared" si="96"/>
        <v>3.6231884057971011E-3</v>
      </c>
      <c r="E310" s="75">
        <f t="shared" si="91"/>
        <v>1204.2771838760873</v>
      </c>
      <c r="F310" s="4">
        <f t="shared" si="92"/>
        <v>4.3633231299858233</v>
      </c>
      <c r="G310" s="4"/>
      <c r="H310" s="4">
        <f t="shared" si="93"/>
        <v>-33.945314017535551</v>
      </c>
      <c r="I310" s="11">
        <v>250</v>
      </c>
      <c r="J310" s="5">
        <f t="shared" si="74"/>
        <v>26125.791526691239</v>
      </c>
      <c r="K310" s="11">
        <v>250</v>
      </c>
      <c r="L310" s="17">
        <f t="shared" si="94"/>
        <v>11025.084024263702</v>
      </c>
      <c r="M310" s="11">
        <v>250</v>
      </c>
      <c r="N310">
        <f t="shared" si="95"/>
        <v>1123.8617761736698</v>
      </c>
      <c r="Q310" s="58">
        <v>187</v>
      </c>
      <c r="R310" s="21">
        <f t="shared" si="104"/>
        <v>3.3310000000000008</v>
      </c>
      <c r="S310" s="21">
        <f t="shared" si="101"/>
        <v>505.23956414961071</v>
      </c>
      <c r="T310" s="21">
        <f t="shared" si="102"/>
        <v>0.52218512126793126</v>
      </c>
      <c r="U310" s="21">
        <f t="shared" si="103"/>
        <v>303.74438024656962</v>
      </c>
      <c r="AA310">
        <v>187</v>
      </c>
      <c r="AB310">
        <f t="shared" si="75"/>
        <v>3.2637657012293966</v>
      </c>
      <c r="AC310">
        <f t="shared" si="76"/>
        <v>0.2661290322580645</v>
      </c>
      <c r="AD310">
        <f t="shared" si="77"/>
        <v>-0.12186934340514774</v>
      </c>
      <c r="AE310">
        <f t="shared" si="78"/>
        <v>-3.2432970422337705E-2</v>
      </c>
      <c r="AF310" s="65">
        <f t="shared" si="79"/>
        <v>-3.2438659142658741E-2</v>
      </c>
      <c r="AG310">
        <f t="shared" si="80"/>
        <v>-1.8585982619378074</v>
      </c>
      <c r="AJ310">
        <f t="shared" si="81"/>
        <v>72.382294738708836</v>
      </c>
      <c r="AL310">
        <f t="shared" si="72"/>
        <v>37.796957355783817</v>
      </c>
      <c r="AN310">
        <f t="shared" si="82"/>
        <v>38.552896502899493</v>
      </c>
      <c r="AP310">
        <f t="shared" si="83"/>
        <v>1550.3621899864618</v>
      </c>
      <c r="AS310">
        <f t="shared" si="84"/>
        <v>1551.1782449580637</v>
      </c>
      <c r="AU310">
        <f t="shared" si="73"/>
        <v>-50.30931813849859</v>
      </c>
      <c r="AW310">
        <f t="shared" si="85"/>
        <v>3.2637657012293966</v>
      </c>
      <c r="AY310">
        <f t="shared" si="86"/>
        <v>-3.2438659142658741E-2</v>
      </c>
      <c r="BA310">
        <f t="shared" si="87"/>
        <v>-8.9661179124192456E-2</v>
      </c>
      <c r="BC310">
        <f t="shared" si="88"/>
        <v>-139.00730202375144</v>
      </c>
      <c r="BD310">
        <f t="shared" si="89"/>
        <v>3.3000000000000002E-2</v>
      </c>
      <c r="BE310">
        <f t="shared" si="90"/>
        <v>-4.5872409667837974</v>
      </c>
    </row>
    <row r="311" spans="3:57">
      <c r="C311" s="11">
        <v>251</v>
      </c>
      <c r="D311" s="12">
        <f t="shared" si="96"/>
        <v>3.6376811594202897E-3</v>
      </c>
      <c r="E311" s="75">
        <f t="shared" si="91"/>
        <v>1204.2771838760873</v>
      </c>
      <c r="F311" s="4">
        <f t="shared" si="92"/>
        <v>4.3807764225057664</v>
      </c>
      <c r="G311" s="4"/>
      <c r="H311" s="4">
        <f t="shared" si="93"/>
        <v>-34.320290845939638</v>
      </c>
      <c r="I311" s="11">
        <v>251</v>
      </c>
      <c r="J311" s="5">
        <f t="shared" si="74"/>
        <v>25618.189642125388</v>
      </c>
      <c r="K311" s="11">
        <v>251</v>
      </c>
      <c r="L311" s="17">
        <f t="shared" si="94"/>
        <v>10810.876028976912</v>
      </c>
      <c r="M311" s="11">
        <v>251</v>
      </c>
      <c r="N311">
        <f t="shared" si="95"/>
        <v>1102.026098774405</v>
      </c>
      <c r="Q311" s="58">
        <v>188</v>
      </c>
      <c r="R311" s="21">
        <f t="shared" si="104"/>
        <v>3.886000000000001</v>
      </c>
      <c r="S311" s="21">
        <f t="shared" si="101"/>
        <v>502.5882006933316</v>
      </c>
      <c r="T311" s="21">
        <f t="shared" si="102"/>
        <v>0.52604582966506552</v>
      </c>
      <c r="U311" s="21">
        <f t="shared" si="103"/>
        <v>304.38432028160781</v>
      </c>
      <c r="AA311">
        <v>188</v>
      </c>
      <c r="AB311">
        <f t="shared" si="75"/>
        <v>3.2812189937493397</v>
      </c>
      <c r="AC311">
        <f t="shared" si="76"/>
        <v>0.2661290322580645</v>
      </c>
      <c r="AD311">
        <f t="shared" si="77"/>
        <v>-0.13917310096006552</v>
      </c>
      <c r="AE311">
        <f t="shared" si="78"/>
        <v>-3.7038002674856144E-2</v>
      </c>
      <c r="AF311" s="65">
        <f t="shared" si="79"/>
        <v>-3.7046476112913611E-2</v>
      </c>
      <c r="AG311">
        <f t="shared" si="80"/>
        <v>-2.1226067271021694</v>
      </c>
      <c r="AJ311">
        <f t="shared" si="81"/>
        <v>72.382294738708836</v>
      </c>
      <c r="AL311">
        <f t="shared" si="72"/>
        <v>38.076404288885399</v>
      </c>
      <c r="AN311">
        <f t="shared" si="82"/>
        <v>38.837932374663104</v>
      </c>
      <c r="AP311">
        <f t="shared" si="83"/>
        <v>1550.906909982541</v>
      </c>
      <c r="AS311">
        <f t="shared" si="84"/>
        <v>1551.9717833421294</v>
      </c>
      <c r="AU311">
        <f t="shared" si="73"/>
        <v>-57.481935062727047</v>
      </c>
      <c r="AW311">
        <f t="shared" si="85"/>
        <v>3.2812189937493397</v>
      </c>
      <c r="AY311">
        <f t="shared" si="86"/>
        <v>-3.7046476112913611E-2</v>
      </c>
      <c r="BA311">
        <f t="shared" si="87"/>
        <v>-0.10247036628546409</v>
      </c>
      <c r="BC311">
        <f t="shared" si="88"/>
        <v>-158.92199914056826</v>
      </c>
      <c r="BD311">
        <f t="shared" si="89"/>
        <v>3.3000000000000002E-2</v>
      </c>
      <c r="BE311">
        <f t="shared" si="90"/>
        <v>-5.2444259716387531</v>
      </c>
    </row>
    <row r="312" spans="3:57">
      <c r="C312" s="11">
        <v>252</v>
      </c>
      <c r="D312" s="12">
        <f t="shared" si="96"/>
        <v>3.6521739130434779E-3</v>
      </c>
      <c r="E312" s="75">
        <f t="shared" si="91"/>
        <v>1204.2771838760873</v>
      </c>
      <c r="F312" s="4">
        <f t="shared" si="92"/>
        <v>4.3982297150257095</v>
      </c>
      <c r="G312" s="4"/>
      <c r="H312" s="4">
        <f t="shared" si="93"/>
        <v>-34.687788234229679</v>
      </c>
      <c r="I312" s="11">
        <v>252</v>
      </c>
      <c r="J312" s="5">
        <f t="shared" si="74"/>
        <v>25093.61330536491</v>
      </c>
      <c r="K312" s="11">
        <v>252</v>
      </c>
      <c r="L312" s="17">
        <f t="shared" si="94"/>
        <v>10589.504814863993</v>
      </c>
      <c r="M312" s="11">
        <v>252</v>
      </c>
      <c r="N312">
        <f t="shared" si="95"/>
        <v>1079.460225776146</v>
      </c>
      <c r="Q312" s="58">
        <v>189</v>
      </c>
      <c r="R312" s="21">
        <f t="shared" si="104"/>
        <v>4.4410000000000007</v>
      </c>
      <c r="S312" s="21">
        <f t="shared" si="101"/>
        <v>499.93683723705254</v>
      </c>
      <c r="T312" s="21">
        <f t="shared" si="102"/>
        <v>0.5299557297680112</v>
      </c>
      <c r="U312" s="21">
        <f t="shared" si="103"/>
        <v>305.02900418335815</v>
      </c>
      <c r="AA312">
        <v>189</v>
      </c>
      <c r="AB312">
        <f t="shared" si="75"/>
        <v>3.2986722862692828</v>
      </c>
      <c r="AC312">
        <f t="shared" si="76"/>
        <v>0.2661290322580645</v>
      </c>
      <c r="AD312">
        <f t="shared" si="77"/>
        <v>-0.15643446504023073</v>
      </c>
      <c r="AE312">
        <f t="shared" si="78"/>
        <v>-4.1631752792964626E-2</v>
      </c>
      <c r="AF312" s="65">
        <f t="shared" si="79"/>
        <v>-4.1643788227628653E-2</v>
      </c>
      <c r="AG312">
        <f t="shared" si="80"/>
        <v>-2.3860133083797046</v>
      </c>
      <c r="AJ312">
        <f t="shared" si="81"/>
        <v>72.382294738708836</v>
      </c>
      <c r="AL312">
        <f t="shared" si="72"/>
        <v>38.35941183053572</v>
      </c>
      <c r="AN312">
        <f t="shared" si="82"/>
        <v>39.126600067146434</v>
      </c>
      <c r="AP312">
        <f t="shared" si="83"/>
        <v>1551.475914642215</v>
      </c>
      <c r="AS312">
        <f t="shared" si="84"/>
        <v>1552.8221761345778</v>
      </c>
      <c r="AU312">
        <f t="shared" si="73"/>
        <v>-64.646708968268115</v>
      </c>
      <c r="AW312">
        <f t="shared" si="85"/>
        <v>3.2986722862692828</v>
      </c>
      <c r="AY312">
        <f t="shared" si="86"/>
        <v>-4.1643788227628653E-2</v>
      </c>
      <c r="BA312">
        <f t="shared" si="87"/>
        <v>-0.11527958786604654</v>
      </c>
      <c r="BC312">
        <f t="shared" si="88"/>
        <v>-178.85350402405214</v>
      </c>
      <c r="BD312">
        <f t="shared" si="89"/>
        <v>3.3000000000000002E-2</v>
      </c>
      <c r="BE312">
        <f t="shared" si="90"/>
        <v>-5.9021656327937206</v>
      </c>
    </row>
    <row r="313" spans="3:57">
      <c r="C313" s="11">
        <v>253</v>
      </c>
      <c r="D313" s="12">
        <f t="shared" si="96"/>
        <v>3.6666666666666666E-3</v>
      </c>
      <c r="E313" s="75">
        <f t="shared" si="91"/>
        <v>1204.2771838760873</v>
      </c>
      <c r="F313" s="4">
        <f t="shared" si="92"/>
        <v>4.4156830075456535</v>
      </c>
      <c r="G313" s="4"/>
      <c r="H313" s="4">
        <f t="shared" si="93"/>
        <v>-35.047559542286621</v>
      </c>
      <c r="I313" s="11">
        <v>253</v>
      </c>
      <c r="J313" s="5">
        <f t="shared" si="74"/>
        <v>24551.977835898946</v>
      </c>
      <c r="K313" s="11">
        <v>253</v>
      </c>
      <c r="L313" s="17">
        <f t="shared" si="94"/>
        <v>10360.934646749354</v>
      </c>
      <c r="M313" s="11">
        <v>253</v>
      </c>
      <c r="N313">
        <f t="shared" si="95"/>
        <v>1056.1605144494754</v>
      </c>
      <c r="Q313" s="58">
        <v>190</v>
      </c>
      <c r="R313" s="21">
        <f t="shared" si="104"/>
        <v>4.9960000000000004</v>
      </c>
      <c r="S313" s="21">
        <f t="shared" si="101"/>
        <v>497.28547378077343</v>
      </c>
      <c r="T313" s="21">
        <f t="shared" si="102"/>
        <v>0.53391571425685047</v>
      </c>
      <c r="U313" s="21">
        <f t="shared" si="103"/>
        <v>305.67849255776048</v>
      </c>
      <c r="AA313">
        <v>190</v>
      </c>
      <c r="AB313">
        <f t="shared" si="75"/>
        <v>3.3161255787892263</v>
      </c>
      <c r="AC313">
        <f t="shared" si="76"/>
        <v>0.2661290322580645</v>
      </c>
      <c r="AD313">
        <f t="shared" si="77"/>
        <v>-0.17364817766693047</v>
      </c>
      <c r="AE313">
        <f t="shared" si="78"/>
        <v>-4.6212821475876652E-2</v>
      </c>
      <c r="AF313" s="65">
        <f t="shared" si="79"/>
        <v>-4.6229286179016282E-2</v>
      </c>
      <c r="AG313">
        <f t="shared" si="80"/>
        <v>-2.6487429879601008</v>
      </c>
      <c r="AJ313">
        <f t="shared" si="81"/>
        <v>72.382294738708836</v>
      </c>
      <c r="AL313">
        <f t="shared" si="72"/>
        <v>38.646044594967599</v>
      </c>
      <c r="AN313">
        <f t="shared" si="82"/>
        <v>39.418965486866952</v>
      </c>
      <c r="AP313">
        <f t="shared" si="83"/>
        <v>1552.0640753825026</v>
      </c>
      <c r="AS313">
        <f t="shared" si="84"/>
        <v>1553.724047983919</v>
      </c>
      <c r="AU313">
        <f t="shared" si="73"/>
        <v>-71.80197205225727</v>
      </c>
      <c r="AW313">
        <f t="shared" si="85"/>
        <v>3.3161255787892263</v>
      </c>
      <c r="AY313">
        <f t="shared" si="86"/>
        <v>-4.6229286179016282E-2</v>
      </c>
      <c r="BA313">
        <f t="shared" si="87"/>
        <v>-0.12808875787222748</v>
      </c>
      <c r="BC313">
        <f t="shared" si="88"/>
        <v>-198.80195955385199</v>
      </c>
      <c r="BD313">
        <f t="shared" si="89"/>
        <v>3.3000000000000002E-2</v>
      </c>
      <c r="BE313">
        <f t="shared" si="90"/>
        <v>-6.5604646652771157</v>
      </c>
    </row>
    <row r="314" spans="3:57">
      <c r="C314" s="11">
        <v>254</v>
      </c>
      <c r="D314" s="12">
        <f t="shared" si="96"/>
        <v>3.6811594202898548E-3</v>
      </c>
      <c r="E314" s="75">
        <f t="shared" si="91"/>
        <v>1204.2771838760873</v>
      </c>
      <c r="F314" s="4">
        <f t="shared" si="92"/>
        <v>4.4331363000655966</v>
      </c>
      <c r="G314" s="4"/>
      <c r="H314" s="4">
        <f t="shared" si="93"/>
        <v>-35.399357023137533</v>
      </c>
      <c r="I314" s="11">
        <v>254</v>
      </c>
      <c r="J314" s="5">
        <f t="shared" si="74"/>
        <v>23993.215220777944</v>
      </c>
      <c r="K314" s="11">
        <v>254</v>
      </c>
      <c r="L314" s="17">
        <f t="shared" si="94"/>
        <v>10125.136823168292</v>
      </c>
      <c r="M314" s="11">
        <v>254</v>
      </c>
      <c r="N314">
        <f t="shared" si="95"/>
        <v>1032.1240390589492</v>
      </c>
      <c r="Q314" s="58">
        <v>191</v>
      </c>
      <c r="R314" s="21">
        <f t="shared" si="104"/>
        <v>5.5510000000000002</v>
      </c>
      <c r="S314" s="21">
        <f t="shared" si="101"/>
        <v>494.63411032449437</v>
      </c>
      <c r="T314" s="21">
        <f t="shared" si="102"/>
        <v>0.53792669688810923</v>
      </c>
      <c r="U314" s="21">
        <f t="shared" si="103"/>
        <v>306.33284711352309</v>
      </c>
      <c r="AA314">
        <v>191</v>
      </c>
      <c r="AB314">
        <f t="shared" si="75"/>
        <v>3.3335788713091694</v>
      </c>
      <c r="AC314">
        <f t="shared" si="76"/>
        <v>0.2661290322580645</v>
      </c>
      <c r="AD314">
        <f t="shared" si="77"/>
        <v>-0.19080899537654472</v>
      </c>
      <c r="AE314">
        <f t="shared" si="78"/>
        <v>-5.0779813285693351E-2</v>
      </c>
      <c r="AF314" s="65">
        <f t="shared" si="79"/>
        <v>-5.0801662029417834E-2</v>
      </c>
      <c r="AG314">
        <f t="shared" si="80"/>
        <v>-2.9107208265356506</v>
      </c>
      <c r="AJ314">
        <f t="shared" si="81"/>
        <v>72.382294738708836</v>
      </c>
      <c r="AL314">
        <f t="shared" si="72"/>
        <v>38.936368721975214</v>
      </c>
      <c r="AN314">
        <f t="shared" si="82"/>
        <v>39.715096096414719</v>
      </c>
      <c r="AP314">
        <f t="shared" si="83"/>
        <v>1552.6656803710573</v>
      </c>
      <c r="AS314">
        <f t="shared" si="84"/>
        <v>1554.6714038201824</v>
      </c>
      <c r="AU314">
        <f t="shared" si="73"/>
        <v>-78.945923606595642</v>
      </c>
      <c r="AW314">
        <f t="shared" si="85"/>
        <v>3.3335788713091694</v>
      </c>
      <c r="AY314">
        <f t="shared" si="86"/>
        <v>-5.0801662029417834E-2</v>
      </c>
      <c r="BA314">
        <f t="shared" si="87"/>
        <v>-0.14089775845392724</v>
      </c>
      <c r="BC314">
        <f t="shared" si="88"/>
        <v>-218.76711399262382</v>
      </c>
      <c r="BD314">
        <f t="shared" si="89"/>
        <v>3.3000000000000002E-2</v>
      </c>
      <c r="BE314">
        <f t="shared" si="90"/>
        <v>-7.2193147617565865</v>
      </c>
    </row>
    <row r="315" spans="3:57">
      <c r="C315" s="11">
        <v>255</v>
      </c>
      <c r="D315" s="12">
        <f t="shared" si="96"/>
        <v>3.6956521739130435E-3</v>
      </c>
      <c r="E315" s="75">
        <f t="shared" si="91"/>
        <v>1204.2771838760873</v>
      </c>
      <c r="F315" s="4">
        <f t="shared" si="92"/>
        <v>4.4505895925855397</v>
      </c>
      <c r="G315" s="4"/>
      <c r="H315" s="4">
        <f t="shared" si="93"/>
        <v>-35.742932066745048</v>
      </c>
      <c r="I315" s="11">
        <v>255</v>
      </c>
      <c r="J315" s="5">
        <f t="shared" si="74"/>
        <v>23417.274419205896</v>
      </c>
      <c r="K315" s="11">
        <v>255</v>
      </c>
      <c r="L315" s="17">
        <f t="shared" si="94"/>
        <v>9882.0898049048883</v>
      </c>
      <c r="M315" s="11">
        <v>255</v>
      </c>
      <c r="N315">
        <f t="shared" si="95"/>
        <v>1007.3486039658397</v>
      </c>
      <c r="Q315" s="58">
        <v>192</v>
      </c>
      <c r="R315" s="21">
        <f t="shared" si="104"/>
        <v>6.1059999999999999</v>
      </c>
      <c r="S315" s="21">
        <f t="shared" si="101"/>
        <v>491.98274686821532</v>
      </c>
      <c r="T315" s="21">
        <f t="shared" si="102"/>
        <v>0.54198961310876848</v>
      </c>
      <c r="U315" s="21">
        <f t="shared" si="103"/>
        <v>306.99213068822928</v>
      </c>
      <c r="AA315">
        <v>192</v>
      </c>
      <c r="AB315">
        <f t="shared" si="75"/>
        <v>3.3510321638291125</v>
      </c>
      <c r="AC315">
        <f t="shared" si="76"/>
        <v>0.2661290322580645</v>
      </c>
      <c r="AD315">
        <f t="shared" si="77"/>
        <v>-0.20791169081775907</v>
      </c>
      <c r="AE315">
        <f t="shared" si="78"/>
        <v>-5.5331337072468137E-2</v>
      </c>
      <c r="AF315" s="65">
        <f t="shared" si="79"/>
        <v>-5.5359609379706784E-2</v>
      </c>
      <c r="AG315">
        <f t="shared" si="80"/>
        <v>-3.171871972950044</v>
      </c>
      <c r="AJ315">
        <f t="shared" si="81"/>
        <v>72.382294738708836</v>
      </c>
      <c r="AL315">
        <f t="shared" ref="AL315:AL378" si="105">T315*AJ315</f>
        <v>39.230451921357648</v>
      </c>
      <c r="AN315">
        <f t="shared" si="82"/>
        <v>40.015060959784805</v>
      </c>
      <c r="AP315">
        <f t="shared" si="83"/>
        <v>1553.2744432633349</v>
      </c>
      <c r="AS315">
        <f t="shared" si="84"/>
        <v>1555.6576358867446</v>
      </c>
      <c r="AU315">
        <f t="shared" ref="AU315:AU378" si="106">AP315*TAN(AF315)</f>
        <v>-86.076617020608381</v>
      </c>
      <c r="AW315">
        <f t="shared" si="85"/>
        <v>3.3510321638291125</v>
      </c>
      <c r="AY315">
        <f t="shared" si="86"/>
        <v>-5.5359609379706784E-2</v>
      </c>
      <c r="BA315">
        <f t="shared" si="87"/>
        <v>-0.15370643637405562</v>
      </c>
      <c r="BC315">
        <f t="shared" si="88"/>
        <v>-238.74827938490245</v>
      </c>
      <c r="BD315">
        <f t="shared" si="89"/>
        <v>3.3000000000000002E-2</v>
      </c>
      <c r="BE315">
        <f t="shared" si="90"/>
        <v>-7.8786932197017814</v>
      </c>
    </row>
    <row r="316" spans="3:57">
      <c r="C316" s="11">
        <v>256</v>
      </c>
      <c r="D316" s="12">
        <f t="shared" si="96"/>
        <v>3.7101449275362317E-3</v>
      </c>
      <c r="E316" s="75">
        <f t="shared" si="91"/>
        <v>1204.2771838760873</v>
      </c>
      <c r="F316" s="4">
        <f t="shared" si="92"/>
        <v>4.4680428851054828</v>
      </c>
      <c r="G316" s="4"/>
      <c r="H316" s="4">
        <f t="shared" si="93"/>
        <v>-36.078035448070281</v>
      </c>
      <c r="I316" s="11">
        <v>256</v>
      </c>
      <c r="J316" s="5">
        <f t="shared" ref="J316:J379" si="107">((((($F$6/1000)/2)*(E316*E316))*COS(F316))+((((($F$6/1000)/2)*($F$6/1000)/2))*(E316*E316)*COS(2*F316)/($F$10/1000)))*-1</f>
        <v>22824.12164764131</v>
      </c>
      <c r="K316" s="11">
        <v>256</v>
      </c>
      <c r="L316" s="17">
        <f t="shared" si="94"/>
        <v>9631.7793353046327</v>
      </c>
      <c r="M316" s="11">
        <v>256</v>
      </c>
      <c r="N316">
        <f t="shared" si="95"/>
        <v>981.83275589241919</v>
      </c>
      <c r="Q316" s="58">
        <v>193</v>
      </c>
      <c r="R316" s="21">
        <f t="shared" si="104"/>
        <v>6.6609999999999996</v>
      </c>
      <c r="S316" s="21">
        <f t="shared" si="101"/>
        <v>489.3313834119362</v>
      </c>
      <c r="T316" s="21">
        <f t="shared" si="102"/>
        <v>0.54610542069159029</v>
      </c>
      <c r="U316" s="21">
        <f t="shared" si="103"/>
        <v>307.65640727520741</v>
      </c>
      <c r="AA316">
        <v>193</v>
      </c>
      <c r="AB316">
        <f t="shared" ref="AB316:AB379" si="108">PI()*AA316/180</f>
        <v>3.3684854563490561</v>
      </c>
      <c r="AC316">
        <f t="shared" ref="AC316:AC379" si="109">($F$6/2)/$F$10</f>
        <v>0.2661290322580645</v>
      </c>
      <c r="AD316">
        <f t="shared" ref="AD316:AD379" si="110">SIN(AB316)</f>
        <v>-0.22495105434386498</v>
      </c>
      <c r="AE316">
        <f t="shared" ref="AE316:AE379" si="111">AC316*AD316</f>
        <v>-5.9866006397964064E-2</v>
      </c>
      <c r="AF316" s="65">
        <f t="shared" ref="AF316:AF379" si="112">ASIN(AE316)</f>
        <v>-5.9901823542732914E-2</v>
      </c>
      <c r="AG316">
        <f t="shared" ref="AG316:AG379" si="113">AF316*180/PI()</f>
        <v>-3.4321216741359888</v>
      </c>
      <c r="AJ316">
        <f t="shared" ref="AJ316:AJ379" si="114">PI()*(($F$5/10)*($F$5/10))/4</f>
        <v>72.382294738708836</v>
      </c>
      <c r="AL316">
        <f t="shared" si="105"/>
        <v>39.528363518905273</v>
      </c>
      <c r="AN316">
        <f t="shared" ref="AN316:AN379" si="115">AL316*1.02</f>
        <v>40.318930789283378</v>
      </c>
      <c r="AP316">
        <f t="shared" ref="AP316:AP379" si="116">N253+AN316</f>
        <v>1553.8835128151372</v>
      </c>
      <c r="AS316">
        <f t="shared" ref="AS316:AS379" si="117">AP316/(COS(AF316))</f>
        <v>1556.675531524096</v>
      </c>
      <c r="AU316">
        <f t="shared" si="106"/>
        <v>-93.19194732977563</v>
      </c>
      <c r="AW316">
        <f t="shared" ref="AW316:AW379" si="118">AB316</f>
        <v>3.3684854563490561</v>
      </c>
      <c r="AY316">
        <f t="shared" ref="AY316:AY379" si="119">AF316</f>
        <v>-5.9901823542732914E-2</v>
      </c>
      <c r="BA316">
        <f t="shared" ref="BA316:BA379" si="120">(SIN(AW316+AY316))/(COS(AY316))</f>
        <v>-0.16651459948202701</v>
      </c>
      <c r="BC316">
        <f t="shared" ref="BC316:BC379" si="121">AP316*BA316</f>
        <v>-258.74429077813778</v>
      </c>
      <c r="BD316">
        <f t="shared" ref="BD316:BD379" si="122">($F$6/2)/1000</f>
        <v>3.3000000000000002E-2</v>
      </c>
      <c r="BE316">
        <f t="shared" ref="BE316:BE379" si="123">BC316*BD316</f>
        <v>-8.5385615956785479</v>
      </c>
    </row>
    <row r="317" spans="3:57">
      <c r="C317" s="11">
        <v>257</v>
      </c>
      <c r="D317" s="12">
        <f t="shared" si="96"/>
        <v>3.7246376811594199E-3</v>
      </c>
      <c r="E317" s="75">
        <f t="shared" ref="E317:E380" si="124">(2*PI()/60)*$F$13</f>
        <v>1204.2771838760873</v>
      </c>
      <c r="F317" s="4">
        <f t="shared" ref="F317:F380" si="125">E317*D317</f>
        <v>4.4854961776254259</v>
      </c>
      <c r="G317" s="4"/>
      <c r="H317" s="4">
        <f t="shared" ref="H317:H380" si="126">(($F$6/1000)/2)*E317*SIN(F317)+((($F$6/1000)/2)*(($F$6/1000)/2)*E317*SIN(2*F317))/(2*($F$10/1000))</f>
        <v>-36.404417579123958</v>
      </c>
      <c r="I317" s="11">
        <v>257</v>
      </c>
      <c r="J317" s="5">
        <f t="shared" si="107"/>
        <v>22213.740644991161</v>
      </c>
      <c r="K317" s="11">
        <v>257</v>
      </c>
      <c r="L317" s="17">
        <f t="shared" ref="L317:L380" si="127">$J$21*J317</f>
        <v>9374.1985521862698</v>
      </c>
      <c r="M317" s="11">
        <v>257</v>
      </c>
      <c r="N317">
        <f t="shared" ref="N317:N380" si="128">L317/9.81</f>
        <v>955.57579532989496</v>
      </c>
      <c r="Q317" s="58">
        <v>194</v>
      </c>
      <c r="R317" s="21">
        <f t="shared" si="104"/>
        <v>7.2159999999999993</v>
      </c>
      <c r="S317" s="21">
        <f t="shared" si="101"/>
        <v>486.68001995565714</v>
      </c>
      <c r="T317" s="21">
        <f t="shared" si="102"/>
        <v>0.55027510039261929</v>
      </c>
      <c r="U317" s="21">
        <f t="shared" si="103"/>
        <v>308.32574205118925</v>
      </c>
      <c r="AA317">
        <v>194</v>
      </c>
      <c r="AB317">
        <f t="shared" si="108"/>
        <v>3.3859387488689991</v>
      </c>
      <c r="AC317">
        <f t="shared" si="109"/>
        <v>0.2661290322580645</v>
      </c>
      <c r="AD317">
        <f t="shared" si="110"/>
        <v>-0.24192189559966751</v>
      </c>
      <c r="AE317">
        <f t="shared" si="111"/>
        <v>-6.4382439957976031E-2</v>
      </c>
      <c r="AF317" s="65">
        <f t="shared" si="112"/>
        <v>-6.4427001722280955E-2</v>
      </c>
      <c r="AG317">
        <f t="shared" si="113"/>
        <v>-3.6913952853687846</v>
      </c>
      <c r="AJ317">
        <f t="shared" si="114"/>
        <v>72.382294738708836</v>
      </c>
      <c r="AL317">
        <f t="shared" si="105"/>
        <v>39.830174503991167</v>
      </c>
      <c r="AN317">
        <f t="shared" si="115"/>
        <v>40.626777994070991</v>
      </c>
      <c r="AP317">
        <f t="shared" si="116"/>
        <v>1554.4854833583859</v>
      </c>
      <c r="AS317">
        <f t="shared" si="117"/>
        <v>1557.7172817090852</v>
      </c>
      <c r="AU317">
        <f t="shared" si="106"/>
        <v>-100.28963936113682</v>
      </c>
      <c r="AW317">
        <f t="shared" si="118"/>
        <v>3.3859387488689991</v>
      </c>
      <c r="AY317">
        <f t="shared" si="119"/>
        <v>-6.4427001722280955E-2</v>
      </c>
      <c r="BA317">
        <f t="shared" si="120"/>
        <v>-0.17932201319250779</v>
      </c>
      <c r="BC317">
        <f t="shared" si="121"/>
        <v>-278.75346635435432</v>
      </c>
      <c r="BD317">
        <f t="shared" si="122"/>
        <v>3.3000000000000002E-2</v>
      </c>
      <c r="BE317">
        <f t="shared" si="123"/>
        <v>-9.1988643896936928</v>
      </c>
    </row>
    <row r="318" spans="3:57">
      <c r="C318" s="11">
        <v>258</v>
      </c>
      <c r="D318" s="12">
        <f t="shared" ref="D318:D381" si="129">(60/($F$13*360))*C318</f>
        <v>3.7391304347826086E-3</v>
      </c>
      <c r="E318" s="75">
        <f t="shared" si="124"/>
        <v>1204.2771838760873</v>
      </c>
      <c r="F318" s="4">
        <f t="shared" si="125"/>
        <v>4.5029494701453698</v>
      </c>
      <c r="G318" s="4"/>
      <c r="H318" s="4">
        <f t="shared" si="126"/>
        <v>-36.721828764714303</v>
      </c>
      <c r="I318" s="11">
        <v>258</v>
      </c>
      <c r="J318" s="5">
        <f t="shared" si="107"/>
        <v>21586.132917506628</v>
      </c>
      <c r="K318" s="11">
        <v>258</v>
      </c>
      <c r="L318" s="17">
        <f t="shared" si="127"/>
        <v>9109.3480911877959</v>
      </c>
      <c r="M318" s="11">
        <v>258</v>
      </c>
      <c r="N318">
        <f t="shared" si="128"/>
        <v>928.57778707316982</v>
      </c>
      <c r="Q318" s="58">
        <v>195</v>
      </c>
      <c r="R318" s="21">
        <f t="shared" si="104"/>
        <v>7.770999999999999</v>
      </c>
      <c r="S318" s="21">
        <f t="shared" si="101"/>
        <v>484.02865649937803</v>
      </c>
      <c r="T318" s="21">
        <f t="shared" si="102"/>
        <v>0.5544996566317606</v>
      </c>
      <c r="U318" s="21">
        <f t="shared" si="103"/>
        <v>309.00020140478654</v>
      </c>
      <c r="AA318">
        <v>195</v>
      </c>
      <c r="AB318">
        <f t="shared" si="108"/>
        <v>3.4033920413889422</v>
      </c>
      <c r="AC318">
        <f t="shared" si="109"/>
        <v>0.2661290322580645</v>
      </c>
      <c r="AD318">
        <f t="shared" si="110"/>
        <v>-0.25881904510252035</v>
      </c>
      <c r="AE318">
        <f t="shared" si="111"/>
        <v>-6.8879262003090094E-2</v>
      </c>
      <c r="AF318" s="65">
        <f t="shared" si="112"/>
        <v>-6.893384319800748E-2</v>
      </c>
      <c r="AG318">
        <f t="shared" si="113"/>
        <v>-3.9496182808624258</v>
      </c>
      <c r="AJ318">
        <f t="shared" si="114"/>
        <v>72.382294738708836</v>
      </c>
      <c r="AL318">
        <f t="shared" si="105"/>
        <v>40.135957578832944</v>
      </c>
      <c r="AN318">
        <f t="shared" si="115"/>
        <v>40.938676730409604</v>
      </c>
      <c r="AP318">
        <f t="shared" si="116"/>
        <v>1555.0724061268838</v>
      </c>
      <c r="AS318">
        <f t="shared" si="117"/>
        <v>1558.7744903533107</v>
      </c>
      <c r="AU318">
        <f t="shared" si="106"/>
        <v>-107.36723652477892</v>
      </c>
      <c r="AW318">
        <f t="shared" si="118"/>
        <v>3.4033920413889422</v>
      </c>
      <c r="AY318">
        <f t="shared" si="119"/>
        <v>-6.893384319800748E-2</v>
      </c>
      <c r="BA318">
        <f t="shared" si="120"/>
        <v>-0.19212839697066175</v>
      </c>
      <c r="BC318">
        <f t="shared" si="121"/>
        <v>-298.77356856246809</v>
      </c>
      <c r="BD318">
        <f t="shared" si="122"/>
        <v>3.3000000000000002E-2</v>
      </c>
      <c r="BE318">
        <f t="shared" si="123"/>
        <v>-9.8595277625614468</v>
      </c>
    </row>
    <row r="319" spans="3:57">
      <c r="C319" s="11">
        <v>259</v>
      </c>
      <c r="D319" s="12">
        <f t="shared" si="129"/>
        <v>3.7536231884057968E-3</v>
      </c>
      <c r="E319" s="75">
        <f t="shared" si="124"/>
        <v>1204.2771838760873</v>
      </c>
      <c r="F319" s="4">
        <f t="shared" si="125"/>
        <v>4.5204027626653129</v>
      </c>
      <c r="G319" s="4"/>
      <c r="H319" s="4">
        <f t="shared" si="126"/>
        <v>-37.030019461594762</v>
      </c>
      <c r="I319" s="11">
        <v>259</v>
      </c>
      <c r="J319" s="5">
        <f t="shared" si="107"/>
        <v>20941.317963013833</v>
      </c>
      <c r="K319" s="11">
        <v>259</v>
      </c>
      <c r="L319" s="17">
        <f t="shared" si="127"/>
        <v>8837.2361803918375</v>
      </c>
      <c r="M319" s="11">
        <v>259</v>
      </c>
      <c r="N319">
        <f t="shared" si="128"/>
        <v>900.83956986665009</v>
      </c>
      <c r="Q319" s="58">
        <v>196</v>
      </c>
      <c r="R319" s="21">
        <f t="shared" si="104"/>
        <v>8.3259999999999987</v>
      </c>
      <c r="S319" s="21">
        <f t="shared" si="101"/>
        <v>481.37729304309897</v>
      </c>
      <c r="T319" s="21">
        <f t="shared" si="102"/>
        <v>0.55878011819737294</v>
      </c>
      <c r="U319" s="21">
        <f t="shared" si="103"/>
        <v>309.67985296581145</v>
      </c>
      <c r="AA319">
        <v>196</v>
      </c>
      <c r="AB319">
        <f t="shared" si="108"/>
        <v>3.4208453339088858</v>
      </c>
      <c r="AC319">
        <f t="shared" si="109"/>
        <v>0.2661290322580645</v>
      </c>
      <c r="AD319">
        <f t="shared" si="110"/>
        <v>-0.275637355816999</v>
      </c>
      <c r="AE319">
        <f t="shared" si="111"/>
        <v>-7.3355102757749729E-2</v>
      </c>
      <c r="AF319" s="65">
        <f t="shared" si="112"/>
        <v>-7.3421049516806849E-2</v>
      </c>
      <c r="AG319">
        <f t="shared" si="113"/>
        <v>-4.2067162647340641</v>
      </c>
      <c r="AJ319">
        <f t="shared" si="114"/>
        <v>72.382294738708836</v>
      </c>
      <c r="AL319">
        <f t="shared" si="105"/>
        <v>40.445787209492806</v>
      </c>
      <c r="AN319">
        <f t="shared" si="115"/>
        <v>41.25470295368266</v>
      </c>
      <c r="AP319">
        <f t="shared" si="116"/>
        <v>1555.6358014177376</v>
      </c>
      <c r="AS319">
        <f t="shared" si="117"/>
        <v>1559.8381843643642</v>
      </c>
      <c r="AU319">
        <f t="shared" si="106"/>
        <v>-114.4220902995097</v>
      </c>
      <c r="AW319">
        <f t="shared" si="118"/>
        <v>3.4208453339088858</v>
      </c>
      <c r="AY319">
        <f t="shared" si="119"/>
        <v>-7.3421049516806849E-2</v>
      </c>
      <c r="BA319">
        <f t="shared" si="120"/>
        <v>-0.20493342082535473</v>
      </c>
      <c r="BC319">
        <f t="shared" si="121"/>
        <v>-318.80176634292917</v>
      </c>
      <c r="BD319">
        <f t="shared" si="122"/>
        <v>3.3000000000000002E-2</v>
      </c>
      <c r="BE319">
        <f t="shared" si="123"/>
        <v>-10.520458289316663</v>
      </c>
    </row>
    <row r="320" spans="3:57">
      <c r="C320" s="11">
        <v>260</v>
      </c>
      <c r="D320" s="12">
        <f t="shared" si="129"/>
        <v>3.7681159420289855E-3</v>
      </c>
      <c r="E320" s="75">
        <f t="shared" si="124"/>
        <v>1204.2771838760873</v>
      </c>
      <c r="F320" s="4">
        <f t="shared" si="125"/>
        <v>4.537856055185256</v>
      </c>
      <c r="G320" s="4"/>
      <c r="H320" s="4">
        <f t="shared" si="126"/>
        <v>-37.328740540709738</v>
      </c>
      <c r="I320" s="11">
        <v>260</v>
      </c>
      <c r="J320" s="5">
        <f t="shared" si="107"/>
        <v>20279.333474137129</v>
      </c>
      <c r="K320" s="11">
        <v>260</v>
      </c>
      <c r="L320" s="17">
        <f t="shared" si="127"/>
        <v>8557.878726085868</v>
      </c>
      <c r="M320" s="11">
        <v>260</v>
      </c>
      <c r="N320">
        <f t="shared" si="128"/>
        <v>872.36276514636779</v>
      </c>
      <c r="Q320" s="58">
        <v>197</v>
      </c>
      <c r="R320" s="21">
        <f t="shared" si="104"/>
        <v>8.8809999999999985</v>
      </c>
      <c r="S320" s="21">
        <f t="shared" si="101"/>
        <v>478.72592958681992</v>
      </c>
      <c r="T320" s="21">
        <f t="shared" si="102"/>
        <v>0.56311753897586514</v>
      </c>
      <c r="U320" s="21">
        <f t="shared" si="103"/>
        <v>310.36476563547342</v>
      </c>
      <c r="AA320">
        <v>197</v>
      </c>
      <c r="AB320">
        <f t="shared" si="108"/>
        <v>3.4382986264288289</v>
      </c>
      <c r="AC320">
        <f t="shared" si="109"/>
        <v>0.2661290322580645</v>
      </c>
      <c r="AD320">
        <f t="shared" si="110"/>
        <v>-0.29237170472273638</v>
      </c>
      <c r="AE320">
        <f t="shared" si="111"/>
        <v>-7.7808598837502421E-2</v>
      </c>
      <c r="AF320" s="65">
        <f t="shared" si="112"/>
        <v>-7.7887324691048018E-2</v>
      </c>
      <c r="AG320">
        <f t="shared" si="113"/>
        <v>-4.4626149823621395</v>
      </c>
      <c r="AJ320">
        <f t="shared" si="114"/>
        <v>72.382294738708836</v>
      </c>
      <c r="AL320">
        <f t="shared" si="105"/>
        <v>40.759739678687431</v>
      </c>
      <c r="AN320">
        <f t="shared" si="115"/>
        <v>41.574934472261184</v>
      </c>
      <c r="AP320">
        <f t="shared" si="116"/>
        <v>1556.1666715730419</v>
      </c>
      <c r="AS320">
        <f t="shared" si="117"/>
        <v>1560.8988244736206</v>
      </c>
      <c r="AU320">
        <f t="shared" si="106"/>
        <v>-121.45135045939706</v>
      </c>
      <c r="AW320">
        <f t="shared" si="118"/>
        <v>3.4382986264288289</v>
      </c>
      <c r="AY320">
        <f t="shared" si="119"/>
        <v>-7.7887324691048018E-2</v>
      </c>
      <c r="BA320">
        <f t="shared" si="120"/>
        <v>-0.21773670181199381</v>
      </c>
      <c r="BC320">
        <f t="shared" si="121"/>
        <v>-338.83459853806232</v>
      </c>
      <c r="BD320">
        <f t="shared" si="122"/>
        <v>3.3000000000000002E-2</v>
      </c>
      <c r="BE320">
        <f t="shared" si="123"/>
        <v>-11.181541751756058</v>
      </c>
    </row>
    <row r="321" spans="3:57">
      <c r="C321" s="11">
        <v>261</v>
      </c>
      <c r="D321" s="12">
        <f t="shared" si="129"/>
        <v>3.7826086956521737E-3</v>
      </c>
      <c r="E321" s="75">
        <f t="shared" si="124"/>
        <v>1204.2771838760873</v>
      </c>
      <c r="F321" s="4">
        <f t="shared" si="125"/>
        <v>4.5553093477051991</v>
      </c>
      <c r="G321" s="4"/>
      <c r="H321" s="4">
        <f t="shared" si="126"/>
        <v>-37.617743552231346</v>
      </c>
      <c r="I321" s="11">
        <v>261</v>
      </c>
      <c r="J321" s="5">
        <f t="shared" si="107"/>
        <v>19600.235520198723</v>
      </c>
      <c r="K321" s="11">
        <v>261</v>
      </c>
      <c r="L321" s="17">
        <f t="shared" si="127"/>
        <v>8271.2993895238615</v>
      </c>
      <c r="M321" s="11">
        <v>261</v>
      </c>
      <c r="N321">
        <f t="shared" si="128"/>
        <v>843.14978486481766</v>
      </c>
      <c r="Q321" s="58">
        <v>198</v>
      </c>
      <c r="R321" s="21">
        <f t="shared" si="104"/>
        <v>9.4359999999999982</v>
      </c>
      <c r="S321" s="21">
        <f t="shared" si="101"/>
        <v>476.0745661305408</v>
      </c>
      <c r="T321" s="21">
        <f t="shared" si="102"/>
        <v>0.56751299870732652</v>
      </c>
      <c r="U321" s="21">
        <f t="shared" si="103"/>
        <v>311.05500961748305</v>
      </c>
      <c r="AA321">
        <v>198</v>
      </c>
      <c r="AB321">
        <f t="shared" si="108"/>
        <v>3.4557519189487729</v>
      </c>
      <c r="AC321">
        <f t="shared" si="109"/>
        <v>0.2661290322580645</v>
      </c>
      <c r="AD321">
        <f t="shared" si="110"/>
        <v>-0.30901699437494773</v>
      </c>
      <c r="AE321">
        <f t="shared" si="111"/>
        <v>-8.2238393664300607E-2</v>
      </c>
      <c r="AF321" s="65">
        <f t="shared" si="112"/>
        <v>-8.2331375404112603E-2</v>
      </c>
      <c r="AG321">
        <f t="shared" si="113"/>
        <v>-4.7172403321628451</v>
      </c>
      <c r="AJ321">
        <f t="shared" si="114"/>
        <v>72.382294738708836</v>
      </c>
      <c r="AL321">
        <f t="shared" si="105"/>
        <v>41.077893140482196</v>
      </c>
      <c r="AN321">
        <f t="shared" si="115"/>
        <v>41.899451003291844</v>
      </c>
      <c r="AP321">
        <f t="shared" si="116"/>
        <v>1556.6555147653962</v>
      </c>
      <c r="AS321">
        <f t="shared" si="117"/>
        <v>1561.9463168341995</v>
      </c>
      <c r="AU321">
        <f t="shared" si="106"/>
        <v>-128.45195608631531</v>
      </c>
      <c r="AW321">
        <f t="shared" si="118"/>
        <v>3.4557519189487729</v>
      </c>
      <c r="AY321">
        <f t="shared" si="119"/>
        <v>-8.2331375404112603E-2</v>
      </c>
      <c r="BA321">
        <f t="shared" si="120"/>
        <v>-0.23053780054691533</v>
      </c>
      <c r="BC321">
        <f t="shared" si="121"/>
        <v>-358.86793858324074</v>
      </c>
      <c r="BD321">
        <f t="shared" si="122"/>
        <v>3.3000000000000002E-2</v>
      </c>
      <c r="BE321">
        <f t="shared" si="123"/>
        <v>-11.842641973246945</v>
      </c>
    </row>
    <row r="322" spans="3:57">
      <c r="C322" s="11">
        <v>262</v>
      </c>
      <c r="D322" s="12">
        <f t="shared" si="129"/>
        <v>3.7971014492753623E-3</v>
      </c>
      <c r="E322" s="75">
        <f t="shared" si="124"/>
        <v>1204.2771838760873</v>
      </c>
      <c r="F322" s="4">
        <f t="shared" si="125"/>
        <v>4.5727626402251431</v>
      </c>
      <c r="G322" s="4"/>
      <c r="H322" s="4">
        <f t="shared" si="126"/>
        <v>-37.896780993076099</v>
      </c>
      <c r="I322" s="11">
        <v>262</v>
      </c>
      <c r="J322" s="5">
        <f t="shared" si="107"/>
        <v>18904.098707503195</v>
      </c>
      <c r="K322" s="11">
        <v>262</v>
      </c>
      <c r="L322" s="17">
        <f t="shared" si="127"/>
        <v>7977.5296545663477</v>
      </c>
      <c r="M322" s="11">
        <v>262</v>
      </c>
      <c r="N322">
        <f t="shared" si="128"/>
        <v>813.20383838596808</v>
      </c>
      <c r="Q322" s="58">
        <v>199</v>
      </c>
      <c r="R322" s="21">
        <f t="shared" si="104"/>
        <v>9.9909999999999979</v>
      </c>
      <c r="S322" s="21">
        <f t="shared" si="101"/>
        <v>473.42320267426174</v>
      </c>
      <c r="T322" s="21">
        <f t="shared" si="102"/>
        <v>0.57196760376826983</v>
      </c>
      <c r="U322" s="21">
        <f t="shared" si="103"/>
        <v>311.75065645009357</v>
      </c>
      <c r="Y322" s="4"/>
      <c r="AA322">
        <v>199</v>
      </c>
      <c r="AB322">
        <f t="shared" si="108"/>
        <v>3.473205211468716</v>
      </c>
      <c r="AC322">
        <f t="shared" si="109"/>
        <v>0.2661290322580645</v>
      </c>
      <c r="AD322">
        <f t="shared" si="110"/>
        <v>-0.32556815445715676</v>
      </c>
      <c r="AE322">
        <f t="shared" si="111"/>
        <v>-8.6643137879727203E-2</v>
      </c>
      <c r="AF322" s="65">
        <f t="shared" si="112"/>
        <v>-8.6751911223645811E-2</v>
      </c>
      <c r="AG322">
        <f t="shared" si="113"/>
        <v>-4.970518377808502</v>
      </c>
      <c r="AJ322">
        <f t="shared" si="114"/>
        <v>72.382294738708836</v>
      </c>
      <c r="AL322">
        <f t="shared" si="105"/>
        <v>41.400327676947938</v>
      </c>
      <c r="AN322">
        <f t="shared" si="115"/>
        <v>42.228334230486901</v>
      </c>
      <c r="AP322">
        <f t="shared" si="116"/>
        <v>1557.0923395697941</v>
      </c>
      <c r="AS322">
        <f t="shared" si="117"/>
        <v>1562.9700253925494</v>
      </c>
      <c r="AU322">
        <f t="shared" si="106"/>
        <v>-135.42062741196736</v>
      </c>
      <c r="AW322">
        <f t="shared" si="118"/>
        <v>3.473205211468716</v>
      </c>
      <c r="AY322">
        <f t="shared" si="119"/>
        <v>-8.6751911223645811E-2</v>
      </c>
      <c r="BA322">
        <f t="shared" si="120"/>
        <v>-0.24333621773546824</v>
      </c>
      <c r="BC322">
        <f t="shared" si="121"/>
        <v>-378.89696057578504</v>
      </c>
      <c r="BD322">
        <f t="shared" si="122"/>
        <v>3.3000000000000002E-2</v>
      </c>
      <c r="BE322">
        <f t="shared" si="123"/>
        <v>-12.503599699000906</v>
      </c>
    </row>
    <row r="323" spans="3:57">
      <c r="C323" s="11">
        <v>263</v>
      </c>
      <c r="D323" s="12">
        <f t="shared" si="129"/>
        <v>3.8115942028985506E-3</v>
      </c>
      <c r="E323" s="75">
        <f t="shared" si="124"/>
        <v>1204.2771838760873</v>
      </c>
      <c r="F323" s="4">
        <f t="shared" si="125"/>
        <v>4.5902159327450862</v>
      </c>
      <c r="G323" s="4"/>
      <c r="H323" s="4">
        <f t="shared" si="126"/>
        <v>-38.165606576586313</v>
      </c>
      <c r="I323" s="11">
        <v>263</v>
      </c>
      <c r="J323" s="5">
        <f t="shared" si="107"/>
        <v>18191.016317742364</v>
      </c>
      <c r="K323" s="11">
        <v>263</v>
      </c>
      <c r="L323" s="17">
        <f t="shared" si="127"/>
        <v>7676.6088860872769</v>
      </c>
      <c r="M323" s="11">
        <v>263</v>
      </c>
      <c r="N323">
        <f t="shared" si="128"/>
        <v>782.52893843906998</v>
      </c>
      <c r="Q323" s="58">
        <v>200</v>
      </c>
      <c r="R323" s="21">
        <f t="shared" si="104"/>
        <v>10.545999999999998</v>
      </c>
      <c r="S323" s="21">
        <f t="shared" si="101"/>
        <v>470.77183921798269</v>
      </c>
      <c r="T323" s="21">
        <f t="shared" si="102"/>
        <v>0.57648248798262136</v>
      </c>
      <c r="U323" s="21">
        <f t="shared" si="103"/>
        <v>312.45177903911684</v>
      </c>
      <c r="Y323" s="4"/>
      <c r="AA323">
        <v>200</v>
      </c>
      <c r="AB323">
        <f t="shared" si="108"/>
        <v>3.4906585039886591</v>
      </c>
      <c r="AC323">
        <f t="shared" si="109"/>
        <v>0.2661290322580645</v>
      </c>
      <c r="AD323">
        <f t="shared" si="110"/>
        <v>-0.34202014332566866</v>
      </c>
      <c r="AE323">
        <f t="shared" si="111"/>
        <v>-9.1021489756024712E-2</v>
      </c>
      <c r="AF323" s="65">
        <f t="shared" si="112"/>
        <v>-9.1147644822926366E-2</v>
      </c>
      <c r="AG323">
        <f t="shared" si="113"/>
        <v>-5.222375360911129</v>
      </c>
      <c r="AJ323">
        <f t="shared" si="114"/>
        <v>72.382294738708836</v>
      </c>
      <c r="AL323">
        <f t="shared" si="105"/>
        <v>41.727125356862274</v>
      </c>
      <c r="AN323">
        <f t="shared" si="115"/>
        <v>42.561667863999517</v>
      </c>
      <c r="AP323">
        <f t="shared" si="116"/>
        <v>1557.4666803034077</v>
      </c>
      <c r="AS323">
        <f t="shared" si="117"/>
        <v>1563.9587850368703</v>
      </c>
      <c r="AU323">
        <f t="shared" si="106"/>
        <v>-142.35385853107834</v>
      </c>
      <c r="AW323">
        <f t="shared" si="118"/>
        <v>3.4906585039886591</v>
      </c>
      <c r="AY323">
        <f t="shared" si="119"/>
        <v>-9.1147644822926366E-2</v>
      </c>
      <c r="BA323">
        <f t="shared" si="120"/>
        <v>-0.25613139071620911</v>
      </c>
      <c r="BC323">
        <f t="shared" si="121"/>
        <v>-398.91610682026925</v>
      </c>
      <c r="BD323">
        <f t="shared" si="122"/>
        <v>3.3000000000000002E-2</v>
      </c>
      <c r="BE323">
        <f t="shared" si="123"/>
        <v>-13.164231525068885</v>
      </c>
    </row>
    <row r="324" spans="3:57">
      <c r="C324" s="11">
        <v>264</v>
      </c>
      <c r="D324" s="12">
        <f t="shared" si="129"/>
        <v>3.8260869565217388E-3</v>
      </c>
      <c r="E324" s="75">
        <f t="shared" si="124"/>
        <v>1204.2771838760873</v>
      </c>
      <c r="F324" s="4">
        <f t="shared" si="125"/>
        <v>4.6076692252650293</v>
      </c>
      <c r="G324" s="4"/>
      <c r="H324" s="4">
        <f t="shared" si="126"/>
        <v>-38.423975504057466</v>
      </c>
      <c r="I324" s="11">
        <v>264</v>
      </c>
      <c r="J324" s="5">
        <f t="shared" si="107"/>
        <v>17461.100424281489</v>
      </c>
      <c r="K324" s="11">
        <v>264</v>
      </c>
      <c r="L324" s="17">
        <f t="shared" si="127"/>
        <v>7368.5843790467879</v>
      </c>
      <c r="M324" s="11">
        <v>264</v>
      </c>
      <c r="N324">
        <f t="shared" si="128"/>
        <v>751.12990612097735</v>
      </c>
      <c r="Q324" s="58">
        <v>201</v>
      </c>
      <c r="R324" s="21">
        <f t="shared" si="104"/>
        <v>11.100999999999997</v>
      </c>
      <c r="S324" s="21">
        <f t="shared" si="101"/>
        <v>468.12047576170357</v>
      </c>
      <c r="T324" s="21">
        <f t="shared" si="102"/>
        <v>0.5810588134621405</v>
      </c>
      <c r="U324" s="21">
        <f t="shared" si="103"/>
        <v>313.15845169194654</v>
      </c>
      <c r="Y324" s="4"/>
      <c r="AA324">
        <v>201</v>
      </c>
      <c r="AB324">
        <f t="shared" si="108"/>
        <v>3.5081117965086026</v>
      </c>
      <c r="AC324">
        <f t="shared" si="109"/>
        <v>0.2661290322580645</v>
      </c>
      <c r="AD324">
        <f t="shared" si="110"/>
        <v>-0.35836794954530043</v>
      </c>
      <c r="AE324">
        <f t="shared" si="111"/>
        <v>-9.5372115604797691E-2</v>
      </c>
      <c r="AF324" s="65">
        <f t="shared" si="112"/>
        <v>-9.5517292210734919E-2</v>
      </c>
      <c r="AG324">
        <f t="shared" si="113"/>
        <v>-5.472737714192923</v>
      </c>
      <c r="AJ324">
        <f t="shared" si="114"/>
        <v>72.382294738708836</v>
      </c>
      <c r="AL324">
        <f t="shared" si="105"/>
        <v>42.058370296541092</v>
      </c>
      <c r="AN324">
        <f t="shared" si="115"/>
        <v>42.899537702471918</v>
      </c>
      <c r="AP324">
        <f t="shared" si="116"/>
        <v>1557.7676131138342</v>
      </c>
      <c r="AS324">
        <f t="shared" si="117"/>
        <v>1564.9009155252791</v>
      </c>
      <c r="AU324">
        <f t="shared" si="106"/>
        <v>-149.24791102553067</v>
      </c>
      <c r="AW324">
        <f t="shared" si="118"/>
        <v>3.5081117965086026</v>
      </c>
      <c r="AY324">
        <f t="shared" si="119"/>
        <v>-9.5517292210734919E-2</v>
      </c>
      <c r="BA324">
        <f t="shared" si="120"/>
        <v>-0.26892269002387964</v>
      </c>
      <c r="BC324">
        <f t="shared" si="121"/>
        <v>-418.91905695065049</v>
      </c>
      <c r="BD324">
        <f t="shared" si="122"/>
        <v>3.3000000000000002E-2</v>
      </c>
      <c r="BE324">
        <f t="shared" si="123"/>
        <v>-13.824328879371466</v>
      </c>
    </row>
    <row r="325" spans="3:57">
      <c r="C325" s="11">
        <v>265</v>
      </c>
      <c r="D325" s="12">
        <f t="shared" si="129"/>
        <v>3.8405797101449275E-3</v>
      </c>
      <c r="E325" s="75">
        <f t="shared" si="124"/>
        <v>1204.2771838760873</v>
      </c>
      <c r="F325" s="4">
        <f t="shared" si="125"/>
        <v>4.6251225177849724</v>
      </c>
      <c r="G325" s="4"/>
      <c r="H325" s="4">
        <f t="shared" si="126"/>
        <v>-38.671644737789158</v>
      </c>
      <c r="I325" s="11">
        <v>265</v>
      </c>
      <c r="J325" s="5">
        <f t="shared" si="107"/>
        <v>16714.481986115763</v>
      </c>
      <c r="K325" s="11">
        <v>265</v>
      </c>
      <c r="L325" s="17">
        <f t="shared" si="127"/>
        <v>7053.5113981408522</v>
      </c>
      <c r="M325" s="11">
        <v>265</v>
      </c>
      <c r="N325">
        <f t="shared" si="128"/>
        <v>719.01237493790541</v>
      </c>
      <c r="Q325" s="58">
        <v>202</v>
      </c>
      <c r="R325" s="21">
        <f t="shared" si="104"/>
        <v>11.655999999999997</v>
      </c>
      <c r="S325" s="21">
        <f t="shared" si="101"/>
        <v>465.46911230542452</v>
      </c>
      <c r="T325" s="21">
        <f t="shared" si="102"/>
        <v>0.5856977714775099</v>
      </c>
      <c r="U325" s="21">
        <f t="shared" si="103"/>
        <v>313.8707501526257</v>
      </c>
      <c r="Y325" s="4"/>
      <c r="AA325">
        <v>202</v>
      </c>
      <c r="AB325">
        <f t="shared" si="108"/>
        <v>3.5255650890285457</v>
      </c>
      <c r="AC325">
        <f t="shared" si="109"/>
        <v>0.2661290322580645</v>
      </c>
      <c r="AD325">
        <f t="shared" si="110"/>
        <v>-0.37460659341591201</v>
      </c>
      <c r="AE325">
        <f t="shared" si="111"/>
        <v>-9.9693690183266903E-2</v>
      </c>
      <c r="AF325" s="65">
        <f t="shared" si="112"/>
        <v>-9.9859572970092667E-2</v>
      </c>
      <c r="AG325">
        <f t="shared" si="113"/>
        <v>-5.7215320751649852</v>
      </c>
      <c r="AJ325">
        <f t="shared" si="114"/>
        <v>72.382294738708836</v>
      </c>
      <c r="AL325">
        <f t="shared" si="105"/>
        <v>42.394148722890058</v>
      </c>
      <c r="AN325">
        <f t="shared" si="115"/>
        <v>43.242031697347862</v>
      </c>
      <c r="AP325">
        <f t="shared" si="116"/>
        <v>1557.9837727954034</v>
      </c>
      <c r="AS325">
        <f t="shared" si="117"/>
        <v>1565.7842361962037</v>
      </c>
      <c r="AU325">
        <f t="shared" si="106"/>
        <v>-156.09880853718755</v>
      </c>
      <c r="AW325">
        <f t="shared" si="118"/>
        <v>3.5255650890285457</v>
      </c>
      <c r="AY325">
        <f t="shared" si="119"/>
        <v>-9.9859572970092667E-2</v>
      </c>
      <c r="BA325">
        <f t="shared" si="120"/>
        <v>-0.28170941597412946</v>
      </c>
      <c r="BC325">
        <f t="shared" si="121"/>
        <v>-438.89869873136388</v>
      </c>
      <c r="BD325">
        <f t="shared" si="122"/>
        <v>3.3000000000000002E-2</v>
      </c>
      <c r="BE325">
        <f t="shared" si="123"/>
        <v>-14.483657058135009</v>
      </c>
    </row>
    <row r="326" spans="3:57">
      <c r="C326" s="11">
        <v>266</v>
      </c>
      <c r="D326" s="12">
        <f t="shared" si="129"/>
        <v>3.8550724637681157E-3</v>
      </c>
      <c r="E326" s="75">
        <f t="shared" si="124"/>
        <v>1204.2771838760873</v>
      </c>
      <c r="F326" s="4">
        <f t="shared" si="125"/>
        <v>4.6425758103049155</v>
      </c>
      <c r="G326" s="4"/>
      <c r="H326" s="4">
        <f t="shared" si="126"/>
        <v>-38.908373275334938</v>
      </c>
      <c r="I326" s="11">
        <v>266</v>
      </c>
      <c r="J326" s="5">
        <f t="shared" si="107"/>
        <v>15951.3109193119</v>
      </c>
      <c r="K326" s="11">
        <v>266</v>
      </c>
      <c r="L326" s="17">
        <f t="shared" si="127"/>
        <v>6731.4532079496212</v>
      </c>
      <c r="M326" s="11">
        <v>266</v>
      </c>
      <c r="N326">
        <f t="shared" si="128"/>
        <v>686.18279387865653</v>
      </c>
      <c r="Q326" s="58">
        <v>203</v>
      </c>
      <c r="R326" s="21">
        <f t="shared" si="104"/>
        <v>12.210999999999997</v>
      </c>
      <c r="S326" s="21">
        <f t="shared" si="101"/>
        <v>462.81774884914546</v>
      </c>
      <c r="T326" s="21">
        <f t="shared" si="102"/>
        <v>0.59040058336140355</v>
      </c>
      <c r="U326" s="21">
        <f t="shared" si="103"/>
        <v>314.5887516379986</v>
      </c>
      <c r="Y326" s="4"/>
      <c r="AA326">
        <v>203</v>
      </c>
      <c r="AB326">
        <f t="shared" si="108"/>
        <v>3.5430183815484888</v>
      </c>
      <c r="AC326">
        <f t="shared" si="109"/>
        <v>0.2661290322580645</v>
      </c>
      <c r="AD326">
        <f t="shared" si="110"/>
        <v>-0.39073112848927355</v>
      </c>
      <c r="AE326">
        <f t="shared" si="111"/>
        <v>-0.10398489709795182</v>
      </c>
      <c r="AF326" s="65">
        <f t="shared" si="112"/>
        <v>-0.1041732105062203</v>
      </c>
      <c r="AG326">
        <f t="shared" si="113"/>
        <v>-5.9686853003343092</v>
      </c>
      <c r="AJ326">
        <f t="shared" si="114"/>
        <v>72.382294738708836</v>
      </c>
      <c r="AL326">
        <f t="shared" si="105"/>
        <v>42.734549038770751</v>
      </c>
      <c r="AN326">
        <f t="shared" si="115"/>
        <v>43.589240019546168</v>
      </c>
      <c r="AP326">
        <f t="shared" si="116"/>
        <v>1558.103370312205</v>
      </c>
      <c r="AS326">
        <f t="shared" si="117"/>
        <v>1566.5960814629823</v>
      </c>
      <c r="AU326">
        <f t="shared" si="106"/>
        <v>-162.90233232498278</v>
      </c>
      <c r="AW326">
        <f t="shared" si="118"/>
        <v>3.5430183815484888</v>
      </c>
      <c r="AY326">
        <f t="shared" si="119"/>
        <v>-0.1041732105062203</v>
      </c>
      <c r="BA326">
        <f t="shared" si="120"/>
        <v>-0.29449079527324162</v>
      </c>
      <c r="BC326">
        <f t="shared" si="121"/>
        <v>-458.84710064115933</v>
      </c>
      <c r="BD326">
        <f t="shared" si="122"/>
        <v>3.3000000000000002E-2</v>
      </c>
      <c r="BE326">
        <f t="shared" si="123"/>
        <v>-15.141954321158259</v>
      </c>
    </row>
    <row r="327" spans="3:57">
      <c r="C327" s="11">
        <v>267</v>
      </c>
      <c r="D327" s="12">
        <f t="shared" si="129"/>
        <v>3.8695652173913043E-3</v>
      </c>
      <c r="E327" s="75">
        <f t="shared" si="124"/>
        <v>1204.2771838760873</v>
      </c>
      <c r="F327" s="4">
        <f t="shared" si="125"/>
        <v>4.6600291028248595</v>
      </c>
      <c r="G327" s="4"/>
      <c r="H327" s="4">
        <f t="shared" si="126"/>
        <v>-39.133922424623258</v>
      </c>
      <c r="I327" s="11">
        <v>267</v>
      </c>
      <c r="J327" s="5">
        <f t="shared" si="107"/>
        <v>15171.756145777612</v>
      </c>
      <c r="K327" s="11">
        <v>267</v>
      </c>
      <c r="L327" s="17">
        <f t="shared" si="127"/>
        <v>6402.4810935181522</v>
      </c>
      <c r="M327" s="11">
        <v>267</v>
      </c>
      <c r="N327">
        <f t="shared" si="128"/>
        <v>652.64842951255366</v>
      </c>
      <c r="Q327" s="58">
        <v>204</v>
      </c>
      <c r="R327" s="21">
        <f t="shared" si="104"/>
        <v>12.765999999999996</v>
      </c>
      <c r="S327" s="21">
        <f t="shared" si="101"/>
        <v>460.16638539286635</v>
      </c>
      <c r="T327" s="21">
        <f t="shared" si="102"/>
        <v>0.59516850144488997</v>
      </c>
      <c r="U327" s="21">
        <f t="shared" si="103"/>
        <v>315.3125348749839</v>
      </c>
      <c r="Y327" s="4"/>
      <c r="AA327">
        <v>204</v>
      </c>
      <c r="AB327">
        <f t="shared" si="108"/>
        <v>3.5604716740684319</v>
      </c>
      <c r="AC327">
        <f t="shared" si="109"/>
        <v>0.2661290322580645</v>
      </c>
      <c r="AD327">
        <f t="shared" si="110"/>
        <v>-0.40673664307579982</v>
      </c>
      <c r="AE327">
        <f t="shared" si="111"/>
        <v>-0.1082444292056564</v>
      </c>
      <c r="AF327" s="65">
        <f t="shared" si="112"/>
        <v>-0.10845693230404664</v>
      </c>
      <c r="AG327">
        <f t="shared" si="113"/>
        <v>-6.2141244799579516</v>
      </c>
      <c r="AJ327">
        <f t="shared" si="114"/>
        <v>72.382294738708836</v>
      </c>
      <c r="AL327">
        <f t="shared" si="105"/>
        <v>43.079661890779683</v>
      </c>
      <c r="AN327">
        <f t="shared" si="115"/>
        <v>43.94125512859528</v>
      </c>
      <c r="AP327">
        <f t="shared" si="116"/>
        <v>1558.1142110056167</v>
      </c>
      <c r="AS327">
        <f t="shared" si="117"/>
        <v>1567.3233170940712</v>
      </c>
      <c r="AU327">
        <f t="shared" si="106"/>
        <v>-169.65401783956375</v>
      </c>
      <c r="AW327">
        <f t="shared" si="118"/>
        <v>3.5604716740684319</v>
      </c>
      <c r="AY327">
        <f t="shared" si="119"/>
        <v>-0.10845693230404664</v>
      </c>
      <c r="BA327">
        <f t="shared" si="120"/>
        <v>-0.3072659776564009</v>
      </c>
      <c r="BC327">
        <f t="shared" si="121"/>
        <v>-478.75548634497255</v>
      </c>
      <c r="BD327">
        <f t="shared" si="122"/>
        <v>3.3000000000000002E-2</v>
      </c>
      <c r="BE327">
        <f t="shared" si="123"/>
        <v>-15.798931049384095</v>
      </c>
    </row>
    <row r="328" spans="3:57">
      <c r="C328" s="11">
        <v>268</v>
      </c>
      <c r="D328" s="12">
        <f t="shared" si="129"/>
        <v>3.8840579710144926E-3</v>
      </c>
      <c r="E328" s="75">
        <f t="shared" si="124"/>
        <v>1204.2771838760873</v>
      </c>
      <c r="F328" s="4">
        <f t="shared" si="125"/>
        <v>4.6774823953448026</v>
      </c>
      <c r="G328" s="4"/>
      <c r="H328" s="4">
        <f t="shared" si="126"/>
        <v>-39.348056079620278</v>
      </c>
      <c r="I328" s="11">
        <v>268</v>
      </c>
      <c r="J328" s="5">
        <f t="shared" si="107"/>
        <v>14376.005619229223</v>
      </c>
      <c r="K328" s="11">
        <v>268</v>
      </c>
      <c r="L328" s="17">
        <f t="shared" si="127"/>
        <v>6066.6743713147316</v>
      </c>
      <c r="M328" s="11">
        <v>268</v>
      </c>
      <c r="N328">
        <f t="shared" si="128"/>
        <v>618.41736710649661</v>
      </c>
      <c r="Q328" s="58">
        <v>205</v>
      </c>
      <c r="R328" s="21">
        <f t="shared" si="104"/>
        <v>13.320999999999996</v>
      </c>
      <c r="S328" s="21">
        <f t="shared" si="101"/>
        <v>457.51502193658729</v>
      </c>
      <c r="T328" s="21">
        <f t="shared" si="102"/>
        <v>0.600002810028607</v>
      </c>
      <c r="U328" s="21">
        <f t="shared" si="103"/>
        <v>316.04218013901334</v>
      </c>
      <c r="Y328" s="4"/>
      <c r="AA328">
        <v>205</v>
      </c>
      <c r="AB328">
        <f t="shared" si="108"/>
        <v>3.5779249665883754</v>
      </c>
      <c r="AC328">
        <f t="shared" si="109"/>
        <v>0.2661290322580645</v>
      </c>
      <c r="AD328">
        <f t="shared" si="110"/>
        <v>-0.42261826174069927</v>
      </c>
      <c r="AE328">
        <f t="shared" si="111"/>
        <v>-0.1124709890116377</v>
      </c>
      <c r="AF328" s="65">
        <f t="shared" si="112"/>
        <v>-0.1127094701955788</v>
      </c>
      <c r="AG328">
        <f t="shared" si="113"/>
        <v>-6.457776953362206</v>
      </c>
      <c r="AJ328">
        <f t="shared" si="114"/>
        <v>72.382294738708836</v>
      </c>
      <c r="AL328">
        <f t="shared" si="105"/>
        <v>43.429580239544158</v>
      </c>
      <c r="AN328">
        <f t="shared" si="115"/>
        <v>44.298171844335045</v>
      </c>
      <c r="AP328">
        <f t="shared" si="116"/>
        <v>1558.0037134632132</v>
      </c>
      <c r="AS328">
        <f t="shared" si="117"/>
        <v>1567.952357279532</v>
      </c>
      <c r="AU328">
        <f t="shared" si="106"/>
        <v>-176.34915234635767</v>
      </c>
      <c r="AW328">
        <f t="shared" si="118"/>
        <v>3.5779249665883754</v>
      </c>
      <c r="AY328">
        <f t="shared" si="119"/>
        <v>-0.1127094701955788</v>
      </c>
      <c r="BA328">
        <f t="shared" si="120"/>
        <v>-0.32003403255837903</v>
      </c>
      <c r="BC328">
        <f t="shared" si="121"/>
        <v>-498.61421116056141</v>
      </c>
      <c r="BD328">
        <f t="shared" si="122"/>
        <v>3.3000000000000002E-2</v>
      </c>
      <c r="BE328">
        <f t="shared" si="123"/>
        <v>-16.454268968298528</v>
      </c>
    </row>
    <row r="329" spans="3:57">
      <c r="C329" s="11">
        <v>269</v>
      </c>
      <c r="D329" s="12">
        <f t="shared" si="129"/>
        <v>3.8985507246376808E-3</v>
      </c>
      <c r="E329" s="75">
        <f t="shared" si="124"/>
        <v>1204.2771838760873</v>
      </c>
      <c r="F329" s="4">
        <f t="shared" si="125"/>
        <v>4.6949356878647457</v>
      </c>
      <c r="G329" s="4"/>
      <c r="H329" s="4">
        <f t="shared" si="126"/>
        <v>-39.55054099620309</v>
      </c>
      <c r="I329" s="11">
        <v>269</v>
      </c>
      <c r="J329" s="5">
        <f t="shared" si="107"/>
        <v>13564.266328254598</v>
      </c>
      <c r="K329" s="11">
        <v>269</v>
      </c>
      <c r="L329" s="17">
        <f t="shared" si="127"/>
        <v>5724.1203905234406</v>
      </c>
      <c r="M329" s="11">
        <v>269</v>
      </c>
      <c r="N329">
        <f t="shared" si="128"/>
        <v>583.49851075672177</v>
      </c>
      <c r="Q329" s="58">
        <v>206</v>
      </c>
      <c r="R329" s="21">
        <f t="shared" si="104"/>
        <v>13.875999999999996</v>
      </c>
      <c r="S329" s="21">
        <f t="shared" si="101"/>
        <v>454.86365848030823</v>
      </c>
      <c r="T329" s="21">
        <f t="shared" si="102"/>
        <v>0.60490482639020959</v>
      </c>
      <c r="U329" s="21">
        <f t="shared" si="103"/>
        <v>316.77776929367775</v>
      </c>
      <c r="Y329" s="4"/>
      <c r="AA329">
        <v>206</v>
      </c>
      <c r="AB329">
        <f t="shared" si="108"/>
        <v>3.5953782591083185</v>
      </c>
      <c r="AC329">
        <f t="shared" si="109"/>
        <v>0.2661290322580645</v>
      </c>
      <c r="AD329">
        <f t="shared" si="110"/>
        <v>-0.43837114678907707</v>
      </c>
      <c r="AE329">
        <f t="shared" si="111"/>
        <v>-0.11666328906483502</v>
      </c>
      <c r="AF329" s="65">
        <f t="shared" si="112"/>
        <v>-0.11692956063742208</v>
      </c>
      <c r="AG329">
        <f t="shared" si="113"/>
        <v>-6.6995703248433252</v>
      </c>
      <c r="AJ329">
        <f t="shared" si="114"/>
        <v>72.382294738708836</v>
      </c>
      <c r="AL329">
        <f t="shared" si="105"/>
        <v>43.784399432643653</v>
      </c>
      <c r="AN329">
        <f t="shared" si="115"/>
        <v>44.660087421296524</v>
      </c>
      <c r="AP329">
        <f t="shared" si="116"/>
        <v>1557.7589290250996</v>
      </c>
      <c r="AS329">
        <f t="shared" si="117"/>
        <v>1568.4691824836925</v>
      </c>
      <c r="AU329">
        <f t="shared" si="106"/>
        <v>-182.98277362538045</v>
      </c>
      <c r="AW329">
        <f t="shared" si="118"/>
        <v>3.5953782591083185</v>
      </c>
      <c r="AY329">
        <f t="shared" si="119"/>
        <v>-0.11692956063742208</v>
      </c>
      <c r="BA329">
        <f t="shared" si="120"/>
        <v>-0.33279394582080685</v>
      </c>
      <c r="BC329">
        <f t="shared" si="121"/>
        <v>-518.41274062785715</v>
      </c>
      <c r="BD329">
        <f t="shared" si="122"/>
        <v>3.3000000000000002E-2</v>
      </c>
      <c r="BE329">
        <f t="shared" si="123"/>
        <v>-17.107620440719288</v>
      </c>
    </row>
    <row r="330" spans="3:57">
      <c r="C330" s="11">
        <v>270</v>
      </c>
      <c r="D330" s="12">
        <f t="shared" si="129"/>
        <v>3.913043478260869E-3</v>
      </c>
      <c r="E330" s="75">
        <f t="shared" si="124"/>
        <v>1204.2771838760873</v>
      </c>
      <c r="F330" s="4">
        <f t="shared" si="125"/>
        <v>4.7123889803846888</v>
      </c>
      <c r="G330" s="4"/>
      <c r="H330" s="4">
        <f t="shared" si="126"/>
        <v>-39.741147067910866</v>
      </c>
      <c r="I330" s="11">
        <v>270</v>
      </c>
      <c r="J330" s="5">
        <f t="shared" si="107"/>
        <v>12736.764276397806</v>
      </c>
      <c r="K330" s="11">
        <v>270</v>
      </c>
      <c r="L330" s="17">
        <f t="shared" si="127"/>
        <v>5374.9145246398739</v>
      </c>
      <c r="M330" s="11">
        <v>270</v>
      </c>
      <c r="N330">
        <f t="shared" si="128"/>
        <v>547.90158253209722</v>
      </c>
      <c r="Q330" s="58">
        <v>207</v>
      </c>
      <c r="R330" s="21">
        <f t="shared" si="104"/>
        <v>14.430999999999996</v>
      </c>
      <c r="S330" s="21">
        <f t="shared" si="101"/>
        <v>452.21229502402912</v>
      </c>
      <c r="T330" s="21">
        <f t="shared" si="102"/>
        <v>0.60987590182966323</v>
      </c>
      <c r="U330" s="21">
        <f t="shared" si="103"/>
        <v>317.51938583162666</v>
      </c>
      <c r="Y330" s="4"/>
      <c r="AA330">
        <v>207</v>
      </c>
      <c r="AB330">
        <f t="shared" si="108"/>
        <v>3.6128315516282616</v>
      </c>
      <c r="AC330">
        <f t="shared" si="109"/>
        <v>0.2661290322580645</v>
      </c>
      <c r="AD330">
        <f t="shared" si="110"/>
        <v>-0.45399049973954625</v>
      </c>
      <c r="AE330">
        <f t="shared" si="111"/>
        <v>-0.12082005235004052</v>
      </c>
      <c r="AF330" s="65">
        <f t="shared" si="112"/>
        <v>-0.12111594499871663</v>
      </c>
      <c r="AG330">
        <f t="shared" si="113"/>
        <v>-6.939432480165074</v>
      </c>
      <c r="AJ330">
        <f t="shared" si="114"/>
        <v>72.382294738708836</v>
      </c>
      <c r="AL330">
        <f t="shared" si="105"/>
        <v>44.144217280270539</v>
      </c>
      <c r="AN330">
        <f t="shared" si="115"/>
        <v>45.02710162587595</v>
      </c>
      <c r="AP330">
        <f t="shared" si="116"/>
        <v>1557.3665619029025</v>
      </c>
      <c r="AS330">
        <f t="shared" si="117"/>
        <v>1568.8593580829627</v>
      </c>
      <c r="AU330">
        <f t="shared" si="106"/>
        <v>-189.54966977343449</v>
      </c>
      <c r="AW330">
        <f t="shared" si="118"/>
        <v>3.6128315516282616</v>
      </c>
      <c r="AY330">
        <f t="shared" si="119"/>
        <v>-0.12111594499871663</v>
      </c>
      <c r="BA330">
        <f t="shared" si="120"/>
        <v>-0.34554461644055018</v>
      </c>
      <c r="BC330">
        <f t="shared" si="121"/>
        <v>-538.13963129007675</v>
      </c>
      <c r="BD330">
        <f t="shared" si="122"/>
        <v>3.3000000000000002E-2</v>
      </c>
      <c r="BE330">
        <f t="shared" si="123"/>
        <v>-17.758607832572533</v>
      </c>
    </row>
    <row r="331" spans="3:57">
      <c r="C331" s="11">
        <v>271</v>
      </c>
      <c r="D331" s="12">
        <f t="shared" si="129"/>
        <v>3.9275362318840577E-3</v>
      </c>
      <c r="E331" s="75">
        <f t="shared" si="124"/>
        <v>1204.2771838760873</v>
      </c>
      <c r="F331" s="4">
        <f t="shared" si="125"/>
        <v>4.7298422729046328</v>
      </c>
      <c r="G331" s="4"/>
      <c r="H331" s="4">
        <f t="shared" si="126"/>
        <v>-39.919647601240634</v>
      </c>
      <c r="I331" s="11">
        <v>271</v>
      </c>
      <c r="J331" s="5">
        <f t="shared" si="107"/>
        <v>11893.744439218315</v>
      </c>
      <c r="K331" s="11">
        <v>271</v>
      </c>
      <c r="L331" s="17">
        <f t="shared" si="127"/>
        <v>5019.1601533501289</v>
      </c>
      <c r="M331" s="11">
        <v>271</v>
      </c>
      <c r="N331">
        <f t="shared" si="128"/>
        <v>511.6371206269244</v>
      </c>
      <c r="Q331" s="58">
        <v>208</v>
      </c>
      <c r="R331" s="21">
        <f t="shared" si="104"/>
        <v>14.985999999999995</v>
      </c>
      <c r="S331" s="21">
        <f t="shared" si="101"/>
        <v>449.56093156775006</v>
      </c>
      <c r="T331" s="21">
        <f t="shared" si="102"/>
        <v>0.61491742275403793</v>
      </c>
      <c r="U331" s="21">
        <f t="shared" si="103"/>
        <v>318.26711491676673</v>
      </c>
      <c r="Y331" s="4"/>
      <c r="AA331">
        <v>208</v>
      </c>
      <c r="AB331">
        <f t="shared" si="108"/>
        <v>3.6302848441482056</v>
      </c>
      <c r="AC331">
        <f t="shared" si="109"/>
        <v>0.2661290322580645</v>
      </c>
      <c r="AD331">
        <f t="shared" si="110"/>
        <v>-0.46947156278589086</v>
      </c>
      <c r="AE331">
        <f t="shared" si="111"/>
        <v>-0.1249400126768903</v>
      </c>
      <c r="AF331" s="65">
        <f t="shared" si="112"/>
        <v>-0.12526736985973075</v>
      </c>
      <c r="AG331">
        <f t="shared" si="113"/>
        <v>-7.177291603666867</v>
      </c>
      <c r="AJ331">
        <f t="shared" si="114"/>
        <v>72.382294738708836</v>
      </c>
      <c r="AL331">
        <f t="shared" si="105"/>
        <v>44.509134133749995</v>
      </c>
      <c r="AN331">
        <f t="shared" si="115"/>
        <v>45.399316816424999</v>
      </c>
      <c r="AP331">
        <f t="shared" si="116"/>
        <v>1556.8129898858567</v>
      </c>
      <c r="AS331">
        <f t="shared" si="117"/>
        <v>1569.1080537867672</v>
      </c>
      <c r="AU331">
        <f t="shared" si="106"/>
        <v>-196.04438013152932</v>
      </c>
      <c r="AW331">
        <f t="shared" si="118"/>
        <v>3.6302848441482056</v>
      </c>
      <c r="AY331">
        <f t="shared" si="119"/>
        <v>-0.12526736985973075</v>
      </c>
      <c r="BA331">
        <f t="shared" si="120"/>
        <v>-0.35828485336400612</v>
      </c>
      <c r="BC331">
        <f t="shared" si="121"/>
        <v>-557.78251379643416</v>
      </c>
      <c r="BD331">
        <f t="shared" si="122"/>
        <v>3.3000000000000002E-2</v>
      </c>
      <c r="BE331">
        <f t="shared" si="123"/>
        <v>-18.40682295528233</v>
      </c>
    </row>
    <row r="332" spans="3:57">
      <c r="C332" s="11">
        <v>272</v>
      </c>
      <c r="D332" s="12">
        <f t="shared" si="129"/>
        <v>3.9420289855072463E-3</v>
      </c>
      <c r="E332" s="75">
        <f t="shared" si="124"/>
        <v>1204.2771838760873</v>
      </c>
      <c r="F332" s="4">
        <f t="shared" si="125"/>
        <v>4.7472955654245759</v>
      </c>
      <c r="G332" s="4"/>
      <c r="H332" s="4">
        <f t="shared" si="126"/>
        <v>-40.085819590153648</v>
      </c>
      <c r="I332" s="11">
        <v>272</v>
      </c>
      <c r="J332" s="5">
        <f t="shared" si="107"/>
        <v>11035.47069830681</v>
      </c>
      <c r="K332" s="11">
        <v>272</v>
      </c>
      <c r="L332" s="17">
        <f t="shared" si="127"/>
        <v>4656.9686346854733</v>
      </c>
      <c r="M332" s="11">
        <v>272</v>
      </c>
      <c r="N332">
        <f t="shared" si="128"/>
        <v>474.7164765224743</v>
      </c>
      <c r="Q332" s="58">
        <v>209</v>
      </c>
      <c r="R332" s="21">
        <f t="shared" si="104"/>
        <v>15.540999999999995</v>
      </c>
      <c r="S332" s="21">
        <f t="shared" si="101"/>
        <v>446.909568111471</v>
      </c>
      <c r="T332" s="21">
        <f t="shared" si="102"/>
        <v>0.62003081180354191</v>
      </c>
      <c r="U332" s="21">
        <f t="shared" si="103"/>
        <v>319.02104342781149</v>
      </c>
      <c r="Y332" s="4"/>
      <c r="AA332">
        <v>209</v>
      </c>
      <c r="AB332">
        <f t="shared" si="108"/>
        <v>3.6477381366681487</v>
      </c>
      <c r="AC332">
        <f t="shared" si="109"/>
        <v>0.2661290322580645</v>
      </c>
      <c r="AD332">
        <f t="shared" si="110"/>
        <v>-0.48480962024633695</v>
      </c>
      <c r="AE332">
        <f t="shared" si="111"/>
        <v>-0.12902191506555741</v>
      </c>
      <c r="AF332" s="65">
        <f t="shared" si="112"/>
        <v>-0.12938258732132704</v>
      </c>
      <c r="AG332">
        <f t="shared" si="113"/>
        <v>-7.4130761959948748</v>
      </c>
      <c r="AJ332">
        <f t="shared" si="114"/>
        <v>72.382294738708836</v>
      </c>
      <c r="AL332">
        <f t="shared" si="105"/>
        <v>44.879252967044877</v>
      </c>
      <c r="AN332">
        <f t="shared" si="115"/>
        <v>45.776838026385775</v>
      </c>
      <c r="AP332">
        <f t="shared" si="116"/>
        <v>1556.0842856076672</v>
      </c>
      <c r="AS332">
        <f t="shared" si="117"/>
        <v>1569.2000638384284</v>
      </c>
      <c r="AU332">
        <f t="shared" si="106"/>
        <v>-202.46119735742897</v>
      </c>
      <c r="AW332">
        <f t="shared" si="118"/>
        <v>3.6477381366681487</v>
      </c>
      <c r="AY332">
        <f t="shared" si="119"/>
        <v>-0.12938258732132704</v>
      </c>
      <c r="BA332">
        <f t="shared" si="120"/>
        <v>-0.37101337233249343</v>
      </c>
      <c r="BC332">
        <f t="shared" si="121"/>
        <v>-577.32807843689943</v>
      </c>
      <c r="BD332">
        <f t="shared" si="122"/>
        <v>3.3000000000000002E-2</v>
      </c>
      <c r="BE332">
        <f t="shared" si="123"/>
        <v>-19.051826588417683</v>
      </c>
    </row>
    <row r="333" spans="3:57">
      <c r="C333" s="11">
        <v>273</v>
      </c>
      <c r="D333" s="12">
        <f t="shared" si="129"/>
        <v>3.956521739130435E-3</v>
      </c>
      <c r="E333" s="75">
        <f t="shared" si="124"/>
        <v>1204.2771838760873</v>
      </c>
      <c r="F333" s="4">
        <f t="shared" si="125"/>
        <v>4.7647488579445199</v>
      </c>
      <c r="G333" s="4"/>
      <c r="H333" s="4">
        <f t="shared" si="126"/>
        <v>-40.239443989458614</v>
      </c>
      <c r="I333" s="11">
        <v>273</v>
      </c>
      <c r="J333" s="5">
        <f t="shared" si="107"/>
        <v>10162.225752266424</v>
      </c>
      <c r="K333" s="11">
        <v>273</v>
      </c>
      <c r="L333" s="17">
        <f t="shared" si="127"/>
        <v>4288.459267456431</v>
      </c>
      <c r="M333" s="11">
        <v>273</v>
      </c>
      <c r="N333">
        <f t="shared" si="128"/>
        <v>437.15181115763818</v>
      </c>
      <c r="Q333" s="58">
        <v>210</v>
      </c>
      <c r="R333" s="21">
        <f t="shared" si="104"/>
        <v>16.095999999999997</v>
      </c>
      <c r="S333" s="21">
        <f t="shared" si="101"/>
        <v>444.25820465519189</v>
      </c>
      <c r="T333" s="21">
        <f t="shared" si="102"/>
        <v>0.62521752902061367</v>
      </c>
      <c r="U333" s="21">
        <f t="shared" si="103"/>
        <v>319.7812600032313</v>
      </c>
      <c r="Y333" s="4"/>
      <c r="AA333">
        <v>210</v>
      </c>
      <c r="AB333">
        <f t="shared" si="108"/>
        <v>3.6651914291880923</v>
      </c>
      <c r="AC333">
        <f t="shared" si="109"/>
        <v>0.2661290322580645</v>
      </c>
      <c r="AD333">
        <f t="shared" si="110"/>
        <v>-0.50000000000000011</v>
      </c>
      <c r="AE333">
        <f t="shared" si="111"/>
        <v>-0.13306451612903228</v>
      </c>
      <c r="AF333" s="65">
        <f t="shared" si="112"/>
        <v>-0.13346035532549302</v>
      </c>
      <c r="AG333">
        <f t="shared" si="113"/>
        <v>-7.6467150924670699</v>
      </c>
      <c r="AJ333">
        <f t="shared" si="114"/>
        <v>72.382294738708836</v>
      </c>
      <c r="AL333">
        <f t="shared" si="105"/>
        <v>45.254679461377307</v>
      </c>
      <c r="AN333">
        <f t="shared" si="115"/>
        <v>46.159773050604855</v>
      </c>
      <c r="AP333">
        <f t="shared" si="116"/>
        <v>1555.1662383471278</v>
      </c>
      <c r="AS333">
        <f t="shared" si="117"/>
        <v>1569.1198279916118</v>
      </c>
      <c r="AU333">
        <f t="shared" si="106"/>
        <v>-208.79417066017419</v>
      </c>
      <c r="AW333">
        <f t="shared" si="118"/>
        <v>3.6651914291880923</v>
      </c>
      <c r="AY333">
        <f t="shared" si="119"/>
        <v>-0.13346035532549302</v>
      </c>
      <c r="BA333">
        <f t="shared" si="120"/>
        <v>-0.38372879278423933</v>
      </c>
      <c r="BC333">
        <f t="shared" si="121"/>
        <v>-596.76206321974996</v>
      </c>
      <c r="BD333">
        <f t="shared" si="122"/>
        <v>3.3000000000000002E-2</v>
      </c>
      <c r="BE333">
        <f t="shared" si="123"/>
        <v>-19.69314808625175</v>
      </c>
    </row>
    <row r="334" spans="3:57">
      <c r="C334" s="11">
        <v>274</v>
      </c>
      <c r="D334" s="12">
        <f t="shared" si="129"/>
        <v>3.9710144927536228E-3</v>
      </c>
      <c r="E334" s="75">
        <f t="shared" si="124"/>
        <v>1204.2771838760873</v>
      </c>
      <c r="F334" s="4">
        <f t="shared" si="125"/>
        <v>4.7822021504644621</v>
      </c>
      <c r="G334" s="4"/>
      <c r="H334" s="4">
        <f t="shared" si="126"/>
        <v>-40.380305986738072</v>
      </c>
      <c r="I334" s="11">
        <v>274</v>
      </c>
      <c r="J334" s="5">
        <f t="shared" si="107"/>
        <v>9274.311004698262</v>
      </c>
      <c r="K334" s="11">
        <v>274</v>
      </c>
      <c r="L334" s="17">
        <f t="shared" si="127"/>
        <v>3913.7592439826662</v>
      </c>
      <c r="M334" s="11">
        <v>274</v>
      </c>
      <c r="N334">
        <f t="shared" si="128"/>
        <v>398.9560901103635</v>
      </c>
      <c r="Q334" s="58">
        <v>211</v>
      </c>
      <c r="R334" s="21">
        <f t="shared" si="104"/>
        <v>16.650999999999996</v>
      </c>
      <c r="S334" s="21">
        <f t="shared" si="101"/>
        <v>441.60684119891283</v>
      </c>
      <c r="T334" s="21">
        <f t="shared" si="102"/>
        <v>0.63047907306398998</v>
      </c>
      <c r="U334" s="21">
        <f t="shared" si="103"/>
        <v>320.5478550876573</v>
      </c>
      <c r="Y334" s="4"/>
      <c r="AA334">
        <v>211</v>
      </c>
      <c r="AB334">
        <f t="shared" si="108"/>
        <v>3.6826447217080354</v>
      </c>
      <c r="AC334">
        <f t="shared" si="109"/>
        <v>0.2661290322580645</v>
      </c>
      <c r="AD334">
        <f t="shared" si="110"/>
        <v>-0.51503807491005416</v>
      </c>
      <c r="AE334">
        <f t="shared" si="111"/>
        <v>-0.13706658445186926</v>
      </c>
      <c r="AF334" s="65">
        <f t="shared" si="112"/>
        <v>-0.13749943798709233</v>
      </c>
      <c r="AG334">
        <f t="shared" si="113"/>
        <v>-7.8781374820811774</v>
      </c>
      <c r="AJ334">
        <f t="shared" si="114"/>
        <v>72.382294738708836</v>
      </c>
      <c r="AL334">
        <f t="shared" si="105"/>
        <v>45.635522093105664</v>
      </c>
      <c r="AN334">
        <f t="shared" si="115"/>
        <v>46.548232534967781</v>
      </c>
      <c r="AP334">
        <f t="shared" si="116"/>
        <v>1554.0443763347621</v>
      </c>
      <c r="AS334">
        <f t="shared" si="117"/>
        <v>1568.8514532565748</v>
      </c>
      <c r="AU334">
        <f t="shared" si="106"/>
        <v>-215.03711021023011</v>
      </c>
      <c r="AW334">
        <f t="shared" si="118"/>
        <v>3.6826447217080354</v>
      </c>
      <c r="AY334">
        <f t="shared" si="119"/>
        <v>-0.13749943798709233</v>
      </c>
      <c r="BA334">
        <f t="shared" si="120"/>
        <v>-0.39642963481877835</v>
      </c>
      <c r="BC334">
        <f t="shared" si="121"/>
        <v>-616.06924460256585</v>
      </c>
      <c r="BD334">
        <f t="shared" si="122"/>
        <v>3.3000000000000002E-2</v>
      </c>
      <c r="BE334">
        <f t="shared" si="123"/>
        <v>-20.330285071884674</v>
      </c>
    </row>
    <row r="335" spans="3:57">
      <c r="C335" s="11">
        <v>275</v>
      </c>
      <c r="D335" s="12">
        <f t="shared" si="129"/>
        <v>3.9855072463768114E-3</v>
      </c>
      <c r="E335" s="75">
        <f t="shared" si="124"/>
        <v>1204.2771838760873</v>
      </c>
      <c r="F335" s="4">
        <f t="shared" si="125"/>
        <v>4.7996554429844061</v>
      </c>
      <c r="G335" s="4"/>
      <c r="H335" s="4">
        <f t="shared" si="126"/>
        <v>-40.508195272485096</v>
      </c>
      <c r="I335" s="11">
        <v>275</v>
      </c>
      <c r="J335" s="5">
        <f t="shared" si="107"/>
        <v>8372.046429255166</v>
      </c>
      <c r="K335" s="11">
        <v>275</v>
      </c>
      <c r="L335" s="17">
        <f t="shared" si="127"/>
        <v>3533.00359314568</v>
      </c>
      <c r="M335" s="11">
        <v>275</v>
      </c>
      <c r="N335">
        <f t="shared" si="128"/>
        <v>360.14307779262793</v>
      </c>
      <c r="Q335" s="58">
        <v>212</v>
      </c>
      <c r="R335" s="21">
        <f t="shared" si="104"/>
        <v>17.205999999999996</v>
      </c>
      <c r="S335" s="21">
        <f t="shared" si="101"/>
        <v>438.95547774263372</v>
      </c>
      <c r="T335" s="21">
        <f t="shared" si="102"/>
        <v>0.63581698246976437</v>
      </c>
      <c r="U335" s="21">
        <f t="shared" si="103"/>
        <v>321.32092097979739</v>
      </c>
      <c r="Y335" s="4"/>
      <c r="AA335">
        <v>212</v>
      </c>
      <c r="AB335">
        <f t="shared" si="108"/>
        <v>3.7000980142279785</v>
      </c>
      <c r="AC335">
        <f t="shared" si="109"/>
        <v>0.2661290322580645</v>
      </c>
      <c r="AD335">
        <f t="shared" si="110"/>
        <v>-0.52991926423320479</v>
      </c>
      <c r="AE335">
        <f t="shared" si="111"/>
        <v>-0.14102690096528836</v>
      </c>
      <c r="AF335" s="65">
        <f t="shared" si="112"/>
        <v>-0.14149860593697228</v>
      </c>
      <c r="AG335">
        <f t="shared" si="113"/>
        <v>-8.107272927173284</v>
      </c>
      <c r="AJ335">
        <f t="shared" si="114"/>
        <v>72.382294738708836</v>
      </c>
      <c r="AL335">
        <f t="shared" si="105"/>
        <v>46.021892225002951</v>
      </c>
      <c r="AN335">
        <f t="shared" si="115"/>
        <v>46.942330069503008</v>
      </c>
      <c r="AP335">
        <f t="shared" si="116"/>
        <v>1552.7039895371179</v>
      </c>
      <c r="AS335">
        <f t="shared" si="117"/>
        <v>1568.3787364090083</v>
      </c>
      <c r="AU335">
        <f t="shared" si="106"/>
        <v>-221.18359273561731</v>
      </c>
      <c r="AW335">
        <f t="shared" si="118"/>
        <v>3.7000980142279785</v>
      </c>
      <c r="AY335">
        <f t="shared" si="119"/>
        <v>-0.14149860593697228</v>
      </c>
      <c r="BA335">
        <f t="shared" si="120"/>
        <v>-0.40911431622994965</v>
      </c>
      <c r="BC335">
        <f t="shared" si="121"/>
        <v>-635.23343098699286</v>
      </c>
      <c r="BD335">
        <f t="shared" si="122"/>
        <v>3.3000000000000002E-2</v>
      </c>
      <c r="BE335">
        <f t="shared" si="123"/>
        <v>-20.962703222570767</v>
      </c>
    </row>
    <row r="336" spans="3:57">
      <c r="C336" s="11">
        <v>276</v>
      </c>
      <c r="D336" s="12">
        <f t="shared" si="129"/>
        <v>4.0000000000000001E-3</v>
      </c>
      <c r="E336" s="75">
        <f t="shared" si="124"/>
        <v>1204.2771838760873</v>
      </c>
      <c r="F336" s="4">
        <f t="shared" si="125"/>
        <v>4.8171087355043491</v>
      </c>
      <c r="G336" s="4"/>
      <c r="H336" s="4">
        <f t="shared" si="126"/>
        <v>-40.622906308118573</v>
      </c>
      <c r="I336" s="11">
        <v>276</v>
      </c>
      <c r="J336" s="5">
        <f t="shared" si="107"/>
        <v>7455.7704118595884</v>
      </c>
      <c r="K336" s="11">
        <v>276</v>
      </c>
      <c r="L336" s="17">
        <f t="shared" si="127"/>
        <v>3146.335113804746</v>
      </c>
      <c r="M336" s="11">
        <v>276</v>
      </c>
      <c r="N336">
        <f t="shared" si="128"/>
        <v>320.72733066307296</v>
      </c>
      <c r="Q336" s="58">
        <v>213</v>
      </c>
      <c r="R336" s="21">
        <f t="shared" si="104"/>
        <v>17.760999999999996</v>
      </c>
      <c r="S336" s="21">
        <f t="shared" si="101"/>
        <v>436.30411428635466</v>
      </c>
      <c r="T336" s="21">
        <f t="shared" si="102"/>
        <v>0.64123283696154754</v>
      </c>
      <c r="U336" s="21">
        <f t="shared" si="103"/>
        <v>322.10055188192126</v>
      </c>
      <c r="Y336" s="4"/>
      <c r="AA336">
        <v>213</v>
      </c>
      <c r="AB336">
        <f t="shared" si="108"/>
        <v>3.717551306747922</v>
      </c>
      <c r="AC336">
        <f t="shared" si="109"/>
        <v>0.2661290322580645</v>
      </c>
      <c r="AD336">
        <f t="shared" si="110"/>
        <v>-0.54463903501502708</v>
      </c>
      <c r="AE336">
        <f t="shared" si="111"/>
        <v>-0.14494425931851526</v>
      </c>
      <c r="AF336" s="65">
        <f t="shared" si="112"/>
        <v>-0.14545663667652495</v>
      </c>
      <c r="AG336">
        <f t="shared" si="113"/>
        <v>-8.3340513837326977</v>
      </c>
      <c r="AJ336">
        <f t="shared" si="114"/>
        <v>72.382294738708836</v>
      </c>
      <c r="AL336">
        <f t="shared" si="105"/>
        <v>46.41390420108916</v>
      </c>
      <c r="AN336">
        <f t="shared" si="115"/>
        <v>47.342182285110944</v>
      </c>
      <c r="AP336">
        <f t="shared" si="116"/>
        <v>1551.1301528897309</v>
      </c>
      <c r="AS336">
        <f t="shared" si="117"/>
        <v>1567.6851872526911</v>
      </c>
      <c r="AU336">
        <f t="shared" si="106"/>
        <v>-227.22696831094922</v>
      </c>
      <c r="AW336">
        <f t="shared" si="118"/>
        <v>3.717551306747922</v>
      </c>
      <c r="AY336">
        <f t="shared" si="119"/>
        <v>-0.14545663667652495</v>
      </c>
      <c r="BA336">
        <f t="shared" si="120"/>
        <v>-0.42178114961396351</v>
      </c>
      <c r="BC336">
        <f t="shared" si="121"/>
        <v>-654.23745908671367</v>
      </c>
      <c r="BD336">
        <f t="shared" si="122"/>
        <v>3.3000000000000002E-2</v>
      </c>
      <c r="BE336">
        <f t="shared" si="123"/>
        <v>-21.589836149861551</v>
      </c>
    </row>
    <row r="337" spans="3:57">
      <c r="C337" s="11">
        <v>277</v>
      </c>
      <c r="D337" s="12">
        <f t="shared" si="129"/>
        <v>4.0144927536231879E-3</v>
      </c>
      <c r="E337" s="75">
        <f t="shared" si="124"/>
        <v>1204.2771838760873</v>
      </c>
      <c r="F337" s="4">
        <f t="shared" si="125"/>
        <v>4.8345620280242922</v>
      </c>
      <c r="G337" s="4"/>
      <c r="H337" s="4">
        <f t="shared" si="126"/>
        <v>-40.724238591547177</v>
      </c>
      <c r="I337" s="11">
        <v>277</v>
      </c>
      <c r="J337" s="5">
        <f t="shared" si="107"/>
        <v>6525.8395702047492</v>
      </c>
      <c r="K337" s="11">
        <v>277</v>
      </c>
      <c r="L337" s="17">
        <f t="shared" si="127"/>
        <v>2753.9042986264039</v>
      </c>
      <c r="M337" s="11">
        <v>277</v>
      </c>
      <c r="N337">
        <f t="shared" si="128"/>
        <v>280.72418946242647</v>
      </c>
      <c r="Q337" s="58">
        <v>214</v>
      </c>
      <c r="R337" s="21">
        <f t="shared" si="104"/>
        <v>18.315999999999995</v>
      </c>
      <c r="S337" s="21">
        <f t="shared" si="101"/>
        <v>433.65275083007555</v>
      </c>
      <c r="T337" s="21">
        <f t="shared" si="102"/>
        <v>0.64672825881195872</v>
      </c>
      <c r="U337" s="21">
        <f t="shared" si="103"/>
        <v>322.88684395097613</v>
      </c>
      <c r="Y337" s="4"/>
      <c r="AA337">
        <v>214</v>
      </c>
      <c r="AB337">
        <f t="shared" si="108"/>
        <v>3.7350045992678651</v>
      </c>
      <c r="AC337">
        <f t="shared" si="109"/>
        <v>0.2661290322580645</v>
      </c>
      <c r="AD337">
        <f t="shared" si="110"/>
        <v>-0.55919290347074668</v>
      </c>
      <c r="AE337">
        <f t="shared" si="111"/>
        <v>-0.14881746624624709</v>
      </c>
      <c r="AF337" s="65">
        <f t="shared" si="112"/>
        <v>-0.14937231494377087</v>
      </c>
      <c r="AG337">
        <f t="shared" si="113"/>
        <v>-8.5584032223769881</v>
      </c>
      <c r="AJ337">
        <f t="shared" si="114"/>
        <v>72.382294738708836</v>
      </c>
      <c r="AL337">
        <f t="shared" si="105"/>
        <v>46.811675445179169</v>
      </c>
      <c r="AN337">
        <f t="shared" si="115"/>
        <v>47.747908954082753</v>
      </c>
      <c r="AP337">
        <f t="shared" si="116"/>
        <v>1549.3077499491769</v>
      </c>
      <c r="AS337">
        <f t="shared" si="117"/>
        <v>1566.7540526254634</v>
      </c>
      <c r="AU337">
        <f t="shared" si="106"/>
        <v>-233.16036834276071</v>
      </c>
      <c r="AW337">
        <f t="shared" si="118"/>
        <v>3.7350045992678651</v>
      </c>
      <c r="AY337">
        <f t="shared" si="119"/>
        <v>-0.14937231494377087</v>
      </c>
      <c r="BA337">
        <f t="shared" si="120"/>
        <v>-0.43442833955937249</v>
      </c>
      <c r="BC337">
        <f t="shared" si="121"/>
        <v>-673.06319327688834</v>
      </c>
      <c r="BD337">
        <f t="shared" si="122"/>
        <v>3.3000000000000002E-2</v>
      </c>
      <c r="BE337">
        <f t="shared" si="123"/>
        <v>-22.211085378137316</v>
      </c>
    </row>
    <row r="338" spans="3:57">
      <c r="C338" s="11">
        <v>278</v>
      </c>
      <c r="D338" s="12">
        <f t="shared" si="129"/>
        <v>4.0289855072463765E-3</v>
      </c>
      <c r="E338" s="75">
        <f t="shared" si="124"/>
        <v>1204.2771838760873</v>
      </c>
      <c r="F338" s="4">
        <f t="shared" si="125"/>
        <v>4.8520153205442353</v>
      </c>
      <c r="G338" s="4"/>
      <c r="H338" s="4">
        <f t="shared" si="126"/>
        <v>-40.81199691995355</v>
      </c>
      <c r="I338" s="11">
        <v>278</v>
      </c>
      <c r="J338" s="5">
        <f t="shared" si="107"/>
        <v>5582.6285506902695</v>
      </c>
      <c r="K338" s="11">
        <v>278</v>
      </c>
      <c r="L338" s="17">
        <f t="shared" si="127"/>
        <v>2355.8692483912937</v>
      </c>
      <c r="M338" s="11">
        <v>278</v>
      </c>
      <c r="N338">
        <f t="shared" si="128"/>
        <v>240.14977047821546</v>
      </c>
      <c r="Q338" s="58">
        <v>215</v>
      </c>
      <c r="R338" s="21">
        <f t="shared" si="104"/>
        <v>18.870999999999995</v>
      </c>
      <c r="S338" s="21">
        <f t="shared" si="101"/>
        <v>431.00138737379649</v>
      </c>
      <c r="T338" s="21">
        <f t="shared" si="102"/>
        <v>0.65230491425778259</v>
      </c>
      <c r="U338" s="21">
        <f t="shared" si="103"/>
        <v>323.67989535139714</v>
      </c>
      <c r="Y338" s="4"/>
      <c r="AA338">
        <v>215</v>
      </c>
      <c r="AB338">
        <f t="shared" si="108"/>
        <v>3.7524578917878082</v>
      </c>
      <c r="AC338">
        <f t="shared" si="109"/>
        <v>0.2661290322580645</v>
      </c>
      <c r="AD338">
        <f t="shared" si="110"/>
        <v>-0.57357643635104583</v>
      </c>
      <c r="AE338">
        <f t="shared" si="111"/>
        <v>-0.15264534193213317</v>
      </c>
      <c r="AF338" s="65">
        <f t="shared" si="112"/>
        <v>-0.15324443309100094</v>
      </c>
      <c r="AG338">
        <f t="shared" si="113"/>
        <v>-8.7802592499892871</v>
      </c>
      <c r="AJ338">
        <f t="shared" si="114"/>
        <v>72.382294738708836</v>
      </c>
      <c r="AL338">
        <f t="shared" si="105"/>
        <v>47.215326563315017</v>
      </c>
      <c r="AN338">
        <f t="shared" si="115"/>
        <v>48.159633094581316</v>
      </c>
      <c r="AP338">
        <f t="shared" si="116"/>
        <v>1547.2214969341112</v>
      </c>
      <c r="AS338">
        <f t="shared" si="117"/>
        <v>1565.5683411362627</v>
      </c>
      <c r="AU338">
        <f t="shared" si="106"/>
        <v>-238.9767147508673</v>
      </c>
      <c r="AW338">
        <f t="shared" si="118"/>
        <v>3.7524578917878082</v>
      </c>
      <c r="AY338">
        <f t="shared" si="119"/>
        <v>-0.15324443309100094</v>
      </c>
      <c r="BA338">
        <f t="shared" si="120"/>
        <v>-0.44705397992606466</v>
      </c>
      <c r="BC338">
        <f t="shared" si="121"/>
        <v>-691.69152803155782</v>
      </c>
      <c r="BD338">
        <f t="shared" si="122"/>
        <v>3.3000000000000002E-2</v>
      </c>
      <c r="BE338">
        <f t="shared" si="123"/>
        <v>-22.82582042504141</v>
      </c>
    </row>
    <row r="339" spans="3:57">
      <c r="C339" s="11">
        <v>279</v>
      </c>
      <c r="D339" s="12">
        <f t="shared" si="129"/>
        <v>4.0434782608695652E-3</v>
      </c>
      <c r="E339" s="75">
        <f t="shared" si="124"/>
        <v>1204.2771838760873</v>
      </c>
      <c r="F339" s="4">
        <f t="shared" si="125"/>
        <v>4.8694686130641793</v>
      </c>
      <c r="G339" s="4"/>
      <c r="H339" s="4">
        <f t="shared" si="126"/>
        <v>-40.885991649473077</v>
      </c>
      <c r="I339" s="11">
        <v>279</v>
      </c>
      <c r="J339" s="5">
        <f t="shared" si="107"/>
        <v>4626.5298029681517</v>
      </c>
      <c r="K339" s="11">
        <v>279</v>
      </c>
      <c r="L339" s="17">
        <f t="shared" si="127"/>
        <v>1952.39557685256</v>
      </c>
      <c r="M339" s="11">
        <v>279</v>
      </c>
      <c r="N339">
        <f t="shared" si="128"/>
        <v>199.02095584633639</v>
      </c>
      <c r="Q339" s="58">
        <v>216</v>
      </c>
      <c r="R339" s="21">
        <f t="shared" si="104"/>
        <v>19.425999999999995</v>
      </c>
      <c r="S339" s="21">
        <f t="shared" si="101"/>
        <v>428.35002391751743</v>
      </c>
      <c r="T339" s="21">
        <f t="shared" si="102"/>
        <v>0.65796451497125752</v>
      </c>
      <c r="U339" s="21">
        <f t="shared" si="103"/>
        <v>324.4798063096805</v>
      </c>
      <c r="Y339" s="4"/>
      <c r="AA339">
        <v>216</v>
      </c>
      <c r="AB339">
        <f t="shared" si="108"/>
        <v>3.7699111843077517</v>
      </c>
      <c r="AC339">
        <f t="shared" si="109"/>
        <v>0.2661290322580645</v>
      </c>
      <c r="AD339">
        <f t="shared" si="110"/>
        <v>-0.58778525229247303</v>
      </c>
      <c r="AE339">
        <f t="shared" si="111"/>
        <v>-0.15642672036815813</v>
      </c>
      <c r="AF339" s="65">
        <f t="shared" si="112"/>
        <v>-0.15707179147397435</v>
      </c>
      <c r="AG339">
        <f t="shared" si="113"/>
        <v>-8.9995507320176777</v>
      </c>
      <c r="AJ339">
        <f t="shared" si="114"/>
        <v>72.382294738708836</v>
      </c>
      <c r="AL339">
        <f t="shared" si="105"/>
        <v>47.624981450261167</v>
      </c>
      <c r="AN339">
        <f t="shared" si="115"/>
        <v>48.577481079266391</v>
      </c>
      <c r="AP339">
        <f t="shared" si="116"/>
        <v>1544.8559671246696</v>
      </c>
      <c r="AS339">
        <f t="shared" si="117"/>
        <v>1564.1108486190271</v>
      </c>
      <c r="AU339">
        <f t="shared" si="106"/>
        <v>-244.66873034173105</v>
      </c>
      <c r="AW339">
        <f t="shared" si="118"/>
        <v>3.7699111843077517</v>
      </c>
      <c r="AY339">
        <f t="shared" si="119"/>
        <v>-0.15707179147397435</v>
      </c>
      <c r="BA339">
        <f t="shared" si="120"/>
        <v>-0.45965605122072795</v>
      </c>
      <c r="BC339">
        <f t="shared" si="121"/>
        <v>-710.1023935533043</v>
      </c>
      <c r="BD339">
        <f t="shared" si="122"/>
        <v>3.3000000000000002E-2</v>
      </c>
      <c r="BE339">
        <f t="shared" si="123"/>
        <v>-23.433378987259044</v>
      </c>
    </row>
    <row r="340" spans="3:57">
      <c r="C340" s="11">
        <v>280</v>
      </c>
      <c r="D340" s="12">
        <f t="shared" si="129"/>
        <v>4.0579710144927538E-3</v>
      </c>
      <c r="E340" s="75">
        <f t="shared" si="124"/>
        <v>1204.2771838760873</v>
      </c>
      <c r="F340" s="4">
        <f t="shared" si="125"/>
        <v>4.8869219055841224</v>
      </c>
      <c r="G340" s="4"/>
      <c r="H340" s="4">
        <f t="shared" si="126"/>
        <v>-40.94603895144428</v>
      </c>
      <c r="I340" s="11">
        <v>280</v>
      </c>
      <c r="J340" s="5">
        <f t="shared" si="107"/>
        <v>3657.953332304005</v>
      </c>
      <c r="K340" s="11">
        <v>280</v>
      </c>
      <c r="L340" s="17">
        <f t="shared" si="127"/>
        <v>1543.65630623229</v>
      </c>
      <c r="M340" s="11">
        <v>280</v>
      </c>
      <c r="N340">
        <f t="shared" si="128"/>
        <v>157.35538289829663</v>
      </c>
      <c r="Q340" s="58">
        <v>217</v>
      </c>
      <c r="R340" s="21">
        <f t="shared" si="104"/>
        <v>19.980999999999995</v>
      </c>
      <c r="S340" s="21">
        <f t="shared" si="101"/>
        <v>425.69866046123832</v>
      </c>
      <c r="T340" s="21">
        <f t="shared" si="102"/>
        <v>0.66370881959008288</v>
      </c>
      <c r="U340" s="21">
        <f t="shared" si="103"/>
        <v>325.28667917078781</v>
      </c>
      <c r="Y340" s="4"/>
      <c r="AA340">
        <v>217</v>
      </c>
      <c r="AB340">
        <f t="shared" si="108"/>
        <v>3.7873644768276948</v>
      </c>
      <c r="AC340">
        <f t="shared" si="109"/>
        <v>0.2661290322580645</v>
      </c>
      <c r="AD340">
        <f t="shared" si="110"/>
        <v>-0.60181502315204805</v>
      </c>
      <c r="AE340">
        <f t="shared" si="111"/>
        <v>-0.16016044970981924</v>
      </c>
      <c r="AF340" s="65">
        <f t="shared" si="112"/>
        <v>-0.16085319885263813</v>
      </c>
      <c r="AG340">
        <f t="shared" si="113"/>
        <v>-9.21620941543474</v>
      </c>
      <c r="AJ340">
        <f t="shared" si="114"/>
        <v>72.382294738708836</v>
      </c>
      <c r="AL340">
        <f t="shared" si="105"/>
        <v>48.040767400249905</v>
      </c>
      <c r="AN340">
        <f t="shared" si="115"/>
        <v>49.001582748254904</v>
      </c>
      <c r="AP340">
        <f t="shared" si="116"/>
        <v>1542.1956155891464</v>
      </c>
      <c r="AS340">
        <f t="shared" si="117"/>
        <v>1562.3641842872739</v>
      </c>
      <c r="AU340">
        <f t="shared" si="106"/>
        <v>-250.22895036596472</v>
      </c>
      <c r="AW340">
        <f t="shared" si="118"/>
        <v>3.7873644768276948</v>
      </c>
      <c r="AY340">
        <f t="shared" si="119"/>
        <v>-0.16085319885263813</v>
      </c>
      <c r="BA340">
        <f t="shared" si="120"/>
        <v>-0.47223241807650568</v>
      </c>
      <c r="BC340">
        <f t="shared" si="121"/>
        <v>-728.27476469664782</v>
      </c>
      <c r="BD340">
        <f t="shared" si="122"/>
        <v>3.3000000000000002E-2</v>
      </c>
      <c r="BE340">
        <f t="shared" si="123"/>
        <v>-24.033067234989378</v>
      </c>
    </row>
    <row r="341" spans="3:57">
      <c r="C341" s="11">
        <v>281</v>
      </c>
      <c r="D341" s="12">
        <f t="shared" si="129"/>
        <v>4.0724637681159416E-3</v>
      </c>
      <c r="E341" s="75">
        <f t="shared" si="124"/>
        <v>1204.2771838760873</v>
      </c>
      <c r="F341" s="4">
        <f t="shared" si="125"/>
        <v>4.9043751981040655</v>
      </c>
      <c r="G341" s="4"/>
      <c r="H341" s="4">
        <f t="shared" si="126"/>
        <v>-40.991961064910726</v>
      </c>
      <c r="I341" s="11">
        <v>281</v>
      </c>
      <c r="J341" s="5">
        <f t="shared" si="107"/>
        <v>2677.3264299842831</v>
      </c>
      <c r="K341" s="11">
        <v>281</v>
      </c>
      <c r="L341" s="17">
        <f t="shared" si="127"/>
        <v>1129.8317534533674</v>
      </c>
      <c r="M341" s="11">
        <v>281</v>
      </c>
      <c r="N341">
        <f t="shared" si="128"/>
        <v>115.17143256405375</v>
      </c>
      <c r="Q341" s="58">
        <v>218</v>
      </c>
      <c r="R341" s="21">
        <f t="shared" si="104"/>
        <v>20.535999999999994</v>
      </c>
      <c r="S341" s="21">
        <f t="shared" si="101"/>
        <v>423.04729700495926</v>
      </c>
      <c r="T341" s="21">
        <f t="shared" si="102"/>
        <v>0.66953963530887062</v>
      </c>
      <c r="U341" s="21">
        <f t="shared" si="103"/>
        <v>326.10061845645606</v>
      </c>
      <c r="Y341" s="4"/>
      <c r="AA341">
        <v>218</v>
      </c>
      <c r="AB341">
        <f t="shared" si="108"/>
        <v>3.8048177693476379</v>
      </c>
      <c r="AC341">
        <f t="shared" si="109"/>
        <v>0.2661290322580645</v>
      </c>
      <c r="AD341">
        <f t="shared" si="110"/>
        <v>-0.61566147532565785</v>
      </c>
      <c r="AE341">
        <f t="shared" si="111"/>
        <v>-0.16384539262698958</v>
      </c>
      <c r="AF341" s="65">
        <f t="shared" si="112"/>
        <v>-0.16458747280329425</v>
      </c>
      <c r="AG341">
        <f t="shared" si="113"/>
        <v>-9.4301675523529802</v>
      </c>
      <c r="AJ341">
        <f t="shared" si="114"/>
        <v>72.382294738708836</v>
      </c>
      <c r="AL341">
        <f t="shared" si="105"/>
        <v>48.462815222174299</v>
      </c>
      <c r="AN341">
        <f t="shared" si="115"/>
        <v>49.432071526617783</v>
      </c>
      <c r="AP341">
        <f t="shared" si="116"/>
        <v>1539.2248042064421</v>
      </c>
      <c r="AS341">
        <f t="shared" si="117"/>
        <v>1560.3107975710527</v>
      </c>
      <c r="AU341">
        <f t="shared" si="106"/>
        <v>-255.64973524816037</v>
      </c>
      <c r="AW341">
        <f t="shared" si="118"/>
        <v>3.8048177693476379</v>
      </c>
      <c r="AY341">
        <f t="shared" si="119"/>
        <v>-0.16458747280329425</v>
      </c>
      <c r="BA341">
        <f t="shared" si="120"/>
        <v>-0.48478082684486407</v>
      </c>
      <c r="BC341">
        <f t="shared" si="121"/>
        <v>-746.18667328332299</v>
      </c>
      <c r="BD341">
        <f t="shared" si="122"/>
        <v>3.3000000000000002E-2</v>
      </c>
      <c r="BE341">
        <f t="shared" si="123"/>
        <v>-24.624160218349658</v>
      </c>
    </row>
    <row r="342" spans="3:57">
      <c r="C342" s="11">
        <v>282</v>
      </c>
      <c r="D342" s="12">
        <f t="shared" si="129"/>
        <v>4.0869565217391303E-3</v>
      </c>
      <c r="E342" s="75">
        <f t="shared" si="124"/>
        <v>1204.2771838760873</v>
      </c>
      <c r="F342" s="4">
        <f t="shared" si="125"/>
        <v>4.9218284906240086</v>
      </c>
      <c r="G342" s="4"/>
      <c r="H342" s="4">
        <f t="shared" si="126"/>
        <v>-41.023586545058372</v>
      </c>
      <c r="I342" s="11">
        <v>282</v>
      </c>
      <c r="J342" s="5">
        <f t="shared" si="107"/>
        <v>1685.0933820288719</v>
      </c>
      <c r="K342" s="11">
        <v>282</v>
      </c>
      <c r="L342" s="17">
        <f t="shared" si="127"/>
        <v>711.10940721618397</v>
      </c>
      <c r="M342" s="11">
        <v>282</v>
      </c>
      <c r="N342">
        <f t="shared" si="128"/>
        <v>72.48821684160896</v>
      </c>
      <c r="Q342" s="58">
        <v>219</v>
      </c>
      <c r="R342" s="21">
        <f t="shared" si="104"/>
        <v>21.090999999999994</v>
      </c>
      <c r="S342" s="21">
        <f t="shared" si="101"/>
        <v>420.3959335486802</v>
      </c>
      <c r="T342" s="21">
        <f t="shared" si="102"/>
        <v>0.67545881953491671</v>
      </c>
      <c r="U342" s="21">
        <f t="shared" si="103"/>
        <v>326.92173092548995</v>
      </c>
      <c r="Y342" s="4"/>
      <c r="AA342">
        <v>219</v>
      </c>
      <c r="AB342">
        <f t="shared" si="108"/>
        <v>3.8222710618675819</v>
      </c>
      <c r="AC342">
        <f t="shared" si="109"/>
        <v>0.2661290322580645</v>
      </c>
      <c r="AD342">
        <f t="shared" si="110"/>
        <v>-0.62932039104983761</v>
      </c>
      <c r="AE342">
        <f t="shared" si="111"/>
        <v>-0.16748042665036</v>
      </c>
      <c r="AF342" s="65">
        <f t="shared" si="112"/>
        <v>-0.16827344014210363</v>
      </c>
      <c r="AG342">
        <f t="shared" si="113"/>
        <v>-9.6413579242898244</v>
      </c>
      <c r="AJ342">
        <f t="shared" si="114"/>
        <v>72.382294738708836</v>
      </c>
      <c r="AL342">
        <f t="shared" si="105"/>
        <v>48.891259359436681</v>
      </c>
      <c r="AN342">
        <f t="shared" si="115"/>
        <v>49.869084546625416</v>
      </c>
      <c r="AP342">
        <f t="shared" si="116"/>
        <v>1535.9278269523757</v>
      </c>
      <c r="AS342">
        <f t="shared" si="117"/>
        <v>1557.9330056157521</v>
      </c>
      <c r="AU342">
        <f t="shared" si="106"/>
        <v>-260.92328447320386</v>
      </c>
      <c r="AW342">
        <f t="shared" si="118"/>
        <v>3.8222710618675819</v>
      </c>
      <c r="AY342">
        <f t="shared" si="119"/>
        <v>-0.16827344014210363</v>
      </c>
      <c r="BA342">
        <f t="shared" si="120"/>
        <v>-0.4972989033079358</v>
      </c>
      <c r="BC342">
        <f t="shared" si="121"/>
        <v>-763.81522390355747</v>
      </c>
      <c r="BD342">
        <f t="shared" si="122"/>
        <v>3.3000000000000002E-2</v>
      </c>
      <c r="BE342">
        <f t="shared" si="123"/>
        <v>-25.205902388817396</v>
      </c>
    </row>
    <row r="343" spans="3:57">
      <c r="C343" s="11">
        <v>283</v>
      </c>
      <c r="D343" s="12">
        <f t="shared" si="129"/>
        <v>4.101449275362319E-3</v>
      </c>
      <c r="E343" s="75">
        <f t="shared" si="124"/>
        <v>1204.2771838760873</v>
      </c>
      <c r="F343" s="4">
        <f t="shared" si="125"/>
        <v>4.9392817831439526</v>
      </c>
      <c r="G343" s="4"/>
      <c r="H343" s="4">
        <f t="shared" si="126"/>
        <v>-41.040750507275796</v>
      </c>
      <c r="I343" s="11">
        <v>283</v>
      </c>
      <c r="J343" s="5">
        <f t="shared" si="107"/>
        <v>681.71515649332287</v>
      </c>
      <c r="K343" s="11">
        <v>283</v>
      </c>
      <c r="L343" s="17">
        <f t="shared" si="127"/>
        <v>287.68379604018224</v>
      </c>
      <c r="M343" s="11">
        <v>283</v>
      </c>
      <c r="N343">
        <f t="shared" si="128"/>
        <v>29.325565345584327</v>
      </c>
      <c r="Q343" s="58">
        <v>220</v>
      </c>
      <c r="R343" s="21">
        <f t="shared" si="104"/>
        <v>21.645999999999994</v>
      </c>
      <c r="S343" s="21">
        <f t="shared" si="101"/>
        <v>417.74457009240109</v>
      </c>
      <c r="T343" s="21">
        <f t="shared" si="102"/>
        <v>0.68146828161131379</v>
      </c>
      <c r="U343" s="21">
        <f t="shared" si="103"/>
        <v>327.75012563611648</v>
      </c>
      <c r="Y343" s="4"/>
      <c r="AA343">
        <v>220</v>
      </c>
      <c r="AB343">
        <f t="shared" si="108"/>
        <v>3.839724354387525</v>
      </c>
      <c r="AC343">
        <f t="shared" si="109"/>
        <v>0.2661290322580645</v>
      </c>
      <c r="AD343">
        <f t="shared" si="110"/>
        <v>-0.64278760968653925</v>
      </c>
      <c r="AE343">
        <f t="shared" si="111"/>
        <v>-0.17106444451335318</v>
      </c>
      <c r="AF343" s="65">
        <f t="shared" si="112"/>
        <v>-0.17190993735977378</v>
      </c>
      <c r="AG343">
        <f t="shared" si="113"/>
        <v>-9.8497138670733921</v>
      </c>
      <c r="AJ343">
        <f t="shared" si="114"/>
        <v>72.382294738708836</v>
      </c>
      <c r="AL343">
        <f t="shared" si="105"/>
        <v>49.326238014671553</v>
      </c>
      <c r="AN343">
        <f t="shared" si="115"/>
        <v>50.312762774964987</v>
      </c>
      <c r="AP343">
        <f t="shared" si="116"/>
        <v>1532.2889354176175</v>
      </c>
      <c r="AS343">
        <f t="shared" si="117"/>
        <v>1555.213021419951</v>
      </c>
      <c r="AU343">
        <f t="shared" si="106"/>
        <v>-266.0416516091376</v>
      </c>
      <c r="AW343">
        <f t="shared" si="118"/>
        <v>3.839724354387525</v>
      </c>
      <c r="AY343">
        <f t="shared" si="119"/>
        <v>-0.17190993735977378</v>
      </c>
      <c r="BA343">
        <f t="shared" si="120"/>
        <v>-0.50978415051985781</v>
      </c>
      <c r="BC343">
        <f t="shared" si="121"/>
        <v>-781.13661329284741</v>
      </c>
      <c r="BD343">
        <f t="shared" si="122"/>
        <v>3.3000000000000002E-2</v>
      </c>
      <c r="BE343">
        <f t="shared" si="123"/>
        <v>-25.777508238663966</v>
      </c>
    </row>
    <row r="344" spans="3:57">
      <c r="C344" s="11">
        <v>284</v>
      </c>
      <c r="D344" s="12">
        <f t="shared" si="129"/>
        <v>4.1159420289855067E-3</v>
      </c>
      <c r="E344" s="75">
        <f t="shared" si="124"/>
        <v>1204.2771838760873</v>
      </c>
      <c r="F344" s="4">
        <f t="shared" si="125"/>
        <v>4.9567350756638948</v>
      </c>
      <c r="G344" s="4"/>
      <c r="H344" s="4">
        <f t="shared" si="126"/>
        <v>-41.043294866529251</v>
      </c>
      <c r="I344" s="11">
        <v>284</v>
      </c>
      <c r="J344" s="5">
        <f t="shared" si="107"/>
        <v>-332.33093032726538</v>
      </c>
      <c r="K344" s="11">
        <v>284</v>
      </c>
      <c r="L344" s="17">
        <f t="shared" si="127"/>
        <v>-140.243652598106</v>
      </c>
      <c r="M344" s="11">
        <v>284</v>
      </c>
      <c r="N344">
        <f t="shared" si="128"/>
        <v>-14.295989051794699</v>
      </c>
      <c r="Q344" s="58">
        <v>221</v>
      </c>
      <c r="R344" s="21">
        <f t="shared" si="104"/>
        <v>22.200999999999993</v>
      </c>
      <c r="S344" s="21">
        <f t="shared" si="101"/>
        <v>415.09320663612203</v>
      </c>
      <c r="T344" s="21">
        <f t="shared" si="102"/>
        <v>0.68756998461059149</v>
      </c>
      <c r="U344" s="21">
        <f t="shared" si="103"/>
        <v>328.58591401048636</v>
      </c>
      <c r="Y344" s="4"/>
      <c r="AA344">
        <v>221</v>
      </c>
      <c r="AB344">
        <f t="shared" si="108"/>
        <v>3.8571776469074686</v>
      </c>
      <c r="AC344">
        <f t="shared" si="109"/>
        <v>0.2661290322580645</v>
      </c>
      <c r="AD344">
        <f t="shared" si="110"/>
        <v>-0.65605902899050739</v>
      </c>
      <c r="AE344">
        <f t="shared" si="111"/>
        <v>-0.17459635448940922</v>
      </c>
      <c r="AF344" s="65">
        <f t="shared" si="112"/>
        <v>-0.17549581106724382</v>
      </c>
      <c r="AG344">
        <f t="shared" si="113"/>
        <v>-10.055169296378354</v>
      </c>
      <c r="AJ344">
        <f t="shared" si="114"/>
        <v>72.382294738708836</v>
      </c>
      <c r="AL344">
        <f t="shared" si="105"/>
        <v>49.767893279573329</v>
      </c>
      <c r="AN344">
        <f t="shared" si="115"/>
        <v>50.763251145164794</v>
      </c>
      <c r="AP344">
        <f t="shared" si="116"/>
        <v>1528.2923645246865</v>
      </c>
      <c r="AS344">
        <f t="shared" si="117"/>
        <v>1552.1329825871167</v>
      </c>
      <c r="AU344">
        <f t="shared" si="106"/>
        <v>-270.99676044248423</v>
      </c>
      <c r="AW344">
        <f t="shared" si="118"/>
        <v>3.8571776469074686</v>
      </c>
      <c r="AY344">
        <f t="shared" si="119"/>
        <v>-0.17549581106724382</v>
      </c>
      <c r="BA344">
        <f t="shared" si="120"/>
        <v>-0.52223394678584223</v>
      </c>
      <c r="BC344">
        <f t="shared" si="121"/>
        <v>-798.12615336839417</v>
      </c>
      <c r="BD344">
        <f t="shared" si="122"/>
        <v>3.3000000000000002E-2</v>
      </c>
      <c r="BE344">
        <f t="shared" si="123"/>
        <v>-26.338163061157008</v>
      </c>
    </row>
    <row r="345" spans="3:57">
      <c r="C345" s="11">
        <v>285</v>
      </c>
      <c r="D345" s="12">
        <f t="shared" si="129"/>
        <v>4.1304347826086954E-3</v>
      </c>
      <c r="E345" s="75">
        <f t="shared" si="124"/>
        <v>1204.2771838760873</v>
      </c>
      <c r="F345" s="4">
        <f t="shared" si="125"/>
        <v>4.9741883681838388</v>
      </c>
      <c r="G345" s="4"/>
      <c r="H345" s="4">
        <f t="shared" si="126"/>
        <v>-41.031068571749337</v>
      </c>
      <c r="I345" s="11">
        <v>285</v>
      </c>
      <c r="J345" s="5">
        <f t="shared" si="107"/>
        <v>-1356.5515684566817</v>
      </c>
      <c r="K345" s="11">
        <v>285</v>
      </c>
      <c r="L345" s="17">
        <f t="shared" si="127"/>
        <v>-572.46476188871964</v>
      </c>
      <c r="M345" s="11">
        <v>285</v>
      </c>
      <c r="N345">
        <f t="shared" si="128"/>
        <v>-58.355225472856226</v>
      </c>
      <c r="Q345" s="58">
        <v>222</v>
      </c>
      <c r="R345" s="21">
        <f t="shared" si="104"/>
        <v>22.755999999999993</v>
      </c>
      <c r="S345" s="21">
        <f t="shared" si="101"/>
        <v>412.44184317984298</v>
      </c>
      <c r="T345" s="21">
        <f t="shared" si="102"/>
        <v>0.6937659472022466</v>
      </c>
      <c r="U345" s="21">
        <f t="shared" si="103"/>
        <v>329.42920990140919</v>
      </c>
      <c r="Y345" s="4"/>
      <c r="AA345">
        <v>222</v>
      </c>
      <c r="AB345">
        <f t="shared" si="108"/>
        <v>3.8746309394274117</v>
      </c>
      <c r="AC345">
        <f t="shared" si="109"/>
        <v>0.2661290322580645</v>
      </c>
      <c r="AD345">
        <f t="shared" si="110"/>
        <v>-0.66913060635885824</v>
      </c>
      <c r="AE345">
        <f t="shared" si="111"/>
        <v>-0.17807508072453485</v>
      </c>
      <c r="AF345" s="65">
        <f t="shared" si="112"/>
        <v>-0.17902991845212865</v>
      </c>
      <c r="AG345">
        <f t="shared" si="113"/>
        <v>-10.257658733878271</v>
      </c>
      <c r="AJ345">
        <f t="shared" si="114"/>
        <v>72.382294738708836</v>
      </c>
      <c r="AL345">
        <f t="shared" si="105"/>
        <v>50.216371270072528</v>
      </c>
      <c r="AN345">
        <f t="shared" si="115"/>
        <v>51.220698695473978</v>
      </c>
      <c r="AP345">
        <f t="shared" si="116"/>
        <v>1523.9223584111949</v>
      </c>
      <c r="AS345">
        <f t="shared" si="117"/>
        <v>1548.6749806634996</v>
      </c>
      <c r="AU345">
        <f t="shared" si="106"/>
        <v>-275.78042219772016</v>
      </c>
      <c r="AW345">
        <f t="shared" si="118"/>
        <v>3.8746309394274117</v>
      </c>
      <c r="AY345">
        <f t="shared" si="119"/>
        <v>-0.17902991845212865</v>
      </c>
      <c r="BA345">
        <f t="shared" si="120"/>
        <v>-0.53464554378790341</v>
      </c>
      <c r="BC345">
        <f t="shared" si="121"/>
        <v>-814.75829800329757</v>
      </c>
      <c r="BD345">
        <f t="shared" si="122"/>
        <v>3.3000000000000002E-2</v>
      </c>
      <c r="BE345">
        <f t="shared" si="123"/>
        <v>-26.88702383410882</v>
      </c>
    </row>
    <row r="346" spans="3:57">
      <c r="C346" s="11">
        <v>286</v>
      </c>
      <c r="D346" s="12">
        <f t="shared" si="129"/>
        <v>4.1449275362318841E-3</v>
      </c>
      <c r="E346" s="75">
        <f t="shared" si="124"/>
        <v>1204.2771838760873</v>
      </c>
      <c r="F346" s="4">
        <f t="shared" si="125"/>
        <v>4.9916416607037819</v>
      </c>
      <c r="G346" s="4"/>
      <c r="H346" s="4">
        <f t="shared" si="126"/>
        <v>-41.003927834930778</v>
      </c>
      <c r="I346" s="11">
        <v>286</v>
      </c>
      <c r="J346" s="5">
        <f t="shared" si="107"/>
        <v>-2390.4378291932917</v>
      </c>
      <c r="K346" s="11">
        <v>286</v>
      </c>
      <c r="L346" s="17">
        <f t="shared" si="127"/>
        <v>-1008.7647639195691</v>
      </c>
      <c r="M346" s="11">
        <v>286</v>
      </c>
      <c r="N346">
        <f t="shared" si="128"/>
        <v>-102.83025116407431</v>
      </c>
      <c r="Q346" s="58">
        <v>223</v>
      </c>
      <c r="R346" s="21">
        <f t="shared" si="104"/>
        <v>23.310999999999993</v>
      </c>
      <c r="S346" s="21">
        <f t="shared" si="101"/>
        <v>409.79047972356386</v>
      </c>
      <c r="T346" s="21">
        <f t="shared" si="102"/>
        <v>0.70005824559770469</v>
      </c>
      <c r="U346" s="21">
        <f t="shared" si="103"/>
        <v>330.2801296614183</v>
      </c>
      <c r="Y346" s="4"/>
      <c r="AA346">
        <v>223</v>
      </c>
      <c r="AB346">
        <f t="shared" si="108"/>
        <v>3.8920842319473548</v>
      </c>
      <c r="AC346">
        <f t="shared" si="109"/>
        <v>0.2661290322580645</v>
      </c>
      <c r="AD346">
        <f t="shared" si="110"/>
        <v>-0.68199836006249837</v>
      </c>
      <c r="AE346">
        <f t="shared" si="111"/>
        <v>-0.18149956356501973</v>
      </c>
      <c r="AF346" s="65">
        <f t="shared" si="112"/>
        <v>-0.18251112774565317</v>
      </c>
      <c r="AG346">
        <f t="shared" si="113"/>
        <v>-10.457117333998946</v>
      </c>
      <c r="AJ346">
        <f t="shared" si="114"/>
        <v>72.382294738708836</v>
      </c>
      <c r="AL346">
        <f t="shared" si="105"/>
        <v>50.671822267116475</v>
      </c>
      <c r="AN346">
        <f t="shared" si="115"/>
        <v>51.685258712458804</v>
      </c>
      <c r="AP346">
        <f t="shared" si="116"/>
        <v>1519.1631964462936</v>
      </c>
      <c r="AS346">
        <f t="shared" si="117"/>
        <v>1544.8210910320483</v>
      </c>
      <c r="AU346">
        <f t="shared" si="106"/>
        <v>-280.38435380835438</v>
      </c>
      <c r="AW346">
        <f t="shared" si="118"/>
        <v>3.8920842319473548</v>
      </c>
      <c r="AY346">
        <f t="shared" si="119"/>
        <v>-0.18251112774565317</v>
      </c>
      <c r="BA346">
        <f t="shared" si="120"/>
        <v>-0.54701606486634924</v>
      </c>
      <c r="BC346">
        <f t="shared" si="121"/>
        <v>-831.00667360983618</v>
      </c>
      <c r="BD346">
        <f t="shared" si="122"/>
        <v>3.3000000000000002E-2</v>
      </c>
      <c r="BE346">
        <f t="shared" si="123"/>
        <v>-27.423220229124595</v>
      </c>
    </row>
    <row r="347" spans="3:57">
      <c r="C347" s="11">
        <v>287</v>
      </c>
      <c r="D347" s="12">
        <f t="shared" si="129"/>
        <v>4.1594202898550718E-3</v>
      </c>
      <c r="E347" s="75">
        <f t="shared" si="124"/>
        <v>1204.2771838760873</v>
      </c>
      <c r="F347" s="4">
        <f t="shared" si="125"/>
        <v>5.009094953223725</v>
      </c>
      <c r="G347" s="4"/>
      <c r="H347" s="4">
        <f t="shared" si="126"/>
        <v>-40.961736354652608</v>
      </c>
      <c r="I347" s="11">
        <v>287</v>
      </c>
      <c r="J347" s="5">
        <f t="shared" si="107"/>
        <v>-3433.4655600777478</v>
      </c>
      <c r="K347" s="11">
        <v>287</v>
      </c>
      <c r="L347" s="17">
        <f t="shared" si="127"/>
        <v>-1448.9224663528096</v>
      </c>
      <c r="M347" s="11">
        <v>287</v>
      </c>
      <c r="N347">
        <f t="shared" si="128"/>
        <v>-147.69851848652493</v>
      </c>
      <c r="Q347" s="58">
        <v>224</v>
      </c>
      <c r="R347" s="21">
        <f t="shared" si="104"/>
        <v>23.865999999999993</v>
      </c>
      <c r="S347" s="21">
        <f t="shared" si="101"/>
        <v>407.13911626728481</v>
      </c>
      <c r="T347" s="21">
        <f t="shared" si="102"/>
        <v>0.70644901557644602</v>
      </c>
      <c r="U347" s="21">
        <f t="shared" si="103"/>
        <v>331.13879221425657</v>
      </c>
      <c r="Y347" s="4"/>
      <c r="AA347">
        <v>224</v>
      </c>
      <c r="AB347">
        <f t="shared" si="108"/>
        <v>3.9095375244672983</v>
      </c>
      <c r="AC347">
        <f t="shared" si="109"/>
        <v>0.2661290322580645</v>
      </c>
      <c r="AD347">
        <f t="shared" si="110"/>
        <v>-0.69465837045899737</v>
      </c>
      <c r="AE347">
        <f t="shared" si="111"/>
        <v>-0.18486875988021703</v>
      </c>
      <c r="AF347" s="65">
        <f t="shared" si="112"/>
        <v>-0.18593831869975649</v>
      </c>
      <c r="AG347">
        <f t="shared" si="113"/>
        <v>-10.65348091125448</v>
      </c>
      <c r="AJ347">
        <f t="shared" si="114"/>
        <v>72.382294738708836</v>
      </c>
      <c r="AL347">
        <f t="shared" si="105"/>
        <v>51.134400863325027</v>
      </c>
      <c r="AN347">
        <f t="shared" si="115"/>
        <v>52.15708888059153</v>
      </c>
      <c r="AP347">
        <f t="shared" si="116"/>
        <v>1513.9992193471014</v>
      </c>
      <c r="AS347">
        <f t="shared" si="117"/>
        <v>1540.5534033295892</v>
      </c>
      <c r="AU347">
        <f t="shared" si="106"/>
        <v>-284.80019720278892</v>
      </c>
      <c r="AW347">
        <f t="shared" si="118"/>
        <v>3.9095375244672983</v>
      </c>
      <c r="AY347">
        <f t="shared" si="119"/>
        <v>-0.18593831869975649</v>
      </c>
      <c r="BA347">
        <f t="shared" si="120"/>
        <v>-0.55934250346627179</v>
      </c>
      <c r="BC347">
        <f t="shared" si="121"/>
        <v>-846.84411359558885</v>
      </c>
      <c r="BD347">
        <f t="shared" si="122"/>
        <v>3.3000000000000002E-2</v>
      </c>
      <c r="BE347">
        <f t="shared" si="123"/>
        <v>-27.945855748654434</v>
      </c>
    </row>
    <row r="348" spans="3:57">
      <c r="C348" s="11">
        <v>288</v>
      </c>
      <c r="D348" s="12">
        <f t="shared" si="129"/>
        <v>4.1739130434782605E-3</v>
      </c>
      <c r="E348" s="75">
        <f t="shared" si="124"/>
        <v>1204.2771838760873</v>
      </c>
      <c r="F348" s="4">
        <f t="shared" si="125"/>
        <v>5.0265482457436681</v>
      </c>
      <c r="G348" s="4"/>
      <c r="H348" s="4">
        <f t="shared" si="126"/>
        <v>-40.904365533731649</v>
      </c>
      <c r="I348" s="11">
        <v>288</v>
      </c>
      <c r="J348" s="5">
        <f t="shared" si="107"/>
        <v>-4485.0957994577802</v>
      </c>
      <c r="K348" s="11">
        <v>288</v>
      </c>
      <c r="L348" s="17">
        <f t="shared" si="127"/>
        <v>-1892.7104273711832</v>
      </c>
      <c r="M348" s="11">
        <v>288</v>
      </c>
      <c r="N348">
        <f t="shared" si="128"/>
        <v>-192.93684274935606</v>
      </c>
      <c r="Q348" s="58">
        <v>225</v>
      </c>
      <c r="R348" s="21">
        <f t="shared" si="104"/>
        <v>24.420999999999992</v>
      </c>
      <c r="S348" s="21">
        <f t="shared" si="101"/>
        <v>404.48775281100575</v>
      </c>
      <c r="T348" s="21">
        <f t="shared" si="102"/>
        <v>0.71294045459724253</v>
      </c>
      <c r="U348" s="21">
        <f t="shared" si="103"/>
        <v>332.00531912888965</v>
      </c>
      <c r="Y348" s="4"/>
      <c r="AA348">
        <v>225</v>
      </c>
      <c r="AB348">
        <f t="shared" si="108"/>
        <v>3.9269908169872414</v>
      </c>
      <c r="AC348">
        <f t="shared" si="109"/>
        <v>0.2661290322580645</v>
      </c>
      <c r="AD348">
        <f t="shared" si="110"/>
        <v>-0.70710678118654746</v>
      </c>
      <c r="AE348">
        <f t="shared" si="111"/>
        <v>-0.18818164338029084</v>
      </c>
      <c r="AF348" s="65">
        <f t="shared" si="112"/>
        <v>-0.18931038307400688</v>
      </c>
      <c r="AG348">
        <f t="shared" si="113"/>
        <v>-10.846685968145451</v>
      </c>
      <c r="AJ348">
        <f t="shared" si="114"/>
        <v>72.382294738708836</v>
      </c>
      <c r="AL348">
        <f t="shared" si="105"/>
        <v>51.604266115806674</v>
      </c>
      <c r="AN348">
        <f t="shared" si="115"/>
        <v>52.636351438122809</v>
      </c>
      <c r="AP348">
        <f t="shared" si="116"/>
        <v>1508.4148553617399</v>
      </c>
      <c r="AS348">
        <f t="shared" si="117"/>
        <v>1535.8540523518768</v>
      </c>
      <c r="AU348">
        <f t="shared" si="106"/>
        <v>-289.0195395638554</v>
      </c>
      <c r="AW348">
        <f t="shared" si="118"/>
        <v>3.9269908169872414</v>
      </c>
      <c r="AY348">
        <f t="shared" si="119"/>
        <v>-0.18931038307400688</v>
      </c>
      <c r="BA348">
        <f t="shared" si="120"/>
        <v>-0.57162172175837989</v>
      </c>
      <c r="BC348">
        <f t="shared" si="121"/>
        <v>-862.24269674779532</v>
      </c>
      <c r="BD348">
        <f t="shared" si="122"/>
        <v>3.3000000000000002E-2</v>
      </c>
      <c r="BE348">
        <f t="shared" si="123"/>
        <v>-28.454008992677245</v>
      </c>
    </row>
    <row r="349" spans="3:57">
      <c r="C349" s="11">
        <v>289</v>
      </c>
      <c r="D349" s="12">
        <f t="shared" si="129"/>
        <v>4.1884057971014492E-3</v>
      </c>
      <c r="E349" s="75">
        <f t="shared" si="124"/>
        <v>1204.2771838760873</v>
      </c>
      <c r="F349" s="4">
        <f t="shared" si="125"/>
        <v>5.0440015382636121</v>
      </c>
      <c r="G349" s="4"/>
      <c r="H349" s="4">
        <f t="shared" si="126"/>
        <v>-40.831694690728462</v>
      </c>
      <c r="I349" s="11">
        <v>289</v>
      </c>
      <c r="J349" s="5">
        <f t="shared" si="107"/>
        <v>-5544.7752102146005</v>
      </c>
      <c r="K349" s="11">
        <v>289</v>
      </c>
      <c r="L349" s="17">
        <f t="shared" si="127"/>
        <v>-2339.8951387105612</v>
      </c>
      <c r="M349" s="11">
        <v>289</v>
      </c>
      <c r="N349">
        <f t="shared" si="128"/>
        <v>-238.52142086753935</v>
      </c>
      <c r="Q349" s="58">
        <v>226</v>
      </c>
      <c r="R349" s="21">
        <f t="shared" si="104"/>
        <v>24.975999999999992</v>
      </c>
      <c r="S349" s="21">
        <f t="shared" si="101"/>
        <v>401.83638935472663</v>
      </c>
      <c r="T349" s="21">
        <f t="shared" si="102"/>
        <v>0.71953482399866486</v>
      </c>
      <c r="U349" s="21">
        <f t="shared" si="103"/>
        <v>332.87983469615034</v>
      </c>
      <c r="Y349" s="4"/>
      <c r="AA349">
        <v>226</v>
      </c>
      <c r="AB349">
        <f t="shared" si="108"/>
        <v>3.9444441095071845</v>
      </c>
      <c r="AC349">
        <f t="shared" si="109"/>
        <v>0.2661290322580645</v>
      </c>
      <c r="AD349">
        <f t="shared" si="110"/>
        <v>-0.71933980033865086</v>
      </c>
      <c r="AE349">
        <f t="shared" si="111"/>
        <v>-0.19143720492883448</v>
      </c>
      <c r="AF349" s="65">
        <f t="shared" si="112"/>
        <v>-0.19262622513192434</v>
      </c>
      <c r="AG349">
        <f t="shared" si="113"/>
        <v>-11.036669723596095</v>
      </c>
      <c r="AJ349">
        <f t="shared" si="114"/>
        <v>72.382294738708836</v>
      </c>
      <c r="AL349">
        <f t="shared" si="105"/>
        <v>52.081581705436349</v>
      </c>
      <c r="AN349">
        <f t="shared" si="115"/>
        <v>53.123213339545075</v>
      </c>
      <c r="AP349">
        <f t="shared" si="116"/>
        <v>1502.3946464855317</v>
      </c>
      <c r="AS349">
        <f t="shared" si="117"/>
        <v>1530.7052494084867</v>
      </c>
      <c r="AU349">
        <f t="shared" si="106"/>
        <v>-293.03393451665511</v>
      </c>
      <c r="AW349">
        <f t="shared" si="118"/>
        <v>3.9444441095071845</v>
      </c>
      <c r="AY349">
        <f t="shared" si="119"/>
        <v>-0.19262622513192434</v>
      </c>
      <c r="BA349">
        <f t="shared" si="120"/>
        <v>-0.58385044944359732</v>
      </c>
      <c r="BC349">
        <f t="shared" si="121"/>
        <v>-877.1737895922322</v>
      </c>
      <c r="BD349">
        <f t="shared" si="122"/>
        <v>3.3000000000000002E-2</v>
      </c>
      <c r="BE349">
        <f t="shared" si="123"/>
        <v>-28.946735056543663</v>
      </c>
    </row>
    <row r="350" spans="3:57">
      <c r="C350" s="11">
        <v>290</v>
      </c>
      <c r="D350" s="12">
        <f t="shared" si="129"/>
        <v>4.2028985507246378E-3</v>
      </c>
      <c r="E350" s="75">
        <f t="shared" si="124"/>
        <v>1204.2771838760873</v>
      </c>
      <c r="F350" s="4">
        <f t="shared" si="125"/>
        <v>5.0614548307835552</v>
      </c>
      <c r="G350" s="4"/>
      <c r="H350" s="4">
        <f t="shared" si="126"/>
        <v>-40.74361126503122</v>
      </c>
      <c r="I350" s="11">
        <v>290</v>
      </c>
      <c r="J350" s="5">
        <f t="shared" si="107"/>
        <v>-6611.9365321895548</v>
      </c>
      <c r="K350" s="11">
        <v>290</v>
      </c>
      <c r="L350" s="17">
        <f t="shared" si="127"/>
        <v>-2790.237216583992</v>
      </c>
      <c r="M350" s="11">
        <v>290</v>
      </c>
      <c r="N350">
        <f t="shared" si="128"/>
        <v>-284.42785082405624</v>
      </c>
      <c r="Q350" s="58">
        <v>227</v>
      </c>
      <c r="R350" s="21">
        <f t="shared" si="104"/>
        <v>25.530999999999992</v>
      </c>
      <c r="S350" s="21">
        <f t="shared" si="101"/>
        <v>399.18502589844758</v>
      </c>
      <c r="T350" s="21">
        <f t="shared" si="102"/>
        <v>0.72623445129325126</v>
      </c>
      <c r="U350" s="21">
        <f t="shared" si="103"/>
        <v>333.76246600812681</v>
      </c>
      <c r="Y350" s="4"/>
      <c r="AA350">
        <v>227</v>
      </c>
      <c r="AB350">
        <f t="shared" si="108"/>
        <v>3.9618974020271276</v>
      </c>
      <c r="AC350">
        <f t="shared" si="109"/>
        <v>0.2661290322580645</v>
      </c>
      <c r="AD350">
        <f t="shared" si="110"/>
        <v>-0.73135370161917013</v>
      </c>
      <c r="AE350">
        <f t="shared" si="111"/>
        <v>-0.19463445285026301</v>
      </c>
      <c r="AF350" s="65">
        <f t="shared" si="112"/>
        <v>-0.19588476214626166</v>
      </c>
      <c r="AG350">
        <f t="shared" si="113"/>
        <v>-11.223370141904782</v>
      </c>
      <c r="AJ350">
        <f t="shared" si="114"/>
        <v>72.382294738708836</v>
      </c>
      <c r="AL350">
        <f t="shared" si="105"/>
        <v>52.566516102912601</v>
      </c>
      <c r="AN350">
        <f t="shared" si="115"/>
        <v>53.617846424970857</v>
      </c>
      <c r="AP350">
        <f t="shared" si="116"/>
        <v>1495.9232746768271</v>
      </c>
      <c r="AS350">
        <f t="shared" si="117"/>
        <v>1525.0893140867956</v>
      </c>
      <c r="AU350">
        <f t="shared" si="106"/>
        <v>-296.83492419506638</v>
      </c>
      <c r="AW350">
        <f t="shared" si="118"/>
        <v>3.9618974020271276</v>
      </c>
      <c r="AY350">
        <f t="shared" si="119"/>
        <v>-0.19588476214626166</v>
      </c>
      <c r="BA350">
        <f t="shared" si="120"/>
        <v>-0.59602528275086564</v>
      </c>
      <c r="BC350">
        <f t="shared" si="121"/>
        <v>-891.6080927628567</v>
      </c>
      <c r="BD350">
        <f t="shared" si="122"/>
        <v>3.3000000000000002E-2</v>
      </c>
      <c r="BE350">
        <f t="shared" si="123"/>
        <v>-29.423067061174272</v>
      </c>
    </row>
    <row r="351" spans="3:57">
      <c r="C351" s="11">
        <v>291</v>
      </c>
      <c r="D351" s="12">
        <f t="shared" si="129"/>
        <v>4.2173913043478256E-3</v>
      </c>
      <c r="E351" s="75">
        <f t="shared" si="124"/>
        <v>1204.2771838760873</v>
      </c>
      <c r="F351" s="4">
        <f t="shared" si="125"/>
        <v>5.0789081233034983</v>
      </c>
      <c r="G351" s="4"/>
      <c r="H351" s="4">
        <f t="shared" si="126"/>
        <v>-40.640011015250188</v>
      </c>
      <c r="I351" s="11">
        <v>291</v>
      </c>
      <c r="J351" s="5">
        <f t="shared" si="107"/>
        <v>-7685.9990528283324</v>
      </c>
      <c r="K351" s="11">
        <v>291</v>
      </c>
      <c r="L351" s="17">
        <f t="shared" si="127"/>
        <v>-3243.4916002935561</v>
      </c>
      <c r="M351" s="11">
        <v>291</v>
      </c>
      <c r="N351">
        <f t="shared" si="128"/>
        <v>-330.63115191575491</v>
      </c>
      <c r="Q351" s="58">
        <v>228</v>
      </c>
      <c r="R351" s="21">
        <f t="shared" si="104"/>
        <v>26.085999999999991</v>
      </c>
      <c r="S351" s="21">
        <f t="shared" si="101"/>
        <v>396.53366244216852</v>
      </c>
      <c r="T351" s="21">
        <f t="shared" si="102"/>
        <v>0.73304173255998262</v>
      </c>
      <c r="U351" s="21">
        <f t="shared" si="103"/>
        <v>334.65334304041119</v>
      </c>
      <c r="Y351" s="4"/>
      <c r="AA351">
        <v>228</v>
      </c>
      <c r="AB351">
        <f t="shared" si="108"/>
        <v>3.9793506945470711</v>
      </c>
      <c r="AC351">
        <f t="shared" si="109"/>
        <v>0.2661290322580645</v>
      </c>
      <c r="AD351">
        <f t="shared" si="110"/>
        <v>-0.74314482547739402</v>
      </c>
      <c r="AE351">
        <f t="shared" si="111"/>
        <v>-0.1977724132318871</v>
      </c>
      <c r="AF351" s="65">
        <f t="shared" si="112"/>
        <v>-0.19908492491275173</v>
      </c>
      <c r="AG351">
        <f t="shared" si="113"/>
        <v>-11.406725962179573</v>
      </c>
      <c r="AJ351">
        <f t="shared" si="114"/>
        <v>72.382294738708836</v>
      </c>
      <c r="AL351">
        <f t="shared" si="105"/>
        <v>53.05924274193044</v>
      </c>
      <c r="AN351">
        <f t="shared" si="115"/>
        <v>54.120427596769048</v>
      </c>
      <c r="AP351">
        <f t="shared" si="116"/>
        <v>1488.9855880389514</v>
      </c>
      <c r="AS351">
        <f t="shared" si="117"/>
        <v>1518.9887063816507</v>
      </c>
      <c r="AU351">
        <f t="shared" si="106"/>
        <v>-300.41406213308142</v>
      </c>
      <c r="AW351">
        <f t="shared" si="118"/>
        <v>3.9793506945470711</v>
      </c>
      <c r="AY351">
        <f t="shared" si="119"/>
        <v>-0.19908492491275173</v>
      </c>
      <c r="BA351">
        <f t="shared" si="120"/>
        <v>-0.60814268363760482</v>
      </c>
      <c r="BC351">
        <f t="shared" si="121"/>
        <v>-905.51569140772494</v>
      </c>
      <c r="BD351">
        <f t="shared" si="122"/>
        <v>3.3000000000000002E-2</v>
      </c>
      <c r="BE351">
        <f t="shared" si="123"/>
        <v>-29.882017816454926</v>
      </c>
    </row>
    <row r="352" spans="3:57">
      <c r="C352" s="11">
        <v>292</v>
      </c>
      <c r="D352" s="12">
        <f t="shared" si="129"/>
        <v>4.2318840579710143E-3</v>
      </c>
      <c r="E352" s="75">
        <f t="shared" si="124"/>
        <v>1204.2771838760873</v>
      </c>
      <c r="F352" s="4">
        <f t="shared" si="125"/>
        <v>5.0963614158234414</v>
      </c>
      <c r="G352" s="4"/>
      <c r="H352" s="4">
        <f t="shared" si="126"/>
        <v>-40.520798210662207</v>
      </c>
      <c r="I352" s="11">
        <v>292</v>
      </c>
      <c r="J352" s="5">
        <f t="shared" si="107"/>
        <v>-8766.3690955353013</v>
      </c>
      <c r="K352" s="11">
        <v>292</v>
      </c>
      <c r="L352" s="17">
        <f t="shared" si="127"/>
        <v>-3699.4077583158969</v>
      </c>
      <c r="M352" s="11">
        <v>292</v>
      </c>
      <c r="N352">
        <f t="shared" si="128"/>
        <v>-377.10578576104962</v>
      </c>
      <c r="Q352" s="58">
        <v>229</v>
      </c>
      <c r="R352" s="21">
        <f t="shared" si="104"/>
        <v>26.640999999999991</v>
      </c>
      <c r="S352" s="21">
        <f t="shared" si="101"/>
        <v>393.88229898588941</v>
      </c>
      <c r="T352" s="21">
        <f t="shared" si="102"/>
        <v>0.73995913493996279</v>
      </c>
      <c r="U352" s="21">
        <f t="shared" si="103"/>
        <v>335.55259873733223</v>
      </c>
      <c r="Y352" s="4"/>
      <c r="AA352">
        <v>229</v>
      </c>
      <c r="AB352">
        <f t="shared" si="108"/>
        <v>3.9968039870670142</v>
      </c>
      <c r="AC352">
        <f t="shared" si="109"/>
        <v>0.2661290322580645</v>
      </c>
      <c r="AD352">
        <f t="shared" si="110"/>
        <v>-0.75470958022277168</v>
      </c>
      <c r="AE352">
        <f t="shared" si="111"/>
        <v>-0.20085013022057632</v>
      </c>
      <c r="AF352" s="65">
        <f t="shared" si="112"/>
        <v>-0.20222565827178637</v>
      </c>
      <c r="AG352">
        <f t="shared" si="113"/>
        <v>-11.586676728228204</v>
      </c>
      <c r="AJ352">
        <f t="shared" si="114"/>
        <v>72.382294738708836</v>
      </c>
      <c r="AL352">
        <f t="shared" si="105"/>
        <v>53.55994019982441</v>
      </c>
      <c r="AN352">
        <f t="shared" si="115"/>
        <v>54.631139003820898</v>
      </c>
      <c r="AP352">
        <f t="shared" si="116"/>
        <v>1481.5666269347607</v>
      </c>
      <c r="AS352">
        <f t="shared" si="117"/>
        <v>1512.3860591445944</v>
      </c>
      <c r="AU352">
        <f t="shared" si="106"/>
        <v>-303.762936922976</v>
      </c>
      <c r="AW352">
        <f t="shared" si="118"/>
        <v>3.9968039870670142</v>
      </c>
      <c r="AY352">
        <f t="shared" si="119"/>
        <v>-0.20222565827178637</v>
      </c>
      <c r="BA352">
        <f t="shared" si="120"/>
        <v>-0.62019897920221589</v>
      </c>
      <c r="BC352">
        <f t="shared" si="121"/>
        <v>-918.86610964500881</v>
      </c>
      <c r="BD352">
        <f t="shared" si="122"/>
        <v>3.3000000000000002E-2</v>
      </c>
      <c r="BE352">
        <f t="shared" si="123"/>
        <v>-30.322581618285291</v>
      </c>
    </row>
    <row r="353" spans="3:57">
      <c r="C353" s="11">
        <v>293</v>
      </c>
      <c r="D353" s="12">
        <f t="shared" si="129"/>
        <v>4.2463768115942029E-3</v>
      </c>
      <c r="E353" s="75">
        <f t="shared" si="124"/>
        <v>1204.2771838760873</v>
      </c>
      <c r="F353" s="4">
        <f t="shared" si="125"/>
        <v>5.1138147083433854</v>
      </c>
      <c r="G353" s="4"/>
      <c r="H353" s="4">
        <f t="shared" si="126"/>
        <v>-40.385885815452497</v>
      </c>
      <c r="I353" s="11">
        <v>293</v>
      </c>
      <c r="J353" s="5">
        <f t="shared" si="107"/>
        <v>-9852.440525210679</v>
      </c>
      <c r="K353" s="11">
        <v>293</v>
      </c>
      <c r="L353" s="17">
        <f t="shared" si="127"/>
        <v>-4157.7299016389061</v>
      </c>
      <c r="M353" s="11">
        <v>293</v>
      </c>
      <c r="N353">
        <f t="shared" si="128"/>
        <v>-423.82567804677939</v>
      </c>
      <c r="Q353" s="58">
        <v>230</v>
      </c>
      <c r="R353" s="21">
        <f t="shared" si="104"/>
        <v>27.195999999999991</v>
      </c>
      <c r="S353" s="21">
        <f t="shared" si="101"/>
        <v>391.23093552961035</v>
      </c>
      <c r="T353" s="21">
        <f t="shared" si="102"/>
        <v>0.74698919924049045</v>
      </c>
      <c r="U353" s="21">
        <f t="shared" si="103"/>
        <v>336.46036910030023</v>
      </c>
      <c r="Y353" s="4"/>
      <c r="AA353">
        <v>230</v>
      </c>
      <c r="AB353">
        <f t="shared" si="108"/>
        <v>4.0142572795869578</v>
      </c>
      <c r="AC353">
        <f t="shared" si="109"/>
        <v>0.2661290322580645</v>
      </c>
      <c r="AD353">
        <f t="shared" si="110"/>
        <v>-0.7660444431189779</v>
      </c>
      <c r="AE353">
        <f t="shared" si="111"/>
        <v>-0.20386666631392153</v>
      </c>
      <c r="AF353" s="65">
        <f t="shared" si="112"/>
        <v>-0.20530592163744418</v>
      </c>
      <c r="AG353">
        <f t="shared" si="113"/>
        <v>-11.763162818869159</v>
      </c>
      <c r="AJ353">
        <f t="shared" si="114"/>
        <v>72.382294738708836</v>
      </c>
      <c r="AL353">
        <f t="shared" si="105"/>
        <v>54.068792386057275</v>
      </c>
      <c r="AN353">
        <f t="shared" si="115"/>
        <v>55.150168233778423</v>
      </c>
      <c r="AP353">
        <f t="shared" si="116"/>
        <v>1473.6516500004072</v>
      </c>
      <c r="AS353">
        <f t="shared" si="117"/>
        <v>1505.2642108038951</v>
      </c>
      <c r="AU353">
        <f t="shared" si="106"/>
        <v>-306.87319657824611</v>
      </c>
      <c r="AW353">
        <f t="shared" si="118"/>
        <v>4.0142572795869578</v>
      </c>
      <c r="AY353">
        <f t="shared" si="119"/>
        <v>-0.20530592163744418</v>
      </c>
      <c r="BA353">
        <f t="shared" si="120"/>
        <v>-0.63219036131793349</v>
      </c>
      <c r="BC353">
        <f t="shared" si="121"/>
        <v>-931.62836907052633</v>
      </c>
      <c r="BD353">
        <f t="shared" si="122"/>
        <v>3.3000000000000002E-2</v>
      </c>
      <c r="BE353">
        <f t="shared" si="123"/>
        <v>-30.743736179327371</v>
      </c>
    </row>
    <row r="354" spans="3:57">
      <c r="C354" s="11">
        <v>294</v>
      </c>
      <c r="D354" s="12">
        <f t="shared" si="129"/>
        <v>4.2608695652173907E-3</v>
      </c>
      <c r="E354" s="75">
        <f t="shared" si="124"/>
        <v>1204.2771838760873</v>
      </c>
      <c r="F354" s="4">
        <f t="shared" si="125"/>
        <v>5.1312680008633276</v>
      </c>
      <c r="G354" s="4"/>
      <c r="H354" s="4">
        <f t="shared" si="126"/>
        <v>-40.235195665508598</v>
      </c>
      <c r="I354" s="11">
        <v>294</v>
      </c>
      <c r="J354" s="5">
        <f t="shared" si="107"/>
        <v>-10943.595270420243</v>
      </c>
      <c r="K354" s="11">
        <v>294</v>
      </c>
      <c r="L354" s="17">
        <f t="shared" si="127"/>
        <v>-4618.1972041173422</v>
      </c>
      <c r="M354" s="11">
        <v>294</v>
      </c>
      <c r="N354">
        <f t="shared" si="128"/>
        <v>-470.76424099055475</v>
      </c>
      <c r="Q354" s="58">
        <v>231</v>
      </c>
      <c r="R354" s="21">
        <f t="shared" si="104"/>
        <v>27.750999999999991</v>
      </c>
      <c r="S354" s="21">
        <f t="shared" si="101"/>
        <v>388.57957207333129</v>
      </c>
      <c r="T354" s="21">
        <f t="shared" si="102"/>
        <v>0.75413454265300017</v>
      </c>
      <c r="U354" s="21">
        <f t="shared" si="103"/>
        <v>337.3767932794014</v>
      </c>
      <c r="Y354" s="4"/>
      <c r="AA354">
        <v>231</v>
      </c>
      <c r="AB354">
        <f t="shared" si="108"/>
        <v>4.0317105721069018</v>
      </c>
      <c r="AC354">
        <f t="shared" si="109"/>
        <v>0.2661290322580645</v>
      </c>
      <c r="AD354">
        <f t="shared" si="110"/>
        <v>-0.77714596145697112</v>
      </c>
      <c r="AE354">
        <f t="shared" si="111"/>
        <v>-0.20682110264580683</v>
      </c>
      <c r="AF354" s="65">
        <f t="shared" si="112"/>
        <v>-0.20832468953324434</v>
      </c>
      <c r="AG354">
        <f t="shared" si="113"/>
        <v>-11.936125478628096</v>
      </c>
      <c r="AJ354">
        <f t="shared" si="114"/>
        <v>72.382294738708836</v>
      </c>
      <c r="AL354">
        <f t="shared" si="105"/>
        <v>54.585988738950846</v>
      </c>
      <c r="AN354">
        <f t="shared" si="115"/>
        <v>55.677708513729861</v>
      </c>
      <c r="AP354">
        <f t="shared" si="116"/>
        <v>1465.2261600249897</v>
      </c>
      <c r="AS354">
        <f t="shared" si="117"/>
        <v>1497.6062383039618</v>
      </c>
      <c r="AU354">
        <f t="shared" si="106"/>
        <v>-309.73657353526437</v>
      </c>
      <c r="AW354">
        <f t="shared" si="118"/>
        <v>4.0317105721069018</v>
      </c>
      <c r="AY354">
        <f t="shared" si="119"/>
        <v>-0.20832468953324434</v>
      </c>
      <c r="BA354">
        <f t="shared" si="120"/>
        <v>-0.64411288649718146</v>
      </c>
      <c r="BC354">
        <f t="shared" si="121"/>
        <v>-943.77105130487723</v>
      </c>
      <c r="BD354">
        <f t="shared" si="122"/>
        <v>3.3000000000000002E-2</v>
      </c>
      <c r="BE354">
        <f t="shared" si="123"/>
        <v>-31.144444693060951</v>
      </c>
    </row>
    <row r="355" spans="3:57">
      <c r="C355" s="11">
        <v>295</v>
      </c>
      <c r="D355" s="12">
        <f t="shared" si="129"/>
        <v>4.2753623188405794E-3</v>
      </c>
      <c r="E355" s="75">
        <f t="shared" si="124"/>
        <v>1204.2771838760873</v>
      </c>
      <c r="F355" s="4">
        <f t="shared" si="125"/>
        <v>5.1487212933832716</v>
      </c>
      <c r="G355" s="4"/>
      <c r="H355" s="4">
        <f t="shared" si="126"/>
        <v>-40.068658637529502</v>
      </c>
      <c r="I355" s="11">
        <v>295</v>
      </c>
      <c r="J355" s="5">
        <f t="shared" si="107"/>
        <v>-12039.203861628484</v>
      </c>
      <c r="K355" s="11">
        <v>295</v>
      </c>
      <c r="L355" s="17">
        <f t="shared" si="127"/>
        <v>-5080.5440296072202</v>
      </c>
      <c r="M355" s="11">
        <v>295</v>
      </c>
      <c r="N355">
        <f t="shared" si="128"/>
        <v>-517.89439649411008</v>
      </c>
      <c r="Q355" s="58">
        <v>232</v>
      </c>
      <c r="R355" s="21">
        <f t="shared" si="104"/>
        <v>28.30599999999999</v>
      </c>
      <c r="S355" s="21">
        <f t="shared" si="101"/>
        <v>385.92820861705218</v>
      </c>
      <c r="T355" s="21">
        <f t="shared" si="102"/>
        <v>0.76139786159067224</v>
      </c>
      <c r="U355" s="21">
        <f t="shared" si="103"/>
        <v>338.30201366838276</v>
      </c>
      <c r="Y355" s="4"/>
      <c r="AA355">
        <v>232</v>
      </c>
      <c r="AB355">
        <f t="shared" si="108"/>
        <v>4.0491638646268449</v>
      </c>
      <c r="AC355">
        <f t="shared" si="109"/>
        <v>0.2661290322580645</v>
      </c>
      <c r="AD355">
        <f t="shared" si="110"/>
        <v>-0.78801075360672213</v>
      </c>
      <c r="AE355">
        <f t="shared" si="111"/>
        <v>-0.20971253926630506</v>
      </c>
      <c r="AF355" s="65">
        <f t="shared" si="112"/>
        <v>-0.21128095213395837</v>
      </c>
      <c r="AG355">
        <f t="shared" si="113"/>
        <v>-12.105506848781378</v>
      </c>
      <c r="AJ355">
        <f t="shared" si="114"/>
        <v>72.382294738708836</v>
      </c>
      <c r="AL355">
        <f t="shared" si="105"/>
        <v>55.111724431078677</v>
      </c>
      <c r="AN355">
        <f t="shared" si="115"/>
        <v>56.213958919700254</v>
      </c>
      <c r="AP355">
        <f t="shared" si="116"/>
        <v>1456.2759296629711</v>
      </c>
      <c r="AS355">
        <f t="shared" si="117"/>
        <v>1489.3954902101859</v>
      </c>
      <c r="AU355">
        <f t="shared" si="106"/>
        <v>-312.3449102237613</v>
      </c>
      <c r="AW355">
        <f t="shared" si="118"/>
        <v>4.0491638646268449</v>
      </c>
      <c r="AY355">
        <f t="shared" si="119"/>
        <v>-0.21128095213395837</v>
      </c>
      <c r="BA355">
        <f t="shared" si="120"/>
        <v>-0.65596247599540081</v>
      </c>
      <c r="BC355">
        <f t="shared" si="121"/>
        <v>-955.26236455422668</v>
      </c>
      <c r="BD355">
        <f t="shared" si="122"/>
        <v>3.3000000000000002E-2</v>
      </c>
      <c r="BE355">
        <f t="shared" si="123"/>
        <v>-31.523658030289482</v>
      </c>
    </row>
    <row r="356" spans="3:57">
      <c r="C356" s="11">
        <v>296</v>
      </c>
      <c r="D356" s="12">
        <f t="shared" si="129"/>
        <v>4.289855072463768E-3</v>
      </c>
      <c r="E356" s="75">
        <f t="shared" si="124"/>
        <v>1204.2771838760873</v>
      </c>
      <c r="F356" s="4">
        <f t="shared" si="125"/>
        <v>5.1661745859032147</v>
      </c>
      <c r="G356" s="4"/>
      <c r="H356" s="4">
        <f t="shared" si="126"/>
        <v>-39.886214810221531</v>
      </c>
      <c r="I356" s="11">
        <v>296</v>
      </c>
      <c r="J356" s="5">
        <f t="shared" si="107"/>
        <v>-13138.625984902701</v>
      </c>
      <c r="K356" s="11">
        <v>296</v>
      </c>
      <c r="L356" s="17">
        <f t="shared" si="127"/>
        <v>-5544.5001656289396</v>
      </c>
      <c r="M356" s="11">
        <v>296</v>
      </c>
      <c r="N356">
        <f t="shared" si="128"/>
        <v>-565.18859996217532</v>
      </c>
      <c r="Q356" s="58">
        <v>233</v>
      </c>
      <c r="R356" s="21">
        <f t="shared" si="104"/>
        <v>28.86099999999999</v>
      </c>
      <c r="S356" s="21">
        <f t="shared" si="101"/>
        <v>383.27684516077306</v>
      </c>
      <c r="T356" s="21">
        <f t="shared" si="102"/>
        <v>0.7687819346518413</v>
      </c>
      <c r="U356" s="21">
        <f t="shared" si="103"/>
        <v>339.23617600317743</v>
      </c>
      <c r="Y356" s="4"/>
      <c r="AA356">
        <v>233</v>
      </c>
      <c r="AB356">
        <f t="shared" si="108"/>
        <v>4.066617157146788</v>
      </c>
      <c r="AC356">
        <f t="shared" si="109"/>
        <v>0.2661290322580645</v>
      </c>
      <c r="AD356">
        <f t="shared" si="110"/>
        <v>-0.79863551004729283</v>
      </c>
      <c r="AE356">
        <f t="shared" si="111"/>
        <v>-0.21254009541581179</v>
      </c>
      <c r="AF356" s="65">
        <f t="shared" si="112"/>
        <v>-0.21417371581277114</v>
      </c>
      <c r="AG356">
        <f t="shared" si="113"/>
        <v>-12.271249998706088</v>
      </c>
      <c r="AJ356">
        <f t="shared" si="114"/>
        <v>72.382294738708836</v>
      </c>
      <c r="AL356">
        <f t="shared" si="105"/>
        <v>55.646200583764376</v>
      </c>
      <c r="AN356">
        <f t="shared" si="115"/>
        <v>56.759124595439665</v>
      </c>
      <c r="AP356">
        <f t="shared" si="116"/>
        <v>1446.7870269464147</v>
      </c>
      <c r="AS356">
        <f t="shared" si="117"/>
        <v>1480.615619922735</v>
      </c>
      <c r="AU356">
        <f t="shared" si="106"/>
        <v>-314.69018513251945</v>
      </c>
      <c r="AW356">
        <f t="shared" si="118"/>
        <v>4.066617157146788</v>
      </c>
      <c r="AY356">
        <f t="shared" si="119"/>
        <v>-0.21417371581277114</v>
      </c>
      <c r="BA356">
        <f t="shared" si="120"/>
        <v>-0.66773491616308767</v>
      </c>
      <c r="BC356">
        <f t="shared" si="121"/>
        <v>-966.07021414390704</v>
      </c>
      <c r="BD356">
        <f t="shared" si="122"/>
        <v>3.3000000000000002E-2</v>
      </c>
      <c r="BE356">
        <f t="shared" si="123"/>
        <v>-31.880317066748933</v>
      </c>
    </row>
    <row r="357" spans="3:57">
      <c r="C357" s="11">
        <v>297</v>
      </c>
      <c r="D357" s="12">
        <f t="shared" si="129"/>
        <v>4.3043478260869567E-3</v>
      </c>
      <c r="E357" s="75">
        <f t="shared" si="124"/>
        <v>1204.2771838760873</v>
      </c>
      <c r="F357" s="4">
        <f t="shared" si="125"/>
        <v>5.1836278784231586</v>
      </c>
      <c r="G357" s="4"/>
      <c r="H357" s="4">
        <f t="shared" si="126"/>
        <v>-39.687813617361016</v>
      </c>
      <c r="I357" s="11">
        <v>297</v>
      </c>
      <c r="J357" s="5">
        <f t="shared" si="107"/>
        <v>-14241.211050481146</v>
      </c>
      <c r="K357" s="11">
        <v>297</v>
      </c>
      <c r="L357" s="17">
        <f t="shared" si="127"/>
        <v>-6009.7910633030433</v>
      </c>
      <c r="M357" s="11">
        <v>297</v>
      </c>
      <c r="N357">
        <f t="shared" si="128"/>
        <v>-612.6188647607587</v>
      </c>
      <c r="Q357" s="58">
        <v>234</v>
      </c>
      <c r="R357" s="21">
        <f t="shared" si="104"/>
        <v>29.41599999999999</v>
      </c>
      <c r="S357" s="21">
        <f t="shared" si="101"/>
        <v>380.62548170449406</v>
      </c>
      <c r="T357" s="21">
        <f t="shared" si="102"/>
        <v>0.77628962571570148</v>
      </c>
      <c r="U357" s="21">
        <f t="shared" si="103"/>
        <v>340.17942946412904</v>
      </c>
      <c r="Y357" s="4"/>
      <c r="AA357">
        <v>234</v>
      </c>
      <c r="AB357">
        <f t="shared" si="108"/>
        <v>4.0840704496667311</v>
      </c>
      <c r="AC357">
        <f t="shared" si="109"/>
        <v>0.2661290322580645</v>
      </c>
      <c r="AD357">
        <f t="shared" si="110"/>
        <v>-0.80901699437494734</v>
      </c>
      <c r="AE357">
        <f t="shared" si="111"/>
        <v>-0.21530290979333275</v>
      </c>
      <c r="AF357" s="65">
        <f t="shared" si="112"/>
        <v>-0.2170020036930369</v>
      </c>
      <c r="AG357">
        <f t="shared" si="113"/>
        <v>-12.433298957493317</v>
      </c>
      <c r="AJ357">
        <f t="shared" si="114"/>
        <v>72.382294738708836</v>
      </c>
      <c r="AL357">
        <f t="shared" si="105"/>
        <v>56.189624491155868</v>
      </c>
      <c r="AN357">
        <f t="shared" si="115"/>
        <v>57.313416980978985</v>
      </c>
      <c r="AP357">
        <f t="shared" si="116"/>
        <v>1436.7458405643549</v>
      </c>
      <c r="AS357">
        <f t="shared" si="117"/>
        <v>1471.2506189404146</v>
      </c>
      <c r="AU357">
        <f t="shared" si="106"/>
        <v>-316.76453929311305</v>
      </c>
      <c r="AW357">
        <f t="shared" si="118"/>
        <v>4.0840704496667311</v>
      </c>
      <c r="AY357">
        <f t="shared" si="119"/>
        <v>-0.2170020036930369</v>
      </c>
      <c r="BA357">
        <f t="shared" si="120"/>
        <v>-0.67942585905446773</v>
      </c>
      <c r="BC357">
        <f t="shared" si="121"/>
        <v>-976.16227696837018</v>
      </c>
      <c r="BD357">
        <f t="shared" si="122"/>
        <v>3.3000000000000002E-2</v>
      </c>
      <c r="BE357">
        <f t="shared" si="123"/>
        <v>-32.213355139956221</v>
      </c>
    </row>
    <row r="358" spans="3:57">
      <c r="C358" s="11">
        <v>298</v>
      </c>
      <c r="D358" s="12">
        <f t="shared" si="129"/>
        <v>4.3188405797101445E-3</v>
      </c>
      <c r="E358" s="75">
        <f t="shared" si="124"/>
        <v>1204.2771838760873</v>
      </c>
      <c r="F358" s="4">
        <f t="shared" si="125"/>
        <v>5.2010811709431009</v>
      </c>
      <c r="G358" s="4"/>
      <c r="H358" s="4">
        <f t="shared" si="126"/>
        <v>-39.473413992512974</v>
      </c>
      <c r="I358" s="11">
        <v>298</v>
      </c>
      <c r="J358" s="5">
        <f t="shared" si="107"/>
        <v>-15346.298775574298</v>
      </c>
      <c r="K358" s="11">
        <v>298</v>
      </c>
      <c r="L358" s="17">
        <f t="shared" si="127"/>
        <v>-6476.1380832923533</v>
      </c>
      <c r="M358" s="11">
        <v>298</v>
      </c>
      <c r="N358">
        <f t="shared" si="128"/>
        <v>-660.1567872877016</v>
      </c>
      <c r="Q358" s="58">
        <v>235</v>
      </c>
      <c r="R358" s="21">
        <f t="shared" si="104"/>
        <v>29.970999999999989</v>
      </c>
      <c r="S358" s="21">
        <f t="shared" si="101"/>
        <v>377.97411824821495</v>
      </c>
      <c r="T358" s="21">
        <f t="shared" si="102"/>
        <v>0.78392388717718542</v>
      </c>
      <c r="U358" s="21">
        <f t="shared" si="103"/>
        <v>341.13192678208043</v>
      </c>
      <c r="Y358" s="4"/>
      <c r="AA358">
        <v>235</v>
      </c>
      <c r="AB358">
        <f t="shared" si="108"/>
        <v>4.1015237421866741</v>
      </c>
      <c r="AC358">
        <f t="shared" si="109"/>
        <v>0.2661290322580645</v>
      </c>
      <c r="AD358">
        <f t="shared" si="110"/>
        <v>-0.81915204428899158</v>
      </c>
      <c r="AE358">
        <f t="shared" si="111"/>
        <v>-0.21800014081884453</v>
      </c>
      <c r="AF358" s="65">
        <f t="shared" si="112"/>
        <v>-0.21976485620384109</v>
      </c>
      <c r="AG358">
        <f t="shared" si="113"/>
        <v>-12.591598745779521</v>
      </c>
      <c r="AJ358">
        <f t="shared" si="114"/>
        <v>72.382294738708836</v>
      </c>
      <c r="AL358">
        <f t="shared" si="105"/>
        <v>56.742209854373364</v>
      </c>
      <c r="AN358">
        <f t="shared" si="115"/>
        <v>57.877054051460831</v>
      </c>
      <c r="AP358">
        <f t="shared" si="116"/>
        <v>1426.1391048769137</v>
      </c>
      <c r="AS358">
        <f t="shared" si="117"/>
        <v>1461.284850113432</v>
      </c>
      <c r="AU358">
        <f t="shared" si="106"/>
        <v>-318.56030310117228</v>
      </c>
      <c r="AW358">
        <f t="shared" si="118"/>
        <v>4.1015237421866741</v>
      </c>
      <c r="AY358">
        <f t="shared" si="119"/>
        <v>-0.21976485620384109</v>
      </c>
      <c r="BA358">
        <f t="shared" si="120"/>
        <v>-0.69103082330091015</v>
      </c>
      <c r="BC358">
        <f t="shared" si="121"/>
        <v>-985.50607978471669</v>
      </c>
      <c r="BD358">
        <f t="shared" si="122"/>
        <v>3.3000000000000002E-2</v>
      </c>
      <c r="BE358">
        <f t="shared" si="123"/>
        <v>-32.521700632895651</v>
      </c>
    </row>
    <row r="359" spans="3:57">
      <c r="C359" s="11">
        <v>299</v>
      </c>
      <c r="D359" s="12">
        <f t="shared" si="129"/>
        <v>4.3333333333333331E-3</v>
      </c>
      <c r="E359" s="75">
        <f t="shared" si="124"/>
        <v>1204.2771838760873</v>
      </c>
      <c r="F359" s="4">
        <f t="shared" si="125"/>
        <v>5.2185344634630448</v>
      </c>
      <c r="G359" s="4"/>
      <c r="H359" s="4">
        <f t="shared" si="126"/>
        <v>-39.242984505204049</v>
      </c>
      <c r="I359" s="11">
        <v>299</v>
      </c>
      <c r="J359" s="5">
        <f t="shared" si="107"/>
        <v>-16453.219780755582</v>
      </c>
      <c r="K359" s="11">
        <v>299</v>
      </c>
      <c r="L359" s="17">
        <f t="shared" si="127"/>
        <v>-6943.2587474788552</v>
      </c>
      <c r="M359" s="11">
        <v>299</v>
      </c>
      <c r="N359">
        <f t="shared" si="128"/>
        <v>-707.77357262781391</v>
      </c>
      <c r="Q359" s="58">
        <v>236</v>
      </c>
      <c r="R359" s="21">
        <f t="shared" si="104"/>
        <v>30.525999999999989</v>
      </c>
      <c r="S359" s="21">
        <f t="shared" si="101"/>
        <v>375.32275479193584</v>
      </c>
      <c r="T359" s="21">
        <f t="shared" si="102"/>
        <v>0.79168776332829593</v>
      </c>
      <c r="U359" s="21">
        <f t="shared" si="103"/>
        <v>342.09382434849999</v>
      </c>
      <c r="Y359" s="4"/>
      <c r="AA359">
        <v>236</v>
      </c>
      <c r="AB359">
        <f t="shared" si="108"/>
        <v>4.1189770347066172</v>
      </c>
      <c r="AC359">
        <f t="shared" si="109"/>
        <v>0.2661290322580645</v>
      </c>
      <c r="AD359">
        <f t="shared" si="110"/>
        <v>-0.8290375725550414</v>
      </c>
      <c r="AE359">
        <f t="shared" si="111"/>
        <v>-0.22063096688964812</v>
      </c>
      <c r="AF359" s="65">
        <f t="shared" si="112"/>
        <v>-0.22246133163853476</v>
      </c>
      <c r="AG359">
        <f t="shared" si="113"/>
        <v>-12.746095407748172</v>
      </c>
      <c r="AJ359">
        <f t="shared" si="114"/>
        <v>72.382294738708836</v>
      </c>
      <c r="AL359">
        <f t="shared" si="105"/>
        <v>57.304177026257882</v>
      </c>
      <c r="AN359">
        <f t="shared" si="115"/>
        <v>58.450260566783044</v>
      </c>
      <c r="AP359">
        <f t="shared" si="116"/>
        <v>1414.953924632078</v>
      </c>
      <c r="AS359">
        <f t="shared" si="117"/>
        <v>1450.7030808216903</v>
      </c>
      <c r="AU359">
        <f t="shared" si="106"/>
        <v>-320.0700233914809</v>
      </c>
      <c r="AW359">
        <f t="shared" si="118"/>
        <v>4.1189770347066172</v>
      </c>
      <c r="AY359">
        <f t="shared" si="119"/>
        <v>-0.22246133163853476</v>
      </c>
      <c r="BA359">
        <f t="shared" si="120"/>
        <v>-0.70254519525676884</v>
      </c>
      <c r="BC359">
        <f t="shared" si="121"/>
        <v>-994.06908125997461</v>
      </c>
      <c r="BD359">
        <f t="shared" si="122"/>
        <v>3.3000000000000002E-2</v>
      </c>
      <c r="BE359">
        <f t="shared" si="123"/>
        <v>-32.80427968157916</v>
      </c>
    </row>
    <row r="360" spans="3:57">
      <c r="C360" s="11">
        <v>300</v>
      </c>
      <c r="D360" s="12">
        <f t="shared" si="129"/>
        <v>4.3478260869565218E-3</v>
      </c>
      <c r="E360" s="75">
        <f t="shared" si="124"/>
        <v>1204.2771838760873</v>
      </c>
      <c r="F360" s="4">
        <f t="shared" si="125"/>
        <v>5.2359877559829879</v>
      </c>
      <c r="G360" s="4"/>
      <c r="H360" s="4">
        <f t="shared" si="126"/>
        <v>-38.996503488357845</v>
      </c>
      <c r="I360" s="11">
        <v>300</v>
      </c>
      <c r="J360" s="5">
        <f t="shared" si="107"/>
        <v>-17561.296199275639</v>
      </c>
      <c r="K360" s="11">
        <v>300</v>
      </c>
      <c r="L360" s="17">
        <f t="shared" si="127"/>
        <v>-7410.8669960943198</v>
      </c>
      <c r="M360" s="11">
        <v>300</v>
      </c>
      <c r="N360">
        <f t="shared" si="128"/>
        <v>-755.44006076394692</v>
      </c>
      <c r="Q360" s="58">
        <v>237</v>
      </c>
      <c r="R360" s="21">
        <f t="shared" si="104"/>
        <v>31.080999999999989</v>
      </c>
      <c r="S360" s="21">
        <f t="shared" si="101"/>
        <v>372.67139133565678</v>
      </c>
      <c r="T360" s="21">
        <f t="shared" si="102"/>
        <v>0.7995843938936199</v>
      </c>
      <c r="U360" s="21">
        <f t="shared" si="103"/>
        <v>343.06528232983015</v>
      </c>
      <c r="Y360" s="4"/>
      <c r="AA360">
        <v>237</v>
      </c>
      <c r="AB360">
        <f t="shared" si="108"/>
        <v>4.1364303272265612</v>
      </c>
      <c r="AC360">
        <f t="shared" si="109"/>
        <v>0.2661290322580645</v>
      </c>
      <c r="AD360">
        <f t="shared" si="110"/>
        <v>-0.83867056794542405</v>
      </c>
      <c r="AE360">
        <f t="shared" si="111"/>
        <v>-0.22319458663063704</v>
      </c>
      <c r="AF360" s="65">
        <f t="shared" si="112"/>
        <v>-0.22509050671537331</v>
      </c>
      <c r="AG360">
        <f t="shared" si="113"/>
        <v>-12.896736043252004</v>
      </c>
      <c r="AJ360">
        <f t="shared" si="114"/>
        <v>72.382294738708836</v>
      </c>
      <c r="AL360">
        <f t="shared" si="105"/>
        <v>57.875753267279855</v>
      </c>
      <c r="AN360">
        <f t="shared" si="115"/>
        <v>59.033268332625454</v>
      </c>
      <c r="AP360">
        <f t="shared" si="116"/>
        <v>1403.1777993534768</v>
      </c>
      <c r="AS360">
        <f t="shared" si="117"/>
        <v>1439.4905160132628</v>
      </c>
      <c r="AU360">
        <f t="shared" si="106"/>
        <v>-321.28649068030262</v>
      </c>
      <c r="AW360">
        <f t="shared" si="118"/>
        <v>4.1364303272265612</v>
      </c>
      <c r="AY360">
        <f t="shared" si="119"/>
        <v>-0.22509050671537331</v>
      </c>
      <c r="BA360">
        <f t="shared" si="120"/>
        <v>-0.71396423042489732</v>
      </c>
      <c r="BC360">
        <f t="shared" si="121"/>
        <v>-1001.818757664706</v>
      </c>
      <c r="BD360">
        <f t="shared" si="122"/>
        <v>3.3000000000000002E-2</v>
      </c>
      <c r="BE360">
        <f t="shared" si="123"/>
        <v>-33.060019002935299</v>
      </c>
    </row>
    <row r="361" spans="3:57">
      <c r="C361" s="11">
        <v>301</v>
      </c>
      <c r="D361" s="12">
        <f t="shared" si="129"/>
        <v>4.3623188405797096E-3</v>
      </c>
      <c r="E361" s="75">
        <f t="shared" si="124"/>
        <v>1204.2771838760873</v>
      </c>
      <c r="F361" s="4">
        <f t="shared" si="125"/>
        <v>5.253441048502931</v>
      </c>
      <c r="G361" s="4"/>
      <c r="H361" s="4">
        <f t="shared" si="126"/>
        <v>-38.733959156809789</v>
      </c>
      <c r="I361" s="11">
        <v>301</v>
      </c>
      <c r="J361" s="5">
        <f t="shared" si="107"/>
        <v>-18669.842298623436</v>
      </c>
      <c r="K361" s="11">
        <v>301</v>
      </c>
      <c r="L361" s="17">
        <f t="shared" si="127"/>
        <v>-7878.6734500190896</v>
      </c>
      <c r="M361" s="11">
        <v>301</v>
      </c>
      <c r="N361">
        <f t="shared" si="128"/>
        <v>-803.12675331489186</v>
      </c>
      <c r="Q361" s="58">
        <v>238</v>
      </c>
      <c r="R361" s="21">
        <f t="shared" si="104"/>
        <v>31.635999999999989</v>
      </c>
      <c r="S361" s="21">
        <f t="shared" si="101"/>
        <v>370.02002787937772</v>
      </c>
      <c r="T361" s="21">
        <f t="shared" si="102"/>
        <v>0.80761701772820715</v>
      </c>
      <c r="U361" s="21">
        <f t="shared" si="103"/>
        <v>344.0464647862517</v>
      </c>
      <c r="Y361" s="4"/>
      <c r="AA361">
        <v>238</v>
      </c>
      <c r="AB361">
        <f t="shared" si="108"/>
        <v>4.1538836197465043</v>
      </c>
      <c r="AC361">
        <f t="shared" si="109"/>
        <v>0.2661290322580645</v>
      </c>
      <c r="AD361">
        <f t="shared" si="110"/>
        <v>-0.84804809615642596</v>
      </c>
      <c r="AE361">
        <f t="shared" si="111"/>
        <v>-0.22569021913840367</v>
      </c>
      <c r="AF361" s="65">
        <f t="shared" si="112"/>
        <v>-0.22765147713935485</v>
      </c>
      <c r="AG361">
        <f t="shared" si="113"/>
        <v>-13.043468840003976</v>
      </c>
      <c r="AJ361">
        <f t="shared" si="114"/>
        <v>72.382294738708836</v>
      </c>
      <c r="AL361">
        <f t="shared" si="105"/>
        <v>58.457173013200126</v>
      </c>
      <c r="AN361">
        <f t="shared" si="115"/>
        <v>59.626316473464129</v>
      </c>
      <c r="AP361">
        <f t="shared" si="116"/>
        <v>1390.7986473678654</v>
      </c>
      <c r="AS361">
        <f t="shared" si="117"/>
        <v>1427.6328310357987</v>
      </c>
      <c r="AU361">
        <f t="shared" si="106"/>
        <v>-322.20276648564902</v>
      </c>
      <c r="AW361">
        <f t="shared" si="118"/>
        <v>4.1538836197465043</v>
      </c>
      <c r="AY361">
        <f t="shared" si="119"/>
        <v>-0.22765147713935485</v>
      </c>
      <c r="BA361">
        <f t="shared" si="120"/>
        <v>-0.72528305516856428</v>
      </c>
      <c r="BC361">
        <f t="shared" si="121"/>
        <v>-1008.7226920872721</v>
      </c>
      <c r="BD361">
        <f t="shared" si="122"/>
        <v>3.3000000000000002E-2</v>
      </c>
      <c r="BE361">
        <f t="shared" si="123"/>
        <v>-33.287848838879981</v>
      </c>
    </row>
    <row r="362" spans="3:57">
      <c r="C362" s="11">
        <v>302</v>
      </c>
      <c r="D362" s="12">
        <f t="shared" si="129"/>
        <v>4.3768115942028982E-3</v>
      </c>
      <c r="E362" s="75">
        <f t="shared" si="124"/>
        <v>1204.2771838760873</v>
      </c>
      <c r="F362" s="4">
        <f t="shared" si="125"/>
        <v>5.2708943410228741</v>
      </c>
      <c r="G362" s="4"/>
      <c r="H362" s="4">
        <f t="shared" si="126"/>
        <v>-38.455349716729494</v>
      </c>
      <c r="I362" s="11">
        <v>302</v>
      </c>
      <c r="J362" s="5">
        <f t="shared" si="107"/>
        <v>-19778.165113636856</v>
      </c>
      <c r="K362" s="11">
        <v>302</v>
      </c>
      <c r="L362" s="17">
        <f t="shared" si="127"/>
        <v>-8346.3856779547532</v>
      </c>
      <c r="M362" s="11">
        <v>302</v>
      </c>
      <c r="N362">
        <f t="shared" si="128"/>
        <v>-850.80384077010729</v>
      </c>
      <c r="Q362" s="58">
        <v>239</v>
      </c>
      <c r="R362" s="21">
        <f t="shared" si="104"/>
        <v>32.190999999999988</v>
      </c>
      <c r="S362" s="21">
        <f t="shared" si="101"/>
        <v>367.36866442309861</v>
      </c>
      <c r="T362" s="21">
        <f t="shared" si="102"/>
        <v>0.81578897668649752</v>
      </c>
      <c r="U362" s="21">
        <f t="shared" si="103"/>
        <v>345.03753979506581</v>
      </c>
      <c r="Y362" s="4"/>
      <c r="AA362">
        <v>239</v>
      </c>
      <c r="AB362">
        <f t="shared" si="108"/>
        <v>4.1713369122664474</v>
      </c>
      <c r="AC362">
        <f t="shared" si="109"/>
        <v>0.2661290322580645</v>
      </c>
      <c r="AD362">
        <f t="shared" si="110"/>
        <v>-0.85716730070211211</v>
      </c>
      <c r="AE362">
        <f t="shared" si="111"/>
        <v>-0.22811710421911047</v>
      </c>
      <c r="AF362" s="65">
        <f t="shared" si="112"/>
        <v>-0.23014335816431938</v>
      </c>
      <c r="AG362">
        <f t="shared" si="113"/>
        <v>-13.186243105783177</v>
      </c>
      <c r="AJ362">
        <f t="shared" si="114"/>
        <v>72.382294738708836</v>
      </c>
      <c r="AL362">
        <f t="shared" si="105"/>
        <v>59.048678155111737</v>
      </c>
      <c r="AN362">
        <f t="shared" si="115"/>
        <v>60.229651718213972</v>
      </c>
      <c r="AP362">
        <f t="shared" si="116"/>
        <v>1377.8048294415194</v>
      </c>
      <c r="AS362">
        <f t="shared" si="117"/>
        <v>1415.1162041919602</v>
      </c>
      <c r="AU362">
        <f t="shared" si="106"/>
        <v>-322.8122106338094</v>
      </c>
      <c r="AW362">
        <f t="shared" si="118"/>
        <v>4.1713369122664474</v>
      </c>
      <c r="AY362">
        <f t="shared" si="119"/>
        <v>-0.23014335816431938</v>
      </c>
      <c r="BA362">
        <f t="shared" si="120"/>
        <v>-0.73649666871594865</v>
      </c>
      <c r="BC362">
        <f t="shared" si="121"/>
        <v>-1014.7486670244248</v>
      </c>
      <c r="BD362">
        <f t="shared" si="122"/>
        <v>3.3000000000000002E-2</v>
      </c>
      <c r="BE362">
        <f t="shared" si="123"/>
        <v>-33.486706011806021</v>
      </c>
    </row>
    <row r="363" spans="3:57">
      <c r="C363" s="11">
        <v>303</v>
      </c>
      <c r="D363" s="12">
        <f t="shared" si="129"/>
        <v>4.3913043478260869E-3</v>
      </c>
      <c r="E363" s="75">
        <f t="shared" si="124"/>
        <v>1204.2771838760873</v>
      </c>
      <c r="F363" s="4">
        <f t="shared" si="125"/>
        <v>5.2883476335428181</v>
      </c>
      <c r="G363" s="4"/>
      <c r="H363" s="4">
        <f t="shared" si="126"/>
        <v>-38.160683465788118</v>
      </c>
      <c r="I363" s="11">
        <v>303</v>
      </c>
      <c r="J363" s="5">
        <f t="shared" si="107"/>
        <v>-20885.565090454464</v>
      </c>
      <c r="K363" s="11">
        <v>303</v>
      </c>
      <c r="L363" s="17">
        <f t="shared" si="127"/>
        <v>-8813.7084681717843</v>
      </c>
      <c r="M363" s="11">
        <v>303</v>
      </c>
      <c r="N363">
        <f t="shared" si="128"/>
        <v>-898.44123019080359</v>
      </c>
      <c r="Q363" s="58">
        <v>240</v>
      </c>
      <c r="R363" s="21">
        <f t="shared" si="104"/>
        <v>32.745999999999988</v>
      </c>
      <c r="S363" s="21">
        <f t="shared" si="101"/>
        <v>364.71730096681955</v>
      </c>
      <c r="T363" s="21">
        <f t="shared" si="102"/>
        <v>0.82410371967151363</v>
      </c>
      <c r="U363" s="21">
        <f t="shared" si="103"/>
        <v>346.03867957890958</v>
      </c>
      <c r="Y363" s="4"/>
      <c r="AA363">
        <v>240</v>
      </c>
      <c r="AB363">
        <f t="shared" si="108"/>
        <v>4.1887902047863905</v>
      </c>
      <c r="AC363">
        <f t="shared" si="109"/>
        <v>0.2661290322580645</v>
      </c>
      <c r="AD363">
        <f t="shared" si="110"/>
        <v>-0.86602540378443837</v>
      </c>
      <c r="AE363">
        <f t="shared" si="111"/>
        <v>-0.23047450262005215</v>
      </c>
      <c r="AF363" s="65">
        <f t="shared" si="112"/>
        <v>-0.23256528515433805</v>
      </c>
      <c r="AG363">
        <f t="shared" si="113"/>
        <v>-13.325009300600071</v>
      </c>
      <c r="AJ363">
        <f t="shared" si="114"/>
        <v>72.382294738708836</v>
      </c>
      <c r="AL363">
        <f t="shared" si="105"/>
        <v>59.650518332529785</v>
      </c>
      <c r="AN363">
        <f t="shared" si="115"/>
        <v>60.843528699180382</v>
      </c>
      <c r="AP363">
        <f t="shared" si="116"/>
        <v>1364.1851719952249</v>
      </c>
      <c r="AS363">
        <f t="shared" si="117"/>
        <v>1401.9273489485204</v>
      </c>
      <c r="AU363">
        <f t="shared" si="106"/>
        <v>-323.10850845835853</v>
      </c>
      <c r="AW363">
        <f t="shared" si="118"/>
        <v>4.1887902047863905</v>
      </c>
      <c r="AY363">
        <f t="shared" si="119"/>
        <v>-0.23256528515433805</v>
      </c>
      <c r="BA363">
        <f t="shared" si="120"/>
        <v>-0.74759994546275477</v>
      </c>
      <c r="BC363">
        <f t="shared" si="121"/>
        <v>-1019.8647601847289</v>
      </c>
      <c r="BD363">
        <f t="shared" si="122"/>
        <v>3.3000000000000002E-2</v>
      </c>
      <c r="BE363">
        <f t="shared" si="123"/>
        <v>-33.655537086096054</v>
      </c>
    </row>
    <row r="364" spans="3:57">
      <c r="C364" s="11">
        <v>304</v>
      </c>
      <c r="D364" s="12">
        <f t="shared" si="129"/>
        <v>4.4057971014492756E-3</v>
      </c>
      <c r="E364" s="75">
        <f t="shared" si="124"/>
        <v>1204.2771838760873</v>
      </c>
      <c r="F364" s="4">
        <f t="shared" si="125"/>
        <v>5.3058009260627612</v>
      </c>
      <c r="G364" s="4"/>
      <c r="H364" s="4">
        <f t="shared" si="126"/>
        <v>-37.849978883918958</v>
      </c>
      <c r="I364" s="11">
        <v>304</v>
      </c>
      <c r="J364" s="5">
        <f t="shared" si="107"/>
        <v>-21991.336740583985</v>
      </c>
      <c r="K364" s="11">
        <v>304</v>
      </c>
      <c r="L364" s="17">
        <f t="shared" si="127"/>
        <v>-9280.3441045264408</v>
      </c>
      <c r="M364" s="11">
        <v>304</v>
      </c>
      <c r="N364">
        <f t="shared" si="128"/>
        <v>-946.00857334622231</v>
      </c>
      <c r="Q364" s="58">
        <v>241</v>
      </c>
      <c r="R364" s="21">
        <f t="shared" si="104"/>
        <v>33.300999999999988</v>
      </c>
      <c r="S364" s="21">
        <f t="shared" si="101"/>
        <v>362.06593751054049</v>
      </c>
      <c r="T364" s="21">
        <f t="shared" si="102"/>
        <v>0.83256480687409906</v>
      </c>
      <c r="U364" s="21">
        <f t="shared" si="103"/>
        <v>347.05006063903045</v>
      </c>
      <c r="Y364" s="4"/>
      <c r="AA364">
        <v>241</v>
      </c>
      <c r="AB364">
        <f t="shared" si="108"/>
        <v>4.2062434973063345</v>
      </c>
      <c r="AC364">
        <f t="shared" si="109"/>
        <v>0.2661290322580645</v>
      </c>
      <c r="AD364">
        <f t="shared" si="110"/>
        <v>-0.87461970713939596</v>
      </c>
      <c r="AE364">
        <f t="shared" si="111"/>
        <v>-0.23276169625483922</v>
      </c>
      <c r="AF364" s="65">
        <f t="shared" si="112"/>
        <v>-0.23491641414339356</v>
      </c>
      <c r="AG364">
        <f t="shared" si="113"/>
        <v>-13.45971906876381</v>
      </c>
      <c r="AJ364">
        <f t="shared" si="114"/>
        <v>72.382294738708836</v>
      </c>
      <c r="AL364">
        <f t="shared" si="105"/>
        <v>60.262951240237236</v>
      </c>
      <c r="AN364">
        <f t="shared" si="115"/>
        <v>61.468210265041982</v>
      </c>
      <c r="AP364">
        <f t="shared" si="116"/>
        <v>1349.9289898680909</v>
      </c>
      <c r="AS364">
        <f t="shared" si="117"/>
        <v>1388.0535457274914</v>
      </c>
      <c r="AU364">
        <f t="shared" si="106"/>
        <v>-323.08569779607495</v>
      </c>
      <c r="AW364">
        <f t="shared" si="118"/>
        <v>4.2062434973063345</v>
      </c>
      <c r="AY364">
        <f t="shared" si="119"/>
        <v>-0.23491641414339356</v>
      </c>
      <c r="BA364">
        <f t="shared" si="120"/>
        <v>-0.75858763757783809</v>
      </c>
      <c r="BC364">
        <f t="shared" si="121"/>
        <v>-1024.0394433218723</v>
      </c>
      <c r="BD364">
        <f t="shared" si="122"/>
        <v>3.3000000000000002E-2</v>
      </c>
      <c r="BE364">
        <f t="shared" si="123"/>
        <v>-33.793301629621787</v>
      </c>
    </row>
    <row r="365" spans="3:57">
      <c r="C365" s="11">
        <v>305</v>
      </c>
      <c r="D365" s="12">
        <f t="shared" si="129"/>
        <v>4.4202898550724633E-3</v>
      </c>
      <c r="E365" s="75">
        <f t="shared" si="124"/>
        <v>1204.2771838760873</v>
      </c>
      <c r="F365" s="4">
        <f t="shared" si="125"/>
        <v>5.3232542185827043</v>
      </c>
      <c r="G365" s="4"/>
      <c r="H365" s="4">
        <f t="shared" si="126"/>
        <v>-37.523264714529788</v>
      </c>
      <c r="I365" s="11">
        <v>305</v>
      </c>
      <c r="J365" s="5">
        <f t="shared" si="107"/>
        <v>-23094.769304352103</v>
      </c>
      <c r="K365" s="11">
        <v>305</v>
      </c>
      <c r="L365" s="17">
        <f t="shared" si="127"/>
        <v>-9745.9926464365872</v>
      </c>
      <c r="M365" s="11">
        <v>305</v>
      </c>
      <c r="N365">
        <f t="shared" si="128"/>
        <v>-993.47529525347466</v>
      </c>
      <c r="Q365" s="58">
        <v>242</v>
      </c>
      <c r="R365" s="21">
        <f t="shared" si="104"/>
        <v>33.855999999999987</v>
      </c>
      <c r="S365" s="21">
        <f t="shared" si="101"/>
        <v>359.41457405426138</v>
      </c>
      <c r="T365" s="21">
        <f t="shared" si="102"/>
        <v>0.84117591421259619</v>
      </c>
      <c r="U365" s="21">
        <f t="shared" si="103"/>
        <v>348.07186389385862</v>
      </c>
      <c r="AA365">
        <v>242</v>
      </c>
      <c r="AB365">
        <f t="shared" si="108"/>
        <v>4.2236967898262776</v>
      </c>
      <c r="AC365">
        <f t="shared" si="109"/>
        <v>0.2661290322580645</v>
      </c>
      <c r="AD365">
        <f t="shared" si="110"/>
        <v>-0.88294759285892699</v>
      </c>
      <c r="AE365">
        <f t="shared" si="111"/>
        <v>-0.23497798842213377</v>
      </c>
      <c r="AF365" s="65">
        <f t="shared" si="112"/>
        <v>-0.2371959223923239</v>
      </c>
      <c r="AG365">
        <f t="shared" si="113"/>
        <v>-13.590325270792775</v>
      </c>
      <c r="AJ365">
        <f t="shared" si="114"/>
        <v>72.382294738708836</v>
      </c>
      <c r="AL365">
        <f t="shared" si="105"/>
        <v>60.886242949638998</v>
      </c>
      <c r="AN365">
        <f t="shared" si="115"/>
        <v>62.103967808631779</v>
      </c>
      <c r="AP365">
        <f t="shared" si="116"/>
        <v>1335.0261086010162</v>
      </c>
      <c r="AS365">
        <f t="shared" si="117"/>
        <v>1373.4826732066676</v>
      </c>
      <c r="AU365">
        <f t="shared" si="106"/>
        <v>-322.73819568275775</v>
      </c>
      <c r="AW365">
        <f t="shared" si="118"/>
        <v>4.2236967898262776</v>
      </c>
      <c r="AY365">
        <f t="shared" si="119"/>
        <v>-0.2371959223923239</v>
      </c>
      <c r="BA365">
        <f t="shared" si="120"/>
        <v>-0.76945437791599358</v>
      </c>
      <c r="BC365">
        <f t="shared" si="121"/>
        <v>-1027.2416838952047</v>
      </c>
      <c r="BD365">
        <f t="shared" si="122"/>
        <v>3.3000000000000002E-2</v>
      </c>
      <c r="BE365">
        <f t="shared" si="123"/>
        <v>-33.898975568541758</v>
      </c>
    </row>
    <row r="366" spans="3:57">
      <c r="C366" s="11">
        <v>306</v>
      </c>
      <c r="D366" s="12">
        <f t="shared" si="129"/>
        <v>4.434782608695652E-3</v>
      </c>
      <c r="E366" s="75">
        <f t="shared" si="124"/>
        <v>1204.2771838760873</v>
      </c>
      <c r="F366" s="4">
        <f t="shared" si="125"/>
        <v>5.3407075111026474</v>
      </c>
      <c r="G366" s="4"/>
      <c r="H366" s="4">
        <f t="shared" si="126"/>
        <v>-37.180580036036631</v>
      </c>
      <c r="I366" s="11">
        <v>306</v>
      </c>
      <c r="J366" s="5">
        <f t="shared" si="107"/>
        <v>-24195.14742298573</v>
      </c>
      <c r="K366" s="11">
        <v>306</v>
      </c>
      <c r="L366" s="17">
        <f t="shared" si="127"/>
        <v>-10210.352212499978</v>
      </c>
      <c r="M366" s="11">
        <v>306</v>
      </c>
      <c r="N366">
        <f t="shared" si="128"/>
        <v>-1040.8106230886826</v>
      </c>
      <c r="Q366" s="58">
        <v>243</v>
      </c>
      <c r="R366" s="21">
        <f t="shared" si="104"/>
        <v>34.410999999999987</v>
      </c>
      <c r="S366" s="21">
        <f t="shared" si="101"/>
        <v>356.76321059798238</v>
      </c>
      <c r="T366" s="21">
        <f t="shared" si="102"/>
        <v>0.84994083798399434</v>
      </c>
      <c r="U366" s="21">
        <f t="shared" si="103"/>
        <v>349.1042748231269</v>
      </c>
      <c r="AA366">
        <v>243</v>
      </c>
      <c r="AB366">
        <f t="shared" si="108"/>
        <v>4.2411500823462207</v>
      </c>
      <c r="AC366">
        <f t="shared" si="109"/>
        <v>0.2661290322580645</v>
      </c>
      <c r="AD366">
        <f t="shared" si="110"/>
        <v>-0.89100652418836779</v>
      </c>
      <c r="AE366">
        <f t="shared" si="111"/>
        <v>-0.23712270401787205</v>
      </c>
      <c r="AF366" s="65">
        <f t="shared" si="112"/>
        <v>-0.23940300894198224</v>
      </c>
      <c r="AG366">
        <f t="shared" si="113"/>
        <v>-13.71678201510829</v>
      </c>
      <c r="AJ366">
        <f t="shared" si="114"/>
        <v>72.382294738708836</v>
      </c>
      <c r="AL366">
        <f t="shared" si="105"/>
        <v>61.520668245422655</v>
      </c>
      <c r="AN366">
        <f t="shared" si="115"/>
        <v>62.751081610331113</v>
      </c>
      <c r="AP366">
        <f t="shared" si="116"/>
        <v>1319.4668862112362</v>
      </c>
      <c r="AS366">
        <f t="shared" si="117"/>
        <v>1358.2032390562001</v>
      </c>
      <c r="AU366">
        <f t="shared" si="106"/>
        <v>-322.06082465083847</v>
      </c>
      <c r="AW366">
        <f t="shared" si="118"/>
        <v>4.2411500823462207</v>
      </c>
      <c r="AY366">
        <f t="shared" si="119"/>
        <v>-0.23940300894198224</v>
      </c>
      <c r="BA366">
        <f t="shared" si="120"/>
        <v>-0.78019468324129793</v>
      </c>
      <c r="BC366">
        <f t="shared" si="121"/>
        <v>-1029.4410493349571</v>
      </c>
      <c r="BD366">
        <f t="shared" si="122"/>
        <v>3.3000000000000002E-2</v>
      </c>
      <c r="BE366">
        <f t="shared" si="123"/>
        <v>-33.971554628053589</v>
      </c>
    </row>
    <row r="367" spans="3:57">
      <c r="C367" s="11">
        <v>307</v>
      </c>
      <c r="D367" s="12">
        <f t="shared" si="129"/>
        <v>4.4492753623188407E-3</v>
      </c>
      <c r="E367" s="75">
        <f t="shared" si="124"/>
        <v>1204.2771838760873</v>
      </c>
      <c r="F367" s="4">
        <f t="shared" si="125"/>
        <v>5.3581608036225914</v>
      </c>
      <c r="G367" s="4"/>
      <c r="H367" s="4">
        <f t="shared" si="126"/>
        <v>-36.821974323599228</v>
      </c>
      <c r="I367" s="11">
        <v>307</v>
      </c>
      <c r="J367" s="5">
        <f t="shared" si="107"/>
        <v>-25291.751818565932</v>
      </c>
      <c r="K367" s="11">
        <v>307</v>
      </c>
      <c r="L367" s="17">
        <f t="shared" si="127"/>
        <v>-10673.119267434822</v>
      </c>
      <c r="M367" s="11">
        <v>307</v>
      </c>
      <c r="N367">
        <f t="shared" si="128"/>
        <v>-1087.9836154367811</v>
      </c>
      <c r="Q367" s="58">
        <v>244</v>
      </c>
      <c r="R367" s="21">
        <f t="shared" si="104"/>
        <v>34.965999999999987</v>
      </c>
      <c r="S367" s="21">
        <f t="shared" si="101"/>
        <v>354.11184714170327</v>
      </c>
      <c r="T367" s="21">
        <f t="shared" si="102"/>
        <v>0.85886349973829501</v>
      </c>
      <c r="U367" s="21">
        <f t="shared" si="103"/>
        <v>350.14748361780636</v>
      </c>
      <c r="AA367">
        <v>244</v>
      </c>
      <c r="AB367">
        <f t="shared" si="108"/>
        <v>4.2586033748661638</v>
      </c>
      <c r="AC367">
        <f t="shared" si="109"/>
        <v>0.2661290322580645</v>
      </c>
      <c r="AD367">
        <f t="shared" si="110"/>
        <v>-0.89879404629916682</v>
      </c>
      <c r="AE367">
        <f t="shared" si="111"/>
        <v>-0.23919518974090728</v>
      </c>
      <c r="AF367" s="65">
        <f t="shared" si="112"/>
        <v>-0.24153689516153859</v>
      </c>
      <c r="AG367">
        <f t="shared" si="113"/>
        <v>-13.839044689449995</v>
      </c>
      <c r="AJ367">
        <f t="shared" si="114"/>
        <v>72.382294738708836</v>
      </c>
      <c r="AL367">
        <f t="shared" si="105"/>
        <v>62.166510978376252</v>
      </c>
      <c r="AN367">
        <f t="shared" si="115"/>
        <v>63.409841197943777</v>
      </c>
      <c r="AP367">
        <f t="shared" si="116"/>
        <v>1303.2422344300669</v>
      </c>
      <c r="AS367">
        <f t="shared" si="117"/>
        <v>1342.2044100373512</v>
      </c>
      <c r="AU367">
        <f t="shared" si="106"/>
        <v>-321.04883852996676</v>
      </c>
      <c r="AW367">
        <f t="shared" si="118"/>
        <v>4.2586033748661638</v>
      </c>
      <c r="AY367">
        <f t="shared" si="119"/>
        <v>-0.24153689516153859</v>
      </c>
      <c r="BA367">
        <f t="shared" si="120"/>
        <v>-0.79080295776355725</v>
      </c>
      <c r="BC367">
        <f t="shared" si="121"/>
        <v>-1030.6078136696842</v>
      </c>
      <c r="BD367">
        <f t="shared" si="122"/>
        <v>3.3000000000000002E-2</v>
      </c>
      <c r="BE367">
        <f t="shared" si="123"/>
        <v>-34.010057851099582</v>
      </c>
    </row>
    <row r="368" spans="3:57">
      <c r="C368" s="11">
        <v>308</v>
      </c>
      <c r="D368" s="12">
        <f t="shared" si="129"/>
        <v>4.4637681159420284E-3</v>
      </c>
      <c r="E368" s="75">
        <f t="shared" si="124"/>
        <v>1204.2771838760873</v>
      </c>
      <c r="F368" s="4">
        <f t="shared" si="125"/>
        <v>5.3756140961425336</v>
      </c>
      <c r="G368" s="4"/>
      <c r="H368" s="4">
        <f t="shared" si="126"/>
        <v>-36.447507500949783</v>
      </c>
      <c r="I368" s="11">
        <v>308</v>
      </c>
      <c r="J368" s="5">
        <f t="shared" si="107"/>
        <v>-26383.859981083708</v>
      </c>
      <c r="K368" s="11">
        <v>308</v>
      </c>
      <c r="L368" s="17">
        <f t="shared" si="127"/>
        <v>-11133.988912017325</v>
      </c>
      <c r="M368" s="11">
        <v>308</v>
      </c>
      <c r="N368">
        <f t="shared" si="128"/>
        <v>-1134.9631918468219</v>
      </c>
      <c r="Q368" s="58">
        <v>245</v>
      </c>
      <c r="R368" s="21">
        <f t="shared" si="104"/>
        <v>35.520999999999987</v>
      </c>
      <c r="S368" s="21">
        <f t="shared" si="101"/>
        <v>351.46048368542415</v>
      </c>
      <c r="T368" s="21">
        <f t="shared" si="102"/>
        <v>0.86794795138856085</v>
      </c>
      <c r="U368" s="21">
        <f t="shared" si="103"/>
        <v>351.20168533613469</v>
      </c>
      <c r="AA368">
        <v>245</v>
      </c>
      <c r="AB368">
        <f t="shared" si="108"/>
        <v>4.2760566673861069</v>
      </c>
      <c r="AC368">
        <f t="shared" si="109"/>
        <v>0.2661290322580645</v>
      </c>
      <c r="AD368">
        <f t="shared" si="110"/>
        <v>-0.90630778703664971</v>
      </c>
      <c r="AE368">
        <f t="shared" si="111"/>
        <v>-0.24119481429201162</v>
      </c>
      <c r="AF368" s="65">
        <f t="shared" si="112"/>
        <v>-0.24359682529083754</v>
      </c>
      <c r="AG368">
        <f t="shared" si="113"/>
        <v>-13.957069991950663</v>
      </c>
      <c r="AJ368">
        <f t="shared" si="114"/>
        <v>72.382294738708836</v>
      </c>
      <c r="AL368">
        <f t="shared" si="105"/>
        <v>62.824064435265342</v>
      </c>
      <c r="AN368">
        <f t="shared" si="115"/>
        <v>64.080545723970644</v>
      </c>
      <c r="AP368">
        <f t="shared" si="116"/>
        <v>1286.3436393766381</v>
      </c>
      <c r="AS368">
        <f t="shared" si="117"/>
        <v>1325.4760413893816</v>
      </c>
      <c r="AU368">
        <f t="shared" si="106"/>
        <v>-319.69794765142262</v>
      </c>
      <c r="AW368">
        <f t="shared" si="118"/>
        <v>4.2760566673861069</v>
      </c>
      <c r="AY368">
        <f t="shared" si="119"/>
        <v>-0.24359682529083754</v>
      </c>
      <c r="BA368">
        <f t="shared" si="120"/>
        <v>-0.80127349698956085</v>
      </c>
      <c r="BC368">
        <f t="shared" si="121"/>
        <v>-1030.7130662535974</v>
      </c>
      <c r="BD368">
        <f t="shared" si="122"/>
        <v>3.3000000000000002E-2</v>
      </c>
      <c r="BE368">
        <f t="shared" si="123"/>
        <v>-34.013531186368716</v>
      </c>
    </row>
    <row r="369" spans="3:57">
      <c r="C369" s="11">
        <v>309</v>
      </c>
      <c r="D369" s="12">
        <f t="shared" si="129"/>
        <v>4.4782608695652171E-3</v>
      </c>
      <c r="E369" s="75">
        <f t="shared" si="124"/>
        <v>1204.2771838760873</v>
      </c>
      <c r="F369" s="4">
        <f t="shared" si="125"/>
        <v>5.3930673886624776</v>
      </c>
      <c r="G369" s="4"/>
      <c r="H369" s="4">
        <f t="shared" si="126"/>
        <v>-36.057249982217279</v>
      </c>
      <c r="I369" s="11">
        <v>309</v>
      </c>
      <c r="J369" s="5">
        <f t="shared" si="107"/>
        <v>-27470.746861819498</v>
      </c>
      <c r="K369" s="11">
        <v>309</v>
      </c>
      <c r="L369" s="17">
        <f t="shared" si="127"/>
        <v>-11592.655175687827</v>
      </c>
      <c r="M369" s="11">
        <v>309</v>
      </c>
      <c r="N369">
        <f t="shared" si="128"/>
        <v>-1181.7181626593094</v>
      </c>
      <c r="Q369" s="58">
        <v>246</v>
      </c>
      <c r="R369" s="21">
        <f t="shared" si="104"/>
        <v>36.075999999999986</v>
      </c>
      <c r="S369" s="21">
        <f t="shared" si="101"/>
        <v>348.80912022914509</v>
      </c>
      <c r="T369" s="21">
        <f t="shared" si="102"/>
        <v>0.87719838056993393</v>
      </c>
      <c r="U369" s="21">
        <f t="shared" si="103"/>
        <v>352.26708006603525</v>
      </c>
      <c r="AA369">
        <v>246</v>
      </c>
      <c r="AB369">
        <f t="shared" si="108"/>
        <v>4.2935099599060509</v>
      </c>
      <c r="AC369">
        <f t="shared" si="109"/>
        <v>0.2661290322580645</v>
      </c>
      <c r="AD369">
        <f t="shared" si="110"/>
        <v>-0.91354545764260098</v>
      </c>
      <c r="AE369">
        <f t="shared" si="111"/>
        <v>-0.24312096856617604</v>
      </c>
      <c r="AF369" s="65">
        <f t="shared" si="112"/>
        <v>-0.24558206697570822</v>
      </c>
      <c r="AG369">
        <f t="shared" si="113"/>
        <v>-14.070815961807194</v>
      </c>
      <c r="AJ369">
        <f t="shared" si="114"/>
        <v>72.382294738708836</v>
      </c>
      <c r="AL369">
        <f t="shared" si="105"/>
        <v>63.493631726731039</v>
      </c>
      <c r="AN369">
        <f t="shared" si="115"/>
        <v>64.76350436126566</v>
      </c>
      <c r="AP369">
        <f t="shared" si="116"/>
        <v>1268.7631816411824</v>
      </c>
      <c r="AS369">
        <f t="shared" si="117"/>
        <v>1308.0087054306468</v>
      </c>
      <c r="AU369">
        <f t="shared" si="106"/>
        <v>-318.00434335728886</v>
      </c>
      <c r="AW369">
        <f t="shared" si="118"/>
        <v>4.2935099599060509</v>
      </c>
      <c r="AY369">
        <f t="shared" si="119"/>
        <v>-0.24558206697570822</v>
      </c>
      <c r="BA369">
        <f t="shared" si="120"/>
        <v>-0.811600491889924</v>
      </c>
      <c r="BC369">
        <f t="shared" si="121"/>
        <v>-1029.7288223118087</v>
      </c>
      <c r="BD369">
        <f t="shared" si="122"/>
        <v>3.3000000000000002E-2</v>
      </c>
      <c r="BE369">
        <f t="shared" si="123"/>
        <v>-33.981051136289686</v>
      </c>
    </row>
    <row r="370" spans="3:57">
      <c r="C370" s="11">
        <v>310</v>
      </c>
      <c r="D370" s="12">
        <f t="shared" si="129"/>
        <v>4.4927536231884058E-3</v>
      </c>
      <c r="E370" s="75">
        <f t="shared" si="124"/>
        <v>1204.2771838760873</v>
      </c>
      <c r="F370" s="4">
        <f t="shared" si="125"/>
        <v>5.4105206811824207</v>
      </c>
      <c r="G370" s="4"/>
      <c r="H370" s="4">
        <f t="shared" si="126"/>
        <v>-35.651282703662311</v>
      </c>
      <c r="I370" s="11">
        <v>310</v>
      </c>
      <c r="J370" s="5">
        <f t="shared" si="107"/>
        <v>-28551.685572256287</v>
      </c>
      <c r="K370" s="11">
        <v>310</v>
      </c>
      <c r="L370" s="17">
        <f t="shared" si="127"/>
        <v>-12048.811311492153</v>
      </c>
      <c r="M370" s="11">
        <v>310</v>
      </c>
      <c r="N370">
        <f t="shared" si="128"/>
        <v>-1228.2172590715752</v>
      </c>
      <c r="Q370" s="58">
        <v>247</v>
      </c>
      <c r="R370" s="21">
        <f t="shared" si="104"/>
        <v>36.630999999999986</v>
      </c>
      <c r="S370" s="21">
        <f t="shared" ref="S370:S433" si="130">$AB$63-($AB$63-$AB$64)*R370/100</f>
        <v>346.15775677286604</v>
      </c>
      <c r="T370" s="21">
        <f t="shared" ref="T370:T433" si="131">$V$73*POWER(($AB$63/S370),$V$69)</f>
        <v>0.8866191162617546</v>
      </c>
      <c r="U370" s="21">
        <f t="shared" ref="U370:U433" si="132">T370*S370/($V$68*$AB$73/100)</f>
        <v>353.34387309423897</v>
      </c>
      <c r="AA370">
        <v>247</v>
      </c>
      <c r="AB370">
        <f t="shared" si="108"/>
        <v>4.310963252425994</v>
      </c>
      <c r="AC370">
        <f t="shared" si="109"/>
        <v>0.2661290322580645</v>
      </c>
      <c r="AD370">
        <f t="shared" si="110"/>
        <v>-0.92050485345244026</v>
      </c>
      <c r="AE370">
        <f t="shared" si="111"/>
        <v>-0.2449730658381494</v>
      </c>
      <c r="AF370" s="65">
        <f t="shared" si="112"/>
        <v>-0.24749191179511465</v>
      </c>
      <c r="AG370">
        <f t="shared" si="113"/>
        <v>-14.180242009484108</v>
      </c>
      <c r="AJ370">
        <f t="shared" si="114"/>
        <v>72.382294738708836</v>
      </c>
      <c r="AL370">
        <f t="shared" si="105"/>
        <v>64.175526194231878</v>
      </c>
      <c r="AN370">
        <f t="shared" si="115"/>
        <v>65.459036718116522</v>
      </c>
      <c r="AP370">
        <f t="shared" si="116"/>
        <v>1250.4935557521997</v>
      </c>
      <c r="AS370">
        <f t="shared" si="117"/>
        <v>1289.7937193003872</v>
      </c>
      <c r="AU370">
        <f t="shared" si="106"/>
        <v>-315.9647217158053</v>
      </c>
      <c r="AW370">
        <f t="shared" si="118"/>
        <v>4.310963252425994</v>
      </c>
      <c r="AY370">
        <f t="shared" si="119"/>
        <v>-0.24749191179511465</v>
      </c>
      <c r="BA370">
        <f t="shared" si="120"/>
        <v>-0.8217780333813417</v>
      </c>
      <c r="BC370">
        <f t="shared" si="121"/>
        <v>-1027.6281350020838</v>
      </c>
      <c r="BD370">
        <f t="shared" si="122"/>
        <v>3.3000000000000002E-2</v>
      </c>
      <c r="BE370">
        <f t="shared" si="123"/>
        <v>-33.911728455068769</v>
      </c>
    </row>
    <row r="371" spans="3:57">
      <c r="C371" s="11">
        <v>311</v>
      </c>
      <c r="D371" s="12">
        <f t="shared" si="129"/>
        <v>4.5072463768115936E-3</v>
      </c>
      <c r="E371" s="75">
        <f t="shared" si="124"/>
        <v>1204.2771838760873</v>
      </c>
      <c r="F371" s="4">
        <f t="shared" si="125"/>
        <v>5.4279739737023638</v>
      </c>
      <c r="G371" s="4"/>
      <c r="H371" s="4">
        <f t="shared" si="126"/>
        <v>-35.229697145246874</v>
      </c>
      <c r="I371" s="11">
        <v>311</v>
      </c>
      <c r="J371" s="5">
        <f t="shared" si="107"/>
        <v>-29625.948087733752</v>
      </c>
      <c r="K371" s="11">
        <v>311</v>
      </c>
      <c r="L371" s="17">
        <f t="shared" si="127"/>
        <v>-12502.150093023643</v>
      </c>
      <c r="M371" s="11">
        <v>311</v>
      </c>
      <c r="N371">
        <f t="shared" si="128"/>
        <v>-1274.4291634070992</v>
      </c>
      <c r="Q371" s="58">
        <v>248</v>
      </c>
      <c r="R371" s="21">
        <f t="shared" si="104"/>
        <v>37.185999999999986</v>
      </c>
      <c r="S371" s="21">
        <f t="shared" si="130"/>
        <v>343.50639331658692</v>
      </c>
      <c r="T371" s="21">
        <f t="shared" si="131"/>
        <v>0.89621463468782792</v>
      </c>
      <c r="U371" s="21">
        <f t="shared" si="132"/>
        <v>354.43227508243814</v>
      </c>
      <c r="AA371">
        <v>248</v>
      </c>
      <c r="AB371">
        <f t="shared" si="108"/>
        <v>4.3284165449459371</v>
      </c>
      <c r="AC371">
        <f t="shared" si="109"/>
        <v>0.2661290322580645</v>
      </c>
      <c r="AD371">
        <f t="shared" si="110"/>
        <v>-0.92718385456678731</v>
      </c>
      <c r="AE371">
        <f t="shared" si="111"/>
        <v>-0.24675054194116114</v>
      </c>
      <c r="AF371" s="65">
        <f t="shared" si="112"/>
        <v>-0.24932567577902626</v>
      </c>
      <c r="AG371">
        <f t="shared" si="113"/>
        <v>-14.285308946385339</v>
      </c>
      <c r="AJ371">
        <f t="shared" si="114"/>
        <v>72.382294738708836</v>
      </c>
      <c r="AL371">
        <f t="shared" si="105"/>
        <v>64.87007183711863</v>
      </c>
      <c r="AN371">
        <f t="shared" si="115"/>
        <v>66.167473273861006</v>
      </c>
      <c r="AP371">
        <f t="shared" si="116"/>
        <v>1231.5280890026502</v>
      </c>
      <c r="AS371">
        <f t="shared" si="117"/>
        <v>1270.8231717684612</v>
      </c>
      <c r="AU371">
        <f t="shared" si="106"/>
        <v>-313.5763063452531</v>
      </c>
      <c r="AW371">
        <f t="shared" si="118"/>
        <v>4.3284165449459371</v>
      </c>
      <c r="AY371">
        <f t="shared" si="119"/>
        <v>-0.24932567577902626</v>
      </c>
      <c r="BA371">
        <f t="shared" si="120"/>
        <v>-0.83180011712311208</v>
      </c>
      <c r="BC371">
        <f t="shared" si="121"/>
        <v>-1024.3852086728068</v>
      </c>
      <c r="BD371">
        <f t="shared" si="122"/>
        <v>3.3000000000000002E-2</v>
      </c>
      <c r="BE371">
        <f t="shared" si="123"/>
        <v>-33.804711886202625</v>
      </c>
    </row>
    <row r="372" spans="3:57">
      <c r="C372" s="11">
        <v>312</v>
      </c>
      <c r="D372" s="12">
        <f t="shared" si="129"/>
        <v>4.5217391304347822E-3</v>
      </c>
      <c r="E372" s="75">
        <f t="shared" si="124"/>
        <v>1204.2771838760873</v>
      </c>
      <c r="F372" s="4">
        <f t="shared" si="125"/>
        <v>5.4454272662223069</v>
      </c>
      <c r="G372" s="4"/>
      <c r="H372" s="4">
        <f t="shared" si="126"/>
        <v>-34.792595341977126</v>
      </c>
      <c r="I372" s="11">
        <v>312</v>
      </c>
      <c r="J372" s="5">
        <f t="shared" si="107"/>
        <v>-30692.80595503929</v>
      </c>
      <c r="K372" s="11">
        <v>312</v>
      </c>
      <c r="L372" s="17">
        <f t="shared" si="127"/>
        <v>-12952.364113026581</v>
      </c>
      <c r="M372" s="11">
        <v>312</v>
      </c>
      <c r="N372">
        <f t="shared" si="128"/>
        <v>-1320.3225395541876</v>
      </c>
      <c r="Q372" s="58">
        <v>249</v>
      </c>
      <c r="R372" s="21">
        <f t="shared" si="104"/>
        <v>37.740999999999985</v>
      </c>
      <c r="S372" s="21">
        <f t="shared" si="130"/>
        <v>340.85502986030787</v>
      </c>
      <c r="T372" s="21">
        <f t="shared" si="131"/>
        <v>0.90598956551087617</v>
      </c>
      <c r="U372" s="21">
        <f t="shared" si="132"/>
        <v>355.53250225082292</v>
      </c>
      <c r="AA372">
        <v>249</v>
      </c>
      <c r="AB372">
        <f t="shared" si="108"/>
        <v>4.3458698374658802</v>
      </c>
      <c r="AC372">
        <f t="shared" si="109"/>
        <v>0.2661290322580645</v>
      </c>
      <c r="AD372">
        <f t="shared" si="110"/>
        <v>-0.93358042649720163</v>
      </c>
      <c r="AE372">
        <f t="shared" si="111"/>
        <v>-0.24845285543877138</v>
      </c>
      <c r="AF372" s="65">
        <f t="shared" si="112"/>
        <v>-0.25108269991588605</v>
      </c>
      <c r="AG372">
        <f t="shared" si="113"/>
        <v>-14.385979013930021</v>
      </c>
      <c r="AJ372">
        <f t="shared" si="114"/>
        <v>72.382294738708836</v>
      </c>
      <c r="AL372">
        <f t="shared" si="105"/>
        <v>65.57760376100299</v>
      </c>
      <c r="AN372">
        <f t="shared" si="115"/>
        <v>66.889155836223054</v>
      </c>
      <c r="AP372">
        <f t="shared" si="116"/>
        <v>1211.8607596111847</v>
      </c>
      <c r="AS372">
        <f t="shared" si="117"/>
        <v>1251.0899490413367</v>
      </c>
      <c r="AU372">
        <f t="shared" si="106"/>
        <v>-310.83687025006708</v>
      </c>
      <c r="AW372">
        <f t="shared" si="118"/>
        <v>4.3458698374658802</v>
      </c>
      <c r="AY372">
        <f t="shared" si="119"/>
        <v>-0.25108269991588605</v>
      </c>
      <c r="BA372">
        <f t="shared" si="120"/>
        <v>-0.84166064862574441</v>
      </c>
      <c r="BC372">
        <f t="shared" si="121"/>
        <v>-1019.975512978437</v>
      </c>
      <c r="BD372">
        <f t="shared" si="122"/>
        <v>3.3000000000000002E-2</v>
      </c>
      <c r="BE372">
        <f t="shared" si="123"/>
        <v>-33.659191928288422</v>
      </c>
    </row>
    <row r="373" spans="3:57">
      <c r="C373" s="11">
        <v>313</v>
      </c>
      <c r="D373" s="12">
        <f t="shared" si="129"/>
        <v>4.5362318840579709E-3</v>
      </c>
      <c r="E373" s="75">
        <f t="shared" si="124"/>
        <v>1204.2771838760873</v>
      </c>
      <c r="F373" s="4">
        <f t="shared" si="125"/>
        <v>5.4628805587422509</v>
      </c>
      <c r="G373" s="4"/>
      <c r="H373" s="4">
        <f t="shared" si="126"/>
        <v>-34.340089884967377</v>
      </c>
      <c r="I373" s="11">
        <v>313</v>
      </c>
      <c r="J373" s="5">
        <f t="shared" si="107"/>
        <v>-31751.531003129807</v>
      </c>
      <c r="K373" s="11">
        <v>313</v>
      </c>
      <c r="L373" s="17">
        <f t="shared" si="127"/>
        <v>-13399.146083320778</v>
      </c>
      <c r="M373" s="11">
        <v>313</v>
      </c>
      <c r="N373">
        <f t="shared" si="128"/>
        <v>-1365.8660635393248</v>
      </c>
      <c r="Q373" s="58">
        <v>250</v>
      </c>
      <c r="R373" s="21">
        <f t="shared" ref="R373:R436" si="133">R372+0.555</f>
        <v>38.295999999999985</v>
      </c>
      <c r="S373" s="21">
        <f t="shared" si="130"/>
        <v>338.20366640402881</v>
      </c>
      <c r="T373" s="21">
        <f t="shared" si="131"/>
        <v>0.91594869833827108</v>
      </c>
      <c r="U373" s="21">
        <f t="shared" si="132"/>
        <v>356.64477656936941</v>
      </c>
      <c r="AA373">
        <v>250</v>
      </c>
      <c r="AB373">
        <f t="shared" si="108"/>
        <v>4.3633231299858233</v>
      </c>
      <c r="AC373">
        <f t="shared" si="109"/>
        <v>0.2661290322580645</v>
      </c>
      <c r="AD373">
        <f t="shared" si="110"/>
        <v>-0.93969262078590821</v>
      </c>
      <c r="AE373">
        <f t="shared" si="111"/>
        <v>-0.25007948778979816</v>
      </c>
      <c r="AF373" s="65">
        <f t="shared" si="112"/>
        <v>-0.25276235064855618</v>
      </c>
      <c r="AG373">
        <f t="shared" si="113"/>
        <v>-14.482215911968074</v>
      </c>
      <c r="AJ373">
        <f t="shared" si="114"/>
        <v>72.382294738708836</v>
      </c>
      <c r="AL373">
        <f t="shared" si="105"/>
        <v>66.298468648657447</v>
      </c>
      <c r="AN373">
        <f t="shared" si="115"/>
        <v>67.624438021630596</v>
      </c>
      <c r="AP373">
        <f t="shared" si="116"/>
        <v>1191.4862141953004</v>
      </c>
      <c r="AS373">
        <f t="shared" si="117"/>
        <v>1230.587759494078</v>
      </c>
      <c r="AU373">
        <f t="shared" si="106"/>
        <v>-307.74475657467434</v>
      </c>
      <c r="AW373">
        <f t="shared" si="118"/>
        <v>4.3633231299858233</v>
      </c>
      <c r="AY373">
        <f t="shared" si="119"/>
        <v>-0.25276235064855618</v>
      </c>
      <c r="BA373">
        <f t="shared" si="120"/>
        <v>-0.85135344866843654</v>
      </c>
      <c r="BC373">
        <f t="shared" si="121"/>
        <v>-1014.3758974960684</v>
      </c>
      <c r="BD373">
        <f t="shared" si="122"/>
        <v>3.3000000000000002E-2</v>
      </c>
      <c r="BE373">
        <f t="shared" si="123"/>
        <v>-33.474404617370261</v>
      </c>
    </row>
    <row r="374" spans="3:57">
      <c r="C374" s="11">
        <v>314</v>
      </c>
      <c r="D374" s="12">
        <f t="shared" si="129"/>
        <v>4.5507246376811595E-3</v>
      </c>
      <c r="E374" s="75">
        <f t="shared" si="124"/>
        <v>1204.2771838760873</v>
      </c>
      <c r="F374" s="4">
        <f t="shared" si="125"/>
        <v>5.4803338512621949</v>
      </c>
      <c r="G374" s="4"/>
      <c r="H374" s="4">
        <f t="shared" si="126"/>
        <v>-33.872303912186077</v>
      </c>
      <c r="I374" s="11">
        <v>314</v>
      </c>
      <c r="J374" s="5">
        <f t="shared" si="107"/>
        <v>-32801.396056171427</v>
      </c>
      <c r="K374" s="11">
        <v>314</v>
      </c>
      <c r="L374" s="17">
        <f t="shared" si="127"/>
        <v>-13842.189135704342</v>
      </c>
      <c r="M374" s="11">
        <v>314</v>
      </c>
      <c r="N374">
        <f t="shared" si="128"/>
        <v>-1411.0284542002387</v>
      </c>
      <c r="Q374" s="58">
        <v>251</v>
      </c>
      <c r="R374" s="21">
        <f t="shared" si="133"/>
        <v>38.850999999999985</v>
      </c>
      <c r="S374" s="21">
        <f t="shared" si="130"/>
        <v>335.55230294774969</v>
      </c>
      <c r="T374" s="21">
        <f t="shared" si="131"/>
        <v>0.9260969895572726</v>
      </c>
      <c r="U374" s="21">
        <f t="shared" si="132"/>
        <v>357.76932595727084</v>
      </c>
      <c r="AA374">
        <v>251</v>
      </c>
      <c r="AB374">
        <f t="shared" si="108"/>
        <v>4.3807764225057673</v>
      </c>
      <c r="AC374">
        <f t="shared" si="109"/>
        <v>0.2661290322580645</v>
      </c>
      <c r="AD374">
        <f t="shared" si="110"/>
        <v>-0.94551857559931685</v>
      </c>
      <c r="AE374">
        <f t="shared" si="111"/>
        <v>-0.25162994350626977</v>
      </c>
      <c r="AF374" s="65">
        <f t="shared" si="112"/>
        <v>-0.25436402035762384</v>
      </c>
      <c r="AG374">
        <f t="shared" si="113"/>
        <v>-14.5739848264716</v>
      </c>
      <c r="AJ374">
        <f t="shared" si="114"/>
        <v>72.382294738708836</v>
      </c>
      <c r="AL374">
        <f t="shared" si="105"/>
        <v>67.033025254765462</v>
      </c>
      <c r="AN374">
        <f t="shared" si="115"/>
        <v>68.373685759860777</v>
      </c>
      <c r="AP374">
        <f t="shared" si="116"/>
        <v>1170.3997845342658</v>
      </c>
      <c r="AS374">
        <f t="shared" si="117"/>
        <v>1209.3111572598336</v>
      </c>
      <c r="AU374">
        <f t="shared" si="106"/>
        <v>-304.29889818279366</v>
      </c>
      <c r="AW374">
        <f t="shared" si="118"/>
        <v>4.3807764225057673</v>
      </c>
      <c r="AY374">
        <f t="shared" si="119"/>
        <v>-0.25436402035762384</v>
      </c>
      <c r="BA374">
        <f t="shared" si="120"/>
        <v>-0.86087225902113917</v>
      </c>
      <c r="BC374">
        <f t="shared" si="121"/>
        <v>-1007.5647064698679</v>
      </c>
      <c r="BD374">
        <f t="shared" si="122"/>
        <v>3.3000000000000002E-2</v>
      </c>
      <c r="BE374">
        <f t="shared" si="123"/>
        <v>-33.249635313505642</v>
      </c>
    </row>
    <row r="375" spans="3:57">
      <c r="C375" s="11">
        <v>315</v>
      </c>
      <c r="D375" s="12">
        <f t="shared" si="129"/>
        <v>4.5652173913043473E-3</v>
      </c>
      <c r="E375" s="75">
        <f t="shared" si="124"/>
        <v>1204.2771838760873</v>
      </c>
      <c r="F375" s="4">
        <f t="shared" si="125"/>
        <v>5.4977871437821371</v>
      </c>
      <c r="G375" s="4"/>
      <c r="H375" s="4">
        <f t="shared" si="126"/>
        <v>-33.389371088855967</v>
      </c>
      <c r="I375" s="11">
        <v>315</v>
      </c>
      <c r="J375" s="5">
        <f t="shared" si="107"/>
        <v>-33841.675648082128</v>
      </c>
      <c r="K375" s="11">
        <v>315</v>
      </c>
      <c r="L375" s="17">
        <f t="shared" si="127"/>
        <v>-14281.187123490658</v>
      </c>
      <c r="M375" s="11">
        <v>315</v>
      </c>
      <c r="N375">
        <f t="shared" si="128"/>
        <v>-1455.7785039236144</v>
      </c>
      <c r="Q375" s="58">
        <v>252</v>
      </c>
      <c r="R375" s="21">
        <f t="shared" si="133"/>
        <v>39.405999999999985</v>
      </c>
      <c r="S375" s="21">
        <f t="shared" si="130"/>
        <v>332.90093949147058</v>
      </c>
      <c r="T375" s="21">
        <f t="shared" si="131"/>
        <v>0.93643956951922469</v>
      </c>
      <c r="U375" s="21">
        <f t="shared" si="132"/>
        <v>358.90638449092467</v>
      </c>
      <c r="AA375">
        <v>252</v>
      </c>
      <c r="AB375">
        <f t="shared" si="108"/>
        <v>4.3982297150257104</v>
      </c>
      <c r="AC375">
        <f t="shared" si="109"/>
        <v>0.2661290322580645</v>
      </c>
      <c r="AD375">
        <f t="shared" si="110"/>
        <v>-0.95105651629515353</v>
      </c>
      <c r="AE375">
        <f t="shared" si="111"/>
        <v>-0.25310375030435533</v>
      </c>
      <c r="AF375" s="65">
        <f t="shared" si="112"/>
        <v>-0.25588712783096246</v>
      </c>
      <c r="AG375">
        <f t="shared" si="113"/>
        <v>-14.661252456438737</v>
      </c>
      <c r="AJ375">
        <f t="shared" si="114"/>
        <v>72.382294738708836</v>
      </c>
      <c r="AL375">
        <f t="shared" si="105"/>
        <v>67.781644925930138</v>
      </c>
      <c r="AN375">
        <f t="shared" si="115"/>
        <v>69.137277824448745</v>
      </c>
      <c r="AP375">
        <f t="shared" si="116"/>
        <v>1148.5975036005948</v>
      </c>
      <c r="AS375">
        <f t="shared" si="117"/>
        <v>1187.2555646104227</v>
      </c>
      <c r="AU375">
        <f t="shared" si="106"/>
        <v>-300.49883597261288</v>
      </c>
      <c r="AW375">
        <f t="shared" si="118"/>
        <v>4.3982297150257104</v>
      </c>
      <c r="AY375">
        <f t="shared" si="119"/>
        <v>-0.25588712783096246</v>
      </c>
      <c r="BA375">
        <f t="shared" si="120"/>
        <v>-0.87021074846583624</v>
      </c>
      <c r="BC375">
        <f t="shared" si="121"/>
        <v>-999.5218932942646</v>
      </c>
      <c r="BD375">
        <f t="shared" si="122"/>
        <v>3.3000000000000002E-2</v>
      </c>
      <c r="BE375">
        <f t="shared" si="123"/>
        <v>-32.984222478710734</v>
      </c>
    </row>
    <row r="376" spans="3:57">
      <c r="C376" s="11">
        <v>316</v>
      </c>
      <c r="D376" s="12">
        <f t="shared" si="129"/>
        <v>4.579710144927536E-3</v>
      </c>
      <c r="E376" s="75">
        <f t="shared" si="124"/>
        <v>1204.2771838760873</v>
      </c>
      <c r="F376" s="4">
        <f t="shared" si="125"/>
        <v>5.5152404363020811</v>
      </c>
      <c r="G376" s="4"/>
      <c r="H376" s="4">
        <f t="shared" si="126"/>
        <v>-32.89143557749243</v>
      </c>
      <c r="I376" s="11">
        <v>316</v>
      </c>
      <c r="J376" s="5">
        <f t="shared" si="107"/>
        <v>-34871.646737758856</v>
      </c>
      <c r="K376" s="11">
        <v>316</v>
      </c>
      <c r="L376" s="17">
        <f t="shared" si="127"/>
        <v>-14715.834923334236</v>
      </c>
      <c r="M376" s="11">
        <v>316</v>
      </c>
      <c r="N376">
        <f t="shared" si="128"/>
        <v>-1500.0851094122563</v>
      </c>
      <c r="Q376" s="58">
        <v>253</v>
      </c>
      <c r="R376" s="21">
        <f t="shared" si="133"/>
        <v>39.960999999999984</v>
      </c>
      <c r="S376" s="21">
        <f t="shared" si="130"/>
        <v>330.24957603519158</v>
      </c>
      <c r="T376" s="21">
        <f t="shared" si="131"/>
        <v>0.9469817500934764</v>
      </c>
      <c r="U376" s="21">
        <f t="shared" si="132"/>
        <v>360.05619262091619</v>
      </c>
      <c r="AA376">
        <v>253</v>
      </c>
      <c r="AB376">
        <f t="shared" si="108"/>
        <v>4.4156830075456535</v>
      </c>
      <c r="AC376">
        <f t="shared" si="109"/>
        <v>0.2661290322580645</v>
      </c>
      <c r="AD376">
        <f t="shared" si="110"/>
        <v>-0.95630475596303532</v>
      </c>
      <c r="AE376">
        <f t="shared" si="111"/>
        <v>-0.25450045924822712</v>
      </c>
      <c r="AF376" s="65">
        <f t="shared" si="112"/>
        <v>-0.25733111871845515</v>
      </c>
      <c r="AG376">
        <f t="shared" si="113"/>
        <v>-14.743987039947418</v>
      </c>
      <c r="AJ376">
        <f t="shared" si="114"/>
        <v>72.382294738708836</v>
      </c>
      <c r="AL376">
        <f t="shared" si="105"/>
        <v>68.544712147444329</v>
      </c>
      <c r="AN376">
        <f t="shared" si="115"/>
        <v>69.915606390393222</v>
      </c>
      <c r="AP376">
        <f t="shared" si="116"/>
        <v>1126.0761208398685</v>
      </c>
      <c r="AS376">
        <f t="shared" si="117"/>
        <v>1164.4172930640743</v>
      </c>
      <c r="AU376">
        <f t="shared" si="106"/>
        <v>-296.34473584138436</v>
      </c>
      <c r="AW376">
        <f t="shared" si="118"/>
        <v>4.4156830075456535</v>
      </c>
      <c r="AY376">
        <f t="shared" si="119"/>
        <v>-0.25733111871845515</v>
      </c>
      <c r="BA376">
        <f t="shared" si="120"/>
        <v>-0.8793625191105805</v>
      </c>
      <c r="BC376">
        <f t="shared" si="121"/>
        <v>-990.22913433201722</v>
      </c>
      <c r="BD376">
        <f t="shared" si="122"/>
        <v>3.3000000000000002E-2</v>
      </c>
      <c r="BE376">
        <f t="shared" si="123"/>
        <v>-32.677561432956573</v>
      </c>
    </row>
    <row r="377" spans="3:57">
      <c r="C377" s="11">
        <v>317</v>
      </c>
      <c r="D377" s="12">
        <f t="shared" si="129"/>
        <v>4.5942028985507246E-3</v>
      </c>
      <c r="E377" s="75">
        <f t="shared" si="124"/>
        <v>1204.2771838760873</v>
      </c>
      <c r="F377" s="4">
        <f t="shared" si="125"/>
        <v>5.5326937288220241</v>
      </c>
      <c r="G377" s="4"/>
      <c r="H377" s="4">
        <f t="shared" si="126"/>
        <v>-32.378651997576704</v>
      </c>
      <c r="I377" s="11">
        <v>317</v>
      </c>
      <c r="J377" s="5">
        <f t="shared" si="107"/>
        <v>-35890.589424167818</v>
      </c>
      <c r="K377" s="11">
        <v>317</v>
      </c>
      <c r="L377" s="17">
        <f t="shared" si="127"/>
        <v>-15145.828736998819</v>
      </c>
      <c r="M377" s="11">
        <v>317</v>
      </c>
      <c r="N377">
        <f t="shared" si="128"/>
        <v>-1543.9173024463628</v>
      </c>
      <c r="Q377" s="58">
        <v>254</v>
      </c>
      <c r="R377" s="21">
        <f t="shared" si="133"/>
        <v>40.515999999999984</v>
      </c>
      <c r="S377" s="21">
        <f t="shared" si="130"/>
        <v>327.59821257891247</v>
      </c>
      <c r="T377" s="21">
        <f t="shared" si="131"/>
        <v>0.95772903261320486</v>
      </c>
      <c r="U377" s="21">
        <f t="shared" si="132"/>
        <v>361.21899739846168</v>
      </c>
      <c r="AA377">
        <v>254</v>
      </c>
      <c r="AB377">
        <f t="shared" si="108"/>
        <v>4.4331363000655974</v>
      </c>
      <c r="AC377">
        <f t="shared" si="109"/>
        <v>0.2661290322580645</v>
      </c>
      <c r="AD377">
        <f t="shared" si="110"/>
        <v>-0.96126169593831901</v>
      </c>
      <c r="AE377">
        <f t="shared" si="111"/>
        <v>-0.25581964488681069</v>
      </c>
      <c r="AF377" s="65">
        <f t="shared" si="112"/>
        <v>-0.25869546597080667</v>
      </c>
      <c r="AG377">
        <f t="shared" si="113"/>
        <v>-14.822158379297431</v>
      </c>
      <c r="AJ377">
        <f t="shared" si="114"/>
        <v>72.382294738708836</v>
      </c>
      <c r="AL377">
        <f t="shared" si="105"/>
        <v>69.322625118427482</v>
      </c>
      <c r="AN377">
        <f t="shared" si="115"/>
        <v>70.709077620796037</v>
      </c>
      <c r="AP377">
        <f t="shared" si="116"/>
        <v>1102.8331166797452</v>
      </c>
      <c r="AS377">
        <f t="shared" si="117"/>
        <v>1140.7935631591758</v>
      </c>
      <c r="AU377">
        <f t="shared" si="106"/>
        <v>-291.83740421653982</v>
      </c>
      <c r="AW377">
        <f t="shared" si="118"/>
        <v>4.4331363000655974</v>
      </c>
      <c r="AY377">
        <f t="shared" si="119"/>
        <v>-0.25869546597080667</v>
      </c>
      <c r="BA377">
        <f t="shared" si="120"/>
        <v>-0.88832111298872019</v>
      </c>
      <c r="BC377">
        <f t="shared" si="121"/>
        <v>-979.66994164977041</v>
      </c>
      <c r="BD377">
        <f t="shared" si="122"/>
        <v>3.3000000000000002E-2</v>
      </c>
      <c r="BE377">
        <f t="shared" si="123"/>
        <v>-32.329108074442424</v>
      </c>
    </row>
    <row r="378" spans="3:57">
      <c r="C378" s="11">
        <v>318</v>
      </c>
      <c r="D378" s="12">
        <f t="shared" si="129"/>
        <v>4.6086956521739124E-3</v>
      </c>
      <c r="E378" s="75">
        <f t="shared" si="124"/>
        <v>1204.2771838760873</v>
      </c>
      <c r="F378" s="4">
        <f t="shared" si="125"/>
        <v>5.5501470213419664</v>
      </c>
      <c r="G378" s="4"/>
      <c r="H378" s="4">
        <f t="shared" si="126"/>
        <v>-31.851185374870823</v>
      </c>
      <c r="I378" s="11">
        <v>318</v>
      </c>
      <c r="J378" s="5">
        <f t="shared" si="107"/>
        <v>-36897.787660479546</v>
      </c>
      <c r="K378" s="11">
        <v>318</v>
      </c>
      <c r="L378" s="17">
        <f t="shared" si="127"/>
        <v>-15570.866392722368</v>
      </c>
      <c r="M378" s="11">
        <v>318</v>
      </c>
      <c r="N378">
        <f t="shared" si="128"/>
        <v>-1587.2442806037072</v>
      </c>
      <c r="Q378" s="58">
        <v>255</v>
      </c>
      <c r="R378" s="21">
        <f t="shared" si="133"/>
        <v>41.070999999999984</v>
      </c>
      <c r="S378" s="21">
        <f t="shared" si="130"/>
        <v>324.94684912263335</v>
      </c>
      <c r="T378" s="21">
        <f t="shared" si="131"/>
        <v>0.96868711623683579</v>
      </c>
      <c r="U378" s="21">
        <f t="shared" si="132"/>
        <v>362.39505271180457</v>
      </c>
      <c r="AA378">
        <v>255</v>
      </c>
      <c r="AB378">
        <f t="shared" si="108"/>
        <v>4.4505895925855405</v>
      </c>
      <c r="AC378">
        <f t="shared" si="109"/>
        <v>0.2661290322580645</v>
      </c>
      <c r="AD378">
        <f t="shared" si="110"/>
        <v>-0.96592582628906831</v>
      </c>
      <c r="AE378">
        <f t="shared" si="111"/>
        <v>-0.25706090538338106</v>
      </c>
      <c r="AF378" s="65">
        <f t="shared" si="112"/>
        <v>-0.2599796702613909</v>
      </c>
      <c r="AG378">
        <f t="shared" si="113"/>
        <v>-14.895737865180498</v>
      </c>
      <c r="AJ378">
        <f t="shared" si="114"/>
        <v>72.382294738708836</v>
      </c>
      <c r="AL378">
        <f t="shared" si="105"/>
        <v>70.115796357044559</v>
      </c>
      <c r="AN378">
        <f t="shared" si="115"/>
        <v>71.518112284185449</v>
      </c>
      <c r="AP378">
        <f t="shared" si="116"/>
        <v>1078.8667162500251</v>
      </c>
      <c r="AS378">
        <f t="shared" si="117"/>
        <v>1116.3825228359754</v>
      </c>
      <c r="AU378">
        <f t="shared" si="106"/>
        <v>-286.97830207439887</v>
      </c>
      <c r="AW378">
        <f t="shared" si="118"/>
        <v>4.4505895925855405</v>
      </c>
      <c r="AY378">
        <f t="shared" si="119"/>
        <v>-0.2599796702613909</v>
      </c>
      <c r="BA378">
        <f t="shared" si="120"/>
        <v>-0.89708001893465428</v>
      </c>
      <c r="BC378">
        <f t="shared" si="121"/>
        <v>-967.8297742415408</v>
      </c>
      <c r="BD378">
        <f t="shared" si="122"/>
        <v>3.3000000000000002E-2</v>
      </c>
      <c r="BE378">
        <f t="shared" si="123"/>
        <v>-31.938382549970846</v>
      </c>
    </row>
    <row r="379" spans="3:57">
      <c r="C379" s="11">
        <v>319</v>
      </c>
      <c r="D379" s="12">
        <f t="shared" si="129"/>
        <v>4.6231884057971011E-3</v>
      </c>
      <c r="E379" s="75">
        <f t="shared" si="124"/>
        <v>1204.2771838760873</v>
      </c>
      <c r="F379" s="4">
        <f t="shared" si="125"/>
        <v>5.5676003138619103</v>
      </c>
      <c r="G379" s="4"/>
      <c r="H379" s="4">
        <f t="shared" si="126"/>
        <v>-31.309211080394967</v>
      </c>
      <c r="I379" s="11">
        <v>319</v>
      </c>
      <c r="J379" s="5">
        <f t="shared" si="107"/>
        <v>-37892.529966426388</v>
      </c>
      <c r="K379" s="11">
        <v>319</v>
      </c>
      <c r="L379" s="17">
        <f t="shared" si="127"/>
        <v>-15990.647645831936</v>
      </c>
      <c r="M379" s="11">
        <v>319</v>
      </c>
      <c r="N379">
        <f t="shared" si="128"/>
        <v>-1630.0354379033572</v>
      </c>
      <c r="Q379" s="58">
        <v>256</v>
      </c>
      <c r="R379" s="21">
        <f t="shared" si="133"/>
        <v>41.625999999999983</v>
      </c>
      <c r="S379" s="21">
        <f t="shared" si="130"/>
        <v>322.2954856663543</v>
      </c>
      <c r="T379" s="21">
        <f t="shared" si="131"/>
        <v>0.97986190675041285</v>
      </c>
      <c r="U379" s="21">
        <f t="shared" si="132"/>
        <v>363.58461953308796</v>
      </c>
      <c r="AA379">
        <v>256</v>
      </c>
      <c r="AB379">
        <f t="shared" si="108"/>
        <v>4.4680428851054836</v>
      </c>
      <c r="AC379">
        <f t="shared" si="109"/>
        <v>0.2661290322580645</v>
      </c>
      <c r="AD379">
        <f t="shared" si="110"/>
        <v>-0.97029572627599647</v>
      </c>
      <c r="AE379">
        <f t="shared" si="111"/>
        <v>-0.25822386263796682</v>
      </c>
      <c r="AF379" s="65">
        <f t="shared" si="112"/>
        <v>-0.26118326039011197</v>
      </c>
      <c r="AG379">
        <f t="shared" si="113"/>
        <v>-14.964698499819823</v>
      </c>
      <c r="AJ379">
        <f t="shared" si="114"/>
        <v>72.382294738708836</v>
      </c>
      <c r="AL379">
        <f t="shared" ref="AL379:AL442" si="134">T379*AJ379</f>
        <v>70.924653337641615</v>
      </c>
      <c r="AN379">
        <f t="shared" si="115"/>
        <v>72.343146404394446</v>
      </c>
      <c r="AP379">
        <f t="shared" si="116"/>
        <v>1054.1759022968135</v>
      </c>
      <c r="AS379">
        <f t="shared" si="117"/>
        <v>1091.1832643717075</v>
      </c>
      <c r="AU379">
        <f t="shared" ref="AU379:AU442" si="135">AP379*TAN(AF379)</f>
        <v>-281.76955737196806</v>
      </c>
      <c r="AW379">
        <f t="shared" si="118"/>
        <v>4.4680428851054836</v>
      </c>
      <c r="AY379">
        <f t="shared" si="119"/>
        <v>-0.26118326039011197</v>
      </c>
      <c r="BA379">
        <f t="shared" si="120"/>
        <v>-0.90563267972637707</v>
      </c>
      <c r="BC379">
        <f t="shared" si="121"/>
        <v>-954.69614730003468</v>
      </c>
      <c r="BD379">
        <f t="shared" si="122"/>
        <v>3.3000000000000002E-2</v>
      </c>
      <c r="BE379">
        <f t="shared" si="123"/>
        <v>-31.504972860901145</v>
      </c>
    </row>
    <row r="380" spans="3:57">
      <c r="C380" s="11">
        <v>320</v>
      </c>
      <c r="D380" s="12">
        <f t="shared" si="129"/>
        <v>4.6376811594202897E-3</v>
      </c>
      <c r="E380" s="75">
        <f t="shared" si="124"/>
        <v>1204.2771838760873</v>
      </c>
      <c r="F380" s="4">
        <f t="shared" si="125"/>
        <v>5.5850536063818543</v>
      </c>
      <c r="G380" s="4"/>
      <c r="H380" s="4">
        <f t="shared" si="126"/>
        <v>-30.752914759098754</v>
      </c>
      <c r="I380" s="11">
        <v>320</v>
      </c>
      <c r="J380" s="5">
        <f t="shared" ref="J380:J443" si="136">((((($F$6/1000)/2)*(E380*E380))*COS(F380))+((((($F$6/1000)/2)*($F$6/1000)/2))*(E380*E380)*COS(2*F380)/($F$10/1000)))*-1</f>
        <v>-38874.110138063668</v>
      </c>
      <c r="K380" s="11">
        <v>320</v>
      </c>
      <c r="L380" s="17">
        <f t="shared" si="127"/>
        <v>-16404.874478262867</v>
      </c>
      <c r="M380" s="11">
        <v>320</v>
      </c>
      <c r="N380">
        <f t="shared" si="128"/>
        <v>-1672.2603953377029</v>
      </c>
      <c r="Q380" s="58">
        <v>257</v>
      </c>
      <c r="R380" s="21">
        <f t="shared" si="133"/>
        <v>42.180999999999983</v>
      </c>
      <c r="S380" s="21">
        <f t="shared" si="130"/>
        <v>319.64412221007524</v>
      </c>
      <c r="T380" s="21">
        <f t="shared" si="131"/>
        <v>0.99125952583802068</v>
      </c>
      <c r="U380" s="21">
        <f t="shared" si="132"/>
        <v>364.78796617625795</v>
      </c>
      <c r="AA380">
        <v>257</v>
      </c>
      <c r="AB380">
        <f t="shared" ref="AB380:AB443" si="137">PI()*AA380/180</f>
        <v>4.4854961776254267</v>
      </c>
      <c r="AC380">
        <f t="shared" ref="AC380:AC443" si="138">($F$6/2)/$F$10</f>
        <v>0.2661290322580645</v>
      </c>
      <c r="AD380">
        <f t="shared" ref="AD380:AD443" si="139">SIN(AB380)</f>
        <v>-0.97437006478523513</v>
      </c>
      <c r="AE380">
        <f t="shared" ref="AE380:AE443" si="140">AC380*AD380</f>
        <v>-0.25930816240252225</v>
      </c>
      <c r="AF380" s="65">
        <f t="shared" ref="AF380:AF443" si="141">ASIN(AE380)</f>
        <v>-0.26230579366828155</v>
      </c>
      <c r="AG380">
        <f t="shared" ref="AG380:AG443" si="142">AF380*180/PI()</f>
        <v>-15.029014919021925</v>
      </c>
      <c r="AJ380">
        <f t="shared" ref="AJ380:AJ443" si="143">PI()*(($F$5/10)*($F$5/10))/4</f>
        <v>72.382294738708836</v>
      </c>
      <c r="AL380">
        <f t="shared" si="134"/>
        <v>71.749639161760385</v>
      </c>
      <c r="AN380">
        <f t="shared" ref="AN380:AN443" si="144">AL380*1.02</f>
        <v>73.184631944995587</v>
      </c>
      <c r="AP380">
        <f t="shared" ref="AP380:AP443" si="145">N317+AN380</f>
        <v>1028.7604272748906</v>
      </c>
      <c r="AS380">
        <f t="shared" ref="AS380:AS443" si="146">AP380/(COS(AF380))</f>
        <v>1065.1958398183256</v>
      </c>
      <c r="AU380">
        <f t="shared" si="135"/>
        <v>-276.21397582210147</v>
      </c>
      <c r="AW380">
        <f t="shared" ref="AW380:AW443" si="147">AB380</f>
        <v>4.4854961776254267</v>
      </c>
      <c r="AY380">
        <f t="shared" ref="AY380:AY443" si="148">AF380</f>
        <v>-0.26230579366828155</v>
      </c>
      <c r="BA380">
        <f t="shared" ref="BA380:BA443" si="149">(SIN(AW380+AY380))/(COS(AY380))</f>
        <v>-0.91397249948396997</v>
      </c>
      <c r="BC380">
        <f t="shared" ref="BC380:BC443" si="150">AP380*BA380</f>
        <v>-940.25873908662868</v>
      </c>
      <c r="BD380">
        <f t="shared" ref="BD380:BD443" si="151">($F$6/2)/1000</f>
        <v>3.3000000000000002E-2</v>
      </c>
      <c r="BE380">
        <f t="shared" ref="BE380:BE443" si="152">BC380*BD380</f>
        <v>-31.028538389858749</v>
      </c>
    </row>
    <row r="381" spans="3:57">
      <c r="C381" s="11">
        <v>321</v>
      </c>
      <c r="D381" s="12">
        <f t="shared" si="129"/>
        <v>4.6521739130434784E-3</v>
      </c>
      <c r="E381" s="75">
        <f t="shared" ref="E381:E444" si="153">(2*PI()/60)*$F$13</f>
        <v>1204.2771838760873</v>
      </c>
      <c r="F381" s="4">
        <f t="shared" ref="F381:F444" si="154">E381*D381</f>
        <v>5.6025068989017974</v>
      </c>
      <c r="G381" s="4"/>
      <c r="H381" s="4">
        <f t="shared" ref="H381:H444" si="155">(($F$6/1000)/2)*E381*SIN(F381)+((($F$6/1000)/2)*(($F$6/1000)/2)*E381*SIN(2*F381))/(2*($F$10/1000))</f>
        <v>-30.182492248269575</v>
      </c>
      <c r="I381" s="11">
        <v>321</v>
      </c>
      <c r="J381" s="5">
        <f t="shared" si="136"/>
        <v>-39841.827954118504</v>
      </c>
      <c r="K381" s="11">
        <v>321</v>
      </c>
      <c r="L381" s="17">
        <f t="shared" ref="L381:L444" si="156">$J$21*J381</f>
        <v>-16813.251396638007</v>
      </c>
      <c r="M381" s="11">
        <v>321</v>
      </c>
      <c r="N381">
        <f t="shared" ref="N381:N444" si="157">L381/9.81</f>
        <v>-1713.8890312576968</v>
      </c>
      <c r="Q381" s="58">
        <v>258</v>
      </c>
      <c r="R381" s="21">
        <f t="shared" si="133"/>
        <v>42.735999999999983</v>
      </c>
      <c r="S381" s="21">
        <f t="shared" si="130"/>
        <v>316.99275875379612</v>
      </c>
      <c r="T381" s="21">
        <f t="shared" si="131"/>
        <v>1.0028863208492762</v>
      </c>
      <c r="U381" s="21">
        <f t="shared" si="132"/>
        <v>366.0053685665851</v>
      </c>
      <c r="AA381">
        <v>258</v>
      </c>
      <c r="AB381">
        <f t="shared" si="137"/>
        <v>4.5029494701453698</v>
      </c>
      <c r="AC381">
        <f t="shared" si="138"/>
        <v>0.2661290322580645</v>
      </c>
      <c r="AD381">
        <f t="shared" si="139"/>
        <v>-0.97814760073380558</v>
      </c>
      <c r="AE381">
        <f t="shared" si="140"/>
        <v>-0.26031347438883534</v>
      </c>
      <c r="AF381" s="65">
        <f t="shared" si="141"/>
        <v>-0.2633468562835577</v>
      </c>
      <c r="AG381">
        <f t="shared" si="142"/>
        <v>-15.088663413086101</v>
      </c>
      <c r="AJ381">
        <f t="shared" si="143"/>
        <v>72.382294738708836</v>
      </c>
      <c r="AL381">
        <f t="shared" si="134"/>
        <v>72.591213265131628</v>
      </c>
      <c r="AN381">
        <f t="shared" si="144"/>
        <v>74.043037530434262</v>
      </c>
      <c r="AP381">
        <f t="shared" si="145"/>
        <v>1002.6208246036041</v>
      </c>
      <c r="AS381">
        <f t="shared" si="146"/>
        <v>1038.4212748961424</v>
      </c>
      <c r="AU381">
        <f t="shared" si="135"/>
        <v>-270.31504994749872</v>
      </c>
      <c r="AW381">
        <f t="shared" si="147"/>
        <v>4.5029494701453698</v>
      </c>
      <c r="AY381">
        <f t="shared" si="148"/>
        <v>-0.2633468562835577</v>
      </c>
      <c r="BA381">
        <f t="shared" si="149"/>
        <v>-0.92209285131216723</v>
      </c>
      <c r="BC381">
        <f t="shared" si="150"/>
        <v>-924.50949494369365</v>
      </c>
      <c r="BD381">
        <f t="shared" si="151"/>
        <v>3.3000000000000002E-2</v>
      </c>
      <c r="BE381">
        <f t="shared" si="152"/>
        <v>-30.508813333141891</v>
      </c>
    </row>
    <row r="382" spans="3:57">
      <c r="C382" s="11">
        <v>322</v>
      </c>
      <c r="D382" s="12">
        <f t="shared" ref="D382:D445" si="158">(60/($F$13*360))*C382</f>
        <v>4.6666666666666662E-3</v>
      </c>
      <c r="E382" s="75">
        <f t="shared" si="153"/>
        <v>1204.2771838760873</v>
      </c>
      <c r="F382" s="4">
        <f t="shared" si="154"/>
        <v>5.6199601914217405</v>
      </c>
      <c r="G382" s="4"/>
      <c r="H382" s="4">
        <f t="shared" si="155"/>
        <v>-29.598149485733725</v>
      </c>
      <c r="I382" s="11">
        <v>322</v>
      </c>
      <c r="J382" s="5">
        <f t="shared" si="136"/>
        <v>-40794.98987811181</v>
      </c>
      <c r="K382" s="11">
        <v>322</v>
      </c>
      <c r="L382" s="17">
        <f t="shared" si="156"/>
        <v>-17215.485728563184</v>
      </c>
      <c r="M382" s="11">
        <v>322</v>
      </c>
      <c r="N382">
        <f t="shared" si="157"/>
        <v>-1754.8915115762675</v>
      </c>
      <c r="Q382" s="58">
        <v>259</v>
      </c>
      <c r="R382" s="21">
        <f t="shared" si="133"/>
        <v>43.290999999999983</v>
      </c>
      <c r="S382" s="21">
        <f t="shared" si="130"/>
        <v>314.34139529751707</v>
      </c>
      <c r="T382" s="21">
        <f t="shared" si="131"/>
        <v>1.0147488750949718</v>
      </c>
      <c r="U382" s="21">
        <f t="shared" si="132"/>
        <v>367.23711052243283</v>
      </c>
      <c r="AA382">
        <v>259</v>
      </c>
      <c r="AB382">
        <f t="shared" si="137"/>
        <v>4.5204027626653129</v>
      </c>
      <c r="AC382">
        <f t="shared" si="138"/>
        <v>0.2661290322580645</v>
      </c>
      <c r="AD382">
        <f t="shared" si="139"/>
        <v>-0.98162718344766386</v>
      </c>
      <c r="AE382">
        <f t="shared" si="140"/>
        <v>-0.26123949236913635</v>
      </c>
      <c r="AF382" s="65">
        <f t="shared" si="141"/>
        <v>-0.26430606364402337</v>
      </c>
      <c r="AG382">
        <f t="shared" si="142"/>
        <v>-15.143621946518667</v>
      </c>
      <c r="AJ382">
        <f t="shared" si="143"/>
        <v>72.382294738708836</v>
      </c>
      <c r="AL382">
        <f t="shared" si="134"/>
        <v>73.449852162897486</v>
      </c>
      <c r="AN382">
        <f t="shared" si="144"/>
        <v>74.918849206155443</v>
      </c>
      <c r="AP382">
        <f t="shared" si="145"/>
        <v>975.75841907280551</v>
      </c>
      <c r="AS382">
        <f t="shared" si="146"/>
        <v>1010.8615813010622</v>
      </c>
      <c r="AU382">
        <f t="shared" si="135"/>
        <v>-264.07696635455193</v>
      </c>
      <c r="AW382">
        <f t="shared" si="147"/>
        <v>4.5204027626653129</v>
      </c>
      <c r="AY382">
        <f t="shared" si="148"/>
        <v>-0.26430606364402337</v>
      </c>
      <c r="BA382">
        <f t="shared" si="149"/>
        <v>-0.92998708517407846</v>
      </c>
      <c r="BC382">
        <f t="shared" si="150"/>
        <v>-907.44272798758527</v>
      </c>
      <c r="BD382">
        <f t="shared" si="151"/>
        <v>3.3000000000000002E-2</v>
      </c>
      <c r="BE382">
        <f t="shared" si="152"/>
        <v>-29.945610023590316</v>
      </c>
    </row>
    <row r="383" spans="3:57">
      <c r="C383" s="11">
        <v>323</v>
      </c>
      <c r="D383" s="12">
        <f t="shared" si="158"/>
        <v>4.6811594202898548E-3</v>
      </c>
      <c r="E383" s="75">
        <f t="shared" si="153"/>
        <v>1204.2771838760873</v>
      </c>
      <c r="F383" s="4">
        <f t="shared" si="154"/>
        <v>5.6374134839416836</v>
      </c>
      <c r="G383" s="4"/>
      <c r="H383" s="4">
        <f t="shared" si="155"/>
        <v>-29.000102407917517</v>
      </c>
      <c r="I383" s="11">
        <v>323</v>
      </c>
      <c r="J383" s="5">
        <f t="shared" si="136"/>
        <v>-41732.909755443958</v>
      </c>
      <c r="K383" s="11">
        <v>323</v>
      </c>
      <c r="L383" s="17">
        <f t="shared" si="156"/>
        <v>-17611.287916797348</v>
      </c>
      <c r="M383" s="11">
        <v>323</v>
      </c>
      <c r="N383">
        <f t="shared" si="157"/>
        <v>-1795.2383197550812</v>
      </c>
      <c r="Q383" s="58">
        <v>260</v>
      </c>
      <c r="R383" s="21">
        <f t="shared" si="133"/>
        <v>43.845999999999982</v>
      </c>
      <c r="S383" s="21">
        <f t="shared" si="130"/>
        <v>311.69003184123801</v>
      </c>
      <c r="T383" s="21">
        <f t="shared" si="131"/>
        <v>1.0268540187041693</v>
      </c>
      <c r="U383" s="21">
        <f t="shared" si="132"/>
        <v>368.48348404993516</v>
      </c>
      <c r="AA383">
        <v>260</v>
      </c>
      <c r="AB383">
        <f t="shared" si="137"/>
        <v>4.5378560551852569</v>
      </c>
      <c r="AC383">
        <f t="shared" si="138"/>
        <v>0.2661290322580645</v>
      </c>
      <c r="AD383">
        <f t="shared" si="139"/>
        <v>-0.98480775301220802</v>
      </c>
      <c r="AE383">
        <f t="shared" si="140"/>
        <v>-0.26208593426937793</v>
      </c>
      <c r="AF383" s="65">
        <f t="shared" si="141"/>
        <v>-0.26518306070053232</v>
      </c>
      <c r="AG383">
        <f t="shared" si="142"/>
        <v>-15.193870176502026</v>
      </c>
      <c r="AJ383">
        <f t="shared" si="143"/>
        <v>72.382294738708836</v>
      </c>
      <c r="AL383">
        <f t="shared" si="134"/>
        <v>74.32605023547282</v>
      </c>
      <c r="AN383">
        <f t="shared" si="144"/>
        <v>75.81257124018228</v>
      </c>
      <c r="AP383">
        <f t="shared" si="145"/>
        <v>948.17533638655004</v>
      </c>
      <c r="AS383">
        <f t="shared" si="146"/>
        <v>982.51976738770429</v>
      </c>
      <c r="AU383">
        <f t="shared" si="135"/>
        <v>-257.50461117393837</v>
      </c>
      <c r="AW383">
        <f t="shared" si="147"/>
        <v>4.5378560551852569</v>
      </c>
      <c r="AY383">
        <f t="shared" si="148"/>
        <v>-0.26518306070053232</v>
      </c>
      <c r="BA383">
        <f t="shared" si="149"/>
        <v>-0.9376485359821668</v>
      </c>
      <c r="BC383">
        <f t="shared" si="150"/>
        <v>-889.05521601724718</v>
      </c>
      <c r="BD383">
        <f t="shared" si="151"/>
        <v>3.3000000000000002E-2</v>
      </c>
      <c r="BE383">
        <f t="shared" si="152"/>
        <v>-29.338822128569159</v>
      </c>
    </row>
    <row r="384" spans="3:57">
      <c r="C384" s="11">
        <v>324</v>
      </c>
      <c r="D384" s="12">
        <f t="shared" si="158"/>
        <v>4.6956521739130435E-3</v>
      </c>
      <c r="E384" s="75">
        <f t="shared" si="153"/>
        <v>1204.2771838760873</v>
      </c>
      <c r="F384" s="4">
        <f t="shared" si="154"/>
        <v>5.6548667764616276</v>
      </c>
      <c r="G384" s="4"/>
      <c r="H384" s="4">
        <f t="shared" si="155"/>
        <v>-28.388576837846877</v>
      </c>
      <c r="I384" s="11">
        <v>324</v>
      </c>
      <c r="J384" s="5">
        <f t="shared" si="136"/>
        <v>-42654.909504640556</v>
      </c>
      <c r="K384" s="11">
        <v>324</v>
      </c>
      <c r="L384" s="17">
        <f t="shared" si="156"/>
        <v>-18000.371810958313</v>
      </c>
      <c r="M384" s="11">
        <v>324</v>
      </c>
      <c r="N384">
        <f t="shared" si="157"/>
        <v>-1834.900286540093</v>
      </c>
      <c r="Q384" s="58">
        <v>261</v>
      </c>
      <c r="R384" s="21">
        <f t="shared" si="133"/>
        <v>44.400999999999982</v>
      </c>
      <c r="S384" s="21">
        <f t="shared" si="130"/>
        <v>309.0386683849589</v>
      </c>
      <c r="T384" s="21">
        <f t="shared" si="131"/>
        <v>1.0392088400784494</v>
      </c>
      <c r="U384" s="21">
        <f t="shared" si="132"/>
        <v>369.74478965129191</v>
      </c>
      <c r="AA384">
        <v>261</v>
      </c>
      <c r="AB384">
        <f t="shared" si="137"/>
        <v>4.5553093477052</v>
      </c>
      <c r="AC384">
        <f t="shared" si="138"/>
        <v>0.2661290322580645</v>
      </c>
      <c r="AD384">
        <f t="shared" si="139"/>
        <v>-0.98768834059513766</v>
      </c>
      <c r="AE384">
        <f t="shared" si="140"/>
        <v>-0.26285254225515758</v>
      </c>
      <c r="AF384" s="65">
        <f t="shared" si="141"/>
        <v>-0.26597752224649213</v>
      </c>
      <c r="AG384">
        <f t="shared" si="142"/>
        <v>-15.239389470070961</v>
      </c>
      <c r="AJ384">
        <f t="shared" si="143"/>
        <v>72.382294738708836</v>
      </c>
      <c r="AL384">
        <f t="shared" si="134"/>
        <v>75.22032055763006</v>
      </c>
      <c r="AN384">
        <f t="shared" si="144"/>
        <v>76.724726968782662</v>
      </c>
      <c r="AP384">
        <f t="shared" si="145"/>
        <v>919.87451183360031</v>
      </c>
      <c r="AS384">
        <f t="shared" si="146"/>
        <v>953.39984719568349</v>
      </c>
      <c r="AU384">
        <f t="shared" si="135"/>
        <v>-250.60357362106416</v>
      </c>
      <c r="AW384">
        <f t="shared" si="147"/>
        <v>4.5553093477052</v>
      </c>
      <c r="AY384">
        <f t="shared" si="148"/>
        <v>-0.26597752224649213</v>
      </c>
      <c r="BA384">
        <f t="shared" si="149"/>
        <v>-0.94507053189160362</v>
      </c>
      <c r="BC384">
        <f t="shared" si="150"/>
        <v>-869.34629417210988</v>
      </c>
      <c r="BD384">
        <f t="shared" si="151"/>
        <v>3.3000000000000002E-2</v>
      </c>
      <c r="BE384">
        <f t="shared" si="152"/>
        <v>-28.688427707679626</v>
      </c>
    </row>
    <row r="385" spans="3:57">
      <c r="C385" s="11">
        <v>325</v>
      </c>
      <c r="D385" s="12">
        <f t="shared" si="158"/>
        <v>4.7101449275362313E-3</v>
      </c>
      <c r="E385" s="75">
        <f t="shared" si="153"/>
        <v>1204.2771838760873</v>
      </c>
      <c r="F385" s="4">
        <f t="shared" si="154"/>
        <v>5.6723200689815698</v>
      </c>
      <c r="G385" s="4"/>
      <c r="H385" s="4">
        <f t="shared" si="155"/>
        <v>-27.763808363176292</v>
      </c>
      <c r="I385" s="11">
        <v>325</v>
      </c>
      <c r="J385" s="5">
        <f t="shared" si="136"/>
        <v>-43560.31980195934</v>
      </c>
      <c r="K385" s="11">
        <v>325</v>
      </c>
      <c r="L385" s="17">
        <f t="shared" si="156"/>
        <v>-18382.454956426842</v>
      </c>
      <c r="M385" s="11">
        <v>325</v>
      </c>
      <c r="N385">
        <f t="shared" si="157"/>
        <v>-1873.8486194115026</v>
      </c>
      <c r="Q385" s="58">
        <v>262</v>
      </c>
      <c r="R385" s="21">
        <f t="shared" si="133"/>
        <v>44.955999999999982</v>
      </c>
      <c r="S385" s="21">
        <f t="shared" si="130"/>
        <v>306.3873049286799</v>
      </c>
      <c r="T385" s="21">
        <f t="shared" si="131"/>
        <v>1.0518206979816231</v>
      </c>
      <c r="U385" s="21">
        <f t="shared" si="132"/>
        <v>371.02133664743388</v>
      </c>
      <c r="AA385">
        <v>262</v>
      </c>
      <c r="AB385">
        <f t="shared" si="137"/>
        <v>4.572762640225144</v>
      </c>
      <c r="AC385">
        <f t="shared" si="138"/>
        <v>0.2661290322580645</v>
      </c>
      <c r="AD385">
        <f t="shared" si="139"/>
        <v>-0.99026806874157036</v>
      </c>
      <c r="AE385">
        <f t="shared" si="140"/>
        <v>-0.26353908281025662</v>
      </c>
      <c r="AF385" s="65">
        <f t="shared" si="141"/>
        <v>-0.26668915319431014</v>
      </c>
      <c r="AG385">
        <f t="shared" si="142"/>
        <v>-15.280162919951827</v>
      </c>
      <c r="AJ385">
        <f t="shared" si="143"/>
        <v>72.382294738708836</v>
      </c>
      <c r="AL385">
        <f t="shared" si="134"/>
        <v>76.133195773580297</v>
      </c>
      <c r="AN385">
        <f t="shared" si="144"/>
        <v>77.655859689051908</v>
      </c>
      <c r="AP385">
        <f t="shared" si="145"/>
        <v>890.85969807501999</v>
      </c>
      <c r="AS385">
        <f t="shared" si="146"/>
        <v>923.50684779139897</v>
      </c>
      <c r="AU385">
        <f t="shared" si="135"/>
        <v>-243.38014763593654</v>
      </c>
      <c r="AW385">
        <f t="shared" si="147"/>
        <v>4.572762640225144</v>
      </c>
      <c r="AY385">
        <f t="shared" si="148"/>
        <v>-0.26668915319431014</v>
      </c>
      <c r="BA385">
        <f t="shared" si="149"/>
        <v>-0.95224640278024941</v>
      </c>
      <c r="BC385">
        <f t="shared" si="150"/>
        <v>-848.31794287383684</v>
      </c>
      <c r="BD385">
        <f t="shared" si="151"/>
        <v>3.3000000000000002E-2</v>
      </c>
      <c r="BE385">
        <f t="shared" si="152"/>
        <v>-27.994492114836618</v>
      </c>
    </row>
    <row r="386" spans="3:57">
      <c r="C386" s="11">
        <v>326</v>
      </c>
      <c r="D386" s="12">
        <f t="shared" si="158"/>
        <v>4.7246376811594199E-3</v>
      </c>
      <c r="E386" s="75">
        <f t="shared" si="153"/>
        <v>1204.2771838760873</v>
      </c>
      <c r="F386" s="4">
        <f t="shared" si="154"/>
        <v>5.6897733615015138</v>
      </c>
      <c r="G386" s="4"/>
      <c r="H386" s="4">
        <f t="shared" si="155"/>
        <v>-27.126042204348263</v>
      </c>
      <c r="I386" s="11">
        <v>326</v>
      </c>
      <c r="J386" s="5">
        <f t="shared" si="136"/>
        <v>-44448.480758568578</v>
      </c>
      <c r="K386" s="11">
        <v>326</v>
      </c>
      <c r="L386" s="17">
        <f t="shared" si="156"/>
        <v>-18757.25888011594</v>
      </c>
      <c r="M386" s="11">
        <v>326</v>
      </c>
      <c r="N386">
        <f t="shared" si="157"/>
        <v>-1912.0549317141631</v>
      </c>
      <c r="Q386" s="58">
        <v>263</v>
      </c>
      <c r="R386" s="21">
        <f t="shared" si="133"/>
        <v>45.510999999999981</v>
      </c>
      <c r="S386" s="21">
        <f t="shared" si="130"/>
        <v>303.73594147240078</v>
      </c>
      <c r="T386" s="21">
        <f t="shared" si="131"/>
        <v>1.064697234306027</v>
      </c>
      <c r="U386" s="21">
        <f t="shared" si="132"/>
        <v>372.3134435158575</v>
      </c>
      <c r="AA386">
        <v>263</v>
      </c>
      <c r="AB386">
        <f t="shared" si="137"/>
        <v>4.5902159327450871</v>
      </c>
      <c r="AC386">
        <f t="shared" si="138"/>
        <v>0.2661290322580645</v>
      </c>
      <c r="AD386">
        <f t="shared" si="139"/>
        <v>-0.99254615164132209</v>
      </c>
      <c r="AE386">
        <f t="shared" si="140"/>
        <v>-0.26414534680777119</v>
      </c>
      <c r="AF386" s="65">
        <f t="shared" si="141"/>
        <v>-0.26731768882777851</v>
      </c>
      <c r="AG386">
        <f t="shared" si="142"/>
        <v>-15.316175359023147</v>
      </c>
      <c r="AJ386">
        <f t="shared" si="143"/>
        <v>72.382294738708836</v>
      </c>
      <c r="AL386">
        <f t="shared" si="134"/>
        <v>77.065229021026994</v>
      </c>
      <c r="AN386">
        <f t="shared" si="144"/>
        <v>78.606533601447538</v>
      </c>
      <c r="AP386">
        <f t="shared" si="145"/>
        <v>861.13547204051747</v>
      </c>
      <c r="AS386">
        <f t="shared" si="146"/>
        <v>892.84681490308549</v>
      </c>
      <c r="AU386">
        <f t="shared" si="135"/>
        <v>-235.84133156878943</v>
      </c>
      <c r="AW386">
        <f t="shared" si="147"/>
        <v>4.5902159327450871</v>
      </c>
      <c r="AY386">
        <f t="shared" si="148"/>
        <v>-0.26731768882777851</v>
      </c>
      <c r="BA386">
        <f t="shared" si="149"/>
        <v>-0.95916948889860842</v>
      </c>
      <c r="BC386">
        <f t="shared" si="150"/>
        <v>-825.97487058956506</v>
      </c>
      <c r="BD386">
        <f t="shared" si="151"/>
        <v>3.3000000000000002E-2</v>
      </c>
      <c r="BE386">
        <f t="shared" si="152"/>
        <v>-27.257170729455648</v>
      </c>
    </row>
    <row r="387" spans="3:57">
      <c r="C387" s="11">
        <v>327</v>
      </c>
      <c r="D387" s="12">
        <f t="shared" si="158"/>
        <v>4.7391304347826086E-3</v>
      </c>
      <c r="E387" s="75">
        <f t="shared" si="153"/>
        <v>1204.2771838760873</v>
      </c>
      <c r="F387" s="4">
        <f t="shared" si="154"/>
        <v>5.7072266540214569</v>
      </c>
      <c r="G387" s="4"/>
      <c r="H387" s="4">
        <f t="shared" si="155"/>
        <v>-26.475533072997955</v>
      </c>
      <c r="I387" s="11">
        <v>327</v>
      </c>
      <c r="J387" s="5">
        <f t="shared" si="136"/>
        <v>-45318.742589511967</v>
      </c>
      <c r="K387" s="11">
        <v>327</v>
      </c>
      <c r="L387" s="17">
        <f t="shared" si="156"/>
        <v>-19124.50937277405</v>
      </c>
      <c r="M387" s="11">
        <v>327</v>
      </c>
      <c r="N387">
        <f t="shared" si="157"/>
        <v>-1949.4912714346635</v>
      </c>
      <c r="Q387" s="58">
        <v>264</v>
      </c>
      <c r="R387" s="21">
        <f t="shared" si="133"/>
        <v>46.065999999999981</v>
      </c>
      <c r="S387" s="21">
        <f t="shared" si="130"/>
        <v>301.08457801612167</v>
      </c>
      <c r="T387" s="21">
        <f t="shared" si="131"/>
        <v>1.0778463875595601</v>
      </c>
      <c r="U387" s="21">
        <f t="shared" si="132"/>
        <v>373.62143824448327</v>
      </c>
      <c r="AA387">
        <v>264</v>
      </c>
      <c r="AB387">
        <f t="shared" si="137"/>
        <v>4.6076692252650302</v>
      </c>
      <c r="AC387">
        <f t="shared" si="138"/>
        <v>0.2661290322580645</v>
      </c>
      <c r="AD387">
        <f t="shared" si="139"/>
        <v>-0.9945218953682734</v>
      </c>
      <c r="AE387">
        <f t="shared" si="140"/>
        <v>-0.26467114957381466</v>
      </c>
      <c r="AF387" s="65">
        <f t="shared" si="141"/>
        <v>-0.26786289502973648</v>
      </c>
      <c r="AG387">
        <f t="shared" si="142"/>
        <v>-15.347413373359696</v>
      </c>
      <c r="AJ387">
        <f t="shared" si="143"/>
        <v>72.382294738708836</v>
      </c>
      <c r="AL387">
        <f t="shared" si="134"/>
        <v>78.016994907388664</v>
      </c>
      <c r="AN387">
        <f t="shared" si="144"/>
        <v>79.577334805536438</v>
      </c>
      <c r="AP387">
        <f t="shared" si="145"/>
        <v>830.7072409265138</v>
      </c>
      <c r="AS387">
        <f t="shared" si="146"/>
        <v>861.4268168323714</v>
      </c>
      <c r="AU387">
        <f t="shared" si="135"/>
        <v>-227.9948258847356</v>
      </c>
      <c r="AW387">
        <f t="shared" si="147"/>
        <v>4.6076692252650302</v>
      </c>
      <c r="AY387">
        <f t="shared" si="148"/>
        <v>-0.26786289502973648</v>
      </c>
      <c r="BA387">
        <f t="shared" si="149"/>
        <v>-0.96583314967234424</v>
      </c>
      <c r="BC387">
        <f t="shared" si="150"/>
        <v>-802.32459095967772</v>
      </c>
      <c r="BD387">
        <f t="shared" si="151"/>
        <v>3.3000000000000002E-2</v>
      </c>
      <c r="BE387">
        <f t="shared" si="152"/>
        <v>-26.476711501669367</v>
      </c>
    </row>
    <row r="388" spans="3:57">
      <c r="C388" s="11">
        <v>328</v>
      </c>
      <c r="D388" s="12">
        <f t="shared" si="158"/>
        <v>4.7536231884057973E-3</v>
      </c>
      <c r="E388" s="75">
        <f t="shared" si="153"/>
        <v>1204.2771838760873</v>
      </c>
      <c r="F388" s="4">
        <f t="shared" si="154"/>
        <v>5.7246799465414009</v>
      </c>
      <c r="G388" s="4"/>
      <c r="H388" s="4">
        <f t="shared" si="155"/>
        <v>-25.812545020726049</v>
      </c>
      <c r="I388" s="11">
        <v>328</v>
      </c>
      <c r="J388" s="5">
        <f t="shared" si="136"/>
        <v>-46170.466273688588</v>
      </c>
      <c r="K388" s="11">
        <v>328</v>
      </c>
      <c r="L388" s="17">
        <f t="shared" si="156"/>
        <v>-19483.936767496583</v>
      </c>
      <c r="M388" s="11">
        <v>328</v>
      </c>
      <c r="N388">
        <f t="shared" si="157"/>
        <v>-1986.1301495919045</v>
      </c>
      <c r="Q388" s="58">
        <v>265</v>
      </c>
      <c r="R388" s="21">
        <f t="shared" si="133"/>
        <v>46.620999999999981</v>
      </c>
      <c r="S388" s="21">
        <f t="shared" si="130"/>
        <v>298.43321455984261</v>
      </c>
      <c r="T388" s="21">
        <f t="shared" si="131"/>
        <v>1.0912764071209402</v>
      </c>
      <c r="U388" s="21">
        <f t="shared" si="132"/>
        <v>374.9456587024448</v>
      </c>
      <c r="AA388">
        <v>265</v>
      </c>
      <c r="AB388">
        <f t="shared" si="137"/>
        <v>4.6251225177849733</v>
      </c>
      <c r="AC388">
        <f t="shared" si="138"/>
        <v>0.2661290322580645</v>
      </c>
      <c r="AD388">
        <f t="shared" si="139"/>
        <v>-0.99619469809174555</v>
      </c>
      <c r="AE388">
        <f t="shared" si="140"/>
        <v>-0.26511633094377096</v>
      </c>
      <c r="AF388" s="65">
        <f t="shared" si="141"/>
        <v>-0.26832456848440633</v>
      </c>
      <c r="AG388">
        <f t="shared" si="142"/>
        <v>-15.373865313825503</v>
      </c>
      <c r="AJ388">
        <f t="shared" si="143"/>
        <v>72.382294738708836</v>
      </c>
      <c r="AL388">
        <f t="shared" si="134"/>
        <v>78.989090541627107</v>
      </c>
      <c r="AN388">
        <f t="shared" si="144"/>
        <v>80.56887235245965</v>
      </c>
      <c r="AP388">
        <f t="shared" si="145"/>
        <v>799.58124729036501</v>
      </c>
      <c r="AS388">
        <f t="shared" si="146"/>
        <v>829.25494663135055</v>
      </c>
      <c r="AU388">
        <f t="shared" si="135"/>
        <v>-219.84902886787629</v>
      </c>
      <c r="AW388">
        <f t="shared" si="147"/>
        <v>4.6251225177849733</v>
      </c>
      <c r="AY388">
        <f t="shared" si="148"/>
        <v>-0.26832456848440633</v>
      </c>
      <c r="BA388">
        <f t="shared" si="149"/>
        <v>-0.97223077263918578</v>
      </c>
      <c r="BC388">
        <f t="shared" si="150"/>
        <v>-777.37749384091546</v>
      </c>
      <c r="BD388">
        <f t="shared" si="151"/>
        <v>3.3000000000000002E-2</v>
      </c>
      <c r="BE388">
        <f t="shared" si="152"/>
        <v>-25.653457296750211</v>
      </c>
    </row>
    <row r="389" spans="3:57">
      <c r="C389" s="11">
        <v>329</v>
      </c>
      <c r="D389" s="12">
        <f t="shared" si="158"/>
        <v>4.7681159420289851E-3</v>
      </c>
      <c r="E389" s="75">
        <f t="shared" si="153"/>
        <v>1204.2771838760873</v>
      </c>
      <c r="F389" s="4">
        <f t="shared" si="154"/>
        <v>5.7421332390613431</v>
      </c>
      <c r="G389" s="4"/>
      <c r="H389" s="4">
        <f t="shared" si="155"/>
        <v>-25.137351278377153</v>
      </c>
      <c r="I389" s="11">
        <v>329</v>
      </c>
      <c r="J389" s="5">
        <f t="shared" si="136"/>
        <v>-47003.024204081674</v>
      </c>
      <c r="K389" s="11">
        <v>329</v>
      </c>
      <c r="L389" s="17">
        <f t="shared" si="156"/>
        <v>-19835.276214122467</v>
      </c>
      <c r="M389" s="11">
        <v>329</v>
      </c>
      <c r="N389">
        <f t="shared" si="157"/>
        <v>-2021.9445682082023</v>
      </c>
      <c r="Q389" s="58">
        <v>266</v>
      </c>
      <c r="R389" s="21">
        <f t="shared" si="133"/>
        <v>47.175999999999981</v>
      </c>
      <c r="S389" s="21">
        <f t="shared" si="130"/>
        <v>295.78185110356355</v>
      </c>
      <c r="T389" s="21">
        <f t="shared" si="131"/>
        <v>1.1049958683142254</v>
      </c>
      <c r="U389" s="21">
        <f t="shared" si="132"/>
        <v>376.28645302877993</v>
      </c>
      <c r="AA389">
        <v>266</v>
      </c>
      <c r="AB389">
        <f t="shared" si="137"/>
        <v>4.6425758103049164</v>
      </c>
      <c r="AC389">
        <f t="shared" si="138"/>
        <v>0.2661290322580645</v>
      </c>
      <c r="AD389">
        <f t="shared" si="139"/>
        <v>-0.9975640502598242</v>
      </c>
      <c r="AE389">
        <f t="shared" si="140"/>
        <v>-0.26548075531108223</v>
      </c>
      <c r="AF389" s="65">
        <f t="shared" si="141"/>
        <v>-0.26870253685386403</v>
      </c>
      <c r="AG389">
        <f t="shared" si="142"/>
        <v>-15.395521306184872</v>
      </c>
      <c r="AJ389">
        <f t="shared" si="143"/>
        <v>72.382294738708836</v>
      </c>
      <c r="AL389">
        <f t="shared" si="134"/>
        <v>79.982136625375759</v>
      </c>
      <c r="AN389">
        <f t="shared" si="144"/>
        <v>81.581779357883278</v>
      </c>
      <c r="AP389">
        <f t="shared" si="145"/>
        <v>767.76457323653983</v>
      </c>
      <c r="AS389">
        <f t="shared" si="146"/>
        <v>796.34032253995076</v>
      </c>
      <c r="AU389">
        <f t="shared" si="135"/>
        <v>-211.41303031257695</v>
      </c>
      <c r="AW389">
        <f t="shared" si="147"/>
        <v>4.6425758103049164</v>
      </c>
      <c r="AY389">
        <f t="shared" si="148"/>
        <v>-0.26870253685386403</v>
      </c>
      <c r="BA389">
        <f t="shared" si="149"/>
        <v>-0.97835578250139288</v>
      </c>
      <c r="BC389">
        <f t="shared" si="150"/>
        <v>-751.14690982568288</v>
      </c>
      <c r="BD389">
        <f t="shared" si="151"/>
        <v>3.3000000000000002E-2</v>
      </c>
      <c r="BE389">
        <f t="shared" si="152"/>
        <v>-24.787848024247538</v>
      </c>
    </row>
    <row r="390" spans="3:57">
      <c r="C390" s="11">
        <v>330</v>
      </c>
      <c r="D390" s="12">
        <f t="shared" si="158"/>
        <v>4.7826086956521737E-3</v>
      </c>
      <c r="E390" s="75">
        <f t="shared" si="153"/>
        <v>1204.2771838760873</v>
      </c>
      <c r="F390" s="4">
        <f t="shared" si="154"/>
        <v>5.7595865315812871</v>
      </c>
      <c r="G390" s="4"/>
      <c r="H390" s="4">
        <f t="shared" si="155"/>
        <v>-24.450234085969015</v>
      </c>
      <c r="I390" s="11">
        <v>330</v>
      </c>
      <c r="J390" s="5">
        <f t="shared" si="136"/>
        <v>-47815.800827485153</v>
      </c>
      <c r="K390" s="11">
        <v>330</v>
      </c>
      <c r="L390" s="17">
        <f t="shared" si="156"/>
        <v>-20178.267949198733</v>
      </c>
      <c r="M390" s="11">
        <v>330</v>
      </c>
      <c r="N390">
        <f t="shared" si="157"/>
        <v>-2056.9080478286169</v>
      </c>
      <c r="Q390" s="58">
        <v>267</v>
      </c>
      <c r="R390" s="21">
        <f t="shared" si="133"/>
        <v>47.73099999999998</v>
      </c>
      <c r="S390" s="21">
        <f t="shared" si="130"/>
        <v>293.13048764728444</v>
      </c>
      <c r="T390" s="21">
        <f t="shared" si="131"/>
        <v>1.1190136883575277</v>
      </c>
      <c r="U390" s="21">
        <f t="shared" si="132"/>
        <v>377.64418004005438</v>
      </c>
      <c r="AA390">
        <v>267</v>
      </c>
      <c r="AB390">
        <f t="shared" si="137"/>
        <v>4.6600291028248595</v>
      </c>
      <c r="AC390">
        <f t="shared" si="138"/>
        <v>0.2661290322580645</v>
      </c>
      <c r="AD390">
        <f t="shared" si="139"/>
        <v>-0.99862953475457383</v>
      </c>
      <c r="AE390">
        <f t="shared" si="140"/>
        <v>-0.26576431166855591</v>
      </c>
      <c r="AF390" s="65">
        <f t="shared" si="141"/>
        <v>-0.26899665892817409</v>
      </c>
      <c r="AG390">
        <f t="shared" si="142"/>
        <v>-15.41237325970447</v>
      </c>
      <c r="AJ390">
        <f t="shared" si="143"/>
        <v>72.382294738708836</v>
      </c>
      <c r="AL390">
        <f t="shared" si="134"/>
        <v>80.99677860734424</v>
      </c>
      <c r="AN390">
        <f t="shared" si="144"/>
        <v>82.616714179491126</v>
      </c>
      <c r="AP390">
        <f t="shared" si="145"/>
        <v>735.26514369204483</v>
      </c>
      <c r="AS390">
        <f t="shared" si="146"/>
        <v>762.69308668434803</v>
      </c>
      <c r="AU390">
        <f t="shared" si="135"/>
        <v>-202.696603197032</v>
      </c>
      <c r="AW390">
        <f t="shared" si="147"/>
        <v>4.6600291028248595</v>
      </c>
      <c r="AY390">
        <f t="shared" si="148"/>
        <v>-0.26899665892817409</v>
      </c>
      <c r="BA390">
        <f t="shared" si="149"/>
        <v>-0.98420165027436457</v>
      </c>
      <c r="BC390">
        <f t="shared" si="150"/>
        <v>-723.64916781092836</v>
      </c>
      <c r="BD390">
        <f t="shared" si="151"/>
        <v>3.3000000000000002E-2</v>
      </c>
      <c r="BE390">
        <f t="shared" si="152"/>
        <v>-23.880422537760637</v>
      </c>
    </row>
    <row r="391" spans="3:57">
      <c r="C391" s="11">
        <v>331</v>
      </c>
      <c r="D391" s="12">
        <f t="shared" si="158"/>
        <v>4.7971014492753624E-3</v>
      </c>
      <c r="E391" s="75">
        <f t="shared" si="153"/>
        <v>1204.2771838760873</v>
      </c>
      <c r="F391" s="4">
        <f t="shared" si="154"/>
        <v>5.7770398241012302</v>
      </c>
      <c r="G391" s="4"/>
      <c r="H391" s="4">
        <f t="shared" si="155"/>
        <v>-23.751484513431901</v>
      </c>
      <c r="I391" s="11">
        <v>331</v>
      </c>
      <c r="J391" s="5">
        <f t="shared" si="136"/>
        <v>-48608.193272984339</v>
      </c>
      <c r="K391" s="11">
        <v>331</v>
      </c>
      <c r="L391" s="17">
        <f t="shared" si="156"/>
        <v>-20512.65756119939</v>
      </c>
      <c r="M391" s="11">
        <v>331</v>
      </c>
      <c r="N391">
        <f t="shared" si="157"/>
        <v>-2090.9946545565126</v>
      </c>
      <c r="Q391" s="58">
        <v>268</v>
      </c>
      <c r="R391" s="21">
        <f t="shared" si="133"/>
        <v>48.28599999999998</v>
      </c>
      <c r="S391" s="21">
        <f t="shared" si="130"/>
        <v>290.47912419100538</v>
      </c>
      <c r="T391" s="21">
        <f t="shared" si="131"/>
        <v>1.1333391432450795</v>
      </c>
      <c r="U391" s="21">
        <f t="shared" si="132"/>
        <v>379.01920965802231</v>
      </c>
      <c r="AA391">
        <v>268</v>
      </c>
      <c r="AB391">
        <f t="shared" si="137"/>
        <v>4.6774823953448026</v>
      </c>
      <c r="AC391">
        <f t="shared" si="138"/>
        <v>0.2661290322580645</v>
      </c>
      <c r="AD391">
        <f t="shared" si="139"/>
        <v>-0.99939082701909565</v>
      </c>
      <c r="AE391">
        <f t="shared" si="140"/>
        <v>-0.26596691364217867</v>
      </c>
      <c r="AF391" s="65">
        <f t="shared" si="141"/>
        <v>-0.26920682474878344</v>
      </c>
      <c r="AG391">
        <f t="shared" si="142"/>
        <v>-15.424414874223288</v>
      </c>
      <c r="AJ391">
        <f t="shared" si="143"/>
        <v>72.382294738708836</v>
      </c>
      <c r="AL391">
        <f t="shared" si="134"/>
        <v>82.033687905281099</v>
      </c>
      <c r="AN391">
        <f t="shared" si="144"/>
        <v>83.674361663386719</v>
      </c>
      <c r="AP391">
        <f t="shared" si="145"/>
        <v>702.09172876988328</v>
      </c>
      <c r="AS391">
        <f t="shared" si="146"/>
        <v>728.32440204318755</v>
      </c>
      <c r="AU391">
        <f t="shared" si="135"/>
        <v>-193.71019334171189</v>
      </c>
      <c r="AW391">
        <f t="shared" si="147"/>
        <v>4.6774823953448026</v>
      </c>
      <c r="AY391">
        <f t="shared" si="148"/>
        <v>-0.26920682474878344</v>
      </c>
      <c r="BA391">
        <f t="shared" si="149"/>
        <v>-0.98976190251144658</v>
      </c>
      <c r="BC391">
        <f t="shared" si="150"/>
        <v>-694.90364520483024</v>
      </c>
      <c r="BD391">
        <f t="shared" si="151"/>
        <v>3.3000000000000002E-2</v>
      </c>
      <c r="BE391">
        <f t="shared" si="152"/>
        <v>-22.931820291759401</v>
      </c>
    </row>
    <row r="392" spans="3:57">
      <c r="C392" s="11">
        <v>332</v>
      </c>
      <c r="D392" s="12">
        <f t="shared" si="158"/>
        <v>4.8115942028985502E-3</v>
      </c>
      <c r="E392" s="75">
        <f t="shared" si="153"/>
        <v>1204.2771838760873</v>
      </c>
      <c r="F392" s="4">
        <f t="shared" si="154"/>
        <v>5.7944931166211733</v>
      </c>
      <c r="G392" s="4"/>
      <c r="H392" s="4">
        <f t="shared" si="155"/>
        <v>-23.041402272324522</v>
      </c>
      <c r="I392" s="11">
        <v>332</v>
      </c>
      <c r="J392" s="5">
        <f t="shared" si="136"/>
        <v>-49379.611968464465</v>
      </c>
      <c r="K392" s="11">
        <v>332</v>
      </c>
      <c r="L392" s="17">
        <f t="shared" si="156"/>
        <v>-20838.196250692003</v>
      </c>
      <c r="M392" s="11">
        <v>332</v>
      </c>
      <c r="N392">
        <f t="shared" si="157"/>
        <v>-2124.1790265741083</v>
      </c>
      <c r="Q392" s="58">
        <v>269</v>
      </c>
      <c r="R392" s="21">
        <f t="shared" si="133"/>
        <v>48.84099999999998</v>
      </c>
      <c r="S392" s="21">
        <f t="shared" si="130"/>
        <v>287.82776073472633</v>
      </c>
      <c r="T392" s="21">
        <f t="shared" si="131"/>
        <v>1.1479818856263939</v>
      </c>
      <c r="U392" s="21">
        <f t="shared" si="132"/>
        <v>380.4119233585036</v>
      </c>
      <c r="AA392">
        <v>269</v>
      </c>
      <c r="AB392">
        <f t="shared" si="137"/>
        <v>4.6949356878647466</v>
      </c>
      <c r="AC392">
        <f t="shared" si="138"/>
        <v>0.2661290322580645</v>
      </c>
      <c r="AD392">
        <f t="shared" si="139"/>
        <v>-0.99984769515639127</v>
      </c>
      <c r="AE392">
        <f t="shared" si="140"/>
        <v>-0.26608849951742669</v>
      </c>
      <c r="AF392" s="65">
        <f t="shared" si="141"/>
        <v>-0.26933295570484289</v>
      </c>
      <c r="AG392">
        <f t="shared" si="142"/>
        <v>-15.431641645671446</v>
      </c>
      <c r="AJ392">
        <f t="shared" si="143"/>
        <v>72.382294738708836</v>
      </c>
      <c r="AL392">
        <f t="shared" si="134"/>
        <v>83.093563200108377</v>
      </c>
      <c r="AN392">
        <f t="shared" si="144"/>
        <v>84.75543446411055</v>
      </c>
      <c r="AP392">
        <f t="shared" si="145"/>
        <v>668.25394522083229</v>
      </c>
      <c r="AS392">
        <f t="shared" si="146"/>
        <v>693.24644769438919</v>
      </c>
      <c r="AU392">
        <f t="shared" si="135"/>
        <v>-184.46490706278621</v>
      </c>
      <c r="AW392">
        <f t="shared" si="147"/>
        <v>4.6949356878647466</v>
      </c>
      <c r="AY392">
        <f t="shared" si="148"/>
        <v>-0.26933295570484289</v>
      </c>
      <c r="BA392">
        <f t="shared" si="149"/>
        <v>-0.99503013058457024</v>
      </c>
      <c r="BC392">
        <f t="shared" si="150"/>
        <v>-664.93281037673898</v>
      </c>
      <c r="BD392">
        <f t="shared" si="151"/>
        <v>3.3000000000000002E-2</v>
      </c>
      <c r="BE392">
        <f t="shared" si="152"/>
        <v>-21.942782742432389</v>
      </c>
    </row>
    <row r="393" spans="3:57">
      <c r="C393" s="11">
        <v>333</v>
      </c>
      <c r="D393" s="12">
        <f t="shared" si="158"/>
        <v>4.8260869565217388E-3</v>
      </c>
      <c r="E393" s="75">
        <f t="shared" si="153"/>
        <v>1204.2771838760873</v>
      </c>
      <c r="F393" s="4">
        <f t="shared" si="154"/>
        <v>5.8119464091411164</v>
      </c>
      <c r="G393" s="4"/>
      <c r="H393" s="4">
        <f t="shared" si="155"/>
        <v>-22.320295518706729</v>
      </c>
      <c r="I393" s="11">
        <v>333</v>
      </c>
      <c r="J393" s="5">
        <f t="shared" si="136"/>
        <v>-50129.48124442996</v>
      </c>
      <c r="K393" s="11">
        <v>333</v>
      </c>
      <c r="L393" s="17">
        <f t="shared" si="156"/>
        <v>-21154.641085149444</v>
      </c>
      <c r="M393" s="11">
        <v>333</v>
      </c>
      <c r="N393">
        <f t="shared" si="157"/>
        <v>-2156.4364001171707</v>
      </c>
      <c r="Q393" s="58">
        <v>270</v>
      </c>
      <c r="R393" s="21">
        <f t="shared" si="133"/>
        <v>49.395999999999979</v>
      </c>
      <c r="S393" s="21">
        <f t="shared" si="130"/>
        <v>285.17639727844721</v>
      </c>
      <c r="T393" s="21">
        <f t="shared" si="131"/>
        <v>1.1629519637512322</v>
      </c>
      <c r="U393" s="21">
        <f t="shared" si="132"/>
        <v>381.82271464273219</v>
      </c>
      <c r="AA393">
        <v>270</v>
      </c>
      <c r="AB393">
        <f t="shared" si="137"/>
        <v>4.7123889803846897</v>
      </c>
      <c r="AC393">
        <f t="shared" si="138"/>
        <v>0.2661290322580645</v>
      </c>
      <c r="AD393">
        <f t="shared" si="139"/>
        <v>-1</v>
      </c>
      <c r="AE393">
        <f t="shared" si="140"/>
        <v>-0.2661290322580645</v>
      </c>
      <c r="AF393" s="65">
        <f t="shared" si="141"/>
        <v>-0.26937500460219521</v>
      </c>
      <c r="AG393">
        <f t="shared" si="142"/>
        <v>-15.434050870022913</v>
      </c>
      <c r="AJ393">
        <f t="shared" si="143"/>
        <v>72.382294738708836</v>
      </c>
      <c r="AL393">
        <f t="shared" si="134"/>
        <v>84.177131807201931</v>
      </c>
      <c r="AN393">
        <f t="shared" si="144"/>
        <v>85.860674443345971</v>
      </c>
      <c r="AP393">
        <f t="shared" si="145"/>
        <v>633.76225697544317</v>
      </c>
      <c r="AS393">
        <f t="shared" si="146"/>
        <v>657.47241236144328</v>
      </c>
      <c r="AU393">
        <f t="shared" si="135"/>
        <v>-174.97249683812601</v>
      </c>
      <c r="AW393">
        <f t="shared" si="147"/>
        <v>4.7123889803846897</v>
      </c>
      <c r="AY393">
        <f t="shared" si="148"/>
        <v>-0.26937500460219521</v>
      </c>
      <c r="BA393">
        <f t="shared" si="149"/>
        <v>-1</v>
      </c>
      <c r="BC393">
        <f t="shared" si="150"/>
        <v>-633.76225697544317</v>
      </c>
      <c r="BD393">
        <f t="shared" si="151"/>
        <v>3.3000000000000002E-2</v>
      </c>
      <c r="BE393">
        <f t="shared" si="152"/>
        <v>-20.914154480189627</v>
      </c>
    </row>
    <row r="394" spans="3:57">
      <c r="C394" s="11">
        <v>334</v>
      </c>
      <c r="D394" s="12">
        <f t="shared" si="158"/>
        <v>4.8405797101449275E-3</v>
      </c>
      <c r="E394" s="75">
        <f t="shared" si="153"/>
        <v>1204.2771838760873</v>
      </c>
      <c r="F394" s="4">
        <f t="shared" si="154"/>
        <v>5.8293997016610604</v>
      </c>
      <c r="G394" s="4"/>
      <c r="H394" s="4">
        <f t="shared" si="155"/>
        <v>-21.588480647357123</v>
      </c>
      <c r="I394" s="11">
        <v>334</v>
      </c>
      <c r="J394" s="5">
        <f t="shared" si="136"/>
        <v>-50857.239924434747</v>
      </c>
      <c r="K394" s="11">
        <v>334</v>
      </c>
      <c r="L394" s="17">
        <f t="shared" si="156"/>
        <v>-21461.755248111462</v>
      </c>
      <c r="M394" s="11">
        <v>334</v>
      </c>
      <c r="N394">
        <f t="shared" si="157"/>
        <v>-2187.7426348737472</v>
      </c>
      <c r="Q394" s="58">
        <v>271</v>
      </c>
      <c r="R394" s="21">
        <f t="shared" si="133"/>
        <v>49.950999999999979</v>
      </c>
      <c r="S394" s="21">
        <f t="shared" si="130"/>
        <v>282.5250338221681</v>
      </c>
      <c r="T394" s="21">
        <f t="shared" si="131"/>
        <v>1.1782598415545473</v>
      </c>
      <c r="U394" s="21">
        <f t="shared" si="132"/>
        <v>383.25198953252686</v>
      </c>
      <c r="AA394">
        <v>271</v>
      </c>
      <c r="AB394">
        <f t="shared" si="137"/>
        <v>4.7298422729046328</v>
      </c>
      <c r="AC394">
        <f t="shared" si="138"/>
        <v>0.2661290322580645</v>
      </c>
      <c r="AD394">
        <f t="shared" si="139"/>
        <v>-0.99984769515639127</v>
      </c>
      <c r="AE394">
        <f t="shared" si="140"/>
        <v>-0.26608849951742669</v>
      </c>
      <c r="AF394" s="65">
        <f t="shared" si="141"/>
        <v>-0.26933295570484289</v>
      </c>
      <c r="AG394">
        <f t="shared" si="142"/>
        <v>-15.431641645671446</v>
      </c>
      <c r="AJ394">
        <f t="shared" si="143"/>
        <v>72.382294738708836</v>
      </c>
      <c r="AL394">
        <f t="shared" si="134"/>
        <v>85.285151130185625</v>
      </c>
      <c r="AN394">
        <f t="shared" si="144"/>
        <v>86.990854152789339</v>
      </c>
      <c r="AP394">
        <f t="shared" si="145"/>
        <v>598.62797477971378</v>
      </c>
      <c r="AS394">
        <f t="shared" si="146"/>
        <v>621.01648628409134</v>
      </c>
      <c r="AU394">
        <f t="shared" si="135"/>
        <v>-165.24534501091847</v>
      </c>
      <c r="AW394">
        <f t="shared" si="147"/>
        <v>4.7298422729046328</v>
      </c>
      <c r="AY394">
        <f t="shared" si="148"/>
        <v>-0.26933295570484289</v>
      </c>
      <c r="BA394">
        <f t="shared" si="149"/>
        <v>-1.004665259728212</v>
      </c>
      <c r="BC394">
        <f t="shared" si="150"/>
        <v>-601.42072976263466</v>
      </c>
      <c r="BD394">
        <f t="shared" si="151"/>
        <v>3.3000000000000002E-2</v>
      </c>
      <c r="BE394">
        <f t="shared" si="152"/>
        <v>-19.846884082166945</v>
      </c>
    </row>
    <row r="395" spans="3:57">
      <c r="C395" s="11">
        <v>335</v>
      </c>
      <c r="D395" s="12">
        <f t="shared" si="158"/>
        <v>4.8550724637681161E-3</v>
      </c>
      <c r="E395" s="75">
        <f t="shared" si="153"/>
        <v>1204.2771838760873</v>
      </c>
      <c r="F395" s="4">
        <f t="shared" si="154"/>
        <v>5.8468529941810035</v>
      </c>
      <c r="G395" s="4"/>
      <c r="H395" s="4">
        <f t="shared" si="155"/>
        <v>-20.84628207753515</v>
      </c>
      <c r="I395" s="11">
        <v>335</v>
      </c>
      <c r="J395" s="5">
        <f t="shared" si="136"/>
        <v>-51562.341901437467</v>
      </c>
      <c r="K395" s="11">
        <v>335</v>
      </c>
      <c r="L395" s="17">
        <f t="shared" si="156"/>
        <v>-21759.308282406611</v>
      </c>
      <c r="M395" s="11">
        <v>335</v>
      </c>
      <c r="N395">
        <f t="shared" si="157"/>
        <v>-2218.0742387774321</v>
      </c>
      <c r="Q395" s="58">
        <v>272</v>
      </c>
      <c r="R395" s="21">
        <f t="shared" si="133"/>
        <v>50.505999999999979</v>
      </c>
      <c r="S395" s="21">
        <f t="shared" si="130"/>
        <v>279.8736703658891</v>
      </c>
      <c r="T395" s="21">
        <f t="shared" si="131"/>
        <v>1.1939164199614571</v>
      </c>
      <c r="U395" s="21">
        <f t="shared" si="132"/>
        <v>384.70016709072104</v>
      </c>
      <c r="AA395">
        <v>272</v>
      </c>
      <c r="AB395">
        <f t="shared" si="137"/>
        <v>4.7472955654245768</v>
      </c>
      <c r="AC395">
        <f t="shared" si="138"/>
        <v>0.2661290322580645</v>
      </c>
      <c r="AD395">
        <f t="shared" si="139"/>
        <v>-0.99939082701909576</v>
      </c>
      <c r="AE395">
        <f t="shared" si="140"/>
        <v>-0.26596691364217867</v>
      </c>
      <c r="AF395" s="65">
        <f t="shared" si="141"/>
        <v>-0.26920682474878344</v>
      </c>
      <c r="AG395">
        <f t="shared" si="142"/>
        <v>-15.424414874223288</v>
      </c>
      <c r="AJ395">
        <f t="shared" si="143"/>
        <v>72.382294738708836</v>
      </c>
      <c r="AL395">
        <f t="shared" si="134"/>
        <v>86.41841020303427</v>
      </c>
      <c r="AN395">
        <f t="shared" si="144"/>
        <v>88.146778407094956</v>
      </c>
      <c r="AP395">
        <f t="shared" si="145"/>
        <v>562.86325492956928</v>
      </c>
      <c r="AS395">
        <f t="shared" si="146"/>
        <v>583.89385144433822</v>
      </c>
      <c r="AU395">
        <f t="shared" si="135"/>
        <v>-155.29644556329541</v>
      </c>
      <c r="AW395">
        <f t="shared" si="147"/>
        <v>4.7472955654245768</v>
      </c>
      <c r="AY395">
        <f t="shared" si="148"/>
        <v>-0.26920682474878344</v>
      </c>
      <c r="BA395">
        <f t="shared" si="149"/>
        <v>-1.0090197515267447</v>
      </c>
      <c r="BC395">
        <f t="shared" si="150"/>
        <v>-567.94014163256873</v>
      </c>
      <c r="BD395">
        <f t="shared" si="151"/>
        <v>3.3000000000000002E-2</v>
      </c>
      <c r="BE395">
        <f t="shared" si="152"/>
        <v>-18.74202467387477</v>
      </c>
    </row>
    <row r="396" spans="3:57">
      <c r="C396" s="11">
        <v>336</v>
      </c>
      <c r="D396" s="12">
        <f t="shared" si="158"/>
        <v>4.8695652173913039E-3</v>
      </c>
      <c r="E396" s="75">
        <f t="shared" si="153"/>
        <v>1204.2771838760873</v>
      </c>
      <c r="F396" s="4">
        <f t="shared" si="154"/>
        <v>5.8643062867009466</v>
      </c>
      <c r="G396" s="4"/>
      <c r="H396" s="4">
        <f t="shared" si="155"/>
        <v>-20.094032030495825</v>
      </c>
      <c r="I396" s="11">
        <v>336</v>
      </c>
      <c r="J396" s="5">
        <f t="shared" si="136"/>
        <v>-52244.256699412712</v>
      </c>
      <c r="K396" s="11">
        <v>336</v>
      </c>
      <c r="L396" s="17">
        <f t="shared" si="156"/>
        <v>-22047.076327152165</v>
      </c>
      <c r="M396" s="11">
        <v>336</v>
      </c>
      <c r="N396">
        <f t="shared" si="157"/>
        <v>-2247.4083921663773</v>
      </c>
      <c r="Q396" s="58">
        <v>273</v>
      </c>
      <c r="R396" s="21">
        <f t="shared" si="133"/>
        <v>51.060999999999979</v>
      </c>
      <c r="S396" s="21">
        <f t="shared" si="130"/>
        <v>277.22230690960998</v>
      </c>
      <c r="T396" s="21">
        <f t="shared" si="131"/>
        <v>1.2099330594987665</v>
      </c>
      <c r="U396" s="21">
        <f t="shared" si="132"/>
        <v>386.16767996839417</v>
      </c>
      <c r="AA396">
        <v>273</v>
      </c>
      <c r="AB396">
        <f t="shared" si="137"/>
        <v>4.7647488579445199</v>
      </c>
      <c r="AC396">
        <f t="shared" si="138"/>
        <v>0.2661290322580645</v>
      </c>
      <c r="AD396">
        <f t="shared" si="139"/>
        <v>-0.99862953475457383</v>
      </c>
      <c r="AE396">
        <f t="shared" si="140"/>
        <v>-0.26576431166855591</v>
      </c>
      <c r="AF396" s="65">
        <f t="shared" si="141"/>
        <v>-0.26899665892817409</v>
      </c>
      <c r="AG396">
        <f t="shared" si="142"/>
        <v>-15.41237325970447</v>
      </c>
      <c r="AJ396">
        <f t="shared" si="143"/>
        <v>72.382294738708836</v>
      </c>
      <c r="AL396">
        <f t="shared" si="134"/>
        <v>87.577731326747454</v>
      </c>
      <c r="AN396">
        <f t="shared" si="144"/>
        <v>89.329285953282408</v>
      </c>
      <c r="AP396">
        <f t="shared" si="145"/>
        <v>526.48109711092059</v>
      </c>
      <c r="AS396">
        <f t="shared" si="146"/>
        <v>546.12067018461937</v>
      </c>
      <c r="AU396">
        <f t="shared" si="135"/>
        <v>-145.13938399958582</v>
      </c>
      <c r="AW396">
        <f t="shared" si="147"/>
        <v>4.7647488579445199</v>
      </c>
      <c r="AY396">
        <f t="shared" si="148"/>
        <v>-0.26899665892817409</v>
      </c>
      <c r="BA396">
        <f t="shared" si="149"/>
        <v>-1.0130574192347832</v>
      </c>
      <c r="BC396">
        <f t="shared" si="150"/>
        <v>-533.35558151508644</v>
      </c>
      <c r="BD396">
        <f t="shared" si="151"/>
        <v>3.3000000000000002E-2</v>
      </c>
      <c r="BE396">
        <f t="shared" si="152"/>
        <v>-17.600734189997855</v>
      </c>
    </row>
    <row r="397" spans="3:57">
      <c r="C397" s="11">
        <v>337</v>
      </c>
      <c r="D397" s="12">
        <f t="shared" si="158"/>
        <v>4.8840579710144926E-3</v>
      </c>
      <c r="E397" s="75">
        <f t="shared" si="153"/>
        <v>1204.2771838760873</v>
      </c>
      <c r="F397" s="4">
        <f t="shared" si="154"/>
        <v>5.8817595792208897</v>
      </c>
      <c r="G397" s="4"/>
      <c r="H397" s="4">
        <f t="shared" si="155"/>
        <v>-19.332070298976362</v>
      </c>
      <c r="I397" s="11">
        <v>337</v>
      </c>
      <c r="J397" s="5">
        <f t="shared" si="136"/>
        <v>-52902.47001956492</v>
      </c>
      <c r="K397" s="11">
        <v>337</v>
      </c>
      <c r="L397" s="17">
        <f t="shared" si="156"/>
        <v>-22324.842348256396</v>
      </c>
      <c r="M397" s="11">
        <v>337</v>
      </c>
      <c r="N397">
        <f t="shared" si="157"/>
        <v>-2275.7229712799585</v>
      </c>
      <c r="Q397" s="58">
        <v>274</v>
      </c>
      <c r="R397" s="21">
        <f t="shared" si="133"/>
        <v>51.615999999999978</v>
      </c>
      <c r="S397" s="21">
        <f t="shared" si="130"/>
        <v>274.57094345333093</v>
      </c>
      <c r="T397" s="21">
        <f t="shared" si="131"/>
        <v>1.2263216043065668</v>
      </c>
      <c r="U397" s="21">
        <f t="shared" si="132"/>
        <v>387.6549749805576</v>
      </c>
      <c r="AA397">
        <v>274</v>
      </c>
      <c r="AB397">
        <f t="shared" si="137"/>
        <v>4.782202150464463</v>
      </c>
      <c r="AC397">
        <f t="shared" si="138"/>
        <v>0.2661290322580645</v>
      </c>
      <c r="AD397">
        <f t="shared" si="139"/>
        <v>-0.99756405025982431</v>
      </c>
      <c r="AE397">
        <f t="shared" si="140"/>
        <v>-0.26548075531108228</v>
      </c>
      <c r="AF397" s="65">
        <f t="shared" si="141"/>
        <v>-0.26870253685386408</v>
      </c>
      <c r="AG397">
        <f t="shared" si="142"/>
        <v>-15.395521306184873</v>
      </c>
      <c r="AJ397">
        <f t="shared" si="143"/>
        <v>72.382294738708836</v>
      </c>
      <c r="AL397">
        <f t="shared" si="134"/>
        <v>88.763971807364186</v>
      </c>
      <c r="AN397">
        <f t="shared" si="144"/>
        <v>90.539251243511472</v>
      </c>
      <c r="AP397">
        <f t="shared" si="145"/>
        <v>489.49534135387501</v>
      </c>
      <c r="AS397">
        <f t="shared" si="146"/>
        <v>507.71407226086416</v>
      </c>
      <c r="AU397">
        <f t="shared" si="135"/>
        <v>-134.7883153858796</v>
      </c>
      <c r="AW397">
        <f t="shared" si="147"/>
        <v>4.782202150464463</v>
      </c>
      <c r="AY397">
        <f t="shared" si="148"/>
        <v>-0.26870253685386408</v>
      </c>
      <c r="BA397">
        <f t="shared" si="149"/>
        <v>-1.0167723180182557</v>
      </c>
      <c r="BC397">
        <f t="shared" si="150"/>
        <v>-497.70531288751687</v>
      </c>
      <c r="BD397">
        <f t="shared" si="151"/>
        <v>3.3000000000000002E-2</v>
      </c>
      <c r="BE397">
        <f t="shared" si="152"/>
        <v>-16.424275325288058</v>
      </c>
    </row>
    <row r="398" spans="3:57">
      <c r="C398" s="11">
        <v>338</v>
      </c>
      <c r="D398" s="12">
        <f t="shared" si="158"/>
        <v>4.8985507246376812E-3</v>
      </c>
      <c r="E398" s="75">
        <f t="shared" si="153"/>
        <v>1204.2771838760873</v>
      </c>
      <c r="F398" s="4">
        <f t="shared" si="154"/>
        <v>5.8992128717408336</v>
      </c>
      <c r="G398" s="4"/>
      <c r="H398" s="4">
        <f t="shared" si="155"/>
        <v>-18.560744008881876</v>
      </c>
      <c r="I398" s="11">
        <v>338</v>
      </c>
      <c r="J398" s="5">
        <f t="shared" si="136"/>
        <v>-53536.48427051046</v>
      </c>
      <c r="K398" s="11">
        <v>338</v>
      </c>
      <c r="L398" s="17">
        <f t="shared" si="156"/>
        <v>-22592.396362155414</v>
      </c>
      <c r="M398" s="11">
        <v>338</v>
      </c>
      <c r="N398">
        <f t="shared" si="157"/>
        <v>-2302.9965710657912</v>
      </c>
      <c r="Q398" s="58">
        <v>275</v>
      </c>
      <c r="R398" s="21">
        <f t="shared" si="133"/>
        <v>52.170999999999978</v>
      </c>
      <c r="S398" s="21">
        <f t="shared" si="130"/>
        <v>271.91957999705181</v>
      </c>
      <c r="T398" s="21">
        <f t="shared" si="131"/>
        <v>1.2430944076511425</v>
      </c>
      <c r="U398" s="21">
        <f t="shared" si="132"/>
        <v>389.16251371206295</v>
      </c>
      <c r="AA398">
        <v>275</v>
      </c>
      <c r="AB398">
        <f t="shared" si="137"/>
        <v>4.7996554429844061</v>
      </c>
      <c r="AC398">
        <f t="shared" si="138"/>
        <v>0.2661290322580645</v>
      </c>
      <c r="AD398">
        <f t="shared" si="139"/>
        <v>-0.99619469809174555</v>
      </c>
      <c r="AE398">
        <f t="shared" si="140"/>
        <v>-0.26511633094377096</v>
      </c>
      <c r="AF398" s="65">
        <f t="shared" si="141"/>
        <v>-0.26832456848440633</v>
      </c>
      <c r="AG398">
        <f t="shared" si="142"/>
        <v>-15.373865313825503</v>
      </c>
      <c r="AJ398">
        <f t="shared" si="143"/>
        <v>72.382294738708836</v>
      </c>
      <c r="AL398">
        <f t="shared" si="134"/>
        <v>89.978025802645675</v>
      </c>
      <c r="AN398">
        <f t="shared" si="144"/>
        <v>91.777586318698596</v>
      </c>
      <c r="AP398">
        <f t="shared" si="145"/>
        <v>451.92066411132652</v>
      </c>
      <c r="AS398">
        <f t="shared" si="146"/>
        <v>468.6921403787635</v>
      </c>
      <c r="AU398">
        <f t="shared" si="135"/>
        <v>-124.25794059940063</v>
      </c>
      <c r="AW398">
        <f t="shared" si="147"/>
        <v>4.7996554429844061</v>
      </c>
      <c r="AY398">
        <f t="shared" si="148"/>
        <v>-0.26832456848440633</v>
      </c>
      <c r="BA398">
        <f t="shared" si="149"/>
        <v>-1.0201586235443054</v>
      </c>
      <c r="BC398">
        <f t="shared" si="150"/>
        <v>-461.03076265103925</v>
      </c>
      <c r="BD398">
        <f t="shared" si="151"/>
        <v>3.3000000000000002E-2</v>
      </c>
      <c r="BE398">
        <f t="shared" si="152"/>
        <v>-15.214015167484296</v>
      </c>
    </row>
    <row r="399" spans="3:57">
      <c r="C399" s="11">
        <v>339</v>
      </c>
      <c r="D399" s="12">
        <f t="shared" si="158"/>
        <v>4.913043478260869E-3</v>
      </c>
      <c r="E399" s="75">
        <f t="shared" si="153"/>
        <v>1204.2771838760873</v>
      </c>
      <c r="F399" s="4">
        <f t="shared" si="154"/>
        <v>5.9166661642607759</v>
      </c>
      <c r="G399" s="4"/>
      <c r="H399" s="4">
        <f t="shared" si="155"/>
        <v>-17.780407373407428</v>
      </c>
      <c r="I399" s="11">
        <v>339</v>
      </c>
      <c r="J399" s="5">
        <f t="shared" si="136"/>
        <v>-54145.819081810987</v>
      </c>
      <c r="K399" s="11">
        <v>339</v>
      </c>
      <c r="L399" s="17">
        <f t="shared" si="156"/>
        <v>-22849.535652524235</v>
      </c>
      <c r="M399" s="11">
        <v>339</v>
      </c>
      <c r="N399">
        <f t="shared" si="157"/>
        <v>-2329.208527270564</v>
      </c>
      <c r="Q399" s="58">
        <v>276</v>
      </c>
      <c r="R399" s="21">
        <f t="shared" si="133"/>
        <v>52.725999999999978</v>
      </c>
      <c r="S399" s="21">
        <f t="shared" si="130"/>
        <v>269.26821654077276</v>
      </c>
      <c r="T399" s="21">
        <f t="shared" si="131"/>
        <v>1.2602643590487812</v>
      </c>
      <c r="U399" s="21">
        <f t="shared" si="132"/>
        <v>390.69077315563567</v>
      </c>
      <c r="AA399">
        <v>276</v>
      </c>
      <c r="AB399">
        <f t="shared" si="137"/>
        <v>4.8171087355043491</v>
      </c>
      <c r="AC399">
        <f t="shared" si="138"/>
        <v>0.2661290322580645</v>
      </c>
      <c r="AD399">
        <f t="shared" si="139"/>
        <v>-0.9945218953682734</v>
      </c>
      <c r="AE399">
        <f t="shared" si="140"/>
        <v>-0.26467114957381466</v>
      </c>
      <c r="AF399" s="65">
        <f t="shared" si="141"/>
        <v>-0.26786289502973648</v>
      </c>
      <c r="AG399">
        <f t="shared" si="142"/>
        <v>-15.347413373359696</v>
      </c>
      <c r="AJ399">
        <f t="shared" si="143"/>
        <v>72.382294738708836</v>
      </c>
      <c r="AL399">
        <f t="shared" si="134"/>
        <v>91.220826285358854</v>
      </c>
      <c r="AN399">
        <f t="shared" si="144"/>
        <v>93.045242811066032</v>
      </c>
      <c r="AP399">
        <f t="shared" si="145"/>
        <v>413.77257347413899</v>
      </c>
      <c r="AS399">
        <f t="shared" si="146"/>
        <v>429.07389426727906</v>
      </c>
      <c r="AU399">
        <f t="shared" si="135"/>
        <v>-113.56348084783414</v>
      </c>
      <c r="AW399">
        <f t="shared" si="147"/>
        <v>4.8171087355043491</v>
      </c>
      <c r="AY399">
        <f t="shared" si="148"/>
        <v>-0.26786289502973648</v>
      </c>
      <c r="BA399">
        <f t="shared" si="149"/>
        <v>-1.0232106410642023</v>
      </c>
      <c r="BC399">
        <f t="shared" si="150"/>
        <v>-423.37650015925851</v>
      </c>
      <c r="BD399">
        <f t="shared" si="151"/>
        <v>3.3000000000000002E-2</v>
      </c>
      <c r="BE399">
        <f t="shared" si="152"/>
        <v>-13.971424505255532</v>
      </c>
    </row>
    <row r="400" spans="3:57">
      <c r="C400" s="11">
        <v>340</v>
      </c>
      <c r="D400" s="12">
        <f t="shared" si="158"/>
        <v>4.9275362318840577E-3</v>
      </c>
      <c r="E400" s="75">
        <f t="shared" si="153"/>
        <v>1204.2771838760873</v>
      </c>
      <c r="F400" s="4">
        <f t="shared" si="154"/>
        <v>5.9341194567807198</v>
      </c>
      <c r="G400" s="4"/>
      <c r="H400" s="4">
        <f t="shared" si="155"/>
        <v>-16.991421439841218</v>
      </c>
      <c r="I400" s="11">
        <v>340</v>
      </c>
      <c r="J400" s="5">
        <f t="shared" si="136"/>
        <v>-54730.011800261294</v>
      </c>
      <c r="K400" s="11">
        <v>340</v>
      </c>
      <c r="L400" s="17">
        <f t="shared" si="156"/>
        <v>-23096.064979710267</v>
      </c>
      <c r="M400" s="11">
        <v>340</v>
      </c>
      <c r="N400">
        <f t="shared" si="157"/>
        <v>-2354.338937789018</v>
      </c>
      <c r="Q400" s="58">
        <v>277</v>
      </c>
      <c r="R400" s="21">
        <f t="shared" si="133"/>
        <v>53.280999999999977</v>
      </c>
      <c r="S400" s="21">
        <f t="shared" si="130"/>
        <v>266.61685308449364</v>
      </c>
      <c r="T400" s="21">
        <f t="shared" si="131"/>
        <v>1.2778449131192664</v>
      </c>
      <c r="U400" s="21">
        <f t="shared" si="132"/>
        <v>392.24024638406792</v>
      </c>
      <c r="AA400">
        <v>277</v>
      </c>
      <c r="AB400">
        <f t="shared" si="137"/>
        <v>4.8345620280242931</v>
      </c>
      <c r="AC400">
        <f t="shared" si="138"/>
        <v>0.2661290322580645</v>
      </c>
      <c r="AD400">
        <f t="shared" si="139"/>
        <v>-0.99254615164132198</v>
      </c>
      <c r="AE400">
        <f t="shared" si="140"/>
        <v>-0.26414534680777119</v>
      </c>
      <c r="AF400" s="65">
        <f t="shared" si="141"/>
        <v>-0.26731768882777851</v>
      </c>
      <c r="AG400">
        <f t="shared" si="142"/>
        <v>-15.316175359023147</v>
      </c>
      <c r="AJ400">
        <f t="shared" si="143"/>
        <v>72.382294738708836</v>
      </c>
      <c r="AL400">
        <f t="shared" si="134"/>
        <v>92.493347131758526</v>
      </c>
      <c r="AN400">
        <f t="shared" si="144"/>
        <v>94.3432140743937</v>
      </c>
      <c r="AP400">
        <f t="shared" si="145"/>
        <v>375.06740353682017</v>
      </c>
      <c r="AS400">
        <f t="shared" si="146"/>
        <v>388.87927334860007</v>
      </c>
      <c r="AU400">
        <f t="shared" si="135"/>
        <v>-102.72065052502002</v>
      </c>
      <c r="AW400">
        <f t="shared" si="147"/>
        <v>4.8345620280242931</v>
      </c>
      <c r="AY400">
        <f t="shared" si="148"/>
        <v>-0.26731768882777851</v>
      </c>
      <c r="BA400">
        <f t="shared" si="149"/>
        <v>-1.025922814384036</v>
      </c>
      <c r="BC400">
        <f t="shared" si="150"/>
        <v>-384.79020622020749</v>
      </c>
      <c r="BD400">
        <f t="shared" si="151"/>
        <v>3.3000000000000002E-2</v>
      </c>
      <c r="BE400">
        <f t="shared" si="152"/>
        <v>-12.698076805266847</v>
      </c>
    </row>
    <row r="401" spans="3:57">
      <c r="C401" s="11">
        <v>341</v>
      </c>
      <c r="D401" s="12">
        <f t="shared" si="158"/>
        <v>4.9420289855072463E-3</v>
      </c>
      <c r="E401" s="75">
        <f t="shared" si="153"/>
        <v>1204.2771838760873</v>
      </c>
      <c r="F401" s="4">
        <f t="shared" si="154"/>
        <v>5.9515727493006629</v>
      </c>
      <c r="G401" s="4"/>
      <c r="H401" s="4">
        <f t="shared" si="155"/>
        <v>-16.194153829304629</v>
      </c>
      <c r="I401" s="11">
        <v>341</v>
      </c>
      <c r="J401" s="5">
        <f t="shared" si="136"/>
        <v>-55288.617968352904</v>
      </c>
      <c r="K401" s="11">
        <v>341</v>
      </c>
      <c r="L401" s="17">
        <f t="shared" si="156"/>
        <v>-23331.796782644924</v>
      </c>
      <c r="M401" s="11">
        <v>341</v>
      </c>
      <c r="N401">
        <f t="shared" si="157"/>
        <v>-2378.3686832461694</v>
      </c>
      <c r="Q401" s="58">
        <v>278</v>
      </c>
      <c r="R401" s="21">
        <f t="shared" si="133"/>
        <v>53.835999999999977</v>
      </c>
      <c r="S401" s="21">
        <f t="shared" si="130"/>
        <v>263.96548962821464</v>
      </c>
      <c r="T401" s="21">
        <f t="shared" si="131"/>
        <v>1.2958501202978729</v>
      </c>
      <c r="U401" s="21">
        <f t="shared" si="132"/>
        <v>393.81144325876443</v>
      </c>
      <c r="AA401">
        <v>278</v>
      </c>
      <c r="AB401">
        <f t="shared" si="137"/>
        <v>4.8520153205442362</v>
      </c>
      <c r="AC401">
        <f t="shared" si="138"/>
        <v>0.2661290322580645</v>
      </c>
      <c r="AD401">
        <f t="shared" si="139"/>
        <v>-0.99026806874157036</v>
      </c>
      <c r="AE401">
        <f t="shared" si="140"/>
        <v>-0.26353908281025662</v>
      </c>
      <c r="AF401" s="65">
        <f t="shared" si="141"/>
        <v>-0.26668915319431014</v>
      </c>
      <c r="AG401">
        <f t="shared" si="142"/>
        <v>-15.280162919951827</v>
      </c>
      <c r="AJ401">
        <f t="shared" si="143"/>
        <v>72.382294738708836</v>
      </c>
      <c r="AL401">
        <f t="shared" si="134"/>
        <v>93.796605344591939</v>
      </c>
      <c r="AN401">
        <f t="shared" si="144"/>
        <v>95.672537451483777</v>
      </c>
      <c r="AP401">
        <f t="shared" si="145"/>
        <v>335.82230792969926</v>
      </c>
      <c r="AS401">
        <f t="shared" si="146"/>
        <v>348.12911806913104</v>
      </c>
      <c r="AU401">
        <f t="shared" si="135"/>
        <v>-91.745628475482334</v>
      </c>
      <c r="AW401">
        <f t="shared" si="147"/>
        <v>4.8520153205442362</v>
      </c>
      <c r="AY401">
        <f t="shared" si="148"/>
        <v>-0.26668915319431014</v>
      </c>
      <c r="BA401">
        <f t="shared" si="149"/>
        <v>-1.0282897347028914</v>
      </c>
      <c r="BC401">
        <f t="shared" si="150"/>
        <v>-345.32263192834318</v>
      </c>
      <c r="BD401">
        <f t="shared" si="151"/>
        <v>3.3000000000000002E-2</v>
      </c>
      <c r="BE401">
        <f t="shared" si="152"/>
        <v>-11.395646853635325</v>
      </c>
    </row>
    <row r="402" spans="3:57">
      <c r="C402" s="11">
        <v>342</v>
      </c>
      <c r="D402" s="12">
        <f t="shared" si="158"/>
        <v>4.9565217391304341E-3</v>
      </c>
      <c r="E402" s="75">
        <f t="shared" si="153"/>
        <v>1204.2771838760873</v>
      </c>
      <c r="F402" s="4">
        <f t="shared" si="154"/>
        <v>5.969026041820606</v>
      </c>
      <c r="G402" s="4"/>
      <c r="H402" s="4">
        <f t="shared" si="155"/>
        <v>-15.388978469689599</v>
      </c>
      <c r="I402" s="11">
        <v>342</v>
      </c>
      <c r="J402" s="5">
        <f t="shared" si="136"/>
        <v>-55821.211784357816</v>
      </c>
      <c r="K402" s="11">
        <v>342</v>
      </c>
      <c r="L402" s="17">
        <f t="shared" si="156"/>
        <v>-23556.551372998998</v>
      </c>
      <c r="M402" s="11">
        <v>342</v>
      </c>
      <c r="N402">
        <f t="shared" si="157"/>
        <v>-2401.2794467888884</v>
      </c>
      <c r="Q402" s="58">
        <v>279</v>
      </c>
      <c r="R402" s="21">
        <f t="shared" si="133"/>
        <v>54.390999999999977</v>
      </c>
      <c r="S402" s="21">
        <f t="shared" si="130"/>
        <v>261.31412617193553</v>
      </c>
      <c r="T402" s="21">
        <f t="shared" si="131"/>
        <v>1.3142946595456904</v>
      </c>
      <c r="U402" s="21">
        <f t="shared" si="132"/>
        <v>395.40489117699133</v>
      </c>
      <c r="AA402">
        <v>279</v>
      </c>
      <c r="AB402">
        <f t="shared" si="137"/>
        <v>4.8694686130641793</v>
      </c>
      <c r="AC402">
        <f t="shared" si="138"/>
        <v>0.2661290322580645</v>
      </c>
      <c r="AD402">
        <f t="shared" si="139"/>
        <v>-0.98768834059513777</v>
      </c>
      <c r="AE402">
        <f t="shared" si="140"/>
        <v>-0.26285254225515764</v>
      </c>
      <c r="AF402" s="65">
        <f t="shared" si="141"/>
        <v>-0.26597752224649218</v>
      </c>
      <c r="AG402">
        <f t="shared" si="142"/>
        <v>-15.239389470070964</v>
      </c>
      <c r="AJ402">
        <f t="shared" si="143"/>
        <v>72.382294738708836</v>
      </c>
      <c r="AL402">
        <f t="shared" si="134"/>
        <v>95.131663420747145</v>
      </c>
      <c r="AN402">
        <f t="shared" si="144"/>
        <v>97.03429668916209</v>
      </c>
      <c r="AP402">
        <f t="shared" si="145"/>
        <v>296.05525253549848</v>
      </c>
      <c r="AS402">
        <f t="shared" si="146"/>
        <v>306.84514996093583</v>
      </c>
      <c r="AU402">
        <f t="shared" si="135"/>
        <v>-80.655027745897087</v>
      </c>
      <c r="AW402">
        <f t="shared" si="147"/>
        <v>4.8694686130641793</v>
      </c>
      <c r="AY402">
        <f t="shared" si="148"/>
        <v>-0.26597752224649218</v>
      </c>
      <c r="BA402">
        <f t="shared" si="149"/>
        <v>-1.0303061492986718</v>
      </c>
      <c r="BC402">
        <f t="shared" si="150"/>
        <v>-305.02754721949526</v>
      </c>
      <c r="BD402">
        <f t="shared" si="151"/>
        <v>3.3000000000000002E-2</v>
      </c>
      <c r="BE402">
        <f t="shared" si="152"/>
        <v>-10.065909058243344</v>
      </c>
    </row>
    <row r="403" spans="3:57">
      <c r="C403" s="11">
        <v>343</v>
      </c>
      <c r="D403" s="12">
        <f t="shared" si="158"/>
        <v>4.9710144927536228E-3</v>
      </c>
      <c r="E403" s="75">
        <f t="shared" si="153"/>
        <v>1204.2771838760873</v>
      </c>
      <c r="F403" s="4">
        <f t="shared" si="154"/>
        <v>5.9864793343405491</v>
      </c>
      <c r="G403" s="4"/>
      <c r="H403" s="4">
        <f t="shared" si="155"/>
        <v>-14.576275322065142</v>
      </c>
      <c r="I403" s="11">
        <v>343</v>
      </c>
      <c r="J403" s="5">
        <f t="shared" si="136"/>
        <v>-56327.386543495639</v>
      </c>
      <c r="K403" s="11">
        <v>343</v>
      </c>
      <c r="L403" s="17">
        <f t="shared" si="156"/>
        <v>-23770.157121355158</v>
      </c>
      <c r="M403" s="11">
        <v>343</v>
      </c>
      <c r="N403">
        <f t="shared" si="157"/>
        <v>-2423.0537330637267</v>
      </c>
      <c r="Q403" s="58">
        <v>280</v>
      </c>
      <c r="R403" s="21">
        <f t="shared" si="133"/>
        <v>54.945999999999977</v>
      </c>
      <c r="S403" s="21">
        <f t="shared" si="130"/>
        <v>258.66276271565641</v>
      </c>
      <c r="T403" s="21">
        <f t="shared" si="131"/>
        <v>1.3331938732101472</v>
      </c>
      <c r="U403" s="21">
        <f t="shared" si="132"/>
        <v>397.02113586036228</v>
      </c>
      <c r="AA403">
        <v>280</v>
      </c>
      <c r="AB403">
        <f t="shared" si="137"/>
        <v>4.8869219055841224</v>
      </c>
      <c r="AC403">
        <f t="shared" si="138"/>
        <v>0.2661290322580645</v>
      </c>
      <c r="AD403">
        <f t="shared" si="139"/>
        <v>-0.98480775301220813</v>
      </c>
      <c r="AE403">
        <f t="shared" si="140"/>
        <v>-0.26208593426937793</v>
      </c>
      <c r="AF403" s="65">
        <f t="shared" si="141"/>
        <v>-0.26518306070053232</v>
      </c>
      <c r="AG403">
        <f t="shared" si="142"/>
        <v>-15.193870176502026</v>
      </c>
      <c r="AJ403">
        <f t="shared" si="143"/>
        <v>72.382294738708836</v>
      </c>
      <c r="AL403">
        <f t="shared" si="134"/>
        <v>96.499631874537684</v>
      </c>
      <c r="AN403">
        <f t="shared" si="144"/>
        <v>98.42962451202844</v>
      </c>
      <c r="AP403">
        <f t="shared" si="145"/>
        <v>255.78500741032508</v>
      </c>
      <c r="AS403">
        <f t="shared" si="146"/>
        <v>265.04995050788767</v>
      </c>
      <c r="AU403">
        <f t="shared" si="135"/>
        <v>-69.465863906912119</v>
      </c>
      <c r="AW403">
        <f t="shared" si="147"/>
        <v>4.8869219055841224</v>
      </c>
      <c r="AY403">
        <f t="shared" si="148"/>
        <v>-0.26518306070053232</v>
      </c>
      <c r="BA403">
        <f t="shared" si="149"/>
        <v>-1.0319669700422496</v>
      </c>
      <c r="BC403">
        <f t="shared" si="150"/>
        <v>-263.9616790794675</v>
      </c>
      <c r="BD403">
        <f t="shared" si="151"/>
        <v>3.3000000000000002E-2</v>
      </c>
      <c r="BE403">
        <f t="shared" si="152"/>
        <v>-8.7107354096224281</v>
      </c>
    </row>
    <row r="404" spans="3:57">
      <c r="C404" s="11">
        <v>344</v>
      </c>
      <c r="D404" s="12">
        <f t="shared" si="158"/>
        <v>4.9855072463768114E-3</v>
      </c>
      <c r="E404" s="75">
        <f t="shared" si="153"/>
        <v>1204.2771838760873</v>
      </c>
      <c r="F404" s="4">
        <f t="shared" si="154"/>
        <v>6.0039326268604931</v>
      </c>
      <c r="G404" s="4"/>
      <c r="H404" s="4">
        <f t="shared" si="155"/>
        <v>-13.756430100830089</v>
      </c>
      <c r="I404" s="11">
        <v>344</v>
      </c>
      <c r="J404" s="5">
        <f t="shared" si="136"/>
        <v>-56806.755059670788</v>
      </c>
      <c r="K404" s="11">
        <v>344</v>
      </c>
      <c r="L404" s="17">
        <f t="shared" si="156"/>
        <v>-23972.450635181071</v>
      </c>
      <c r="M404" s="11">
        <v>344</v>
      </c>
      <c r="N404">
        <f t="shared" si="157"/>
        <v>-2443.6748863589264</v>
      </c>
      <c r="Q404" s="58">
        <v>281</v>
      </c>
      <c r="R404" s="21">
        <f t="shared" si="133"/>
        <v>55.500999999999976</v>
      </c>
      <c r="S404" s="21">
        <f t="shared" si="130"/>
        <v>256.01139925937736</v>
      </c>
      <c r="T404" s="21">
        <f t="shared" si="131"/>
        <v>1.3525638042008721</v>
      </c>
      <c r="U404" s="21">
        <f t="shared" si="132"/>
        <v>398.66074218728414</v>
      </c>
      <c r="AA404">
        <v>281</v>
      </c>
      <c r="AB404">
        <f t="shared" si="137"/>
        <v>4.9043751981040655</v>
      </c>
      <c r="AC404">
        <f t="shared" si="138"/>
        <v>0.2661290322580645</v>
      </c>
      <c r="AD404">
        <f t="shared" si="139"/>
        <v>-0.98162718344766409</v>
      </c>
      <c r="AE404">
        <f t="shared" si="140"/>
        <v>-0.26123949236913641</v>
      </c>
      <c r="AF404" s="65">
        <f t="shared" si="141"/>
        <v>-0.26430606364402343</v>
      </c>
      <c r="AG404">
        <f t="shared" si="142"/>
        <v>-15.143621946518669</v>
      </c>
      <c r="AJ404">
        <f t="shared" si="143"/>
        <v>72.382294738708836</v>
      </c>
      <c r="AL404">
        <f t="shared" si="134"/>
        <v>97.901671928576789</v>
      </c>
      <c r="AN404">
        <f t="shared" si="144"/>
        <v>99.859705367148322</v>
      </c>
      <c r="AP404">
        <f t="shared" si="145"/>
        <v>215.03113793120207</v>
      </c>
      <c r="AS404">
        <f t="shared" si="146"/>
        <v>222.76693889523395</v>
      </c>
      <c r="AU404">
        <f t="shared" si="135"/>
        <v>-58.195522033617344</v>
      </c>
      <c r="AW404">
        <f t="shared" si="147"/>
        <v>4.9043751981040655</v>
      </c>
      <c r="AY404">
        <f t="shared" si="148"/>
        <v>-0.26430606364402343</v>
      </c>
      <c r="BA404">
        <f t="shared" si="149"/>
        <v>-1.0332672817212489</v>
      </c>
      <c r="BC404">
        <f t="shared" si="150"/>
        <v>-222.18463937560011</v>
      </c>
      <c r="BD404">
        <f t="shared" si="151"/>
        <v>3.3000000000000002E-2</v>
      </c>
      <c r="BE404">
        <f t="shared" si="152"/>
        <v>-7.3320930993948039</v>
      </c>
    </row>
    <row r="405" spans="3:57">
      <c r="C405" s="11">
        <v>345</v>
      </c>
      <c r="D405" s="12">
        <f t="shared" si="158"/>
        <v>5.0000000000000001E-3</v>
      </c>
      <c r="E405" s="75">
        <f t="shared" si="153"/>
        <v>1204.2771838760873</v>
      </c>
      <c r="F405" s="4">
        <f t="shared" si="154"/>
        <v>6.0213859193804362</v>
      </c>
      <c r="G405" s="4"/>
      <c r="H405" s="4">
        <f t="shared" si="155"/>
        <v>-12.929833987897712</v>
      </c>
      <c r="I405" s="11">
        <v>345</v>
      </c>
      <c r="J405" s="5">
        <f t="shared" si="136"/>
        <v>-57258.950067288039</v>
      </c>
      <c r="K405" s="11">
        <v>345</v>
      </c>
      <c r="L405" s="17">
        <f t="shared" si="156"/>
        <v>-24163.276928395553</v>
      </c>
      <c r="M405" s="11">
        <v>345</v>
      </c>
      <c r="N405">
        <f t="shared" si="157"/>
        <v>-2463.1271078894547</v>
      </c>
      <c r="Q405" s="58">
        <v>282</v>
      </c>
      <c r="R405" s="21">
        <f t="shared" si="133"/>
        <v>56.055999999999976</v>
      </c>
      <c r="S405" s="21">
        <f t="shared" si="130"/>
        <v>253.3600358030983</v>
      </c>
      <c r="T405" s="21">
        <f t="shared" si="131"/>
        <v>1.3724212356605563</v>
      </c>
      <c r="U405" s="21">
        <f t="shared" si="132"/>
        <v>400.32429507229915</v>
      </c>
      <c r="AA405">
        <v>282</v>
      </c>
      <c r="AB405">
        <f t="shared" si="137"/>
        <v>4.9218284906240086</v>
      </c>
      <c r="AC405">
        <f t="shared" si="138"/>
        <v>0.2661290322580645</v>
      </c>
      <c r="AD405">
        <f t="shared" si="139"/>
        <v>-0.9781476007338058</v>
      </c>
      <c r="AE405">
        <f t="shared" si="140"/>
        <v>-0.2603134743888354</v>
      </c>
      <c r="AF405" s="65">
        <f t="shared" si="141"/>
        <v>-0.26334685628355775</v>
      </c>
      <c r="AG405">
        <f t="shared" si="142"/>
        <v>-15.088663413086103</v>
      </c>
      <c r="AJ405">
        <f t="shared" si="143"/>
        <v>72.382294738708836</v>
      </c>
      <c r="AL405">
        <f t="shared" si="134"/>
        <v>99.338998385245361</v>
      </c>
      <c r="AN405">
        <f t="shared" si="144"/>
        <v>101.32577835295027</v>
      </c>
      <c r="AP405">
        <f t="shared" si="145"/>
        <v>173.81399519455923</v>
      </c>
      <c r="AS405">
        <f t="shared" si="146"/>
        <v>180.02034872563664</v>
      </c>
      <c r="AU405">
        <f t="shared" si="135"/>
        <v>-46.86172243746023</v>
      </c>
      <c r="AW405">
        <f t="shared" si="147"/>
        <v>4.9218284906240086</v>
      </c>
      <c r="AY405">
        <f t="shared" si="148"/>
        <v>-0.26334685628355775</v>
      </c>
      <c r="BA405">
        <f t="shared" si="149"/>
        <v>-1.034202350155444</v>
      </c>
      <c r="BC405">
        <f t="shared" si="150"/>
        <v>-179.75884232012021</v>
      </c>
      <c r="BD405">
        <f t="shared" si="151"/>
        <v>3.3000000000000002E-2</v>
      </c>
      <c r="BE405">
        <f t="shared" si="152"/>
        <v>-5.9320417965639676</v>
      </c>
    </row>
    <row r="406" spans="3:57">
      <c r="C406" s="11">
        <v>346</v>
      </c>
      <c r="D406" s="12">
        <f t="shared" si="158"/>
        <v>5.0144927536231879E-3</v>
      </c>
      <c r="E406" s="75">
        <f t="shared" si="153"/>
        <v>1204.2771838760873</v>
      </c>
      <c r="F406" s="4">
        <f t="shared" si="154"/>
        <v>6.0388392119003793</v>
      </c>
      <c r="G406" s="4"/>
      <c r="H406" s="4">
        <f t="shared" si="155"/>
        <v>-12.0968833412037</v>
      </c>
      <c r="I406" s="11">
        <v>346</v>
      </c>
      <c r="J406" s="5">
        <f t="shared" si="136"/>
        <v>-57683.624602678683</v>
      </c>
      <c r="K406" s="11">
        <v>346</v>
      </c>
      <c r="L406" s="17">
        <f t="shared" si="156"/>
        <v>-24342.489582330403</v>
      </c>
      <c r="M406" s="11">
        <v>346</v>
      </c>
      <c r="N406">
        <f t="shared" si="157"/>
        <v>-2481.3954722049339</v>
      </c>
      <c r="Q406" s="58">
        <v>283</v>
      </c>
      <c r="R406" s="21">
        <f t="shared" si="133"/>
        <v>56.610999999999976</v>
      </c>
      <c r="S406" s="21">
        <f t="shared" si="130"/>
        <v>250.70867234681918</v>
      </c>
      <c r="T406" s="21">
        <f t="shared" si="131"/>
        <v>1.3927837333264741</v>
      </c>
      <c r="U406" s="21">
        <f t="shared" si="132"/>
        <v>402.01240039548696</v>
      </c>
      <c r="AA406">
        <v>283</v>
      </c>
      <c r="AB406">
        <f t="shared" si="137"/>
        <v>4.9392817831439526</v>
      </c>
      <c r="AC406">
        <f t="shared" si="138"/>
        <v>0.2661290322580645</v>
      </c>
      <c r="AD406">
        <f t="shared" si="139"/>
        <v>-0.97437006478523525</v>
      </c>
      <c r="AE406">
        <f t="shared" si="140"/>
        <v>-0.25930816240252225</v>
      </c>
      <c r="AF406" s="65">
        <f t="shared" si="141"/>
        <v>-0.26230579366828155</v>
      </c>
      <c r="AG406">
        <f t="shared" si="142"/>
        <v>-15.029014919021925</v>
      </c>
      <c r="AJ406">
        <f t="shared" si="143"/>
        <v>72.382294738708836</v>
      </c>
      <c r="AL406">
        <f t="shared" si="134"/>
        <v>100.81288269291609</v>
      </c>
      <c r="AN406">
        <f t="shared" si="144"/>
        <v>102.82914034677441</v>
      </c>
      <c r="AP406">
        <f t="shared" si="145"/>
        <v>132.15470569235873</v>
      </c>
      <c r="AS406">
        <f t="shared" si="146"/>
        <v>136.8352037887058</v>
      </c>
      <c r="AU406">
        <f t="shared" si="135"/>
        <v>-35.482485246423956</v>
      </c>
      <c r="AW406">
        <f t="shared" si="147"/>
        <v>4.9392817831439526</v>
      </c>
      <c r="AY406">
        <f t="shared" si="148"/>
        <v>-0.26230579366828155</v>
      </c>
      <c r="BA406">
        <f t="shared" si="149"/>
        <v>-1.0347676300865003</v>
      </c>
      <c r="BC406">
        <f t="shared" si="150"/>
        <v>-136.74941161406099</v>
      </c>
      <c r="BD406">
        <f t="shared" si="151"/>
        <v>3.3000000000000002E-2</v>
      </c>
      <c r="BE406">
        <f t="shared" si="152"/>
        <v>-4.5127305832640126</v>
      </c>
    </row>
    <row r="407" spans="3:57">
      <c r="C407" s="11">
        <v>347</v>
      </c>
      <c r="D407" s="12">
        <f t="shared" si="158"/>
        <v>5.0289855072463766E-3</v>
      </c>
      <c r="E407" s="75">
        <f t="shared" si="153"/>
        <v>1204.2771838760873</v>
      </c>
      <c r="F407" s="4">
        <f t="shared" si="154"/>
        <v>6.0562925044203224</v>
      </c>
      <c r="G407" s="4"/>
      <c r="H407" s="4">
        <f t="shared" si="155"/>
        <v>-11.257979397837119</v>
      </c>
      <c r="I407" s="11">
        <v>347</v>
      </c>
      <c r="J407" s="5">
        <f t="shared" si="136"/>
        <v>-58080.452364692057</v>
      </c>
      <c r="K407" s="11">
        <v>347</v>
      </c>
      <c r="L407" s="17">
        <f t="shared" si="156"/>
        <v>-24509.950897900046</v>
      </c>
      <c r="M407" s="11">
        <v>347</v>
      </c>
      <c r="N407">
        <f t="shared" si="157"/>
        <v>-2498.4659427013298</v>
      </c>
      <c r="Q407" s="58">
        <v>284</v>
      </c>
      <c r="R407" s="21">
        <f t="shared" si="133"/>
        <v>57.165999999999976</v>
      </c>
      <c r="S407" s="21">
        <f t="shared" si="130"/>
        <v>248.05730889054013</v>
      </c>
      <c r="T407" s="21">
        <f t="shared" si="131"/>
        <v>1.4136696907959387</v>
      </c>
      <c r="U407" s="21">
        <f t="shared" si="132"/>
        <v>403.72568598533991</v>
      </c>
      <c r="AA407">
        <v>284</v>
      </c>
      <c r="AB407">
        <f t="shared" si="137"/>
        <v>4.9567350756638957</v>
      </c>
      <c r="AC407">
        <f t="shared" si="138"/>
        <v>0.2661290322580645</v>
      </c>
      <c r="AD407">
        <f t="shared" si="139"/>
        <v>-0.97029572627599658</v>
      </c>
      <c r="AE407">
        <f t="shared" si="140"/>
        <v>-0.25822386263796682</v>
      </c>
      <c r="AF407" s="65">
        <f t="shared" si="141"/>
        <v>-0.26118326039011197</v>
      </c>
      <c r="AG407">
        <f t="shared" si="142"/>
        <v>-14.964698499819823</v>
      </c>
      <c r="AJ407">
        <f t="shared" si="143"/>
        <v>72.382294738708836</v>
      </c>
      <c r="AL407">
        <f t="shared" si="134"/>
        <v>102.32465622237102</v>
      </c>
      <c r="AN407">
        <f t="shared" si="144"/>
        <v>104.37114934681844</v>
      </c>
      <c r="AP407">
        <f t="shared" si="145"/>
        <v>90.07516029502375</v>
      </c>
      <c r="AS407">
        <f t="shared" si="146"/>
        <v>93.237292974901209</v>
      </c>
      <c r="AU407">
        <f t="shared" si="135"/>
        <v>-24.076093933886757</v>
      </c>
      <c r="AW407">
        <f t="shared" si="147"/>
        <v>4.9567350756638957</v>
      </c>
      <c r="AY407">
        <f t="shared" si="148"/>
        <v>-0.26118326039011197</v>
      </c>
      <c r="BA407">
        <f t="shared" si="149"/>
        <v>-1.0349587728256158</v>
      </c>
      <c r="BC407">
        <f t="shared" si="150"/>
        <v>-93.224077361008412</v>
      </c>
      <c r="BD407">
        <f t="shared" si="151"/>
        <v>3.3000000000000002E-2</v>
      </c>
      <c r="BE407">
        <f t="shared" si="152"/>
        <v>-3.0763945529132779</v>
      </c>
    </row>
    <row r="408" spans="3:57">
      <c r="C408" s="11">
        <v>348</v>
      </c>
      <c r="D408" s="12">
        <f t="shared" si="158"/>
        <v>5.0434782608695652E-3</v>
      </c>
      <c r="E408" s="75">
        <f t="shared" si="153"/>
        <v>1204.2771838760873</v>
      </c>
      <c r="F408" s="4">
        <f t="shared" si="154"/>
        <v>6.0737457969402664</v>
      </c>
      <c r="G408" s="4"/>
      <c r="H408" s="4">
        <f t="shared" si="155"/>
        <v>-10.413527972098649</v>
      </c>
      <c r="I408" s="11">
        <v>348</v>
      </c>
      <c r="J408" s="5">
        <f t="shared" si="136"/>
        <v>-58449.128054032655</v>
      </c>
      <c r="K408" s="11">
        <v>348</v>
      </c>
      <c r="L408" s="17">
        <f t="shared" si="156"/>
        <v>-24665.532038801779</v>
      </c>
      <c r="M408" s="11">
        <v>348</v>
      </c>
      <c r="N408">
        <f t="shared" si="157"/>
        <v>-2514.325386218326</v>
      </c>
      <c r="Q408" s="58">
        <v>285</v>
      </c>
      <c r="R408" s="21">
        <f t="shared" si="133"/>
        <v>57.720999999999975</v>
      </c>
      <c r="S408" s="21">
        <f t="shared" si="130"/>
        <v>245.40594543426107</v>
      </c>
      <c r="T408" s="21">
        <f t="shared" si="131"/>
        <v>1.4350983779283539</v>
      </c>
      <c r="U408" s="21">
        <f t="shared" si="132"/>
        <v>405.46480265879876</v>
      </c>
      <c r="AA408">
        <v>285</v>
      </c>
      <c r="AB408">
        <f t="shared" si="137"/>
        <v>4.9741883681838397</v>
      </c>
      <c r="AC408">
        <f t="shared" si="138"/>
        <v>0.2661290322580645</v>
      </c>
      <c r="AD408">
        <f t="shared" si="139"/>
        <v>-0.9659258262890682</v>
      </c>
      <c r="AE408">
        <f t="shared" si="140"/>
        <v>-0.25706090538338106</v>
      </c>
      <c r="AF408" s="65">
        <f t="shared" si="141"/>
        <v>-0.2599796702613909</v>
      </c>
      <c r="AG408">
        <f t="shared" si="142"/>
        <v>-14.895737865180498</v>
      </c>
      <c r="AJ408">
        <f t="shared" si="143"/>
        <v>72.382294738708836</v>
      </c>
      <c r="AL408">
        <f t="shared" si="134"/>
        <v>103.87571377025307</v>
      </c>
      <c r="AN408">
        <f t="shared" si="144"/>
        <v>105.95322804565814</v>
      </c>
      <c r="AP408">
        <f t="shared" si="145"/>
        <v>47.59800257280191</v>
      </c>
      <c r="AS408">
        <f t="shared" si="146"/>
        <v>49.253144428142058</v>
      </c>
      <c r="AU408">
        <f t="shared" si="135"/>
        <v>-12.661057899676626</v>
      </c>
      <c r="AW408">
        <f t="shared" si="147"/>
        <v>4.9741883681838397</v>
      </c>
      <c r="AY408">
        <f t="shared" si="148"/>
        <v>-0.2599796702613909</v>
      </c>
      <c r="BA408">
        <f t="shared" si="149"/>
        <v>-1.0347716336434825</v>
      </c>
      <c r="BC408">
        <f t="shared" si="150"/>
        <v>-49.253062880424913</v>
      </c>
      <c r="BD408">
        <f t="shared" si="151"/>
        <v>3.3000000000000002E-2</v>
      </c>
      <c r="BE408">
        <f t="shared" si="152"/>
        <v>-1.6253510750540223</v>
      </c>
    </row>
    <row r="409" spans="3:57">
      <c r="C409" s="11">
        <v>349</v>
      </c>
      <c r="D409" s="12">
        <f t="shared" si="158"/>
        <v>5.057971014492753E-3</v>
      </c>
      <c r="E409" s="75">
        <f t="shared" si="153"/>
        <v>1204.2771838760873</v>
      </c>
      <c r="F409" s="4">
        <f t="shared" si="154"/>
        <v>6.0911990894602086</v>
      </c>
      <c r="G409" s="4"/>
      <c r="H409" s="4">
        <f t="shared" si="155"/>
        <v>-9.5639391487976511</v>
      </c>
      <c r="I409" s="11">
        <v>349</v>
      </c>
      <c r="J409" s="5">
        <f t="shared" si="136"/>
        <v>-58789.367690946478</v>
      </c>
      <c r="K409" s="11">
        <v>349</v>
      </c>
      <c r="L409" s="17">
        <f t="shared" si="156"/>
        <v>-24809.113165579412</v>
      </c>
      <c r="M409" s="11">
        <v>349</v>
      </c>
      <c r="N409">
        <f t="shared" si="157"/>
        <v>-2528.9615867053426</v>
      </c>
      <c r="Q409" s="58">
        <v>286</v>
      </c>
      <c r="R409" s="21">
        <f t="shared" si="133"/>
        <v>58.275999999999975</v>
      </c>
      <c r="S409" s="21">
        <f t="shared" si="130"/>
        <v>242.75458197798201</v>
      </c>
      <c r="T409" s="21">
        <f t="shared" si="131"/>
        <v>1.4570899926379086</v>
      </c>
      <c r="U409" s="21">
        <f t="shared" si="132"/>
        <v>407.23042532242823</v>
      </c>
      <c r="AA409">
        <v>286</v>
      </c>
      <c r="AB409">
        <f t="shared" si="137"/>
        <v>4.9916416607037828</v>
      </c>
      <c r="AC409">
        <f t="shared" si="138"/>
        <v>0.2661290322580645</v>
      </c>
      <c r="AD409">
        <f t="shared" si="139"/>
        <v>-0.96126169593831878</v>
      </c>
      <c r="AE409">
        <f t="shared" si="140"/>
        <v>-0.25581964488681064</v>
      </c>
      <c r="AF409" s="65">
        <f t="shared" si="141"/>
        <v>-0.25869546597080662</v>
      </c>
      <c r="AG409">
        <f t="shared" si="142"/>
        <v>-14.822158379297425</v>
      </c>
      <c r="AJ409">
        <f t="shared" si="143"/>
        <v>72.382294738708836</v>
      </c>
      <c r="AL409">
        <f t="shared" si="134"/>
        <v>105.46751730794018</v>
      </c>
      <c r="AN409">
        <f t="shared" si="144"/>
        <v>107.57686765409899</v>
      </c>
      <c r="AP409">
        <f t="shared" si="145"/>
        <v>4.7466164900246781</v>
      </c>
      <c r="AS409">
        <f t="shared" si="146"/>
        <v>4.9099990349471918</v>
      </c>
      <c r="AU409">
        <f t="shared" si="135"/>
        <v>-1.2560742095147737</v>
      </c>
      <c r="AW409">
        <f t="shared" si="147"/>
        <v>4.9916416607037828</v>
      </c>
      <c r="AY409">
        <f t="shared" si="148"/>
        <v>-0.25869546597080662</v>
      </c>
      <c r="BA409">
        <f t="shared" si="149"/>
        <v>-1.0342022788879179</v>
      </c>
      <c r="BC409">
        <f t="shared" si="150"/>
        <v>-4.9089615909904927</v>
      </c>
      <c r="BD409">
        <f t="shared" si="151"/>
        <v>3.3000000000000002E-2</v>
      </c>
      <c r="BE409">
        <f t="shared" si="152"/>
        <v>-0.16199573250268626</v>
      </c>
    </row>
    <row r="410" spans="3:57">
      <c r="C410" s="11">
        <v>350</v>
      </c>
      <c r="D410" s="12">
        <f t="shared" si="158"/>
        <v>5.0724637681159417E-3</v>
      </c>
      <c r="E410" s="75">
        <f t="shared" si="153"/>
        <v>1204.2771838760873</v>
      </c>
      <c r="F410" s="4">
        <f t="shared" si="154"/>
        <v>6.1086523819801526</v>
      </c>
      <c r="G410" s="4"/>
      <c r="H410" s="4">
        <f t="shared" si="155"/>
        <v>-8.7096269721035053</v>
      </c>
      <c r="I410" s="11">
        <v>350</v>
      </c>
      <c r="J410" s="5">
        <f t="shared" si="136"/>
        <v>-59100.90891088701</v>
      </c>
      <c r="K410" s="11">
        <v>350</v>
      </c>
      <c r="L410" s="17">
        <f t="shared" si="156"/>
        <v>-24940.583560394316</v>
      </c>
      <c r="M410" s="11">
        <v>350</v>
      </c>
      <c r="N410">
        <f t="shared" si="157"/>
        <v>-2542.363257940297</v>
      </c>
      <c r="Q410" s="58">
        <v>287</v>
      </c>
      <c r="R410" s="21">
        <f t="shared" si="133"/>
        <v>58.830999999999975</v>
      </c>
      <c r="S410" s="21">
        <f t="shared" si="130"/>
        <v>240.1032185217029</v>
      </c>
      <c r="T410" s="21">
        <f t="shared" si="131"/>
        <v>1.4796657163545996</v>
      </c>
      <c r="U410" s="21">
        <f t="shared" si="132"/>
        <v>409.02325413904396</v>
      </c>
      <c r="AA410">
        <v>287</v>
      </c>
      <c r="AB410">
        <f t="shared" si="137"/>
        <v>5.0090949532237259</v>
      </c>
      <c r="AC410">
        <f t="shared" si="138"/>
        <v>0.2661290322580645</v>
      </c>
      <c r="AD410">
        <f t="shared" si="139"/>
        <v>-0.95630475596303544</v>
      </c>
      <c r="AE410">
        <f t="shared" si="140"/>
        <v>-0.25450045924822717</v>
      </c>
      <c r="AF410" s="65">
        <f t="shared" si="141"/>
        <v>-0.25733111871845521</v>
      </c>
      <c r="AG410">
        <f t="shared" si="142"/>
        <v>-14.74398703994742</v>
      </c>
      <c r="AJ410">
        <f t="shared" si="143"/>
        <v>72.382294738708836</v>
      </c>
      <c r="AL410">
        <f t="shared" si="134"/>
        <v>107.10159999594138</v>
      </c>
      <c r="AN410">
        <f t="shared" si="144"/>
        <v>109.24363199586021</v>
      </c>
      <c r="AP410">
        <f t="shared" si="145"/>
        <v>-38.45488649066472</v>
      </c>
      <c r="AS410">
        <f t="shared" si="146"/>
        <v>-39.764216649181172</v>
      </c>
      <c r="AU410">
        <f t="shared" si="135"/>
        <v>10.120011398862609</v>
      </c>
      <c r="AW410">
        <f t="shared" si="147"/>
        <v>5.0090949532237259</v>
      </c>
      <c r="AY410">
        <f t="shared" si="148"/>
        <v>-0.25733111871845521</v>
      </c>
      <c r="BA410">
        <f t="shared" si="149"/>
        <v>-1.0332469928154904</v>
      </c>
      <c r="BC410">
        <f t="shared" si="150"/>
        <v>39.733395825540349</v>
      </c>
      <c r="BD410">
        <f t="shared" si="151"/>
        <v>3.3000000000000002E-2</v>
      </c>
      <c r="BE410">
        <f t="shared" si="152"/>
        <v>1.3112020622428315</v>
      </c>
    </row>
    <row r="411" spans="3:57">
      <c r="C411" s="11">
        <v>351</v>
      </c>
      <c r="D411" s="12">
        <f t="shared" si="158"/>
        <v>5.0869565217391303E-3</v>
      </c>
      <c r="E411" s="75">
        <f t="shared" si="153"/>
        <v>1204.2771838760873</v>
      </c>
      <c r="F411" s="4">
        <f t="shared" si="154"/>
        <v>6.1261056745000957</v>
      </c>
      <c r="G411" s="4"/>
      <c r="H411" s="4">
        <f t="shared" si="155"/>
        <v>-7.8510091302746918</v>
      </c>
      <c r="I411" s="11">
        <v>351</v>
      </c>
      <c r="J411" s="5">
        <f t="shared" si="136"/>
        <v>-59383.511237814739</v>
      </c>
      <c r="K411" s="11">
        <v>351</v>
      </c>
      <c r="L411" s="17">
        <f t="shared" si="156"/>
        <v>-25059.841742357818</v>
      </c>
      <c r="M411" s="11">
        <v>351</v>
      </c>
      <c r="N411">
        <f t="shared" si="157"/>
        <v>-2554.5200552862198</v>
      </c>
      <c r="Q411" s="58">
        <v>288</v>
      </c>
      <c r="R411" s="21">
        <f t="shared" si="133"/>
        <v>59.385999999999974</v>
      </c>
      <c r="S411" s="21">
        <f t="shared" si="130"/>
        <v>237.45185506542384</v>
      </c>
      <c r="T411" s="21">
        <f t="shared" si="131"/>
        <v>1.5028477734573413</v>
      </c>
      <c r="U411" s="21">
        <f t="shared" si="132"/>
        <v>410.84401576444787</v>
      </c>
      <c r="AA411">
        <v>288</v>
      </c>
      <c r="AB411">
        <f t="shared" si="137"/>
        <v>5.026548245743669</v>
      </c>
      <c r="AC411">
        <f t="shared" si="138"/>
        <v>0.2661290322580645</v>
      </c>
      <c r="AD411">
        <f t="shared" si="139"/>
        <v>-0.95105651629515364</v>
      </c>
      <c r="AE411">
        <f t="shared" si="140"/>
        <v>-0.25310375030435539</v>
      </c>
      <c r="AF411" s="65">
        <f t="shared" si="141"/>
        <v>-0.25588712783096246</v>
      </c>
      <c r="AG411">
        <f t="shared" si="142"/>
        <v>-14.661252456438737</v>
      </c>
      <c r="AJ411">
        <f t="shared" si="143"/>
        <v>72.382294738708836</v>
      </c>
      <c r="AL411">
        <f t="shared" si="134"/>
        <v>108.7795704858016</v>
      </c>
      <c r="AN411">
        <f t="shared" si="144"/>
        <v>110.95516189551763</v>
      </c>
      <c r="AP411">
        <f t="shared" si="145"/>
        <v>-81.981680853838427</v>
      </c>
      <c r="AS411">
        <f t="shared" si="146"/>
        <v>-84.74091793227629</v>
      </c>
      <c r="AU411">
        <f t="shared" si="135"/>
        <v>21.448244132892729</v>
      </c>
      <c r="AW411">
        <f t="shared" si="147"/>
        <v>5.026548245743669</v>
      </c>
      <c r="AY411">
        <f t="shared" si="148"/>
        <v>-0.25588712783096246</v>
      </c>
      <c r="BA411">
        <f t="shared" si="149"/>
        <v>-1.0319022841244709</v>
      </c>
      <c r="BC411">
        <f t="shared" si="150"/>
        <v>84.597083729439277</v>
      </c>
      <c r="BD411">
        <f t="shared" si="151"/>
        <v>3.3000000000000002E-2</v>
      </c>
      <c r="BE411">
        <f t="shared" si="152"/>
        <v>2.7917037630714963</v>
      </c>
    </row>
    <row r="412" spans="3:57">
      <c r="C412" s="11">
        <v>352</v>
      </c>
      <c r="D412" s="12">
        <f t="shared" si="158"/>
        <v>5.101449275362319E-3</v>
      </c>
      <c r="E412" s="75">
        <f t="shared" si="153"/>
        <v>1204.2771838760873</v>
      </c>
      <c r="F412" s="4">
        <f t="shared" si="154"/>
        <v>6.1435589670200397</v>
      </c>
      <c r="G412" s="4"/>
      <c r="H412" s="4">
        <f t="shared" si="155"/>
        <v>-6.988506636589916</v>
      </c>
      <c r="I412" s="11">
        <v>352</v>
      </c>
      <c r="J412" s="5">
        <f t="shared" si="136"/>
        <v>-59636.956334812559</v>
      </c>
      <c r="K412" s="11">
        <v>352</v>
      </c>
      <c r="L412" s="17">
        <f t="shared" si="156"/>
        <v>-25166.795573290899</v>
      </c>
      <c r="M412" s="11">
        <v>352</v>
      </c>
      <c r="N412">
        <f t="shared" si="157"/>
        <v>-2565.4225864720588</v>
      </c>
      <c r="Q412" s="58">
        <v>289</v>
      </c>
      <c r="R412" s="21">
        <f t="shared" si="133"/>
        <v>59.940999999999974</v>
      </c>
      <c r="S412" s="21">
        <f t="shared" si="130"/>
        <v>234.80049160914473</v>
      </c>
      <c r="T412" s="21">
        <f t="shared" si="131"/>
        <v>1.5266594950118266</v>
      </c>
      <c r="U412" s="21">
        <f t="shared" si="132"/>
        <v>412.69346465932466</v>
      </c>
      <c r="AA412">
        <v>289</v>
      </c>
      <c r="AB412">
        <f t="shared" si="137"/>
        <v>5.0440015382636121</v>
      </c>
      <c r="AC412">
        <f t="shared" si="138"/>
        <v>0.2661290322580645</v>
      </c>
      <c r="AD412">
        <f t="shared" si="139"/>
        <v>-0.94551857559931696</v>
      </c>
      <c r="AE412">
        <f t="shared" si="140"/>
        <v>-0.25162994350626983</v>
      </c>
      <c r="AF412" s="65">
        <f t="shared" si="141"/>
        <v>-0.2543640203576239</v>
      </c>
      <c r="AG412">
        <f t="shared" si="142"/>
        <v>-14.573984826471602</v>
      </c>
      <c r="AJ412">
        <f t="shared" si="143"/>
        <v>72.382294738708836</v>
      </c>
      <c r="AL412">
        <f t="shared" si="134"/>
        <v>110.50311753359443</v>
      </c>
      <c r="AN412">
        <f t="shared" si="144"/>
        <v>112.71317988426632</v>
      </c>
      <c r="AP412">
        <f t="shared" si="145"/>
        <v>-125.80824098327302</v>
      </c>
      <c r="AS412">
        <f t="shared" si="146"/>
        <v>-129.99088987088899</v>
      </c>
      <c r="AU412">
        <f t="shared" si="135"/>
        <v>32.709600274541536</v>
      </c>
      <c r="AW412">
        <f t="shared" si="147"/>
        <v>5.0440015382636121</v>
      </c>
      <c r="AY412">
        <f t="shared" si="148"/>
        <v>-0.2543640203576239</v>
      </c>
      <c r="BA412">
        <f t="shared" si="149"/>
        <v>-1.0301648921774946</v>
      </c>
      <c r="BC412">
        <f t="shared" si="150"/>
        <v>129.60323300757372</v>
      </c>
      <c r="BD412">
        <f t="shared" si="151"/>
        <v>3.3000000000000002E-2</v>
      </c>
      <c r="BE412">
        <f t="shared" si="152"/>
        <v>4.276906689249933</v>
      </c>
    </row>
    <row r="413" spans="3:57">
      <c r="C413" s="11">
        <v>353</v>
      </c>
      <c r="D413" s="12">
        <f t="shared" si="158"/>
        <v>5.1159420289855068E-3</v>
      </c>
      <c r="E413" s="75">
        <f t="shared" si="153"/>
        <v>1204.2771838760873</v>
      </c>
      <c r="F413" s="4">
        <f t="shared" si="154"/>
        <v>6.1610122595399819</v>
      </c>
      <c r="G413" s="4"/>
      <c r="H413" s="4">
        <f t="shared" si="155"/>
        <v>-6.1225435068142113</v>
      </c>
      <c r="I413" s="11">
        <v>353</v>
      </c>
      <c r="J413" s="5">
        <f t="shared" si="136"/>
        <v>-59861.048231723697</v>
      </c>
      <c r="K413" s="11">
        <v>353</v>
      </c>
      <c r="L413" s="17">
        <f t="shared" si="156"/>
        <v>-25261.362353787397</v>
      </c>
      <c r="M413" s="11">
        <v>353</v>
      </c>
      <c r="N413">
        <f t="shared" si="157"/>
        <v>-2575.0624213850556</v>
      </c>
      <c r="Q413" s="58">
        <v>290</v>
      </c>
      <c r="R413" s="21">
        <f t="shared" si="133"/>
        <v>60.495999999999974</v>
      </c>
      <c r="S413" s="21">
        <f t="shared" si="130"/>
        <v>232.14912815286567</v>
      </c>
      <c r="T413" s="21">
        <f t="shared" si="131"/>
        <v>1.5511253871777635</v>
      </c>
      <c r="U413" s="21">
        <f t="shared" si="132"/>
        <v>414.57238448177543</v>
      </c>
      <c r="AA413">
        <v>290</v>
      </c>
      <c r="AB413">
        <f t="shared" si="137"/>
        <v>5.0614548307835552</v>
      </c>
      <c r="AC413">
        <f t="shared" si="138"/>
        <v>0.2661290322580645</v>
      </c>
      <c r="AD413">
        <f t="shared" si="139"/>
        <v>-0.93969262078590854</v>
      </c>
      <c r="AE413">
        <f t="shared" si="140"/>
        <v>-0.25007948778979822</v>
      </c>
      <c r="AF413" s="65">
        <f t="shared" si="141"/>
        <v>-0.25276235064855623</v>
      </c>
      <c r="AG413">
        <f t="shared" si="142"/>
        <v>-14.48221591196808</v>
      </c>
      <c r="AJ413">
        <f t="shared" si="143"/>
        <v>72.382294738708836</v>
      </c>
      <c r="AL413">
        <f t="shared" si="134"/>
        <v>112.27401495139473</v>
      </c>
      <c r="AN413">
        <f t="shared" si="144"/>
        <v>114.51949525042264</v>
      </c>
      <c r="AP413">
        <f t="shared" si="145"/>
        <v>-169.9083555736336</v>
      </c>
      <c r="AS413">
        <f t="shared" si="146"/>
        <v>-175.4843153983893</v>
      </c>
      <c r="AU413">
        <f t="shared" si="135"/>
        <v>43.885027709972597</v>
      </c>
      <c r="AW413">
        <f t="shared" si="147"/>
        <v>5.0614548307835552</v>
      </c>
      <c r="AY413">
        <f t="shared" si="148"/>
        <v>-0.25276235064855623</v>
      </c>
      <c r="BA413">
        <f t="shared" si="149"/>
        <v>-1.02803179290338</v>
      </c>
      <c r="BC413">
        <f t="shared" si="150"/>
        <v>174.67119140962754</v>
      </c>
      <c r="BD413">
        <f t="shared" si="151"/>
        <v>3.3000000000000002E-2</v>
      </c>
      <c r="BE413">
        <f t="shared" si="152"/>
        <v>5.7641493165177087</v>
      </c>
    </row>
    <row r="414" spans="3:57">
      <c r="C414" s="11">
        <v>354</v>
      </c>
      <c r="D414" s="12">
        <f t="shared" si="158"/>
        <v>5.1304347826086954E-3</v>
      </c>
      <c r="E414" s="75">
        <f t="shared" si="153"/>
        <v>1204.2771838760873</v>
      </c>
      <c r="F414" s="4">
        <f t="shared" si="154"/>
        <v>6.1784655520599259</v>
      </c>
      <c r="G414" s="4"/>
      <c r="H414" s="4">
        <f t="shared" si="155"/>
        <v>-5.253546433533133</v>
      </c>
      <c r="I414" s="11">
        <v>354</v>
      </c>
      <c r="J414" s="5">
        <f t="shared" si="136"/>
        <v>-60055.613529547139</v>
      </c>
      <c r="K414" s="11">
        <v>354</v>
      </c>
      <c r="L414" s="17">
        <f t="shared" si="156"/>
        <v>-25343.468909468891</v>
      </c>
      <c r="M414" s="11">
        <v>354</v>
      </c>
      <c r="N414">
        <f t="shared" si="157"/>
        <v>-2583.4321008632915</v>
      </c>
      <c r="Q414" s="58">
        <v>291</v>
      </c>
      <c r="R414" s="21">
        <f t="shared" si="133"/>
        <v>61.050999999999974</v>
      </c>
      <c r="S414" s="21">
        <f t="shared" si="130"/>
        <v>229.49776469658656</v>
      </c>
      <c r="T414" s="21">
        <f t="shared" si="131"/>
        <v>1.5762712046855964</v>
      </c>
      <c r="U414" s="21">
        <f t="shared" si="132"/>
        <v>416.48158956642612</v>
      </c>
      <c r="AA414">
        <v>291</v>
      </c>
      <c r="AB414">
        <f t="shared" si="137"/>
        <v>5.0789081233034983</v>
      </c>
      <c r="AC414">
        <f t="shared" si="138"/>
        <v>0.2661290322580645</v>
      </c>
      <c r="AD414">
        <f t="shared" si="139"/>
        <v>-0.93358042649720208</v>
      </c>
      <c r="AE414">
        <f t="shared" si="140"/>
        <v>-0.24845285543877152</v>
      </c>
      <c r="AF414" s="65">
        <f t="shared" si="141"/>
        <v>-0.25108269991588616</v>
      </c>
      <c r="AG414">
        <f t="shared" si="142"/>
        <v>-14.385979013930028</v>
      </c>
      <c r="AJ414">
        <f t="shared" si="143"/>
        <v>72.382294738708836</v>
      </c>
      <c r="AL414">
        <f t="shared" si="134"/>
        <v>114.09412692569249</v>
      </c>
      <c r="AN414">
        <f t="shared" si="144"/>
        <v>116.37600946420635</v>
      </c>
      <c r="AP414">
        <f t="shared" si="145"/>
        <v>-214.25514245154858</v>
      </c>
      <c r="AS414">
        <f t="shared" si="146"/>
        <v>-221.19080358502131</v>
      </c>
      <c r="AU414">
        <f t="shared" si="135"/>
        <v>54.955486747495002</v>
      </c>
      <c r="AW414">
        <f t="shared" si="147"/>
        <v>5.0789081233034983</v>
      </c>
      <c r="AY414">
        <f t="shared" si="148"/>
        <v>-0.25108269991588616</v>
      </c>
      <c r="BA414">
        <f t="shared" si="149"/>
        <v>-1.0255002043686587</v>
      </c>
      <c r="BC414">
        <f t="shared" si="150"/>
        <v>219.71869237109917</v>
      </c>
      <c r="BD414">
        <f t="shared" si="151"/>
        <v>3.3000000000000002E-2</v>
      </c>
      <c r="BE414">
        <f t="shared" si="152"/>
        <v>7.2507168482462729</v>
      </c>
    </row>
    <row r="415" spans="3:57">
      <c r="C415" s="11">
        <v>355</v>
      </c>
      <c r="D415" s="12">
        <f t="shared" si="158"/>
        <v>5.1449275362318841E-3</v>
      </c>
      <c r="E415" s="75">
        <f t="shared" si="153"/>
        <v>1204.2771838760873</v>
      </c>
      <c r="F415" s="4">
        <f t="shared" si="154"/>
        <v>6.1959188445798699</v>
      </c>
      <c r="G415" s="4"/>
      <c r="H415" s="4">
        <f t="shared" si="155"/>
        <v>-4.3819444576956599</v>
      </c>
      <c r="I415" s="11">
        <v>355</v>
      </c>
      <c r="J415" s="5">
        <f t="shared" si="136"/>
        <v>-60220.501581351564</v>
      </c>
      <c r="K415" s="11">
        <v>355</v>
      </c>
      <c r="L415" s="17">
        <f t="shared" si="156"/>
        <v>-25413.051667330357</v>
      </c>
      <c r="M415" s="11">
        <v>355</v>
      </c>
      <c r="N415">
        <f t="shared" si="157"/>
        <v>-2590.5251444781197</v>
      </c>
      <c r="Q415" s="58">
        <v>292</v>
      </c>
      <c r="R415" s="21">
        <f t="shared" si="133"/>
        <v>61.605999999999973</v>
      </c>
      <c r="S415" s="21">
        <f t="shared" si="130"/>
        <v>226.8464012403075</v>
      </c>
      <c r="T415" s="21">
        <f t="shared" si="131"/>
        <v>1.6021240298221811</v>
      </c>
      <c r="U415" s="21">
        <f t="shared" si="132"/>
        <v>418.42192649656977</v>
      </c>
      <c r="AA415">
        <v>292</v>
      </c>
      <c r="AB415">
        <f t="shared" si="137"/>
        <v>5.0963614158234423</v>
      </c>
      <c r="AC415">
        <f t="shared" si="138"/>
        <v>0.2661290322580645</v>
      </c>
      <c r="AD415">
        <f t="shared" si="139"/>
        <v>-0.92718385456678742</v>
      </c>
      <c r="AE415">
        <f t="shared" si="140"/>
        <v>-0.24675054194116117</v>
      </c>
      <c r="AF415" s="65">
        <f t="shared" si="141"/>
        <v>-0.24932567577902626</v>
      </c>
      <c r="AG415">
        <f t="shared" si="142"/>
        <v>-14.285308946385339</v>
      </c>
      <c r="AJ415">
        <f t="shared" si="143"/>
        <v>72.382294738708836</v>
      </c>
      <c r="AL415">
        <f t="shared" si="134"/>
        <v>115.96541373455706</v>
      </c>
      <c r="AN415">
        <f t="shared" si="144"/>
        <v>118.2847220092482</v>
      </c>
      <c r="AP415">
        <f t="shared" si="145"/>
        <v>-258.82106375180143</v>
      </c>
      <c r="AS415">
        <f t="shared" si="146"/>
        <v>-267.07941791561001</v>
      </c>
      <c r="AU415">
        <f t="shared" si="135"/>
        <v>65.901991112006627</v>
      </c>
      <c r="AW415">
        <f t="shared" si="147"/>
        <v>5.0963614158234423</v>
      </c>
      <c r="AY415">
        <f t="shared" si="148"/>
        <v>-0.24932567577902626</v>
      </c>
      <c r="BA415">
        <f t="shared" si="149"/>
        <v>-1.0225675920104624</v>
      </c>
      <c r="BC415">
        <f t="shared" si="150"/>
        <v>264.66203192226595</v>
      </c>
      <c r="BD415">
        <f t="shared" si="151"/>
        <v>3.3000000000000002E-2</v>
      </c>
      <c r="BE415">
        <f t="shared" si="152"/>
        <v>8.7338470534347774</v>
      </c>
    </row>
    <row r="416" spans="3:57">
      <c r="C416" s="11">
        <v>356</v>
      </c>
      <c r="D416" s="12">
        <f t="shared" si="158"/>
        <v>5.1594202898550719E-3</v>
      </c>
      <c r="E416" s="75">
        <f t="shared" si="153"/>
        <v>1204.2771838760873</v>
      </c>
      <c r="F416" s="4">
        <f t="shared" si="154"/>
        <v>6.2133721370998121</v>
      </c>
      <c r="G416" s="4"/>
      <c r="H416" s="4">
        <f t="shared" si="155"/>
        <v>-3.5081686377057761</v>
      </c>
      <c r="I416" s="11">
        <v>356</v>
      </c>
      <c r="J416" s="5">
        <f t="shared" si="136"/>
        <v>-60355.584649496835</v>
      </c>
      <c r="K416" s="11">
        <v>356</v>
      </c>
      <c r="L416" s="17">
        <f t="shared" si="156"/>
        <v>-25470.056722087666</v>
      </c>
      <c r="M416" s="11">
        <v>356</v>
      </c>
      <c r="N416">
        <f t="shared" si="157"/>
        <v>-2596.3360572974175</v>
      </c>
      <c r="Q416" s="58">
        <v>293</v>
      </c>
      <c r="R416" s="21">
        <f t="shared" si="133"/>
        <v>62.160999999999973</v>
      </c>
      <c r="S416" s="21">
        <f t="shared" si="130"/>
        <v>224.19503778402844</v>
      </c>
      <c r="T416" s="21">
        <f t="shared" si="131"/>
        <v>1.6287123574086519</v>
      </c>
      <c r="U416" s="21">
        <f t="shared" si="132"/>
        <v>420.3942757763557</v>
      </c>
      <c r="AA416">
        <v>293</v>
      </c>
      <c r="AB416">
        <f t="shared" si="137"/>
        <v>5.1138147083433854</v>
      </c>
      <c r="AC416">
        <f t="shared" si="138"/>
        <v>0.2661290322580645</v>
      </c>
      <c r="AD416">
        <f t="shared" si="139"/>
        <v>-0.92050485345244049</v>
      </c>
      <c r="AE416">
        <f t="shared" si="140"/>
        <v>-0.24497306583814948</v>
      </c>
      <c r="AF416" s="65">
        <f t="shared" si="141"/>
        <v>-0.24749191179511476</v>
      </c>
      <c r="AG416">
        <f t="shared" si="142"/>
        <v>-14.180242009484113</v>
      </c>
      <c r="AJ416">
        <f t="shared" si="143"/>
        <v>72.382294738708836</v>
      </c>
      <c r="AL416">
        <f t="shared" si="134"/>
        <v>117.88993789853033</v>
      </c>
      <c r="AN416">
        <f t="shared" si="144"/>
        <v>120.24773665650095</v>
      </c>
      <c r="AP416">
        <f t="shared" si="145"/>
        <v>-303.57794139027845</v>
      </c>
      <c r="AS416">
        <f t="shared" si="146"/>
        <v>-313.11870446848837</v>
      </c>
      <c r="AU416">
        <f t="shared" si="135"/>
        <v>76.705649004915074</v>
      </c>
      <c r="AW416">
        <f t="shared" si="147"/>
        <v>5.1138147083433854</v>
      </c>
      <c r="AY416">
        <f t="shared" si="148"/>
        <v>-0.24749191179511476</v>
      </c>
      <c r="BA416">
        <f t="shared" si="149"/>
        <v>-1.0192316735235392</v>
      </c>
      <c r="BC416">
        <f t="shared" si="150"/>
        <v>309.41625324804437</v>
      </c>
      <c r="BD416">
        <f t="shared" si="151"/>
        <v>3.3000000000000002E-2</v>
      </c>
      <c r="BE416">
        <f t="shared" si="152"/>
        <v>10.210736357185464</v>
      </c>
    </row>
    <row r="417" spans="3:57">
      <c r="C417" s="11">
        <v>357</v>
      </c>
      <c r="D417" s="12">
        <f t="shared" si="158"/>
        <v>5.1739130434782605E-3</v>
      </c>
      <c r="E417" s="75">
        <f t="shared" si="153"/>
        <v>1204.2771838760873</v>
      </c>
      <c r="F417" s="4">
        <f t="shared" si="154"/>
        <v>6.2308254296197552</v>
      </c>
      <c r="G417" s="4"/>
      <c r="H417" s="4">
        <f t="shared" si="155"/>
        <v>-2.6326517164083274</v>
      </c>
      <c r="I417" s="11">
        <v>357</v>
      </c>
      <c r="J417" s="5">
        <f t="shared" si="136"/>
        <v>-60460.758038979664</v>
      </c>
      <c r="K417" s="11">
        <v>357</v>
      </c>
      <c r="L417" s="17">
        <f t="shared" si="156"/>
        <v>-25514.439892449416</v>
      </c>
      <c r="M417" s="11">
        <v>357</v>
      </c>
      <c r="N417">
        <f t="shared" si="157"/>
        <v>-2600.860335621755</v>
      </c>
      <c r="Q417" s="58">
        <v>294</v>
      </c>
      <c r="R417" s="21">
        <f t="shared" si="133"/>
        <v>62.715999999999973</v>
      </c>
      <c r="S417" s="21">
        <f t="shared" si="130"/>
        <v>221.54367432774939</v>
      </c>
      <c r="T417" s="21">
        <f t="shared" si="131"/>
        <v>1.656066186302402</v>
      </c>
      <c r="U417" s="21">
        <f t="shared" si="132"/>
        <v>422.39955361066353</v>
      </c>
      <c r="AA417">
        <v>294</v>
      </c>
      <c r="AB417">
        <f t="shared" si="137"/>
        <v>5.1312680008633293</v>
      </c>
      <c r="AC417">
        <f t="shared" si="138"/>
        <v>0.2661290322580645</v>
      </c>
      <c r="AD417">
        <f t="shared" si="139"/>
        <v>-0.91354545764260076</v>
      </c>
      <c r="AE417">
        <f t="shared" si="140"/>
        <v>-0.24312096856617599</v>
      </c>
      <c r="AF417" s="65">
        <f t="shared" si="141"/>
        <v>-0.24558206697570817</v>
      </c>
      <c r="AG417">
        <f t="shared" si="142"/>
        <v>-14.070815961807192</v>
      </c>
      <c r="AJ417">
        <f t="shared" si="143"/>
        <v>72.382294738708836</v>
      </c>
      <c r="AL417">
        <f t="shared" si="134"/>
        <v>119.86987080374996</v>
      </c>
      <c r="AN417">
        <f t="shared" si="144"/>
        <v>122.26726821982496</v>
      </c>
      <c r="AP417">
        <f t="shared" si="145"/>
        <v>-348.49697277072983</v>
      </c>
      <c r="AS417">
        <f t="shared" si="146"/>
        <v>-359.27671987667787</v>
      </c>
      <c r="AU417">
        <f t="shared" si="135"/>
        <v>87.347704119696616</v>
      </c>
      <c r="AW417">
        <f t="shared" si="147"/>
        <v>5.1312680008633293</v>
      </c>
      <c r="AY417">
        <f t="shared" si="148"/>
        <v>-0.24558206697570817</v>
      </c>
      <c r="BA417">
        <f t="shared" si="149"/>
        <v>-1.0154904233952777</v>
      </c>
      <c r="BC417">
        <f t="shared" si="150"/>
        <v>353.89533843092102</v>
      </c>
      <c r="BD417">
        <f t="shared" si="151"/>
        <v>3.3000000000000002E-2</v>
      </c>
      <c r="BE417">
        <f t="shared" si="152"/>
        <v>11.678546168220395</v>
      </c>
    </row>
    <row r="418" spans="3:57">
      <c r="C418" s="11">
        <v>358</v>
      </c>
      <c r="D418" s="12">
        <f t="shared" si="158"/>
        <v>5.1884057971014492E-3</v>
      </c>
      <c r="E418" s="75">
        <f t="shared" si="153"/>
        <v>1204.2771838760873</v>
      </c>
      <c r="F418" s="4">
        <f t="shared" si="154"/>
        <v>6.2482787221396991</v>
      </c>
      <c r="G418" s="4"/>
      <c r="H418" s="4">
        <f t="shared" si="155"/>
        <v>-1.7558277863168801</v>
      </c>
      <c r="I418" s="11">
        <v>358</v>
      </c>
      <c r="J418" s="5">
        <f t="shared" si="136"/>
        <v>-60535.940206747277</v>
      </c>
      <c r="K418" s="11">
        <v>358</v>
      </c>
      <c r="L418" s="17">
        <f t="shared" si="156"/>
        <v>-25546.166767247349</v>
      </c>
      <c r="M418" s="11">
        <v>358</v>
      </c>
      <c r="N418">
        <f t="shared" si="157"/>
        <v>-2604.0944716867834</v>
      </c>
      <c r="Q418" s="58">
        <v>295</v>
      </c>
      <c r="R418" s="21">
        <f t="shared" si="133"/>
        <v>63.270999999999972</v>
      </c>
      <c r="S418" s="21">
        <f t="shared" si="130"/>
        <v>218.89231087147027</v>
      </c>
      <c r="T418" s="21">
        <f t="shared" si="131"/>
        <v>1.6842171180093566</v>
      </c>
      <c r="U418" s="21">
        <f t="shared" si="132"/>
        <v>424.43871380097914</v>
      </c>
      <c r="AA418">
        <v>295</v>
      </c>
      <c r="AB418">
        <f t="shared" si="137"/>
        <v>5.1487212933832724</v>
      </c>
      <c r="AC418">
        <f t="shared" si="138"/>
        <v>0.2661290322580645</v>
      </c>
      <c r="AD418">
        <f t="shared" si="139"/>
        <v>-0.90630778703664994</v>
      </c>
      <c r="AE418">
        <f t="shared" si="140"/>
        <v>-0.24119481429201167</v>
      </c>
      <c r="AF418" s="65">
        <f t="shared" si="141"/>
        <v>-0.24359682529083762</v>
      </c>
      <c r="AG418">
        <f t="shared" si="142"/>
        <v>-13.957069991950668</v>
      </c>
      <c r="AJ418">
        <f t="shared" si="143"/>
        <v>72.382294738708836</v>
      </c>
      <c r="AL418">
        <f t="shared" si="134"/>
        <v>121.90749983973201</v>
      </c>
      <c r="AN418">
        <f t="shared" si="144"/>
        <v>124.34564983652665</v>
      </c>
      <c r="AP418">
        <f t="shared" si="145"/>
        <v>-393.54874665758342</v>
      </c>
      <c r="AS418">
        <f t="shared" si="146"/>
        <v>-405.52105894987187</v>
      </c>
      <c r="AU418">
        <f t="shared" si="135"/>
        <v>97.809576504914276</v>
      </c>
      <c r="AW418">
        <f t="shared" si="147"/>
        <v>5.1487212933832724</v>
      </c>
      <c r="AY418">
        <f t="shared" si="148"/>
        <v>-0.24359682529083762</v>
      </c>
      <c r="BA418">
        <f t="shared" si="149"/>
        <v>-1.0113420770837387</v>
      </c>
      <c r="BC418">
        <f t="shared" si="150"/>
        <v>398.01240687838248</v>
      </c>
      <c r="BD418">
        <f t="shared" si="151"/>
        <v>3.3000000000000002E-2</v>
      </c>
      <c r="BE418">
        <f t="shared" si="152"/>
        <v>13.134409426986622</v>
      </c>
    </row>
    <row r="419" spans="3:57">
      <c r="C419" s="11">
        <v>359</v>
      </c>
      <c r="D419" s="12">
        <f t="shared" si="158"/>
        <v>5.2028985507246378E-3</v>
      </c>
      <c r="E419" s="75">
        <f t="shared" si="153"/>
        <v>1204.2771838760873</v>
      </c>
      <c r="F419" s="4">
        <f t="shared" si="154"/>
        <v>6.2657320146596431</v>
      </c>
      <c r="G419" s="4"/>
      <c r="H419" s="4">
        <f t="shared" si="155"/>
        <v>-0.87813195343181261</v>
      </c>
      <c r="I419" s="11">
        <v>359</v>
      </c>
      <c r="J419" s="5">
        <f t="shared" si="136"/>
        <v>-60581.072846851966</v>
      </c>
      <c r="K419" s="11">
        <v>359</v>
      </c>
      <c r="L419" s="17">
        <f t="shared" si="156"/>
        <v>-25565.212741371528</v>
      </c>
      <c r="M419" s="11">
        <v>359</v>
      </c>
      <c r="N419">
        <f t="shared" si="157"/>
        <v>-2606.0359573263536</v>
      </c>
      <c r="Q419" s="58">
        <v>296</v>
      </c>
      <c r="R419" s="21">
        <f t="shared" si="133"/>
        <v>63.825999999999972</v>
      </c>
      <c r="S419" s="21">
        <f t="shared" si="130"/>
        <v>216.24094741519121</v>
      </c>
      <c r="T419" s="21">
        <f t="shared" si="131"/>
        <v>1.713198463053224</v>
      </c>
      <c r="U419" s="21">
        <f t="shared" si="132"/>
        <v>426.51274976634176</v>
      </c>
      <c r="AA419">
        <v>296</v>
      </c>
      <c r="AB419">
        <f t="shared" si="137"/>
        <v>5.1661745859032155</v>
      </c>
      <c r="AC419">
        <f t="shared" si="138"/>
        <v>0.2661290322580645</v>
      </c>
      <c r="AD419">
        <f t="shared" si="139"/>
        <v>-0.89879404629916704</v>
      </c>
      <c r="AE419">
        <f t="shared" si="140"/>
        <v>-0.23919518974090734</v>
      </c>
      <c r="AF419" s="65">
        <f t="shared" si="141"/>
        <v>-0.24153689516153865</v>
      </c>
      <c r="AG419">
        <f t="shared" si="142"/>
        <v>-13.839044689449997</v>
      </c>
      <c r="AJ419">
        <f t="shared" si="143"/>
        <v>72.382294738708836</v>
      </c>
      <c r="AL419">
        <f t="shared" si="134"/>
        <v>124.00523609862144</v>
      </c>
      <c r="AN419">
        <f t="shared" si="144"/>
        <v>126.48534082059386</v>
      </c>
      <c r="AP419">
        <f t="shared" si="145"/>
        <v>-438.70325914158144</v>
      </c>
      <c r="AS419">
        <f t="shared" si="146"/>
        <v>-451.8188818328897</v>
      </c>
      <c r="AU419">
        <f t="shared" si="135"/>
        <v>108.07290316854264</v>
      </c>
      <c r="AW419">
        <f t="shared" si="147"/>
        <v>5.1661745859032155</v>
      </c>
      <c r="AY419">
        <f t="shared" si="148"/>
        <v>-0.24153689516153865</v>
      </c>
      <c r="BA419">
        <f t="shared" si="149"/>
        <v>-1.0067851348347765</v>
      </c>
      <c r="BC419">
        <f t="shared" si="150"/>
        <v>441.67991990731298</v>
      </c>
      <c r="BD419">
        <f t="shared" si="151"/>
        <v>3.3000000000000002E-2</v>
      </c>
      <c r="BE419">
        <f t="shared" si="152"/>
        <v>14.575437356941329</v>
      </c>
    </row>
    <row r="420" spans="3:57">
      <c r="C420" s="11">
        <v>360</v>
      </c>
      <c r="D420" s="12">
        <f t="shared" si="158"/>
        <v>5.2173913043478256E-3</v>
      </c>
      <c r="E420" s="75">
        <f t="shared" si="153"/>
        <v>1204.2771838760873</v>
      </c>
      <c r="F420" s="4">
        <f t="shared" si="154"/>
        <v>6.2831853071795853</v>
      </c>
      <c r="G420" s="4"/>
      <c r="H420" s="4">
        <f t="shared" si="155"/>
        <v>-5.7020108540884019E-14</v>
      </c>
      <c r="I420" s="11">
        <v>360</v>
      </c>
      <c r="J420" s="5">
        <f t="shared" si="136"/>
        <v>-60596.120951346893</v>
      </c>
      <c r="K420" s="11">
        <v>360</v>
      </c>
      <c r="L420" s="17">
        <f t="shared" si="156"/>
        <v>-25571.563041468387</v>
      </c>
      <c r="M420" s="11">
        <v>360</v>
      </c>
      <c r="N420">
        <f t="shared" si="157"/>
        <v>-2606.6832865920883</v>
      </c>
      <c r="Q420" s="58">
        <v>297</v>
      </c>
      <c r="R420" s="21">
        <f t="shared" si="133"/>
        <v>64.380999999999972</v>
      </c>
      <c r="S420" s="21">
        <f t="shared" si="130"/>
        <v>213.58958395891216</v>
      </c>
      <c r="T420" s="21">
        <f t="shared" si="131"/>
        <v>1.7430453558160399</v>
      </c>
      <c r="U420" s="21">
        <f t="shared" si="132"/>
        <v>428.6226966992657</v>
      </c>
      <c r="AA420">
        <v>297</v>
      </c>
      <c r="AB420">
        <f t="shared" si="137"/>
        <v>5.1836278784231586</v>
      </c>
      <c r="AC420">
        <f t="shared" si="138"/>
        <v>0.2661290322580645</v>
      </c>
      <c r="AD420">
        <f t="shared" si="139"/>
        <v>-0.8910065241883679</v>
      </c>
      <c r="AE420">
        <f t="shared" si="140"/>
        <v>-0.23712270401787208</v>
      </c>
      <c r="AF420" s="65">
        <f t="shared" si="141"/>
        <v>-0.23940300894198227</v>
      </c>
      <c r="AG420">
        <f t="shared" si="142"/>
        <v>-13.716782015108294</v>
      </c>
      <c r="AJ420">
        <f t="shared" si="143"/>
        <v>72.382294738708836</v>
      </c>
      <c r="AL420">
        <f t="shared" si="134"/>
        <v>126.16562268761422</v>
      </c>
      <c r="AN420">
        <f t="shared" si="144"/>
        <v>128.6889351413665</v>
      </c>
      <c r="AP420">
        <f t="shared" si="145"/>
        <v>-483.92992961939217</v>
      </c>
      <c r="AS420">
        <f t="shared" si="146"/>
        <v>-498.13694057349221</v>
      </c>
      <c r="AU420">
        <f t="shared" si="135"/>
        <v>118.11957831997653</v>
      </c>
      <c r="AW420">
        <f t="shared" si="147"/>
        <v>5.1836278784231586</v>
      </c>
      <c r="AY420">
        <f t="shared" si="148"/>
        <v>-0.23940300894198227</v>
      </c>
      <c r="BA420">
        <f t="shared" si="149"/>
        <v>-1.0018183651354375</v>
      </c>
      <c r="BC420">
        <f t="shared" si="150"/>
        <v>484.80989093140681</v>
      </c>
      <c r="BD420">
        <f t="shared" si="151"/>
        <v>3.3000000000000002E-2</v>
      </c>
      <c r="BE420">
        <f t="shared" si="152"/>
        <v>15.998726400736425</v>
      </c>
    </row>
    <row r="421" spans="3:57">
      <c r="C421" s="11">
        <v>361</v>
      </c>
      <c r="D421" s="12">
        <f t="shared" si="158"/>
        <v>5.2318840579710143E-3</v>
      </c>
      <c r="E421" s="75">
        <f t="shared" si="153"/>
        <v>1204.2771838760873</v>
      </c>
      <c r="F421" s="4">
        <f t="shared" si="154"/>
        <v>6.3006385996995293</v>
      </c>
      <c r="G421" s="4"/>
      <c r="H421" s="4">
        <f t="shared" si="155"/>
        <v>0.87813195343178796</v>
      </c>
      <c r="I421" s="11">
        <v>361</v>
      </c>
      <c r="J421" s="5">
        <f t="shared" si="136"/>
        <v>-60581.072846851966</v>
      </c>
      <c r="K421" s="11">
        <v>361</v>
      </c>
      <c r="L421" s="17">
        <f t="shared" si="156"/>
        <v>-25565.212741371528</v>
      </c>
      <c r="M421" s="11">
        <v>361</v>
      </c>
      <c r="N421">
        <f t="shared" si="157"/>
        <v>-2606.0359573263536</v>
      </c>
      <c r="Q421" s="58">
        <v>298</v>
      </c>
      <c r="R421" s="21">
        <f t="shared" si="133"/>
        <v>64.935999999999979</v>
      </c>
      <c r="S421" s="21">
        <f t="shared" si="130"/>
        <v>210.93822050263304</v>
      </c>
      <c r="T421" s="21">
        <f t="shared" si="131"/>
        <v>1.7737948786398654</v>
      </c>
      <c r="U421" s="21">
        <f t="shared" si="132"/>
        <v>430.76963386744887</v>
      </c>
      <c r="AA421">
        <v>298</v>
      </c>
      <c r="AB421">
        <f t="shared" si="137"/>
        <v>5.2010811709431017</v>
      </c>
      <c r="AC421">
        <f t="shared" si="138"/>
        <v>0.2661290322580645</v>
      </c>
      <c r="AD421">
        <f t="shared" si="139"/>
        <v>-0.8829475928589271</v>
      </c>
      <c r="AE421">
        <f t="shared" si="140"/>
        <v>-0.2349779884221338</v>
      </c>
      <c r="AF421" s="65">
        <f t="shared" si="141"/>
        <v>-0.2371959223923239</v>
      </c>
      <c r="AG421">
        <f t="shared" si="142"/>
        <v>-13.590325270792775</v>
      </c>
      <c r="AJ421">
        <f t="shared" si="143"/>
        <v>72.382294738708836</v>
      </c>
      <c r="AL421">
        <f t="shared" si="134"/>
        <v>128.39134371172301</v>
      </c>
      <c r="AN421">
        <f t="shared" si="144"/>
        <v>130.95917058595748</v>
      </c>
      <c r="AP421">
        <f t="shared" si="145"/>
        <v>-529.1976167017441</v>
      </c>
      <c r="AS421">
        <f t="shared" si="146"/>
        <v>-544.44160496889003</v>
      </c>
      <c r="AU421">
        <f t="shared" si="135"/>
        <v>127.9317931489078</v>
      </c>
      <c r="AW421">
        <f t="shared" si="147"/>
        <v>5.2010811709431017</v>
      </c>
      <c r="AY421">
        <f t="shared" si="148"/>
        <v>-0.2371959223923239</v>
      </c>
      <c r="BA421">
        <f t="shared" si="149"/>
        <v>-0.99644080780186028</v>
      </c>
      <c r="BC421">
        <f t="shared" si="150"/>
        <v>527.31410067310514</v>
      </c>
      <c r="BD421">
        <f t="shared" si="151"/>
        <v>3.3000000000000002E-2</v>
      </c>
      <c r="BE421">
        <f t="shared" si="152"/>
        <v>17.40136532221247</v>
      </c>
    </row>
    <row r="422" spans="3:57">
      <c r="C422" s="11">
        <v>362</v>
      </c>
      <c r="D422" s="12">
        <f t="shared" si="158"/>
        <v>5.2463768115942029E-3</v>
      </c>
      <c r="E422" s="75">
        <f t="shared" si="153"/>
        <v>1204.2771838760873</v>
      </c>
      <c r="F422" s="4">
        <f t="shared" si="154"/>
        <v>6.3180918922194724</v>
      </c>
      <c r="G422" s="4"/>
      <c r="H422" s="4">
        <f t="shared" si="155"/>
        <v>1.7558277863168108</v>
      </c>
      <c r="I422" s="11">
        <v>362</v>
      </c>
      <c r="J422" s="5">
        <f t="shared" si="136"/>
        <v>-60535.940206747284</v>
      </c>
      <c r="K422" s="11">
        <v>362</v>
      </c>
      <c r="L422" s="17">
        <f t="shared" si="156"/>
        <v>-25546.166767247352</v>
      </c>
      <c r="M422" s="11">
        <v>362</v>
      </c>
      <c r="N422">
        <f t="shared" si="157"/>
        <v>-2604.0944716867839</v>
      </c>
      <c r="Q422" s="58">
        <v>299</v>
      </c>
      <c r="R422" s="21">
        <f t="shared" si="133"/>
        <v>65.490999999999985</v>
      </c>
      <c r="S422" s="21">
        <f t="shared" si="130"/>
        <v>208.28685704635387</v>
      </c>
      <c r="T422" s="21">
        <f t="shared" si="131"/>
        <v>1.805486196064237</v>
      </c>
      <c r="U422" s="21">
        <f t="shared" si="132"/>
        <v>432.95468707310613</v>
      </c>
      <c r="AA422">
        <v>299</v>
      </c>
      <c r="AB422">
        <f t="shared" si="137"/>
        <v>5.2185344634630448</v>
      </c>
      <c r="AC422">
        <f t="shared" si="138"/>
        <v>0.2661290322580645</v>
      </c>
      <c r="AD422">
        <f t="shared" si="139"/>
        <v>-0.87461970713939607</v>
      </c>
      <c r="AE422">
        <f t="shared" si="140"/>
        <v>-0.23276169625483928</v>
      </c>
      <c r="AF422" s="65">
        <f t="shared" si="141"/>
        <v>-0.23491641414339365</v>
      </c>
      <c r="AG422">
        <f t="shared" si="142"/>
        <v>-13.459719068763816</v>
      </c>
      <c r="AJ422">
        <f t="shared" si="143"/>
        <v>72.382294738708836</v>
      </c>
      <c r="AL422">
        <f t="shared" si="134"/>
        <v>130.68523399019185</v>
      </c>
      <c r="AN422">
        <f t="shared" si="144"/>
        <v>133.29893866999569</v>
      </c>
      <c r="AP422">
        <f t="shared" si="145"/>
        <v>-574.47463395781824</v>
      </c>
      <c r="AS422">
        <f t="shared" si="146"/>
        <v>-590.69888755672321</v>
      </c>
      <c r="AU422">
        <f t="shared" si="135"/>
        <v>137.49207504354948</v>
      </c>
      <c r="AW422">
        <f t="shared" si="147"/>
        <v>5.2185344634630448</v>
      </c>
      <c r="AY422">
        <f t="shared" si="148"/>
        <v>-0.23491641414339365</v>
      </c>
      <c r="BA422">
        <f t="shared" si="149"/>
        <v>-0.99065177670095372</v>
      </c>
      <c r="BC422">
        <f t="shared" si="150"/>
        <v>569.10431679994269</v>
      </c>
      <c r="BD422">
        <f t="shared" si="151"/>
        <v>3.3000000000000002E-2</v>
      </c>
      <c r="BE422">
        <f t="shared" si="152"/>
        <v>18.780442454398109</v>
      </c>
    </row>
    <row r="423" spans="3:57">
      <c r="C423" s="11">
        <v>363</v>
      </c>
      <c r="D423" s="12">
        <f t="shared" si="158"/>
        <v>5.2608695652173907E-3</v>
      </c>
      <c r="E423" s="75">
        <f t="shared" si="153"/>
        <v>1204.2771838760873</v>
      </c>
      <c r="F423" s="4">
        <f t="shared" si="154"/>
        <v>6.3355451847394146</v>
      </c>
      <c r="G423" s="4"/>
      <c r="H423" s="4">
        <f t="shared" si="155"/>
        <v>2.6326517164081693</v>
      </c>
      <c r="I423" s="11">
        <v>363</v>
      </c>
      <c r="J423" s="5">
        <f t="shared" si="136"/>
        <v>-60460.758038979686</v>
      </c>
      <c r="K423" s="11">
        <v>363</v>
      </c>
      <c r="L423" s="17">
        <f t="shared" si="156"/>
        <v>-25514.439892449427</v>
      </c>
      <c r="M423" s="11">
        <v>363</v>
      </c>
      <c r="N423">
        <f t="shared" si="157"/>
        <v>-2600.8603356217559</v>
      </c>
      <c r="Q423" s="58">
        <v>300</v>
      </c>
      <c r="R423" s="21">
        <f t="shared" si="133"/>
        <v>66.045999999999992</v>
      </c>
      <c r="S423" s="21">
        <f t="shared" si="130"/>
        <v>205.63549359007476</v>
      </c>
      <c r="T423" s="21">
        <f t="shared" si="131"/>
        <v>1.838160700168876</v>
      </c>
      <c r="U423" s="21">
        <f t="shared" si="132"/>
        <v>435.17903128288089</v>
      </c>
      <c r="AA423">
        <v>300</v>
      </c>
      <c r="AB423">
        <f t="shared" si="137"/>
        <v>5.2359877559829888</v>
      </c>
      <c r="AC423">
        <f t="shared" si="138"/>
        <v>0.2661290322580645</v>
      </c>
      <c r="AD423">
        <f t="shared" si="139"/>
        <v>-0.8660254037844386</v>
      </c>
      <c r="AE423">
        <f t="shared" si="140"/>
        <v>-0.2304745026200522</v>
      </c>
      <c r="AF423" s="65">
        <f t="shared" si="141"/>
        <v>-0.23256528515433814</v>
      </c>
      <c r="AG423">
        <f t="shared" si="142"/>
        <v>-13.325009300600076</v>
      </c>
      <c r="AJ423">
        <f t="shared" si="143"/>
        <v>72.382294738708836</v>
      </c>
      <c r="AL423">
        <f t="shared" si="134"/>
        <v>133.050289576735</v>
      </c>
      <c r="AN423">
        <f t="shared" si="144"/>
        <v>135.7112953682697</v>
      </c>
      <c r="AP423">
        <f t="shared" si="145"/>
        <v>-619.72876539567721</v>
      </c>
      <c r="AS423">
        <f t="shared" si="146"/>
        <v>-636.87446761174908</v>
      </c>
      <c r="AU423">
        <f t="shared" si="135"/>
        <v>146.78332615422843</v>
      </c>
      <c r="AW423">
        <f t="shared" si="147"/>
        <v>5.2359877559829888</v>
      </c>
      <c r="AY423">
        <f t="shared" si="148"/>
        <v>-0.23256528515433814</v>
      </c>
      <c r="BA423">
        <f t="shared" si="149"/>
        <v>-0.98445086210612232</v>
      </c>
      <c r="BC423">
        <f t="shared" si="150"/>
        <v>610.09251736573731</v>
      </c>
      <c r="BD423">
        <f t="shared" si="151"/>
        <v>3.3000000000000002E-2</v>
      </c>
      <c r="BE423">
        <f t="shared" si="152"/>
        <v>20.13305307306933</v>
      </c>
    </row>
    <row r="424" spans="3:57">
      <c r="C424" s="11">
        <v>364</v>
      </c>
      <c r="D424" s="12">
        <f t="shared" si="158"/>
        <v>5.2753623188405794E-3</v>
      </c>
      <c r="E424" s="75">
        <f t="shared" si="153"/>
        <v>1204.2771838760873</v>
      </c>
      <c r="F424" s="4">
        <f t="shared" si="154"/>
        <v>6.3529984772593586</v>
      </c>
      <c r="G424" s="4"/>
      <c r="H424" s="4">
        <f t="shared" si="155"/>
        <v>3.5081686377056625</v>
      </c>
      <c r="I424" s="11">
        <v>364</v>
      </c>
      <c r="J424" s="5">
        <f t="shared" si="136"/>
        <v>-60355.58464949685</v>
      </c>
      <c r="K424" s="11">
        <v>364</v>
      </c>
      <c r="L424" s="17">
        <f t="shared" si="156"/>
        <v>-25470.056722087669</v>
      </c>
      <c r="M424" s="11">
        <v>364</v>
      </c>
      <c r="N424">
        <f t="shared" si="157"/>
        <v>-2596.3360572974179</v>
      </c>
      <c r="Q424" s="58">
        <v>301</v>
      </c>
      <c r="R424" s="21">
        <f t="shared" si="133"/>
        <v>66.600999999999999</v>
      </c>
      <c r="S424" s="21">
        <f t="shared" si="130"/>
        <v>202.9841301337957</v>
      </c>
      <c r="T424" s="21">
        <f t="shared" si="131"/>
        <v>1.8718621680978487</v>
      </c>
      <c r="U424" s="21">
        <f t="shared" si="132"/>
        <v>437.44389344254273</v>
      </c>
      <c r="AA424">
        <v>301</v>
      </c>
      <c r="AB424">
        <f t="shared" si="137"/>
        <v>5.2534410485029319</v>
      </c>
      <c r="AC424">
        <f t="shared" si="138"/>
        <v>0.2661290322580645</v>
      </c>
      <c r="AD424">
        <f t="shared" si="139"/>
        <v>-0.85716730070211233</v>
      </c>
      <c r="AE424">
        <f t="shared" si="140"/>
        <v>-0.22811710421911052</v>
      </c>
      <c r="AF424" s="65">
        <f t="shared" si="141"/>
        <v>-0.23014335816431944</v>
      </c>
      <c r="AG424">
        <f t="shared" si="142"/>
        <v>-13.186243105783181</v>
      </c>
      <c r="AJ424">
        <f t="shared" si="143"/>
        <v>72.382294738708836</v>
      </c>
      <c r="AL424">
        <f t="shared" si="134"/>
        <v>135.48967916149704</v>
      </c>
      <c r="AN424">
        <f t="shared" si="144"/>
        <v>138.19947274472699</v>
      </c>
      <c r="AP424">
        <f t="shared" si="145"/>
        <v>-664.92728057016484</v>
      </c>
      <c r="AS424">
        <f t="shared" si="146"/>
        <v>-682.93371400471824</v>
      </c>
      <c r="AU424">
        <f t="shared" si="135"/>
        <v>155.78886121235851</v>
      </c>
      <c r="AW424">
        <f t="shared" si="147"/>
        <v>5.2534410485029319</v>
      </c>
      <c r="AY424">
        <f t="shared" si="148"/>
        <v>-0.23014335816431944</v>
      </c>
      <c r="BA424">
        <f t="shared" si="149"/>
        <v>-0.97783793268827579</v>
      </c>
      <c r="BC424">
        <f t="shared" si="150"/>
        <v>650.19111742076711</v>
      </c>
      <c r="BD424">
        <f t="shared" si="151"/>
        <v>3.3000000000000002E-2</v>
      </c>
      <c r="BE424">
        <f t="shared" si="152"/>
        <v>21.456306874885314</v>
      </c>
    </row>
    <row r="425" spans="3:57">
      <c r="C425" s="11">
        <v>365</v>
      </c>
      <c r="D425" s="12">
        <f t="shared" si="158"/>
        <v>5.2898550724637681E-3</v>
      </c>
      <c r="E425" s="75">
        <f t="shared" si="153"/>
        <v>1204.2771838760873</v>
      </c>
      <c r="F425" s="4">
        <f t="shared" si="154"/>
        <v>6.3704517697793026</v>
      </c>
      <c r="G425" s="4"/>
      <c r="H425" s="4">
        <f t="shared" si="155"/>
        <v>4.381944457695635</v>
      </c>
      <c r="I425" s="11">
        <v>365</v>
      </c>
      <c r="J425" s="5">
        <f t="shared" si="136"/>
        <v>-60220.501581351564</v>
      </c>
      <c r="K425" s="11">
        <v>365</v>
      </c>
      <c r="L425" s="17">
        <f t="shared" si="156"/>
        <v>-25413.051667330357</v>
      </c>
      <c r="M425" s="11">
        <v>365</v>
      </c>
      <c r="N425">
        <f t="shared" si="157"/>
        <v>-2590.5251444781197</v>
      </c>
      <c r="Q425" s="58">
        <v>302</v>
      </c>
      <c r="R425" s="21">
        <f t="shared" si="133"/>
        <v>67.156000000000006</v>
      </c>
      <c r="S425" s="21">
        <f t="shared" si="130"/>
        <v>200.33276667751659</v>
      </c>
      <c r="T425" s="21">
        <f t="shared" si="131"/>
        <v>1.9066369329613009</v>
      </c>
      <c r="U425" s="21">
        <f t="shared" si="132"/>
        <v>439.75055549206036</v>
      </c>
      <c r="AA425">
        <v>302</v>
      </c>
      <c r="AB425">
        <f t="shared" si="137"/>
        <v>5.270894341022875</v>
      </c>
      <c r="AC425">
        <f t="shared" si="138"/>
        <v>0.2661290322580645</v>
      </c>
      <c r="AD425">
        <f t="shared" si="139"/>
        <v>-0.84804809615642618</v>
      </c>
      <c r="AE425">
        <f t="shared" si="140"/>
        <v>-0.22569021913840373</v>
      </c>
      <c r="AF425" s="65">
        <f t="shared" si="141"/>
        <v>-0.22765147713935494</v>
      </c>
      <c r="AG425">
        <f t="shared" si="142"/>
        <v>-13.043468840003982</v>
      </c>
      <c r="AJ425">
        <f t="shared" si="143"/>
        <v>72.382294738708836</v>
      </c>
      <c r="AL425">
        <f t="shared" si="134"/>
        <v>138.00675644131272</v>
      </c>
      <c r="AN425">
        <f t="shared" si="144"/>
        <v>140.76689157013897</v>
      </c>
      <c r="AP425">
        <f t="shared" si="145"/>
        <v>-710.03694919996838</v>
      </c>
      <c r="AS425">
        <f t="shared" si="146"/>
        <v>-728.84170677386123</v>
      </c>
      <c r="AU425">
        <f t="shared" si="135"/>
        <v>164.49244451900094</v>
      </c>
      <c r="AW425">
        <f t="shared" si="147"/>
        <v>5.270894341022875</v>
      </c>
      <c r="AY425">
        <f t="shared" si="148"/>
        <v>-0.22765147713935494</v>
      </c>
      <c r="BA425">
        <f t="shared" si="149"/>
        <v>-0.97081313714428752</v>
      </c>
      <c r="BC425">
        <f t="shared" si="150"/>
        <v>689.31319814118046</v>
      </c>
      <c r="BD425">
        <f t="shared" si="151"/>
        <v>3.3000000000000002E-2</v>
      </c>
      <c r="BE425">
        <f t="shared" si="152"/>
        <v>22.747335538658955</v>
      </c>
    </row>
    <row r="426" spans="3:57">
      <c r="C426" s="11">
        <v>366</v>
      </c>
      <c r="D426" s="12">
        <f t="shared" si="158"/>
        <v>5.3043478260869558E-3</v>
      </c>
      <c r="E426" s="75">
        <f t="shared" si="153"/>
        <v>1204.2771838760873</v>
      </c>
      <c r="F426" s="4">
        <f t="shared" si="154"/>
        <v>6.3879050622992448</v>
      </c>
      <c r="G426" s="4"/>
      <c r="H426" s="4">
        <f t="shared" si="155"/>
        <v>5.2535464335330202</v>
      </c>
      <c r="I426" s="11">
        <v>366</v>
      </c>
      <c r="J426" s="5">
        <f t="shared" si="136"/>
        <v>-60055.613529547169</v>
      </c>
      <c r="K426" s="11">
        <v>366</v>
      </c>
      <c r="L426" s="17">
        <f t="shared" si="156"/>
        <v>-25343.468909468906</v>
      </c>
      <c r="M426" s="11">
        <v>366</v>
      </c>
      <c r="N426">
        <f t="shared" si="157"/>
        <v>-2583.4321008632928</v>
      </c>
      <c r="Q426" s="58">
        <v>303</v>
      </c>
      <c r="R426" s="21">
        <f t="shared" si="133"/>
        <v>67.711000000000013</v>
      </c>
      <c r="S426" s="21">
        <f t="shared" si="130"/>
        <v>197.68140322123747</v>
      </c>
      <c r="T426" s="21">
        <f t="shared" si="131"/>
        <v>1.9425340694460038</v>
      </c>
      <c r="U426" s="21">
        <f t="shared" si="132"/>
        <v>442.10035759818118</v>
      </c>
      <c r="AA426">
        <v>303</v>
      </c>
      <c r="AB426">
        <f t="shared" si="137"/>
        <v>5.2883476335428181</v>
      </c>
      <c r="AC426">
        <f t="shared" si="138"/>
        <v>0.2661290322580645</v>
      </c>
      <c r="AD426">
        <f t="shared" si="139"/>
        <v>-0.83867056794542427</v>
      </c>
      <c r="AE426">
        <f t="shared" si="140"/>
        <v>-0.2231945866306371</v>
      </c>
      <c r="AF426" s="65">
        <f t="shared" si="141"/>
        <v>-0.22509050671537337</v>
      </c>
      <c r="AG426">
        <f t="shared" si="142"/>
        <v>-12.896736043252009</v>
      </c>
      <c r="AJ426">
        <f t="shared" si="143"/>
        <v>72.382294738708836</v>
      </c>
      <c r="AL426">
        <f t="shared" si="134"/>
        <v>140.60507355462414</v>
      </c>
      <c r="AN426">
        <f t="shared" si="144"/>
        <v>143.41717502571663</v>
      </c>
      <c r="AP426">
        <f t="shared" si="145"/>
        <v>-755.02405516508702</v>
      </c>
      <c r="AS426">
        <f t="shared" si="146"/>
        <v>-774.56325725278055</v>
      </c>
      <c r="AU426">
        <f t="shared" si="135"/>
        <v>172.87832602181416</v>
      </c>
      <c r="AW426">
        <f t="shared" si="147"/>
        <v>5.2883476335428181</v>
      </c>
      <c r="AY426">
        <f t="shared" si="148"/>
        <v>-0.22509050671537337</v>
      </c>
      <c r="BA426">
        <f t="shared" si="149"/>
        <v>-0.96337690546595089</v>
      </c>
      <c r="BC426">
        <f t="shared" si="150"/>
        <v>727.37273781729493</v>
      </c>
      <c r="BD426">
        <f t="shared" si="151"/>
        <v>3.3000000000000002E-2</v>
      </c>
      <c r="BE426">
        <f t="shared" si="152"/>
        <v>24.003300347970733</v>
      </c>
    </row>
    <row r="427" spans="3:57">
      <c r="C427" s="11">
        <v>367</v>
      </c>
      <c r="D427" s="12">
        <f t="shared" si="158"/>
        <v>5.3188405797101445E-3</v>
      </c>
      <c r="E427" s="75">
        <f t="shared" si="153"/>
        <v>1204.2771838760873</v>
      </c>
      <c r="F427" s="4">
        <f t="shared" si="154"/>
        <v>6.4053583548191888</v>
      </c>
      <c r="G427" s="4"/>
      <c r="H427" s="4">
        <f t="shared" si="155"/>
        <v>6.1225435068140994</v>
      </c>
      <c r="I427" s="11">
        <v>367</v>
      </c>
      <c r="J427" s="5">
        <f t="shared" si="136"/>
        <v>-59861.048231723718</v>
      </c>
      <c r="K427" s="11">
        <v>367</v>
      </c>
      <c r="L427" s="17">
        <f t="shared" si="156"/>
        <v>-25261.362353787408</v>
      </c>
      <c r="M427" s="11">
        <v>367</v>
      </c>
      <c r="N427">
        <f t="shared" si="157"/>
        <v>-2575.062421385057</v>
      </c>
      <c r="Q427" s="58">
        <v>304</v>
      </c>
      <c r="R427" s="21">
        <f t="shared" si="133"/>
        <v>68.26600000000002</v>
      </c>
      <c r="S427" s="21">
        <f t="shared" si="130"/>
        <v>195.0300397649583</v>
      </c>
      <c r="T427" s="21">
        <f t="shared" si="131"/>
        <v>1.9796055956184089</v>
      </c>
      <c r="U427" s="21">
        <f t="shared" si="132"/>
        <v>444.49470162337036</v>
      </c>
      <c r="AA427">
        <v>304</v>
      </c>
      <c r="AB427">
        <f t="shared" si="137"/>
        <v>5.3058009260627612</v>
      </c>
      <c r="AC427">
        <f t="shared" si="138"/>
        <v>0.2661290322580645</v>
      </c>
      <c r="AD427">
        <f t="shared" si="139"/>
        <v>-0.82903757255504207</v>
      </c>
      <c r="AE427">
        <f t="shared" si="140"/>
        <v>-0.22063096688964828</v>
      </c>
      <c r="AF427" s="65">
        <f t="shared" si="141"/>
        <v>-0.2224613316385349</v>
      </c>
      <c r="AG427">
        <f t="shared" si="142"/>
        <v>-12.746095407748181</v>
      </c>
      <c r="AJ427">
        <f t="shared" si="143"/>
        <v>72.382294738708836</v>
      </c>
      <c r="AL427">
        <f t="shared" si="134"/>
        <v>143.28839568844893</v>
      </c>
      <c r="AN427">
        <f t="shared" si="144"/>
        <v>146.15416360221792</v>
      </c>
      <c r="AP427">
        <f t="shared" si="145"/>
        <v>-799.85440974400444</v>
      </c>
      <c r="AS427">
        <f t="shared" si="146"/>
        <v>-820.06292659046198</v>
      </c>
      <c r="AU427">
        <f t="shared" si="135"/>
        <v>180.93127640400829</v>
      </c>
      <c r="AW427">
        <f t="shared" si="147"/>
        <v>5.3058009260627612</v>
      </c>
      <c r="AY427">
        <f t="shared" si="148"/>
        <v>-0.2224613316385349</v>
      </c>
      <c r="BA427">
        <f t="shared" si="149"/>
        <v>-0.95552994985331452</v>
      </c>
      <c r="BC427">
        <f t="shared" si="150"/>
        <v>764.2848440326411</v>
      </c>
      <c r="BD427">
        <f t="shared" si="151"/>
        <v>3.3000000000000002E-2</v>
      </c>
      <c r="BE427">
        <f t="shared" si="152"/>
        <v>25.221399853077159</v>
      </c>
    </row>
    <row r="428" spans="3:57">
      <c r="C428" s="11">
        <v>368</v>
      </c>
      <c r="D428" s="12">
        <f t="shared" si="158"/>
        <v>5.3333333333333332E-3</v>
      </c>
      <c r="E428" s="75">
        <f t="shared" si="153"/>
        <v>1204.2771838760873</v>
      </c>
      <c r="F428" s="4">
        <f t="shared" si="154"/>
        <v>6.4228116473391319</v>
      </c>
      <c r="G428" s="4"/>
      <c r="H428" s="4">
        <f t="shared" si="155"/>
        <v>6.9885066365898485</v>
      </c>
      <c r="I428" s="11">
        <v>368</v>
      </c>
      <c r="J428" s="5">
        <f t="shared" si="136"/>
        <v>-59636.956334812574</v>
      </c>
      <c r="K428" s="11">
        <v>368</v>
      </c>
      <c r="L428" s="17">
        <f t="shared" si="156"/>
        <v>-25166.795573290907</v>
      </c>
      <c r="M428" s="11">
        <v>368</v>
      </c>
      <c r="N428">
        <f t="shared" si="157"/>
        <v>-2565.4225864720597</v>
      </c>
      <c r="Q428" s="58">
        <v>305</v>
      </c>
      <c r="R428" s="21">
        <f t="shared" si="133"/>
        <v>68.821000000000026</v>
      </c>
      <c r="S428" s="21">
        <f t="shared" si="130"/>
        <v>192.37867630867925</v>
      </c>
      <c r="T428" s="21">
        <f t="shared" si="131"/>
        <v>2.0179066925760827</v>
      </c>
      <c r="U428" s="21">
        <f t="shared" si="132"/>
        <v>446.93505485186711</v>
      </c>
      <c r="AA428">
        <v>305</v>
      </c>
      <c r="AB428">
        <f t="shared" si="137"/>
        <v>5.3232542185827052</v>
      </c>
      <c r="AC428">
        <f t="shared" si="138"/>
        <v>0.2661290322580645</v>
      </c>
      <c r="AD428">
        <f t="shared" si="139"/>
        <v>-0.8191520442889918</v>
      </c>
      <c r="AE428">
        <f t="shared" si="140"/>
        <v>-0.21800014081884458</v>
      </c>
      <c r="AF428" s="65">
        <f t="shared" si="141"/>
        <v>-0.21976485620384115</v>
      </c>
      <c r="AG428">
        <f t="shared" si="142"/>
        <v>-12.591598745779525</v>
      </c>
      <c r="AJ428">
        <f t="shared" si="143"/>
        <v>72.382294738708836</v>
      </c>
      <c r="AL428">
        <f t="shared" si="134"/>
        <v>146.06071697725514</v>
      </c>
      <c r="AN428">
        <f t="shared" si="144"/>
        <v>148.98193131680026</v>
      </c>
      <c r="AP428">
        <f t="shared" si="145"/>
        <v>-844.49336393667443</v>
      </c>
      <c r="AS428">
        <f t="shared" si="146"/>
        <v>-865.30504248987575</v>
      </c>
      <c r="AU428">
        <f t="shared" si="135"/>
        <v>188.63662111404923</v>
      </c>
      <c r="AW428">
        <f t="shared" si="147"/>
        <v>5.3232542185827052</v>
      </c>
      <c r="AY428">
        <f t="shared" si="148"/>
        <v>-0.21976485620384115</v>
      </c>
      <c r="BA428">
        <f t="shared" si="149"/>
        <v>-0.94727326527707301</v>
      </c>
      <c r="BC428">
        <f t="shared" si="150"/>
        <v>799.96598636111321</v>
      </c>
      <c r="BD428">
        <f t="shared" si="151"/>
        <v>3.3000000000000002E-2</v>
      </c>
      <c r="BE428">
        <f t="shared" si="152"/>
        <v>26.398877549916737</v>
      </c>
    </row>
    <row r="429" spans="3:57">
      <c r="C429" s="11">
        <v>369</v>
      </c>
      <c r="D429" s="12">
        <f t="shared" si="158"/>
        <v>5.3478260869565218E-3</v>
      </c>
      <c r="E429" s="75">
        <f t="shared" si="153"/>
        <v>1204.2771838760873</v>
      </c>
      <c r="F429" s="4">
        <f t="shared" si="154"/>
        <v>6.4402649398590759</v>
      </c>
      <c r="G429" s="4"/>
      <c r="H429" s="4">
        <f t="shared" si="155"/>
        <v>7.8510091302746243</v>
      </c>
      <c r="I429" s="11">
        <v>369</v>
      </c>
      <c r="J429" s="5">
        <f t="shared" si="136"/>
        <v>-59383.511237814761</v>
      </c>
      <c r="K429" s="11">
        <v>369</v>
      </c>
      <c r="L429" s="17">
        <f t="shared" si="156"/>
        <v>-25059.841742357828</v>
      </c>
      <c r="M429" s="11">
        <v>369</v>
      </c>
      <c r="N429">
        <f t="shared" si="157"/>
        <v>-2554.5200552862211</v>
      </c>
      <c r="Q429" s="58">
        <v>306</v>
      </c>
      <c r="R429" s="21">
        <f t="shared" si="133"/>
        <v>69.376000000000033</v>
      </c>
      <c r="S429" s="21">
        <f t="shared" si="130"/>
        <v>189.72731285240013</v>
      </c>
      <c r="T429" s="21">
        <f t="shared" si="131"/>
        <v>2.057495943798366</v>
      </c>
      <c r="U429" s="21">
        <f t="shared" si="132"/>
        <v>449.42295399576437</v>
      </c>
      <c r="AA429">
        <v>306</v>
      </c>
      <c r="AB429">
        <f t="shared" si="137"/>
        <v>5.3407075111026483</v>
      </c>
      <c r="AC429">
        <f t="shared" si="138"/>
        <v>0.2661290322580645</v>
      </c>
      <c r="AD429">
        <f t="shared" si="139"/>
        <v>-0.80901699437494756</v>
      </c>
      <c r="AE429">
        <f t="shared" si="140"/>
        <v>-0.2153029097933328</v>
      </c>
      <c r="AF429" s="65">
        <f t="shared" si="141"/>
        <v>-0.21700200369303693</v>
      </c>
      <c r="AG429">
        <f t="shared" si="142"/>
        <v>-12.433298957493319</v>
      </c>
      <c r="AJ429">
        <f t="shared" si="143"/>
        <v>72.382294738708836</v>
      </c>
      <c r="AL429">
        <f t="shared" si="134"/>
        <v>148.92627782771123</v>
      </c>
      <c r="AN429">
        <f t="shared" si="144"/>
        <v>151.90480338426545</v>
      </c>
      <c r="AP429">
        <f t="shared" si="145"/>
        <v>-888.90581970441713</v>
      </c>
      <c r="AS429">
        <f t="shared" si="146"/>
        <v>-910.25371398058405</v>
      </c>
      <c r="AU429">
        <f t="shared" si="135"/>
        <v>195.98027327020785</v>
      </c>
      <c r="AW429">
        <f t="shared" si="147"/>
        <v>5.3407075111026483</v>
      </c>
      <c r="AY429">
        <f t="shared" si="148"/>
        <v>-0.21700200369303693</v>
      </c>
      <c r="BA429">
        <f t="shared" si="149"/>
        <v>-0.93860812969542706</v>
      </c>
      <c r="BC429">
        <f t="shared" si="150"/>
        <v>834.33422890814347</v>
      </c>
      <c r="BD429">
        <f t="shared" si="151"/>
        <v>3.3000000000000002E-2</v>
      </c>
      <c r="BE429">
        <f t="shared" si="152"/>
        <v>27.533029553968735</v>
      </c>
    </row>
    <row r="430" spans="3:57">
      <c r="C430" s="11">
        <v>370</v>
      </c>
      <c r="D430" s="12">
        <f t="shared" si="158"/>
        <v>5.3623188405797096E-3</v>
      </c>
      <c r="E430" s="75">
        <f t="shared" si="153"/>
        <v>1204.2771838760873</v>
      </c>
      <c r="F430" s="4">
        <f t="shared" si="154"/>
        <v>6.4577182323790181</v>
      </c>
      <c r="G430" s="4"/>
      <c r="H430" s="4">
        <f t="shared" si="155"/>
        <v>8.7096269721033934</v>
      </c>
      <c r="I430" s="11">
        <v>370</v>
      </c>
      <c r="J430" s="5">
        <f t="shared" si="136"/>
        <v>-59100.908910887039</v>
      </c>
      <c r="K430" s="11">
        <v>370</v>
      </c>
      <c r="L430" s="17">
        <f t="shared" si="156"/>
        <v>-24940.583560394331</v>
      </c>
      <c r="M430" s="11">
        <v>370</v>
      </c>
      <c r="N430">
        <f t="shared" si="157"/>
        <v>-2542.3632579402988</v>
      </c>
      <c r="Q430" s="58">
        <v>307</v>
      </c>
      <c r="R430" s="21">
        <f t="shared" si="133"/>
        <v>69.93100000000004</v>
      </c>
      <c r="S430" s="21">
        <f t="shared" si="130"/>
        <v>187.07594939612102</v>
      </c>
      <c r="T430" s="21">
        <f t="shared" si="131"/>
        <v>2.0984355962679966</v>
      </c>
      <c r="U430" s="21">
        <f t="shared" si="132"/>
        <v>451.96000950640251</v>
      </c>
      <c r="AA430">
        <v>307</v>
      </c>
      <c r="AB430">
        <f t="shared" si="137"/>
        <v>5.3581608036225914</v>
      </c>
      <c r="AC430">
        <f t="shared" si="138"/>
        <v>0.2661290322580645</v>
      </c>
      <c r="AD430">
        <f t="shared" si="139"/>
        <v>-0.79863551004729305</v>
      </c>
      <c r="AE430">
        <f t="shared" si="140"/>
        <v>-0.21254009541581184</v>
      </c>
      <c r="AF430" s="65">
        <f t="shared" si="141"/>
        <v>-0.2141737158127712</v>
      </c>
      <c r="AG430">
        <f t="shared" si="142"/>
        <v>-12.271249998706093</v>
      </c>
      <c r="AJ430">
        <f t="shared" si="143"/>
        <v>72.382294738708836</v>
      </c>
      <c r="AL430">
        <f t="shared" si="134"/>
        <v>151.88958381926835</v>
      </c>
      <c r="AN430">
        <f t="shared" si="144"/>
        <v>154.92737549565373</v>
      </c>
      <c r="AP430">
        <f t="shared" si="145"/>
        <v>-933.05623994112739</v>
      </c>
      <c r="AS430">
        <f t="shared" si="146"/>
        <v>-954.87284402804903</v>
      </c>
      <c r="AU430">
        <f t="shared" si="135"/>
        <v>202.94876537968918</v>
      </c>
      <c r="AW430">
        <f t="shared" si="147"/>
        <v>5.3581608036225914</v>
      </c>
      <c r="AY430">
        <f t="shared" si="148"/>
        <v>-0.2141737158127712</v>
      </c>
      <c r="BA430">
        <f t="shared" si="149"/>
        <v>-0.92953610393149855</v>
      </c>
      <c r="BC430">
        <f t="shared" si="150"/>
        <v>867.30946202384905</v>
      </c>
      <c r="BD430">
        <f t="shared" si="151"/>
        <v>3.3000000000000002E-2</v>
      </c>
      <c r="BE430">
        <f t="shared" si="152"/>
        <v>28.621212246787021</v>
      </c>
    </row>
    <row r="431" spans="3:57">
      <c r="C431" s="11">
        <v>371</v>
      </c>
      <c r="D431" s="12">
        <f t="shared" si="158"/>
        <v>5.3768115942028983E-3</v>
      </c>
      <c r="E431" s="75">
        <f t="shared" si="153"/>
        <v>1204.2771838760873</v>
      </c>
      <c r="F431" s="4">
        <f t="shared" si="154"/>
        <v>6.4751715248989621</v>
      </c>
      <c r="G431" s="4"/>
      <c r="H431" s="4">
        <f t="shared" si="155"/>
        <v>9.5639391487975391</v>
      </c>
      <c r="I431" s="11">
        <v>371</v>
      </c>
      <c r="J431" s="5">
        <f t="shared" si="136"/>
        <v>-58789.367690946521</v>
      </c>
      <c r="K431" s="11">
        <v>371</v>
      </c>
      <c r="L431" s="17">
        <f t="shared" si="156"/>
        <v>-24809.113165579431</v>
      </c>
      <c r="M431" s="11">
        <v>371</v>
      </c>
      <c r="N431">
        <f t="shared" si="157"/>
        <v>-2528.9615867053444</v>
      </c>
      <c r="Q431" s="58">
        <v>308</v>
      </c>
      <c r="R431" s="21">
        <f t="shared" si="133"/>
        <v>70.486000000000047</v>
      </c>
      <c r="S431" s="21">
        <f t="shared" si="130"/>
        <v>184.42458593984185</v>
      </c>
      <c r="T431" s="21">
        <f t="shared" si="131"/>
        <v>2.140791845686393</v>
      </c>
      <c r="U431" s="21">
        <f t="shared" si="132"/>
        <v>454.54791021905407</v>
      </c>
      <c r="AA431">
        <v>308</v>
      </c>
      <c r="AB431">
        <f t="shared" si="137"/>
        <v>5.3756140961425354</v>
      </c>
      <c r="AC431">
        <f t="shared" si="138"/>
        <v>0.2661290322580645</v>
      </c>
      <c r="AD431">
        <f t="shared" si="139"/>
        <v>-0.78801075360672179</v>
      </c>
      <c r="AE431">
        <f t="shared" si="140"/>
        <v>-0.20971253926630498</v>
      </c>
      <c r="AF431" s="65">
        <f t="shared" si="141"/>
        <v>-0.21128095213395828</v>
      </c>
      <c r="AG431">
        <f t="shared" si="142"/>
        <v>-12.105506848781374</v>
      </c>
      <c r="AJ431">
        <f t="shared" si="143"/>
        <v>72.382294738708836</v>
      </c>
      <c r="AL431">
        <f t="shared" si="134"/>
        <v>154.95542634869699</v>
      </c>
      <c r="AN431">
        <f t="shared" si="144"/>
        <v>158.05453487567092</v>
      </c>
      <c r="AP431">
        <f t="shared" si="145"/>
        <v>-976.908656971151</v>
      </c>
      <c r="AS431">
        <f t="shared" si="146"/>
        <v>-999.12613976724606</v>
      </c>
      <c r="AU431">
        <f t="shared" si="135"/>
        <v>209.5292798179303</v>
      </c>
      <c r="AW431">
        <f t="shared" si="147"/>
        <v>5.3756140961425354</v>
      </c>
      <c r="AY431">
        <f t="shared" si="148"/>
        <v>-0.21128095213395828</v>
      </c>
      <c r="BA431">
        <f t="shared" si="149"/>
        <v>-0.92005903121804333</v>
      </c>
      <c r="BC431">
        <f t="shared" si="150"/>
        <v>898.81363252139704</v>
      </c>
      <c r="BD431">
        <f t="shared" si="151"/>
        <v>3.3000000000000002E-2</v>
      </c>
      <c r="BE431">
        <f t="shared" si="152"/>
        <v>29.660849873206104</v>
      </c>
    </row>
    <row r="432" spans="3:57">
      <c r="C432" s="11">
        <v>372</v>
      </c>
      <c r="D432" s="12">
        <f t="shared" si="158"/>
        <v>5.3913043478260869E-3</v>
      </c>
      <c r="E432" s="75">
        <f t="shared" si="153"/>
        <v>1204.2771838760873</v>
      </c>
      <c r="F432" s="4">
        <f t="shared" si="154"/>
        <v>6.4926248174189052</v>
      </c>
      <c r="G432" s="4"/>
      <c r="H432" s="4">
        <f t="shared" si="155"/>
        <v>10.413527972098581</v>
      </c>
      <c r="I432" s="11">
        <v>372</v>
      </c>
      <c r="J432" s="5">
        <f t="shared" si="136"/>
        <v>-58449.128054032677</v>
      </c>
      <c r="K432" s="11">
        <v>372</v>
      </c>
      <c r="L432" s="17">
        <f t="shared" si="156"/>
        <v>-24665.53203880179</v>
      </c>
      <c r="M432" s="11">
        <v>372</v>
      </c>
      <c r="N432">
        <f t="shared" si="157"/>
        <v>-2514.3253862183269</v>
      </c>
      <c r="Q432" s="58">
        <v>309</v>
      </c>
      <c r="R432" s="21">
        <f t="shared" si="133"/>
        <v>71.041000000000054</v>
      </c>
      <c r="S432" s="21">
        <f t="shared" si="130"/>
        <v>181.77322248356279</v>
      </c>
      <c r="T432" s="21">
        <f t="shared" si="131"/>
        <v>2.1846351483906234</v>
      </c>
      <c r="U432" s="21">
        <f t="shared" si="132"/>
        <v>457.18842836187292</v>
      </c>
      <c r="AA432">
        <v>309</v>
      </c>
      <c r="AB432">
        <f t="shared" si="137"/>
        <v>5.3930673886624785</v>
      </c>
      <c r="AC432">
        <f t="shared" si="138"/>
        <v>0.2661290322580645</v>
      </c>
      <c r="AD432">
        <f t="shared" si="139"/>
        <v>-0.77714596145697079</v>
      </c>
      <c r="AE432">
        <f t="shared" si="140"/>
        <v>-0.20682110264580672</v>
      </c>
      <c r="AF432" s="65">
        <f t="shared" si="141"/>
        <v>-0.20832468953324421</v>
      </c>
      <c r="AG432">
        <f t="shared" si="142"/>
        <v>-11.936125478628089</v>
      </c>
      <c r="AJ432">
        <f t="shared" si="143"/>
        <v>72.382294738708836</v>
      </c>
      <c r="AL432">
        <f t="shared" si="134"/>
        <v>158.12890520735303</v>
      </c>
      <c r="AN432">
        <f t="shared" si="144"/>
        <v>161.29148331150009</v>
      </c>
      <c r="AP432">
        <f t="shared" si="145"/>
        <v>-1020.4266793478093</v>
      </c>
      <c r="AS432">
        <f t="shared" si="146"/>
        <v>-1042.9771201307326</v>
      </c>
      <c r="AU432">
        <f t="shared" si="135"/>
        <v>215.70967801978614</v>
      </c>
      <c r="AW432">
        <f t="shared" si="147"/>
        <v>5.3930673886624785</v>
      </c>
      <c r="AY432">
        <f t="shared" si="148"/>
        <v>-0.20832468953324421</v>
      </c>
      <c r="BA432">
        <f t="shared" si="149"/>
        <v>-0.91017903641676046</v>
      </c>
      <c r="BC432">
        <f t="shared" si="150"/>
        <v>928.77097174274365</v>
      </c>
      <c r="BD432">
        <f t="shared" si="151"/>
        <v>3.3000000000000002E-2</v>
      </c>
      <c r="BE432">
        <f t="shared" si="152"/>
        <v>30.649442067510542</v>
      </c>
    </row>
    <row r="433" spans="3:57">
      <c r="C433" s="11">
        <v>373</v>
      </c>
      <c r="D433" s="12">
        <f t="shared" si="158"/>
        <v>5.4057971014492747E-3</v>
      </c>
      <c r="E433" s="75">
        <f t="shared" si="153"/>
        <v>1204.2771838760873</v>
      </c>
      <c r="F433" s="4">
        <f t="shared" si="154"/>
        <v>6.5100781099388483</v>
      </c>
      <c r="G433" s="4"/>
      <c r="H433" s="4">
        <f t="shared" si="155"/>
        <v>11.257979397837007</v>
      </c>
      <c r="I433" s="11">
        <v>373</v>
      </c>
      <c r="J433" s="5">
        <f t="shared" si="136"/>
        <v>-58080.452364692115</v>
      </c>
      <c r="K433" s="11">
        <v>373</v>
      </c>
      <c r="L433" s="17">
        <f t="shared" si="156"/>
        <v>-24509.950897900071</v>
      </c>
      <c r="M433" s="11">
        <v>373</v>
      </c>
      <c r="N433">
        <f t="shared" si="157"/>
        <v>-2498.4659427013321</v>
      </c>
      <c r="Q433" s="58">
        <v>310</v>
      </c>
      <c r="R433" s="21">
        <f t="shared" si="133"/>
        <v>71.59600000000006</v>
      </c>
      <c r="S433" s="21">
        <f t="shared" si="130"/>
        <v>179.12185902728368</v>
      </c>
      <c r="T433" s="21">
        <f t="shared" si="131"/>
        <v>2.2300405629053826</v>
      </c>
      <c r="U433" s="21">
        <f t="shared" si="132"/>
        <v>459.88342496347303</v>
      </c>
      <c r="AA433">
        <v>310</v>
      </c>
      <c r="AB433">
        <f t="shared" si="137"/>
        <v>5.4105206811824216</v>
      </c>
      <c r="AC433">
        <f t="shared" si="138"/>
        <v>0.2661290322580645</v>
      </c>
      <c r="AD433">
        <f t="shared" si="139"/>
        <v>-0.76604444311897812</v>
      </c>
      <c r="AE433">
        <f t="shared" si="140"/>
        <v>-0.20386666631392159</v>
      </c>
      <c r="AF433" s="65">
        <f t="shared" si="141"/>
        <v>-0.20530592163744421</v>
      </c>
      <c r="AG433">
        <f t="shared" si="142"/>
        <v>-11.763162818869162</v>
      </c>
      <c r="AJ433">
        <f t="shared" si="143"/>
        <v>72.382294738708836</v>
      </c>
      <c r="AL433">
        <f t="shared" si="134"/>
        <v>161.41545330349356</v>
      </c>
      <c r="AN433">
        <f t="shared" si="144"/>
        <v>164.64376236956343</v>
      </c>
      <c r="AP433">
        <f t="shared" si="145"/>
        <v>-1063.5734967020117</v>
      </c>
      <c r="AS433">
        <f t="shared" si="146"/>
        <v>-1086.389120620637</v>
      </c>
      <c r="AU433">
        <f t="shared" si="135"/>
        <v>221.47852834064201</v>
      </c>
      <c r="AW433">
        <f t="shared" si="147"/>
        <v>5.4105206811824216</v>
      </c>
      <c r="AY433">
        <f t="shared" si="148"/>
        <v>-0.20530592163744421</v>
      </c>
      <c r="BA433">
        <f t="shared" si="149"/>
        <v>-0.8998985249200222</v>
      </c>
      <c r="BC433">
        <f t="shared" si="150"/>
        <v>957.1082208261704</v>
      </c>
      <c r="BD433">
        <f t="shared" si="151"/>
        <v>3.3000000000000002E-2</v>
      </c>
      <c r="BE433">
        <f t="shared" si="152"/>
        <v>31.584571287263625</v>
      </c>
    </row>
    <row r="434" spans="3:57">
      <c r="C434" s="11">
        <v>374</v>
      </c>
      <c r="D434" s="12">
        <f t="shared" si="158"/>
        <v>5.4202898550724634E-3</v>
      </c>
      <c r="E434" s="75">
        <f t="shared" si="153"/>
        <v>1204.2771838760873</v>
      </c>
      <c r="F434" s="4">
        <f t="shared" si="154"/>
        <v>6.5275314024587914</v>
      </c>
      <c r="G434" s="4"/>
      <c r="H434" s="4">
        <f t="shared" si="155"/>
        <v>12.096883341203592</v>
      </c>
      <c r="I434" s="11">
        <v>374</v>
      </c>
      <c r="J434" s="5">
        <f t="shared" si="136"/>
        <v>-57683.624602678734</v>
      </c>
      <c r="K434" s="11">
        <v>374</v>
      </c>
      <c r="L434" s="17">
        <f t="shared" si="156"/>
        <v>-24342.489582330425</v>
      </c>
      <c r="M434" s="11">
        <v>374</v>
      </c>
      <c r="N434">
        <f t="shared" si="157"/>
        <v>-2481.3954722049361</v>
      </c>
      <c r="Q434" s="58">
        <v>311</v>
      </c>
      <c r="R434" s="21">
        <f t="shared" si="133"/>
        <v>72.151000000000067</v>
      </c>
      <c r="S434" s="21">
        <f t="shared" ref="S434:S483" si="159">$AB$63-($AB$63-$AB$64)*R434/100</f>
        <v>176.47049557100456</v>
      </c>
      <c r="T434" s="21">
        <f t="shared" ref="T434:T483" si="160">$V$73*POWER(($AB$63/S434),$V$69)</f>
        <v>2.2770881244344969</v>
      </c>
      <c r="U434" s="21">
        <f t="shared" ref="U434:U483" si="161">T434*S434/($V$68*$AB$73/100)</f>
        <v>462.63485569729369</v>
      </c>
      <c r="AA434">
        <v>311</v>
      </c>
      <c r="AB434">
        <f t="shared" si="137"/>
        <v>5.4279739737023647</v>
      </c>
      <c r="AC434">
        <f t="shared" si="138"/>
        <v>0.2661290322580645</v>
      </c>
      <c r="AD434">
        <f t="shared" si="139"/>
        <v>-0.75470958022277224</v>
      </c>
      <c r="AE434">
        <f t="shared" si="140"/>
        <v>-0.20085013022057646</v>
      </c>
      <c r="AF434" s="65">
        <f t="shared" si="141"/>
        <v>-0.20222565827178654</v>
      </c>
      <c r="AG434">
        <f t="shared" si="142"/>
        <v>-11.586676728228214</v>
      </c>
      <c r="AJ434">
        <f t="shared" si="143"/>
        <v>72.382294738708836</v>
      </c>
      <c r="AL434">
        <f t="shared" si="134"/>
        <v>164.82086376883146</v>
      </c>
      <c r="AN434">
        <f t="shared" si="144"/>
        <v>168.11728104420808</v>
      </c>
      <c r="AP434">
        <f t="shared" si="145"/>
        <v>-1106.3118823628911</v>
      </c>
      <c r="AS434">
        <f t="shared" si="146"/>
        <v>-1129.325294950321</v>
      </c>
      <c r="AU434">
        <f t="shared" si="135"/>
        <v>226.82513255216293</v>
      </c>
      <c r="AW434">
        <f t="shared" si="147"/>
        <v>5.4279739737023647</v>
      </c>
      <c r="AY434">
        <f t="shared" si="148"/>
        <v>-0.20222565827178654</v>
      </c>
      <c r="BA434">
        <f t="shared" si="149"/>
        <v>-0.88922018124332824</v>
      </c>
      <c r="BC434">
        <f t="shared" si="150"/>
        <v>983.75485254637761</v>
      </c>
      <c r="BD434">
        <f t="shared" si="151"/>
        <v>3.3000000000000002E-2</v>
      </c>
      <c r="BE434">
        <f t="shared" si="152"/>
        <v>32.463910134030463</v>
      </c>
    </row>
    <row r="435" spans="3:57">
      <c r="C435" s="11">
        <v>375</v>
      </c>
      <c r="D435" s="12">
        <f t="shared" si="158"/>
        <v>5.434782608695652E-3</v>
      </c>
      <c r="E435" s="75">
        <f t="shared" si="153"/>
        <v>1204.2771838760873</v>
      </c>
      <c r="F435" s="4">
        <f t="shared" si="154"/>
        <v>6.5449846949787354</v>
      </c>
      <c r="G435" s="4"/>
      <c r="H435" s="4">
        <f t="shared" si="155"/>
        <v>12.929833987897647</v>
      </c>
      <c r="I435" s="11">
        <v>375</v>
      </c>
      <c r="J435" s="5">
        <f t="shared" si="136"/>
        <v>-57258.950067288068</v>
      </c>
      <c r="K435" s="11">
        <v>375</v>
      </c>
      <c r="L435" s="17">
        <f t="shared" si="156"/>
        <v>-24163.276928395564</v>
      </c>
      <c r="M435" s="11">
        <v>375</v>
      </c>
      <c r="N435">
        <f t="shared" si="157"/>
        <v>-2463.1271078894561</v>
      </c>
      <c r="Q435" s="58">
        <v>312</v>
      </c>
      <c r="R435" s="21">
        <f t="shared" si="133"/>
        <v>72.706000000000074</v>
      </c>
      <c r="S435" s="21">
        <f t="shared" si="159"/>
        <v>173.81913211472545</v>
      </c>
      <c r="T435" s="21">
        <f t="shared" si="160"/>
        <v>2.3258632560212393</v>
      </c>
      <c r="U435" s="21">
        <f t="shared" si="161"/>
        <v>465.44477720520138</v>
      </c>
      <c r="AA435">
        <v>312</v>
      </c>
      <c r="AB435">
        <f t="shared" si="137"/>
        <v>5.4454272662223078</v>
      </c>
      <c r="AC435">
        <f t="shared" si="138"/>
        <v>0.2661290322580645</v>
      </c>
      <c r="AD435">
        <f t="shared" si="139"/>
        <v>-0.74314482547739458</v>
      </c>
      <c r="AE435">
        <f t="shared" si="140"/>
        <v>-0.19777241323188727</v>
      </c>
      <c r="AF435" s="65">
        <f t="shared" si="141"/>
        <v>-0.19908492491275193</v>
      </c>
      <c r="AG435">
        <f t="shared" si="142"/>
        <v>-11.406725962179584</v>
      </c>
      <c r="AJ435">
        <f t="shared" si="143"/>
        <v>72.382294738708836</v>
      </c>
      <c r="AL435">
        <f t="shared" si="134"/>
        <v>168.35131971926236</v>
      </c>
      <c r="AN435">
        <f t="shared" si="144"/>
        <v>171.71834611364761</v>
      </c>
      <c r="AP435">
        <f t="shared" si="145"/>
        <v>-1148.60419344054</v>
      </c>
      <c r="AS435">
        <f t="shared" si="146"/>
        <v>-1171.7486132532963</v>
      </c>
      <c r="AU435">
        <f t="shared" si="135"/>
        <v>231.73955094422178</v>
      </c>
      <c r="AW435">
        <f t="shared" si="147"/>
        <v>5.4454272662223078</v>
      </c>
      <c r="AY435">
        <f t="shared" si="148"/>
        <v>-0.19908492491275193</v>
      </c>
      <c r="BA435">
        <f t="shared" si="149"/>
        <v>-0.87814696731718378</v>
      </c>
      <c r="BC435">
        <f t="shared" si="150"/>
        <v>1008.6432891176102</v>
      </c>
      <c r="BD435">
        <f t="shared" si="151"/>
        <v>3.3000000000000002E-2</v>
      </c>
      <c r="BE435">
        <f t="shared" si="152"/>
        <v>33.285228540881135</v>
      </c>
    </row>
    <row r="436" spans="3:57">
      <c r="C436" s="11">
        <v>376</v>
      </c>
      <c r="D436" s="12">
        <f t="shared" si="158"/>
        <v>5.4492753623188407E-3</v>
      </c>
      <c r="E436" s="75">
        <f t="shared" si="153"/>
        <v>1204.2771838760873</v>
      </c>
      <c r="F436" s="4">
        <f t="shared" si="154"/>
        <v>6.5624379874986785</v>
      </c>
      <c r="G436" s="4"/>
      <c r="H436" s="4">
        <f t="shared" si="155"/>
        <v>13.756430100830023</v>
      </c>
      <c r="I436" s="11">
        <v>376</v>
      </c>
      <c r="J436" s="5">
        <f t="shared" si="136"/>
        <v>-56806.755059670832</v>
      </c>
      <c r="K436" s="11">
        <v>376</v>
      </c>
      <c r="L436" s="17">
        <f t="shared" si="156"/>
        <v>-23972.450635181089</v>
      </c>
      <c r="M436" s="11">
        <v>376</v>
      </c>
      <c r="N436">
        <f t="shared" si="157"/>
        <v>-2443.6748863589282</v>
      </c>
      <c r="Q436" s="58">
        <v>313</v>
      </c>
      <c r="R436" s="21">
        <f t="shared" si="133"/>
        <v>73.261000000000081</v>
      </c>
      <c r="S436" s="21">
        <f t="shared" si="159"/>
        <v>171.16776865844633</v>
      </c>
      <c r="T436" s="21">
        <f t="shared" si="160"/>
        <v>2.3764572205933892</v>
      </c>
      <c r="U436" s="21">
        <f t="shared" si="161"/>
        <v>468.31535394762483</v>
      </c>
      <c r="AA436">
        <v>313</v>
      </c>
      <c r="AB436">
        <f t="shared" si="137"/>
        <v>5.4628805587422509</v>
      </c>
      <c r="AC436">
        <f t="shared" si="138"/>
        <v>0.2661290322580645</v>
      </c>
      <c r="AD436">
        <f t="shared" si="139"/>
        <v>-0.73135370161917101</v>
      </c>
      <c r="AE436">
        <f t="shared" si="140"/>
        <v>-0.19463445285026323</v>
      </c>
      <c r="AF436" s="65">
        <f t="shared" si="141"/>
        <v>-0.19588476214626188</v>
      </c>
      <c r="AG436">
        <f t="shared" si="142"/>
        <v>-11.223370141904796</v>
      </c>
      <c r="AJ436">
        <f t="shared" si="143"/>
        <v>72.382294738708836</v>
      </c>
      <c r="AL436">
        <f t="shared" si="134"/>
        <v>172.0134269749235</v>
      </c>
      <c r="AN436">
        <f t="shared" si="144"/>
        <v>175.45369551442198</v>
      </c>
      <c r="AP436">
        <f t="shared" si="145"/>
        <v>-1190.4123680249029</v>
      </c>
      <c r="AS436">
        <f t="shared" si="146"/>
        <v>-1213.6218565245247</v>
      </c>
      <c r="AU436">
        <f t="shared" si="135"/>
        <v>236.21262601177153</v>
      </c>
      <c r="AW436">
        <f t="shared" si="147"/>
        <v>5.4628805587422509</v>
      </c>
      <c r="AY436">
        <f t="shared" si="148"/>
        <v>-0.19588476214626188</v>
      </c>
      <c r="BA436">
        <f t="shared" si="149"/>
        <v>-0.86668212048747562</v>
      </c>
      <c r="BC436">
        <f t="shared" si="150"/>
        <v>1031.7091153743399</v>
      </c>
      <c r="BD436">
        <f t="shared" si="151"/>
        <v>3.3000000000000002E-2</v>
      </c>
      <c r="BE436">
        <f t="shared" si="152"/>
        <v>34.046400807353223</v>
      </c>
    </row>
    <row r="437" spans="3:57">
      <c r="C437" s="11">
        <v>377</v>
      </c>
      <c r="D437" s="12">
        <f t="shared" si="158"/>
        <v>5.4637681159420285E-3</v>
      </c>
      <c r="E437" s="75">
        <f t="shared" si="153"/>
        <v>1204.2771838760873</v>
      </c>
      <c r="F437" s="4">
        <f t="shared" si="154"/>
        <v>6.5798912800186216</v>
      </c>
      <c r="G437" s="4"/>
      <c r="H437" s="4">
        <f t="shared" si="155"/>
        <v>14.576275322065037</v>
      </c>
      <c r="I437" s="11">
        <v>377</v>
      </c>
      <c r="J437" s="5">
        <f t="shared" si="136"/>
        <v>-56327.386543495697</v>
      </c>
      <c r="K437" s="11">
        <v>377</v>
      </c>
      <c r="L437" s="17">
        <f t="shared" si="156"/>
        <v>-23770.157121355183</v>
      </c>
      <c r="M437" s="11">
        <v>377</v>
      </c>
      <c r="N437">
        <f t="shared" si="157"/>
        <v>-2423.0537330637289</v>
      </c>
      <c r="Q437" s="58">
        <v>314</v>
      </c>
      <c r="R437" s="21">
        <f t="shared" ref="R437:R482" si="162">R436+0.555</f>
        <v>73.816000000000088</v>
      </c>
      <c r="S437" s="21">
        <f t="shared" si="159"/>
        <v>168.51640520216722</v>
      </c>
      <c r="T437" s="21">
        <f t="shared" si="160"/>
        <v>2.4289676186678886</v>
      </c>
      <c r="U437" s="21">
        <f t="shared" si="161"/>
        <v>471.24886563299322</v>
      </c>
      <c r="AA437">
        <v>314</v>
      </c>
      <c r="AB437">
        <f t="shared" si="137"/>
        <v>5.480333851262194</v>
      </c>
      <c r="AC437">
        <f t="shared" si="138"/>
        <v>0.2661290322580645</v>
      </c>
      <c r="AD437">
        <f t="shared" si="139"/>
        <v>-0.71933980033865175</v>
      </c>
      <c r="AE437">
        <f t="shared" si="140"/>
        <v>-0.19143720492883473</v>
      </c>
      <c r="AF437" s="65">
        <f t="shared" si="141"/>
        <v>-0.19262622513192462</v>
      </c>
      <c r="AG437">
        <f t="shared" si="142"/>
        <v>-11.036669723596111</v>
      </c>
      <c r="AJ437">
        <f t="shared" si="143"/>
        <v>72.382294738708836</v>
      </c>
      <c r="AL437">
        <f t="shared" si="134"/>
        <v>175.81425008519884</v>
      </c>
      <c r="AN437">
        <f t="shared" si="144"/>
        <v>179.33053508690281</v>
      </c>
      <c r="AP437">
        <f t="shared" si="145"/>
        <v>-1231.697919113336</v>
      </c>
      <c r="AS437">
        <f t="shared" si="146"/>
        <v>-1254.9076069211415</v>
      </c>
      <c r="AU437">
        <f t="shared" si="135"/>
        <v>240.23600471291616</v>
      </c>
      <c r="AW437">
        <f t="shared" si="147"/>
        <v>5.480333851262194</v>
      </c>
      <c r="AY437">
        <f t="shared" si="148"/>
        <v>-0.19262622513192462</v>
      </c>
      <c r="BA437">
        <f t="shared" si="149"/>
        <v>-0.85482915123370529</v>
      </c>
      <c r="BC437">
        <f t="shared" si="150"/>
        <v>1052.8912867719739</v>
      </c>
      <c r="BD437">
        <f t="shared" si="151"/>
        <v>3.3000000000000002E-2</v>
      </c>
      <c r="BE437">
        <f t="shared" si="152"/>
        <v>34.745412463475141</v>
      </c>
    </row>
    <row r="438" spans="3:57">
      <c r="C438" s="11">
        <v>378</v>
      </c>
      <c r="D438" s="12">
        <f t="shared" si="158"/>
        <v>5.4782608695652171E-3</v>
      </c>
      <c r="E438" s="75">
        <f t="shared" si="153"/>
        <v>1204.2771838760873</v>
      </c>
      <c r="F438" s="4">
        <f t="shared" si="154"/>
        <v>6.5973445725385647</v>
      </c>
      <c r="G438" s="4"/>
      <c r="H438" s="4">
        <f t="shared" si="155"/>
        <v>15.388978469689494</v>
      </c>
      <c r="I438" s="11">
        <v>378</v>
      </c>
      <c r="J438" s="5">
        <f t="shared" si="136"/>
        <v>-55821.211784357882</v>
      </c>
      <c r="K438" s="11">
        <v>378</v>
      </c>
      <c r="L438" s="17">
        <f t="shared" si="156"/>
        <v>-23556.551372999027</v>
      </c>
      <c r="M438" s="11">
        <v>378</v>
      </c>
      <c r="N438">
        <f t="shared" si="157"/>
        <v>-2401.2794467888916</v>
      </c>
      <c r="Q438" s="58">
        <v>315</v>
      </c>
      <c r="R438" s="21">
        <f t="shared" si="162"/>
        <v>74.371000000000095</v>
      </c>
      <c r="S438" s="21">
        <f t="shared" si="159"/>
        <v>165.86504174588811</v>
      </c>
      <c r="T438" s="21">
        <f t="shared" si="160"/>
        <v>2.4834989371331049</v>
      </c>
      <c r="U438" s="21">
        <f t="shared" si="161"/>
        <v>474.24771528546779</v>
      </c>
      <c r="AA438">
        <v>315</v>
      </c>
      <c r="AB438">
        <f t="shared" si="137"/>
        <v>5.497787143782138</v>
      </c>
      <c r="AC438">
        <f t="shared" si="138"/>
        <v>0.2661290322580645</v>
      </c>
      <c r="AD438">
        <f t="shared" si="139"/>
        <v>-0.70710678118654768</v>
      </c>
      <c r="AE438">
        <f t="shared" si="140"/>
        <v>-0.18818164338029092</v>
      </c>
      <c r="AF438" s="65">
        <f t="shared" si="141"/>
        <v>-0.18931038307400694</v>
      </c>
      <c r="AG438">
        <f t="shared" si="142"/>
        <v>-10.846685968145453</v>
      </c>
      <c r="AJ438">
        <f t="shared" si="143"/>
        <v>72.382294738708836</v>
      </c>
      <c r="AL438">
        <f t="shared" si="134"/>
        <v>179.76135205083852</v>
      </c>
      <c r="AN438">
        <f t="shared" si="144"/>
        <v>183.35657909185531</v>
      </c>
      <c r="AP438">
        <f t="shared" si="145"/>
        <v>-1272.421924831759</v>
      </c>
      <c r="AS438">
        <f t="shared" si="146"/>
        <v>-1295.5682335053468</v>
      </c>
      <c r="AU438">
        <f t="shared" si="135"/>
        <v>243.80215929233657</v>
      </c>
      <c r="AW438">
        <f t="shared" si="147"/>
        <v>5.497787143782138</v>
      </c>
      <c r="AY438">
        <f t="shared" si="148"/>
        <v>-0.18931038307400694</v>
      </c>
      <c r="BA438">
        <f t="shared" si="149"/>
        <v>-0.84259184061471515</v>
      </c>
      <c r="BC438">
        <f t="shared" si="150"/>
        <v>1072.1323316825105</v>
      </c>
      <c r="BD438">
        <f t="shared" si="151"/>
        <v>3.3000000000000002E-2</v>
      </c>
      <c r="BE438">
        <f t="shared" si="152"/>
        <v>35.380366945522852</v>
      </c>
    </row>
    <row r="439" spans="3:57">
      <c r="C439" s="11">
        <v>379</v>
      </c>
      <c r="D439" s="12">
        <f t="shared" si="158"/>
        <v>5.4927536231884058E-3</v>
      </c>
      <c r="E439" s="75">
        <f t="shared" si="153"/>
        <v>1204.2771838760873</v>
      </c>
      <c r="F439" s="4">
        <f t="shared" si="154"/>
        <v>6.6147978650585086</v>
      </c>
      <c r="G439" s="4"/>
      <c r="H439" s="4">
        <f t="shared" si="155"/>
        <v>16.194153829304568</v>
      </c>
      <c r="I439" s="11">
        <v>379</v>
      </c>
      <c r="J439" s="5">
        <f t="shared" si="136"/>
        <v>-55288.617968352948</v>
      </c>
      <c r="K439" s="11">
        <v>379</v>
      </c>
      <c r="L439" s="17">
        <f t="shared" si="156"/>
        <v>-23331.796782644942</v>
      </c>
      <c r="M439" s="11">
        <v>379</v>
      </c>
      <c r="N439">
        <f t="shared" si="157"/>
        <v>-2378.3686832461713</v>
      </c>
      <c r="Q439" s="58">
        <v>316</v>
      </c>
      <c r="R439" s="21">
        <f t="shared" si="162"/>
        <v>74.926000000000101</v>
      </c>
      <c r="S439" s="21">
        <f t="shared" si="159"/>
        <v>163.21367828960905</v>
      </c>
      <c r="T439" s="21">
        <f t="shared" si="160"/>
        <v>2.5401631552683792</v>
      </c>
      <c r="U439" s="21">
        <f t="shared" si="161"/>
        <v>477.31443801701408</v>
      </c>
      <c r="AA439">
        <v>316</v>
      </c>
      <c r="AB439">
        <f t="shared" si="137"/>
        <v>5.5152404363020811</v>
      </c>
      <c r="AC439">
        <f t="shared" si="138"/>
        <v>0.2661290322580645</v>
      </c>
      <c r="AD439">
        <f t="shared" si="139"/>
        <v>-0.69465837045899759</v>
      </c>
      <c r="AE439">
        <f t="shared" si="140"/>
        <v>-0.18486875988021709</v>
      </c>
      <c r="AF439" s="65">
        <f t="shared" si="141"/>
        <v>-0.18593831869975655</v>
      </c>
      <c r="AG439">
        <f t="shared" si="142"/>
        <v>-10.653480911254483</v>
      </c>
      <c r="AJ439">
        <f t="shared" si="143"/>
        <v>72.382294738708836</v>
      </c>
      <c r="AL439">
        <f t="shared" si="134"/>
        <v>183.86283818904445</v>
      </c>
      <c r="AN439">
        <f t="shared" si="144"/>
        <v>187.54009495282534</v>
      </c>
      <c r="AP439">
        <f t="shared" si="145"/>
        <v>-1312.5450144594311</v>
      </c>
      <c r="AS439">
        <f t="shared" si="146"/>
        <v>-1335.5658729604565</v>
      </c>
      <c r="AU439">
        <f t="shared" si="135"/>
        <v>246.90440667253915</v>
      </c>
      <c r="AW439">
        <f t="shared" si="147"/>
        <v>5.5152404363020811</v>
      </c>
      <c r="AY439">
        <f t="shared" si="148"/>
        <v>-0.18593831869975655</v>
      </c>
      <c r="BA439">
        <f t="shared" si="149"/>
        <v>-0.82997423745172305</v>
      </c>
      <c r="BC439">
        <f t="shared" si="150"/>
        <v>1089.3785474970271</v>
      </c>
      <c r="BD439">
        <f t="shared" si="151"/>
        <v>3.3000000000000002E-2</v>
      </c>
      <c r="BE439">
        <f t="shared" si="152"/>
        <v>35.949492067401891</v>
      </c>
    </row>
    <row r="440" spans="3:57">
      <c r="C440" s="11">
        <v>380</v>
      </c>
      <c r="D440" s="12">
        <f t="shared" si="158"/>
        <v>5.5072463768115936E-3</v>
      </c>
      <c r="E440" s="75">
        <f t="shared" si="153"/>
        <v>1204.2771838760873</v>
      </c>
      <c r="F440" s="4">
        <f t="shared" si="154"/>
        <v>6.6322511575784509</v>
      </c>
      <c r="G440" s="4"/>
      <c r="H440" s="4">
        <f t="shared" si="155"/>
        <v>16.991421439841112</v>
      </c>
      <c r="I440" s="11">
        <v>380</v>
      </c>
      <c r="J440" s="5">
        <f t="shared" si="136"/>
        <v>-54730.011800261374</v>
      </c>
      <c r="K440" s="11">
        <v>380</v>
      </c>
      <c r="L440" s="17">
        <f t="shared" si="156"/>
        <v>-23096.0649797103</v>
      </c>
      <c r="M440" s="11">
        <v>380</v>
      </c>
      <c r="N440">
        <f t="shared" si="157"/>
        <v>-2354.3389377890212</v>
      </c>
      <c r="Q440" s="58">
        <v>317</v>
      </c>
      <c r="R440" s="21">
        <f t="shared" si="162"/>
        <v>75.481000000000108</v>
      </c>
      <c r="S440" s="21">
        <f t="shared" si="159"/>
        <v>160.56231483332988</v>
      </c>
      <c r="T440" s="21">
        <f t="shared" si="160"/>
        <v>2.5990804150176978</v>
      </c>
      <c r="U440" s="21">
        <f t="shared" si="161"/>
        <v>480.45171057788741</v>
      </c>
      <c r="AA440">
        <v>317</v>
      </c>
      <c r="AB440">
        <f t="shared" si="137"/>
        <v>5.532693728822025</v>
      </c>
      <c r="AC440">
        <f t="shared" si="138"/>
        <v>0.2661290322580645</v>
      </c>
      <c r="AD440">
        <f t="shared" si="139"/>
        <v>-0.68199836006249825</v>
      </c>
      <c r="AE440">
        <f t="shared" si="140"/>
        <v>-0.1814995635650197</v>
      </c>
      <c r="AF440" s="65">
        <f t="shared" si="141"/>
        <v>-0.18251112774565315</v>
      </c>
      <c r="AG440">
        <f t="shared" si="142"/>
        <v>-10.457117333998944</v>
      </c>
      <c r="AJ440">
        <f t="shared" si="143"/>
        <v>72.382294738708836</v>
      </c>
      <c r="AL440">
        <f t="shared" si="134"/>
        <v>188.12740464941669</v>
      </c>
      <c r="AN440">
        <f t="shared" si="144"/>
        <v>191.88995274240503</v>
      </c>
      <c r="AP440">
        <f t="shared" si="145"/>
        <v>-1352.0273497039577</v>
      </c>
      <c r="AS440">
        <f t="shared" si="146"/>
        <v>-1374.862404750651</v>
      </c>
      <c r="AU440">
        <f t="shared" si="135"/>
        <v>249.53692642419662</v>
      </c>
      <c r="AW440">
        <f t="shared" si="147"/>
        <v>5.532693728822025</v>
      </c>
      <c r="AY440">
        <f t="shared" si="148"/>
        <v>-0.18251112774565315</v>
      </c>
      <c r="BA440">
        <f t="shared" si="149"/>
        <v>-0.81698065525864738</v>
      </c>
      <c r="BC440">
        <f t="shared" si="150"/>
        <v>1104.5801900887518</v>
      </c>
      <c r="BD440">
        <f t="shared" si="151"/>
        <v>3.3000000000000002E-2</v>
      </c>
      <c r="BE440">
        <f t="shared" si="152"/>
        <v>36.45114627292881</v>
      </c>
    </row>
    <row r="441" spans="3:57">
      <c r="C441" s="11">
        <v>381</v>
      </c>
      <c r="D441" s="12">
        <f t="shared" si="158"/>
        <v>5.5217391304347822E-3</v>
      </c>
      <c r="E441" s="75">
        <f t="shared" si="153"/>
        <v>1204.2771838760873</v>
      </c>
      <c r="F441" s="4">
        <f t="shared" si="154"/>
        <v>6.6497044500983948</v>
      </c>
      <c r="G441" s="4"/>
      <c r="H441" s="4">
        <f t="shared" si="155"/>
        <v>17.780407373407328</v>
      </c>
      <c r="I441" s="11">
        <v>381</v>
      </c>
      <c r="J441" s="5">
        <f t="shared" si="136"/>
        <v>-54145.819081811067</v>
      </c>
      <c r="K441" s="11">
        <v>381</v>
      </c>
      <c r="L441" s="17">
        <f t="shared" si="156"/>
        <v>-22849.535652524268</v>
      </c>
      <c r="M441" s="11">
        <v>381</v>
      </c>
      <c r="N441">
        <f t="shared" si="157"/>
        <v>-2329.2085272705676</v>
      </c>
      <c r="Q441" s="58">
        <v>318</v>
      </c>
      <c r="R441" s="21">
        <f t="shared" si="162"/>
        <v>76.036000000000115</v>
      </c>
      <c r="S441" s="21">
        <f t="shared" si="159"/>
        <v>157.91095137705076</v>
      </c>
      <c r="T441" s="21">
        <f t="shared" si="160"/>
        <v>2.6603797635271915</v>
      </c>
      <c r="U441" s="21">
        <f t="shared" si="161"/>
        <v>483.66236176876873</v>
      </c>
      <c r="AA441">
        <v>318</v>
      </c>
      <c r="AB441">
        <f t="shared" si="137"/>
        <v>5.5501470213419681</v>
      </c>
      <c r="AC441">
        <f t="shared" si="138"/>
        <v>0.2661290322580645</v>
      </c>
      <c r="AD441">
        <f t="shared" si="139"/>
        <v>-0.66913060635885813</v>
      </c>
      <c r="AE441">
        <f t="shared" si="140"/>
        <v>-0.17807508072453482</v>
      </c>
      <c r="AF441" s="65">
        <f t="shared" si="141"/>
        <v>-0.17902991845212862</v>
      </c>
      <c r="AG441">
        <f t="shared" si="142"/>
        <v>-10.257658733878269</v>
      </c>
      <c r="AJ441">
        <f t="shared" si="143"/>
        <v>72.382294738708836</v>
      </c>
      <c r="AL441">
        <f t="shared" si="134"/>
        <v>192.56439216052169</v>
      </c>
      <c r="AN441">
        <f t="shared" si="144"/>
        <v>196.41568000373212</v>
      </c>
      <c r="AP441">
        <f t="shared" si="145"/>
        <v>-1390.8286005999751</v>
      </c>
      <c r="AS441">
        <f t="shared" si="146"/>
        <v>-1413.4194201245639</v>
      </c>
      <c r="AU441">
        <f t="shared" si="135"/>
        <v>251.69477733630688</v>
      </c>
      <c r="AW441">
        <f t="shared" si="147"/>
        <v>5.5501470213419681</v>
      </c>
      <c r="AY441">
        <f t="shared" si="148"/>
        <v>-0.17902991845212862</v>
      </c>
      <c r="BA441">
        <f t="shared" si="149"/>
        <v>-0.80361566892981307</v>
      </c>
      <c r="BC441">
        <f t="shared" si="150"/>
        <v>1117.6916562378647</v>
      </c>
      <c r="BD441">
        <f t="shared" si="151"/>
        <v>3.3000000000000002E-2</v>
      </c>
      <c r="BE441">
        <f t="shared" si="152"/>
        <v>36.883824655849537</v>
      </c>
    </row>
    <row r="442" spans="3:57">
      <c r="C442" s="11">
        <v>382</v>
      </c>
      <c r="D442" s="12">
        <f t="shared" si="158"/>
        <v>5.5362318840579709E-3</v>
      </c>
      <c r="E442" s="75">
        <f t="shared" si="153"/>
        <v>1204.2771838760873</v>
      </c>
      <c r="F442" s="4">
        <f t="shared" si="154"/>
        <v>6.6671577426183379</v>
      </c>
      <c r="G442" s="4"/>
      <c r="H442" s="4">
        <f t="shared" si="155"/>
        <v>18.560744008881812</v>
      </c>
      <c r="I442" s="11">
        <v>382</v>
      </c>
      <c r="J442" s="5">
        <f t="shared" si="136"/>
        <v>-53536.484270510511</v>
      </c>
      <c r="K442" s="11">
        <v>382</v>
      </c>
      <c r="L442" s="17">
        <f t="shared" si="156"/>
        <v>-22592.396362155436</v>
      </c>
      <c r="M442" s="11">
        <v>382</v>
      </c>
      <c r="N442">
        <f t="shared" si="157"/>
        <v>-2302.9965710657934</v>
      </c>
      <c r="Q442" s="58">
        <v>319</v>
      </c>
      <c r="R442" s="21">
        <f t="shared" si="162"/>
        <v>76.591000000000122</v>
      </c>
      <c r="S442" s="21">
        <f t="shared" si="159"/>
        <v>155.25958792077165</v>
      </c>
      <c r="T442" s="21">
        <f t="shared" si="160"/>
        <v>2.7241999771090648</v>
      </c>
      <c r="U442" s="21">
        <f t="shared" si="161"/>
        <v>486.94938380825494</v>
      </c>
      <c r="AA442">
        <v>319</v>
      </c>
      <c r="AB442">
        <f t="shared" si="137"/>
        <v>5.5676003138619112</v>
      </c>
      <c r="AC442">
        <f t="shared" si="138"/>
        <v>0.2661290322580645</v>
      </c>
      <c r="AD442">
        <f t="shared" si="139"/>
        <v>-0.65605902899050739</v>
      </c>
      <c r="AE442">
        <f t="shared" si="140"/>
        <v>-0.17459635448940922</v>
      </c>
      <c r="AF442" s="65">
        <f t="shared" si="141"/>
        <v>-0.17549581106724382</v>
      </c>
      <c r="AG442">
        <f t="shared" si="142"/>
        <v>-10.055169296378354</v>
      </c>
      <c r="AJ442">
        <f t="shared" si="143"/>
        <v>72.382294738708836</v>
      </c>
      <c r="AL442">
        <f t="shared" si="134"/>
        <v>197.18384567029219</v>
      </c>
      <c r="AN442">
        <f t="shared" si="144"/>
        <v>201.12752258369804</v>
      </c>
      <c r="AP442">
        <f t="shared" si="145"/>
        <v>-1428.9079153196592</v>
      </c>
      <c r="AS442">
        <f t="shared" si="146"/>
        <v>-1451.1981842801497</v>
      </c>
      <c r="AU442">
        <f t="shared" si="135"/>
        <v>253.37391261696405</v>
      </c>
      <c r="AW442">
        <f t="shared" si="147"/>
        <v>5.5676003138619112</v>
      </c>
      <c r="AY442">
        <f t="shared" si="148"/>
        <v>-0.17549581106724382</v>
      </c>
      <c r="BA442">
        <f t="shared" si="149"/>
        <v>-0.78988411119517288</v>
      </c>
      <c r="BC442">
        <f t="shared" si="150"/>
        <v>1128.6716586720163</v>
      </c>
      <c r="BD442">
        <f t="shared" si="151"/>
        <v>3.3000000000000002E-2</v>
      </c>
      <c r="BE442">
        <f t="shared" si="152"/>
        <v>37.246164736176539</v>
      </c>
    </row>
    <row r="443" spans="3:57">
      <c r="C443" s="11">
        <v>383</v>
      </c>
      <c r="D443" s="12">
        <f t="shared" si="158"/>
        <v>5.5507246376811595E-3</v>
      </c>
      <c r="E443" s="75">
        <f t="shared" si="153"/>
        <v>1204.2771838760873</v>
      </c>
      <c r="F443" s="4">
        <f t="shared" si="154"/>
        <v>6.6846110351382819</v>
      </c>
      <c r="G443" s="4"/>
      <c r="H443" s="4">
        <f t="shared" si="155"/>
        <v>19.332070298976301</v>
      </c>
      <c r="I443" s="11">
        <v>383</v>
      </c>
      <c r="J443" s="5">
        <f t="shared" si="136"/>
        <v>-52902.470019564978</v>
      </c>
      <c r="K443" s="11">
        <v>383</v>
      </c>
      <c r="L443" s="17">
        <f t="shared" si="156"/>
        <v>-22324.842348256421</v>
      </c>
      <c r="M443" s="11">
        <v>383</v>
      </c>
      <c r="N443">
        <f t="shared" si="157"/>
        <v>-2275.7229712799613</v>
      </c>
      <c r="Q443" s="58">
        <v>320</v>
      </c>
      <c r="R443" s="21">
        <f t="shared" si="162"/>
        <v>77.146000000000129</v>
      </c>
      <c r="S443" s="21">
        <f t="shared" si="159"/>
        <v>152.60822446449254</v>
      </c>
      <c r="T443" s="21">
        <f t="shared" si="160"/>
        <v>2.7906904771361476</v>
      </c>
      <c r="U443" s="21">
        <f t="shared" si="161"/>
        <v>490.3159447613877</v>
      </c>
      <c r="AA443">
        <v>320</v>
      </c>
      <c r="AB443">
        <f t="shared" si="137"/>
        <v>5.5850536063818543</v>
      </c>
      <c r="AC443">
        <f t="shared" si="138"/>
        <v>0.2661290322580645</v>
      </c>
      <c r="AD443">
        <f t="shared" si="139"/>
        <v>-0.64278760968653958</v>
      </c>
      <c r="AE443">
        <f t="shared" si="140"/>
        <v>-0.17106444451335326</v>
      </c>
      <c r="AF443" s="65">
        <f t="shared" si="141"/>
        <v>-0.17190993735977383</v>
      </c>
      <c r="AG443">
        <f t="shared" si="142"/>
        <v>-9.8497138670733957</v>
      </c>
      <c r="AJ443">
        <f t="shared" si="143"/>
        <v>72.382294738708836</v>
      </c>
      <c r="AL443">
        <f t="shared" ref="AL443:AL506" si="163">T443*AJ443</f>
        <v>201.99658064057664</v>
      </c>
      <c r="AN443">
        <f t="shared" si="144"/>
        <v>206.03651225338817</v>
      </c>
      <c r="AP443">
        <f t="shared" si="145"/>
        <v>-1466.2238830843148</v>
      </c>
      <c r="AS443">
        <f t="shared" si="146"/>
        <v>-1488.1595909117291</v>
      </c>
      <c r="AU443">
        <f t="shared" ref="AU443:AU506" si="164">AP443*TAN(AF443)</f>
        <v>254.57119376653395</v>
      </c>
      <c r="AW443">
        <f t="shared" si="147"/>
        <v>5.5850536063818543</v>
      </c>
      <c r="AY443">
        <f t="shared" si="148"/>
        <v>-0.17190993735977383</v>
      </c>
      <c r="BA443">
        <f t="shared" si="149"/>
        <v>-0.77579106885322136</v>
      </c>
      <c r="BC443">
        <f t="shared" si="150"/>
        <v>1137.4833934361013</v>
      </c>
      <c r="BD443">
        <f t="shared" si="151"/>
        <v>3.3000000000000002E-2</v>
      </c>
      <c r="BE443">
        <f t="shared" si="152"/>
        <v>37.536951983391347</v>
      </c>
    </row>
    <row r="444" spans="3:57">
      <c r="C444" s="11">
        <v>384</v>
      </c>
      <c r="D444" s="12">
        <f t="shared" si="158"/>
        <v>5.5652173913043473E-3</v>
      </c>
      <c r="E444" s="75">
        <f t="shared" si="153"/>
        <v>1204.2771838760873</v>
      </c>
      <c r="F444" s="4">
        <f t="shared" si="154"/>
        <v>6.7020643276582241</v>
      </c>
      <c r="G444" s="4"/>
      <c r="H444" s="4">
        <f t="shared" si="155"/>
        <v>20.094032030495725</v>
      </c>
      <c r="I444" s="11">
        <v>384</v>
      </c>
      <c r="J444" s="5">
        <f t="shared" ref="J444:J507" si="165">((((($F$6/1000)/2)*(E444*E444))*COS(F444))+((((($F$6/1000)/2)*($F$6/1000)/2))*(E444*E444)*COS(2*F444)/($F$10/1000)))*-1</f>
        <v>-52244.256699412806</v>
      </c>
      <c r="K444" s="11">
        <v>384</v>
      </c>
      <c r="L444" s="17">
        <f t="shared" si="156"/>
        <v>-22047.076327152205</v>
      </c>
      <c r="M444" s="11">
        <v>384</v>
      </c>
      <c r="N444">
        <f t="shared" si="157"/>
        <v>-2247.4083921663814</v>
      </c>
      <c r="Q444" s="58">
        <v>321</v>
      </c>
      <c r="R444" s="21">
        <f t="shared" si="162"/>
        <v>77.701000000000136</v>
      </c>
      <c r="S444" s="21">
        <f t="shared" si="159"/>
        <v>149.95686100821348</v>
      </c>
      <c r="T444" s="21">
        <f t="shared" si="160"/>
        <v>2.8600123499368197</v>
      </c>
      <c r="U444" s="21">
        <f t="shared" si="161"/>
        <v>493.76540214866526</v>
      </c>
      <c r="AA444">
        <v>321</v>
      </c>
      <c r="AB444">
        <f t="shared" ref="AB444:AB507" si="166">PI()*AA444/180</f>
        <v>5.6025068989017974</v>
      </c>
      <c r="AC444">
        <f t="shared" ref="AC444:AC507" si="167">($F$6/2)/$F$10</f>
        <v>0.2661290322580645</v>
      </c>
      <c r="AD444">
        <f t="shared" ref="AD444:AD507" si="168">SIN(AB444)</f>
        <v>-0.62932039104983784</v>
      </c>
      <c r="AE444">
        <f t="shared" ref="AE444:AE507" si="169">AC444*AD444</f>
        <v>-0.16748042665036006</v>
      </c>
      <c r="AF444" s="65">
        <f t="shared" ref="AF444:AF507" si="170">ASIN(AE444)</f>
        <v>-0.16827344014210369</v>
      </c>
      <c r="AG444">
        <f t="shared" ref="AG444:AG507" si="171">AF444*180/PI()</f>
        <v>-9.641357924289828</v>
      </c>
      <c r="AJ444">
        <f t="shared" ref="AJ444:AJ507" si="172">PI()*(($F$5/10)*($F$5/10))/4</f>
        <v>72.382294738708836</v>
      </c>
      <c r="AL444">
        <f t="shared" si="163"/>
        <v>207.01425686947417</v>
      </c>
      <c r="AN444">
        <f t="shared" ref="AN444:AN507" si="173">AL444*1.02</f>
        <v>211.15454200686366</v>
      </c>
      <c r="AP444">
        <f t="shared" ref="AP444:AP507" si="174">N381+AN444</f>
        <v>-1502.7344892508331</v>
      </c>
      <c r="AS444">
        <f t="shared" ref="AS444:AS507" si="175">AP444/(COS(AF444))</f>
        <v>-1524.2641082467965</v>
      </c>
      <c r="AU444">
        <f t="shared" si="164"/>
        <v>255.28440317700407</v>
      </c>
      <c r="AW444">
        <f t="shared" ref="AW444:AW507" si="176">AB444</f>
        <v>5.6025068989017974</v>
      </c>
      <c r="AY444">
        <f t="shared" ref="AY444:AY507" si="177">AF444</f>
        <v>-0.16827344014210369</v>
      </c>
      <c r="BA444">
        <f t="shared" ref="BA444:BA507" si="178">(SIN(AW444+AY444))/(COS(AY444))</f>
        <v>-0.76134187879173931</v>
      </c>
      <c r="BC444">
        <f t="shared" ref="BC444:BC507" si="179">AP444*BA444</f>
        <v>1144.094699371374</v>
      </c>
      <c r="BD444">
        <f t="shared" ref="BD444:BD507" si="180">($F$6/2)/1000</f>
        <v>3.3000000000000002E-2</v>
      </c>
      <c r="BE444">
        <f t="shared" ref="BE444:BE507" si="181">BC444*BD444</f>
        <v>37.755125079255343</v>
      </c>
    </row>
    <row r="445" spans="3:57">
      <c r="C445" s="11">
        <v>385</v>
      </c>
      <c r="D445" s="12">
        <f t="shared" si="158"/>
        <v>5.579710144927536E-3</v>
      </c>
      <c r="E445" s="75">
        <f t="shared" ref="E445:E508" si="182">(2*PI()/60)*$F$13</f>
        <v>1204.2771838760873</v>
      </c>
      <c r="F445" s="4">
        <f t="shared" ref="F445:F508" si="183">E445*D445</f>
        <v>6.7195176201781681</v>
      </c>
      <c r="G445" s="4"/>
      <c r="H445" s="4">
        <f t="shared" ref="H445:H508" si="184">(($F$6/1000)/2)*E445*SIN(F445)+((($F$6/1000)/2)*(($F$6/1000)/2)*E445*SIN(2*F445))/(2*($F$10/1000))</f>
        <v>20.846282077535097</v>
      </c>
      <c r="I445" s="11">
        <v>385</v>
      </c>
      <c r="J445" s="5">
        <f t="shared" si="165"/>
        <v>-51562.341901437518</v>
      </c>
      <c r="K445" s="11">
        <v>385</v>
      </c>
      <c r="L445" s="17">
        <f t="shared" ref="L445:L508" si="185">$J$21*J445</f>
        <v>-21759.308282406633</v>
      </c>
      <c r="M445" s="11">
        <v>385</v>
      </c>
      <c r="N445">
        <f t="shared" ref="N445:N508" si="186">L445/9.81</f>
        <v>-2218.0742387774344</v>
      </c>
      <c r="Q445" s="58">
        <v>322</v>
      </c>
      <c r="R445" s="21">
        <f t="shared" si="162"/>
        <v>78.256000000000142</v>
      </c>
      <c r="S445" s="21">
        <f t="shared" si="159"/>
        <v>147.30549755193431</v>
      </c>
      <c r="T445" s="21">
        <f t="shared" si="160"/>
        <v>2.9323394845913242</v>
      </c>
      <c r="U445" s="21">
        <f t="shared" si="161"/>
        <v>497.3013178708095</v>
      </c>
      <c r="AA445">
        <v>322</v>
      </c>
      <c r="AB445">
        <f t="shared" si="166"/>
        <v>5.6199601914217405</v>
      </c>
      <c r="AC445">
        <f t="shared" si="167"/>
        <v>0.2661290322580645</v>
      </c>
      <c r="AD445">
        <f t="shared" si="168"/>
        <v>-0.61566147532565885</v>
      </c>
      <c r="AE445">
        <f t="shared" si="169"/>
        <v>-0.16384539262698986</v>
      </c>
      <c r="AF445" s="65">
        <f t="shared" si="170"/>
        <v>-0.16458747280329453</v>
      </c>
      <c r="AG445">
        <f t="shared" si="171"/>
        <v>-9.4301675523529962</v>
      </c>
      <c r="AJ445">
        <f t="shared" si="172"/>
        <v>72.382294738708836</v>
      </c>
      <c r="AL445">
        <f t="shared" si="163"/>
        <v>212.24946084764278</v>
      </c>
      <c r="AN445">
        <f t="shared" si="173"/>
        <v>216.49445006459564</v>
      </c>
      <c r="AP445">
        <f t="shared" si="174"/>
        <v>-1538.3970615116718</v>
      </c>
      <c r="AS445">
        <f t="shared" si="175"/>
        <v>-1559.4717155469514</v>
      </c>
      <c r="AU445">
        <f t="shared" si="164"/>
        <v>255.51225552447571</v>
      </c>
      <c r="AW445">
        <f t="shared" si="176"/>
        <v>5.6199601914217405</v>
      </c>
      <c r="AY445">
        <f t="shared" si="177"/>
        <v>-0.16458747280329453</v>
      </c>
      <c r="BA445">
        <f t="shared" si="178"/>
        <v>-0.74654212380645246</v>
      </c>
      <c r="BC445">
        <f t="shared" si="179"/>
        <v>1148.4782095585292</v>
      </c>
      <c r="BD445">
        <f t="shared" si="180"/>
        <v>3.3000000000000002E-2</v>
      </c>
      <c r="BE445">
        <f t="shared" si="181"/>
        <v>37.899780915431464</v>
      </c>
    </row>
    <row r="446" spans="3:57">
      <c r="C446" s="11">
        <v>386</v>
      </c>
      <c r="D446" s="12">
        <f t="shared" ref="D446:D509" si="187">(60/($F$13*360))*C446</f>
        <v>5.5942028985507247E-3</v>
      </c>
      <c r="E446" s="75">
        <f t="shared" si="182"/>
        <v>1204.2771838760873</v>
      </c>
      <c r="F446" s="4">
        <f t="shared" si="183"/>
        <v>6.7369709126981112</v>
      </c>
      <c r="G446" s="4"/>
      <c r="H446" s="4">
        <f t="shared" si="184"/>
        <v>21.588480647357066</v>
      </c>
      <c r="I446" s="11">
        <v>386</v>
      </c>
      <c r="J446" s="5">
        <f t="shared" si="165"/>
        <v>-50857.239924434798</v>
      </c>
      <c r="K446" s="11">
        <v>386</v>
      </c>
      <c r="L446" s="17">
        <f t="shared" si="185"/>
        <v>-21461.755248111484</v>
      </c>
      <c r="M446" s="11">
        <v>386</v>
      </c>
      <c r="N446">
        <f t="shared" si="186"/>
        <v>-2187.7426348737495</v>
      </c>
      <c r="Q446" s="58">
        <v>323</v>
      </c>
      <c r="R446" s="21">
        <f t="shared" si="162"/>
        <v>78.811000000000149</v>
      </c>
      <c r="S446" s="21">
        <f t="shared" si="159"/>
        <v>144.65413409565519</v>
      </c>
      <c r="T446" s="21">
        <f t="shared" si="160"/>
        <v>3.0078598446783178</v>
      </c>
      <c r="U446" s="21">
        <f t="shared" si="161"/>
        <v>500.92747460280214</v>
      </c>
      <c r="AA446">
        <v>323</v>
      </c>
      <c r="AB446">
        <f t="shared" si="166"/>
        <v>5.6374134839416845</v>
      </c>
      <c r="AC446">
        <f t="shared" si="167"/>
        <v>0.2661290322580645</v>
      </c>
      <c r="AD446">
        <f t="shared" si="168"/>
        <v>-0.60181502315204827</v>
      </c>
      <c r="AE446">
        <f t="shared" si="169"/>
        <v>-0.1601604497098193</v>
      </c>
      <c r="AF446" s="65">
        <f t="shared" si="170"/>
        <v>-0.16085319885263819</v>
      </c>
      <c r="AG446">
        <f t="shared" si="171"/>
        <v>-9.2162094154347436</v>
      </c>
      <c r="AJ446">
        <f t="shared" si="172"/>
        <v>72.382294738708836</v>
      </c>
      <c r="AL446">
        <f t="shared" si="163"/>
        <v>217.71579781023297</v>
      </c>
      <c r="AN446">
        <f t="shared" si="173"/>
        <v>222.07011376643763</v>
      </c>
      <c r="AP446">
        <f t="shared" si="174"/>
        <v>-1573.1682059886436</v>
      </c>
      <c r="AS446">
        <f t="shared" si="175"/>
        <v>-1593.7418288906067</v>
      </c>
      <c r="AU446">
        <f t="shared" si="164"/>
        <v>255.25440803646947</v>
      </c>
      <c r="AW446">
        <f t="shared" si="176"/>
        <v>5.6374134839416845</v>
      </c>
      <c r="AY446">
        <f t="shared" si="177"/>
        <v>-0.16085319885263819</v>
      </c>
      <c r="BA446">
        <f t="shared" si="178"/>
        <v>-0.73139762822759025</v>
      </c>
      <c r="BC446">
        <f t="shared" si="179"/>
        <v>1150.6114946631471</v>
      </c>
      <c r="BD446">
        <f t="shared" si="180"/>
        <v>3.3000000000000002E-2</v>
      </c>
      <c r="BE446">
        <f t="shared" si="181"/>
        <v>37.970179323883855</v>
      </c>
    </row>
    <row r="447" spans="3:57">
      <c r="C447" s="11">
        <v>387</v>
      </c>
      <c r="D447" s="12">
        <f t="shared" si="187"/>
        <v>5.6086956521739124E-3</v>
      </c>
      <c r="E447" s="75">
        <f t="shared" si="182"/>
        <v>1204.2771838760873</v>
      </c>
      <c r="F447" s="4">
        <f t="shared" si="183"/>
        <v>6.7544242052180543</v>
      </c>
      <c r="G447" s="4"/>
      <c r="H447" s="4">
        <f t="shared" si="184"/>
        <v>22.320295518706633</v>
      </c>
      <c r="I447" s="11">
        <v>387</v>
      </c>
      <c r="J447" s="5">
        <f t="shared" si="165"/>
        <v>-50129.481244430048</v>
      </c>
      <c r="K447" s="11">
        <v>387</v>
      </c>
      <c r="L447" s="17">
        <f t="shared" si="185"/>
        <v>-21154.64108514948</v>
      </c>
      <c r="M447" s="11">
        <v>387</v>
      </c>
      <c r="N447">
        <f t="shared" si="186"/>
        <v>-2156.4364001171743</v>
      </c>
      <c r="Q447" s="58">
        <v>324</v>
      </c>
      <c r="R447" s="21">
        <f t="shared" si="162"/>
        <v>79.366000000000156</v>
      </c>
      <c r="S447" s="21">
        <f t="shared" si="159"/>
        <v>142.00277063937614</v>
      </c>
      <c r="T447" s="21">
        <f t="shared" si="160"/>
        <v>3.0867768925468888</v>
      </c>
      <c r="U447" s="21">
        <f t="shared" si="161"/>
        <v>504.64789383181068</v>
      </c>
      <c r="AA447">
        <v>324</v>
      </c>
      <c r="AB447">
        <f t="shared" si="166"/>
        <v>5.6548667764616276</v>
      </c>
      <c r="AC447">
        <f t="shared" si="167"/>
        <v>0.2661290322580645</v>
      </c>
      <c r="AD447">
        <f t="shared" si="168"/>
        <v>-0.58778525229247336</v>
      </c>
      <c r="AE447">
        <f t="shared" si="169"/>
        <v>-0.15642672036815822</v>
      </c>
      <c r="AF447" s="65">
        <f t="shared" si="170"/>
        <v>-0.15707179147397443</v>
      </c>
      <c r="AG447">
        <f t="shared" si="171"/>
        <v>-8.9995507320176831</v>
      </c>
      <c r="AJ447">
        <f t="shared" si="172"/>
        <v>72.382294738708836</v>
      </c>
      <c r="AL447">
        <f t="shared" si="163"/>
        <v>223.42799482896467</v>
      </c>
      <c r="AN447">
        <f t="shared" si="173"/>
        <v>227.89655472554398</v>
      </c>
      <c r="AP447">
        <f t="shared" si="174"/>
        <v>-1607.0037318145492</v>
      </c>
      <c r="AS447">
        <f t="shared" si="175"/>
        <v>-1627.0332148702871</v>
      </c>
      <c r="AU447">
        <f t="shared" si="164"/>
        <v>254.51146973221987</v>
      </c>
      <c r="AW447">
        <f t="shared" si="176"/>
        <v>5.6548667764616276</v>
      </c>
      <c r="AY447">
        <f t="shared" si="177"/>
        <v>-0.15707179147397443</v>
      </c>
      <c r="BA447">
        <f t="shared" si="178"/>
        <v>-0.71591445336421833</v>
      </c>
      <c r="BC447">
        <f t="shared" si="179"/>
        <v>1150.477198216272</v>
      </c>
      <c r="BD447">
        <f t="shared" si="180"/>
        <v>3.3000000000000002E-2</v>
      </c>
      <c r="BE447">
        <f t="shared" si="181"/>
        <v>37.965747541136977</v>
      </c>
    </row>
    <row r="448" spans="3:57">
      <c r="C448" s="11">
        <v>388</v>
      </c>
      <c r="D448" s="12">
        <f t="shared" si="187"/>
        <v>5.6231884057971011E-3</v>
      </c>
      <c r="E448" s="75">
        <f t="shared" si="182"/>
        <v>1204.2771838760873</v>
      </c>
      <c r="F448" s="4">
        <f t="shared" si="183"/>
        <v>6.7718774977379974</v>
      </c>
      <c r="G448" s="4"/>
      <c r="H448" s="4">
        <f t="shared" si="184"/>
        <v>23.041402272324429</v>
      </c>
      <c r="I448" s="11">
        <v>388</v>
      </c>
      <c r="J448" s="5">
        <f t="shared" si="165"/>
        <v>-49379.61196846456</v>
      </c>
      <c r="K448" s="11">
        <v>388</v>
      </c>
      <c r="L448" s="17">
        <f t="shared" si="185"/>
        <v>-20838.196250692043</v>
      </c>
      <c r="M448" s="11">
        <v>388</v>
      </c>
      <c r="N448">
        <f t="shared" si="186"/>
        <v>-2124.1790265741124</v>
      </c>
      <c r="Q448" s="58">
        <v>325</v>
      </c>
      <c r="R448" s="21">
        <f t="shared" si="162"/>
        <v>79.921000000000163</v>
      </c>
      <c r="S448" s="21">
        <f t="shared" si="159"/>
        <v>139.35140718309697</v>
      </c>
      <c r="T448" s="21">
        <f t="shared" si="160"/>
        <v>3.1693111876689066</v>
      </c>
      <c r="U448" s="21">
        <f t="shared" si="161"/>
        <v>508.46685573806428</v>
      </c>
      <c r="AA448">
        <v>325</v>
      </c>
      <c r="AB448">
        <f t="shared" si="166"/>
        <v>5.6723200689815707</v>
      </c>
      <c r="AC448">
        <f t="shared" si="167"/>
        <v>0.2661290322580645</v>
      </c>
      <c r="AD448">
        <f t="shared" si="168"/>
        <v>-0.57357643635104649</v>
      </c>
      <c r="AE448">
        <f t="shared" si="169"/>
        <v>-0.15264534193213333</v>
      </c>
      <c r="AF448" s="65">
        <f t="shared" si="170"/>
        <v>-0.15324443309100114</v>
      </c>
      <c r="AG448">
        <f t="shared" si="171"/>
        <v>-8.7802592499892977</v>
      </c>
      <c r="AJ448">
        <f t="shared" si="172"/>
        <v>72.382294738708836</v>
      </c>
      <c r="AL448">
        <f t="shared" si="163"/>
        <v>229.40201650453815</v>
      </c>
      <c r="AN448">
        <f t="shared" si="173"/>
        <v>233.99005683462892</v>
      </c>
      <c r="AP448">
        <f t="shared" si="174"/>
        <v>-1639.8585625768737</v>
      </c>
      <c r="AS448">
        <f t="shared" si="175"/>
        <v>-1659.3038906186437</v>
      </c>
      <c r="AU448">
        <f t="shared" si="164"/>
        <v>253.28500975280204</v>
      </c>
      <c r="AW448">
        <f t="shared" si="176"/>
        <v>5.6723200689815707</v>
      </c>
      <c r="AY448">
        <f t="shared" si="177"/>
        <v>-0.15324443309100114</v>
      </c>
      <c r="BA448">
        <f t="shared" si="178"/>
        <v>-0.70009889277602777</v>
      </c>
      <c r="BC448">
        <f t="shared" si="179"/>
        <v>1148.0631639693577</v>
      </c>
      <c r="BD448">
        <f t="shared" si="180"/>
        <v>3.3000000000000002E-2</v>
      </c>
      <c r="BE448">
        <f t="shared" si="181"/>
        <v>37.886084410988808</v>
      </c>
    </row>
    <row r="449" spans="3:57">
      <c r="C449" s="11">
        <v>389</v>
      </c>
      <c r="D449" s="12">
        <f t="shared" si="187"/>
        <v>5.6376811594202898E-3</v>
      </c>
      <c r="E449" s="75">
        <f t="shared" si="182"/>
        <v>1204.2771838760873</v>
      </c>
      <c r="F449" s="4">
        <f t="shared" si="183"/>
        <v>6.7893307902579414</v>
      </c>
      <c r="G449" s="4"/>
      <c r="H449" s="4">
        <f t="shared" si="184"/>
        <v>23.751484513431848</v>
      </c>
      <c r="I449" s="11">
        <v>389</v>
      </c>
      <c r="J449" s="5">
        <f t="shared" si="165"/>
        <v>-48608.193272984397</v>
      </c>
      <c r="K449" s="11">
        <v>389</v>
      </c>
      <c r="L449" s="17">
        <f t="shared" si="185"/>
        <v>-20512.657561199416</v>
      </c>
      <c r="M449" s="11">
        <v>389</v>
      </c>
      <c r="N449">
        <f t="shared" si="186"/>
        <v>-2090.9946545565153</v>
      </c>
      <c r="Q449" s="58">
        <v>326</v>
      </c>
      <c r="R449" s="21">
        <f t="shared" si="162"/>
        <v>80.47600000000017</v>
      </c>
      <c r="S449" s="21">
        <f t="shared" si="159"/>
        <v>136.70004372681791</v>
      </c>
      <c r="T449" s="21">
        <f t="shared" si="160"/>
        <v>3.2557021841516529</v>
      </c>
      <c r="U449" s="21">
        <f t="shared" si="161"/>
        <v>512.38892114615248</v>
      </c>
      <c r="AA449">
        <v>326</v>
      </c>
      <c r="AB449">
        <f t="shared" si="166"/>
        <v>5.6897733615015138</v>
      </c>
      <c r="AC449">
        <f t="shared" si="167"/>
        <v>0.2661290322580645</v>
      </c>
      <c r="AD449">
        <f t="shared" si="168"/>
        <v>-0.55919290347074735</v>
      </c>
      <c r="AE449">
        <f t="shared" si="169"/>
        <v>-0.14881746624624728</v>
      </c>
      <c r="AF449" s="65">
        <f t="shared" si="170"/>
        <v>-0.14937231494377107</v>
      </c>
      <c r="AG449">
        <f t="shared" si="171"/>
        <v>-8.5584032223769988</v>
      </c>
      <c r="AJ449">
        <f t="shared" si="172"/>
        <v>72.382294738708836</v>
      </c>
      <c r="AL449">
        <f t="shared" si="163"/>
        <v>235.65519507472305</v>
      </c>
      <c r="AN449">
        <f t="shared" si="173"/>
        <v>240.36829897621752</v>
      </c>
      <c r="AP449">
        <f t="shared" si="174"/>
        <v>-1671.6866327379455</v>
      </c>
      <c r="AS449">
        <f t="shared" si="175"/>
        <v>-1690.5110083183329</v>
      </c>
      <c r="AU449">
        <f t="shared" si="164"/>
        <v>251.57756491932295</v>
      </c>
      <c r="AW449">
        <f t="shared" si="176"/>
        <v>5.6897733615015138</v>
      </c>
      <c r="AY449">
        <f t="shared" si="177"/>
        <v>-0.14937231494377107</v>
      </c>
      <c r="BA449">
        <f t="shared" si="178"/>
        <v>-0.68395746738212193</v>
      </c>
      <c r="BC449">
        <f t="shared" si="179"/>
        <v>1143.3625555839926</v>
      </c>
      <c r="BD449">
        <f t="shared" si="180"/>
        <v>3.3000000000000002E-2</v>
      </c>
      <c r="BE449">
        <f t="shared" si="181"/>
        <v>37.730964334271761</v>
      </c>
    </row>
    <row r="450" spans="3:57">
      <c r="C450" s="11">
        <v>390</v>
      </c>
      <c r="D450" s="12">
        <f t="shared" si="187"/>
        <v>5.6521739130434784E-3</v>
      </c>
      <c r="E450" s="75">
        <f t="shared" si="182"/>
        <v>1204.2771838760873</v>
      </c>
      <c r="F450" s="4">
        <f t="shared" si="183"/>
        <v>6.8067840827778845</v>
      </c>
      <c r="G450" s="4"/>
      <c r="H450" s="4">
        <f t="shared" si="184"/>
        <v>24.450234085968962</v>
      </c>
      <c r="I450" s="11">
        <v>390</v>
      </c>
      <c r="J450" s="5">
        <f t="shared" si="165"/>
        <v>-47815.800827485211</v>
      </c>
      <c r="K450" s="11">
        <v>390</v>
      </c>
      <c r="L450" s="17">
        <f t="shared" si="185"/>
        <v>-20178.267949198758</v>
      </c>
      <c r="M450" s="11">
        <v>390</v>
      </c>
      <c r="N450">
        <f t="shared" si="186"/>
        <v>-2056.9080478286196</v>
      </c>
      <c r="Q450" s="58">
        <v>327</v>
      </c>
      <c r="R450" s="21">
        <f t="shared" si="162"/>
        <v>81.031000000000176</v>
      </c>
      <c r="S450" s="21">
        <f t="shared" si="159"/>
        <v>134.04868027053874</v>
      </c>
      <c r="T450" s="21">
        <f t="shared" si="160"/>
        <v>3.3462102566737424</v>
      </c>
      <c r="U450" s="21">
        <f t="shared" si="161"/>
        <v>516.41895580732694</v>
      </c>
      <c r="AA450">
        <v>327</v>
      </c>
      <c r="AB450">
        <f t="shared" si="166"/>
        <v>5.7072266540214578</v>
      </c>
      <c r="AC450">
        <f t="shared" si="167"/>
        <v>0.2661290322580645</v>
      </c>
      <c r="AD450">
        <f t="shared" si="168"/>
        <v>-0.54463903501502697</v>
      </c>
      <c r="AE450">
        <f t="shared" si="169"/>
        <v>-0.14494425931851523</v>
      </c>
      <c r="AF450" s="65">
        <f t="shared" si="170"/>
        <v>-0.14545663667652492</v>
      </c>
      <c r="AG450">
        <f t="shared" si="171"/>
        <v>-8.3340513837326959</v>
      </c>
      <c r="AJ450">
        <f t="shared" si="172"/>
        <v>72.382294738708836</v>
      </c>
      <c r="AL450">
        <f t="shared" si="163"/>
        <v>242.20637705624938</v>
      </c>
      <c r="AN450">
        <f t="shared" si="173"/>
        <v>247.05050459737438</v>
      </c>
      <c r="AP450">
        <f t="shared" si="174"/>
        <v>-1702.4407668372892</v>
      </c>
      <c r="AS450">
        <f t="shared" si="175"/>
        <v>-1720.6107220427821</v>
      </c>
      <c r="AU450">
        <f t="shared" si="164"/>
        <v>249.39264668198672</v>
      </c>
      <c r="AW450">
        <f t="shared" si="176"/>
        <v>5.7072266540214578</v>
      </c>
      <c r="AY450">
        <f t="shared" si="177"/>
        <v>-0.14545663667652492</v>
      </c>
      <c r="BA450">
        <f t="shared" si="178"/>
        <v>-0.66749692041609066</v>
      </c>
      <c r="BC450">
        <f t="shared" si="179"/>
        <v>1136.3739690546984</v>
      </c>
      <c r="BD450">
        <f t="shared" si="180"/>
        <v>3.3000000000000002E-2</v>
      </c>
      <c r="BE450">
        <f t="shared" si="181"/>
        <v>37.500340978805049</v>
      </c>
    </row>
    <row r="451" spans="3:57">
      <c r="C451" s="11">
        <v>391</v>
      </c>
      <c r="D451" s="12">
        <f t="shared" si="187"/>
        <v>5.6666666666666662E-3</v>
      </c>
      <c r="E451" s="75">
        <f t="shared" si="182"/>
        <v>1204.2771838760873</v>
      </c>
      <c r="F451" s="4">
        <f t="shared" si="183"/>
        <v>6.8242373752978276</v>
      </c>
      <c r="G451" s="4"/>
      <c r="H451" s="4">
        <f t="shared" si="184"/>
        <v>25.137351278377061</v>
      </c>
      <c r="I451" s="11">
        <v>391</v>
      </c>
      <c r="J451" s="5">
        <f t="shared" si="165"/>
        <v>-47003.024204081783</v>
      </c>
      <c r="K451" s="11">
        <v>391</v>
      </c>
      <c r="L451" s="17">
        <f t="shared" si="185"/>
        <v>-19835.27621412251</v>
      </c>
      <c r="M451" s="11">
        <v>391</v>
      </c>
      <c r="N451">
        <f t="shared" si="186"/>
        <v>-2021.9445682082069</v>
      </c>
      <c r="Q451" s="58">
        <v>328</v>
      </c>
      <c r="R451" s="21">
        <f t="shared" si="162"/>
        <v>81.586000000000183</v>
      </c>
      <c r="S451" s="21">
        <f t="shared" si="159"/>
        <v>131.39731681425963</v>
      </c>
      <c r="T451" s="21">
        <f t="shared" si="160"/>
        <v>3.4411189890866689</v>
      </c>
      <c r="U451" s="21">
        <f t="shared" si="161"/>
        <v>520.56215731206044</v>
      </c>
      <c r="AA451">
        <v>328</v>
      </c>
      <c r="AB451">
        <f t="shared" si="166"/>
        <v>5.7246799465414</v>
      </c>
      <c r="AC451">
        <f t="shared" si="167"/>
        <v>0.2661290322580645</v>
      </c>
      <c r="AD451">
        <f t="shared" si="168"/>
        <v>-0.52991926423320579</v>
      </c>
      <c r="AE451">
        <f t="shared" si="169"/>
        <v>-0.14102690096528864</v>
      </c>
      <c r="AF451" s="65">
        <f t="shared" si="170"/>
        <v>-0.14149860593697255</v>
      </c>
      <c r="AG451">
        <f t="shared" si="171"/>
        <v>-8.1072729271732999</v>
      </c>
      <c r="AJ451">
        <f t="shared" si="172"/>
        <v>72.382294738708836</v>
      </c>
      <c r="AL451">
        <f t="shared" si="163"/>
        <v>249.07608889903906</v>
      </c>
      <c r="AN451">
        <f t="shared" si="173"/>
        <v>254.05761067701985</v>
      </c>
      <c r="AP451">
        <f t="shared" si="174"/>
        <v>-1732.0725389148847</v>
      </c>
      <c r="AS451">
        <f t="shared" si="175"/>
        <v>-1749.5580344080322</v>
      </c>
      <c r="AU451">
        <f t="shared" si="164"/>
        <v>246.7347476514866</v>
      </c>
      <c r="AW451">
        <f t="shared" si="176"/>
        <v>5.7246799465414</v>
      </c>
      <c r="AY451">
        <f t="shared" si="177"/>
        <v>-0.14149860593697255</v>
      </c>
      <c r="BA451">
        <f t="shared" si="178"/>
        <v>-0.6507242122364616</v>
      </c>
      <c r="BC451">
        <f t="shared" si="179"/>
        <v>1127.1015384217962</v>
      </c>
      <c r="BD451">
        <f t="shared" si="180"/>
        <v>3.3000000000000002E-2</v>
      </c>
      <c r="BE451">
        <f t="shared" si="181"/>
        <v>37.194350767919275</v>
      </c>
    </row>
    <row r="452" spans="3:57">
      <c r="C452" s="11">
        <v>392</v>
      </c>
      <c r="D452" s="12">
        <f t="shared" si="187"/>
        <v>5.6811594202898549E-3</v>
      </c>
      <c r="E452" s="75">
        <f t="shared" si="182"/>
        <v>1204.2771838760873</v>
      </c>
      <c r="F452" s="4">
        <f t="shared" si="183"/>
        <v>6.8416906678177707</v>
      </c>
      <c r="G452" s="4"/>
      <c r="H452" s="4">
        <f t="shared" si="184"/>
        <v>25.812545020726002</v>
      </c>
      <c r="I452" s="11">
        <v>392</v>
      </c>
      <c r="J452" s="5">
        <f t="shared" si="165"/>
        <v>-46170.466273688653</v>
      </c>
      <c r="K452" s="11">
        <v>392</v>
      </c>
      <c r="L452" s="17">
        <f t="shared" si="185"/>
        <v>-19483.936767496612</v>
      </c>
      <c r="M452" s="11">
        <v>392</v>
      </c>
      <c r="N452">
        <f t="shared" si="186"/>
        <v>-1986.1301495919074</v>
      </c>
      <c r="Q452" s="58">
        <v>329</v>
      </c>
      <c r="R452" s="21">
        <f t="shared" si="162"/>
        <v>82.14100000000019</v>
      </c>
      <c r="S452" s="21">
        <f t="shared" si="159"/>
        <v>128.74595335798057</v>
      </c>
      <c r="T452" s="21">
        <f t="shared" si="160"/>
        <v>3.5407377658717452</v>
      </c>
      <c r="U452" s="21">
        <f t="shared" si="161"/>
        <v>524.82408497745291</v>
      </c>
      <c r="AA452">
        <v>329</v>
      </c>
      <c r="AB452">
        <f t="shared" si="166"/>
        <v>5.742133239061344</v>
      </c>
      <c r="AC452">
        <f t="shared" si="167"/>
        <v>0.2661290322580645</v>
      </c>
      <c r="AD452">
        <f t="shared" si="168"/>
        <v>-0.51503807491005449</v>
      </c>
      <c r="AE452">
        <f t="shared" si="169"/>
        <v>-0.13706658445186934</v>
      </c>
      <c r="AF452" s="65">
        <f t="shared" si="170"/>
        <v>-0.13749943798709241</v>
      </c>
      <c r="AG452">
        <f t="shared" si="171"/>
        <v>-7.8781374820811818</v>
      </c>
      <c r="AJ452">
        <f t="shared" si="172"/>
        <v>72.382294738708836</v>
      </c>
      <c r="AL452">
        <f t="shared" si="163"/>
        <v>256.28672456180612</v>
      </c>
      <c r="AN452">
        <f t="shared" si="173"/>
        <v>261.41245905304226</v>
      </c>
      <c r="AP452">
        <f t="shared" si="174"/>
        <v>-1760.53210915516</v>
      </c>
      <c r="AS452">
        <f t="shared" si="175"/>
        <v>-1777.3066200768262</v>
      </c>
      <c r="AU452">
        <f t="shared" si="164"/>
        <v>243.60934793762675</v>
      </c>
      <c r="AW452">
        <f t="shared" si="176"/>
        <v>5.742133239061344</v>
      </c>
      <c r="AY452">
        <f t="shared" si="177"/>
        <v>-0.13749943798709241</v>
      </c>
      <c r="BA452">
        <f t="shared" si="178"/>
        <v>-0.63364651500132985</v>
      </c>
      <c r="BC452">
        <f t="shared" si="179"/>
        <v>1115.5550355141079</v>
      </c>
      <c r="BD452">
        <f t="shared" si="180"/>
        <v>3.3000000000000002E-2</v>
      </c>
      <c r="BE452">
        <f t="shared" si="181"/>
        <v>36.81331617196556</v>
      </c>
    </row>
    <row r="453" spans="3:57">
      <c r="C453" s="11">
        <v>393</v>
      </c>
      <c r="D453" s="12">
        <f t="shared" si="187"/>
        <v>5.6956521739130435E-3</v>
      </c>
      <c r="E453" s="75">
        <f t="shared" si="182"/>
        <v>1204.2771838760873</v>
      </c>
      <c r="F453" s="4">
        <f t="shared" si="183"/>
        <v>6.8591439603377147</v>
      </c>
      <c r="G453" s="4"/>
      <c r="H453" s="4">
        <f t="shared" si="184"/>
        <v>26.475533072997905</v>
      </c>
      <c r="I453" s="11">
        <v>393</v>
      </c>
      <c r="J453" s="5">
        <f t="shared" si="165"/>
        <v>-45318.74258951204</v>
      </c>
      <c r="K453" s="11">
        <v>393</v>
      </c>
      <c r="L453" s="17">
        <f t="shared" si="185"/>
        <v>-19124.509372774079</v>
      </c>
      <c r="M453" s="11">
        <v>393</v>
      </c>
      <c r="N453">
        <f t="shared" si="186"/>
        <v>-1949.4912714346665</v>
      </c>
      <c r="Q453" s="58">
        <v>330</v>
      </c>
      <c r="R453" s="21">
        <f t="shared" si="162"/>
        <v>82.696000000000197</v>
      </c>
      <c r="S453" s="21">
        <f t="shared" si="159"/>
        <v>126.0945899017014</v>
      </c>
      <c r="T453" s="21">
        <f t="shared" si="160"/>
        <v>3.645404713769683</v>
      </c>
      <c r="U453" s="21">
        <f t="shared" si="161"/>
        <v>529.21069310736834</v>
      </c>
      <c r="AA453">
        <v>330</v>
      </c>
      <c r="AB453">
        <f t="shared" si="166"/>
        <v>5.7595865315812871</v>
      </c>
      <c r="AC453">
        <f t="shared" si="167"/>
        <v>0.2661290322580645</v>
      </c>
      <c r="AD453">
        <f t="shared" si="168"/>
        <v>-0.50000000000000044</v>
      </c>
      <c r="AE453">
        <f t="shared" si="169"/>
        <v>-0.13306451612903236</v>
      </c>
      <c r="AF453" s="65">
        <f t="shared" si="170"/>
        <v>-0.13346035532549311</v>
      </c>
      <c r="AG453">
        <f t="shared" si="171"/>
        <v>-7.6467150924670744</v>
      </c>
      <c r="AJ453">
        <f t="shared" si="172"/>
        <v>72.382294738708836</v>
      </c>
      <c r="AL453">
        <f t="shared" si="163"/>
        <v>263.86275843395572</v>
      </c>
      <c r="AN453">
        <f t="shared" si="173"/>
        <v>269.14001360263484</v>
      </c>
      <c r="AP453">
        <f t="shared" si="174"/>
        <v>-1787.7680342259821</v>
      </c>
      <c r="AS453">
        <f t="shared" si="175"/>
        <v>-1803.808622629977</v>
      </c>
      <c r="AU453">
        <f t="shared" si="164"/>
        <v>240.02292155963423</v>
      </c>
      <c r="AW453">
        <f t="shared" si="176"/>
        <v>5.7595865315812871</v>
      </c>
      <c r="AY453">
        <f t="shared" si="177"/>
        <v>-0.13346035532549311</v>
      </c>
      <c r="BA453">
        <f t="shared" si="178"/>
        <v>-0.61627120721576134</v>
      </c>
      <c r="BC453">
        <f t="shared" si="179"/>
        <v>1101.7499646741944</v>
      </c>
      <c r="BD453">
        <f t="shared" si="180"/>
        <v>3.3000000000000002E-2</v>
      </c>
      <c r="BE453">
        <f t="shared" si="181"/>
        <v>36.357748834248419</v>
      </c>
    </row>
    <row r="454" spans="3:57">
      <c r="C454" s="11">
        <v>394</v>
      </c>
      <c r="D454" s="12">
        <f t="shared" si="187"/>
        <v>5.7101449275362313E-3</v>
      </c>
      <c r="E454" s="75">
        <f t="shared" si="182"/>
        <v>1204.2771838760873</v>
      </c>
      <c r="F454" s="4">
        <f t="shared" si="183"/>
        <v>6.8765972528576569</v>
      </c>
      <c r="G454" s="4"/>
      <c r="H454" s="4">
        <f t="shared" si="184"/>
        <v>27.126042204348181</v>
      </c>
      <c r="I454" s="11">
        <v>394</v>
      </c>
      <c r="J454" s="5">
        <f t="shared" si="165"/>
        <v>-44448.480758568694</v>
      </c>
      <c r="K454" s="11">
        <v>394</v>
      </c>
      <c r="L454" s="17">
        <f t="shared" si="185"/>
        <v>-18757.258880115987</v>
      </c>
      <c r="M454" s="11">
        <v>394</v>
      </c>
      <c r="N454">
        <f t="shared" si="186"/>
        <v>-1912.0549317141679</v>
      </c>
      <c r="Q454" s="58">
        <v>331</v>
      </c>
      <c r="R454" s="21">
        <f t="shared" si="162"/>
        <v>83.251000000000204</v>
      </c>
      <c r="S454" s="21">
        <f t="shared" si="159"/>
        <v>123.44322644542234</v>
      </c>
      <c r="T454" s="21">
        <f t="shared" si="160"/>
        <v>3.7554900494726442</v>
      </c>
      <c r="U454" s="21">
        <f t="shared" si="161"/>
        <v>533.72836808602335</v>
      </c>
      <c r="AA454">
        <v>331</v>
      </c>
      <c r="AB454">
        <f t="shared" si="166"/>
        <v>5.7770398241012311</v>
      </c>
      <c r="AC454">
        <f t="shared" si="167"/>
        <v>0.2661290322580645</v>
      </c>
      <c r="AD454">
        <f t="shared" si="168"/>
        <v>-0.48480962024633689</v>
      </c>
      <c r="AE454">
        <f t="shared" si="169"/>
        <v>-0.12902191506555738</v>
      </c>
      <c r="AF454" s="65">
        <f t="shared" si="170"/>
        <v>-0.12938258732132701</v>
      </c>
      <c r="AG454">
        <f t="shared" si="171"/>
        <v>-7.413076195994873</v>
      </c>
      <c r="AJ454">
        <f t="shared" si="172"/>
        <v>72.382294738708836</v>
      </c>
      <c r="AL454">
        <f t="shared" si="163"/>
        <v>271.83098764921715</v>
      </c>
      <c r="AN454">
        <f t="shared" si="173"/>
        <v>277.26760740220152</v>
      </c>
      <c r="AP454">
        <f t="shared" si="174"/>
        <v>-1813.7270471543111</v>
      </c>
      <c r="AS454">
        <f t="shared" si="175"/>
        <v>-1829.0144206864716</v>
      </c>
      <c r="AU454">
        <f t="shared" si="164"/>
        <v>235.98294323948954</v>
      </c>
      <c r="AW454">
        <f t="shared" si="176"/>
        <v>5.7770398241012311</v>
      </c>
      <c r="AY454">
        <f t="shared" si="177"/>
        <v>-0.12938258732132701</v>
      </c>
      <c r="BA454">
        <f t="shared" si="178"/>
        <v>-0.59860586816018035</v>
      </c>
      <c r="BC454">
        <f t="shared" si="179"/>
        <v>1085.7076536674067</v>
      </c>
      <c r="BD454">
        <f t="shared" si="180"/>
        <v>3.3000000000000002E-2</v>
      </c>
      <c r="BE454">
        <f t="shared" si="181"/>
        <v>35.828352571024425</v>
      </c>
    </row>
    <row r="455" spans="3:57">
      <c r="C455" s="11">
        <v>395</v>
      </c>
      <c r="D455" s="12">
        <f t="shared" si="187"/>
        <v>5.72463768115942E-3</v>
      </c>
      <c r="E455" s="75">
        <f t="shared" si="182"/>
        <v>1204.2771838760873</v>
      </c>
      <c r="F455" s="4">
        <f t="shared" si="183"/>
        <v>6.8940505453776009</v>
      </c>
      <c r="G455" s="4"/>
      <c r="H455" s="4">
        <f t="shared" si="184"/>
        <v>27.76380836317621</v>
      </c>
      <c r="I455" s="11">
        <v>395</v>
      </c>
      <c r="J455" s="5">
        <f t="shared" si="165"/>
        <v>-43560.319801959457</v>
      </c>
      <c r="K455" s="11">
        <v>395</v>
      </c>
      <c r="L455" s="17">
        <f t="shared" si="185"/>
        <v>-18382.454956426889</v>
      </c>
      <c r="M455" s="11">
        <v>395</v>
      </c>
      <c r="N455">
        <f t="shared" si="186"/>
        <v>-1873.8486194115076</v>
      </c>
      <c r="Q455" s="58">
        <v>332</v>
      </c>
      <c r="R455" s="21">
        <f t="shared" si="162"/>
        <v>83.806000000000211</v>
      </c>
      <c r="S455" s="21">
        <f t="shared" si="159"/>
        <v>120.79186298914323</v>
      </c>
      <c r="T455" s="21">
        <f t="shared" si="160"/>
        <v>3.8713998996176016</v>
      </c>
      <c r="U455" s="21">
        <f t="shared" si="161"/>
        <v>538.38396984011661</v>
      </c>
      <c r="AA455">
        <v>332</v>
      </c>
      <c r="AB455">
        <f t="shared" si="166"/>
        <v>5.7944931166211742</v>
      </c>
      <c r="AC455">
        <f t="shared" si="167"/>
        <v>0.2661290322580645</v>
      </c>
      <c r="AD455">
        <f t="shared" si="168"/>
        <v>-0.46947156278589081</v>
      </c>
      <c r="AE455">
        <f t="shared" si="169"/>
        <v>-0.12494001267689028</v>
      </c>
      <c r="AF455" s="65">
        <f t="shared" si="170"/>
        <v>-0.12526736985973075</v>
      </c>
      <c r="AG455">
        <f t="shared" si="171"/>
        <v>-7.177291603666867</v>
      </c>
      <c r="AJ455">
        <f t="shared" si="172"/>
        <v>72.382294738708836</v>
      </c>
      <c r="AL455">
        <f t="shared" si="163"/>
        <v>280.22080858552903</v>
      </c>
      <c r="AN455">
        <f t="shared" si="173"/>
        <v>285.8252247572396</v>
      </c>
      <c r="AP455">
        <f t="shared" si="174"/>
        <v>-1838.3538018168688</v>
      </c>
      <c r="AS455">
        <f t="shared" si="175"/>
        <v>-1852.8723583889573</v>
      </c>
      <c r="AU455">
        <f t="shared" si="164"/>
        <v>231.49789594577592</v>
      </c>
      <c r="AW455">
        <f t="shared" si="176"/>
        <v>5.7944931166211742</v>
      </c>
      <c r="AY455">
        <f t="shared" si="177"/>
        <v>-0.12526736985973075</v>
      </c>
      <c r="BA455">
        <f t="shared" si="178"/>
        <v>-0.58065827220777522</v>
      </c>
      <c r="BC455">
        <f t="shared" si="179"/>
        <v>1067.4553422695778</v>
      </c>
      <c r="BD455">
        <f t="shared" si="180"/>
        <v>3.3000000000000002E-2</v>
      </c>
      <c r="BE455">
        <f t="shared" si="181"/>
        <v>35.226026294896073</v>
      </c>
    </row>
    <row r="456" spans="3:57">
      <c r="C456" s="11">
        <v>396</v>
      </c>
      <c r="D456" s="12">
        <f t="shared" si="187"/>
        <v>5.7391304347826086E-3</v>
      </c>
      <c r="E456" s="75">
        <f t="shared" si="182"/>
        <v>1204.2771838760873</v>
      </c>
      <c r="F456" s="4">
        <f t="shared" si="183"/>
        <v>6.911503837897544</v>
      </c>
      <c r="G456" s="4"/>
      <c r="H456" s="4">
        <f t="shared" si="184"/>
        <v>28.388576837846827</v>
      </c>
      <c r="I456" s="11">
        <v>396</v>
      </c>
      <c r="J456" s="5">
        <f t="shared" si="165"/>
        <v>-42654.909504640622</v>
      </c>
      <c r="K456" s="11">
        <v>396</v>
      </c>
      <c r="L456" s="17">
        <f t="shared" si="185"/>
        <v>-18000.371810958342</v>
      </c>
      <c r="M456" s="11">
        <v>396</v>
      </c>
      <c r="N456">
        <f t="shared" si="186"/>
        <v>-1834.900286540096</v>
      </c>
      <c r="Q456" s="58">
        <v>333</v>
      </c>
      <c r="R456" s="21">
        <f t="shared" si="162"/>
        <v>84.361000000000217</v>
      </c>
      <c r="S456" s="21">
        <f t="shared" si="159"/>
        <v>118.14049953286411</v>
      </c>
      <c r="T456" s="21">
        <f t="shared" si="160"/>
        <v>3.9935806718612672</v>
      </c>
      <c r="U456" s="21">
        <f t="shared" si="161"/>
        <v>543.1848782928696</v>
      </c>
      <c r="AA456">
        <v>333</v>
      </c>
      <c r="AB456">
        <f t="shared" si="166"/>
        <v>5.8119464091411173</v>
      </c>
      <c r="AC456">
        <f t="shared" si="167"/>
        <v>0.2661290322580645</v>
      </c>
      <c r="AD456">
        <f t="shared" si="168"/>
        <v>-0.45399049973954697</v>
      </c>
      <c r="AE456">
        <f t="shared" si="169"/>
        <v>-0.12082005235004072</v>
      </c>
      <c r="AF456" s="65">
        <f t="shared" si="170"/>
        <v>-0.12111594499871682</v>
      </c>
      <c r="AG456">
        <f t="shared" si="171"/>
        <v>-6.9394324801650846</v>
      </c>
      <c r="AJ456">
        <f t="shared" si="172"/>
        <v>72.382294738708836</v>
      </c>
      <c r="AL456">
        <f t="shared" si="163"/>
        <v>289.06453325347309</v>
      </c>
      <c r="AN456">
        <f t="shared" si="173"/>
        <v>294.84582391854258</v>
      </c>
      <c r="AP456">
        <f t="shared" si="174"/>
        <v>-1861.5905761986282</v>
      </c>
      <c r="AS456">
        <f t="shared" si="175"/>
        <v>-1875.3284344436579</v>
      </c>
      <c r="AU456">
        <f t="shared" si="164"/>
        <v>226.57727962300265</v>
      </c>
      <c r="AW456">
        <f t="shared" si="176"/>
        <v>5.8119464091411173</v>
      </c>
      <c r="AY456">
        <f t="shared" si="177"/>
        <v>-0.12111594499871682</v>
      </c>
      <c r="BA456">
        <f t="shared" si="178"/>
        <v>-0.56243638303854349</v>
      </c>
      <c r="BC456">
        <f t="shared" si="179"/>
        <v>1047.0262703757946</v>
      </c>
      <c r="BD456">
        <f t="shared" si="180"/>
        <v>3.3000000000000002E-2</v>
      </c>
      <c r="BE456">
        <f t="shared" si="181"/>
        <v>34.551866922401224</v>
      </c>
    </row>
    <row r="457" spans="3:57">
      <c r="C457" s="11">
        <v>397</v>
      </c>
      <c r="D457" s="12">
        <f t="shared" si="187"/>
        <v>5.7536231884057964E-3</v>
      </c>
      <c r="E457" s="75">
        <f t="shared" si="182"/>
        <v>1204.2771838760873</v>
      </c>
      <c r="F457" s="4">
        <f t="shared" si="183"/>
        <v>6.9289571304174871</v>
      </c>
      <c r="G457" s="4"/>
      <c r="H457" s="4">
        <f t="shared" si="184"/>
        <v>29.000102407917435</v>
      </c>
      <c r="I457" s="11">
        <v>397</v>
      </c>
      <c r="J457" s="5">
        <f t="shared" si="165"/>
        <v>-41732.909755444081</v>
      </c>
      <c r="K457" s="11">
        <v>397</v>
      </c>
      <c r="L457" s="17">
        <f t="shared" si="185"/>
        <v>-17611.287916797402</v>
      </c>
      <c r="M457" s="11">
        <v>397</v>
      </c>
      <c r="N457">
        <f t="shared" si="186"/>
        <v>-1795.2383197550869</v>
      </c>
      <c r="Q457" s="58">
        <v>334</v>
      </c>
      <c r="R457" s="21">
        <f t="shared" si="162"/>
        <v>84.916000000000224</v>
      </c>
      <c r="S457" s="21">
        <f t="shared" si="159"/>
        <v>115.489136076585</v>
      </c>
      <c r="T457" s="21">
        <f t="shared" si="160"/>
        <v>4.1225240710771063</v>
      </c>
      <c r="U457" s="21">
        <f t="shared" si="161"/>
        <v>548.13904553854911</v>
      </c>
      <c r="AA457">
        <v>334</v>
      </c>
      <c r="AB457">
        <f t="shared" si="166"/>
        <v>5.8293997016610613</v>
      </c>
      <c r="AC457">
        <f t="shared" si="167"/>
        <v>0.2661290322580645</v>
      </c>
      <c r="AD457">
        <f t="shared" si="168"/>
        <v>-0.43837114678907702</v>
      </c>
      <c r="AE457">
        <f t="shared" si="169"/>
        <v>-0.116663289064835</v>
      </c>
      <c r="AF457" s="65">
        <f t="shared" si="170"/>
        <v>-0.11692956063742206</v>
      </c>
      <c r="AG457">
        <f t="shared" si="171"/>
        <v>-6.6995703248433234</v>
      </c>
      <c r="AJ457">
        <f t="shared" si="172"/>
        <v>72.382294738708836</v>
      </c>
      <c r="AL457">
        <f t="shared" si="163"/>
        <v>298.39775238012498</v>
      </c>
      <c r="AN457">
        <f t="shared" si="173"/>
        <v>304.3657074277275</v>
      </c>
      <c r="AP457">
        <f t="shared" si="174"/>
        <v>-1883.3769274460196</v>
      </c>
      <c r="AS457">
        <f t="shared" si="175"/>
        <v>-1896.3259427751352</v>
      </c>
      <c r="AU457">
        <f t="shared" si="164"/>
        <v>221.23162162312133</v>
      </c>
      <c r="AW457">
        <f t="shared" si="176"/>
        <v>5.8293997016610613</v>
      </c>
      <c r="AY457">
        <f t="shared" si="177"/>
        <v>-0.11692956063742206</v>
      </c>
      <c r="BA457">
        <f t="shared" si="178"/>
        <v>-0.5439483477573468</v>
      </c>
      <c r="BC457">
        <f t="shared" si="179"/>
        <v>1024.4597678885707</v>
      </c>
      <c r="BD457">
        <f t="shared" si="180"/>
        <v>3.3000000000000002E-2</v>
      </c>
      <c r="BE457">
        <f t="shared" si="181"/>
        <v>33.807172340322836</v>
      </c>
    </row>
    <row r="458" spans="3:57">
      <c r="C458" s="11">
        <v>398</v>
      </c>
      <c r="D458" s="12">
        <f t="shared" si="187"/>
        <v>5.7681159420289851E-3</v>
      </c>
      <c r="E458" s="75">
        <f t="shared" si="182"/>
        <v>1204.2771838760873</v>
      </c>
      <c r="F458" s="4">
        <f t="shared" si="183"/>
        <v>6.9464104229374302</v>
      </c>
      <c r="G458" s="4"/>
      <c r="H458" s="4">
        <f t="shared" si="184"/>
        <v>29.598149485733646</v>
      </c>
      <c r="I458" s="11">
        <v>398</v>
      </c>
      <c r="J458" s="5">
        <f t="shared" si="165"/>
        <v>-40794.989878111926</v>
      </c>
      <c r="K458" s="11">
        <v>398</v>
      </c>
      <c r="L458" s="17">
        <f t="shared" si="185"/>
        <v>-17215.485728563232</v>
      </c>
      <c r="M458" s="11">
        <v>398</v>
      </c>
      <c r="N458">
        <f t="shared" si="186"/>
        <v>-1754.8915115762723</v>
      </c>
      <c r="Q458" s="58">
        <v>335</v>
      </c>
      <c r="R458" s="21">
        <f t="shared" si="162"/>
        <v>85.471000000000231</v>
      </c>
      <c r="S458" s="21">
        <f t="shared" si="159"/>
        <v>112.83777262030583</v>
      </c>
      <c r="T458" s="21">
        <f t="shared" si="160"/>
        <v>4.2587728733608623</v>
      </c>
      <c r="U458" s="21">
        <f t="shared" si="161"/>
        <v>553.25505459186729</v>
      </c>
      <c r="AA458">
        <v>335</v>
      </c>
      <c r="AB458">
        <f t="shared" si="166"/>
        <v>5.8468529941810035</v>
      </c>
      <c r="AC458">
        <f t="shared" si="167"/>
        <v>0.2661290322580645</v>
      </c>
      <c r="AD458">
        <f t="shared" si="168"/>
        <v>-0.4226182617407</v>
      </c>
      <c r="AE458">
        <f t="shared" si="169"/>
        <v>-0.11247098901163789</v>
      </c>
      <c r="AF458" s="65">
        <f t="shared" si="170"/>
        <v>-0.11270947019557899</v>
      </c>
      <c r="AG458">
        <f t="shared" si="171"/>
        <v>-6.4577769533622176</v>
      </c>
      <c r="AJ458">
        <f t="shared" si="172"/>
        <v>72.382294738708836</v>
      </c>
      <c r="AL458">
        <f t="shared" si="163"/>
        <v>308.25975334482388</v>
      </c>
      <c r="AN458">
        <f t="shared" si="173"/>
        <v>314.42494841172038</v>
      </c>
      <c r="AP458">
        <f t="shared" si="174"/>
        <v>-1903.6492903657117</v>
      </c>
      <c r="AS458">
        <f t="shared" si="175"/>
        <v>-1915.8050564767811</v>
      </c>
      <c r="AU458">
        <f t="shared" si="164"/>
        <v>215.47248945544038</v>
      </c>
      <c r="AW458">
        <f t="shared" si="176"/>
        <v>5.8468529941810035</v>
      </c>
      <c r="AY458">
        <f t="shared" si="177"/>
        <v>-0.11270947019557899</v>
      </c>
      <c r="BA458">
        <f t="shared" si="178"/>
        <v>-0.52520249092302063</v>
      </c>
      <c r="BC458">
        <f t="shared" si="179"/>
        <v>999.80134914391238</v>
      </c>
      <c r="BD458">
        <f t="shared" si="180"/>
        <v>3.3000000000000002E-2</v>
      </c>
      <c r="BE458">
        <f t="shared" si="181"/>
        <v>32.993444521749112</v>
      </c>
    </row>
    <row r="459" spans="3:57">
      <c r="C459" s="11">
        <v>399</v>
      </c>
      <c r="D459" s="12">
        <f t="shared" si="187"/>
        <v>5.7826086956521737E-3</v>
      </c>
      <c r="E459" s="75">
        <f t="shared" si="182"/>
        <v>1204.2771838760873</v>
      </c>
      <c r="F459" s="4">
        <f t="shared" si="183"/>
        <v>6.9638637154573741</v>
      </c>
      <c r="G459" s="4"/>
      <c r="H459" s="4">
        <f t="shared" si="184"/>
        <v>30.182492248269529</v>
      </c>
      <c r="I459" s="11">
        <v>399</v>
      </c>
      <c r="J459" s="5">
        <f t="shared" si="165"/>
        <v>-39841.827954118584</v>
      </c>
      <c r="K459" s="11">
        <v>399</v>
      </c>
      <c r="L459" s="17">
        <f t="shared" si="185"/>
        <v>-16813.251396638043</v>
      </c>
      <c r="M459" s="11">
        <v>399</v>
      </c>
      <c r="N459">
        <f t="shared" si="186"/>
        <v>-1713.8890312577005</v>
      </c>
      <c r="Q459" s="58">
        <v>336</v>
      </c>
      <c r="R459" s="21">
        <f t="shared" si="162"/>
        <v>86.026000000000238</v>
      </c>
      <c r="S459" s="21">
        <f t="shared" si="159"/>
        <v>110.18640916402677</v>
      </c>
      <c r="T459" s="21">
        <f t="shared" si="160"/>
        <v>4.402927593414125</v>
      </c>
      <c r="U459" s="21">
        <f t="shared" si="161"/>
        <v>558.54218571772992</v>
      </c>
      <c r="AA459">
        <v>336</v>
      </c>
      <c r="AB459">
        <f t="shared" si="166"/>
        <v>5.8643062867009474</v>
      </c>
      <c r="AC459">
        <f t="shared" si="167"/>
        <v>0.2661290322580645</v>
      </c>
      <c r="AD459">
        <f t="shared" si="168"/>
        <v>-0.40673664307580015</v>
      </c>
      <c r="AE459">
        <f t="shared" si="169"/>
        <v>-0.10824442920565648</v>
      </c>
      <c r="AF459" s="65">
        <f t="shared" si="170"/>
        <v>-0.10845693230404672</v>
      </c>
      <c r="AG459">
        <f t="shared" si="171"/>
        <v>-6.214124479957956</v>
      </c>
      <c r="AJ459">
        <f t="shared" si="172"/>
        <v>72.382294738708836</v>
      </c>
      <c r="AL459">
        <f t="shared" si="163"/>
        <v>318.69400277969515</v>
      </c>
      <c r="AN459">
        <f t="shared" si="173"/>
        <v>325.06788283528908</v>
      </c>
      <c r="AP459">
        <f t="shared" si="174"/>
        <v>-1922.3405093310882</v>
      </c>
      <c r="AS459">
        <f t="shared" si="175"/>
        <v>-1933.7023450447475</v>
      </c>
      <c r="AU459">
        <f t="shared" si="164"/>
        <v>209.3125065930081</v>
      </c>
      <c r="AW459">
        <f t="shared" si="176"/>
        <v>5.8643062867009474</v>
      </c>
      <c r="AY459">
        <f t="shared" si="177"/>
        <v>-0.10845693230404672</v>
      </c>
      <c r="BA459">
        <f t="shared" si="178"/>
        <v>-0.50620730849519902</v>
      </c>
      <c r="BC459">
        <f t="shared" si="179"/>
        <v>973.10281523978017</v>
      </c>
      <c r="BD459">
        <f t="shared" si="180"/>
        <v>3.3000000000000002E-2</v>
      </c>
      <c r="BE459">
        <f t="shared" si="181"/>
        <v>32.112392902912745</v>
      </c>
    </row>
    <row r="460" spans="3:57">
      <c r="C460" s="11">
        <v>400</v>
      </c>
      <c r="D460" s="12">
        <f t="shared" si="187"/>
        <v>5.7971014492753624E-3</v>
      </c>
      <c r="E460" s="75">
        <f t="shared" si="182"/>
        <v>1204.2771838760873</v>
      </c>
      <c r="F460" s="4">
        <f t="shared" si="183"/>
        <v>6.9813170079773181</v>
      </c>
      <c r="G460" s="4"/>
      <c r="H460" s="4">
        <f t="shared" si="184"/>
        <v>30.752914759098736</v>
      </c>
      <c r="I460" s="11">
        <v>400</v>
      </c>
      <c r="J460" s="5">
        <f t="shared" si="165"/>
        <v>-38874.110138063697</v>
      </c>
      <c r="K460" s="11">
        <v>400</v>
      </c>
      <c r="L460" s="17">
        <f t="shared" si="185"/>
        <v>-16404.874478262878</v>
      </c>
      <c r="M460" s="11">
        <v>400</v>
      </c>
      <c r="N460">
        <f t="shared" si="186"/>
        <v>-1672.260395337704</v>
      </c>
      <c r="Q460" s="58">
        <v>337</v>
      </c>
      <c r="R460" s="21">
        <f t="shared" si="162"/>
        <v>86.581000000000245</v>
      </c>
      <c r="S460" s="21">
        <f t="shared" si="159"/>
        <v>107.53504570774766</v>
      </c>
      <c r="T460" s="21">
        <f t="shared" si="160"/>
        <v>4.5556542090874164</v>
      </c>
      <c r="U460" s="21">
        <f t="shared" si="161"/>
        <v>564.01049152895689</v>
      </c>
      <c r="AA460">
        <v>337</v>
      </c>
      <c r="AB460">
        <f t="shared" si="166"/>
        <v>5.8817595792208897</v>
      </c>
      <c r="AC460">
        <f t="shared" si="167"/>
        <v>0.2661290322580645</v>
      </c>
      <c r="AD460">
        <f t="shared" si="168"/>
        <v>-0.39073112848927471</v>
      </c>
      <c r="AE460">
        <f t="shared" si="169"/>
        <v>-0.10398489709795214</v>
      </c>
      <c r="AF460" s="65">
        <f t="shared" si="170"/>
        <v>-0.10417321050622062</v>
      </c>
      <c r="AG460">
        <f t="shared" si="171"/>
        <v>-5.9686853003343279</v>
      </c>
      <c r="AJ460">
        <f t="shared" si="172"/>
        <v>72.382294738708836</v>
      </c>
      <c r="AL460">
        <f t="shared" si="163"/>
        <v>329.74870568980486</v>
      </c>
      <c r="AN460">
        <f t="shared" si="173"/>
        <v>336.34367980360099</v>
      </c>
      <c r="AP460">
        <f t="shared" si="174"/>
        <v>-1939.3792914763576</v>
      </c>
      <c r="AS460">
        <f t="shared" si="175"/>
        <v>-1949.9502127952735</v>
      </c>
      <c r="AU460">
        <f t="shared" si="164"/>
        <v>202.76537222364638</v>
      </c>
      <c r="AW460">
        <f t="shared" si="176"/>
        <v>5.8817595792208897</v>
      </c>
      <c r="AY460">
        <f t="shared" si="177"/>
        <v>-0.10417321050622062</v>
      </c>
      <c r="BA460">
        <f t="shared" si="178"/>
        <v>-0.48697146170530692</v>
      </c>
      <c r="BC460">
        <f t="shared" si="179"/>
        <v>944.42236837124437</v>
      </c>
      <c r="BD460">
        <f t="shared" si="180"/>
        <v>3.3000000000000002E-2</v>
      </c>
      <c r="BE460">
        <f t="shared" si="181"/>
        <v>31.165938156251066</v>
      </c>
    </row>
    <row r="461" spans="3:57">
      <c r="C461" s="11">
        <v>401</v>
      </c>
      <c r="D461" s="12">
        <f t="shared" si="187"/>
        <v>5.8115942028985502E-3</v>
      </c>
      <c r="E461" s="75">
        <f t="shared" si="182"/>
        <v>1204.2771838760873</v>
      </c>
      <c r="F461" s="4">
        <f t="shared" si="183"/>
        <v>6.9987703004972603</v>
      </c>
      <c r="G461" s="4"/>
      <c r="H461" s="4">
        <f t="shared" si="184"/>
        <v>31.309211080394899</v>
      </c>
      <c r="I461" s="11">
        <v>401</v>
      </c>
      <c r="J461" s="5">
        <f t="shared" si="165"/>
        <v>-37892.529966426519</v>
      </c>
      <c r="K461" s="11">
        <v>401</v>
      </c>
      <c r="L461" s="17">
        <f t="shared" si="185"/>
        <v>-15990.64764583199</v>
      </c>
      <c r="M461" s="11">
        <v>401</v>
      </c>
      <c r="N461">
        <f t="shared" si="186"/>
        <v>-1630.0354379033629</v>
      </c>
      <c r="Q461" s="58">
        <v>338</v>
      </c>
      <c r="R461" s="21">
        <f t="shared" si="162"/>
        <v>87.136000000000251</v>
      </c>
      <c r="S461" s="21">
        <f t="shared" si="159"/>
        <v>104.8836822514686</v>
      </c>
      <c r="T461" s="21">
        <f t="shared" si="160"/>
        <v>4.7176931418124681</v>
      </c>
      <c r="U461" s="21">
        <f t="shared" si="161"/>
        <v>569.670882260133</v>
      </c>
      <c r="AA461">
        <v>338</v>
      </c>
      <c r="AB461">
        <f t="shared" si="166"/>
        <v>5.8992128717408336</v>
      </c>
      <c r="AC461">
        <f t="shared" si="167"/>
        <v>0.2661290322580645</v>
      </c>
      <c r="AD461">
        <f t="shared" si="168"/>
        <v>-0.37460659341591235</v>
      </c>
      <c r="AE461">
        <f t="shared" si="169"/>
        <v>-9.9693690183266986E-2</v>
      </c>
      <c r="AF461" s="65">
        <f t="shared" si="170"/>
        <v>-9.985957297009275E-2</v>
      </c>
      <c r="AG461">
        <f t="shared" si="171"/>
        <v>-5.7215320751649896</v>
      </c>
      <c r="AJ461">
        <f t="shared" si="172"/>
        <v>72.382294738708836</v>
      </c>
      <c r="AL461">
        <f t="shared" si="163"/>
        <v>341.47745547745535</v>
      </c>
      <c r="AN461">
        <f t="shared" si="173"/>
        <v>348.30700458700449</v>
      </c>
      <c r="AP461">
        <f t="shared" si="174"/>
        <v>-1954.6895664787867</v>
      </c>
      <c r="AS461">
        <f t="shared" si="175"/>
        <v>-1964.4762437789527</v>
      </c>
      <c r="AU461">
        <f t="shared" si="164"/>
        <v>195.84588601968699</v>
      </c>
      <c r="AW461">
        <f t="shared" si="176"/>
        <v>5.8992128717408336</v>
      </c>
      <c r="AY461">
        <f t="shared" si="177"/>
        <v>-9.985957297009275E-2</v>
      </c>
      <c r="BA461">
        <f t="shared" si="178"/>
        <v>-0.46750377085769534</v>
      </c>
      <c r="BC461">
        <f t="shared" si="179"/>
        <v>913.82474318502659</v>
      </c>
      <c r="BD461">
        <f t="shared" si="180"/>
        <v>3.3000000000000002E-2</v>
      </c>
      <c r="BE461">
        <f t="shared" si="181"/>
        <v>30.156216525105879</v>
      </c>
    </row>
    <row r="462" spans="3:57">
      <c r="C462" s="11">
        <v>402</v>
      </c>
      <c r="D462" s="12">
        <f t="shared" si="187"/>
        <v>5.8260869565217388E-3</v>
      </c>
      <c r="E462" s="75">
        <f t="shared" si="182"/>
        <v>1204.2771838760873</v>
      </c>
      <c r="F462" s="4">
        <f t="shared" si="183"/>
        <v>7.0162235930172034</v>
      </c>
      <c r="G462" s="4"/>
      <c r="H462" s="4">
        <f t="shared" si="184"/>
        <v>31.851185374870731</v>
      </c>
      <c r="I462" s="11">
        <v>402</v>
      </c>
      <c r="J462" s="5">
        <f t="shared" si="165"/>
        <v>-36897.787660479727</v>
      </c>
      <c r="K462" s="11">
        <v>402</v>
      </c>
      <c r="L462" s="17">
        <f t="shared" si="185"/>
        <v>-15570.866392722444</v>
      </c>
      <c r="M462" s="11">
        <v>402</v>
      </c>
      <c r="N462">
        <f t="shared" si="186"/>
        <v>-1587.244280603715</v>
      </c>
      <c r="Q462" s="58">
        <v>339</v>
      </c>
      <c r="R462" s="21">
        <f t="shared" si="162"/>
        <v>87.691000000000258</v>
      </c>
      <c r="S462" s="21">
        <f t="shared" si="159"/>
        <v>102.23231879518943</v>
      </c>
      <c r="T462" s="21">
        <f t="shared" si="160"/>
        <v>4.8898697351644946</v>
      </c>
      <c r="U462" s="21">
        <f t="shared" si="161"/>
        <v>575.53522289398654</v>
      </c>
      <c r="AA462">
        <v>339</v>
      </c>
      <c r="AB462">
        <f t="shared" si="166"/>
        <v>5.9166661642607767</v>
      </c>
      <c r="AC462">
        <f t="shared" si="167"/>
        <v>0.2661290322580645</v>
      </c>
      <c r="AD462">
        <f t="shared" si="168"/>
        <v>-0.35836794954530077</v>
      </c>
      <c r="AE462">
        <f t="shared" si="169"/>
        <v>-9.5372115604797775E-2</v>
      </c>
      <c r="AF462" s="65">
        <f t="shared" si="170"/>
        <v>-9.5517292210735003E-2</v>
      </c>
      <c r="AG462">
        <f t="shared" si="171"/>
        <v>-5.4727377141929292</v>
      </c>
      <c r="AJ462">
        <f t="shared" si="172"/>
        <v>72.382294738708836</v>
      </c>
      <c r="AL462">
        <f t="shared" si="163"/>
        <v>353.93999240456856</v>
      </c>
      <c r="AN462">
        <f t="shared" si="173"/>
        <v>361.01879225265992</v>
      </c>
      <c r="AP462">
        <f t="shared" si="174"/>
        <v>-1968.189735017904</v>
      </c>
      <c r="AS462">
        <f t="shared" si="175"/>
        <v>-1977.2024352851283</v>
      </c>
      <c r="AU462">
        <f t="shared" si="164"/>
        <v>188.56997923210093</v>
      </c>
      <c r="AW462">
        <f t="shared" si="176"/>
        <v>5.9166661642607767</v>
      </c>
      <c r="AY462">
        <f t="shared" si="177"/>
        <v>-9.5517292210735003E-2</v>
      </c>
      <c r="BA462">
        <f t="shared" si="178"/>
        <v>-0.44781320906672156</v>
      </c>
      <c r="BC462">
        <f t="shared" si="179"/>
        <v>881.38136129054794</v>
      </c>
      <c r="BD462">
        <f t="shared" si="180"/>
        <v>3.3000000000000002E-2</v>
      </c>
      <c r="BE462">
        <f t="shared" si="181"/>
        <v>29.085584922588083</v>
      </c>
    </row>
    <row r="463" spans="3:57">
      <c r="C463" s="11">
        <v>403</v>
      </c>
      <c r="D463" s="12">
        <f t="shared" si="187"/>
        <v>5.8405797101449275E-3</v>
      </c>
      <c r="E463" s="75">
        <f t="shared" si="182"/>
        <v>1204.2771838760873</v>
      </c>
      <c r="F463" s="4">
        <f t="shared" si="183"/>
        <v>7.0336768855371474</v>
      </c>
      <c r="G463" s="4"/>
      <c r="H463" s="4">
        <f t="shared" si="184"/>
        <v>32.378651997576654</v>
      </c>
      <c r="I463" s="11">
        <v>403</v>
      </c>
      <c r="J463" s="5">
        <f t="shared" si="165"/>
        <v>-35890.589424167905</v>
      </c>
      <c r="K463" s="11">
        <v>403</v>
      </c>
      <c r="L463" s="17">
        <f t="shared" si="185"/>
        <v>-15145.828736998856</v>
      </c>
      <c r="M463" s="11">
        <v>403</v>
      </c>
      <c r="N463">
        <f t="shared" si="186"/>
        <v>-1543.9173024463664</v>
      </c>
      <c r="Q463" s="58">
        <v>340</v>
      </c>
      <c r="R463" s="21">
        <f t="shared" si="162"/>
        <v>88.246000000000265</v>
      </c>
      <c r="S463" s="21">
        <f t="shared" si="159"/>
        <v>99.580955338910314</v>
      </c>
      <c r="T463" s="21">
        <f t="shared" si="160"/>
        <v>5.0731065282516141</v>
      </c>
      <c r="U463" s="21">
        <f t="shared" si="161"/>
        <v>581.61644414445539</v>
      </c>
      <c r="AA463">
        <v>340</v>
      </c>
      <c r="AB463">
        <f t="shared" si="166"/>
        <v>5.9341194567807207</v>
      </c>
      <c r="AC463">
        <f t="shared" si="167"/>
        <v>0.2661290322580645</v>
      </c>
      <c r="AD463">
        <f t="shared" si="168"/>
        <v>-0.3420201433256686</v>
      </c>
      <c r="AE463">
        <f t="shared" si="169"/>
        <v>-9.1021489756024698E-2</v>
      </c>
      <c r="AF463" s="65">
        <f t="shared" si="170"/>
        <v>-9.1147644822926352E-2</v>
      </c>
      <c r="AG463">
        <f t="shared" si="171"/>
        <v>-5.2223753609111272</v>
      </c>
      <c r="AJ463">
        <f t="shared" si="172"/>
        <v>72.382294738708836</v>
      </c>
      <c r="AL463">
        <f t="shared" si="163"/>
        <v>367.20309196877628</v>
      </c>
      <c r="AN463">
        <f t="shared" si="173"/>
        <v>374.54715380815179</v>
      </c>
      <c r="AP463">
        <f t="shared" si="174"/>
        <v>-1979.7917839808663</v>
      </c>
      <c r="AS463">
        <f t="shared" si="175"/>
        <v>-1988.0442979990466</v>
      </c>
      <c r="AU463">
        <f t="shared" si="164"/>
        <v>180.95475370484351</v>
      </c>
      <c r="AW463">
        <f t="shared" si="176"/>
        <v>5.9341194567807207</v>
      </c>
      <c r="AY463">
        <f t="shared" si="177"/>
        <v>-9.1147644822926352E-2</v>
      </c>
      <c r="BA463">
        <f t="shared" si="178"/>
        <v>-0.42790889593512771</v>
      </c>
      <c r="BC463">
        <f t="shared" si="179"/>
        <v>847.1705164646894</v>
      </c>
      <c r="BD463">
        <f t="shared" si="180"/>
        <v>3.3000000000000002E-2</v>
      </c>
      <c r="BE463">
        <f t="shared" si="181"/>
        <v>27.956627043334752</v>
      </c>
    </row>
    <row r="464" spans="3:57">
      <c r="C464" s="11">
        <v>404</v>
      </c>
      <c r="D464" s="12">
        <f t="shared" si="187"/>
        <v>5.8550724637681153E-3</v>
      </c>
      <c r="E464" s="75">
        <f t="shared" si="182"/>
        <v>1204.2771838760873</v>
      </c>
      <c r="F464" s="4">
        <f t="shared" si="183"/>
        <v>7.0511301780570896</v>
      </c>
      <c r="G464" s="4"/>
      <c r="H464" s="4">
        <f t="shared" si="184"/>
        <v>32.891435577492366</v>
      </c>
      <c r="I464" s="11">
        <v>404</v>
      </c>
      <c r="J464" s="5">
        <f t="shared" si="165"/>
        <v>-34871.646737758987</v>
      </c>
      <c r="K464" s="11">
        <v>404</v>
      </c>
      <c r="L464" s="17">
        <f t="shared" si="185"/>
        <v>-14715.834923334292</v>
      </c>
      <c r="M464" s="11">
        <v>404</v>
      </c>
      <c r="N464">
        <f t="shared" si="186"/>
        <v>-1500.0851094122622</v>
      </c>
      <c r="Q464" s="58">
        <v>341</v>
      </c>
      <c r="R464" s="21">
        <f t="shared" si="162"/>
        <v>88.801000000000272</v>
      </c>
      <c r="S464" s="21">
        <f t="shared" si="159"/>
        <v>96.9295918826312</v>
      </c>
      <c r="T464" s="21">
        <f t="shared" si="160"/>
        <v>5.2684376891611819</v>
      </c>
      <c r="U464" s="21">
        <f t="shared" si="161"/>
        <v>587.92866970308967</v>
      </c>
      <c r="AA464">
        <v>341</v>
      </c>
      <c r="AB464">
        <f t="shared" si="166"/>
        <v>5.9515727493006629</v>
      </c>
      <c r="AC464">
        <f t="shared" si="167"/>
        <v>0.2661290322580645</v>
      </c>
      <c r="AD464">
        <f t="shared" si="168"/>
        <v>-0.32556815445715753</v>
      </c>
      <c r="AE464">
        <f t="shared" si="169"/>
        <v>-8.6643137879727397E-2</v>
      </c>
      <c r="AF464" s="65">
        <f t="shared" si="170"/>
        <v>-8.6751911223646019E-2</v>
      </c>
      <c r="AG464">
        <f t="shared" si="171"/>
        <v>-4.9705183778085145</v>
      </c>
      <c r="AJ464">
        <f t="shared" si="172"/>
        <v>72.382294738708836</v>
      </c>
      <c r="AL464">
        <f t="shared" si="163"/>
        <v>381.34160962938677</v>
      </c>
      <c r="AN464">
        <f t="shared" si="173"/>
        <v>388.96844182197452</v>
      </c>
      <c r="AP464">
        <f t="shared" si="174"/>
        <v>-1989.400241424195</v>
      </c>
      <c r="AS464">
        <f t="shared" si="175"/>
        <v>-1996.9097958017057</v>
      </c>
      <c r="AU464">
        <f t="shared" si="164"/>
        <v>173.01853077102547</v>
      </c>
      <c r="AW464">
        <f t="shared" si="176"/>
        <v>5.9515727493006629</v>
      </c>
      <c r="AY464">
        <f t="shared" si="177"/>
        <v>-8.6751911223646019E-2</v>
      </c>
      <c r="BA464">
        <f t="shared" si="178"/>
        <v>-0.40780009117884652</v>
      </c>
      <c r="BC464">
        <f t="shared" si="179"/>
        <v>811.27759984400598</v>
      </c>
      <c r="BD464">
        <f t="shared" si="180"/>
        <v>3.3000000000000002E-2</v>
      </c>
      <c r="BE464">
        <f t="shared" si="181"/>
        <v>26.772160794852198</v>
      </c>
    </row>
    <row r="465" spans="3:57">
      <c r="C465" s="11">
        <v>405</v>
      </c>
      <c r="D465" s="12">
        <f t="shared" si="187"/>
        <v>5.8695652173913039E-3</v>
      </c>
      <c r="E465" s="75">
        <f t="shared" si="182"/>
        <v>1204.2771838760873</v>
      </c>
      <c r="F465" s="4">
        <f t="shared" si="183"/>
        <v>7.0685834705770336</v>
      </c>
      <c r="G465" s="4"/>
      <c r="H465" s="4">
        <f t="shared" si="184"/>
        <v>33.389371088855903</v>
      </c>
      <c r="I465" s="11">
        <v>405</v>
      </c>
      <c r="J465" s="5">
        <f t="shared" si="165"/>
        <v>-33841.675648082259</v>
      </c>
      <c r="K465" s="11">
        <v>405</v>
      </c>
      <c r="L465" s="17">
        <f t="shared" si="185"/>
        <v>-14281.187123490712</v>
      </c>
      <c r="M465" s="11">
        <v>405</v>
      </c>
      <c r="N465">
        <f t="shared" si="186"/>
        <v>-1455.7785039236198</v>
      </c>
      <c r="Q465" s="58">
        <v>342</v>
      </c>
      <c r="R465" s="21">
        <f t="shared" si="162"/>
        <v>89.356000000000279</v>
      </c>
      <c r="S465" s="21">
        <f t="shared" si="159"/>
        <v>94.278228426352086</v>
      </c>
      <c r="T465" s="21">
        <f t="shared" si="160"/>
        <v>5.4770260604395924</v>
      </c>
      <c r="U465" s="21">
        <f t="shared" si="161"/>
        <v>594.48736265222578</v>
      </c>
      <c r="AA465">
        <v>342</v>
      </c>
      <c r="AB465">
        <f t="shared" si="166"/>
        <v>5.9690260418206069</v>
      </c>
      <c r="AC465">
        <f t="shared" si="167"/>
        <v>0.2661290322580645</v>
      </c>
      <c r="AD465">
        <f t="shared" si="168"/>
        <v>-0.30901699437494762</v>
      </c>
      <c r="AE465">
        <f t="shared" si="169"/>
        <v>-8.2238393664300566E-2</v>
      </c>
      <c r="AF465" s="65">
        <f t="shared" si="170"/>
        <v>-8.2331375404112561E-2</v>
      </c>
      <c r="AG465">
        <f t="shared" si="171"/>
        <v>-4.7172403321628424</v>
      </c>
      <c r="AJ465">
        <f t="shared" si="172"/>
        <v>72.382294738708836</v>
      </c>
      <c r="AL465">
        <f t="shared" si="163"/>
        <v>396.4397145983279</v>
      </c>
      <c r="AN465">
        <f t="shared" si="173"/>
        <v>404.36850889029444</v>
      </c>
      <c r="AP465">
        <f t="shared" si="174"/>
        <v>-1996.9109378985941</v>
      </c>
      <c r="AS465">
        <f t="shared" si="175"/>
        <v>-2003.6980917815404</v>
      </c>
      <c r="AU465">
        <f t="shared" si="164"/>
        <v>164.78091245633817</v>
      </c>
      <c r="AW465">
        <f t="shared" si="176"/>
        <v>5.9690260418206069</v>
      </c>
      <c r="AY465">
        <f t="shared" si="177"/>
        <v>-8.2331375404112561E-2</v>
      </c>
      <c r="BA465">
        <f t="shared" si="178"/>
        <v>-0.38749618820297965</v>
      </c>
      <c r="BC465">
        <f t="shared" si="179"/>
        <v>773.79537661654217</v>
      </c>
      <c r="BD465">
        <f t="shared" si="180"/>
        <v>3.3000000000000002E-2</v>
      </c>
      <c r="BE465">
        <f t="shared" si="181"/>
        <v>25.535247428345894</v>
      </c>
    </row>
    <row r="466" spans="3:57">
      <c r="C466" s="11">
        <v>406</v>
      </c>
      <c r="D466" s="12">
        <f t="shared" si="187"/>
        <v>5.8840579710144926E-3</v>
      </c>
      <c r="E466" s="75">
        <f t="shared" si="182"/>
        <v>1204.2771838760873</v>
      </c>
      <c r="F466" s="4">
        <f t="shared" si="183"/>
        <v>7.0860367630969776</v>
      </c>
      <c r="G466" s="4"/>
      <c r="H466" s="4">
        <f t="shared" si="184"/>
        <v>33.872303912186062</v>
      </c>
      <c r="I466" s="11">
        <v>406</v>
      </c>
      <c r="J466" s="5">
        <f t="shared" si="165"/>
        <v>-32801.396056171456</v>
      </c>
      <c r="K466" s="11">
        <v>406</v>
      </c>
      <c r="L466" s="17">
        <f t="shared" si="185"/>
        <v>-13842.189135704353</v>
      </c>
      <c r="M466" s="11">
        <v>406</v>
      </c>
      <c r="N466">
        <f t="shared" si="186"/>
        <v>-1411.0284542002398</v>
      </c>
      <c r="Q466" s="58">
        <v>343</v>
      </c>
      <c r="R466" s="21">
        <f t="shared" si="162"/>
        <v>89.911000000000286</v>
      </c>
      <c r="S466" s="21">
        <f t="shared" si="159"/>
        <v>91.626864970073029</v>
      </c>
      <c r="T466" s="21">
        <f t="shared" si="160"/>
        <v>5.7001833790563001</v>
      </c>
      <c r="U466" s="21">
        <f t="shared" si="161"/>
        <v>601.30949456495091</v>
      </c>
      <c r="AA466">
        <v>343</v>
      </c>
      <c r="AB466">
        <f t="shared" si="166"/>
        <v>5.9864793343405509</v>
      </c>
      <c r="AC466">
        <f t="shared" si="167"/>
        <v>0.2661290322580645</v>
      </c>
      <c r="AD466">
        <f t="shared" si="168"/>
        <v>-0.29237170472273627</v>
      </c>
      <c r="AE466">
        <f t="shared" si="169"/>
        <v>-7.7808598837502393E-2</v>
      </c>
      <c r="AF466" s="65">
        <f t="shared" si="170"/>
        <v>-7.788732469104799E-2</v>
      </c>
      <c r="AG466">
        <f t="shared" si="171"/>
        <v>-4.4626149823621386</v>
      </c>
      <c r="AJ466">
        <f t="shared" si="172"/>
        <v>72.382294738708836</v>
      </c>
      <c r="AL466">
        <f t="shared" si="163"/>
        <v>412.59235340754236</v>
      </c>
      <c r="AN466">
        <f t="shared" si="173"/>
        <v>420.84420047569324</v>
      </c>
      <c r="AP466">
        <f t="shared" si="174"/>
        <v>-2002.2095325880334</v>
      </c>
      <c r="AS466">
        <f t="shared" si="175"/>
        <v>-2008.2980588495718</v>
      </c>
      <c r="AU466">
        <f t="shared" si="164"/>
        <v>156.2628580071611</v>
      </c>
      <c r="AW466">
        <f t="shared" si="176"/>
        <v>5.9864793343405509</v>
      </c>
      <c r="AY466">
        <f t="shared" si="177"/>
        <v>-7.788732469104799E-2</v>
      </c>
      <c r="BA466">
        <f t="shared" si="178"/>
        <v>-0.36700670763347887</v>
      </c>
      <c r="BC466">
        <f t="shared" si="179"/>
        <v>734.82432854750073</v>
      </c>
      <c r="BD466">
        <f t="shared" si="180"/>
        <v>3.3000000000000002E-2</v>
      </c>
      <c r="BE466">
        <f t="shared" si="181"/>
        <v>24.249202842067525</v>
      </c>
    </row>
    <row r="467" spans="3:57">
      <c r="C467" s="11">
        <v>407</v>
      </c>
      <c r="D467" s="12">
        <f t="shared" si="187"/>
        <v>5.8985507246376813E-3</v>
      </c>
      <c r="E467" s="75">
        <f t="shared" si="182"/>
        <v>1204.2771838760873</v>
      </c>
      <c r="F467" s="4">
        <f t="shared" si="183"/>
        <v>7.1034900556169207</v>
      </c>
      <c r="G467" s="4"/>
      <c r="H467" s="4">
        <f t="shared" si="184"/>
        <v>34.340089884967341</v>
      </c>
      <c r="I467" s="11">
        <v>407</v>
      </c>
      <c r="J467" s="5">
        <f t="shared" si="165"/>
        <v>-31751.53100312989</v>
      </c>
      <c r="K467" s="11">
        <v>407</v>
      </c>
      <c r="L467" s="17">
        <f t="shared" si="185"/>
        <v>-13399.146083320813</v>
      </c>
      <c r="M467" s="11">
        <v>407</v>
      </c>
      <c r="N467">
        <f t="shared" si="186"/>
        <v>-1365.8660635393285</v>
      </c>
      <c r="Q467" s="58">
        <v>344</v>
      </c>
      <c r="R467" s="21">
        <f t="shared" si="162"/>
        <v>90.466000000000292</v>
      </c>
      <c r="S467" s="21">
        <f t="shared" si="159"/>
        <v>88.975501513793859</v>
      </c>
      <c r="T467" s="21">
        <f t="shared" si="160"/>
        <v>5.9393943748980851</v>
      </c>
      <c r="U467" s="21">
        <f t="shared" si="161"/>
        <v>608.41374158142548</v>
      </c>
      <c r="AA467">
        <v>344</v>
      </c>
      <c r="AB467">
        <f t="shared" si="166"/>
        <v>6.0039326268604931</v>
      </c>
      <c r="AC467">
        <f t="shared" si="167"/>
        <v>0.2661290322580645</v>
      </c>
      <c r="AD467">
        <f t="shared" si="168"/>
        <v>-0.27563735581699977</v>
      </c>
      <c r="AE467">
        <f t="shared" si="169"/>
        <v>-7.3355102757749938E-2</v>
      </c>
      <c r="AF467" s="65">
        <f t="shared" si="170"/>
        <v>-7.3421049516807058E-2</v>
      </c>
      <c r="AG467">
        <f t="shared" si="171"/>
        <v>-4.2067162647340766</v>
      </c>
      <c r="AJ467">
        <f t="shared" si="172"/>
        <v>72.382294738708836</v>
      </c>
      <c r="AL467">
        <f t="shared" si="163"/>
        <v>429.90699421330254</v>
      </c>
      <c r="AN467">
        <f t="shared" si="173"/>
        <v>438.5051340975686</v>
      </c>
      <c r="AP467">
        <f t="shared" si="174"/>
        <v>-2005.1697522613579</v>
      </c>
      <c r="AS467">
        <f t="shared" si="175"/>
        <v>-2010.5865028686112</v>
      </c>
      <c r="AU467">
        <f t="shared" si="164"/>
        <v>147.48677952127207</v>
      </c>
      <c r="AW467">
        <f t="shared" si="176"/>
        <v>6.0039326268604931</v>
      </c>
      <c r="AY467">
        <f t="shared" si="177"/>
        <v>-7.3421049516807058E-2</v>
      </c>
      <c r="BA467">
        <f t="shared" si="178"/>
        <v>-0.34634129080864445</v>
      </c>
      <c r="BC467">
        <f t="shared" si="179"/>
        <v>694.47308028864848</v>
      </c>
      <c r="BD467">
        <f t="shared" si="180"/>
        <v>3.3000000000000002E-2</v>
      </c>
      <c r="BE467">
        <f t="shared" si="181"/>
        <v>22.917611649525401</v>
      </c>
    </row>
    <row r="468" spans="3:57">
      <c r="C468" s="11">
        <v>408</v>
      </c>
      <c r="D468" s="12">
        <f t="shared" si="187"/>
        <v>5.913043478260869E-3</v>
      </c>
      <c r="E468" s="75">
        <f t="shared" si="182"/>
        <v>1204.2771838760873</v>
      </c>
      <c r="F468" s="4">
        <f t="shared" si="183"/>
        <v>7.1209433481368638</v>
      </c>
      <c r="G468" s="4"/>
      <c r="H468" s="4">
        <f t="shared" si="184"/>
        <v>34.792595341977076</v>
      </c>
      <c r="I468" s="11">
        <v>408</v>
      </c>
      <c r="J468" s="5">
        <f t="shared" si="165"/>
        <v>-30692.805955039436</v>
      </c>
      <c r="K468" s="11">
        <v>408</v>
      </c>
      <c r="L468" s="17">
        <f t="shared" si="185"/>
        <v>-12952.364113026641</v>
      </c>
      <c r="M468" s="11">
        <v>408</v>
      </c>
      <c r="N468">
        <f t="shared" si="186"/>
        <v>-1320.3225395541938</v>
      </c>
      <c r="Q468" s="58">
        <v>345</v>
      </c>
      <c r="R468" s="21">
        <f t="shared" si="162"/>
        <v>91.021000000000299</v>
      </c>
      <c r="S468" s="21">
        <f t="shared" si="159"/>
        <v>86.324138057514745</v>
      </c>
      <c r="T468" s="21">
        <f t="shared" si="160"/>
        <v>6.1963456345562591</v>
      </c>
      <c r="U468" s="21">
        <f t="shared" si="161"/>
        <v>615.82071271754626</v>
      </c>
      <c r="AA468">
        <v>345</v>
      </c>
      <c r="AB468">
        <f t="shared" si="166"/>
        <v>6.0213859193804371</v>
      </c>
      <c r="AC468">
        <f t="shared" si="167"/>
        <v>0.2661290322580645</v>
      </c>
      <c r="AD468">
        <f t="shared" si="168"/>
        <v>-0.25881904510252068</v>
      </c>
      <c r="AE468">
        <f t="shared" si="169"/>
        <v>-6.8879262003090178E-2</v>
      </c>
      <c r="AF468" s="65">
        <f t="shared" si="170"/>
        <v>-6.8933843198007563E-2</v>
      </c>
      <c r="AG468">
        <f t="shared" si="171"/>
        <v>-3.9496182808624312</v>
      </c>
      <c r="AJ468">
        <f t="shared" si="172"/>
        <v>72.382294738708836</v>
      </c>
      <c r="AL468">
        <f t="shared" si="163"/>
        <v>448.50571602336299</v>
      </c>
      <c r="AN468">
        <f t="shared" si="173"/>
        <v>457.47583034383024</v>
      </c>
      <c r="AP468">
        <f t="shared" si="174"/>
        <v>-2005.6512775456245</v>
      </c>
      <c r="AS468">
        <f t="shared" si="175"/>
        <v>-2010.4260326818228</v>
      </c>
      <c r="AU468">
        <f t="shared" si="164"/>
        <v>138.47666144292441</v>
      </c>
      <c r="AW468">
        <f t="shared" si="176"/>
        <v>6.0213859193804371</v>
      </c>
      <c r="AY468">
        <f t="shared" si="177"/>
        <v>-6.8933843198007563E-2</v>
      </c>
      <c r="BA468">
        <f t="shared" si="178"/>
        <v>-0.32550969323437973</v>
      </c>
      <c r="BC468">
        <f t="shared" si="179"/>
        <v>652.85893208901803</v>
      </c>
      <c r="BD468">
        <f t="shared" si="180"/>
        <v>3.3000000000000002E-2</v>
      </c>
      <c r="BE468">
        <f t="shared" si="181"/>
        <v>21.544344758937594</v>
      </c>
    </row>
    <row r="469" spans="3:57">
      <c r="C469" s="11">
        <v>409</v>
      </c>
      <c r="D469" s="12">
        <f t="shared" si="187"/>
        <v>5.9275362318840577E-3</v>
      </c>
      <c r="E469" s="75">
        <f t="shared" si="182"/>
        <v>1204.2771838760873</v>
      </c>
      <c r="F469" s="4">
        <f t="shared" si="183"/>
        <v>7.1383966406568069</v>
      </c>
      <c r="G469" s="4"/>
      <c r="H469" s="4">
        <f t="shared" si="184"/>
        <v>35.229697145246817</v>
      </c>
      <c r="I469" s="11">
        <v>409</v>
      </c>
      <c r="J469" s="5">
        <f t="shared" si="165"/>
        <v>-29625.948087733886</v>
      </c>
      <c r="K469" s="11">
        <v>409</v>
      </c>
      <c r="L469" s="17">
        <f t="shared" si="185"/>
        <v>-12502.1500930237</v>
      </c>
      <c r="M469" s="11">
        <v>409</v>
      </c>
      <c r="N469">
        <f t="shared" si="186"/>
        <v>-1274.4291634071049</v>
      </c>
      <c r="Q469" s="58">
        <v>346</v>
      </c>
      <c r="R469" s="21">
        <f t="shared" si="162"/>
        <v>91.576000000000306</v>
      </c>
      <c r="S469" s="21">
        <f t="shared" si="159"/>
        <v>83.672774601235687</v>
      </c>
      <c r="T469" s="21">
        <f t="shared" si="160"/>
        <v>6.4729603546404704</v>
      </c>
      <c r="U469" s="21">
        <f t="shared" si="161"/>
        <v>623.55321688321521</v>
      </c>
      <c r="AA469">
        <v>346</v>
      </c>
      <c r="AB469">
        <f t="shared" si="166"/>
        <v>6.0388392119003802</v>
      </c>
      <c r="AC469">
        <f t="shared" si="167"/>
        <v>0.2661290322580645</v>
      </c>
      <c r="AD469">
        <f t="shared" si="168"/>
        <v>-0.24192189559966787</v>
      </c>
      <c r="AE469">
        <f t="shared" si="169"/>
        <v>-6.4382439957976129E-2</v>
      </c>
      <c r="AF469" s="65">
        <f t="shared" si="170"/>
        <v>-6.4427001722281052E-2</v>
      </c>
      <c r="AG469">
        <f t="shared" si="171"/>
        <v>-3.6913952853687904</v>
      </c>
      <c r="AJ469">
        <f t="shared" si="172"/>
        <v>72.382294738708836</v>
      </c>
      <c r="AL469">
        <f t="shared" si="163"/>
        <v>468.5277242215638</v>
      </c>
      <c r="AN469">
        <f t="shared" si="173"/>
        <v>477.8982787059951</v>
      </c>
      <c r="AP469">
        <f t="shared" si="174"/>
        <v>-2003.4971934989387</v>
      </c>
      <c r="AS469">
        <f t="shared" si="175"/>
        <v>-2007.6624938474449</v>
      </c>
      <c r="AU469">
        <f t="shared" si="164"/>
        <v>129.25820996601377</v>
      </c>
      <c r="AW469">
        <f t="shared" si="176"/>
        <v>6.0388392119003802</v>
      </c>
      <c r="AY469">
        <f t="shared" si="177"/>
        <v>-6.4427001722281052E-2</v>
      </c>
      <c r="BA469">
        <f t="shared" si="178"/>
        <v>-0.30452177800682795</v>
      </c>
      <c r="BC469">
        <f t="shared" si="179"/>
        <v>610.10852759598663</v>
      </c>
      <c r="BD469">
        <f t="shared" si="180"/>
        <v>3.3000000000000002E-2</v>
      </c>
      <c r="BE469">
        <f t="shared" si="181"/>
        <v>20.13358141066756</v>
      </c>
    </row>
    <row r="470" spans="3:57">
      <c r="C470" s="11">
        <v>410</v>
      </c>
      <c r="D470" s="12">
        <f t="shared" si="187"/>
        <v>5.9420289855072464E-3</v>
      </c>
      <c r="E470" s="75">
        <f t="shared" si="182"/>
        <v>1204.2771838760873</v>
      </c>
      <c r="F470" s="4">
        <f t="shared" si="183"/>
        <v>7.1558499331767509</v>
      </c>
      <c r="G470" s="4"/>
      <c r="H470" s="4">
        <f t="shared" si="184"/>
        <v>35.651282703662275</v>
      </c>
      <c r="I470" s="11">
        <v>410</v>
      </c>
      <c r="J470" s="5">
        <f t="shared" si="165"/>
        <v>-28551.685572256371</v>
      </c>
      <c r="K470" s="11">
        <v>410</v>
      </c>
      <c r="L470" s="17">
        <f t="shared" si="185"/>
        <v>-12048.811311492187</v>
      </c>
      <c r="M470" s="11">
        <v>410</v>
      </c>
      <c r="N470">
        <f t="shared" si="186"/>
        <v>-1228.2172590715786</v>
      </c>
      <c r="Q470" s="58">
        <v>347</v>
      </c>
      <c r="R470" s="21">
        <f t="shared" si="162"/>
        <v>92.131000000000313</v>
      </c>
      <c r="S470" s="21">
        <f t="shared" si="159"/>
        <v>81.021411144956517</v>
      </c>
      <c r="T470" s="21">
        <f t="shared" si="160"/>
        <v>6.7714404198286209</v>
      </c>
      <c r="U470" s="21">
        <f t="shared" si="161"/>
        <v>631.63657664139203</v>
      </c>
      <c r="AA470">
        <v>347</v>
      </c>
      <c r="AB470">
        <f t="shared" si="166"/>
        <v>6.0562925044203233</v>
      </c>
      <c r="AC470">
        <f t="shared" si="167"/>
        <v>0.2661290322580645</v>
      </c>
      <c r="AD470">
        <f t="shared" si="168"/>
        <v>-0.22495105434386534</v>
      </c>
      <c r="AE470">
        <f t="shared" si="169"/>
        <v>-5.9866006397964161E-2</v>
      </c>
      <c r="AF470" s="65">
        <f t="shared" si="170"/>
        <v>-5.9901823542733011E-2</v>
      </c>
      <c r="AG470">
        <f t="shared" si="171"/>
        <v>-3.4321216741359946</v>
      </c>
      <c r="AJ470">
        <f t="shared" si="172"/>
        <v>72.382294738708836</v>
      </c>
      <c r="AL470">
        <f t="shared" si="163"/>
        <v>490.13239627364152</v>
      </c>
      <c r="AN470">
        <f t="shared" si="173"/>
        <v>499.93504419911437</v>
      </c>
      <c r="AP470">
        <f t="shared" si="174"/>
        <v>-1998.5308985022155</v>
      </c>
      <c r="AS470">
        <f t="shared" si="175"/>
        <v>-2002.1218598664564</v>
      </c>
      <c r="AU470">
        <f t="shared" si="164"/>
        <v>119.85904007226918</v>
      </c>
      <c r="AW470">
        <f t="shared" si="176"/>
        <v>6.0562925044203233</v>
      </c>
      <c r="AY470">
        <f t="shared" si="177"/>
        <v>-5.9901823542733011E-2</v>
      </c>
      <c r="BA470">
        <f t="shared" si="178"/>
        <v>-0.28338750920570283</v>
      </c>
      <c r="BC470">
        <f t="shared" si="179"/>
        <v>566.35869339717817</v>
      </c>
      <c r="BD470">
        <f t="shared" si="180"/>
        <v>3.3000000000000002E-2</v>
      </c>
      <c r="BE470">
        <f t="shared" si="181"/>
        <v>18.689836882106881</v>
      </c>
    </row>
    <row r="471" spans="3:57">
      <c r="C471" s="11">
        <v>411</v>
      </c>
      <c r="D471" s="12">
        <f t="shared" si="187"/>
        <v>5.9565217391304342E-3</v>
      </c>
      <c r="E471" s="75">
        <f t="shared" si="182"/>
        <v>1204.2771838760873</v>
      </c>
      <c r="F471" s="4">
        <f t="shared" si="183"/>
        <v>7.1733032256966931</v>
      </c>
      <c r="G471" s="4"/>
      <c r="H471" s="4">
        <f t="shared" si="184"/>
        <v>36.057249982217229</v>
      </c>
      <c r="I471" s="11">
        <v>411</v>
      </c>
      <c r="J471" s="5">
        <f t="shared" si="165"/>
        <v>-27470.74686181964</v>
      </c>
      <c r="K471" s="11">
        <v>411</v>
      </c>
      <c r="L471" s="17">
        <f t="shared" si="185"/>
        <v>-11592.655175687887</v>
      </c>
      <c r="M471" s="11">
        <v>411</v>
      </c>
      <c r="N471">
        <f t="shared" si="186"/>
        <v>-1181.7181626593156</v>
      </c>
      <c r="Q471" s="58">
        <v>348</v>
      </c>
      <c r="R471" s="21">
        <f t="shared" si="162"/>
        <v>92.68600000000032</v>
      </c>
      <c r="S471" s="21">
        <f t="shared" si="159"/>
        <v>78.37004768867746</v>
      </c>
      <c r="T471" s="21">
        <f t="shared" si="160"/>
        <v>7.0943176513722026</v>
      </c>
      <c r="U471" s="21">
        <f t="shared" si="161"/>
        <v>640.0989987303476</v>
      </c>
      <c r="AA471">
        <v>348</v>
      </c>
      <c r="AB471">
        <f t="shared" si="166"/>
        <v>6.0737457969402664</v>
      </c>
      <c r="AC471">
        <f t="shared" si="167"/>
        <v>0.2661290322580645</v>
      </c>
      <c r="AD471">
        <f t="shared" si="168"/>
        <v>-0.20791169081775987</v>
      </c>
      <c r="AE471">
        <f t="shared" si="169"/>
        <v>-5.5331337072468352E-2</v>
      </c>
      <c r="AF471" s="65">
        <f t="shared" si="170"/>
        <v>-5.5359609379706999E-2</v>
      </c>
      <c r="AG471">
        <f t="shared" si="171"/>
        <v>-3.1718719729500564</v>
      </c>
      <c r="AJ471">
        <f t="shared" si="172"/>
        <v>72.382294738708836</v>
      </c>
      <c r="AL471">
        <f t="shared" si="163"/>
        <v>513.50299121164744</v>
      </c>
      <c r="AN471">
        <f t="shared" si="173"/>
        <v>523.77305103588037</v>
      </c>
      <c r="AP471">
        <f t="shared" si="174"/>
        <v>-1990.5523351824456</v>
      </c>
      <c r="AS471">
        <f t="shared" si="175"/>
        <v>-1993.6064443015987</v>
      </c>
      <c r="AU471">
        <f t="shared" si="164"/>
        <v>110.30891015949686</v>
      </c>
      <c r="AW471">
        <f t="shared" si="176"/>
        <v>6.0737457969402664</v>
      </c>
      <c r="AY471">
        <f t="shared" si="177"/>
        <v>-5.5359609379706999E-2</v>
      </c>
      <c r="BA471">
        <f t="shared" si="178"/>
        <v>-0.26211694526146323</v>
      </c>
      <c r="BC471">
        <f t="shared" si="179"/>
        <v>521.7574974810949</v>
      </c>
      <c r="BD471">
        <f t="shared" si="180"/>
        <v>3.3000000000000002E-2</v>
      </c>
      <c r="BE471">
        <f t="shared" si="181"/>
        <v>17.217997416876134</v>
      </c>
    </row>
    <row r="472" spans="3:57">
      <c r="C472" s="11">
        <v>412</v>
      </c>
      <c r="D472" s="12">
        <f t="shared" si="187"/>
        <v>5.9710144927536228E-3</v>
      </c>
      <c r="E472" s="75">
        <f t="shared" si="182"/>
        <v>1204.2771838760873</v>
      </c>
      <c r="F472" s="4">
        <f t="shared" si="183"/>
        <v>7.1907565182166371</v>
      </c>
      <c r="G472" s="4"/>
      <c r="H472" s="4">
        <f t="shared" si="184"/>
        <v>36.447507500949733</v>
      </c>
      <c r="I472" s="11">
        <v>412</v>
      </c>
      <c r="J472" s="5">
        <f t="shared" si="165"/>
        <v>-26383.85998108385</v>
      </c>
      <c r="K472" s="11">
        <v>412</v>
      </c>
      <c r="L472" s="17">
        <f t="shared" si="185"/>
        <v>-11133.988912017385</v>
      </c>
      <c r="M472" s="11">
        <v>412</v>
      </c>
      <c r="N472">
        <f t="shared" si="186"/>
        <v>-1134.9631918468281</v>
      </c>
      <c r="Q472" s="58">
        <v>349</v>
      </c>
      <c r="R472" s="21">
        <f t="shared" si="162"/>
        <v>93.241000000000327</v>
      </c>
      <c r="S472" s="21">
        <f t="shared" si="159"/>
        <v>75.718684232398289</v>
      </c>
      <c r="T472" s="21">
        <f t="shared" si="160"/>
        <v>7.4445166183082421</v>
      </c>
      <c r="U472" s="21">
        <f t="shared" si="161"/>
        <v>648.97201394269825</v>
      </c>
      <c r="AA472">
        <v>349</v>
      </c>
      <c r="AB472">
        <f t="shared" si="166"/>
        <v>6.0911990894602104</v>
      </c>
      <c r="AC472">
        <f t="shared" si="167"/>
        <v>0.2661290322580645</v>
      </c>
      <c r="AD472">
        <f t="shared" si="168"/>
        <v>-0.19080899537654467</v>
      </c>
      <c r="AE472">
        <f t="shared" si="169"/>
        <v>-5.0779813285693337E-2</v>
      </c>
      <c r="AF472" s="65">
        <f t="shared" si="170"/>
        <v>-5.080166202941782E-2</v>
      </c>
      <c r="AG472">
        <f t="shared" si="171"/>
        <v>-2.9107208265356497</v>
      </c>
      <c r="AJ472">
        <f t="shared" si="172"/>
        <v>72.382294738708836</v>
      </c>
      <c r="AL472">
        <f t="shared" si="163"/>
        <v>538.85119605360319</v>
      </c>
      <c r="AN472">
        <f t="shared" si="173"/>
        <v>549.62821997467529</v>
      </c>
      <c r="AP472">
        <f t="shared" si="174"/>
        <v>-1979.3333667306674</v>
      </c>
      <c r="AS472">
        <f t="shared" si="175"/>
        <v>-1981.8902567279647</v>
      </c>
      <c r="AU472">
        <f t="shared" si="164"/>
        <v>100.64001718938088</v>
      </c>
      <c r="AW472">
        <f t="shared" si="176"/>
        <v>6.0911990894602104</v>
      </c>
      <c r="AY472">
        <f t="shared" si="177"/>
        <v>-5.080166202941782E-2</v>
      </c>
      <c r="BA472">
        <f t="shared" si="178"/>
        <v>-0.24072023229916215</v>
      </c>
      <c r="BC472">
        <f t="shared" si="179"/>
        <v>476.46558783688897</v>
      </c>
      <c r="BD472">
        <f t="shared" si="180"/>
        <v>3.3000000000000002E-2</v>
      </c>
      <c r="BE472">
        <f t="shared" si="181"/>
        <v>15.723364398617337</v>
      </c>
    </row>
    <row r="473" spans="3:57">
      <c r="C473" s="11">
        <v>413</v>
      </c>
      <c r="D473" s="12">
        <f t="shared" si="187"/>
        <v>5.9855072463768115E-3</v>
      </c>
      <c r="E473" s="75">
        <f t="shared" si="182"/>
        <v>1204.2771838760873</v>
      </c>
      <c r="F473" s="4">
        <f t="shared" si="183"/>
        <v>7.2082098107365802</v>
      </c>
      <c r="G473" s="4"/>
      <c r="H473" s="4">
        <f t="shared" si="184"/>
        <v>36.8219743235992</v>
      </c>
      <c r="I473" s="11">
        <v>413</v>
      </c>
      <c r="J473" s="5">
        <f t="shared" si="165"/>
        <v>-25291.751818566019</v>
      </c>
      <c r="K473" s="11">
        <v>413</v>
      </c>
      <c r="L473" s="17">
        <f t="shared" si="185"/>
        <v>-10673.11926743486</v>
      </c>
      <c r="M473" s="11">
        <v>413</v>
      </c>
      <c r="N473">
        <f t="shared" si="186"/>
        <v>-1087.9836154367849</v>
      </c>
      <c r="Q473" s="58">
        <v>350</v>
      </c>
      <c r="R473" s="21">
        <f t="shared" si="162"/>
        <v>93.796000000000333</v>
      </c>
      <c r="S473" s="21">
        <f t="shared" si="159"/>
        <v>73.067320776119175</v>
      </c>
      <c r="T473" s="21">
        <f t="shared" si="160"/>
        <v>7.8254321378669136</v>
      </c>
      <c r="U473" s="21">
        <f t="shared" si="161"/>
        <v>658.29100230162601</v>
      </c>
      <c r="AA473">
        <v>350</v>
      </c>
      <c r="AB473">
        <f t="shared" si="166"/>
        <v>6.1086523819801526</v>
      </c>
      <c r="AC473">
        <f t="shared" si="167"/>
        <v>0.2661290322580645</v>
      </c>
      <c r="AD473">
        <f t="shared" si="168"/>
        <v>-0.17364817766693127</v>
      </c>
      <c r="AE473">
        <f t="shared" si="169"/>
        <v>-4.6212821475876867E-2</v>
      </c>
      <c r="AF473" s="65">
        <f t="shared" si="170"/>
        <v>-4.6229286179016497E-2</v>
      </c>
      <c r="AG473">
        <f t="shared" si="171"/>
        <v>-2.6487429879601132</v>
      </c>
      <c r="AJ473">
        <f t="shared" si="172"/>
        <v>72.382294738708836</v>
      </c>
      <c r="AL473">
        <f t="shared" si="163"/>
        <v>566.42273546084732</v>
      </c>
      <c r="AN473">
        <f t="shared" si="173"/>
        <v>577.75119017006432</v>
      </c>
      <c r="AP473">
        <f t="shared" si="174"/>
        <v>-1964.6120677702327</v>
      </c>
      <c r="AS473">
        <f t="shared" si="175"/>
        <v>-1966.7132711010984</v>
      </c>
      <c r="AU473">
        <f t="shared" si="164"/>
        <v>90.887369291632893</v>
      </c>
      <c r="AW473">
        <f t="shared" si="176"/>
        <v>6.1086523819801526</v>
      </c>
      <c r="AY473">
        <f t="shared" si="177"/>
        <v>-4.6229286179016497E-2</v>
      </c>
      <c r="BA473">
        <f t="shared" si="178"/>
        <v>-0.21920759746163462</v>
      </c>
      <c r="BC473">
        <f t="shared" si="179"/>
        <v>430.65789132004682</v>
      </c>
      <c r="BD473">
        <f t="shared" si="180"/>
        <v>3.3000000000000002E-2</v>
      </c>
      <c r="BE473">
        <f t="shared" si="181"/>
        <v>14.211710413561546</v>
      </c>
    </row>
    <row r="474" spans="3:57">
      <c r="C474" s="11">
        <v>414</v>
      </c>
      <c r="D474" s="12">
        <f t="shared" si="187"/>
        <v>6.0000000000000001E-3</v>
      </c>
      <c r="E474" s="75">
        <f t="shared" si="182"/>
        <v>1204.2771838760873</v>
      </c>
      <c r="F474" s="4">
        <f t="shared" si="183"/>
        <v>7.2256631032565242</v>
      </c>
      <c r="G474" s="4"/>
      <c r="H474" s="4">
        <f t="shared" si="184"/>
        <v>37.180580036036602</v>
      </c>
      <c r="I474" s="11">
        <v>414</v>
      </c>
      <c r="J474" s="5">
        <f t="shared" si="165"/>
        <v>-24195.147422985818</v>
      </c>
      <c r="K474" s="11">
        <v>414</v>
      </c>
      <c r="L474" s="17">
        <f t="shared" si="185"/>
        <v>-10210.352212500015</v>
      </c>
      <c r="M474" s="11">
        <v>414</v>
      </c>
      <c r="N474">
        <f t="shared" si="186"/>
        <v>-1040.8106230886865</v>
      </c>
      <c r="Q474" s="58">
        <v>351</v>
      </c>
      <c r="R474" s="21">
        <f t="shared" si="162"/>
        <v>94.35100000000034</v>
      </c>
      <c r="S474" s="21">
        <f t="shared" si="159"/>
        <v>70.415957319840118</v>
      </c>
      <c r="T474" s="21">
        <f t="shared" si="160"/>
        <v>8.2410255875370435</v>
      </c>
      <c r="U474" s="21">
        <f t="shared" si="161"/>
        <v>668.09582386881914</v>
      </c>
      <c r="AA474">
        <v>351</v>
      </c>
      <c r="AB474">
        <f t="shared" si="166"/>
        <v>6.1261056745000966</v>
      </c>
      <c r="AC474">
        <f t="shared" si="167"/>
        <v>0.2661290322580645</v>
      </c>
      <c r="AD474">
        <f t="shared" si="168"/>
        <v>-0.15643446504023112</v>
      </c>
      <c r="AE474">
        <f t="shared" si="169"/>
        <v>-4.163175279296473E-2</v>
      </c>
      <c r="AF474" s="65">
        <f t="shared" si="170"/>
        <v>-4.1643788227628757E-2</v>
      </c>
      <c r="AG474">
        <f t="shared" si="171"/>
        <v>-2.3860133083797104</v>
      </c>
      <c r="AJ474">
        <f t="shared" si="172"/>
        <v>72.382294738708836</v>
      </c>
      <c r="AL474">
        <f t="shared" si="163"/>
        <v>596.50434302634744</v>
      </c>
      <c r="AN474">
        <f t="shared" si="173"/>
        <v>608.43442988687445</v>
      </c>
      <c r="AP474">
        <f t="shared" si="174"/>
        <v>-1946.0856253993452</v>
      </c>
      <c r="AS474">
        <f t="shared" si="175"/>
        <v>-1947.7743013972063</v>
      </c>
      <c r="AU474">
        <f t="shared" si="164"/>
        <v>81.089258212258073</v>
      </c>
      <c r="AW474">
        <f t="shared" si="176"/>
        <v>6.1261056745000966</v>
      </c>
      <c r="AY474">
        <f t="shared" si="177"/>
        <v>-4.1643788227628757E-2</v>
      </c>
      <c r="BA474">
        <f t="shared" si="178"/>
        <v>-0.19758934221441532</v>
      </c>
      <c r="BC474">
        <f t="shared" si="179"/>
        <v>384.52577861558569</v>
      </c>
      <c r="BD474">
        <f t="shared" si="180"/>
        <v>3.3000000000000002E-2</v>
      </c>
      <c r="BE474">
        <f t="shared" si="181"/>
        <v>12.689350694314328</v>
      </c>
    </row>
    <row r="475" spans="3:57">
      <c r="C475" s="11">
        <v>415</v>
      </c>
      <c r="D475" s="12">
        <f t="shared" si="187"/>
        <v>6.0144927536231879E-3</v>
      </c>
      <c r="E475" s="75">
        <f t="shared" si="182"/>
        <v>1204.2771838760873</v>
      </c>
      <c r="F475" s="4">
        <f t="shared" si="183"/>
        <v>7.2431163957764664</v>
      </c>
      <c r="G475" s="4"/>
      <c r="H475" s="4">
        <f t="shared" si="184"/>
        <v>37.523264714529745</v>
      </c>
      <c r="I475" s="11">
        <v>415</v>
      </c>
      <c r="J475" s="5">
        <f t="shared" si="165"/>
        <v>-23094.769304352249</v>
      </c>
      <c r="K475" s="11">
        <v>415</v>
      </c>
      <c r="L475" s="17">
        <f t="shared" si="185"/>
        <v>-9745.992646436649</v>
      </c>
      <c r="M475" s="11">
        <v>415</v>
      </c>
      <c r="N475">
        <f t="shared" si="186"/>
        <v>-993.47529525348102</v>
      </c>
      <c r="Q475" s="58">
        <v>352</v>
      </c>
      <c r="R475" s="21">
        <f t="shared" si="162"/>
        <v>94.906000000000347</v>
      </c>
      <c r="S475" s="21">
        <f t="shared" si="159"/>
        <v>67.764593863560947</v>
      </c>
      <c r="T475" s="21">
        <f t="shared" si="160"/>
        <v>8.6959455162483632</v>
      </c>
      <c r="U475" s="21">
        <f t="shared" si="161"/>
        <v>678.43158134113173</v>
      </c>
      <c r="AA475">
        <v>352</v>
      </c>
      <c r="AB475">
        <f t="shared" si="166"/>
        <v>6.1435589670200397</v>
      </c>
      <c r="AC475">
        <f t="shared" si="167"/>
        <v>0.2661290322580645</v>
      </c>
      <c r="AD475">
        <f t="shared" si="168"/>
        <v>-0.13917310096006588</v>
      </c>
      <c r="AE475">
        <f t="shared" si="169"/>
        <v>-3.7038002674856241E-2</v>
      </c>
      <c r="AF475" s="65">
        <f t="shared" si="170"/>
        <v>-3.7046476112913708E-2</v>
      </c>
      <c r="AG475">
        <f t="shared" si="171"/>
        <v>-2.1226067271021747</v>
      </c>
      <c r="AJ475">
        <f t="shared" si="172"/>
        <v>72.382294738708836</v>
      </c>
      <c r="AL475">
        <f t="shared" si="163"/>
        <v>629.43249138884255</v>
      </c>
      <c r="AN475">
        <f t="shared" si="173"/>
        <v>642.02114121661941</v>
      </c>
      <c r="AP475">
        <f t="shared" si="174"/>
        <v>-1923.4014452554393</v>
      </c>
      <c r="AS475">
        <f t="shared" si="175"/>
        <v>-1924.7220783286837</v>
      </c>
      <c r="AU475">
        <f t="shared" si="164"/>
        <v>71.287861485492641</v>
      </c>
      <c r="AW475">
        <f t="shared" si="176"/>
        <v>6.1435589670200397</v>
      </c>
      <c r="AY475">
        <f t="shared" si="177"/>
        <v>-3.7046476112913708E-2</v>
      </c>
      <c r="BA475">
        <f t="shared" si="178"/>
        <v>-0.1758758356346673</v>
      </c>
      <c r="BC475">
        <f t="shared" si="179"/>
        <v>338.27983644522715</v>
      </c>
      <c r="BD475">
        <f t="shared" si="180"/>
        <v>3.3000000000000002E-2</v>
      </c>
      <c r="BE475">
        <f t="shared" si="181"/>
        <v>11.163234602692496</v>
      </c>
    </row>
    <row r="476" spans="3:57">
      <c r="C476" s="11">
        <v>416</v>
      </c>
      <c r="D476" s="12">
        <f t="shared" si="187"/>
        <v>6.0289855072463766E-3</v>
      </c>
      <c r="E476" s="75">
        <f t="shared" si="182"/>
        <v>1204.2771838760873</v>
      </c>
      <c r="F476" s="4">
        <f t="shared" si="183"/>
        <v>7.2605696882964104</v>
      </c>
      <c r="G476" s="4"/>
      <c r="H476" s="4">
        <f t="shared" si="184"/>
        <v>37.849978883918936</v>
      </c>
      <c r="I476" s="11">
        <v>416</v>
      </c>
      <c r="J476" s="5">
        <f t="shared" si="165"/>
        <v>-21991.336740584069</v>
      </c>
      <c r="K476" s="11">
        <v>416</v>
      </c>
      <c r="L476" s="17">
        <f t="shared" si="185"/>
        <v>-9280.3441045264772</v>
      </c>
      <c r="M476" s="11">
        <v>416</v>
      </c>
      <c r="N476">
        <f t="shared" si="186"/>
        <v>-946.00857334622594</v>
      </c>
      <c r="Q476" s="58">
        <v>353</v>
      </c>
      <c r="R476" s="21">
        <f t="shared" si="162"/>
        <v>95.461000000000354</v>
      </c>
      <c r="S476" s="21">
        <f t="shared" si="159"/>
        <v>65.11323040728189</v>
      </c>
      <c r="T476" s="21">
        <f t="shared" si="160"/>
        <v>9.1956799336238575</v>
      </c>
      <c r="U476" s="21">
        <f t="shared" si="161"/>
        <v>689.34954838412807</v>
      </c>
      <c r="AA476">
        <v>353</v>
      </c>
      <c r="AB476">
        <f t="shared" si="166"/>
        <v>6.1610122595399828</v>
      </c>
      <c r="AC476">
        <f t="shared" si="167"/>
        <v>0.2661290322580645</v>
      </c>
      <c r="AD476">
        <f t="shared" si="168"/>
        <v>-0.12186934340514811</v>
      </c>
      <c r="AE476">
        <f t="shared" si="169"/>
        <v>-3.2432970422337802E-2</v>
      </c>
      <c r="AF476" s="65">
        <f t="shared" si="170"/>
        <v>-3.2438659142658838E-2</v>
      </c>
      <c r="AG476">
        <f t="shared" si="171"/>
        <v>-1.8585982619378127</v>
      </c>
      <c r="AJ476">
        <f t="shared" si="172"/>
        <v>72.382294738708836</v>
      </c>
      <c r="AL476">
        <f t="shared" si="163"/>
        <v>665.60441527839259</v>
      </c>
      <c r="AN476">
        <f t="shared" si="173"/>
        <v>678.91650358396043</v>
      </c>
      <c r="AP476">
        <f t="shared" si="174"/>
        <v>-1896.145917801095</v>
      </c>
      <c r="AS476">
        <f t="shared" si="175"/>
        <v>-1897.1439809073152</v>
      </c>
      <c r="AU476">
        <f t="shared" si="164"/>
        <v>61.530014619683151</v>
      </c>
      <c r="AW476">
        <f t="shared" si="176"/>
        <v>6.1610122595399828</v>
      </c>
      <c r="AY476">
        <f t="shared" si="177"/>
        <v>-3.2438659142658838E-2</v>
      </c>
      <c r="BA476">
        <f t="shared" si="178"/>
        <v>-0.1540775076861034</v>
      </c>
      <c r="BC476">
        <f t="shared" si="179"/>
        <v>292.15343722397182</v>
      </c>
      <c r="BD476">
        <f t="shared" si="180"/>
        <v>3.3000000000000002E-2</v>
      </c>
      <c r="BE476">
        <f t="shared" si="181"/>
        <v>9.641063428391071</v>
      </c>
    </row>
    <row r="477" spans="3:57">
      <c r="C477" s="11">
        <v>417</v>
      </c>
      <c r="D477" s="12">
        <f t="shared" si="187"/>
        <v>6.0434782608695652E-3</v>
      </c>
      <c r="E477" s="75">
        <f t="shared" si="182"/>
        <v>1204.2771838760873</v>
      </c>
      <c r="F477" s="4">
        <f t="shared" si="183"/>
        <v>7.2780229808163535</v>
      </c>
      <c r="G477" s="4"/>
      <c r="H477" s="4">
        <f t="shared" si="184"/>
        <v>38.160683465788104</v>
      </c>
      <c r="I477" s="11">
        <v>417</v>
      </c>
      <c r="J477" s="5">
        <f t="shared" si="165"/>
        <v>-20885.565090454555</v>
      </c>
      <c r="K477" s="11">
        <v>417</v>
      </c>
      <c r="L477" s="17">
        <f t="shared" si="185"/>
        <v>-8813.7084681718225</v>
      </c>
      <c r="M477" s="11">
        <v>417</v>
      </c>
      <c r="N477">
        <f t="shared" si="186"/>
        <v>-898.44123019080757</v>
      </c>
      <c r="Q477" s="58">
        <v>354</v>
      </c>
      <c r="R477" s="21">
        <f t="shared" si="162"/>
        <v>96.016000000000361</v>
      </c>
      <c r="S477" s="21">
        <f t="shared" si="159"/>
        <v>62.461866951002776</v>
      </c>
      <c r="T477" s="21">
        <f t="shared" si="160"/>
        <v>9.746750308529883</v>
      </c>
      <c r="U477" s="21">
        <f t="shared" si="161"/>
        <v>700.9083081869818</v>
      </c>
      <c r="AA477">
        <v>354</v>
      </c>
      <c r="AB477">
        <f t="shared" si="166"/>
        <v>6.1784655520599268</v>
      </c>
      <c r="AC477">
        <f t="shared" si="167"/>
        <v>0.2661290322580645</v>
      </c>
      <c r="AD477">
        <f t="shared" si="168"/>
        <v>-0.10452846326765342</v>
      </c>
      <c r="AE477">
        <f t="shared" si="169"/>
        <v>-2.7818058772843247E-2</v>
      </c>
      <c r="AF477" s="65">
        <f t="shared" si="170"/>
        <v>-2.7821647830939763E-2</v>
      </c>
      <c r="AG477">
        <f t="shared" si="171"/>
        <v>-1.5940629998121498</v>
      </c>
      <c r="AJ477">
        <f t="shared" si="172"/>
        <v>72.382294738708836</v>
      </c>
      <c r="AL477">
        <f t="shared" si="163"/>
        <v>705.49215357661126</v>
      </c>
      <c r="AN477">
        <f t="shared" si="173"/>
        <v>719.60199664814354</v>
      </c>
      <c r="AP477">
        <f t="shared" si="174"/>
        <v>-1863.8301042151479</v>
      </c>
      <c r="AS477">
        <f t="shared" si="175"/>
        <v>-1864.551680271509</v>
      </c>
      <c r="AU477">
        <f t="shared" si="164"/>
        <v>51.868208226796469</v>
      </c>
      <c r="AW477">
        <f t="shared" si="176"/>
        <v>6.1784655520599268</v>
      </c>
      <c r="AY477">
        <f t="shared" si="177"/>
        <v>-2.7821647830939763E-2</v>
      </c>
      <c r="BA477">
        <f t="shared" si="178"/>
        <v>-0.13220484248183675</v>
      </c>
      <c r="BC477">
        <f t="shared" si="179"/>
        <v>246.407365340669</v>
      </c>
      <c r="BD477">
        <f t="shared" si="180"/>
        <v>3.3000000000000002E-2</v>
      </c>
      <c r="BE477">
        <f t="shared" si="181"/>
        <v>8.1314430562420768</v>
      </c>
    </row>
    <row r="478" spans="3:57">
      <c r="C478" s="11">
        <v>418</v>
      </c>
      <c r="D478" s="12">
        <f t="shared" si="187"/>
        <v>6.057971014492753E-3</v>
      </c>
      <c r="E478" s="75">
        <f t="shared" si="182"/>
        <v>1204.2771838760873</v>
      </c>
      <c r="F478" s="4">
        <f t="shared" si="183"/>
        <v>7.2954762733362966</v>
      </c>
      <c r="G478" s="4"/>
      <c r="H478" s="4">
        <f t="shared" si="184"/>
        <v>38.455349716729458</v>
      </c>
      <c r="I478" s="11">
        <v>418</v>
      </c>
      <c r="J478" s="5">
        <f t="shared" si="165"/>
        <v>-19778.165113637006</v>
      </c>
      <c r="K478" s="11">
        <v>418</v>
      </c>
      <c r="L478" s="17">
        <f t="shared" si="185"/>
        <v>-8346.3856779548169</v>
      </c>
      <c r="M478" s="11">
        <v>418</v>
      </c>
      <c r="N478">
        <f t="shared" si="186"/>
        <v>-850.80384077011377</v>
      </c>
      <c r="Q478" s="58">
        <v>355</v>
      </c>
      <c r="R478" s="21">
        <f t="shared" si="162"/>
        <v>96.571000000000367</v>
      </c>
      <c r="S478" s="21">
        <f t="shared" si="159"/>
        <v>59.810503494723605</v>
      </c>
      <c r="T478" s="21">
        <f t="shared" si="160"/>
        <v>10.356961074859123</v>
      </c>
      <c r="U478" s="21">
        <f t="shared" si="161"/>
        <v>713.17516113424051</v>
      </c>
      <c r="AA478">
        <v>355</v>
      </c>
      <c r="AB478">
        <f t="shared" si="166"/>
        <v>6.1959188445798699</v>
      </c>
      <c r="AC478">
        <f t="shared" si="167"/>
        <v>0.2661290322580645</v>
      </c>
      <c r="AD478">
        <f t="shared" si="168"/>
        <v>-8.7155742747658319E-2</v>
      </c>
      <c r="AE478">
        <f t="shared" si="169"/>
        <v>-2.3194673473167133E-2</v>
      </c>
      <c r="AF478" s="65">
        <f t="shared" si="170"/>
        <v>-2.3196753738352883E-2</v>
      </c>
      <c r="AG478">
        <f t="shared" si="171"/>
        <v>-1.329076087611935</v>
      </c>
      <c r="AJ478">
        <f t="shared" si="172"/>
        <v>72.382294738708836</v>
      </c>
      <c r="AL478">
        <f t="shared" si="163"/>
        <v>749.66060911778777</v>
      </c>
      <c r="AN478">
        <f t="shared" si="173"/>
        <v>764.65382130014359</v>
      </c>
      <c r="AP478">
        <f t="shared" si="174"/>
        <v>-1825.8713231779761</v>
      </c>
      <c r="AS478">
        <f t="shared" si="175"/>
        <v>-1826.3626743280065</v>
      </c>
      <c r="AU478">
        <f t="shared" si="164"/>
        <v>42.361885874618388</v>
      </c>
      <c r="AW478">
        <f t="shared" si="176"/>
        <v>6.1959188445798699</v>
      </c>
      <c r="AY478">
        <f t="shared" si="177"/>
        <v>-2.3196753738352883E-2</v>
      </c>
      <c r="BA478">
        <f t="shared" si="178"/>
        <v>-0.11026837153686093</v>
      </c>
      <c r="BC478">
        <f t="shared" si="179"/>
        <v>201.33585744268896</v>
      </c>
      <c r="BD478">
        <f t="shared" si="180"/>
        <v>3.3000000000000002E-2</v>
      </c>
      <c r="BE478">
        <f t="shared" si="181"/>
        <v>6.6440832956087359</v>
      </c>
    </row>
    <row r="479" spans="3:57">
      <c r="C479" s="11">
        <v>419</v>
      </c>
      <c r="D479" s="12">
        <f t="shared" si="187"/>
        <v>6.0724637681159417E-3</v>
      </c>
      <c r="E479" s="75">
        <f t="shared" si="182"/>
        <v>1204.2771838760873</v>
      </c>
      <c r="F479" s="4">
        <f t="shared" si="183"/>
        <v>7.3129295658562397</v>
      </c>
      <c r="G479" s="4"/>
      <c r="H479" s="4">
        <f t="shared" si="184"/>
        <v>38.733959156809753</v>
      </c>
      <c r="I479" s="11">
        <v>419</v>
      </c>
      <c r="J479" s="5">
        <f t="shared" si="165"/>
        <v>-18669.842298623578</v>
      </c>
      <c r="K479" s="11">
        <v>419</v>
      </c>
      <c r="L479" s="17">
        <f t="shared" si="185"/>
        <v>-7878.6734500191496</v>
      </c>
      <c r="M479" s="11">
        <v>419</v>
      </c>
      <c r="N479">
        <f t="shared" si="186"/>
        <v>-803.126753314898</v>
      </c>
      <c r="Q479" s="58">
        <v>356</v>
      </c>
      <c r="R479" s="21">
        <f t="shared" si="162"/>
        <v>97.126000000000374</v>
      </c>
      <c r="S479" s="21">
        <f t="shared" si="159"/>
        <v>57.159140038444548</v>
      </c>
      <c r="T479" s="21">
        <f t="shared" si="160"/>
        <v>11.035723865907467</v>
      </c>
      <c r="U479" s="21">
        <f t="shared" si="161"/>
        <v>726.22788044375022</v>
      </c>
      <c r="AA479">
        <v>356</v>
      </c>
      <c r="AB479">
        <f t="shared" si="166"/>
        <v>6.2133721370998138</v>
      </c>
      <c r="AC479">
        <f t="shared" si="167"/>
        <v>0.2661290322580645</v>
      </c>
      <c r="AD479">
        <f t="shared" si="168"/>
        <v>-6.9756473744124761E-2</v>
      </c>
      <c r="AE479">
        <f t="shared" si="169"/>
        <v>-1.8564222851259009E-2</v>
      </c>
      <c r="AF479" s="65">
        <f t="shared" si="170"/>
        <v>-1.8565289315823744E-2</v>
      </c>
      <c r="AG479">
        <f t="shared" si="171"/>
        <v>-1.0637127232360202</v>
      </c>
      <c r="AJ479">
        <f t="shared" si="172"/>
        <v>72.382294738708836</v>
      </c>
      <c r="AL479">
        <f t="shared" si="163"/>
        <v>798.79101751711767</v>
      </c>
      <c r="AN479">
        <f t="shared" si="173"/>
        <v>814.76683786746003</v>
      </c>
      <c r="AP479">
        <f t="shared" si="174"/>
        <v>-1781.5692194299575</v>
      </c>
      <c r="AS479">
        <f t="shared" si="175"/>
        <v>-1781.8762902313799</v>
      </c>
      <c r="AU479">
        <f t="shared" si="164"/>
        <v>33.079148545230019</v>
      </c>
      <c r="AW479">
        <f t="shared" si="176"/>
        <v>6.2133721370998138</v>
      </c>
      <c r="AY479">
        <f t="shared" si="177"/>
        <v>-1.8565289315823744E-2</v>
      </c>
      <c r="BA479">
        <f t="shared" si="178"/>
        <v>-8.827866701174529E-2</v>
      </c>
      <c r="BC479">
        <f t="shared" si="179"/>
        <v>157.27455588043219</v>
      </c>
      <c r="BD479">
        <f t="shared" si="180"/>
        <v>3.3000000000000002E-2</v>
      </c>
      <c r="BE479">
        <f t="shared" si="181"/>
        <v>5.1900603440542623</v>
      </c>
    </row>
    <row r="480" spans="3:57">
      <c r="C480" s="11">
        <v>420</v>
      </c>
      <c r="D480" s="12">
        <f t="shared" si="187"/>
        <v>6.0869565217391303E-3</v>
      </c>
      <c r="E480" s="75">
        <f t="shared" si="182"/>
        <v>1204.2771838760873</v>
      </c>
      <c r="F480" s="4">
        <f t="shared" si="183"/>
        <v>7.3303828583761836</v>
      </c>
      <c r="G480" s="4"/>
      <c r="H480" s="4">
        <f t="shared" si="184"/>
        <v>38.996503488357824</v>
      </c>
      <c r="I480" s="11">
        <v>420</v>
      </c>
      <c r="J480" s="5">
        <f t="shared" si="165"/>
        <v>-17561.29619927573</v>
      </c>
      <c r="K480" s="11">
        <v>420</v>
      </c>
      <c r="L480" s="17">
        <f t="shared" si="185"/>
        <v>-7410.866996094358</v>
      </c>
      <c r="M480" s="11">
        <v>420</v>
      </c>
      <c r="N480">
        <f t="shared" si="186"/>
        <v>-755.44006076395078</v>
      </c>
      <c r="Q480" s="58">
        <v>357</v>
      </c>
      <c r="R480" s="21">
        <f t="shared" si="162"/>
        <v>97.681000000000381</v>
      </c>
      <c r="S480" s="21">
        <f t="shared" si="159"/>
        <v>54.507776582165377</v>
      </c>
      <c r="T480" s="21">
        <f t="shared" si="160"/>
        <v>11.794483624550088</v>
      </c>
      <c r="U480" s="21">
        <f t="shared" si="161"/>
        <v>740.15692261680329</v>
      </c>
      <c r="AA480">
        <v>357</v>
      </c>
      <c r="AB480">
        <f t="shared" si="166"/>
        <v>6.2308254296197561</v>
      </c>
      <c r="AC480">
        <f t="shared" si="167"/>
        <v>0.2661290322580645</v>
      </c>
      <c r="AD480">
        <f t="shared" si="168"/>
        <v>-5.2335956242944369E-2</v>
      </c>
      <c r="AE480">
        <f t="shared" si="169"/>
        <v>-1.3928117387235194E-2</v>
      </c>
      <c r="AF480" s="65">
        <f t="shared" si="170"/>
        <v>-1.392856775149672E-2</v>
      </c>
      <c r="AG480">
        <f t="shared" si="171"/>
        <v>-0.79804814682278491</v>
      </c>
      <c r="AJ480">
        <f t="shared" si="172"/>
        <v>72.382294738708836</v>
      </c>
      <c r="AL480">
        <f t="shared" si="163"/>
        <v>853.71179000305938</v>
      </c>
      <c r="AN480">
        <f t="shared" si="173"/>
        <v>870.78602580312054</v>
      </c>
      <c r="AP480">
        <f t="shared" si="174"/>
        <v>-1730.0743098186344</v>
      </c>
      <c r="AS480">
        <f t="shared" si="175"/>
        <v>-1730.2421449185274</v>
      </c>
      <c r="AU480">
        <f t="shared" si="164"/>
        <v>24.099015702766856</v>
      </c>
      <c r="AW480">
        <f t="shared" si="176"/>
        <v>6.2308254296197561</v>
      </c>
      <c r="AY480">
        <f t="shared" si="177"/>
        <v>-1.392856775149672E-2</v>
      </c>
      <c r="BA480">
        <f t="shared" si="178"/>
        <v>-6.624633494905878E-2</v>
      </c>
      <c r="BC480">
        <f t="shared" si="179"/>
        <v>114.61108221500695</v>
      </c>
      <c r="BD480">
        <f t="shared" si="180"/>
        <v>3.3000000000000002E-2</v>
      </c>
      <c r="BE480">
        <f t="shared" si="181"/>
        <v>3.7821657130952295</v>
      </c>
    </row>
    <row r="481" spans="3:57">
      <c r="C481" s="11">
        <v>421</v>
      </c>
      <c r="D481" s="12">
        <f t="shared" si="187"/>
        <v>6.1014492753623181E-3</v>
      </c>
      <c r="E481" s="75">
        <f t="shared" si="182"/>
        <v>1204.2771838760873</v>
      </c>
      <c r="F481" s="4">
        <f t="shared" si="183"/>
        <v>7.3478361508961259</v>
      </c>
      <c r="G481" s="4"/>
      <c r="H481" s="4">
        <f t="shared" si="184"/>
        <v>39.242984505204021</v>
      </c>
      <c r="I481" s="11">
        <v>421</v>
      </c>
      <c r="J481" s="5">
        <f t="shared" si="165"/>
        <v>-16453.219780755724</v>
      </c>
      <c r="K481" s="11">
        <v>421</v>
      </c>
      <c r="L481" s="17">
        <f t="shared" si="185"/>
        <v>-6943.2587474789152</v>
      </c>
      <c r="M481" s="11">
        <v>421</v>
      </c>
      <c r="N481">
        <f t="shared" si="186"/>
        <v>-707.77357262782004</v>
      </c>
      <c r="Q481" s="58">
        <v>358</v>
      </c>
      <c r="R481" s="21">
        <f t="shared" si="162"/>
        <v>98.236000000000388</v>
      </c>
      <c r="S481" s="21">
        <f t="shared" si="159"/>
        <v>51.85641312588632</v>
      </c>
      <c r="T481" s="21">
        <f t="shared" si="160"/>
        <v>12.647285507982415</v>
      </c>
      <c r="U481" s="21">
        <f t="shared" si="161"/>
        <v>755.0682393975394</v>
      </c>
      <c r="AA481">
        <v>358</v>
      </c>
      <c r="AB481">
        <f t="shared" si="166"/>
        <v>6.2482787221397</v>
      </c>
      <c r="AC481">
        <f t="shared" si="167"/>
        <v>0.2661290322580645</v>
      </c>
      <c r="AD481">
        <f t="shared" si="168"/>
        <v>-3.4899496702500823E-2</v>
      </c>
      <c r="AE481">
        <f t="shared" si="169"/>
        <v>-9.2877692837300581E-3</v>
      </c>
      <c r="AF481" s="65">
        <f t="shared" si="170"/>
        <v>-9.2879028201917346E-3</v>
      </c>
      <c r="AG481">
        <f t="shared" si="171"/>
        <v>-0.53215763212464118</v>
      </c>
      <c r="AJ481">
        <f t="shared" si="172"/>
        <v>72.382294738708836</v>
      </c>
      <c r="AL481">
        <f t="shared" si="163"/>
        <v>915.43954728338406</v>
      </c>
      <c r="AN481">
        <f t="shared" si="173"/>
        <v>933.7483382290518</v>
      </c>
      <c r="AP481">
        <f t="shared" si="174"/>
        <v>-1670.3461334577316</v>
      </c>
      <c r="AS481">
        <f t="shared" si="175"/>
        <v>-1670.4181823679628</v>
      </c>
      <c r="AU481">
        <f t="shared" si="164"/>
        <v>15.514458685181362</v>
      </c>
      <c r="AW481">
        <f t="shared" si="176"/>
        <v>6.2482787221397</v>
      </c>
      <c r="AY481">
        <f t="shared" si="177"/>
        <v>-9.2879028201917346E-3</v>
      </c>
      <c r="BA481">
        <f t="shared" si="178"/>
        <v>-4.4182008503836412E-2</v>
      </c>
      <c r="BC481">
        <f t="shared" si="179"/>
        <v>73.799247072779764</v>
      </c>
      <c r="BD481">
        <f t="shared" si="180"/>
        <v>3.3000000000000002E-2</v>
      </c>
      <c r="BE481">
        <f t="shared" si="181"/>
        <v>2.4353751534017323</v>
      </c>
    </row>
    <row r="482" spans="3:57">
      <c r="C482" s="11">
        <v>422</v>
      </c>
      <c r="D482" s="12">
        <f t="shared" si="187"/>
        <v>6.1159420289855068E-3</v>
      </c>
      <c r="E482" s="75">
        <f t="shared" si="182"/>
        <v>1204.2771838760873</v>
      </c>
      <c r="F482" s="4">
        <f t="shared" si="183"/>
        <v>7.3652894434160698</v>
      </c>
      <c r="G482" s="4"/>
      <c r="H482" s="4">
        <f t="shared" si="184"/>
        <v>39.473413992512938</v>
      </c>
      <c r="I482" s="11">
        <v>422</v>
      </c>
      <c r="J482" s="5">
        <f t="shared" si="165"/>
        <v>-15346.29877557444</v>
      </c>
      <c r="K482" s="11">
        <v>422</v>
      </c>
      <c r="L482" s="17">
        <f t="shared" si="185"/>
        <v>-6476.1380832924133</v>
      </c>
      <c r="M482" s="11">
        <v>422</v>
      </c>
      <c r="N482">
        <f t="shared" si="186"/>
        <v>-660.15678728770774</v>
      </c>
      <c r="Q482" s="58">
        <v>359</v>
      </c>
      <c r="R482" s="21">
        <f t="shared" si="162"/>
        <v>98.791000000000395</v>
      </c>
      <c r="S482" s="21">
        <f t="shared" si="159"/>
        <v>49.205049669607206</v>
      </c>
      <c r="T482" s="21">
        <f t="shared" si="160"/>
        <v>13.61153929972545</v>
      </c>
      <c r="U482" s="21">
        <f t="shared" si="161"/>
        <v>771.08689555976764</v>
      </c>
      <c r="AA482">
        <v>359</v>
      </c>
      <c r="AB482">
        <f t="shared" si="166"/>
        <v>6.2657320146596422</v>
      </c>
      <c r="AC482">
        <f t="shared" si="167"/>
        <v>0.2661290322580645</v>
      </c>
      <c r="AD482">
        <f t="shared" si="168"/>
        <v>-1.7452406437284448E-2</v>
      </c>
      <c r="AE482">
        <f t="shared" si="169"/>
        <v>-4.6445920357289254E-3</v>
      </c>
      <c r="AF482" s="65">
        <f t="shared" si="170"/>
        <v>-4.6446087349296507E-3</v>
      </c>
      <c r="AG482">
        <f t="shared" si="171"/>
        <v>-0.26611647800106547</v>
      </c>
      <c r="AJ482">
        <f t="shared" si="172"/>
        <v>72.382294738708836</v>
      </c>
      <c r="AL482">
        <f t="shared" si="163"/>
        <v>985.23444944024607</v>
      </c>
      <c r="AN482">
        <f t="shared" si="173"/>
        <v>1004.939138429051</v>
      </c>
      <c r="AP482">
        <f t="shared" si="174"/>
        <v>-1601.0968188973025</v>
      </c>
      <c r="AS482">
        <f t="shared" si="175"/>
        <v>-1601.1140887952761</v>
      </c>
      <c r="AU482">
        <f t="shared" si="164"/>
        <v>7.4365217451119143</v>
      </c>
      <c r="AW482">
        <f t="shared" si="176"/>
        <v>6.2657320146596422</v>
      </c>
      <c r="AY482">
        <f t="shared" si="177"/>
        <v>-4.6446087349296507E-3</v>
      </c>
      <c r="BA482">
        <f t="shared" si="178"/>
        <v>-2.2096341169446226E-2</v>
      </c>
      <c r="BC482">
        <f t="shared" si="179"/>
        <v>35.378381555669854</v>
      </c>
      <c r="BD482">
        <f t="shared" si="180"/>
        <v>3.3000000000000002E-2</v>
      </c>
      <c r="BE482">
        <f t="shared" si="181"/>
        <v>1.1674865913371053</v>
      </c>
    </row>
    <row r="483" spans="3:57">
      <c r="C483" s="11">
        <v>423</v>
      </c>
      <c r="D483" s="12">
        <f t="shared" si="187"/>
        <v>6.1304347826086954E-3</v>
      </c>
      <c r="E483" s="75">
        <f t="shared" si="182"/>
        <v>1204.2771838760873</v>
      </c>
      <c r="F483" s="4">
        <f t="shared" si="183"/>
        <v>7.3827427359360129</v>
      </c>
      <c r="G483" s="4"/>
      <c r="H483" s="4">
        <f t="shared" si="184"/>
        <v>39.687813617361002</v>
      </c>
      <c r="I483" s="11">
        <v>423</v>
      </c>
      <c r="J483" s="5">
        <f t="shared" si="165"/>
        <v>-14241.211050481234</v>
      </c>
      <c r="K483" s="11">
        <v>423</v>
      </c>
      <c r="L483" s="17">
        <f t="shared" si="185"/>
        <v>-6009.7910633030806</v>
      </c>
      <c r="M483" s="11">
        <v>423</v>
      </c>
      <c r="N483">
        <f t="shared" si="186"/>
        <v>-612.61886476076256</v>
      </c>
      <c r="Q483" s="58">
        <v>360</v>
      </c>
      <c r="R483" s="21">
        <v>100</v>
      </c>
      <c r="S483" s="21">
        <f t="shared" si="159"/>
        <v>43.429376843228169</v>
      </c>
      <c r="T483" s="21">
        <f t="shared" si="160"/>
        <v>16.211520462247361</v>
      </c>
      <c r="U483" s="21">
        <f t="shared" si="161"/>
        <v>810.57602311236815</v>
      </c>
      <c r="AA483">
        <v>360</v>
      </c>
      <c r="AB483">
        <f t="shared" si="166"/>
        <v>6.2831853071795862</v>
      </c>
      <c r="AC483">
        <f t="shared" si="167"/>
        <v>0.2661290322580645</v>
      </c>
      <c r="AD483">
        <f t="shared" si="168"/>
        <v>-2.45029690981724E-16</v>
      </c>
      <c r="AE483">
        <f t="shared" si="169"/>
        <v>-6.5209514535458799E-17</v>
      </c>
      <c r="AF483" s="65">
        <f t="shared" si="170"/>
        <v>-6.5209514535458799E-17</v>
      </c>
      <c r="AG483">
        <f t="shared" si="171"/>
        <v>-3.7362299669787846E-15</v>
      </c>
      <c r="AJ483">
        <f t="shared" si="172"/>
        <v>72.382294738708836</v>
      </c>
      <c r="AL483">
        <f t="shared" si="163"/>
        <v>1173.4270522609977</v>
      </c>
      <c r="AN483">
        <f t="shared" si="173"/>
        <v>1196.8955933062177</v>
      </c>
      <c r="AP483">
        <f t="shared" si="174"/>
        <v>-1409.7876932858705</v>
      </c>
      <c r="AS483">
        <f t="shared" si="175"/>
        <v>-1409.7876932858705</v>
      </c>
      <c r="AU483">
        <f t="shared" si="164"/>
        <v>9.1931571077235901E-14</v>
      </c>
      <c r="AW483">
        <f t="shared" si="176"/>
        <v>6.2831853071795862</v>
      </c>
      <c r="AY483">
        <f t="shared" si="177"/>
        <v>-6.5209514535458799E-17</v>
      </c>
      <c r="BA483">
        <f t="shared" si="178"/>
        <v>-2.45029690981724E-16</v>
      </c>
      <c r="BC483">
        <f t="shared" si="179"/>
        <v>3.4543984283567437E-13</v>
      </c>
      <c r="BD483">
        <f t="shared" si="180"/>
        <v>3.3000000000000002E-2</v>
      </c>
      <c r="BE483">
        <f t="shared" si="181"/>
        <v>1.1399514813577255E-14</v>
      </c>
    </row>
    <row r="484" spans="3:57">
      <c r="C484" s="11">
        <v>424</v>
      </c>
      <c r="D484" s="12">
        <f t="shared" si="187"/>
        <v>6.1449275362318841E-3</v>
      </c>
      <c r="E484" s="75">
        <f t="shared" si="182"/>
        <v>1204.2771838760873</v>
      </c>
      <c r="F484" s="4">
        <f t="shared" si="183"/>
        <v>7.4001960284559569</v>
      </c>
      <c r="G484" s="4"/>
      <c r="H484" s="4">
        <f t="shared" si="184"/>
        <v>39.886214810221524</v>
      </c>
      <c r="I484" s="11">
        <v>424</v>
      </c>
      <c r="J484" s="5">
        <f t="shared" si="165"/>
        <v>-13138.625984902788</v>
      </c>
      <c r="K484" s="11">
        <v>424</v>
      </c>
      <c r="L484" s="17">
        <f t="shared" si="185"/>
        <v>-5544.5001656289769</v>
      </c>
      <c r="M484" s="11">
        <v>424</v>
      </c>
      <c r="N484">
        <f t="shared" si="186"/>
        <v>-565.18859996217907</v>
      </c>
      <c r="Q484" s="56">
        <v>361</v>
      </c>
      <c r="R484" s="57">
        <v>0</v>
      </c>
      <c r="S484" s="57">
        <f>$AB$64</f>
        <v>43.429376843228162</v>
      </c>
      <c r="T484" s="57">
        <f>$AB$73*$V$68*U484/($AB$64*100)</f>
        <v>16.211520462247361</v>
      </c>
      <c r="U484" s="57">
        <f>$AB$89*R484/100/($AB$73/1000*$AB$69)+$AB$84</f>
        <v>810.57602311236803</v>
      </c>
      <c r="V484" s="54" t="s">
        <v>100</v>
      </c>
      <c r="AA484">
        <v>361</v>
      </c>
      <c r="AB484">
        <f t="shared" si="166"/>
        <v>6.3006385996995293</v>
      </c>
      <c r="AC484">
        <f t="shared" si="167"/>
        <v>0.2661290322580645</v>
      </c>
      <c r="AD484">
        <f t="shared" si="168"/>
        <v>1.7452406437283071E-2</v>
      </c>
      <c r="AE484">
        <f t="shared" si="169"/>
        <v>4.6445920357285593E-3</v>
      </c>
      <c r="AF484" s="65">
        <f t="shared" si="170"/>
        <v>4.6446087349292847E-3</v>
      </c>
      <c r="AG484">
        <f t="shared" si="171"/>
        <v>0.26611647800104454</v>
      </c>
      <c r="AJ484">
        <f t="shared" si="172"/>
        <v>72.382294738708836</v>
      </c>
      <c r="AL484">
        <f t="shared" si="163"/>
        <v>1173.4270522609977</v>
      </c>
      <c r="AN484">
        <f t="shared" si="173"/>
        <v>1196.8955933062177</v>
      </c>
      <c r="AP484">
        <f t="shared" si="174"/>
        <v>-1409.1403640201358</v>
      </c>
      <c r="AS484">
        <f t="shared" si="175"/>
        <v>-1409.1555634197161</v>
      </c>
      <c r="AU484">
        <f t="shared" si="164"/>
        <v>-6.5449527069618041</v>
      </c>
      <c r="AW484">
        <f t="shared" si="176"/>
        <v>6.3006385996995293</v>
      </c>
      <c r="AY484">
        <f t="shared" si="177"/>
        <v>4.6446087349292847E-3</v>
      </c>
      <c r="BA484">
        <f t="shared" si="178"/>
        <v>2.2096341169443957E-2</v>
      </c>
      <c r="BC484">
        <f t="shared" si="179"/>
        <v>-31.136846239023374</v>
      </c>
      <c r="BD484">
        <f t="shared" si="180"/>
        <v>3.3000000000000002E-2</v>
      </c>
      <c r="BE484">
        <f t="shared" si="181"/>
        <v>-1.0275159258877713</v>
      </c>
    </row>
    <row r="485" spans="3:57">
      <c r="C485" s="11">
        <v>425</v>
      </c>
      <c r="D485" s="12">
        <f t="shared" si="187"/>
        <v>6.1594202898550719E-3</v>
      </c>
      <c r="E485" s="75">
        <f t="shared" si="182"/>
        <v>1204.2771838760873</v>
      </c>
      <c r="F485" s="4">
        <f t="shared" si="183"/>
        <v>7.4176493209758991</v>
      </c>
      <c r="G485" s="4"/>
      <c r="H485" s="4">
        <f t="shared" si="184"/>
        <v>40.068658637529481</v>
      </c>
      <c r="I485" s="11">
        <v>425</v>
      </c>
      <c r="J485" s="5">
        <f t="shared" si="165"/>
        <v>-12039.203861628626</v>
      </c>
      <c r="K485" s="11">
        <v>425</v>
      </c>
      <c r="L485" s="17">
        <f t="shared" si="185"/>
        <v>-5080.5440296072802</v>
      </c>
      <c r="M485" s="11">
        <v>425</v>
      </c>
      <c r="N485">
        <f t="shared" si="186"/>
        <v>-517.89439649411622</v>
      </c>
      <c r="Q485" s="56">
        <v>362</v>
      </c>
      <c r="R485" s="57">
        <f>R484+5.263</f>
        <v>5.2629999999999999</v>
      </c>
      <c r="S485" s="57">
        <f t="shared" ref="S485:S503" si="188">$AB$64</f>
        <v>43.429376843228162</v>
      </c>
      <c r="T485" s="57">
        <f t="shared" ref="T485:T503" si="189">$AB$73*$V$68*U485/($AB$64*100)</f>
        <v>19.806270239971738</v>
      </c>
      <c r="U485" s="57">
        <f t="shared" ref="U485:U503" si="190">$AB$89*R485/100/($AB$73/1000*$AB$69)+$AB$84</f>
        <v>990.31351199858693</v>
      </c>
      <c r="V485" t="s">
        <v>94</v>
      </c>
      <c r="W485" t="s">
        <v>95</v>
      </c>
      <c r="X485" t="s">
        <v>96</v>
      </c>
      <c r="Y485" t="s">
        <v>97</v>
      </c>
      <c r="AA485">
        <v>362</v>
      </c>
      <c r="AB485">
        <f t="shared" si="166"/>
        <v>6.3180918922194724</v>
      </c>
      <c r="AC485">
        <f t="shared" si="167"/>
        <v>0.2661290322580645</v>
      </c>
      <c r="AD485">
        <f t="shared" si="168"/>
        <v>3.4899496702500331E-2</v>
      </c>
      <c r="AE485">
        <f t="shared" si="169"/>
        <v>9.2877692837299262E-3</v>
      </c>
      <c r="AF485" s="65">
        <f t="shared" si="170"/>
        <v>9.2879028201916028E-3</v>
      </c>
      <c r="AG485">
        <f t="shared" si="171"/>
        <v>0.53215763212463363</v>
      </c>
      <c r="AJ485">
        <f t="shared" si="172"/>
        <v>72.382294738708836</v>
      </c>
      <c r="AL485">
        <f t="shared" si="163"/>
        <v>1433.6232901841518</v>
      </c>
      <c r="AN485">
        <f t="shared" si="173"/>
        <v>1462.2957559878348</v>
      </c>
      <c r="AP485">
        <f t="shared" si="174"/>
        <v>-1141.7987156989491</v>
      </c>
      <c r="AS485">
        <f t="shared" si="175"/>
        <v>-1141.8479661815418</v>
      </c>
      <c r="AU485">
        <f t="shared" si="164"/>
        <v>-10.605220466990412</v>
      </c>
      <c r="AW485">
        <f t="shared" si="176"/>
        <v>6.3180918922194724</v>
      </c>
      <c r="AY485">
        <f t="shared" si="177"/>
        <v>9.2879028201916028E-3</v>
      </c>
      <c r="BA485">
        <f t="shared" si="178"/>
        <v>4.4182008503835926E-2</v>
      </c>
      <c r="BC485">
        <f t="shared" si="179"/>
        <v>-50.446960566679905</v>
      </c>
      <c r="BD485">
        <f t="shared" si="180"/>
        <v>3.3000000000000002E-2</v>
      </c>
      <c r="BE485">
        <f t="shared" si="181"/>
        <v>-1.6647496987004369</v>
      </c>
    </row>
    <row r="486" spans="3:57">
      <c r="C486" s="11">
        <v>426</v>
      </c>
      <c r="D486" s="12">
        <f t="shared" si="187"/>
        <v>6.1739130434782605E-3</v>
      </c>
      <c r="E486" s="75">
        <f t="shared" si="182"/>
        <v>1204.2771838760873</v>
      </c>
      <c r="F486" s="4">
        <f t="shared" si="183"/>
        <v>7.4351026134958431</v>
      </c>
      <c r="G486" s="4"/>
      <c r="H486" s="4">
        <f t="shared" si="184"/>
        <v>40.235195665508584</v>
      </c>
      <c r="I486" s="11">
        <v>426</v>
      </c>
      <c r="J486" s="5">
        <f t="shared" si="165"/>
        <v>-10943.595270420388</v>
      </c>
      <c r="K486" s="11">
        <v>426</v>
      </c>
      <c r="L486" s="17">
        <f t="shared" si="185"/>
        <v>-4618.197204117404</v>
      </c>
      <c r="M486" s="11">
        <v>426</v>
      </c>
      <c r="N486">
        <f t="shared" si="186"/>
        <v>-470.76424099056106</v>
      </c>
      <c r="Q486" s="56">
        <v>363</v>
      </c>
      <c r="R486" s="57">
        <f t="shared" ref="R486:R502" si="191">R485+5.263</f>
        <v>10.526</v>
      </c>
      <c r="S486" s="57">
        <f t="shared" si="188"/>
        <v>43.429376843228162</v>
      </c>
      <c r="T486" s="57">
        <f t="shared" si="189"/>
        <v>23.401020017696112</v>
      </c>
      <c r="U486" s="57">
        <f t="shared" si="190"/>
        <v>1170.0510008848057</v>
      </c>
      <c r="AA486">
        <v>363</v>
      </c>
      <c r="AB486">
        <f t="shared" si="166"/>
        <v>6.3355451847394164</v>
      </c>
      <c r="AC486">
        <f t="shared" si="167"/>
        <v>0.2661290322580645</v>
      </c>
      <c r="AD486">
        <f t="shared" si="168"/>
        <v>5.2335956242943883E-2</v>
      </c>
      <c r="AE486">
        <f t="shared" si="169"/>
        <v>1.3928117387235065E-2</v>
      </c>
      <c r="AF486" s="65">
        <f t="shared" si="170"/>
        <v>1.3928567751496593E-2</v>
      </c>
      <c r="AG486">
        <f t="shared" si="171"/>
        <v>0.79804814682277769</v>
      </c>
      <c r="AJ486">
        <f t="shared" si="172"/>
        <v>72.382294738708836</v>
      </c>
      <c r="AL486">
        <f t="shared" si="163"/>
        <v>1693.8195281073054</v>
      </c>
      <c r="AN486">
        <f t="shared" si="173"/>
        <v>1727.6959186694514</v>
      </c>
      <c r="AP486">
        <f t="shared" si="174"/>
        <v>-873.16441695230446</v>
      </c>
      <c r="AS486">
        <f t="shared" si="175"/>
        <v>-873.2491229307185</v>
      </c>
      <c r="AU486">
        <f t="shared" si="164"/>
        <v>-12.162716292479113</v>
      </c>
      <c r="AW486">
        <f t="shared" si="176"/>
        <v>6.3355451847394164</v>
      </c>
      <c r="AY486">
        <f t="shared" si="177"/>
        <v>1.3928567751496593E-2</v>
      </c>
      <c r="BA486">
        <f t="shared" si="178"/>
        <v>6.624633494905828E-2</v>
      </c>
      <c r="BC486">
        <f t="shared" si="179"/>
        <v>-57.843942431021546</v>
      </c>
      <c r="BD486">
        <f t="shared" si="180"/>
        <v>3.3000000000000002E-2</v>
      </c>
      <c r="BE486">
        <f t="shared" si="181"/>
        <v>-1.908850100223711</v>
      </c>
    </row>
    <row r="487" spans="3:57">
      <c r="C487" s="11">
        <v>427</v>
      </c>
      <c r="D487" s="12">
        <f t="shared" si="187"/>
        <v>6.1884057971014492E-3</v>
      </c>
      <c r="E487" s="75">
        <f t="shared" si="182"/>
        <v>1204.2771838760873</v>
      </c>
      <c r="F487" s="4">
        <f t="shared" si="183"/>
        <v>7.4525559060157862</v>
      </c>
      <c r="G487" s="4"/>
      <c r="H487" s="4">
        <f t="shared" si="184"/>
        <v>40.385885815452482</v>
      </c>
      <c r="I487" s="11">
        <v>427</v>
      </c>
      <c r="J487" s="5">
        <f t="shared" si="165"/>
        <v>-9852.4405252107663</v>
      </c>
      <c r="K487" s="11">
        <v>427</v>
      </c>
      <c r="L487" s="17">
        <f t="shared" si="185"/>
        <v>-4157.7299016389434</v>
      </c>
      <c r="M487" s="11">
        <v>427</v>
      </c>
      <c r="N487">
        <f t="shared" si="186"/>
        <v>-423.8256780467832</v>
      </c>
      <c r="Q487" s="56">
        <v>364</v>
      </c>
      <c r="R487" s="57">
        <f t="shared" si="191"/>
        <v>15.789</v>
      </c>
      <c r="S487" s="57">
        <f t="shared" si="188"/>
        <v>43.429376843228162</v>
      </c>
      <c r="T487" s="57">
        <f t="shared" si="189"/>
        <v>26.99576979542049</v>
      </c>
      <c r="U487" s="57">
        <f t="shared" si="190"/>
        <v>1349.7884897710246</v>
      </c>
      <c r="AA487">
        <v>364</v>
      </c>
      <c r="AB487">
        <f t="shared" si="166"/>
        <v>6.3529984772593595</v>
      </c>
      <c r="AC487">
        <f t="shared" si="167"/>
        <v>0.2661290322580645</v>
      </c>
      <c r="AD487">
        <f t="shared" si="168"/>
        <v>6.975647374412515E-2</v>
      </c>
      <c r="AE487">
        <f t="shared" si="169"/>
        <v>1.856422285125911E-2</v>
      </c>
      <c r="AF487" s="65">
        <f t="shared" si="170"/>
        <v>1.8565289315823845E-2</v>
      </c>
      <c r="AG487">
        <f t="shared" si="171"/>
        <v>1.0637127232360259</v>
      </c>
      <c r="AJ487">
        <f t="shared" si="172"/>
        <v>72.382294738708836</v>
      </c>
      <c r="AL487">
        <f t="shared" si="163"/>
        <v>1954.0157660304594</v>
      </c>
      <c r="AN487">
        <f t="shared" si="173"/>
        <v>1993.0960813510687</v>
      </c>
      <c r="AP487">
        <f t="shared" si="174"/>
        <v>-603.2399759463492</v>
      </c>
      <c r="AS487">
        <f t="shared" si="175"/>
        <v>-603.34395022971898</v>
      </c>
      <c r="AU487">
        <f t="shared" si="164"/>
        <v>-11.20061154802349</v>
      </c>
      <c r="AW487">
        <f t="shared" si="176"/>
        <v>6.3529984772593595</v>
      </c>
      <c r="AY487">
        <f t="shared" si="177"/>
        <v>1.8565289315823845E-2</v>
      </c>
      <c r="BA487">
        <f t="shared" si="178"/>
        <v>8.8278667011745679E-2</v>
      </c>
      <c r="BC487">
        <f t="shared" si="179"/>
        <v>-53.253220964741232</v>
      </c>
      <c r="BD487">
        <f t="shared" si="180"/>
        <v>3.3000000000000002E-2</v>
      </c>
      <c r="BE487">
        <f t="shared" si="181"/>
        <v>-1.7573562918364607</v>
      </c>
    </row>
    <row r="488" spans="3:57">
      <c r="C488" s="11">
        <v>428</v>
      </c>
      <c r="D488" s="12">
        <f t="shared" si="187"/>
        <v>6.202898550724637E-3</v>
      </c>
      <c r="E488" s="75">
        <f t="shared" si="182"/>
        <v>1204.2771838760873</v>
      </c>
      <c r="F488" s="4">
        <f t="shared" si="183"/>
        <v>7.4700091985357293</v>
      </c>
      <c r="G488" s="4"/>
      <c r="H488" s="4">
        <f t="shared" si="184"/>
        <v>40.520798210662186</v>
      </c>
      <c r="I488" s="11">
        <v>428</v>
      </c>
      <c r="J488" s="5">
        <f t="shared" si="165"/>
        <v>-8766.3690955354432</v>
      </c>
      <c r="K488" s="11">
        <v>428</v>
      </c>
      <c r="L488" s="17">
        <f t="shared" si="185"/>
        <v>-3699.4077583159569</v>
      </c>
      <c r="M488" s="11">
        <v>428</v>
      </c>
      <c r="N488">
        <f t="shared" si="186"/>
        <v>-377.10578576105576</v>
      </c>
      <c r="Q488" s="56">
        <v>365</v>
      </c>
      <c r="R488" s="57">
        <f t="shared" si="191"/>
        <v>21.052</v>
      </c>
      <c r="S488" s="57">
        <f t="shared" si="188"/>
        <v>43.429376843228162</v>
      </c>
      <c r="T488" s="57">
        <f t="shared" si="189"/>
        <v>30.590519573144867</v>
      </c>
      <c r="U488" s="57">
        <f t="shared" si="190"/>
        <v>1529.5259786572435</v>
      </c>
      <c r="AA488">
        <v>365</v>
      </c>
      <c r="AB488">
        <f t="shared" si="166"/>
        <v>6.3704517697793035</v>
      </c>
      <c r="AC488">
        <f t="shared" si="167"/>
        <v>0.2661290322580645</v>
      </c>
      <c r="AD488">
        <f t="shared" si="168"/>
        <v>8.7155742747658707E-2</v>
      </c>
      <c r="AE488">
        <f t="shared" si="169"/>
        <v>2.3194673473167237E-2</v>
      </c>
      <c r="AF488" s="65">
        <f t="shared" si="170"/>
        <v>2.319675373835299E-2</v>
      </c>
      <c r="AG488">
        <f t="shared" si="171"/>
        <v>1.3290760876119412</v>
      </c>
      <c r="AJ488">
        <f t="shared" si="172"/>
        <v>72.382294738708836</v>
      </c>
      <c r="AL488">
        <f t="shared" si="163"/>
        <v>2214.2120039536135</v>
      </c>
      <c r="AN488">
        <f t="shared" si="173"/>
        <v>2258.4962440326858</v>
      </c>
      <c r="AP488">
        <f t="shared" si="174"/>
        <v>-332.02890044543392</v>
      </c>
      <c r="AS488">
        <f t="shared" si="175"/>
        <v>-332.11825109134537</v>
      </c>
      <c r="AU488">
        <f t="shared" si="164"/>
        <v>-7.703374388543125</v>
      </c>
      <c r="AW488">
        <f t="shared" si="176"/>
        <v>6.3704517697793035</v>
      </c>
      <c r="AY488">
        <f t="shared" si="177"/>
        <v>2.319675373835299E-2</v>
      </c>
      <c r="BA488">
        <f t="shared" si="178"/>
        <v>0.11026837153686132</v>
      </c>
      <c r="BC488">
        <f t="shared" si="179"/>
        <v>-36.612286155292651</v>
      </c>
      <c r="BD488">
        <f t="shared" si="180"/>
        <v>3.3000000000000002E-2</v>
      </c>
      <c r="BE488">
        <f t="shared" si="181"/>
        <v>-1.2082054431246576</v>
      </c>
    </row>
    <row r="489" spans="3:57">
      <c r="C489" s="11">
        <v>429</v>
      </c>
      <c r="D489" s="12">
        <f t="shared" si="187"/>
        <v>6.2173913043478257E-3</v>
      </c>
      <c r="E489" s="75">
        <f t="shared" si="182"/>
        <v>1204.2771838760873</v>
      </c>
      <c r="F489" s="4">
        <f t="shared" si="183"/>
        <v>7.4874624910556724</v>
      </c>
      <c r="G489" s="4"/>
      <c r="H489" s="4">
        <f t="shared" si="184"/>
        <v>40.640011015250174</v>
      </c>
      <c r="I489" s="11">
        <v>429</v>
      </c>
      <c r="J489" s="5">
        <f t="shared" si="165"/>
        <v>-7685.9990528284725</v>
      </c>
      <c r="K489" s="11">
        <v>429</v>
      </c>
      <c r="L489" s="17">
        <f t="shared" si="185"/>
        <v>-3243.4916002936152</v>
      </c>
      <c r="M489" s="11">
        <v>429</v>
      </c>
      <c r="N489">
        <f t="shared" si="186"/>
        <v>-330.63115191576094</v>
      </c>
      <c r="Q489" s="56">
        <v>366</v>
      </c>
      <c r="R489" s="57">
        <f t="shared" si="191"/>
        <v>26.314999999999998</v>
      </c>
      <c r="S489" s="57">
        <f t="shared" si="188"/>
        <v>43.429376843228162</v>
      </c>
      <c r="T489" s="57">
        <f t="shared" si="189"/>
        <v>34.185269350869248</v>
      </c>
      <c r="U489" s="57">
        <f t="shared" si="190"/>
        <v>1709.2634675434624</v>
      </c>
      <c r="AA489">
        <v>366</v>
      </c>
      <c r="AB489">
        <f t="shared" si="166"/>
        <v>6.3879050622992457</v>
      </c>
      <c r="AC489">
        <f t="shared" si="167"/>
        <v>0.2661290322580645</v>
      </c>
      <c r="AD489">
        <f t="shared" si="168"/>
        <v>0.10452846326765293</v>
      </c>
      <c r="AE489">
        <f t="shared" si="169"/>
        <v>2.7818058772843116E-2</v>
      </c>
      <c r="AF489" s="65">
        <f t="shared" si="170"/>
        <v>2.7821647830939631E-2</v>
      </c>
      <c r="AG489">
        <f t="shared" si="171"/>
        <v>1.5940629998121421</v>
      </c>
      <c r="AJ489">
        <f t="shared" si="172"/>
        <v>72.382294738708836</v>
      </c>
      <c r="AL489">
        <f t="shared" si="163"/>
        <v>2474.4082418767675</v>
      </c>
      <c r="AN489">
        <f t="shared" si="173"/>
        <v>2523.8964067143029</v>
      </c>
      <c r="AP489">
        <f t="shared" si="174"/>
        <v>-59.535694148989933</v>
      </c>
      <c r="AS489">
        <f t="shared" si="175"/>
        <v>-59.558743208718923</v>
      </c>
      <c r="AU489">
        <f t="shared" si="164"/>
        <v>-1.6568086190168139</v>
      </c>
      <c r="AW489">
        <f t="shared" si="176"/>
        <v>6.3879050622992457</v>
      </c>
      <c r="AY489">
        <f t="shared" si="177"/>
        <v>2.7821647830939631E-2</v>
      </c>
      <c r="BA489">
        <f t="shared" si="178"/>
        <v>0.13220484248183625</v>
      </c>
      <c r="BC489">
        <f t="shared" si="179"/>
        <v>-7.8709070670139942</v>
      </c>
      <c r="BD489">
        <f t="shared" si="180"/>
        <v>3.3000000000000002E-2</v>
      </c>
      <c r="BE489">
        <f t="shared" si="181"/>
        <v>-0.25973993321146183</v>
      </c>
    </row>
    <row r="490" spans="3:57">
      <c r="C490" s="11">
        <v>430</v>
      </c>
      <c r="D490" s="12">
        <f t="shared" si="187"/>
        <v>6.2318840579710143E-3</v>
      </c>
      <c r="E490" s="75">
        <f t="shared" si="182"/>
        <v>1204.2771838760873</v>
      </c>
      <c r="F490" s="4">
        <f t="shared" si="183"/>
        <v>7.5049157835756164</v>
      </c>
      <c r="G490" s="4"/>
      <c r="H490" s="4">
        <f t="shared" si="184"/>
        <v>40.74361126503122</v>
      </c>
      <c r="I490" s="11">
        <v>430</v>
      </c>
      <c r="J490" s="5">
        <f t="shared" si="165"/>
        <v>-6611.9365321896421</v>
      </c>
      <c r="K490" s="11">
        <v>430</v>
      </c>
      <c r="L490" s="17">
        <f t="shared" si="185"/>
        <v>-2790.2372165840288</v>
      </c>
      <c r="M490" s="11">
        <v>430</v>
      </c>
      <c r="N490">
        <f t="shared" si="186"/>
        <v>-284.42785082405999</v>
      </c>
      <c r="Q490" s="56">
        <v>367</v>
      </c>
      <c r="R490" s="57">
        <f t="shared" si="191"/>
        <v>31.577999999999996</v>
      </c>
      <c r="S490" s="57">
        <f t="shared" si="188"/>
        <v>43.429376843228162</v>
      </c>
      <c r="T490" s="57">
        <f t="shared" si="189"/>
        <v>37.780019128593622</v>
      </c>
      <c r="U490" s="57">
        <f t="shared" si="190"/>
        <v>1889.0009564296811</v>
      </c>
      <c r="AA490">
        <v>367</v>
      </c>
      <c r="AB490">
        <f t="shared" si="166"/>
        <v>6.4053583548191897</v>
      </c>
      <c r="AC490">
        <f t="shared" si="167"/>
        <v>0.2661290322580645</v>
      </c>
      <c r="AD490">
        <f t="shared" si="168"/>
        <v>0.12186934340514763</v>
      </c>
      <c r="AE490">
        <f t="shared" si="169"/>
        <v>3.243297042233767E-2</v>
      </c>
      <c r="AF490" s="65">
        <f t="shared" si="170"/>
        <v>3.2438659142658706E-2</v>
      </c>
      <c r="AG490">
        <f t="shared" si="171"/>
        <v>1.8585982619378054</v>
      </c>
      <c r="AJ490">
        <f t="shared" si="172"/>
        <v>72.382294738708836</v>
      </c>
      <c r="AL490">
        <f t="shared" si="163"/>
        <v>2734.6044797999211</v>
      </c>
      <c r="AN490">
        <f t="shared" si="173"/>
        <v>2789.2965693959195</v>
      </c>
      <c r="AP490">
        <f t="shared" si="174"/>
        <v>214.23414801086255</v>
      </c>
      <c r="AS490">
        <f t="shared" si="175"/>
        <v>214.34691317161037</v>
      </c>
      <c r="AU490">
        <f t="shared" si="164"/>
        <v>6.9519070950142199</v>
      </c>
      <c r="AW490">
        <f t="shared" si="176"/>
        <v>6.4053583548191897</v>
      </c>
      <c r="AY490">
        <f t="shared" si="177"/>
        <v>3.2438659142658706E-2</v>
      </c>
      <c r="BA490">
        <f t="shared" si="178"/>
        <v>0.15407750768610293</v>
      </c>
      <c r="BC490">
        <f t="shared" si="179"/>
        <v>33.008663586769387</v>
      </c>
      <c r="BD490">
        <f t="shared" si="180"/>
        <v>3.3000000000000002E-2</v>
      </c>
      <c r="BE490">
        <f t="shared" si="181"/>
        <v>1.0892858983633897</v>
      </c>
    </row>
    <row r="491" spans="3:57">
      <c r="C491" s="11">
        <v>431</v>
      </c>
      <c r="D491" s="12">
        <f t="shared" si="187"/>
        <v>6.246376811594203E-3</v>
      </c>
      <c r="E491" s="75">
        <f t="shared" si="182"/>
        <v>1204.2771838760873</v>
      </c>
      <c r="F491" s="4">
        <f t="shared" si="183"/>
        <v>7.5223690760955595</v>
      </c>
      <c r="G491" s="4"/>
      <c r="H491" s="4">
        <f t="shared" si="184"/>
        <v>40.831694690728455</v>
      </c>
      <c r="I491" s="11">
        <v>431</v>
      </c>
      <c r="J491" s="5">
        <f t="shared" si="165"/>
        <v>-5544.7752102146806</v>
      </c>
      <c r="K491" s="11">
        <v>431</v>
      </c>
      <c r="L491" s="17">
        <f t="shared" si="185"/>
        <v>-2339.8951387105949</v>
      </c>
      <c r="M491" s="11">
        <v>431</v>
      </c>
      <c r="N491">
        <f t="shared" si="186"/>
        <v>-238.52142086754279</v>
      </c>
      <c r="Q491" s="56">
        <v>368</v>
      </c>
      <c r="R491" s="57">
        <f t="shared" si="191"/>
        <v>36.840999999999994</v>
      </c>
      <c r="S491" s="57">
        <f t="shared" si="188"/>
        <v>43.429376843228162</v>
      </c>
      <c r="T491" s="57">
        <f t="shared" si="189"/>
        <v>41.374768906318003</v>
      </c>
      <c r="U491" s="57">
        <f t="shared" si="190"/>
        <v>2068.7384453159002</v>
      </c>
      <c r="AA491">
        <v>368</v>
      </c>
      <c r="AB491">
        <f t="shared" si="166"/>
        <v>6.4228116473391319</v>
      </c>
      <c r="AC491">
        <f t="shared" si="167"/>
        <v>0.2661290322580645</v>
      </c>
      <c r="AD491">
        <f t="shared" si="168"/>
        <v>0.13917310096006452</v>
      </c>
      <c r="AE491">
        <f t="shared" si="169"/>
        <v>3.703800267485588E-2</v>
      </c>
      <c r="AF491" s="65">
        <f t="shared" si="170"/>
        <v>3.7046476112913347E-2</v>
      </c>
      <c r="AG491">
        <f t="shared" si="171"/>
        <v>2.1226067271021543</v>
      </c>
      <c r="AJ491">
        <f t="shared" si="172"/>
        <v>72.382294738708836</v>
      </c>
      <c r="AL491">
        <f t="shared" si="163"/>
        <v>2994.8007177230756</v>
      </c>
      <c r="AN491">
        <f t="shared" si="173"/>
        <v>3054.696732077537</v>
      </c>
      <c r="AP491">
        <f t="shared" si="174"/>
        <v>489.27414560547732</v>
      </c>
      <c r="AS491">
        <f t="shared" si="175"/>
        <v>489.61008775638084</v>
      </c>
      <c r="AU491">
        <f t="shared" si="164"/>
        <v>18.134179739957254</v>
      </c>
      <c r="AW491">
        <f t="shared" si="176"/>
        <v>6.4228116473391319</v>
      </c>
      <c r="AY491">
        <f t="shared" si="177"/>
        <v>3.7046476112913347E-2</v>
      </c>
      <c r="BA491">
        <f t="shared" si="178"/>
        <v>0.17587583563466594</v>
      </c>
      <c r="BC491">
        <f t="shared" si="179"/>
        <v>86.051499212800536</v>
      </c>
      <c r="BD491">
        <f t="shared" si="180"/>
        <v>3.3000000000000002E-2</v>
      </c>
      <c r="BE491">
        <f t="shared" si="181"/>
        <v>2.8396994740224177</v>
      </c>
    </row>
    <row r="492" spans="3:57">
      <c r="C492" s="11">
        <v>432</v>
      </c>
      <c r="D492" s="12">
        <f t="shared" si="187"/>
        <v>6.2608695652173908E-3</v>
      </c>
      <c r="E492" s="75">
        <f t="shared" si="182"/>
        <v>1204.2771838760873</v>
      </c>
      <c r="F492" s="4">
        <f t="shared" si="183"/>
        <v>7.5398223686155026</v>
      </c>
      <c r="G492" s="4"/>
      <c r="H492" s="4">
        <f t="shared" si="184"/>
        <v>40.904365533731642</v>
      </c>
      <c r="I492" s="11">
        <v>432</v>
      </c>
      <c r="J492" s="5">
        <f t="shared" si="165"/>
        <v>-4485.0957994579185</v>
      </c>
      <c r="K492" s="11">
        <v>432</v>
      </c>
      <c r="L492" s="17">
        <f t="shared" si="185"/>
        <v>-1892.7104273712416</v>
      </c>
      <c r="M492" s="11">
        <v>432</v>
      </c>
      <c r="N492">
        <f t="shared" si="186"/>
        <v>-192.93684274936203</v>
      </c>
      <c r="Q492" s="56">
        <v>369</v>
      </c>
      <c r="R492" s="57">
        <f t="shared" si="191"/>
        <v>42.103999999999992</v>
      </c>
      <c r="S492" s="57">
        <f t="shared" si="188"/>
        <v>43.429376843228162</v>
      </c>
      <c r="T492" s="57">
        <f t="shared" si="189"/>
        <v>44.96951868404237</v>
      </c>
      <c r="U492" s="57">
        <f t="shared" si="190"/>
        <v>2248.4759342021189</v>
      </c>
      <c r="AA492">
        <v>369</v>
      </c>
      <c r="AB492">
        <f t="shared" si="166"/>
        <v>6.4402649398590759</v>
      </c>
      <c r="AC492">
        <f t="shared" si="167"/>
        <v>0.2661290322580645</v>
      </c>
      <c r="AD492">
        <f t="shared" si="168"/>
        <v>0.15643446504023062</v>
      </c>
      <c r="AE492">
        <f t="shared" si="169"/>
        <v>4.1631752792964598E-2</v>
      </c>
      <c r="AF492" s="65">
        <f t="shared" si="170"/>
        <v>4.1643788227628625E-2</v>
      </c>
      <c r="AG492">
        <f t="shared" si="171"/>
        <v>2.3860133083797033</v>
      </c>
      <c r="AJ492">
        <f t="shared" si="172"/>
        <v>72.382294738708836</v>
      </c>
      <c r="AL492">
        <f t="shared" si="163"/>
        <v>3254.9969556462288</v>
      </c>
      <c r="AN492">
        <f t="shared" si="173"/>
        <v>3320.0968947591537</v>
      </c>
      <c r="AP492">
        <f t="shared" si="174"/>
        <v>765.57683947293253</v>
      </c>
      <c r="AS492">
        <f t="shared" si="175"/>
        <v>766.24115311692799</v>
      </c>
      <c r="AU492">
        <f t="shared" si="164"/>
        <v>31.899962266360085</v>
      </c>
      <c r="AW492">
        <f t="shared" si="176"/>
        <v>6.4402649398590759</v>
      </c>
      <c r="AY492">
        <f t="shared" si="177"/>
        <v>4.1643788227628625E-2</v>
      </c>
      <c r="BA492">
        <f t="shared" si="178"/>
        <v>0.19758934221441482</v>
      </c>
      <c r="BC492">
        <f t="shared" si="179"/>
        <v>151.26982412604738</v>
      </c>
      <c r="BD492">
        <f t="shared" si="180"/>
        <v>3.3000000000000002E-2</v>
      </c>
      <c r="BE492">
        <f t="shared" si="181"/>
        <v>4.991904196159564</v>
      </c>
    </row>
    <row r="493" spans="3:57">
      <c r="C493" s="11">
        <v>433</v>
      </c>
      <c r="D493" s="12">
        <f t="shared" si="187"/>
        <v>6.2753623188405794E-3</v>
      </c>
      <c r="E493" s="75">
        <f t="shared" si="182"/>
        <v>1204.2771838760873</v>
      </c>
      <c r="F493" s="4">
        <f t="shared" si="183"/>
        <v>7.5572756611354457</v>
      </c>
      <c r="G493" s="4"/>
      <c r="H493" s="4">
        <f t="shared" si="184"/>
        <v>40.961736354652601</v>
      </c>
      <c r="I493" s="11">
        <v>433</v>
      </c>
      <c r="J493" s="5">
        <f t="shared" si="165"/>
        <v>-3433.4655600778824</v>
      </c>
      <c r="K493" s="11">
        <v>433</v>
      </c>
      <c r="L493" s="17">
        <f t="shared" si="185"/>
        <v>-1448.9224663528664</v>
      </c>
      <c r="M493" s="11">
        <v>433</v>
      </c>
      <c r="N493">
        <f t="shared" si="186"/>
        <v>-147.69851848653073</v>
      </c>
      <c r="Q493" s="56">
        <v>370</v>
      </c>
      <c r="R493" s="57">
        <f t="shared" si="191"/>
        <v>47.36699999999999</v>
      </c>
      <c r="S493" s="57">
        <f t="shared" si="188"/>
        <v>43.429376843228162</v>
      </c>
      <c r="T493" s="57">
        <f t="shared" si="189"/>
        <v>48.564268461766744</v>
      </c>
      <c r="U493" s="57">
        <f t="shared" si="190"/>
        <v>2428.2134230883375</v>
      </c>
      <c r="AA493">
        <v>370</v>
      </c>
      <c r="AB493">
        <f t="shared" si="166"/>
        <v>6.457718232379019</v>
      </c>
      <c r="AC493">
        <f t="shared" si="167"/>
        <v>0.2661290322580645</v>
      </c>
      <c r="AD493">
        <f t="shared" si="168"/>
        <v>0.17364817766692991</v>
      </c>
      <c r="AE493">
        <f t="shared" si="169"/>
        <v>4.6212821475876506E-2</v>
      </c>
      <c r="AF493" s="65">
        <f t="shared" si="170"/>
        <v>4.622928617901613E-2</v>
      </c>
      <c r="AG493">
        <f t="shared" si="171"/>
        <v>2.6487429879600923</v>
      </c>
      <c r="AJ493">
        <f t="shared" si="172"/>
        <v>72.382294738708836</v>
      </c>
      <c r="AL493">
        <f t="shared" si="163"/>
        <v>3515.1931935693824</v>
      </c>
      <c r="AN493">
        <f t="shared" si="173"/>
        <v>3585.4970574407703</v>
      </c>
      <c r="AP493">
        <f t="shared" si="174"/>
        <v>1043.1337995004715</v>
      </c>
      <c r="AS493">
        <f t="shared" si="175"/>
        <v>1044.2494580317441</v>
      </c>
      <c r="AU493">
        <f t="shared" si="164"/>
        <v>48.257713780301785</v>
      </c>
      <c r="AW493">
        <f t="shared" si="176"/>
        <v>6.457718232379019</v>
      </c>
      <c r="AY493">
        <f t="shared" si="177"/>
        <v>4.622928617901613E-2</v>
      </c>
      <c r="BA493">
        <f t="shared" si="178"/>
        <v>0.21920759746163243</v>
      </c>
      <c r="BC493">
        <f t="shared" si="179"/>
        <v>228.66285401952254</v>
      </c>
      <c r="BD493">
        <f t="shared" si="180"/>
        <v>3.3000000000000002E-2</v>
      </c>
      <c r="BE493">
        <f t="shared" si="181"/>
        <v>7.5458741826442441</v>
      </c>
    </row>
    <row r="494" spans="3:57">
      <c r="C494" s="11">
        <v>434</v>
      </c>
      <c r="D494" s="12">
        <f t="shared" si="187"/>
        <v>6.2898550724637681E-3</v>
      </c>
      <c r="E494" s="75">
        <f t="shared" si="182"/>
        <v>1204.2771838760873</v>
      </c>
      <c r="F494" s="4">
        <f t="shared" si="183"/>
        <v>7.5747289536553897</v>
      </c>
      <c r="G494" s="4"/>
      <c r="H494" s="4">
        <f t="shared" si="184"/>
        <v>41.003927834930771</v>
      </c>
      <c r="I494" s="11">
        <v>434</v>
      </c>
      <c r="J494" s="5">
        <f t="shared" si="165"/>
        <v>-2390.4378291933754</v>
      </c>
      <c r="K494" s="11">
        <v>434</v>
      </c>
      <c r="L494" s="17">
        <f t="shared" si="185"/>
        <v>-1008.7647639196043</v>
      </c>
      <c r="M494" s="11">
        <v>434</v>
      </c>
      <c r="N494">
        <f t="shared" si="186"/>
        <v>-102.83025116407791</v>
      </c>
      <c r="Q494" s="56">
        <v>371</v>
      </c>
      <c r="R494" s="57">
        <f t="shared" si="191"/>
        <v>52.629999999999988</v>
      </c>
      <c r="S494" s="57">
        <f t="shared" si="188"/>
        <v>43.429376843228162</v>
      </c>
      <c r="T494" s="57">
        <f t="shared" si="189"/>
        <v>52.159018239491125</v>
      </c>
      <c r="U494" s="57">
        <f t="shared" si="190"/>
        <v>2607.9509119745562</v>
      </c>
      <c r="AA494">
        <v>371</v>
      </c>
      <c r="AB494">
        <f t="shared" si="166"/>
        <v>6.475171524898963</v>
      </c>
      <c r="AC494">
        <f t="shared" si="167"/>
        <v>0.2661290322580645</v>
      </c>
      <c r="AD494">
        <f t="shared" si="168"/>
        <v>0.19080899537654505</v>
      </c>
      <c r="AE494">
        <f t="shared" si="169"/>
        <v>5.0779813285693441E-2</v>
      </c>
      <c r="AF494" s="65">
        <f t="shared" si="170"/>
        <v>5.0801662029417924E-2</v>
      </c>
      <c r="AG494">
        <f t="shared" si="171"/>
        <v>2.9107208265356559</v>
      </c>
      <c r="AJ494">
        <f t="shared" si="172"/>
        <v>72.382294738708836</v>
      </c>
      <c r="AL494">
        <f t="shared" si="163"/>
        <v>3775.3894314925369</v>
      </c>
      <c r="AN494">
        <f t="shared" si="173"/>
        <v>3850.8972201223878</v>
      </c>
      <c r="AP494">
        <f t="shared" si="174"/>
        <v>1321.9356334170434</v>
      </c>
      <c r="AS494">
        <f t="shared" si="175"/>
        <v>1323.6433012889481</v>
      </c>
      <c r="AU494">
        <f t="shared" si="164"/>
        <v>67.214359696311647</v>
      </c>
      <c r="AW494">
        <f t="shared" si="176"/>
        <v>6.475171524898963</v>
      </c>
      <c r="AY494">
        <f t="shared" si="177"/>
        <v>5.0801662029417924E-2</v>
      </c>
      <c r="BA494">
        <f t="shared" si="178"/>
        <v>0.24072023229916253</v>
      </c>
      <c r="BC494">
        <f t="shared" si="179"/>
        <v>318.21665276069126</v>
      </c>
      <c r="BD494">
        <f t="shared" si="180"/>
        <v>3.3000000000000002E-2</v>
      </c>
      <c r="BE494">
        <f t="shared" si="181"/>
        <v>10.501149541102812</v>
      </c>
    </row>
    <row r="495" spans="3:57">
      <c r="C495" s="11">
        <v>435</v>
      </c>
      <c r="D495" s="12">
        <f t="shared" si="187"/>
        <v>6.3043478260869559E-3</v>
      </c>
      <c r="E495" s="75">
        <f t="shared" si="182"/>
        <v>1204.2771838760873</v>
      </c>
      <c r="F495" s="4">
        <f t="shared" si="183"/>
        <v>7.5921822461753319</v>
      </c>
      <c r="G495" s="4"/>
      <c r="H495" s="4">
        <f t="shared" si="184"/>
        <v>41.031068571749337</v>
      </c>
      <c r="I495" s="11">
        <v>435</v>
      </c>
      <c r="J495" s="5">
        <f t="shared" si="165"/>
        <v>-1356.5515684568127</v>
      </c>
      <c r="K495" s="11">
        <v>435</v>
      </c>
      <c r="L495" s="17">
        <f t="shared" si="185"/>
        <v>-572.46476188877489</v>
      </c>
      <c r="M495" s="11">
        <v>435</v>
      </c>
      <c r="N495">
        <f t="shared" si="186"/>
        <v>-58.355225472861861</v>
      </c>
      <c r="Q495" s="56">
        <v>372</v>
      </c>
      <c r="R495" s="57">
        <f t="shared" si="191"/>
        <v>57.892999999999986</v>
      </c>
      <c r="S495" s="57">
        <f t="shared" si="188"/>
        <v>43.429376843228162</v>
      </c>
      <c r="T495" s="57">
        <f t="shared" si="189"/>
        <v>55.753768017215499</v>
      </c>
      <c r="U495" s="57">
        <f t="shared" si="190"/>
        <v>2787.6884008607749</v>
      </c>
      <c r="AA495">
        <v>372</v>
      </c>
      <c r="AB495">
        <f t="shared" si="166"/>
        <v>6.4926248174189052</v>
      </c>
      <c r="AC495">
        <f t="shared" si="167"/>
        <v>0.2661290322580645</v>
      </c>
      <c r="AD495">
        <f t="shared" si="168"/>
        <v>0.20791169081775851</v>
      </c>
      <c r="AE495">
        <f t="shared" si="169"/>
        <v>5.5331337072467984E-2</v>
      </c>
      <c r="AF495" s="65">
        <f t="shared" si="170"/>
        <v>5.5359609379706631E-2</v>
      </c>
      <c r="AG495">
        <f t="shared" si="171"/>
        <v>3.1718719729500355</v>
      </c>
      <c r="AJ495">
        <f t="shared" si="172"/>
        <v>72.382294738708836</v>
      </c>
      <c r="AL495">
        <f t="shared" si="163"/>
        <v>4035.5856694156905</v>
      </c>
      <c r="AN495">
        <f t="shared" si="173"/>
        <v>4116.297382804004</v>
      </c>
      <c r="AP495">
        <f t="shared" si="174"/>
        <v>1601.9719965856771</v>
      </c>
      <c r="AS495">
        <f t="shared" si="175"/>
        <v>1604.4299059794291</v>
      </c>
      <c r="AU495">
        <f t="shared" si="164"/>
        <v>88.775251936895913</v>
      </c>
      <c r="AW495">
        <f t="shared" si="176"/>
        <v>6.4926248174189052</v>
      </c>
      <c r="AY495">
        <f t="shared" si="177"/>
        <v>5.5359609379706631E-2</v>
      </c>
      <c r="BA495">
        <f t="shared" si="178"/>
        <v>0.26211694526146195</v>
      </c>
      <c r="BC495">
        <f t="shared" si="179"/>
        <v>419.90400613944286</v>
      </c>
      <c r="BD495">
        <f t="shared" si="180"/>
        <v>3.3000000000000002E-2</v>
      </c>
      <c r="BE495">
        <f t="shared" si="181"/>
        <v>13.856832202601614</v>
      </c>
    </row>
    <row r="496" spans="3:57">
      <c r="C496" s="11">
        <v>436</v>
      </c>
      <c r="D496" s="12">
        <f t="shared" si="187"/>
        <v>6.3188405797101445E-3</v>
      </c>
      <c r="E496" s="75">
        <f t="shared" si="182"/>
        <v>1204.2771838760873</v>
      </c>
      <c r="F496" s="4">
        <f t="shared" si="183"/>
        <v>7.6096355386952759</v>
      </c>
      <c r="G496" s="4"/>
      <c r="H496" s="4">
        <f t="shared" si="184"/>
        <v>41.043294866529251</v>
      </c>
      <c r="I496" s="11">
        <v>436</v>
      </c>
      <c r="J496" s="5">
        <f t="shared" si="165"/>
        <v>-332.33093032739998</v>
      </c>
      <c r="K496" s="11">
        <v>436</v>
      </c>
      <c r="L496" s="17">
        <f t="shared" si="185"/>
        <v>-140.24365259816278</v>
      </c>
      <c r="M496" s="11">
        <v>436</v>
      </c>
      <c r="N496">
        <f t="shared" si="186"/>
        <v>-14.295989051800486</v>
      </c>
      <c r="Q496" s="56">
        <v>373</v>
      </c>
      <c r="R496" s="57">
        <f t="shared" si="191"/>
        <v>63.155999999999985</v>
      </c>
      <c r="S496" s="57">
        <f t="shared" si="188"/>
        <v>43.429376843228162</v>
      </c>
      <c r="T496" s="57">
        <f t="shared" si="189"/>
        <v>59.348517794939887</v>
      </c>
      <c r="U496" s="57">
        <f t="shared" si="190"/>
        <v>2967.4258897469945</v>
      </c>
      <c r="AA496">
        <v>373</v>
      </c>
      <c r="AB496">
        <f t="shared" si="166"/>
        <v>6.5100781099388492</v>
      </c>
      <c r="AC496">
        <f t="shared" si="167"/>
        <v>0.2661290322580645</v>
      </c>
      <c r="AD496">
        <f t="shared" si="168"/>
        <v>0.22495105434386484</v>
      </c>
      <c r="AE496">
        <f t="shared" si="169"/>
        <v>5.9866006397964029E-2</v>
      </c>
      <c r="AF496" s="65">
        <f t="shared" si="170"/>
        <v>5.9901823542732886E-2</v>
      </c>
      <c r="AG496">
        <f t="shared" si="171"/>
        <v>3.432121674135987</v>
      </c>
      <c r="AJ496">
        <f t="shared" si="172"/>
        <v>72.382294738708836</v>
      </c>
      <c r="AL496">
        <f t="shared" si="163"/>
        <v>4295.7819073388455</v>
      </c>
      <c r="AN496">
        <f t="shared" si="173"/>
        <v>4381.6975454856229</v>
      </c>
      <c r="AP496">
        <f t="shared" si="174"/>
        <v>1883.2316027842908</v>
      </c>
      <c r="AS496">
        <f t="shared" si="175"/>
        <v>1886.6153943136508</v>
      </c>
      <c r="AU496">
        <f t="shared" si="164"/>
        <v>112.94412926647844</v>
      </c>
      <c r="AW496">
        <f t="shared" si="176"/>
        <v>6.5100781099388492</v>
      </c>
      <c r="AY496">
        <f t="shared" si="177"/>
        <v>5.9901823542732886E-2</v>
      </c>
      <c r="BA496">
        <f t="shared" si="178"/>
        <v>0.28338750920570238</v>
      </c>
      <c r="BC496">
        <f t="shared" si="179"/>
        <v>533.68431317050283</v>
      </c>
      <c r="BD496">
        <f t="shared" si="180"/>
        <v>3.3000000000000002E-2</v>
      </c>
      <c r="BE496">
        <f t="shared" si="181"/>
        <v>17.611582334626593</v>
      </c>
    </row>
    <row r="497" spans="3:57">
      <c r="C497" s="11">
        <v>437</v>
      </c>
      <c r="D497" s="12">
        <f t="shared" si="187"/>
        <v>6.3333333333333332E-3</v>
      </c>
      <c r="E497" s="75">
        <f t="shared" si="182"/>
        <v>1204.2771838760873</v>
      </c>
      <c r="F497" s="4">
        <f t="shared" si="183"/>
        <v>7.627088831215219</v>
      </c>
      <c r="G497" s="4"/>
      <c r="H497" s="4">
        <f t="shared" si="184"/>
        <v>41.040750507275789</v>
      </c>
      <c r="I497" s="11">
        <v>437</v>
      </c>
      <c r="J497" s="5">
        <f t="shared" si="165"/>
        <v>681.71515649324283</v>
      </c>
      <c r="K497" s="11">
        <v>437</v>
      </c>
      <c r="L497" s="17">
        <f t="shared" si="185"/>
        <v>287.68379604014848</v>
      </c>
      <c r="M497" s="11">
        <v>437</v>
      </c>
      <c r="N497">
        <f t="shared" si="186"/>
        <v>29.325565345580884</v>
      </c>
      <c r="Q497" s="56">
        <v>374</v>
      </c>
      <c r="R497" s="57">
        <f t="shared" si="191"/>
        <v>68.418999999999983</v>
      </c>
      <c r="S497" s="57">
        <f t="shared" si="188"/>
        <v>43.429376843228162</v>
      </c>
      <c r="T497" s="57">
        <f t="shared" si="189"/>
        <v>62.943267572664261</v>
      </c>
      <c r="U497" s="57">
        <f t="shared" si="190"/>
        <v>3147.1633786332131</v>
      </c>
      <c r="AA497">
        <v>374</v>
      </c>
      <c r="AB497">
        <f t="shared" si="166"/>
        <v>6.5275314024587932</v>
      </c>
      <c r="AC497">
        <f t="shared" si="167"/>
        <v>0.2661290322580645</v>
      </c>
      <c r="AD497">
        <f t="shared" si="168"/>
        <v>0.24192189559966823</v>
      </c>
      <c r="AE497">
        <f t="shared" si="169"/>
        <v>6.4382439957976226E-2</v>
      </c>
      <c r="AF497" s="65">
        <f t="shared" si="170"/>
        <v>6.4427001722281149E-2</v>
      </c>
      <c r="AG497">
        <f t="shared" si="171"/>
        <v>3.6913952853687957</v>
      </c>
      <c r="AJ497">
        <f t="shared" si="172"/>
        <v>72.382294738708836</v>
      </c>
      <c r="AL497">
        <f t="shared" si="163"/>
        <v>4555.9781452619991</v>
      </c>
      <c r="AN497">
        <f t="shared" si="173"/>
        <v>4647.097708167239</v>
      </c>
      <c r="AP497">
        <f t="shared" si="174"/>
        <v>2165.7022359623029</v>
      </c>
      <c r="AS497">
        <f t="shared" si="175"/>
        <v>2170.2047629972726</v>
      </c>
      <c r="AU497">
        <f t="shared" si="164"/>
        <v>139.72307785018592</v>
      </c>
      <c r="AW497">
        <f t="shared" si="176"/>
        <v>6.5275314024587932</v>
      </c>
      <c r="AY497">
        <f t="shared" si="177"/>
        <v>6.4427001722281149E-2</v>
      </c>
      <c r="BA497">
        <f t="shared" si="178"/>
        <v>0.30452177800682834</v>
      </c>
      <c r="BC497">
        <f t="shared" si="179"/>
        <v>659.50349552860416</v>
      </c>
      <c r="BD497">
        <f t="shared" si="180"/>
        <v>3.3000000000000002E-2</v>
      </c>
      <c r="BE497">
        <f t="shared" si="181"/>
        <v>21.763615352443939</v>
      </c>
    </row>
    <row r="498" spans="3:57">
      <c r="C498" s="11">
        <v>438</v>
      </c>
      <c r="D498" s="12">
        <f t="shared" si="187"/>
        <v>6.3478260869565218E-3</v>
      </c>
      <c r="E498" s="75">
        <f t="shared" si="182"/>
        <v>1204.2771838760873</v>
      </c>
      <c r="F498" s="4">
        <f t="shared" si="183"/>
        <v>7.644542123735163</v>
      </c>
      <c r="G498" s="4"/>
      <c r="H498" s="4">
        <f t="shared" si="184"/>
        <v>41.023586545058372</v>
      </c>
      <c r="I498" s="11">
        <v>438</v>
      </c>
      <c r="J498" s="5">
        <f t="shared" si="165"/>
        <v>1685.0933820287937</v>
      </c>
      <c r="K498" s="11">
        <v>438</v>
      </c>
      <c r="L498" s="17">
        <f t="shared" si="185"/>
        <v>711.10940721615088</v>
      </c>
      <c r="M498" s="11">
        <v>438</v>
      </c>
      <c r="N498">
        <f t="shared" si="186"/>
        <v>72.488216841605592</v>
      </c>
      <c r="Q498" s="56">
        <v>375</v>
      </c>
      <c r="R498" s="57">
        <f t="shared" si="191"/>
        <v>73.681999999999988</v>
      </c>
      <c r="S498" s="57">
        <f t="shared" si="188"/>
        <v>43.429376843228162</v>
      </c>
      <c r="T498" s="57">
        <f t="shared" si="189"/>
        <v>66.538017350388643</v>
      </c>
      <c r="U498" s="57">
        <f t="shared" si="190"/>
        <v>3326.9008675194323</v>
      </c>
      <c r="AA498">
        <v>375</v>
      </c>
      <c r="AB498">
        <f t="shared" si="166"/>
        <v>6.5449846949787354</v>
      </c>
      <c r="AC498">
        <f t="shared" si="167"/>
        <v>0.2661290322580645</v>
      </c>
      <c r="AD498">
        <f t="shared" si="168"/>
        <v>0.25881904510252024</v>
      </c>
      <c r="AE498">
        <f t="shared" si="169"/>
        <v>6.8879262003090067E-2</v>
      </c>
      <c r="AF498" s="65">
        <f t="shared" si="170"/>
        <v>6.8933843198007452E-2</v>
      </c>
      <c r="AG498">
        <f t="shared" si="171"/>
        <v>3.9496182808624249</v>
      </c>
      <c r="AJ498">
        <f t="shared" si="172"/>
        <v>72.382294738708836</v>
      </c>
      <c r="AL498">
        <f t="shared" si="163"/>
        <v>4816.1743831851527</v>
      </c>
      <c r="AN498">
        <f t="shared" si="173"/>
        <v>4912.4978708488561</v>
      </c>
      <c r="AP498">
        <f t="shared" si="174"/>
        <v>2449.3707629594001</v>
      </c>
      <c r="AS498">
        <f t="shared" si="175"/>
        <v>2455.2018592032127</v>
      </c>
      <c r="AU498">
        <f t="shared" si="164"/>
        <v>169.11249213053193</v>
      </c>
      <c r="AW498">
        <f t="shared" si="176"/>
        <v>6.5449846949787354</v>
      </c>
      <c r="AY498">
        <f t="shared" si="177"/>
        <v>6.8933843198007452E-2</v>
      </c>
      <c r="BA498">
        <f t="shared" si="178"/>
        <v>0.32550969323437923</v>
      </c>
      <c r="BC498">
        <f t="shared" si="179"/>
        <v>797.29392566817171</v>
      </c>
      <c r="BD498">
        <f t="shared" si="180"/>
        <v>3.3000000000000002E-2</v>
      </c>
      <c r="BE498">
        <f t="shared" si="181"/>
        <v>26.310699547049669</v>
      </c>
    </row>
    <row r="499" spans="3:57">
      <c r="C499" s="11">
        <v>439</v>
      </c>
      <c r="D499" s="12">
        <f t="shared" si="187"/>
        <v>6.3623188405797096E-3</v>
      </c>
      <c r="E499" s="75">
        <f t="shared" si="182"/>
        <v>1204.2771838760873</v>
      </c>
      <c r="F499" s="4">
        <f t="shared" si="183"/>
        <v>7.6619954162551052</v>
      </c>
      <c r="G499" s="4"/>
      <c r="H499" s="4">
        <f t="shared" si="184"/>
        <v>40.991961064910733</v>
      </c>
      <c r="I499" s="11">
        <v>439</v>
      </c>
      <c r="J499" s="5">
        <f t="shared" si="165"/>
        <v>2677.3264299841558</v>
      </c>
      <c r="K499" s="11">
        <v>439</v>
      </c>
      <c r="L499" s="17">
        <f t="shared" si="185"/>
        <v>1129.8317534533137</v>
      </c>
      <c r="M499" s="11">
        <v>439</v>
      </c>
      <c r="N499">
        <f t="shared" si="186"/>
        <v>115.17143256404827</v>
      </c>
      <c r="Q499" s="56">
        <v>376</v>
      </c>
      <c r="R499" s="57">
        <f t="shared" si="191"/>
        <v>78.944999999999993</v>
      </c>
      <c r="S499" s="57">
        <f t="shared" si="188"/>
        <v>43.429376843228162</v>
      </c>
      <c r="T499" s="57">
        <f t="shared" si="189"/>
        <v>70.132767128113031</v>
      </c>
      <c r="U499" s="57">
        <f t="shared" si="190"/>
        <v>3506.6383564056514</v>
      </c>
      <c r="AA499">
        <v>376</v>
      </c>
      <c r="AB499">
        <f t="shared" si="166"/>
        <v>6.5624379874986793</v>
      </c>
      <c r="AC499">
        <f t="shared" si="167"/>
        <v>0.2661290322580645</v>
      </c>
      <c r="AD499">
        <f t="shared" si="168"/>
        <v>0.27563735581699933</v>
      </c>
      <c r="AE499">
        <f t="shared" si="169"/>
        <v>7.3355102757749813E-2</v>
      </c>
      <c r="AF499" s="65">
        <f t="shared" si="170"/>
        <v>7.3421049516806933E-2</v>
      </c>
      <c r="AG499">
        <f t="shared" si="171"/>
        <v>4.2067162647340695</v>
      </c>
      <c r="AJ499">
        <f t="shared" si="172"/>
        <v>72.382294738708836</v>
      </c>
      <c r="AL499">
        <f t="shared" si="163"/>
        <v>5076.3706211083081</v>
      </c>
      <c r="AN499">
        <f t="shared" si="173"/>
        <v>5177.8980335304741</v>
      </c>
      <c r="AP499">
        <f t="shared" si="174"/>
        <v>2734.2231471715459</v>
      </c>
      <c r="AS499">
        <f t="shared" si="175"/>
        <v>2741.6093571800025</v>
      </c>
      <c r="AU499">
        <f t="shared" si="164"/>
        <v>201.11103611754748</v>
      </c>
      <c r="AW499">
        <f t="shared" si="176"/>
        <v>6.5624379874986793</v>
      </c>
      <c r="AY499">
        <f t="shared" si="177"/>
        <v>7.3421049516806933E-2</v>
      </c>
      <c r="BA499">
        <f t="shared" si="178"/>
        <v>0.34634129080864395</v>
      </c>
      <c r="BC499">
        <f t="shared" si="179"/>
        <v>946.97437415026604</v>
      </c>
      <c r="BD499">
        <f t="shared" si="180"/>
        <v>3.3000000000000002E-2</v>
      </c>
      <c r="BE499">
        <f t="shared" si="181"/>
        <v>31.25015434695878</v>
      </c>
    </row>
    <row r="500" spans="3:57">
      <c r="C500" s="11">
        <v>440</v>
      </c>
      <c r="D500" s="12">
        <f t="shared" si="187"/>
        <v>6.3768115942028983E-3</v>
      </c>
      <c r="E500" s="75">
        <f t="shared" si="182"/>
        <v>1204.2771838760873</v>
      </c>
      <c r="F500" s="4">
        <f t="shared" si="183"/>
        <v>7.6794487087750491</v>
      </c>
      <c r="G500" s="4"/>
      <c r="H500" s="4">
        <f t="shared" si="184"/>
        <v>40.94603895144428</v>
      </c>
      <c r="I500" s="11">
        <v>440</v>
      </c>
      <c r="J500" s="5">
        <f t="shared" si="165"/>
        <v>3657.9533323039286</v>
      </c>
      <c r="K500" s="11">
        <v>440</v>
      </c>
      <c r="L500" s="17">
        <f t="shared" si="185"/>
        <v>1543.6563062322577</v>
      </c>
      <c r="M500" s="11">
        <v>440</v>
      </c>
      <c r="N500">
        <f t="shared" si="186"/>
        <v>157.35538289829333</v>
      </c>
      <c r="Q500" s="56">
        <v>377</v>
      </c>
      <c r="R500" s="57">
        <f t="shared" si="191"/>
        <v>84.207999999999998</v>
      </c>
      <c r="S500" s="57">
        <f t="shared" si="188"/>
        <v>43.429376843228162</v>
      </c>
      <c r="T500" s="57">
        <f t="shared" si="189"/>
        <v>73.727516905837405</v>
      </c>
      <c r="U500" s="57">
        <f t="shared" si="190"/>
        <v>3686.3758452918701</v>
      </c>
      <c r="AA500">
        <v>377</v>
      </c>
      <c r="AB500">
        <f t="shared" si="166"/>
        <v>6.5798912800186224</v>
      </c>
      <c r="AC500">
        <f t="shared" si="167"/>
        <v>0.2661290322580645</v>
      </c>
      <c r="AD500">
        <f t="shared" si="168"/>
        <v>0.29237170472273666</v>
      </c>
      <c r="AE500">
        <f t="shared" si="169"/>
        <v>7.7808598837502491E-2</v>
      </c>
      <c r="AF500" s="65">
        <f t="shared" si="170"/>
        <v>7.7887324691048088E-2</v>
      </c>
      <c r="AG500">
        <f t="shared" si="171"/>
        <v>4.4626149823621439</v>
      </c>
      <c r="AJ500">
        <f t="shared" si="172"/>
        <v>72.382294738708836</v>
      </c>
      <c r="AL500">
        <f t="shared" si="163"/>
        <v>5336.5668590314617</v>
      </c>
      <c r="AN500">
        <f t="shared" si="173"/>
        <v>5443.2981962120912</v>
      </c>
      <c r="AP500">
        <f t="shared" si="174"/>
        <v>3020.2444631483622</v>
      </c>
      <c r="AS500">
        <f t="shared" si="175"/>
        <v>3029.4287355388624</v>
      </c>
      <c r="AU500">
        <f t="shared" si="164"/>
        <v>235.71560519034577</v>
      </c>
      <c r="AW500">
        <f t="shared" si="176"/>
        <v>6.5798912800186224</v>
      </c>
      <c r="AY500">
        <f t="shared" si="177"/>
        <v>7.7887324691048088E-2</v>
      </c>
      <c r="BA500">
        <f t="shared" si="178"/>
        <v>0.36700670763347926</v>
      </c>
      <c r="BC500">
        <f t="shared" si="179"/>
        <v>1108.4499766683255</v>
      </c>
      <c r="BD500">
        <f t="shared" si="180"/>
        <v>3.3000000000000002E-2</v>
      </c>
      <c r="BE500">
        <f t="shared" si="181"/>
        <v>36.578849230054743</v>
      </c>
    </row>
    <row r="501" spans="3:57">
      <c r="C501" s="11">
        <v>441</v>
      </c>
      <c r="D501" s="12">
        <f t="shared" si="187"/>
        <v>6.3913043478260869E-3</v>
      </c>
      <c r="E501" s="75">
        <f t="shared" si="182"/>
        <v>1204.2771838760873</v>
      </c>
      <c r="F501" s="4">
        <f t="shared" si="183"/>
        <v>7.6969020012949922</v>
      </c>
      <c r="G501" s="4"/>
      <c r="H501" s="4">
        <f t="shared" si="184"/>
        <v>40.885991649473084</v>
      </c>
      <c r="I501" s="11">
        <v>441</v>
      </c>
      <c r="J501" s="5">
        <f t="shared" si="165"/>
        <v>4626.5298029680762</v>
      </c>
      <c r="K501" s="11">
        <v>441</v>
      </c>
      <c r="L501" s="17">
        <f t="shared" si="185"/>
        <v>1952.3955768525282</v>
      </c>
      <c r="M501" s="11">
        <v>441</v>
      </c>
      <c r="N501">
        <f t="shared" si="186"/>
        <v>199.02095584633312</v>
      </c>
      <c r="Q501" s="56">
        <v>378</v>
      </c>
      <c r="R501" s="57">
        <f t="shared" si="191"/>
        <v>89.471000000000004</v>
      </c>
      <c r="S501" s="57">
        <f t="shared" si="188"/>
        <v>43.429376843228162</v>
      </c>
      <c r="T501" s="57">
        <f t="shared" si="189"/>
        <v>77.322266683561779</v>
      </c>
      <c r="U501" s="57">
        <f t="shared" si="190"/>
        <v>3866.1133341780892</v>
      </c>
      <c r="AA501">
        <v>378</v>
      </c>
      <c r="AB501">
        <f t="shared" si="166"/>
        <v>6.5973445725385655</v>
      </c>
      <c r="AC501">
        <f t="shared" si="167"/>
        <v>0.2661290322580645</v>
      </c>
      <c r="AD501">
        <f t="shared" si="168"/>
        <v>0.30901699437494717</v>
      </c>
      <c r="AE501">
        <f t="shared" si="169"/>
        <v>8.2238393664300455E-2</v>
      </c>
      <c r="AF501" s="65">
        <f t="shared" si="170"/>
        <v>8.2331375404112436E-2</v>
      </c>
      <c r="AG501">
        <f t="shared" si="171"/>
        <v>4.7172403321628353</v>
      </c>
      <c r="AJ501">
        <f t="shared" si="172"/>
        <v>72.382294738708836</v>
      </c>
      <c r="AL501">
        <f t="shared" si="163"/>
        <v>5596.7630969546153</v>
      </c>
      <c r="AN501">
        <f t="shared" si="173"/>
        <v>5708.6983588937073</v>
      </c>
      <c r="AP501">
        <f t="shared" si="174"/>
        <v>3307.4189121048157</v>
      </c>
      <c r="AS501">
        <f t="shared" si="175"/>
        <v>3318.6602552642885</v>
      </c>
      <c r="AU501">
        <f t="shared" si="164"/>
        <v>272.92128851049233</v>
      </c>
      <c r="AW501">
        <f t="shared" si="176"/>
        <v>6.5973445725385655</v>
      </c>
      <c r="AY501">
        <f t="shared" si="177"/>
        <v>8.2331375404112436E-2</v>
      </c>
      <c r="BA501">
        <f t="shared" si="178"/>
        <v>0.38749618820297915</v>
      </c>
      <c r="BC501">
        <f t="shared" si="179"/>
        <v>1281.6122212310602</v>
      </c>
      <c r="BD501">
        <f t="shared" si="180"/>
        <v>3.3000000000000002E-2</v>
      </c>
      <c r="BE501">
        <f t="shared" si="181"/>
        <v>42.293203300624988</v>
      </c>
    </row>
    <row r="502" spans="3:57">
      <c r="C502" s="11">
        <v>442</v>
      </c>
      <c r="D502" s="12">
        <f t="shared" si="187"/>
        <v>6.4057971014492747E-3</v>
      </c>
      <c r="E502" s="75">
        <f t="shared" si="182"/>
        <v>1204.2771838760873</v>
      </c>
      <c r="F502" s="4">
        <f t="shared" si="183"/>
        <v>7.7143552938149353</v>
      </c>
      <c r="G502" s="4"/>
      <c r="H502" s="4">
        <f t="shared" si="184"/>
        <v>40.811996919953557</v>
      </c>
      <c r="I502" s="11">
        <v>442</v>
      </c>
      <c r="J502" s="5">
        <f t="shared" si="165"/>
        <v>5582.6285506901468</v>
      </c>
      <c r="K502" s="11">
        <v>442</v>
      </c>
      <c r="L502" s="17">
        <f t="shared" si="185"/>
        <v>2355.8692483912419</v>
      </c>
      <c r="M502" s="11">
        <v>442</v>
      </c>
      <c r="N502">
        <f t="shared" si="186"/>
        <v>240.14977047821017</v>
      </c>
      <c r="Q502" s="56">
        <v>379</v>
      </c>
      <c r="R502" s="57">
        <f t="shared" si="191"/>
        <v>94.734000000000009</v>
      </c>
      <c r="S502" s="57">
        <f t="shared" si="188"/>
        <v>43.429376843228162</v>
      </c>
      <c r="T502" s="57">
        <f t="shared" si="189"/>
        <v>80.917016461286167</v>
      </c>
      <c r="U502" s="57">
        <f t="shared" si="190"/>
        <v>4045.8508230643083</v>
      </c>
      <c r="AA502">
        <v>379</v>
      </c>
      <c r="AB502">
        <f t="shared" si="166"/>
        <v>6.6147978650585086</v>
      </c>
      <c r="AC502">
        <f t="shared" si="167"/>
        <v>0.2661290322580645</v>
      </c>
      <c r="AD502">
        <f t="shared" si="168"/>
        <v>0.32556815445715626</v>
      </c>
      <c r="AE502">
        <f t="shared" si="169"/>
        <v>8.6643137879727064E-2</v>
      </c>
      <c r="AF502" s="65">
        <f t="shared" si="170"/>
        <v>8.6751911223645686E-2</v>
      </c>
      <c r="AG502">
        <f t="shared" si="171"/>
        <v>4.9705183778084949</v>
      </c>
      <c r="AJ502">
        <f t="shared" si="172"/>
        <v>72.382294738708836</v>
      </c>
      <c r="AL502">
        <f t="shared" si="163"/>
        <v>5856.9593348777698</v>
      </c>
      <c r="AN502">
        <f t="shared" si="173"/>
        <v>5974.0985215753253</v>
      </c>
      <c r="AP502">
        <f t="shared" si="174"/>
        <v>3595.7298383291541</v>
      </c>
      <c r="AS502">
        <f t="shared" si="175"/>
        <v>3609.302938495483</v>
      </c>
      <c r="AU502">
        <f t="shared" si="164"/>
        <v>312.72133214976822</v>
      </c>
      <c r="AW502">
        <f t="shared" si="176"/>
        <v>6.6147978650585086</v>
      </c>
      <c r="AY502">
        <f t="shared" si="177"/>
        <v>8.6751911223645686E-2</v>
      </c>
      <c r="BA502">
        <f t="shared" si="178"/>
        <v>0.40780009117884436</v>
      </c>
      <c r="BC502">
        <f t="shared" si="179"/>
        <v>1466.3389559251202</v>
      </c>
      <c r="BD502">
        <f t="shared" si="180"/>
        <v>3.3000000000000002E-2</v>
      </c>
      <c r="BE502">
        <f t="shared" si="181"/>
        <v>48.389185545528967</v>
      </c>
    </row>
    <row r="503" spans="3:57">
      <c r="C503" s="11">
        <v>443</v>
      </c>
      <c r="D503" s="12">
        <f t="shared" si="187"/>
        <v>6.4202898550724634E-3</v>
      </c>
      <c r="E503" s="75">
        <f t="shared" si="182"/>
        <v>1204.2771838760873</v>
      </c>
      <c r="F503" s="4">
        <f t="shared" si="183"/>
        <v>7.7318085863348784</v>
      </c>
      <c r="G503" s="4"/>
      <c r="H503" s="4">
        <f t="shared" si="184"/>
        <v>40.724238591547198</v>
      </c>
      <c r="I503" s="11">
        <v>443</v>
      </c>
      <c r="J503" s="5">
        <f t="shared" si="165"/>
        <v>6525.8395702046273</v>
      </c>
      <c r="K503" s="11">
        <v>443</v>
      </c>
      <c r="L503" s="17">
        <f t="shared" si="185"/>
        <v>2753.9042986263526</v>
      </c>
      <c r="M503" s="11">
        <v>443</v>
      </c>
      <c r="N503">
        <f t="shared" si="186"/>
        <v>280.72418946242124</v>
      </c>
      <c r="Q503" s="56">
        <v>380</v>
      </c>
      <c r="R503" s="57">
        <v>100</v>
      </c>
      <c r="S503" s="57">
        <f t="shared" si="188"/>
        <v>43.429376843228162</v>
      </c>
      <c r="T503" s="57">
        <f t="shared" si="189"/>
        <v>84.513815307855907</v>
      </c>
      <c r="U503" s="57">
        <f t="shared" si="190"/>
        <v>4225.6907653927956</v>
      </c>
      <c r="AA503">
        <v>380</v>
      </c>
      <c r="AB503">
        <f t="shared" si="166"/>
        <v>6.6322511575784526</v>
      </c>
      <c r="AC503">
        <f t="shared" si="167"/>
        <v>0.2661290322580645</v>
      </c>
      <c r="AD503">
        <f t="shared" si="168"/>
        <v>0.34202014332566893</v>
      </c>
      <c r="AE503">
        <f t="shared" si="169"/>
        <v>9.1021489756024795E-2</v>
      </c>
      <c r="AF503" s="65">
        <f t="shared" si="170"/>
        <v>9.1147644822926449E-2</v>
      </c>
      <c r="AG503">
        <f t="shared" si="171"/>
        <v>5.2223753609111334</v>
      </c>
      <c r="AJ503">
        <f t="shared" si="172"/>
        <v>72.382294738708836</v>
      </c>
      <c r="AL503">
        <f t="shared" si="163"/>
        <v>6117.3038891060287</v>
      </c>
      <c r="AN503">
        <f t="shared" si="173"/>
        <v>6239.6499668881497</v>
      </c>
      <c r="AP503">
        <f t="shared" si="174"/>
        <v>3885.3110290991285</v>
      </c>
      <c r="AS503">
        <f t="shared" si="175"/>
        <v>3901.5064613622926</v>
      </c>
      <c r="AU503">
        <f t="shared" si="164"/>
        <v>355.12093040595244</v>
      </c>
      <c r="AW503">
        <f t="shared" si="176"/>
        <v>6.6322511575784526</v>
      </c>
      <c r="AY503">
        <f t="shared" si="177"/>
        <v>9.1147644822926449E-2</v>
      </c>
      <c r="BA503">
        <f t="shared" si="178"/>
        <v>0.4279088959351281</v>
      </c>
      <c r="BC503">
        <f t="shared" si="179"/>
        <v>1662.5591528263844</v>
      </c>
      <c r="BD503">
        <f t="shared" si="180"/>
        <v>3.3000000000000002E-2</v>
      </c>
      <c r="BE503">
        <f t="shared" si="181"/>
        <v>54.864452043270688</v>
      </c>
    </row>
    <row r="504" spans="3:57">
      <c r="C504" s="11">
        <v>444</v>
      </c>
      <c r="D504" s="12">
        <f t="shared" si="187"/>
        <v>6.434782608695652E-3</v>
      </c>
      <c r="E504" s="75">
        <f t="shared" si="182"/>
        <v>1204.2771838760873</v>
      </c>
      <c r="F504" s="4">
        <f t="shared" si="183"/>
        <v>7.7492618788548224</v>
      </c>
      <c r="G504" s="4"/>
      <c r="H504" s="4">
        <f t="shared" si="184"/>
        <v>40.622906308118587</v>
      </c>
      <c r="I504" s="11">
        <v>444</v>
      </c>
      <c r="J504" s="5">
        <f t="shared" si="165"/>
        <v>7455.7704118595175</v>
      </c>
      <c r="K504" s="11">
        <v>444</v>
      </c>
      <c r="L504" s="17">
        <f t="shared" si="185"/>
        <v>3146.3351138047165</v>
      </c>
      <c r="M504" s="11">
        <v>444</v>
      </c>
      <c r="N504">
        <f t="shared" si="186"/>
        <v>320.72733066306995</v>
      </c>
      <c r="Q504" s="59">
        <v>381</v>
      </c>
      <c r="R504" s="60">
        <v>0</v>
      </c>
      <c r="S504" s="60">
        <f>$AB$64+($AB$63-$AB$64)*R504/100</f>
        <v>43.429376843228162</v>
      </c>
      <c r="T504" s="60">
        <f t="shared" ref="T504:T522" si="192">$AB$87*POWER($S$504/S504,$V$69)</f>
        <v>84.513815307855907</v>
      </c>
      <c r="U504" s="60">
        <f>T504*S504/($V$68*$AB$73/100)</f>
        <v>4225.6907653927956</v>
      </c>
      <c r="V504" s="54" t="s">
        <v>101</v>
      </c>
      <c r="AA504">
        <v>381</v>
      </c>
      <c r="AB504">
        <f t="shared" si="166"/>
        <v>6.6497044500983948</v>
      </c>
      <c r="AC504">
        <f t="shared" si="167"/>
        <v>0.2661290322580645</v>
      </c>
      <c r="AD504">
        <f t="shared" si="168"/>
        <v>0.35836794954529949</v>
      </c>
      <c r="AE504">
        <f t="shared" si="169"/>
        <v>9.5372115604797442E-2</v>
      </c>
      <c r="AF504" s="65">
        <f t="shared" si="170"/>
        <v>9.5517292210734656E-2</v>
      </c>
      <c r="AG504">
        <f t="shared" si="171"/>
        <v>5.4727377141929088</v>
      </c>
      <c r="AJ504">
        <f t="shared" si="172"/>
        <v>72.382294738708836</v>
      </c>
      <c r="AL504">
        <f t="shared" si="163"/>
        <v>6117.3038891060287</v>
      </c>
      <c r="AN504">
        <f t="shared" si="173"/>
        <v>6239.6499668881497</v>
      </c>
      <c r="AP504">
        <f t="shared" si="174"/>
        <v>3910.4414396175821</v>
      </c>
      <c r="AS504">
        <f t="shared" si="175"/>
        <v>3928.3480651734185</v>
      </c>
      <c r="AU504">
        <f t="shared" si="164"/>
        <v>374.65486580760154</v>
      </c>
      <c r="AW504">
        <f t="shared" si="176"/>
        <v>6.6497044500983948</v>
      </c>
      <c r="AY504">
        <f t="shared" si="177"/>
        <v>9.5517292210734656E-2</v>
      </c>
      <c r="BA504">
        <f t="shared" si="178"/>
        <v>0.44781320906672034</v>
      </c>
      <c r="BC504">
        <f t="shared" si="179"/>
        <v>1751.1473299426352</v>
      </c>
      <c r="BD504">
        <f t="shared" si="180"/>
        <v>3.3000000000000002E-2</v>
      </c>
      <c r="BE504">
        <f t="shared" si="181"/>
        <v>57.787861888106967</v>
      </c>
    </row>
    <row r="505" spans="3:57">
      <c r="C505" s="11">
        <v>445</v>
      </c>
      <c r="D505" s="12">
        <f t="shared" si="187"/>
        <v>6.4492753623188398E-3</v>
      </c>
      <c r="E505" s="75">
        <f t="shared" si="182"/>
        <v>1204.2771838760873</v>
      </c>
      <c r="F505" s="4">
        <f t="shared" si="183"/>
        <v>7.7667151713747646</v>
      </c>
      <c r="G505" s="4"/>
      <c r="H505" s="4">
        <f t="shared" si="184"/>
        <v>40.508195272485111</v>
      </c>
      <c r="I505" s="11">
        <v>445</v>
      </c>
      <c r="J505" s="5">
        <f t="shared" si="165"/>
        <v>8372.0464292550478</v>
      </c>
      <c r="K505" s="11">
        <v>445</v>
      </c>
      <c r="L505" s="17">
        <f t="shared" si="185"/>
        <v>3533.00359314563</v>
      </c>
      <c r="M505" s="11">
        <v>445</v>
      </c>
      <c r="N505">
        <f t="shared" si="186"/>
        <v>360.14307779262282</v>
      </c>
      <c r="Q505" s="59">
        <v>382</v>
      </c>
      <c r="R505" s="60">
        <f>R504+0.6289</f>
        <v>0.62890000000000001</v>
      </c>
      <c r="S505" s="60">
        <f t="shared" ref="S505:S568" si="193">$AB$64+($AB$63-$AB$64)*R505/100</f>
        <v>46.433777703865843</v>
      </c>
      <c r="T505" s="60">
        <f t="shared" si="192"/>
        <v>76.958593143879298</v>
      </c>
      <c r="U505" s="60">
        <f t="shared" ref="U505:U568" si="194">T505*S505/($V$68*$AB$73/100)</f>
        <v>4114.1255829489855</v>
      </c>
      <c r="V505" t="s">
        <v>94</v>
      </c>
      <c r="W505" t="s">
        <v>95</v>
      </c>
      <c r="X505" t="s">
        <v>96</v>
      </c>
      <c r="Y505" t="s">
        <v>97</v>
      </c>
      <c r="AA505">
        <v>382</v>
      </c>
      <c r="AB505">
        <f t="shared" si="166"/>
        <v>6.6671577426183388</v>
      </c>
      <c r="AC505">
        <f t="shared" si="167"/>
        <v>0.2661290322580645</v>
      </c>
      <c r="AD505">
        <f t="shared" si="168"/>
        <v>0.3746065934159119</v>
      </c>
      <c r="AE505">
        <f t="shared" si="169"/>
        <v>9.9693690183266875E-2</v>
      </c>
      <c r="AF505" s="65">
        <f t="shared" si="170"/>
        <v>9.9859572970092639E-2</v>
      </c>
      <c r="AG505">
        <f t="shared" si="171"/>
        <v>5.7215320751649825</v>
      </c>
      <c r="AJ505">
        <f t="shared" si="172"/>
        <v>72.382294738708836</v>
      </c>
      <c r="AL505">
        <f t="shared" si="163"/>
        <v>5570.4395716166482</v>
      </c>
      <c r="AN505">
        <f t="shared" si="173"/>
        <v>5681.8483630489809</v>
      </c>
      <c r="AP505">
        <f t="shared" si="174"/>
        <v>3378.8517919831875</v>
      </c>
      <c r="AS505">
        <f t="shared" si="175"/>
        <v>3395.7689192346497</v>
      </c>
      <c r="AU505">
        <f t="shared" si="164"/>
        <v>338.53673456814619</v>
      </c>
      <c r="AW505">
        <f t="shared" si="176"/>
        <v>6.6671577426183388</v>
      </c>
      <c r="AY505">
        <f t="shared" si="177"/>
        <v>9.9859572970092639E-2</v>
      </c>
      <c r="BA505">
        <f t="shared" si="178"/>
        <v>0.4675037708576949</v>
      </c>
      <c r="BC505">
        <f t="shared" si="179"/>
        <v>1579.62595392142</v>
      </c>
      <c r="BD505">
        <f t="shared" si="180"/>
        <v>3.3000000000000002E-2</v>
      </c>
      <c r="BE505">
        <f t="shared" si="181"/>
        <v>52.127656479406859</v>
      </c>
    </row>
    <row r="506" spans="3:57">
      <c r="C506" s="11">
        <v>446</v>
      </c>
      <c r="D506" s="12">
        <f t="shared" si="187"/>
        <v>6.4637681159420285E-3</v>
      </c>
      <c r="E506" s="75">
        <f t="shared" si="182"/>
        <v>1204.2771838760873</v>
      </c>
      <c r="F506" s="4">
        <f t="shared" si="183"/>
        <v>7.7841684638947086</v>
      </c>
      <c r="G506" s="4"/>
      <c r="H506" s="4">
        <f t="shared" si="184"/>
        <v>40.380305986738094</v>
      </c>
      <c r="I506" s="11">
        <v>446</v>
      </c>
      <c r="J506" s="5">
        <f t="shared" si="165"/>
        <v>9274.3110046981456</v>
      </c>
      <c r="K506" s="11">
        <v>446</v>
      </c>
      <c r="L506" s="17">
        <f t="shared" si="185"/>
        <v>3913.7592439826171</v>
      </c>
      <c r="M506" s="11">
        <v>446</v>
      </c>
      <c r="N506">
        <f t="shared" si="186"/>
        <v>398.9560901103585</v>
      </c>
      <c r="Q506" s="59">
        <v>383</v>
      </c>
      <c r="R506" s="60">
        <f t="shared" ref="R506:R569" si="195">R505+0.6289</f>
        <v>1.2578</v>
      </c>
      <c r="S506" s="60">
        <f t="shared" si="193"/>
        <v>49.438178564503524</v>
      </c>
      <c r="T506" s="60">
        <f t="shared" si="192"/>
        <v>70.491588683711669</v>
      </c>
      <c r="U506" s="60">
        <f t="shared" si="194"/>
        <v>4012.2331955406326</v>
      </c>
      <c r="AA506">
        <v>383</v>
      </c>
      <c r="AB506">
        <f t="shared" si="166"/>
        <v>6.684611035138281</v>
      </c>
      <c r="AC506">
        <f t="shared" si="167"/>
        <v>0.2661290322580645</v>
      </c>
      <c r="AD506">
        <f t="shared" si="168"/>
        <v>0.39073112848927261</v>
      </c>
      <c r="AE506">
        <f t="shared" si="169"/>
        <v>0.10398489709795157</v>
      </c>
      <c r="AF506" s="65">
        <f t="shared" si="170"/>
        <v>0.10417321050622005</v>
      </c>
      <c r="AG506">
        <f t="shared" si="171"/>
        <v>5.968685300334295</v>
      </c>
      <c r="AJ506">
        <f t="shared" si="172"/>
        <v>72.382294738708836</v>
      </c>
      <c r="AL506">
        <f t="shared" si="163"/>
        <v>5102.3429487042504</v>
      </c>
      <c r="AN506">
        <f t="shared" si="173"/>
        <v>5204.3898076783353</v>
      </c>
      <c r="AP506">
        <f t="shared" si="174"/>
        <v>2928.666836398374</v>
      </c>
      <c r="AS506">
        <f t="shared" si="175"/>
        <v>2944.6300401063595</v>
      </c>
      <c r="AU506">
        <f t="shared" si="164"/>
        <v>306.19705171199678</v>
      </c>
      <c r="AW506">
        <f t="shared" si="176"/>
        <v>6.684611035138281</v>
      </c>
      <c r="AY506">
        <f t="shared" si="177"/>
        <v>0.10417321050622005</v>
      </c>
      <c r="BA506">
        <f t="shared" si="178"/>
        <v>0.4869714617053042</v>
      </c>
      <c r="BC506">
        <f t="shared" si="179"/>
        <v>1426.1771701687651</v>
      </c>
      <c r="BD506">
        <f t="shared" si="180"/>
        <v>3.3000000000000002E-2</v>
      </c>
      <c r="BE506">
        <f t="shared" si="181"/>
        <v>47.063846615569247</v>
      </c>
    </row>
    <row r="507" spans="3:57">
      <c r="C507" s="11">
        <v>447</v>
      </c>
      <c r="D507" s="12">
        <f t="shared" si="187"/>
        <v>6.4782608695652171E-3</v>
      </c>
      <c r="E507" s="75">
        <f t="shared" si="182"/>
        <v>1204.2771838760873</v>
      </c>
      <c r="F507" s="4">
        <f t="shared" si="183"/>
        <v>7.8016217564146526</v>
      </c>
      <c r="G507" s="4"/>
      <c r="H507" s="4">
        <f t="shared" si="184"/>
        <v>40.239443989458621</v>
      </c>
      <c r="I507" s="11">
        <v>447</v>
      </c>
      <c r="J507" s="5">
        <f t="shared" si="165"/>
        <v>10162.225752266399</v>
      </c>
      <c r="K507" s="11">
        <v>447</v>
      </c>
      <c r="L507" s="17">
        <f t="shared" si="185"/>
        <v>4288.4592674564201</v>
      </c>
      <c r="M507" s="11">
        <v>447</v>
      </c>
      <c r="N507">
        <f t="shared" si="186"/>
        <v>437.1518111576371</v>
      </c>
      <c r="Q507" s="59">
        <v>384</v>
      </c>
      <c r="R507" s="60">
        <f t="shared" si="195"/>
        <v>1.8867</v>
      </c>
      <c r="S507" s="60">
        <f t="shared" si="193"/>
        <v>52.442579425141204</v>
      </c>
      <c r="T507" s="60">
        <f t="shared" si="192"/>
        <v>64.903345356774352</v>
      </c>
      <c r="U507" s="60">
        <f t="shared" si="194"/>
        <v>3918.6595471041614</v>
      </c>
      <c r="AA507">
        <v>384</v>
      </c>
      <c r="AB507">
        <f t="shared" si="166"/>
        <v>6.702064327658225</v>
      </c>
      <c r="AC507">
        <f t="shared" si="167"/>
        <v>0.2661290322580645</v>
      </c>
      <c r="AD507">
        <f t="shared" si="168"/>
        <v>0.40673664307579971</v>
      </c>
      <c r="AE507">
        <f t="shared" si="169"/>
        <v>0.10824442920565637</v>
      </c>
      <c r="AF507" s="65">
        <f t="shared" si="170"/>
        <v>0.10845693230404661</v>
      </c>
      <c r="AG507">
        <f t="shared" si="171"/>
        <v>6.2141244799579507</v>
      </c>
      <c r="AJ507">
        <f t="shared" si="172"/>
        <v>72.382294738708836</v>
      </c>
      <c r="AL507">
        <f t="shared" ref="AL507:AL570" si="196">T507*AJ507</f>
        <v>4697.8530731422507</v>
      </c>
      <c r="AN507">
        <f t="shared" si="173"/>
        <v>4791.8101346050953</v>
      </c>
      <c r="AP507">
        <f t="shared" si="174"/>
        <v>2544.4017424387139</v>
      </c>
      <c r="AS507">
        <f t="shared" si="175"/>
        <v>2559.4402199856477</v>
      </c>
      <c r="AU507">
        <f t="shared" ref="AU507:AU570" si="197">AP507*TAN(AF507)</f>
        <v>277.045145698346</v>
      </c>
      <c r="AW507">
        <f t="shared" si="176"/>
        <v>6.702064327658225</v>
      </c>
      <c r="AY507">
        <f t="shared" si="177"/>
        <v>0.10845693230404661</v>
      </c>
      <c r="BA507">
        <f t="shared" si="178"/>
        <v>0.50620730849519857</v>
      </c>
      <c r="BC507">
        <f t="shared" si="179"/>
        <v>1287.9947577703949</v>
      </c>
      <c r="BD507">
        <f t="shared" si="180"/>
        <v>3.3000000000000002E-2</v>
      </c>
      <c r="BE507">
        <f t="shared" si="181"/>
        <v>42.503827006423037</v>
      </c>
    </row>
    <row r="508" spans="3:57">
      <c r="C508" s="11">
        <v>448</v>
      </c>
      <c r="D508" s="12">
        <f t="shared" si="187"/>
        <v>6.4927536231884058E-3</v>
      </c>
      <c r="E508" s="75">
        <f t="shared" si="182"/>
        <v>1204.2771838760873</v>
      </c>
      <c r="F508" s="4">
        <f t="shared" si="183"/>
        <v>7.8190750489345957</v>
      </c>
      <c r="G508" s="4"/>
      <c r="H508" s="4">
        <f t="shared" si="184"/>
        <v>40.085819590153655</v>
      </c>
      <c r="I508" s="11">
        <v>448</v>
      </c>
      <c r="J508" s="5">
        <f t="shared" ref="J508:J571" si="198">((((($F$6/1000)/2)*(E508*E508))*COS(F508))+((((($F$6/1000)/2)*($F$6/1000)/2))*(E508*E508)*COS(2*F508)/($F$10/1000)))*-1</f>
        <v>11035.470698306739</v>
      </c>
      <c r="K508" s="11">
        <v>448</v>
      </c>
      <c r="L508" s="17">
        <f t="shared" si="185"/>
        <v>4656.9686346854442</v>
      </c>
      <c r="M508" s="11">
        <v>448</v>
      </c>
      <c r="N508">
        <f t="shared" si="186"/>
        <v>474.71647652247134</v>
      </c>
      <c r="Q508" s="59">
        <v>385</v>
      </c>
      <c r="R508" s="60">
        <f t="shared" si="195"/>
        <v>2.5156000000000001</v>
      </c>
      <c r="S508" s="60">
        <f t="shared" si="193"/>
        <v>55.446980285778885</v>
      </c>
      <c r="T508" s="60">
        <f t="shared" si="192"/>
        <v>60.033779607624005</v>
      </c>
      <c r="U508" s="60">
        <f t="shared" si="194"/>
        <v>3832.3043482763642</v>
      </c>
      <c r="AA508">
        <v>385</v>
      </c>
      <c r="AB508">
        <f t="shared" ref="AB508:AB571" si="199">PI()*AA508/180</f>
        <v>6.719517620178169</v>
      </c>
      <c r="AC508">
        <f t="shared" ref="AC508:AC571" si="200">($F$6/2)/$F$10</f>
        <v>0.2661290322580645</v>
      </c>
      <c r="AD508">
        <f t="shared" ref="AD508:AD571" si="201">SIN(AB508)</f>
        <v>0.42261826174069955</v>
      </c>
      <c r="AE508">
        <f t="shared" ref="AE508:AE571" si="202">AC508*AD508</f>
        <v>0.11247098901163778</v>
      </c>
      <c r="AF508" s="65">
        <f t="shared" ref="AF508:AF571" si="203">ASIN(AE508)</f>
        <v>0.11270947019557888</v>
      </c>
      <c r="AG508">
        <f t="shared" ref="AG508:AG571" si="204">AF508*180/PI()</f>
        <v>6.4577769533622105</v>
      </c>
      <c r="AJ508">
        <f t="shared" ref="AJ508:AJ571" si="205">PI()*(($F$5/10)*($F$5/10))/4</f>
        <v>72.382294738708836</v>
      </c>
      <c r="AL508">
        <f t="shared" si="196"/>
        <v>4345.3827298377291</v>
      </c>
      <c r="AN508">
        <f t="shared" ref="AN508:AN571" si="206">AL508*1.02</f>
        <v>4432.2903844344837</v>
      </c>
      <c r="AP508">
        <f t="shared" ref="AP508:AP571" si="207">N445+AN508</f>
        <v>2214.2161456570493</v>
      </c>
      <c r="AS508">
        <f t="shared" ref="AS508:AS571" si="208">AP508/(COS(AF508))</f>
        <v>2228.355038636013</v>
      </c>
      <c r="AU508">
        <f t="shared" si="197"/>
        <v>250.6252950644587</v>
      </c>
      <c r="AW508">
        <f t="shared" ref="AW508:AW571" si="209">AB508</f>
        <v>6.719517620178169</v>
      </c>
      <c r="AY508">
        <f t="shared" ref="AY508:AY571" si="210">AF508</f>
        <v>0.11270947019557888</v>
      </c>
      <c r="BA508">
        <f t="shared" ref="BA508:BA571" si="211">(SIN(AW508+AY508))/(COS(AY508))</f>
        <v>0.52520249092302018</v>
      </c>
      <c r="BC508">
        <f t="shared" ref="BC508:BC571" si="212">AP508*BA508</f>
        <v>1162.9118351410511</v>
      </c>
      <c r="BD508">
        <f t="shared" ref="BD508:BD571" si="213">($F$6/2)/1000</f>
        <v>3.3000000000000002E-2</v>
      </c>
      <c r="BE508">
        <f t="shared" ref="BE508:BE571" si="214">BC508*BD508</f>
        <v>38.376090559654692</v>
      </c>
    </row>
    <row r="509" spans="3:57">
      <c r="C509" s="11">
        <v>449</v>
      </c>
      <c r="D509" s="12">
        <f t="shared" si="187"/>
        <v>6.5072463768115936E-3</v>
      </c>
      <c r="E509" s="75">
        <f t="shared" ref="E509:E572" si="215">(2*PI()/60)*$F$13</f>
        <v>1204.2771838760873</v>
      </c>
      <c r="F509" s="4">
        <f t="shared" ref="F509:F572" si="216">E509*D509</f>
        <v>7.8365283414545379</v>
      </c>
      <c r="G509" s="4"/>
      <c r="H509" s="4">
        <f t="shared" ref="H509:H572" si="217">(($F$6/1000)/2)*E509*SIN(F509)+((($F$6/1000)/2)*(($F$6/1000)/2)*E509*SIN(2*F509))/(2*($F$10/1000))</f>
        <v>39.919647601240662</v>
      </c>
      <c r="I509" s="11">
        <v>449</v>
      </c>
      <c r="J509" s="5">
        <f t="shared" si="198"/>
        <v>11893.744439218206</v>
      </c>
      <c r="K509" s="11">
        <v>449</v>
      </c>
      <c r="L509" s="17">
        <f t="shared" ref="L509:L572" si="218">$J$21*J509</f>
        <v>5019.1601533500825</v>
      </c>
      <c r="M509" s="11">
        <v>449</v>
      </c>
      <c r="N509">
        <f t="shared" ref="N509:N572" si="219">L509/9.81</f>
        <v>511.63712062691968</v>
      </c>
      <c r="Q509" s="59">
        <v>386</v>
      </c>
      <c r="R509" s="60">
        <f t="shared" si="195"/>
        <v>3.1444999999999999</v>
      </c>
      <c r="S509" s="60">
        <f t="shared" si="193"/>
        <v>58.451381146416566</v>
      </c>
      <c r="T509" s="60">
        <f t="shared" si="192"/>
        <v>55.758625106077062</v>
      </c>
      <c r="U509" s="60">
        <f t="shared" si="194"/>
        <v>3752.2627368571793</v>
      </c>
      <c r="AA509">
        <v>386</v>
      </c>
      <c r="AB509">
        <f t="shared" si="199"/>
        <v>6.7369709126981121</v>
      </c>
      <c r="AC509">
        <f t="shared" si="200"/>
        <v>0.2661290322580645</v>
      </c>
      <c r="AD509">
        <f t="shared" si="201"/>
        <v>0.43837114678907735</v>
      </c>
      <c r="AE509">
        <f t="shared" si="202"/>
        <v>0.1166632890648351</v>
      </c>
      <c r="AF509" s="65">
        <f t="shared" si="203"/>
        <v>0.11692956063742216</v>
      </c>
      <c r="AG509">
        <f t="shared" si="204"/>
        <v>6.6995703248433296</v>
      </c>
      <c r="AJ509">
        <f t="shared" si="205"/>
        <v>72.382294738708836</v>
      </c>
      <c r="AL509">
        <f t="shared" si="196"/>
        <v>4035.9372366532402</v>
      </c>
      <c r="AN509">
        <f t="shared" si="206"/>
        <v>4116.655981386305</v>
      </c>
      <c r="AP509">
        <f t="shared" si="207"/>
        <v>1928.9133465125556</v>
      </c>
      <c r="AS509">
        <f t="shared" si="208"/>
        <v>1942.1754440398931</v>
      </c>
      <c r="AU509">
        <f t="shared" si="197"/>
        <v>226.58057524265053</v>
      </c>
      <c r="AW509">
        <f t="shared" si="209"/>
        <v>6.7369709126981121</v>
      </c>
      <c r="AY509">
        <f t="shared" si="210"/>
        <v>0.11692956063742216</v>
      </c>
      <c r="BA509">
        <f t="shared" si="211"/>
        <v>0.54394834775734791</v>
      </c>
      <c r="BC509">
        <f t="shared" si="212"/>
        <v>1049.2292278026014</v>
      </c>
      <c r="BD509">
        <f t="shared" si="213"/>
        <v>3.3000000000000002E-2</v>
      </c>
      <c r="BE509">
        <f t="shared" si="214"/>
        <v>34.624564517485844</v>
      </c>
    </row>
    <row r="510" spans="3:57">
      <c r="C510" s="11">
        <v>450</v>
      </c>
      <c r="D510" s="12">
        <f t="shared" ref="D510:D573" si="220">(60/($F$13*360))*C510</f>
        <v>6.5217391304347823E-3</v>
      </c>
      <c r="E510" s="75">
        <f t="shared" si="215"/>
        <v>1204.2771838760873</v>
      </c>
      <c r="F510" s="4">
        <f t="shared" si="216"/>
        <v>7.8539816339744819</v>
      </c>
      <c r="G510" s="4"/>
      <c r="H510" s="4">
        <f t="shared" si="217"/>
        <v>39.741147067910894</v>
      </c>
      <c r="I510" s="11">
        <v>450</v>
      </c>
      <c r="J510" s="5">
        <f t="shared" si="198"/>
        <v>12736.764276397698</v>
      </c>
      <c r="K510" s="11">
        <v>450</v>
      </c>
      <c r="L510" s="17">
        <f t="shared" si="218"/>
        <v>5374.9145246398284</v>
      </c>
      <c r="M510" s="11">
        <v>450</v>
      </c>
      <c r="N510">
        <f t="shared" si="219"/>
        <v>547.90158253209256</v>
      </c>
      <c r="Q510" s="59">
        <v>387</v>
      </c>
      <c r="R510" s="60">
        <f t="shared" si="195"/>
        <v>3.7733999999999996</v>
      </c>
      <c r="S510" s="60">
        <f t="shared" si="193"/>
        <v>61.455782007054246</v>
      </c>
      <c r="T510" s="60">
        <f t="shared" si="192"/>
        <v>51.980074299584977</v>
      </c>
      <c r="U510" s="60">
        <f t="shared" si="194"/>
        <v>3677.7825829705453</v>
      </c>
      <c r="AA510">
        <v>387</v>
      </c>
      <c r="AB510">
        <f t="shared" si="199"/>
        <v>6.7544242052180561</v>
      </c>
      <c r="AC510">
        <f t="shared" si="200"/>
        <v>0.2661290322580645</v>
      </c>
      <c r="AD510">
        <f t="shared" si="201"/>
        <v>0.45399049973954736</v>
      </c>
      <c r="AE510">
        <f t="shared" si="202"/>
        <v>0.12082005235004083</v>
      </c>
      <c r="AF510" s="65">
        <f t="shared" si="203"/>
        <v>0.12111594499871692</v>
      </c>
      <c r="AG510">
        <f t="shared" si="204"/>
        <v>6.9394324801650908</v>
      </c>
      <c r="AJ510">
        <f t="shared" si="205"/>
        <v>72.382294738708836</v>
      </c>
      <c r="AL510">
        <f t="shared" si="196"/>
        <v>3762.4370584925441</v>
      </c>
      <c r="AN510">
        <f t="shared" si="206"/>
        <v>3837.6857996623949</v>
      </c>
      <c r="AP510">
        <f t="shared" si="207"/>
        <v>1681.2493995452205</v>
      </c>
      <c r="AS510">
        <f t="shared" si="208"/>
        <v>1693.6564058014819</v>
      </c>
      <c r="AU510">
        <f t="shared" si="197"/>
        <v>204.62765561191699</v>
      </c>
      <c r="AW510">
        <f t="shared" si="209"/>
        <v>6.7544242052180561</v>
      </c>
      <c r="AY510">
        <f t="shared" si="210"/>
        <v>0.12111594499871692</v>
      </c>
      <c r="BA510">
        <f t="shared" si="211"/>
        <v>0.56243638303854382</v>
      </c>
      <c r="BC510">
        <f t="shared" si="212"/>
        <v>945.59583126593748</v>
      </c>
      <c r="BD510">
        <f t="shared" si="213"/>
        <v>3.3000000000000002E-2</v>
      </c>
      <c r="BE510">
        <f t="shared" si="214"/>
        <v>31.204662431775937</v>
      </c>
    </row>
    <row r="511" spans="3:57">
      <c r="C511" s="11">
        <v>451</v>
      </c>
      <c r="D511" s="12">
        <f t="shared" si="220"/>
        <v>6.5362318840579709E-3</v>
      </c>
      <c r="E511" s="75">
        <f t="shared" si="215"/>
        <v>1204.2771838760873</v>
      </c>
      <c r="F511" s="4">
        <f t="shared" si="216"/>
        <v>7.8714349264944259</v>
      </c>
      <c r="G511" s="4"/>
      <c r="H511" s="4">
        <f t="shared" si="217"/>
        <v>39.550540996203104</v>
      </c>
      <c r="I511" s="11">
        <v>451</v>
      </c>
      <c r="J511" s="5">
        <f t="shared" si="198"/>
        <v>13564.266328254533</v>
      </c>
      <c r="K511" s="11">
        <v>451</v>
      </c>
      <c r="L511" s="17">
        <f t="shared" si="218"/>
        <v>5724.1203905234124</v>
      </c>
      <c r="M511" s="11">
        <v>451</v>
      </c>
      <c r="N511">
        <f t="shared" si="219"/>
        <v>583.49851075671882</v>
      </c>
      <c r="Q511" s="59">
        <v>388</v>
      </c>
      <c r="R511" s="60">
        <f t="shared" si="195"/>
        <v>4.4022999999999994</v>
      </c>
      <c r="S511" s="60">
        <f t="shared" si="193"/>
        <v>64.460182867691927</v>
      </c>
      <c r="T511" s="60">
        <f t="shared" si="192"/>
        <v>48.620184043269944</v>
      </c>
      <c r="U511" s="60">
        <f t="shared" si="194"/>
        <v>3608.2327013387771</v>
      </c>
      <c r="AA511">
        <v>388</v>
      </c>
      <c r="AB511">
        <f t="shared" si="199"/>
        <v>6.7718774977379983</v>
      </c>
      <c r="AC511">
        <f t="shared" si="200"/>
        <v>0.2661290322580645</v>
      </c>
      <c r="AD511">
        <f t="shared" si="201"/>
        <v>0.46947156278589036</v>
      </c>
      <c r="AE511">
        <f t="shared" si="202"/>
        <v>0.12494001267689017</v>
      </c>
      <c r="AF511" s="65">
        <f t="shared" si="203"/>
        <v>0.12526736985973061</v>
      </c>
      <c r="AG511">
        <f t="shared" si="204"/>
        <v>7.177291603666859</v>
      </c>
      <c r="AJ511">
        <f t="shared" si="205"/>
        <v>72.382294738708836</v>
      </c>
      <c r="AL511">
        <f t="shared" si="196"/>
        <v>3519.2404916702335</v>
      </c>
      <c r="AN511">
        <f t="shared" si="206"/>
        <v>3589.6253015036382</v>
      </c>
      <c r="AP511">
        <f t="shared" si="207"/>
        <v>1465.4462749295258</v>
      </c>
      <c r="AS511">
        <f t="shared" si="208"/>
        <v>1477.0197623751378</v>
      </c>
      <c r="AU511">
        <f t="shared" si="197"/>
        <v>184.538867835167</v>
      </c>
      <c r="AW511">
        <f t="shared" si="209"/>
        <v>6.7718774977379983</v>
      </c>
      <c r="AY511">
        <f t="shared" si="210"/>
        <v>0.12526736985973061</v>
      </c>
      <c r="BA511">
        <f t="shared" si="211"/>
        <v>0.58065827220777477</v>
      </c>
      <c r="BC511">
        <f t="shared" si="212"/>
        <v>850.92350201389809</v>
      </c>
      <c r="BD511">
        <f t="shared" si="213"/>
        <v>3.3000000000000002E-2</v>
      </c>
      <c r="BE511">
        <f t="shared" si="214"/>
        <v>28.080475566458638</v>
      </c>
    </row>
    <row r="512" spans="3:57">
      <c r="C512" s="11">
        <v>452</v>
      </c>
      <c r="D512" s="12">
        <f t="shared" si="220"/>
        <v>6.5507246376811587E-3</v>
      </c>
      <c r="E512" s="75">
        <f t="shared" si="215"/>
        <v>1204.2771838760873</v>
      </c>
      <c r="F512" s="4">
        <f t="shared" si="216"/>
        <v>7.8888882190143681</v>
      </c>
      <c r="G512" s="4"/>
      <c r="H512" s="4">
        <f t="shared" si="217"/>
        <v>39.348056079620306</v>
      </c>
      <c r="I512" s="11">
        <v>452</v>
      </c>
      <c r="J512" s="5">
        <f t="shared" si="198"/>
        <v>14376.005619229116</v>
      </c>
      <c r="K512" s="11">
        <v>452</v>
      </c>
      <c r="L512" s="17">
        <f t="shared" si="218"/>
        <v>6066.6743713146871</v>
      </c>
      <c r="M512" s="11">
        <v>452</v>
      </c>
      <c r="N512">
        <f t="shared" si="219"/>
        <v>618.41736710649207</v>
      </c>
      <c r="Q512" s="59">
        <v>389</v>
      </c>
      <c r="R512" s="60">
        <f t="shared" si="195"/>
        <v>5.0311999999999992</v>
      </c>
      <c r="S512" s="60">
        <f t="shared" si="193"/>
        <v>67.4645837283296</v>
      </c>
      <c r="T512" s="60">
        <f t="shared" si="192"/>
        <v>45.616143057695396</v>
      </c>
      <c r="U512" s="60">
        <f t="shared" si="194"/>
        <v>3543.0788171200934</v>
      </c>
      <c r="AA512">
        <v>389</v>
      </c>
      <c r="AB512">
        <f t="shared" si="199"/>
        <v>6.7893307902579423</v>
      </c>
      <c r="AC512">
        <f t="shared" si="200"/>
        <v>0.2661290322580645</v>
      </c>
      <c r="AD512">
        <f t="shared" si="201"/>
        <v>0.48480962024633723</v>
      </c>
      <c r="AE512">
        <f t="shared" si="202"/>
        <v>0.12902191506555749</v>
      </c>
      <c r="AF512" s="65">
        <f t="shared" si="203"/>
        <v>0.12938258732132712</v>
      </c>
      <c r="AG512">
        <f t="shared" si="204"/>
        <v>7.4130761959948792</v>
      </c>
      <c r="AJ512">
        <f t="shared" si="205"/>
        <v>72.382294738708836</v>
      </c>
      <c r="AL512">
        <f t="shared" si="196"/>
        <v>3301.8011116452149</v>
      </c>
      <c r="AN512">
        <f t="shared" si="206"/>
        <v>3367.8371338781194</v>
      </c>
      <c r="AP512">
        <f t="shared" si="207"/>
        <v>1276.8424793216041</v>
      </c>
      <c r="AS512">
        <f t="shared" si="208"/>
        <v>1287.6046102352632</v>
      </c>
      <c r="AU512">
        <f t="shared" si="197"/>
        <v>166.12921265979438</v>
      </c>
      <c r="AW512">
        <f t="shared" si="209"/>
        <v>6.7893307902579423</v>
      </c>
      <c r="AY512">
        <f t="shared" si="210"/>
        <v>0.12938258732132712</v>
      </c>
      <c r="BA512">
        <f t="shared" si="211"/>
        <v>0.59860586816018069</v>
      </c>
      <c r="BC512">
        <f t="shared" si="212"/>
        <v>764.32540083810636</v>
      </c>
      <c r="BD512">
        <f t="shared" si="213"/>
        <v>3.3000000000000002E-2</v>
      </c>
      <c r="BE512">
        <f t="shared" si="214"/>
        <v>25.222738227657512</v>
      </c>
    </row>
    <row r="513" spans="3:57">
      <c r="C513" s="11">
        <v>453</v>
      </c>
      <c r="D513" s="12">
        <f t="shared" si="220"/>
        <v>6.5652173913043474E-3</v>
      </c>
      <c r="E513" s="75">
        <f t="shared" si="215"/>
        <v>1204.2771838760873</v>
      </c>
      <c r="F513" s="4">
        <f t="shared" si="216"/>
        <v>7.9063415115343121</v>
      </c>
      <c r="G513" s="4"/>
      <c r="H513" s="4">
        <f t="shared" si="217"/>
        <v>39.133922424623279</v>
      </c>
      <c r="I513" s="11">
        <v>453</v>
      </c>
      <c r="J513" s="5">
        <f t="shared" si="198"/>
        <v>15171.756145777548</v>
      </c>
      <c r="K513" s="11">
        <v>453</v>
      </c>
      <c r="L513" s="17">
        <f t="shared" si="218"/>
        <v>6402.4810935181249</v>
      </c>
      <c r="M513" s="11">
        <v>453</v>
      </c>
      <c r="N513">
        <f t="shared" si="219"/>
        <v>652.64842951255093</v>
      </c>
      <c r="Q513" s="59">
        <v>390</v>
      </c>
      <c r="R513" s="60">
        <f t="shared" si="195"/>
        <v>5.660099999999999</v>
      </c>
      <c r="S513" s="60">
        <f t="shared" si="193"/>
        <v>70.468984588967288</v>
      </c>
      <c r="T513" s="60">
        <f t="shared" si="192"/>
        <v>42.91681913322185</v>
      </c>
      <c r="U513" s="60">
        <f t="shared" si="194"/>
        <v>3481.8651405288115</v>
      </c>
      <c r="AA513">
        <v>390</v>
      </c>
      <c r="AB513">
        <f t="shared" si="199"/>
        <v>6.8067840827778845</v>
      </c>
      <c r="AC513">
        <f t="shared" si="200"/>
        <v>0.2661290322580645</v>
      </c>
      <c r="AD513">
        <f t="shared" si="201"/>
        <v>0.49999999999999928</v>
      </c>
      <c r="AE513">
        <f t="shared" si="202"/>
        <v>0.13306451612903206</v>
      </c>
      <c r="AF513" s="65">
        <f t="shared" si="203"/>
        <v>0.1334603553254928</v>
      </c>
      <c r="AG513">
        <f t="shared" si="204"/>
        <v>7.6467150924670575</v>
      </c>
      <c r="AJ513">
        <f t="shared" si="205"/>
        <v>72.382294738708836</v>
      </c>
      <c r="AL513">
        <f t="shared" si="196"/>
        <v>3106.4178517487226</v>
      </c>
      <c r="AN513">
        <f t="shared" si="206"/>
        <v>3168.5462087836972</v>
      </c>
      <c r="AP513">
        <f t="shared" si="207"/>
        <v>1111.6381609550776</v>
      </c>
      <c r="AS513">
        <f t="shared" si="208"/>
        <v>1121.6122346898585</v>
      </c>
      <c r="AU513">
        <f t="shared" si="197"/>
        <v>149.24678929340837</v>
      </c>
      <c r="AW513">
        <f t="shared" si="209"/>
        <v>6.8067840827778845</v>
      </c>
      <c r="AY513">
        <f t="shared" si="210"/>
        <v>0.1334603553254928</v>
      </c>
      <c r="BA513">
        <f t="shared" si="211"/>
        <v>0.61627120721576012</v>
      </c>
      <c r="BC513">
        <f t="shared" si="212"/>
        <v>685.07059143889319</v>
      </c>
      <c r="BD513">
        <f t="shared" si="213"/>
        <v>3.3000000000000002E-2</v>
      </c>
      <c r="BE513">
        <f t="shared" si="214"/>
        <v>22.607329517483475</v>
      </c>
    </row>
    <row r="514" spans="3:57">
      <c r="C514" s="11">
        <v>454</v>
      </c>
      <c r="D514" s="12">
        <f t="shared" si="220"/>
        <v>6.579710144927536E-3</v>
      </c>
      <c r="E514" s="75">
        <f t="shared" si="215"/>
        <v>1204.2771838760873</v>
      </c>
      <c r="F514" s="4">
        <f t="shared" si="216"/>
        <v>7.9237948040542552</v>
      </c>
      <c r="G514" s="4"/>
      <c r="H514" s="4">
        <f t="shared" si="217"/>
        <v>38.908373275334959</v>
      </c>
      <c r="I514" s="11">
        <v>454</v>
      </c>
      <c r="J514" s="5">
        <f t="shared" si="198"/>
        <v>15951.310919311798</v>
      </c>
      <c r="K514" s="11">
        <v>454</v>
      </c>
      <c r="L514" s="17">
        <f t="shared" si="218"/>
        <v>6731.4532079495784</v>
      </c>
      <c r="M514" s="11">
        <v>454</v>
      </c>
      <c r="N514">
        <f t="shared" si="219"/>
        <v>686.18279387865221</v>
      </c>
      <c r="Q514" s="59">
        <v>391</v>
      </c>
      <c r="R514" s="60">
        <f t="shared" si="195"/>
        <v>6.2889999999999988</v>
      </c>
      <c r="S514" s="60">
        <f t="shared" si="193"/>
        <v>73.473385449604962</v>
      </c>
      <c r="T514" s="60">
        <f t="shared" si="192"/>
        <v>40.480202189160302</v>
      </c>
      <c r="U514" s="60">
        <f t="shared" si="194"/>
        <v>3424.2000630799748</v>
      </c>
      <c r="AA514">
        <v>391</v>
      </c>
      <c r="AB514">
        <f t="shared" si="199"/>
        <v>6.8242373752978285</v>
      </c>
      <c r="AC514">
        <f t="shared" si="200"/>
        <v>0.2661290322580645</v>
      </c>
      <c r="AD514">
        <f t="shared" si="201"/>
        <v>0.51503807491005404</v>
      </c>
      <c r="AE514">
        <f t="shared" si="202"/>
        <v>0.13706658445186923</v>
      </c>
      <c r="AF514" s="65">
        <f t="shared" si="203"/>
        <v>0.1374994379870923</v>
      </c>
      <c r="AG514">
        <f t="shared" si="204"/>
        <v>7.8781374820811765</v>
      </c>
      <c r="AJ514">
        <f t="shared" si="205"/>
        <v>72.382294738708836</v>
      </c>
      <c r="AL514">
        <f t="shared" si="196"/>
        <v>2930.0499259383278</v>
      </c>
      <c r="AN514">
        <f t="shared" si="206"/>
        <v>2988.6509244570943</v>
      </c>
      <c r="AP514">
        <f t="shared" si="207"/>
        <v>966.70635624888746</v>
      </c>
      <c r="AS514">
        <f t="shared" si="208"/>
        <v>975.91722280827264</v>
      </c>
      <c r="AU514">
        <f t="shared" si="197"/>
        <v>133.76564043808378</v>
      </c>
      <c r="AW514">
        <f t="shared" si="209"/>
        <v>6.8242373752978285</v>
      </c>
      <c r="AY514">
        <f t="shared" si="210"/>
        <v>0.1374994379870923</v>
      </c>
      <c r="BA514">
        <f t="shared" si="211"/>
        <v>0.63364651500132951</v>
      </c>
      <c r="BC514">
        <f t="shared" si="212"/>
        <v>612.55011366674125</v>
      </c>
      <c r="BD514">
        <f t="shared" si="213"/>
        <v>3.3000000000000002E-2</v>
      </c>
      <c r="BE514">
        <f t="shared" si="214"/>
        <v>20.214153751002463</v>
      </c>
    </row>
    <row r="515" spans="3:57">
      <c r="C515" s="11">
        <v>455</v>
      </c>
      <c r="D515" s="12">
        <f t="shared" si="220"/>
        <v>6.5942028985507247E-3</v>
      </c>
      <c r="E515" s="75">
        <f t="shared" si="215"/>
        <v>1204.2771838760873</v>
      </c>
      <c r="F515" s="4">
        <f t="shared" si="216"/>
        <v>7.9412480965741992</v>
      </c>
      <c r="G515" s="4"/>
      <c r="H515" s="4">
        <f t="shared" si="217"/>
        <v>38.67164473778918</v>
      </c>
      <c r="I515" s="11">
        <v>455</v>
      </c>
      <c r="J515" s="5">
        <f t="shared" si="198"/>
        <v>16714.481986115701</v>
      </c>
      <c r="K515" s="11">
        <v>455</v>
      </c>
      <c r="L515" s="17">
        <f t="shared" si="218"/>
        <v>7053.5113981408258</v>
      </c>
      <c r="M515" s="11">
        <v>455</v>
      </c>
      <c r="N515">
        <f t="shared" si="219"/>
        <v>719.01237493790268</v>
      </c>
      <c r="Q515" s="59">
        <v>392</v>
      </c>
      <c r="R515" s="60">
        <f t="shared" si="195"/>
        <v>6.9178999999999986</v>
      </c>
      <c r="S515" s="60">
        <f t="shared" si="193"/>
        <v>76.477786310242635</v>
      </c>
      <c r="T515" s="60">
        <f t="shared" si="192"/>
        <v>38.271484916842425</v>
      </c>
      <c r="U515" s="60">
        <f t="shared" si="194"/>
        <v>3369.7449261263537</v>
      </c>
      <c r="AA515">
        <v>392</v>
      </c>
      <c r="AB515">
        <f t="shared" si="199"/>
        <v>6.8416906678177716</v>
      </c>
      <c r="AC515">
        <f t="shared" si="200"/>
        <v>0.2661290322580645</v>
      </c>
      <c r="AD515">
        <f t="shared" si="201"/>
        <v>0.52991926423320468</v>
      </c>
      <c r="AE515">
        <f t="shared" si="202"/>
        <v>0.14102690096528833</v>
      </c>
      <c r="AF515" s="65">
        <f t="shared" si="203"/>
        <v>0.14149860593697225</v>
      </c>
      <c r="AG515">
        <f t="shared" si="204"/>
        <v>8.107272927173284</v>
      </c>
      <c r="AJ515">
        <f t="shared" si="205"/>
        <v>72.382294738708836</v>
      </c>
      <c r="AL515">
        <f t="shared" si="196"/>
        <v>2770.1779013389382</v>
      </c>
      <c r="AN515">
        <f t="shared" si="206"/>
        <v>2825.5814593657169</v>
      </c>
      <c r="AP515">
        <f t="shared" si="207"/>
        <v>839.4513097738095</v>
      </c>
      <c r="AS515">
        <f t="shared" si="208"/>
        <v>847.92567892636384</v>
      </c>
      <c r="AU515">
        <f t="shared" si="197"/>
        <v>119.58033074787318</v>
      </c>
      <c r="AW515">
        <f t="shared" si="209"/>
        <v>6.8416906678177716</v>
      </c>
      <c r="AY515">
        <f t="shared" si="210"/>
        <v>0.14149860593697225</v>
      </c>
      <c r="BA515">
        <f t="shared" si="211"/>
        <v>0.65072421223645982</v>
      </c>
      <c r="BC515">
        <f t="shared" si="212"/>
        <v>546.25129226342654</v>
      </c>
      <c r="BD515">
        <f t="shared" si="213"/>
        <v>3.3000000000000002E-2</v>
      </c>
      <c r="BE515">
        <f t="shared" si="214"/>
        <v>18.026292644693076</v>
      </c>
    </row>
    <row r="516" spans="3:57">
      <c r="C516" s="11">
        <v>456</v>
      </c>
      <c r="D516" s="12">
        <f t="shared" si="220"/>
        <v>6.6086956521739125E-3</v>
      </c>
      <c r="E516" s="75">
        <f t="shared" si="215"/>
        <v>1204.2771838760873</v>
      </c>
      <c r="F516" s="4">
        <f t="shared" si="216"/>
        <v>7.9587013890941414</v>
      </c>
      <c r="G516" s="4"/>
      <c r="H516" s="4">
        <f t="shared" si="217"/>
        <v>38.423975504057495</v>
      </c>
      <c r="I516" s="11">
        <v>456</v>
      </c>
      <c r="J516" s="5">
        <f t="shared" si="198"/>
        <v>17461.100424281394</v>
      </c>
      <c r="K516" s="11">
        <v>456</v>
      </c>
      <c r="L516" s="17">
        <f t="shared" si="218"/>
        <v>7368.5843790467479</v>
      </c>
      <c r="M516" s="11">
        <v>456</v>
      </c>
      <c r="N516">
        <f t="shared" si="219"/>
        <v>751.12990612097326</v>
      </c>
      <c r="Q516" s="59">
        <v>393</v>
      </c>
      <c r="R516" s="60">
        <f t="shared" si="195"/>
        <v>7.5467999999999984</v>
      </c>
      <c r="S516" s="60">
        <f t="shared" si="193"/>
        <v>79.482187170880337</v>
      </c>
      <c r="T516" s="60">
        <f t="shared" si="192"/>
        <v>36.261604082877675</v>
      </c>
      <c r="U516" s="60">
        <f t="shared" si="194"/>
        <v>3318.2051094535204</v>
      </c>
      <c r="AA516">
        <v>393</v>
      </c>
      <c r="AB516">
        <f t="shared" si="199"/>
        <v>6.8591439603377147</v>
      </c>
      <c r="AC516">
        <f t="shared" si="200"/>
        <v>0.2661290322580645</v>
      </c>
      <c r="AD516">
        <f t="shared" si="201"/>
        <v>0.54463903501502664</v>
      </c>
      <c r="AE516">
        <f t="shared" si="202"/>
        <v>0.14494425931851515</v>
      </c>
      <c r="AF516" s="65">
        <f t="shared" si="203"/>
        <v>0.14545663667652481</v>
      </c>
      <c r="AG516">
        <f t="shared" si="204"/>
        <v>8.3340513837326888</v>
      </c>
      <c r="AJ516">
        <f t="shared" si="205"/>
        <v>72.382294738708836</v>
      </c>
      <c r="AL516">
        <f t="shared" si="196"/>
        <v>2624.6981144252195</v>
      </c>
      <c r="AN516">
        <f t="shared" si="206"/>
        <v>2677.192076713724</v>
      </c>
      <c r="AP516">
        <f t="shared" si="207"/>
        <v>727.70080527905748</v>
      </c>
      <c r="AS516">
        <f t="shared" si="208"/>
        <v>735.46747257960931</v>
      </c>
      <c r="AU516">
        <f t="shared" si="197"/>
        <v>106.6017880659118</v>
      </c>
      <c r="AW516">
        <f t="shared" si="209"/>
        <v>6.8591439603377147</v>
      </c>
      <c r="AY516">
        <f t="shared" si="210"/>
        <v>0.14545663667652481</v>
      </c>
      <c r="BA516">
        <f t="shared" si="211"/>
        <v>0.66749692041609021</v>
      </c>
      <c r="BC516">
        <f t="shared" si="212"/>
        <v>485.73804650807978</v>
      </c>
      <c r="BD516">
        <f t="shared" si="213"/>
        <v>3.3000000000000002E-2</v>
      </c>
      <c r="BE516">
        <f t="shared" si="214"/>
        <v>16.029355534766633</v>
      </c>
    </row>
    <row r="517" spans="3:57">
      <c r="C517" s="11">
        <v>457</v>
      </c>
      <c r="D517" s="12">
        <f t="shared" si="220"/>
        <v>6.6231884057971011E-3</v>
      </c>
      <c r="E517" s="75">
        <f t="shared" si="215"/>
        <v>1204.2771838760873</v>
      </c>
      <c r="F517" s="4">
        <f t="shared" si="216"/>
        <v>7.9761546816140854</v>
      </c>
      <c r="G517" s="4"/>
      <c r="H517" s="4">
        <f t="shared" si="217"/>
        <v>38.165606576586327</v>
      </c>
      <c r="I517" s="11">
        <v>457</v>
      </c>
      <c r="J517" s="5">
        <f t="shared" si="198"/>
        <v>18191.016317742306</v>
      </c>
      <c r="K517" s="11">
        <v>457</v>
      </c>
      <c r="L517" s="17">
        <f t="shared" si="218"/>
        <v>7676.6088860872524</v>
      </c>
      <c r="M517" s="11">
        <v>457</v>
      </c>
      <c r="N517">
        <f t="shared" si="219"/>
        <v>782.52893843906747</v>
      </c>
      <c r="Q517" s="59">
        <v>394</v>
      </c>
      <c r="R517" s="60">
        <f t="shared" si="195"/>
        <v>8.1756999999999991</v>
      </c>
      <c r="S517" s="60">
        <f t="shared" si="193"/>
        <v>82.486588031518011</v>
      </c>
      <c r="T517" s="60">
        <f t="shared" si="192"/>
        <v>34.426119281453893</v>
      </c>
      <c r="U517" s="60">
        <f t="shared" si="194"/>
        <v>3269.3228928242988</v>
      </c>
      <c r="AA517">
        <v>394</v>
      </c>
      <c r="AB517">
        <f t="shared" si="199"/>
        <v>6.8765972528576578</v>
      </c>
      <c r="AC517">
        <f t="shared" si="200"/>
        <v>0.2661290322580645</v>
      </c>
      <c r="AD517">
        <f t="shared" si="201"/>
        <v>0.55919290347074624</v>
      </c>
      <c r="AE517">
        <f t="shared" si="202"/>
        <v>0.14881746624624698</v>
      </c>
      <c r="AF517" s="65">
        <f t="shared" si="203"/>
        <v>0.14937231494377076</v>
      </c>
      <c r="AG517">
        <f t="shared" si="204"/>
        <v>8.558403222376981</v>
      </c>
      <c r="AJ517">
        <f t="shared" si="205"/>
        <v>72.382294738708836</v>
      </c>
      <c r="AL517">
        <f t="shared" si="196"/>
        <v>2491.841512540143</v>
      </c>
      <c r="AN517">
        <f t="shared" si="206"/>
        <v>2541.6783427909459</v>
      </c>
      <c r="AP517">
        <f t="shared" si="207"/>
        <v>629.62341107677798</v>
      </c>
      <c r="AS517">
        <f t="shared" si="208"/>
        <v>636.7134166628739</v>
      </c>
      <c r="AU517">
        <f t="shared" si="197"/>
        <v>94.754077392759825</v>
      </c>
      <c r="AW517">
        <f t="shared" si="209"/>
        <v>6.8765972528576578</v>
      </c>
      <c r="AY517">
        <f t="shared" si="210"/>
        <v>0.14937231494377076</v>
      </c>
      <c r="BA517">
        <f t="shared" si="211"/>
        <v>0.68395746738212082</v>
      </c>
      <c r="BC517">
        <f t="shared" si="212"/>
        <v>430.63563364456502</v>
      </c>
      <c r="BD517">
        <f t="shared" si="213"/>
        <v>3.3000000000000002E-2</v>
      </c>
      <c r="BE517">
        <f t="shared" si="214"/>
        <v>14.210975910270646</v>
      </c>
    </row>
    <row r="518" spans="3:57">
      <c r="C518" s="11">
        <v>458</v>
      </c>
      <c r="D518" s="12">
        <f t="shared" si="220"/>
        <v>6.6376811594202898E-3</v>
      </c>
      <c r="E518" s="75">
        <f t="shared" si="215"/>
        <v>1204.2771838760873</v>
      </c>
      <c r="F518" s="4">
        <f t="shared" si="216"/>
        <v>7.9936079741340285</v>
      </c>
      <c r="G518" s="4"/>
      <c r="H518" s="4">
        <f t="shared" si="217"/>
        <v>37.896780993076121</v>
      </c>
      <c r="I518" s="11">
        <v>458</v>
      </c>
      <c r="J518" s="5">
        <f t="shared" si="198"/>
        <v>18904.098707503137</v>
      </c>
      <c r="K518" s="11">
        <v>458</v>
      </c>
      <c r="L518" s="17">
        <f t="shared" si="218"/>
        <v>7977.5296545663232</v>
      </c>
      <c r="M518" s="11">
        <v>458</v>
      </c>
      <c r="N518">
        <f t="shared" si="219"/>
        <v>813.20383838596558</v>
      </c>
      <c r="Q518" s="59">
        <v>395</v>
      </c>
      <c r="R518" s="60">
        <f t="shared" si="195"/>
        <v>8.8045999999999989</v>
      </c>
      <c r="S518" s="60">
        <f t="shared" si="193"/>
        <v>85.490988892155684</v>
      </c>
      <c r="T518" s="60">
        <f t="shared" si="192"/>
        <v>32.74434202636963</v>
      </c>
      <c r="U518" s="60">
        <f t="shared" si="194"/>
        <v>3222.8716872480381</v>
      </c>
      <c r="AA518">
        <v>395</v>
      </c>
      <c r="AB518">
        <f t="shared" si="199"/>
        <v>6.8940505453776018</v>
      </c>
      <c r="AC518">
        <f t="shared" si="200"/>
        <v>0.2661290322580645</v>
      </c>
      <c r="AD518">
        <f t="shared" si="201"/>
        <v>0.57357643635104605</v>
      </c>
      <c r="AE518">
        <f t="shared" si="202"/>
        <v>0.15264534193213322</v>
      </c>
      <c r="AF518" s="65">
        <f t="shared" si="203"/>
        <v>0.153244433091001</v>
      </c>
      <c r="AG518">
        <f t="shared" si="204"/>
        <v>8.7802592499892906</v>
      </c>
      <c r="AJ518">
        <f t="shared" si="205"/>
        <v>72.382294738708836</v>
      </c>
      <c r="AL518">
        <f t="shared" si="196"/>
        <v>2370.110615577777</v>
      </c>
      <c r="AN518">
        <f t="shared" si="206"/>
        <v>2417.5128278893326</v>
      </c>
      <c r="AP518">
        <f t="shared" si="207"/>
        <v>543.66420847782501</v>
      </c>
      <c r="AS518">
        <f t="shared" si="208"/>
        <v>550.11094060441042</v>
      </c>
      <c r="AU518">
        <f t="shared" si="197"/>
        <v>83.971872629167649</v>
      </c>
      <c r="AW518">
        <f t="shared" si="209"/>
        <v>6.8940505453776018</v>
      </c>
      <c r="AY518">
        <f t="shared" si="210"/>
        <v>0.153244433091001</v>
      </c>
      <c r="BA518">
        <f t="shared" si="211"/>
        <v>0.70009889277602744</v>
      </c>
      <c r="BC518">
        <f t="shared" si="212"/>
        <v>380.61871039728067</v>
      </c>
      <c r="BD518">
        <f t="shared" si="213"/>
        <v>3.3000000000000002E-2</v>
      </c>
      <c r="BE518">
        <f t="shared" si="214"/>
        <v>12.560417443110262</v>
      </c>
    </row>
    <row r="519" spans="3:57">
      <c r="C519" s="11">
        <v>459</v>
      </c>
      <c r="D519" s="12">
        <f t="shared" si="220"/>
        <v>6.6521739130434776E-3</v>
      </c>
      <c r="E519" s="75">
        <f t="shared" si="215"/>
        <v>1204.2771838760873</v>
      </c>
      <c r="F519" s="4">
        <f t="shared" si="216"/>
        <v>8.0110612666539716</v>
      </c>
      <c r="G519" s="4"/>
      <c r="H519" s="4">
        <f t="shared" si="217"/>
        <v>37.617743552231381</v>
      </c>
      <c r="I519" s="11">
        <v>459</v>
      </c>
      <c r="J519" s="5">
        <f t="shared" si="198"/>
        <v>19600.235520198636</v>
      </c>
      <c r="K519" s="11">
        <v>459</v>
      </c>
      <c r="L519" s="17">
        <f t="shared" si="218"/>
        <v>8271.2993895238233</v>
      </c>
      <c r="M519" s="11">
        <v>459</v>
      </c>
      <c r="N519">
        <f t="shared" si="219"/>
        <v>843.1497848648138</v>
      </c>
      <c r="Q519" s="59">
        <v>396</v>
      </c>
      <c r="R519" s="60">
        <f t="shared" si="195"/>
        <v>9.4334999999999987</v>
      </c>
      <c r="S519" s="60">
        <f t="shared" si="193"/>
        <v>88.495389752793372</v>
      </c>
      <c r="T519" s="60">
        <f t="shared" si="192"/>
        <v>31.198652737321325</v>
      </c>
      <c r="U519" s="60">
        <f t="shared" si="194"/>
        <v>3178.65133515243</v>
      </c>
      <c r="AA519">
        <v>396</v>
      </c>
      <c r="AB519">
        <f t="shared" si="199"/>
        <v>6.9115038378975457</v>
      </c>
      <c r="AC519">
        <f t="shared" si="200"/>
        <v>0.2661290322580645</v>
      </c>
      <c r="AD519">
        <f t="shared" si="201"/>
        <v>0.58778525229247358</v>
      </c>
      <c r="AE519">
        <f t="shared" si="202"/>
        <v>0.15642672036815827</v>
      </c>
      <c r="AF519" s="65">
        <f t="shared" si="203"/>
        <v>0.15707179147397451</v>
      </c>
      <c r="AG519">
        <f t="shared" si="204"/>
        <v>8.9995507320176884</v>
      </c>
      <c r="AJ519">
        <f t="shared" si="205"/>
        <v>72.382294738708836</v>
      </c>
      <c r="AL519">
        <f t="shared" si="196"/>
        <v>2258.2300778834174</v>
      </c>
      <c r="AN519">
        <f t="shared" si="206"/>
        <v>2303.3946794410858</v>
      </c>
      <c r="AP519">
        <f t="shared" si="207"/>
        <v>468.49439290098985</v>
      </c>
      <c r="AS519">
        <f t="shared" si="208"/>
        <v>474.33364536726947</v>
      </c>
      <c r="AU519">
        <f t="shared" si="197"/>
        <v>74.198456505075015</v>
      </c>
      <c r="AW519">
        <f t="shared" si="209"/>
        <v>6.9115038378975457</v>
      </c>
      <c r="AY519">
        <f t="shared" si="210"/>
        <v>0.15707179147397451</v>
      </c>
      <c r="BA519">
        <f t="shared" si="211"/>
        <v>0.71591445336421855</v>
      </c>
      <c r="BC519">
        <f t="shared" si="212"/>
        <v>335.4019071979136</v>
      </c>
      <c r="BD519">
        <f t="shared" si="213"/>
        <v>3.3000000000000002E-2</v>
      </c>
      <c r="BE519">
        <f t="shared" si="214"/>
        <v>11.068262937531149</v>
      </c>
    </row>
    <row r="520" spans="3:57">
      <c r="C520" s="11">
        <v>460</v>
      </c>
      <c r="D520" s="12">
        <f t="shared" si="220"/>
        <v>6.6666666666666662E-3</v>
      </c>
      <c r="E520" s="75">
        <f t="shared" si="215"/>
        <v>1204.2771838760873</v>
      </c>
      <c r="F520" s="4">
        <f t="shared" si="216"/>
        <v>8.0285145591739155</v>
      </c>
      <c r="G520" s="4"/>
      <c r="H520" s="4">
        <f t="shared" si="217"/>
        <v>37.328740540709759</v>
      </c>
      <c r="I520" s="11">
        <v>460</v>
      </c>
      <c r="J520" s="5">
        <f t="shared" si="198"/>
        <v>20279.333474137078</v>
      </c>
      <c r="K520" s="11">
        <v>460</v>
      </c>
      <c r="L520" s="17">
        <f t="shared" si="218"/>
        <v>8557.8787260858462</v>
      </c>
      <c r="M520" s="11">
        <v>460</v>
      </c>
      <c r="N520">
        <f t="shared" si="219"/>
        <v>872.36276514636552</v>
      </c>
      <c r="Q520" s="59">
        <v>397</v>
      </c>
      <c r="R520" s="60">
        <f t="shared" si="195"/>
        <v>10.062399999999998</v>
      </c>
      <c r="S520" s="60">
        <f t="shared" si="193"/>
        <v>91.499790613431045</v>
      </c>
      <c r="T520" s="60">
        <f t="shared" si="192"/>
        <v>29.77396027931113</v>
      </c>
      <c r="U520" s="60">
        <f t="shared" si="194"/>
        <v>3136.4842524955275</v>
      </c>
      <c r="AA520">
        <v>397</v>
      </c>
      <c r="AB520">
        <f t="shared" si="199"/>
        <v>6.928957130417488</v>
      </c>
      <c r="AC520">
        <f t="shared" si="200"/>
        <v>0.2661290322580645</v>
      </c>
      <c r="AD520">
        <f t="shared" si="201"/>
        <v>0.60181502315204793</v>
      </c>
      <c r="AE520">
        <f t="shared" si="202"/>
        <v>0.16016044970981919</v>
      </c>
      <c r="AF520" s="65">
        <f t="shared" si="203"/>
        <v>0.16085319885263807</v>
      </c>
      <c r="AG520">
        <f t="shared" si="204"/>
        <v>9.2162094154347383</v>
      </c>
      <c r="AJ520">
        <f t="shared" si="205"/>
        <v>72.382294738708836</v>
      </c>
      <c r="AL520">
        <f t="shared" si="196"/>
        <v>2155.1075684757079</v>
      </c>
      <c r="AN520">
        <f t="shared" si="206"/>
        <v>2198.209719845222</v>
      </c>
      <c r="AP520">
        <f t="shared" si="207"/>
        <v>402.97140009013515</v>
      </c>
      <c r="AS520">
        <f t="shared" si="208"/>
        <v>408.24139066976318</v>
      </c>
      <c r="AU520">
        <f t="shared" si="197"/>
        <v>65.384124719831263</v>
      </c>
      <c r="AW520">
        <f t="shared" si="209"/>
        <v>6.928957130417488</v>
      </c>
      <c r="AY520">
        <f t="shared" si="210"/>
        <v>0.16085319885263807</v>
      </c>
      <c r="BA520">
        <f t="shared" si="211"/>
        <v>0.73139762822758991</v>
      </c>
      <c r="BC520">
        <f t="shared" si="212"/>
        <v>294.73232626947606</v>
      </c>
      <c r="BD520">
        <f t="shared" si="213"/>
        <v>3.3000000000000002E-2</v>
      </c>
      <c r="BE520">
        <f t="shared" si="214"/>
        <v>9.7261667668927103</v>
      </c>
    </row>
    <row r="521" spans="3:57">
      <c r="C521" s="11">
        <v>461</v>
      </c>
      <c r="D521" s="12">
        <f t="shared" si="220"/>
        <v>6.6811594202898549E-3</v>
      </c>
      <c r="E521" s="75">
        <f t="shared" si="215"/>
        <v>1204.2771838760873</v>
      </c>
      <c r="F521" s="4">
        <f t="shared" si="216"/>
        <v>8.0459678516938578</v>
      </c>
      <c r="G521" s="4"/>
      <c r="H521" s="4">
        <f t="shared" si="217"/>
        <v>37.030019461594797</v>
      </c>
      <c r="I521" s="11">
        <v>461</v>
      </c>
      <c r="J521" s="5">
        <f t="shared" si="198"/>
        <v>20941.317963013753</v>
      </c>
      <c r="K521" s="11">
        <v>461</v>
      </c>
      <c r="L521" s="17">
        <f t="shared" si="218"/>
        <v>8837.2361803918029</v>
      </c>
      <c r="M521" s="11">
        <v>461</v>
      </c>
      <c r="N521">
        <f t="shared" si="219"/>
        <v>900.83956986664657</v>
      </c>
      <c r="Q521" s="59">
        <v>398</v>
      </c>
      <c r="R521" s="60">
        <f t="shared" si="195"/>
        <v>10.691299999999998</v>
      </c>
      <c r="S521" s="60">
        <f t="shared" si="193"/>
        <v>94.504191474068733</v>
      </c>
      <c r="T521" s="60">
        <f t="shared" si="192"/>
        <v>28.457270741344487</v>
      </c>
      <c r="U521" s="60">
        <f t="shared" si="194"/>
        <v>3096.212239790374</v>
      </c>
      <c r="AA521">
        <v>398</v>
      </c>
      <c r="AB521">
        <f t="shared" si="199"/>
        <v>6.9464104229374319</v>
      </c>
      <c r="AC521">
        <f t="shared" si="200"/>
        <v>0.2661290322580645</v>
      </c>
      <c r="AD521">
        <f t="shared" si="201"/>
        <v>0.6156614753256584</v>
      </c>
      <c r="AE521">
        <f t="shared" si="202"/>
        <v>0.16384539262698972</v>
      </c>
      <c r="AF521" s="65">
        <f t="shared" si="203"/>
        <v>0.16458747280329439</v>
      </c>
      <c r="AG521">
        <f t="shared" si="204"/>
        <v>9.4301675523529891</v>
      </c>
      <c r="AJ521">
        <f t="shared" si="205"/>
        <v>72.382294738708836</v>
      </c>
      <c r="AL521">
        <f t="shared" si="196"/>
        <v>2059.8025582592318</v>
      </c>
      <c r="AN521">
        <f t="shared" si="206"/>
        <v>2100.9986094244164</v>
      </c>
      <c r="AP521">
        <f t="shared" si="207"/>
        <v>346.10709784814412</v>
      </c>
      <c r="AS521">
        <f t="shared" si="208"/>
        <v>350.84845333353286</v>
      </c>
      <c r="AU521">
        <f t="shared" si="197"/>
        <v>57.484902589004768</v>
      </c>
      <c r="AW521">
        <f t="shared" si="209"/>
        <v>6.9464104229374319</v>
      </c>
      <c r="AY521">
        <f t="shared" si="210"/>
        <v>0.16458747280329439</v>
      </c>
      <c r="BA521">
        <f t="shared" si="211"/>
        <v>0.74654212380645213</v>
      </c>
      <c r="BC521">
        <f t="shared" si="212"/>
        <v>258.38352789204106</v>
      </c>
      <c r="BD521">
        <f t="shared" si="213"/>
        <v>3.3000000000000002E-2</v>
      </c>
      <c r="BE521">
        <f t="shared" si="214"/>
        <v>8.5266564204373552</v>
      </c>
    </row>
    <row r="522" spans="3:57">
      <c r="C522" s="11">
        <v>462</v>
      </c>
      <c r="D522" s="12">
        <f t="shared" si="220"/>
        <v>6.6956521739130435E-3</v>
      </c>
      <c r="E522" s="75">
        <f t="shared" si="215"/>
        <v>1204.2771838760873</v>
      </c>
      <c r="F522" s="4">
        <f t="shared" si="216"/>
        <v>8.0634211442138017</v>
      </c>
      <c r="G522" s="4"/>
      <c r="H522" s="4">
        <f t="shared" si="217"/>
        <v>36.721828764714324</v>
      </c>
      <c r="I522" s="11">
        <v>462</v>
      </c>
      <c r="J522" s="5">
        <f t="shared" si="198"/>
        <v>21586.132917506577</v>
      </c>
      <c r="K522" s="11">
        <v>462</v>
      </c>
      <c r="L522" s="17">
        <f t="shared" si="218"/>
        <v>9109.3480911877759</v>
      </c>
      <c r="M522" s="11">
        <v>462</v>
      </c>
      <c r="N522">
        <f t="shared" si="219"/>
        <v>928.57778707316777</v>
      </c>
      <c r="Q522" s="59">
        <v>399</v>
      </c>
      <c r="R522" s="60">
        <f t="shared" si="195"/>
        <v>11.320199999999998</v>
      </c>
      <c r="S522" s="60">
        <f t="shared" si="193"/>
        <v>97.508592334706407</v>
      </c>
      <c r="T522" s="60">
        <f t="shared" si="192"/>
        <v>27.237340707088332</v>
      </c>
      <c r="U522" s="60">
        <f t="shared" si="194"/>
        <v>3057.6938288525134</v>
      </c>
      <c r="AA522">
        <v>399</v>
      </c>
      <c r="AB522">
        <f t="shared" si="199"/>
        <v>6.9638637154573741</v>
      </c>
      <c r="AC522">
        <f t="shared" si="200"/>
        <v>0.2661290322580645</v>
      </c>
      <c r="AD522">
        <f t="shared" si="201"/>
        <v>0.62932039104983684</v>
      </c>
      <c r="AE522">
        <f t="shared" si="202"/>
        <v>0.16748042665035978</v>
      </c>
      <c r="AF522" s="65">
        <f t="shared" si="203"/>
        <v>0.16827344014210338</v>
      </c>
      <c r="AG522">
        <f t="shared" si="204"/>
        <v>9.641357924289812</v>
      </c>
      <c r="AJ522">
        <f t="shared" si="205"/>
        <v>72.382294738708836</v>
      </c>
      <c r="AL522">
        <f t="shared" si="196"/>
        <v>1971.5012229590998</v>
      </c>
      <c r="AN522">
        <f t="shared" si="206"/>
        <v>2010.9312474182818</v>
      </c>
      <c r="AP522">
        <f t="shared" si="207"/>
        <v>297.04221616058135</v>
      </c>
      <c r="AS522">
        <f t="shared" si="208"/>
        <v>301.29792852054862</v>
      </c>
      <c r="AU522">
        <f t="shared" si="197"/>
        <v>50.461505617491078</v>
      </c>
      <c r="AW522">
        <f t="shared" si="209"/>
        <v>6.9638637154573741</v>
      </c>
      <c r="AY522">
        <f t="shared" si="210"/>
        <v>0.16827344014210338</v>
      </c>
      <c r="BA522">
        <f t="shared" si="211"/>
        <v>0.76134187879173831</v>
      </c>
      <c r="BC522">
        <f t="shared" si="212"/>
        <v>226.15067893215866</v>
      </c>
      <c r="BD522">
        <f t="shared" si="213"/>
        <v>3.3000000000000002E-2</v>
      </c>
      <c r="BE522">
        <f t="shared" si="214"/>
        <v>7.4629724047612358</v>
      </c>
    </row>
    <row r="523" spans="3:57">
      <c r="C523" s="11">
        <v>463</v>
      </c>
      <c r="D523" s="12">
        <f t="shared" si="220"/>
        <v>6.7101449275362313E-3</v>
      </c>
      <c r="E523" s="75">
        <f t="shared" si="215"/>
        <v>1204.2771838760873</v>
      </c>
      <c r="F523" s="4">
        <f t="shared" si="216"/>
        <v>8.0808744367337439</v>
      </c>
      <c r="G523" s="4"/>
      <c r="H523" s="4">
        <f t="shared" si="217"/>
        <v>36.404417579124015</v>
      </c>
      <c r="I523" s="11">
        <v>463</v>
      </c>
      <c r="J523" s="5">
        <f t="shared" si="198"/>
        <v>22213.740644991049</v>
      </c>
      <c r="K523" s="11">
        <v>463</v>
      </c>
      <c r="L523" s="17">
        <f t="shared" si="218"/>
        <v>9374.1985521862225</v>
      </c>
      <c r="M523" s="11">
        <v>463</v>
      </c>
      <c r="N523">
        <f t="shared" si="219"/>
        <v>955.57579532989007</v>
      </c>
      <c r="Q523" s="59">
        <v>400</v>
      </c>
      <c r="R523" s="60">
        <f t="shared" si="195"/>
        <v>11.949099999999998</v>
      </c>
      <c r="S523" s="60">
        <f t="shared" si="193"/>
        <v>100.51299319534408</v>
      </c>
      <c r="T523" s="60">
        <f>$AB$87*POWER($S$504/S523,$V$69)</f>
        <v>26.104396444872126</v>
      </c>
      <c r="U523" s="60">
        <f t="shared" si="194"/>
        <v>3020.8020618204237</v>
      </c>
      <c r="AA523">
        <v>400</v>
      </c>
      <c r="AB523">
        <f t="shared" si="199"/>
        <v>6.9813170079773181</v>
      </c>
      <c r="AC523">
        <f t="shared" si="200"/>
        <v>0.2661290322580645</v>
      </c>
      <c r="AD523">
        <f t="shared" si="201"/>
        <v>0.64278760968653914</v>
      </c>
      <c r="AE523">
        <f t="shared" si="202"/>
        <v>0.17106444451335315</v>
      </c>
      <c r="AF523" s="65">
        <f t="shared" si="203"/>
        <v>0.17190993735977375</v>
      </c>
      <c r="AG523">
        <f t="shared" si="204"/>
        <v>9.8497138670733904</v>
      </c>
      <c r="AJ523">
        <f t="shared" si="205"/>
        <v>72.382294738708836</v>
      </c>
      <c r="AL523">
        <f t="shared" si="196"/>
        <v>1889.4961174488374</v>
      </c>
      <c r="AN523">
        <f t="shared" si="206"/>
        <v>1927.2860397978141</v>
      </c>
      <c r="AP523">
        <f t="shared" si="207"/>
        <v>255.02564446011002</v>
      </c>
      <c r="AS523">
        <f t="shared" si="208"/>
        <v>258.84100178030809</v>
      </c>
      <c r="AU523">
        <f t="shared" si="197"/>
        <v>44.278492186828252</v>
      </c>
      <c r="AW523">
        <f t="shared" si="209"/>
        <v>6.9813170079773181</v>
      </c>
      <c r="AY523">
        <f t="shared" si="210"/>
        <v>0.17190993735977375</v>
      </c>
      <c r="BA523">
        <f t="shared" si="211"/>
        <v>0.77579106885322091</v>
      </c>
      <c r="BC523">
        <f t="shared" si="212"/>
        <v>197.84661730069024</v>
      </c>
      <c r="BD523">
        <f t="shared" si="213"/>
        <v>3.3000000000000002E-2</v>
      </c>
      <c r="BE523">
        <f t="shared" si="214"/>
        <v>6.528938370922778</v>
      </c>
    </row>
    <row r="524" spans="3:57">
      <c r="C524" s="11">
        <v>464</v>
      </c>
      <c r="D524" s="12">
        <f t="shared" si="220"/>
        <v>6.72463768115942E-3</v>
      </c>
      <c r="E524" s="75">
        <f t="shared" si="215"/>
        <v>1204.2771838760873</v>
      </c>
      <c r="F524" s="4">
        <f t="shared" si="216"/>
        <v>8.0983277292536879</v>
      </c>
      <c r="G524" s="4"/>
      <c r="H524" s="4">
        <f t="shared" si="217"/>
        <v>36.078035448070324</v>
      </c>
      <c r="I524" s="11">
        <v>464</v>
      </c>
      <c r="J524" s="5">
        <f t="shared" si="198"/>
        <v>22824.12164764123</v>
      </c>
      <c r="K524" s="11">
        <v>464</v>
      </c>
      <c r="L524" s="17">
        <f t="shared" si="218"/>
        <v>9631.7793353045981</v>
      </c>
      <c r="M524" s="11">
        <v>464</v>
      </c>
      <c r="N524">
        <f t="shared" si="219"/>
        <v>981.83275589241566</v>
      </c>
      <c r="Q524" s="59">
        <v>401</v>
      </c>
      <c r="R524" s="60">
        <f>R523+0.6289</f>
        <v>12.577999999999998</v>
      </c>
      <c r="S524" s="60">
        <f t="shared" si="193"/>
        <v>103.51739405598177</v>
      </c>
      <c r="T524" s="60">
        <f t="shared" ref="T524:T587" si="221">$AB$87*POWER($S$504/S524,$V$69)</f>
        <v>25.049904944841487</v>
      </c>
      <c r="U524" s="60">
        <f t="shared" si="194"/>
        <v>2985.4226214212631</v>
      </c>
      <c r="AA524">
        <v>401</v>
      </c>
      <c r="AB524">
        <f t="shared" si="199"/>
        <v>6.9987703004972612</v>
      </c>
      <c r="AC524">
        <f t="shared" si="200"/>
        <v>0.2661290322580645</v>
      </c>
      <c r="AD524">
        <f t="shared" si="201"/>
        <v>0.65605902899050705</v>
      </c>
      <c r="AE524">
        <f t="shared" si="202"/>
        <v>0.17459635448940913</v>
      </c>
      <c r="AF524" s="65">
        <f t="shared" si="203"/>
        <v>0.17549581106724371</v>
      </c>
      <c r="AG524">
        <f t="shared" si="204"/>
        <v>10.055169296378349</v>
      </c>
      <c r="AJ524">
        <f t="shared" si="205"/>
        <v>72.382294738708836</v>
      </c>
      <c r="AL524">
        <f t="shared" si="196"/>
        <v>1813.1696028941565</v>
      </c>
      <c r="AN524">
        <f t="shared" si="206"/>
        <v>1849.4329949520397</v>
      </c>
      <c r="AP524">
        <f t="shared" si="207"/>
        <v>219.39755704867684</v>
      </c>
      <c r="AS524">
        <f t="shared" si="208"/>
        <v>222.82005230079079</v>
      </c>
      <c r="AU524">
        <f t="shared" si="197"/>
        <v>38.903568838857552</v>
      </c>
      <c r="AW524">
        <f t="shared" si="209"/>
        <v>6.9987703004972612</v>
      </c>
      <c r="AY524">
        <f t="shared" si="210"/>
        <v>0.17549581106724371</v>
      </c>
      <c r="BA524">
        <f t="shared" si="211"/>
        <v>0.78988411119517199</v>
      </c>
      <c r="BC524">
        <f t="shared" si="212"/>
        <v>173.29864434778614</v>
      </c>
      <c r="BD524">
        <f t="shared" si="213"/>
        <v>3.3000000000000002E-2</v>
      </c>
      <c r="BE524">
        <f t="shared" si="214"/>
        <v>5.718855263476943</v>
      </c>
    </row>
    <row r="525" spans="3:57">
      <c r="C525" s="11">
        <v>465</v>
      </c>
      <c r="D525" s="12">
        <f t="shared" si="220"/>
        <v>6.7391304347826086E-3</v>
      </c>
      <c r="E525" s="75">
        <f t="shared" si="215"/>
        <v>1204.2771838760873</v>
      </c>
      <c r="F525" s="4">
        <f t="shared" si="216"/>
        <v>8.1157810217736319</v>
      </c>
      <c r="G525" s="4"/>
      <c r="H525" s="4">
        <f t="shared" si="217"/>
        <v>35.742932066745077</v>
      </c>
      <c r="I525" s="11">
        <v>465</v>
      </c>
      <c r="J525" s="5">
        <f t="shared" si="198"/>
        <v>23417.274419205849</v>
      </c>
      <c r="K525" s="11">
        <v>465</v>
      </c>
      <c r="L525" s="17">
        <f t="shared" si="218"/>
        <v>9882.0898049048683</v>
      </c>
      <c r="M525" s="11">
        <v>465</v>
      </c>
      <c r="N525">
        <f t="shared" si="219"/>
        <v>1007.3486039658377</v>
      </c>
      <c r="Q525" s="59">
        <v>402</v>
      </c>
      <c r="R525" s="60">
        <f t="shared" si="195"/>
        <v>13.206899999999997</v>
      </c>
      <c r="S525" s="60">
        <f t="shared" si="193"/>
        <v>106.52179491661944</v>
      </c>
      <c r="T525" s="60">
        <f t="shared" si="221"/>
        <v>24.066386045401963</v>
      </c>
      <c r="U525" s="60">
        <f t="shared" si="194"/>
        <v>2951.4522485167031</v>
      </c>
      <c r="AA525">
        <v>402</v>
      </c>
      <c r="AB525">
        <f t="shared" si="199"/>
        <v>7.0162235930172052</v>
      </c>
      <c r="AC525">
        <f t="shared" si="200"/>
        <v>0.2661290322580645</v>
      </c>
      <c r="AD525">
        <f t="shared" si="201"/>
        <v>0.66913060635885846</v>
      </c>
      <c r="AE525">
        <f t="shared" si="202"/>
        <v>0.1780750807245349</v>
      </c>
      <c r="AF525" s="65">
        <f t="shared" si="203"/>
        <v>0.17902991845212871</v>
      </c>
      <c r="AG525">
        <f t="shared" si="204"/>
        <v>10.257658733878275</v>
      </c>
      <c r="AJ525">
        <f t="shared" si="205"/>
        <v>72.382294738708836</v>
      </c>
      <c r="AL525">
        <f t="shared" si="196"/>
        <v>1741.9802480338342</v>
      </c>
      <c r="AN525">
        <f t="shared" si="206"/>
        <v>1776.8198529945109</v>
      </c>
      <c r="AP525">
        <f t="shared" si="207"/>
        <v>189.57557239079597</v>
      </c>
      <c r="AS525">
        <f t="shared" si="208"/>
        <v>192.65479260549648</v>
      </c>
      <c r="AU525">
        <f t="shared" si="197"/>
        <v>34.307017745192312</v>
      </c>
      <c r="AW525">
        <f t="shared" si="209"/>
        <v>7.0162235930172052</v>
      </c>
      <c r="AY525">
        <f t="shared" si="210"/>
        <v>0.17902991845212871</v>
      </c>
      <c r="BA525">
        <f t="shared" si="211"/>
        <v>0.80361566892981329</v>
      </c>
      <c r="BC525">
        <f t="shared" si="212"/>
        <v>152.34590041958174</v>
      </c>
      <c r="BD525">
        <f t="shared" si="213"/>
        <v>3.3000000000000002E-2</v>
      </c>
      <c r="BE525">
        <f t="shared" si="214"/>
        <v>5.0274147138461975</v>
      </c>
    </row>
    <row r="526" spans="3:57">
      <c r="C526" s="11">
        <v>466</v>
      </c>
      <c r="D526" s="12">
        <f t="shared" si="220"/>
        <v>6.7536231884057964E-3</v>
      </c>
      <c r="E526" s="75">
        <f t="shared" si="215"/>
        <v>1204.2771838760873</v>
      </c>
      <c r="F526" s="4">
        <f t="shared" si="216"/>
        <v>8.1332343142935741</v>
      </c>
      <c r="G526" s="4"/>
      <c r="H526" s="4">
        <f t="shared" si="217"/>
        <v>35.399357023137583</v>
      </c>
      <c r="I526" s="11">
        <v>466</v>
      </c>
      <c r="J526" s="5">
        <f t="shared" si="198"/>
        <v>23993.215220777871</v>
      </c>
      <c r="K526" s="11">
        <v>466</v>
      </c>
      <c r="L526" s="17">
        <f t="shared" si="218"/>
        <v>10125.136823168261</v>
      </c>
      <c r="M526" s="11">
        <v>466</v>
      </c>
      <c r="N526">
        <f t="shared" si="219"/>
        <v>1032.124039058946</v>
      </c>
      <c r="Q526" s="59">
        <v>403</v>
      </c>
      <c r="R526" s="60">
        <f t="shared" si="195"/>
        <v>13.835799999999997</v>
      </c>
      <c r="S526" s="60">
        <f t="shared" si="193"/>
        <v>109.52619577725713</v>
      </c>
      <c r="T526" s="60">
        <f t="shared" si="221"/>
        <v>23.147257355734467</v>
      </c>
      <c r="U526" s="60">
        <f t="shared" si="194"/>
        <v>2918.7973960603131</v>
      </c>
      <c r="AA526">
        <v>403</v>
      </c>
      <c r="AB526">
        <f t="shared" si="199"/>
        <v>7.0336768855371474</v>
      </c>
      <c r="AC526">
        <f t="shared" si="200"/>
        <v>0.2661290322580645</v>
      </c>
      <c r="AD526">
        <f t="shared" si="201"/>
        <v>0.68199836006249792</v>
      </c>
      <c r="AE526">
        <f t="shared" si="202"/>
        <v>0.18149956356501959</v>
      </c>
      <c r="AF526" s="65">
        <f t="shared" si="203"/>
        <v>0.18251112774565303</v>
      </c>
      <c r="AG526">
        <f t="shared" si="204"/>
        <v>10.457117333998937</v>
      </c>
      <c r="AJ526">
        <f t="shared" si="205"/>
        <v>72.382294738708836</v>
      </c>
      <c r="AL526">
        <f t="shared" si="196"/>
        <v>1675.4516043155184</v>
      </c>
      <c r="AN526">
        <f t="shared" si="206"/>
        <v>1708.9606364018287</v>
      </c>
      <c r="AP526">
        <f t="shared" si="207"/>
        <v>165.04333395546223</v>
      </c>
      <c r="AS526">
        <f t="shared" si="208"/>
        <v>167.83083201664272</v>
      </c>
      <c r="AU526">
        <f t="shared" si="197"/>
        <v>30.461222763774771</v>
      </c>
      <c r="AW526">
        <f t="shared" si="209"/>
        <v>7.0336768855371474</v>
      </c>
      <c r="AY526">
        <f t="shared" si="210"/>
        <v>0.18251112774565303</v>
      </c>
      <c r="BA526">
        <f t="shared" si="211"/>
        <v>0.81698065525864705</v>
      </c>
      <c r="BC526">
        <f t="shared" si="212"/>
        <v>134.83721112100525</v>
      </c>
      <c r="BD526">
        <f t="shared" si="213"/>
        <v>3.3000000000000002E-2</v>
      </c>
      <c r="BE526">
        <f t="shared" si="214"/>
        <v>4.449627966993174</v>
      </c>
    </row>
    <row r="527" spans="3:57">
      <c r="C527" s="11">
        <v>467</v>
      </c>
      <c r="D527" s="12">
        <f t="shared" si="220"/>
        <v>6.7681159420289851E-3</v>
      </c>
      <c r="E527" s="75">
        <f t="shared" si="215"/>
        <v>1204.2771838760873</v>
      </c>
      <c r="F527" s="4">
        <f t="shared" si="216"/>
        <v>8.1506876068135181</v>
      </c>
      <c r="G527" s="4"/>
      <c r="H527" s="4">
        <f t="shared" si="217"/>
        <v>35.047559542286656</v>
      </c>
      <c r="I527" s="11">
        <v>467</v>
      </c>
      <c r="J527" s="5">
        <f t="shared" si="198"/>
        <v>24551.977835898902</v>
      </c>
      <c r="K527" s="11">
        <v>467</v>
      </c>
      <c r="L527" s="17">
        <f t="shared" si="218"/>
        <v>10360.934646749336</v>
      </c>
      <c r="M527" s="11">
        <v>467</v>
      </c>
      <c r="N527">
        <f t="shared" si="219"/>
        <v>1056.1605144494736</v>
      </c>
      <c r="Q527" s="59">
        <v>404</v>
      </c>
      <c r="R527" s="60">
        <f t="shared" si="195"/>
        <v>14.464699999999997</v>
      </c>
      <c r="S527" s="60">
        <f t="shared" si="193"/>
        <v>112.5305966378948</v>
      </c>
      <c r="T527" s="60">
        <f t="shared" si="221"/>
        <v>22.286705530723225</v>
      </c>
      <c r="U527" s="60">
        <f t="shared" si="194"/>
        <v>2887.373078732548</v>
      </c>
      <c r="AA527">
        <v>404</v>
      </c>
      <c r="AB527">
        <f t="shared" si="199"/>
        <v>7.0511301780570914</v>
      </c>
      <c r="AC527">
        <f t="shared" si="200"/>
        <v>0.2661290322580645</v>
      </c>
      <c r="AD527">
        <f t="shared" si="201"/>
        <v>0.69465837045899725</v>
      </c>
      <c r="AE527">
        <f t="shared" si="202"/>
        <v>0.184868759880217</v>
      </c>
      <c r="AF527" s="65">
        <f t="shared" si="203"/>
        <v>0.18593831869975647</v>
      </c>
      <c r="AG527">
        <f t="shared" si="204"/>
        <v>10.65348091125448</v>
      </c>
      <c r="AJ527">
        <f t="shared" si="205"/>
        <v>72.382294738708836</v>
      </c>
      <c r="AL527">
        <f t="shared" si="196"/>
        <v>1613.1628884796207</v>
      </c>
      <c r="AN527">
        <f t="shared" si="206"/>
        <v>1645.4261462492132</v>
      </c>
      <c r="AP527">
        <f t="shared" si="207"/>
        <v>145.34103683695093</v>
      </c>
      <c r="AS527">
        <f t="shared" si="208"/>
        <v>147.89018784248333</v>
      </c>
      <c r="AU527">
        <f t="shared" si="197"/>
        <v>27.340275624892239</v>
      </c>
      <c r="AW527">
        <f t="shared" si="209"/>
        <v>7.0511301780570914</v>
      </c>
      <c r="AY527">
        <f t="shared" si="210"/>
        <v>0.18593831869975647</v>
      </c>
      <c r="BA527">
        <f t="shared" si="211"/>
        <v>0.82997423745172272</v>
      </c>
      <c r="BC527">
        <f t="shared" si="212"/>
        <v>120.6293162191911</v>
      </c>
      <c r="BD527">
        <f t="shared" si="213"/>
        <v>3.3000000000000002E-2</v>
      </c>
      <c r="BE527">
        <f t="shared" si="214"/>
        <v>3.9807674352333065</v>
      </c>
    </row>
    <row r="528" spans="3:57">
      <c r="C528" s="11">
        <v>468</v>
      </c>
      <c r="D528" s="12">
        <f t="shared" si="220"/>
        <v>6.7826086956521738E-3</v>
      </c>
      <c r="E528" s="75">
        <f t="shared" si="215"/>
        <v>1204.2771838760873</v>
      </c>
      <c r="F528" s="4">
        <f t="shared" si="216"/>
        <v>8.1681408993334621</v>
      </c>
      <c r="G528" s="4"/>
      <c r="H528" s="4">
        <f t="shared" si="217"/>
        <v>34.687788234229714</v>
      </c>
      <c r="I528" s="11">
        <v>468</v>
      </c>
      <c r="J528" s="5">
        <f t="shared" si="198"/>
        <v>25093.613305364863</v>
      </c>
      <c r="K528" s="11">
        <v>468</v>
      </c>
      <c r="L528" s="17">
        <f t="shared" si="218"/>
        <v>10589.504814863973</v>
      </c>
      <c r="M528" s="11">
        <v>468</v>
      </c>
      <c r="N528">
        <f t="shared" si="219"/>
        <v>1079.4602257761439</v>
      </c>
      <c r="Q528" s="59">
        <v>405</v>
      </c>
      <c r="R528" s="60">
        <f t="shared" si="195"/>
        <v>15.093599999999997</v>
      </c>
      <c r="S528" s="60">
        <f t="shared" si="193"/>
        <v>115.5349974985325</v>
      </c>
      <c r="T528" s="60">
        <f t="shared" si="221"/>
        <v>21.479578854549324</v>
      </c>
      <c r="U528" s="60">
        <f t="shared" si="194"/>
        <v>2857.101885422107</v>
      </c>
      <c r="AA528">
        <v>405</v>
      </c>
      <c r="AB528">
        <f t="shared" si="199"/>
        <v>7.0685834705770336</v>
      </c>
      <c r="AC528">
        <f t="shared" si="200"/>
        <v>0.2661290322580645</v>
      </c>
      <c r="AD528">
        <f t="shared" si="201"/>
        <v>0.70710678118654668</v>
      </c>
      <c r="AE528">
        <f t="shared" si="202"/>
        <v>0.18818164338029064</v>
      </c>
      <c r="AF528" s="65">
        <f t="shared" si="203"/>
        <v>0.18931038307400669</v>
      </c>
      <c r="AG528">
        <f t="shared" si="204"/>
        <v>10.84668596814544</v>
      </c>
      <c r="AJ528">
        <f t="shared" si="205"/>
        <v>72.382294738708836</v>
      </c>
      <c r="AL528">
        <f t="shared" si="196"/>
        <v>1554.741207513327</v>
      </c>
      <c r="AN528">
        <f t="shared" si="206"/>
        <v>1585.8360316635935</v>
      </c>
      <c r="AP528">
        <f t="shared" si="207"/>
        <v>130.05752773997369</v>
      </c>
      <c r="AS528">
        <f t="shared" si="208"/>
        <v>132.42337166614712</v>
      </c>
      <c r="AU528">
        <f t="shared" si="197"/>
        <v>24.919647702094583</v>
      </c>
      <c r="AW528">
        <f t="shared" si="209"/>
        <v>7.0685834705770336</v>
      </c>
      <c r="AY528">
        <f t="shared" si="210"/>
        <v>0.18931038307400669</v>
      </c>
      <c r="BA528">
        <f t="shared" si="211"/>
        <v>0.84259184061471426</v>
      </c>
      <c r="BC528">
        <f t="shared" si="212"/>
        <v>109.58541168422369</v>
      </c>
      <c r="BD528">
        <f t="shared" si="213"/>
        <v>3.3000000000000002E-2</v>
      </c>
      <c r="BE528">
        <f t="shared" si="214"/>
        <v>3.616318585579382</v>
      </c>
    </row>
    <row r="529" spans="3:57">
      <c r="C529" s="11">
        <v>469</v>
      </c>
      <c r="D529" s="12">
        <f t="shared" si="220"/>
        <v>6.7971014492753624E-3</v>
      </c>
      <c r="E529" s="75">
        <f t="shared" si="215"/>
        <v>1204.2771838760873</v>
      </c>
      <c r="F529" s="4">
        <f t="shared" si="216"/>
        <v>8.1855941918534043</v>
      </c>
      <c r="G529" s="4"/>
      <c r="H529" s="4">
        <f t="shared" si="217"/>
        <v>34.320290845939695</v>
      </c>
      <c r="I529" s="11">
        <v>469</v>
      </c>
      <c r="J529" s="5">
        <f t="shared" si="198"/>
        <v>25618.189642125322</v>
      </c>
      <c r="K529" s="11">
        <v>469</v>
      </c>
      <c r="L529" s="17">
        <f t="shared" si="218"/>
        <v>10810.876028976885</v>
      </c>
      <c r="M529" s="11">
        <v>469</v>
      </c>
      <c r="N529">
        <f t="shared" si="219"/>
        <v>1102.026098774402</v>
      </c>
      <c r="Q529" s="59">
        <v>406</v>
      </c>
      <c r="R529" s="60">
        <f t="shared" si="195"/>
        <v>15.722499999999997</v>
      </c>
      <c r="S529" s="60">
        <f t="shared" si="193"/>
        <v>118.53939835917018</v>
      </c>
      <c r="T529" s="60">
        <f t="shared" si="221"/>
        <v>20.721297157358588</v>
      </c>
      <c r="U529" s="60">
        <f t="shared" si="194"/>
        <v>2827.9131279290664</v>
      </c>
      <c r="AA529">
        <v>406</v>
      </c>
      <c r="AB529">
        <f t="shared" si="199"/>
        <v>7.0860367630969776</v>
      </c>
      <c r="AC529">
        <f t="shared" si="200"/>
        <v>0.2661290322580645</v>
      </c>
      <c r="AD529">
        <f t="shared" si="201"/>
        <v>0.71933980033865086</v>
      </c>
      <c r="AE529">
        <f t="shared" si="202"/>
        <v>0.19143720492883448</v>
      </c>
      <c r="AF529" s="65">
        <f t="shared" si="203"/>
        <v>0.19262622513192434</v>
      </c>
      <c r="AG529">
        <f t="shared" si="204"/>
        <v>11.036669723596095</v>
      </c>
      <c r="AJ529">
        <f t="shared" si="205"/>
        <v>72.382294738708836</v>
      </c>
      <c r="AL529">
        <f t="shared" si="196"/>
        <v>1499.855038212299</v>
      </c>
      <c r="AN529">
        <f t="shared" si="206"/>
        <v>1529.8521389765449</v>
      </c>
      <c r="AP529">
        <f t="shared" si="207"/>
        <v>118.82368477630507</v>
      </c>
      <c r="AS529">
        <f t="shared" si="208"/>
        <v>121.06275702367596</v>
      </c>
      <c r="AU529">
        <f t="shared" si="197"/>
        <v>23.175915825591147</v>
      </c>
      <c r="AW529">
        <f t="shared" si="209"/>
        <v>7.0860367630969776</v>
      </c>
      <c r="AY529">
        <f t="shared" si="210"/>
        <v>0.19262622513192434</v>
      </c>
      <c r="BA529">
        <f t="shared" si="211"/>
        <v>0.85482915123370451</v>
      </c>
      <c r="BC529">
        <f t="shared" si="212"/>
        <v>101.57394960379013</v>
      </c>
      <c r="BD529">
        <f t="shared" si="213"/>
        <v>3.3000000000000002E-2</v>
      </c>
      <c r="BE529">
        <f t="shared" si="214"/>
        <v>3.3519403369250744</v>
      </c>
    </row>
    <row r="530" spans="3:57">
      <c r="C530" s="11">
        <v>470</v>
      </c>
      <c r="D530" s="12">
        <f t="shared" si="220"/>
        <v>6.8115942028985502E-3</v>
      </c>
      <c r="E530" s="75">
        <f t="shared" si="215"/>
        <v>1204.2771838760873</v>
      </c>
      <c r="F530" s="4">
        <f t="shared" si="216"/>
        <v>8.2030474843733483</v>
      </c>
      <c r="G530" s="4"/>
      <c r="H530" s="4">
        <f t="shared" si="217"/>
        <v>33.945314017535587</v>
      </c>
      <c r="I530" s="11">
        <v>470</v>
      </c>
      <c r="J530" s="5">
        <f t="shared" si="198"/>
        <v>26125.791526691195</v>
      </c>
      <c r="K530" s="11">
        <v>470</v>
      </c>
      <c r="L530" s="17">
        <f t="shared" si="218"/>
        <v>11025.084024263684</v>
      </c>
      <c r="M530" s="11">
        <v>470</v>
      </c>
      <c r="N530">
        <f t="shared" si="219"/>
        <v>1123.861776173668</v>
      </c>
      <c r="Q530" s="59">
        <v>407</v>
      </c>
      <c r="R530" s="60">
        <f t="shared" si="195"/>
        <v>16.351399999999998</v>
      </c>
      <c r="S530" s="60">
        <f t="shared" si="193"/>
        <v>121.54379921980785</v>
      </c>
      <c r="T530" s="60">
        <f t="shared" si="221"/>
        <v>20.007775910656864</v>
      </c>
      <c r="U530" s="60">
        <f t="shared" si="194"/>
        <v>2799.7421041731736</v>
      </c>
      <c r="AA530">
        <v>407</v>
      </c>
      <c r="AB530">
        <f t="shared" si="199"/>
        <v>7.1034900556169216</v>
      </c>
      <c r="AC530">
        <f t="shared" si="200"/>
        <v>0.2661290322580645</v>
      </c>
      <c r="AD530">
        <f t="shared" si="201"/>
        <v>0.73135370161917068</v>
      </c>
      <c r="AE530">
        <f t="shared" si="202"/>
        <v>0.19463445285026315</v>
      </c>
      <c r="AF530" s="65">
        <f t="shared" si="203"/>
        <v>0.19588476214626177</v>
      </c>
      <c r="AG530">
        <f t="shared" si="204"/>
        <v>11.223370141904789</v>
      </c>
      <c r="AJ530">
        <f t="shared" si="205"/>
        <v>72.382294738708836</v>
      </c>
      <c r="AL530">
        <f t="shared" si="196"/>
        <v>1448.2087330312038</v>
      </c>
      <c r="AN530">
        <f t="shared" si="206"/>
        <v>1477.172907691828</v>
      </c>
      <c r="AP530">
        <f t="shared" si="207"/>
        <v>111.30684415249948</v>
      </c>
      <c r="AS530">
        <f t="shared" si="208"/>
        <v>113.47699542837448</v>
      </c>
      <c r="AU530">
        <f t="shared" si="197"/>
        <v>22.086532916293478</v>
      </c>
      <c r="AW530">
        <f t="shared" si="209"/>
        <v>7.1034900556169216</v>
      </c>
      <c r="AY530">
        <f t="shared" si="210"/>
        <v>0.19588476214626177</v>
      </c>
      <c r="BA530">
        <f t="shared" si="211"/>
        <v>0.86668212048747528</v>
      </c>
      <c r="BC530">
        <f t="shared" si="212"/>
        <v>96.467651714857183</v>
      </c>
      <c r="BD530">
        <f t="shared" si="213"/>
        <v>3.3000000000000002E-2</v>
      </c>
      <c r="BE530">
        <f t="shared" si="214"/>
        <v>3.1834325065902873</v>
      </c>
    </row>
    <row r="531" spans="3:57">
      <c r="C531" s="11">
        <v>471</v>
      </c>
      <c r="D531" s="12">
        <f t="shared" si="220"/>
        <v>6.8260869565217389E-3</v>
      </c>
      <c r="E531" s="75">
        <f t="shared" si="215"/>
        <v>1204.2771838760873</v>
      </c>
      <c r="F531" s="4">
        <f t="shared" si="216"/>
        <v>8.2205007768932905</v>
      </c>
      <c r="G531" s="4"/>
      <c r="H531" s="4">
        <f t="shared" si="217"/>
        <v>33.563103043046375</v>
      </c>
      <c r="I531" s="11">
        <v>471</v>
      </c>
      <c r="J531" s="5">
        <f t="shared" si="198"/>
        <v>26616.519983488972</v>
      </c>
      <c r="K531" s="11">
        <v>471</v>
      </c>
      <c r="L531" s="17">
        <f t="shared" si="218"/>
        <v>11232.171433032347</v>
      </c>
      <c r="M531" s="11">
        <v>471</v>
      </c>
      <c r="N531">
        <f t="shared" si="219"/>
        <v>1144.9716037749588</v>
      </c>
      <c r="Q531" s="59">
        <v>408</v>
      </c>
      <c r="R531" s="60">
        <f t="shared" si="195"/>
        <v>16.9803</v>
      </c>
      <c r="S531" s="60">
        <f t="shared" si="193"/>
        <v>124.54820008044555</v>
      </c>
      <c r="T531" s="60">
        <f t="shared" si="221"/>
        <v>19.335361983047807</v>
      </c>
      <c r="U531" s="60">
        <f t="shared" si="194"/>
        <v>2772.5294580964969</v>
      </c>
      <c r="AA531">
        <v>408</v>
      </c>
      <c r="AB531">
        <f t="shared" si="199"/>
        <v>7.1209433481368638</v>
      </c>
      <c r="AC531">
        <f t="shared" si="200"/>
        <v>0.2661290322580645</v>
      </c>
      <c r="AD531">
        <f t="shared" si="201"/>
        <v>0.74314482547739369</v>
      </c>
      <c r="AE531">
        <f t="shared" si="202"/>
        <v>0.19777241323188702</v>
      </c>
      <c r="AF531" s="65">
        <f t="shared" si="203"/>
        <v>0.19908492491275168</v>
      </c>
      <c r="AG531">
        <f t="shared" si="204"/>
        <v>11.40672596217957</v>
      </c>
      <c r="AJ531">
        <f t="shared" si="205"/>
        <v>72.382294738708836</v>
      </c>
      <c r="AL531">
        <f t="shared" si="196"/>
        <v>1399.5378699365922</v>
      </c>
      <c r="AN531">
        <f t="shared" si="206"/>
        <v>1427.528627335324</v>
      </c>
      <c r="AP531">
        <f t="shared" si="207"/>
        <v>107.20608778113024</v>
      </c>
      <c r="AS531">
        <f t="shared" si="208"/>
        <v>109.36629467943295</v>
      </c>
      <c r="AU531">
        <f t="shared" si="197"/>
        <v>21.629636024981139</v>
      </c>
      <c r="AW531">
        <f t="shared" si="209"/>
        <v>7.1209433481368638</v>
      </c>
      <c r="AY531">
        <f t="shared" si="210"/>
        <v>0.19908492491275168</v>
      </c>
      <c r="BA531">
        <f t="shared" si="211"/>
        <v>0.878146967317183</v>
      </c>
      <c r="BC531">
        <f t="shared" si="212"/>
        <v>94.142700862939222</v>
      </c>
      <c r="BD531">
        <f t="shared" si="213"/>
        <v>3.3000000000000002E-2</v>
      </c>
      <c r="BE531">
        <f t="shared" si="214"/>
        <v>3.1067091284769943</v>
      </c>
    </row>
    <row r="532" spans="3:57">
      <c r="C532" s="11">
        <v>472</v>
      </c>
      <c r="D532" s="12">
        <f t="shared" si="220"/>
        <v>6.8405797101449275E-3</v>
      </c>
      <c r="E532" s="75">
        <f t="shared" si="215"/>
        <v>1204.2771838760873</v>
      </c>
      <c r="F532" s="4">
        <f t="shared" si="216"/>
        <v>8.2379540694132345</v>
      </c>
      <c r="G532" s="4"/>
      <c r="H532" s="4">
        <f t="shared" si="217"/>
        <v>33.17390163600021</v>
      </c>
      <c r="I532" s="11">
        <v>472</v>
      </c>
      <c r="J532" s="5">
        <f t="shared" si="198"/>
        <v>27090.492038624179</v>
      </c>
      <c r="K532" s="11">
        <v>472</v>
      </c>
      <c r="L532" s="17">
        <f t="shared" si="218"/>
        <v>11432.187640299404</v>
      </c>
      <c r="M532" s="11">
        <v>472</v>
      </c>
      <c r="N532">
        <f t="shared" si="219"/>
        <v>1165.3606157287873</v>
      </c>
      <c r="Q532" s="59">
        <v>409</v>
      </c>
      <c r="R532" s="60">
        <f t="shared" si="195"/>
        <v>17.609200000000001</v>
      </c>
      <c r="S532" s="60">
        <f t="shared" si="193"/>
        <v>127.55260094108323</v>
      </c>
      <c r="T532" s="60">
        <f t="shared" si="221"/>
        <v>18.700779033773319</v>
      </c>
      <c r="U532" s="60">
        <f t="shared" si="194"/>
        <v>2746.220621577032</v>
      </c>
      <c r="AA532">
        <v>409</v>
      </c>
      <c r="AB532">
        <f t="shared" si="199"/>
        <v>7.1383966406568078</v>
      </c>
      <c r="AC532">
        <f t="shared" si="200"/>
        <v>0.2661290322580645</v>
      </c>
      <c r="AD532">
        <f t="shared" si="201"/>
        <v>0.7547095802227719</v>
      </c>
      <c r="AE532">
        <f t="shared" si="202"/>
        <v>0.20085013022057638</v>
      </c>
      <c r="AF532" s="65">
        <f t="shared" si="203"/>
        <v>0.20222565827178643</v>
      </c>
      <c r="AG532">
        <f t="shared" si="204"/>
        <v>11.586676728228209</v>
      </c>
      <c r="AJ532">
        <f t="shared" si="205"/>
        <v>72.382294738708836</v>
      </c>
      <c r="AL532">
        <f t="shared" si="196"/>
        <v>1353.6052998660471</v>
      </c>
      <c r="AN532">
        <f t="shared" si="206"/>
        <v>1380.677405863368</v>
      </c>
      <c r="AP532">
        <f t="shared" si="207"/>
        <v>106.24824245626314</v>
      </c>
      <c r="AS532">
        <f t="shared" si="208"/>
        <v>108.45841002231413</v>
      </c>
      <c r="AU532">
        <f t="shared" si="197"/>
        <v>21.783885776498458</v>
      </c>
      <c r="AW532">
        <f t="shared" si="209"/>
        <v>7.1383966406568078</v>
      </c>
      <c r="AY532">
        <f t="shared" si="210"/>
        <v>0.20222565827178643</v>
      </c>
      <c r="BA532">
        <f t="shared" si="211"/>
        <v>0.88922018124332791</v>
      </c>
      <c r="BC532">
        <f t="shared" si="212"/>
        <v>94.478081413743354</v>
      </c>
      <c r="BD532">
        <f t="shared" si="213"/>
        <v>3.3000000000000002E-2</v>
      </c>
      <c r="BE532">
        <f t="shared" si="214"/>
        <v>3.117776686653531</v>
      </c>
    </row>
    <row r="533" spans="3:57">
      <c r="C533" s="11">
        <v>473</v>
      </c>
      <c r="D533" s="12">
        <f t="shared" si="220"/>
        <v>6.8550724637681153E-3</v>
      </c>
      <c r="E533" s="75">
        <f t="shared" si="215"/>
        <v>1204.2771838760873</v>
      </c>
      <c r="F533" s="4">
        <f t="shared" si="216"/>
        <v>8.2554073619331767</v>
      </c>
      <c r="G533" s="4"/>
      <c r="H533" s="4">
        <f t="shared" si="217"/>
        <v>32.777951700105923</v>
      </c>
      <c r="I533" s="11">
        <v>473</v>
      </c>
      <c r="J533" s="5">
        <f t="shared" si="198"/>
        <v>27547.840359536309</v>
      </c>
      <c r="K533" s="11">
        <v>473</v>
      </c>
      <c r="L533" s="17">
        <f t="shared" si="218"/>
        <v>11625.188631724322</v>
      </c>
      <c r="M533" s="11">
        <v>473</v>
      </c>
      <c r="N533">
        <f t="shared" si="219"/>
        <v>1185.0345190340797</v>
      </c>
      <c r="Q533" s="59">
        <v>410</v>
      </c>
      <c r="R533" s="60">
        <f t="shared" si="195"/>
        <v>18.238100000000003</v>
      </c>
      <c r="S533" s="60">
        <f t="shared" si="193"/>
        <v>130.55700180172093</v>
      </c>
      <c r="T533" s="60">
        <f t="shared" si="221"/>
        <v>18.101080910615753</v>
      </c>
      <c r="U533" s="60">
        <f t="shared" si="194"/>
        <v>2720.7653261882442</v>
      </c>
      <c r="AA533">
        <v>410</v>
      </c>
      <c r="AB533">
        <f t="shared" si="199"/>
        <v>7.1558499331767509</v>
      </c>
      <c r="AC533">
        <f t="shared" si="200"/>
        <v>0.2661290322580645</v>
      </c>
      <c r="AD533">
        <f t="shared" si="201"/>
        <v>0.76604444311897779</v>
      </c>
      <c r="AE533">
        <f t="shared" si="202"/>
        <v>0.2038666663139215</v>
      </c>
      <c r="AF533" s="65">
        <f t="shared" si="203"/>
        <v>0.20530592163744416</v>
      </c>
      <c r="AG533">
        <f t="shared" si="204"/>
        <v>11.763162818869157</v>
      </c>
      <c r="AJ533">
        <f t="shared" si="205"/>
        <v>72.382294738708836</v>
      </c>
      <c r="AL533">
        <f t="shared" si="196"/>
        <v>1310.1977735614055</v>
      </c>
      <c r="AN533">
        <f t="shared" si="206"/>
        <v>1336.4017290326335</v>
      </c>
      <c r="AP533">
        <f t="shared" si="207"/>
        <v>108.1844699610549</v>
      </c>
      <c r="AS533">
        <f t="shared" si="208"/>
        <v>110.50522747158055</v>
      </c>
      <c r="AU533">
        <f t="shared" si="197"/>
        <v>22.528332334892703</v>
      </c>
      <c r="AW533">
        <f t="shared" si="209"/>
        <v>7.1558499331767509</v>
      </c>
      <c r="AY533">
        <f t="shared" si="210"/>
        <v>0.20530592163744416</v>
      </c>
      <c r="BA533">
        <f t="shared" si="211"/>
        <v>0.89989852492002187</v>
      </c>
      <c r="BC533">
        <f t="shared" si="212"/>
        <v>97.355044937207722</v>
      </c>
      <c r="BD533">
        <f t="shared" si="213"/>
        <v>3.3000000000000002E-2</v>
      </c>
      <c r="BE533">
        <f t="shared" si="214"/>
        <v>3.2127164829278549</v>
      </c>
    </row>
    <row r="534" spans="3:57">
      <c r="C534" s="11">
        <v>474</v>
      </c>
      <c r="D534" s="12">
        <f t="shared" si="220"/>
        <v>6.869565217391304E-3</v>
      </c>
      <c r="E534" s="75">
        <f t="shared" si="215"/>
        <v>1204.2771838760873</v>
      </c>
      <c r="F534" s="4">
        <f t="shared" si="216"/>
        <v>8.2728606544531207</v>
      </c>
      <c r="G534" s="4"/>
      <c r="H534" s="4">
        <f t="shared" si="217"/>
        <v>32.375493105284555</v>
      </c>
      <c r="I534" s="11">
        <v>474</v>
      </c>
      <c r="J534" s="5">
        <f t="shared" si="198"/>
        <v>27988.712877052036</v>
      </c>
      <c r="K534" s="11">
        <v>474</v>
      </c>
      <c r="L534" s="17">
        <f t="shared" si="218"/>
        <v>11811.236834115958</v>
      </c>
      <c r="M534" s="11">
        <v>474</v>
      </c>
      <c r="N534">
        <f t="shared" si="219"/>
        <v>1203.9996772799141</v>
      </c>
      <c r="Q534" s="59">
        <v>411</v>
      </c>
      <c r="R534" s="60">
        <f t="shared" si="195"/>
        <v>18.867000000000004</v>
      </c>
      <c r="S534" s="60">
        <f t="shared" si="193"/>
        <v>133.5614026623586</v>
      </c>
      <c r="T534" s="60">
        <f t="shared" si="221"/>
        <v>17.53361172593096</v>
      </c>
      <c r="U534" s="60">
        <f t="shared" si="194"/>
        <v>2696.117174678815</v>
      </c>
      <c r="AA534">
        <v>411</v>
      </c>
      <c r="AB534">
        <f t="shared" si="199"/>
        <v>7.1733032256966949</v>
      </c>
      <c r="AC534">
        <f t="shared" si="200"/>
        <v>0.2661290322580645</v>
      </c>
      <c r="AD534">
        <f t="shared" si="201"/>
        <v>0.77714596145697112</v>
      </c>
      <c r="AE534">
        <f t="shared" si="202"/>
        <v>0.20682110264580683</v>
      </c>
      <c r="AF534" s="65">
        <f t="shared" si="203"/>
        <v>0.20832468953324434</v>
      </c>
      <c r="AG534">
        <f t="shared" si="204"/>
        <v>11.936125478628096</v>
      </c>
      <c r="AJ534">
        <f t="shared" si="205"/>
        <v>72.382294738708836</v>
      </c>
      <c r="AL534">
        <f t="shared" si="196"/>
        <v>1269.1230517804161</v>
      </c>
      <c r="AN534">
        <f t="shared" si="206"/>
        <v>1294.5055128160243</v>
      </c>
      <c r="AP534">
        <f t="shared" si="207"/>
        <v>112.78735015670873</v>
      </c>
      <c r="AS534">
        <f t="shared" si="208"/>
        <v>115.27984130011677</v>
      </c>
      <c r="AU534">
        <f t="shared" si="197"/>
        <v>23.842303890523773</v>
      </c>
      <c r="AW534">
        <f t="shared" si="209"/>
        <v>7.1733032256966949</v>
      </c>
      <c r="AY534">
        <f t="shared" si="210"/>
        <v>0.20832468953324434</v>
      </c>
      <c r="BA534">
        <f t="shared" si="211"/>
        <v>0.91017903641676057</v>
      </c>
      <c r="BC534">
        <f t="shared" si="212"/>
        <v>102.65668168563292</v>
      </c>
      <c r="BD534">
        <f t="shared" si="213"/>
        <v>3.3000000000000002E-2</v>
      </c>
      <c r="BE534">
        <f t="shared" si="214"/>
        <v>3.3876704956258865</v>
      </c>
    </row>
    <row r="535" spans="3:57">
      <c r="C535" s="11">
        <v>475</v>
      </c>
      <c r="D535" s="12">
        <f t="shared" si="220"/>
        <v>6.8840579710144926E-3</v>
      </c>
      <c r="E535" s="75">
        <f t="shared" si="215"/>
        <v>1204.2771838760873</v>
      </c>
      <c r="F535" s="4">
        <f t="shared" si="216"/>
        <v>8.2903139469730647</v>
      </c>
      <c r="G535" s="4"/>
      <c r="H535" s="4">
        <f t="shared" si="217"/>
        <v>31.966763469303238</v>
      </c>
      <c r="I535" s="11">
        <v>475</v>
      </c>
      <c r="J535" s="5">
        <f t="shared" si="198"/>
        <v>28413.272390361744</v>
      </c>
      <c r="K535" s="11">
        <v>475</v>
      </c>
      <c r="L535" s="17">
        <f t="shared" si="218"/>
        <v>11990.400948732657</v>
      </c>
      <c r="M535" s="11">
        <v>475</v>
      </c>
      <c r="N535">
        <f t="shared" si="219"/>
        <v>1222.2630936526662</v>
      </c>
      <c r="Q535" s="59">
        <v>412</v>
      </c>
      <c r="R535" s="60">
        <f t="shared" si="195"/>
        <v>19.495900000000006</v>
      </c>
      <c r="S535" s="60">
        <f t="shared" si="193"/>
        <v>136.5658035229963</v>
      </c>
      <c r="T535" s="60">
        <f t="shared" si="221"/>
        <v>16.995971528550392</v>
      </c>
      <c r="U535" s="60">
        <f t="shared" si="194"/>
        <v>2672.2332637065811</v>
      </c>
      <c r="AA535">
        <v>412</v>
      </c>
      <c r="AB535">
        <f t="shared" si="199"/>
        <v>7.1907565182166371</v>
      </c>
      <c r="AC535">
        <f t="shared" si="200"/>
        <v>0.2661290322580645</v>
      </c>
      <c r="AD535">
        <f t="shared" si="201"/>
        <v>0.78801075360672146</v>
      </c>
      <c r="AE535">
        <f t="shared" si="202"/>
        <v>0.2097125392663049</v>
      </c>
      <c r="AF535" s="65">
        <f t="shared" si="203"/>
        <v>0.2112809521339582</v>
      </c>
      <c r="AG535">
        <f t="shared" si="204"/>
        <v>12.105506848781369</v>
      </c>
      <c r="AJ535">
        <f t="shared" si="205"/>
        <v>72.382294738708836</v>
      </c>
      <c r="AL535">
        <f t="shared" si="196"/>
        <v>1230.2074205502381</v>
      </c>
      <c r="AN535">
        <f t="shared" si="206"/>
        <v>1254.811568961243</v>
      </c>
      <c r="AP535">
        <f t="shared" si="207"/>
        <v>119.84837711441492</v>
      </c>
      <c r="AS535">
        <f t="shared" si="208"/>
        <v>122.5740457198453</v>
      </c>
      <c r="AU535">
        <f t="shared" si="197"/>
        <v>25.705314376052907</v>
      </c>
      <c r="AW535">
        <f t="shared" si="209"/>
        <v>7.1907565182166371</v>
      </c>
      <c r="AY535">
        <f t="shared" si="210"/>
        <v>0.2112809521339582</v>
      </c>
      <c r="BA535">
        <f t="shared" si="211"/>
        <v>0.92005903121804278</v>
      </c>
      <c r="BC535">
        <f t="shared" si="212"/>
        <v>110.26758174094324</v>
      </c>
      <c r="BD535">
        <f t="shared" si="213"/>
        <v>3.3000000000000002E-2</v>
      </c>
      <c r="BE535">
        <f t="shared" si="214"/>
        <v>3.638830197451127</v>
      </c>
    </row>
    <row r="536" spans="3:57">
      <c r="C536" s="11">
        <v>476</v>
      </c>
      <c r="D536" s="12">
        <f t="shared" si="220"/>
        <v>6.8985507246376804E-3</v>
      </c>
      <c r="E536" s="75">
        <f t="shared" si="215"/>
        <v>1204.2771838760873</v>
      </c>
      <c r="F536" s="4">
        <f t="shared" si="216"/>
        <v>8.3077672394930069</v>
      </c>
      <c r="G536" s="4"/>
      <c r="H536" s="4">
        <f t="shared" si="217"/>
        <v>31.55199794525431</v>
      </c>
      <c r="I536" s="11">
        <v>476</v>
      </c>
      <c r="J536" s="5">
        <f t="shared" si="198"/>
        <v>28821.696155467078</v>
      </c>
      <c r="K536" s="11">
        <v>476</v>
      </c>
      <c r="L536" s="17">
        <f t="shared" si="218"/>
        <v>12162.755777607106</v>
      </c>
      <c r="M536" s="11">
        <v>476</v>
      </c>
      <c r="N536">
        <f t="shared" si="219"/>
        <v>1239.8323932321209</v>
      </c>
      <c r="Q536" s="59">
        <v>413</v>
      </c>
      <c r="R536" s="60">
        <f t="shared" si="195"/>
        <v>20.124800000000008</v>
      </c>
      <c r="S536" s="60">
        <f t="shared" si="193"/>
        <v>139.57020438363398</v>
      </c>
      <c r="T536" s="60">
        <f t="shared" si="221"/>
        <v>16.485986684114589</v>
      </c>
      <c r="U536" s="60">
        <f t="shared" si="194"/>
        <v>2649.073850718311</v>
      </c>
      <c r="AA536">
        <v>413</v>
      </c>
      <c r="AB536">
        <f t="shared" si="199"/>
        <v>7.2082098107365811</v>
      </c>
      <c r="AC536">
        <f t="shared" si="200"/>
        <v>0.2661290322580645</v>
      </c>
      <c r="AD536">
        <f t="shared" si="201"/>
        <v>0.79863551004729283</v>
      </c>
      <c r="AE536">
        <f t="shared" si="202"/>
        <v>0.21254009541581179</v>
      </c>
      <c r="AF536" s="65">
        <f t="shared" si="203"/>
        <v>0.21417371581277111</v>
      </c>
      <c r="AG536">
        <f t="shared" si="204"/>
        <v>12.271249998706088</v>
      </c>
      <c r="AJ536">
        <f t="shared" si="205"/>
        <v>72.382294738708836</v>
      </c>
      <c r="AL536">
        <f t="shared" si="196"/>
        <v>1193.2935472280114</v>
      </c>
      <c r="AN536">
        <f t="shared" si="206"/>
        <v>1217.1594181725718</v>
      </c>
      <c r="AP536">
        <f t="shared" si="207"/>
        <v>129.17580273578687</v>
      </c>
      <c r="AS536">
        <f t="shared" si="208"/>
        <v>132.19617516915142</v>
      </c>
      <c r="AU536">
        <f t="shared" si="197"/>
        <v>28.09698768405681</v>
      </c>
      <c r="AW536">
        <f t="shared" si="209"/>
        <v>7.2082098107365811</v>
      </c>
      <c r="AY536">
        <f t="shared" si="210"/>
        <v>0.21417371581277111</v>
      </c>
      <c r="BA536">
        <f t="shared" si="211"/>
        <v>0.92953610393149844</v>
      </c>
      <c r="BC536">
        <f t="shared" si="212"/>
        <v>120.07357239724713</v>
      </c>
      <c r="BD536">
        <f t="shared" si="213"/>
        <v>3.3000000000000002E-2</v>
      </c>
      <c r="BE536">
        <f t="shared" si="214"/>
        <v>3.9624278891091556</v>
      </c>
    </row>
    <row r="537" spans="3:57">
      <c r="C537" s="11">
        <v>477</v>
      </c>
      <c r="D537" s="12">
        <f t="shared" si="220"/>
        <v>6.9130434782608691E-3</v>
      </c>
      <c r="E537" s="75">
        <f t="shared" si="215"/>
        <v>1204.2771838760873</v>
      </c>
      <c r="F537" s="4">
        <f t="shared" si="216"/>
        <v>8.3252205320129509</v>
      </c>
      <c r="G537" s="4"/>
      <c r="H537" s="4">
        <f t="shared" si="217"/>
        <v>31.131429015115057</v>
      </c>
      <c r="I537" s="11">
        <v>477</v>
      </c>
      <c r="J537" s="5">
        <f t="shared" si="198"/>
        <v>29214.175457665558</v>
      </c>
      <c r="K537" s="11">
        <v>477</v>
      </c>
      <c r="L537" s="17">
        <f t="shared" si="218"/>
        <v>12328.382043134865</v>
      </c>
      <c r="M537" s="11">
        <v>477</v>
      </c>
      <c r="N537">
        <f t="shared" si="219"/>
        <v>1256.7158046009035</v>
      </c>
      <c r="Q537" s="59">
        <v>414</v>
      </c>
      <c r="R537" s="60">
        <f t="shared" si="195"/>
        <v>20.753700000000009</v>
      </c>
      <c r="S537" s="60">
        <f t="shared" si="193"/>
        <v>142.57460524427168</v>
      </c>
      <c r="T537" s="60">
        <f t="shared" si="221"/>
        <v>16.001684232801487</v>
      </c>
      <c r="U537" s="60">
        <f t="shared" si="194"/>
        <v>2626.6020589826826</v>
      </c>
      <c r="AA537">
        <v>414</v>
      </c>
      <c r="AB537">
        <f t="shared" si="199"/>
        <v>7.2256631032565233</v>
      </c>
      <c r="AC537">
        <f t="shared" si="200"/>
        <v>0.2661290322580645</v>
      </c>
      <c r="AD537">
        <f t="shared" si="201"/>
        <v>0.80901699437494679</v>
      </c>
      <c r="AE537">
        <f t="shared" si="202"/>
        <v>0.21530290979333261</v>
      </c>
      <c r="AF537" s="65">
        <f t="shared" si="203"/>
        <v>0.21700200369303677</v>
      </c>
      <c r="AG537">
        <f t="shared" si="204"/>
        <v>12.43329895749331</v>
      </c>
      <c r="AJ537">
        <f t="shared" si="205"/>
        <v>72.382294738708836</v>
      </c>
      <c r="AL537">
        <f t="shared" si="196"/>
        <v>1158.2386244543873</v>
      </c>
      <c r="AN537">
        <f t="shared" si="206"/>
        <v>1181.4033969434749</v>
      </c>
      <c r="AP537">
        <f t="shared" si="207"/>
        <v>140.59277385478845</v>
      </c>
      <c r="AS537">
        <f t="shared" si="208"/>
        <v>143.96923917396376</v>
      </c>
      <c r="AU537">
        <f t="shared" si="197"/>
        <v>30.996996114886649</v>
      </c>
      <c r="AW537">
        <f t="shared" si="209"/>
        <v>7.2256631032565233</v>
      </c>
      <c r="AY537">
        <f t="shared" si="210"/>
        <v>0.21700200369303677</v>
      </c>
      <c r="BA537">
        <f t="shared" si="211"/>
        <v>0.93860812969542651</v>
      </c>
      <c r="BC537">
        <f t="shared" si="212"/>
        <v>131.96152051653505</v>
      </c>
      <c r="BD537">
        <f t="shared" si="213"/>
        <v>3.3000000000000002E-2</v>
      </c>
      <c r="BE537">
        <f t="shared" si="214"/>
        <v>4.3547301770456563</v>
      </c>
    </row>
    <row r="538" spans="3:57">
      <c r="C538" s="11">
        <v>478</v>
      </c>
      <c r="D538" s="12">
        <f t="shared" si="220"/>
        <v>6.9275362318840577E-3</v>
      </c>
      <c r="E538" s="75">
        <f t="shared" si="215"/>
        <v>1204.2771838760873</v>
      </c>
      <c r="F538" s="4">
        <f t="shared" si="216"/>
        <v>8.3426738245328949</v>
      </c>
      <c r="G538" s="4"/>
      <c r="H538" s="4">
        <f t="shared" si="217"/>
        <v>30.705286289616083</v>
      </c>
      <c r="I538" s="11">
        <v>478</v>
      </c>
      <c r="J538" s="5">
        <f t="shared" si="198"/>
        <v>29590.915168657055</v>
      </c>
      <c r="K538" s="11">
        <v>478</v>
      </c>
      <c r="L538" s="17">
        <f t="shared" si="218"/>
        <v>12487.366201173278</v>
      </c>
      <c r="M538" s="11">
        <v>478</v>
      </c>
      <c r="N538">
        <f t="shared" si="219"/>
        <v>1272.9221407923831</v>
      </c>
      <c r="Q538" s="59">
        <v>415</v>
      </c>
      <c r="R538" s="60">
        <f t="shared" si="195"/>
        <v>21.382600000000011</v>
      </c>
      <c r="S538" s="60">
        <f t="shared" si="193"/>
        <v>145.57900610490935</v>
      </c>
      <c r="T538" s="60">
        <f t="shared" si="221"/>
        <v>15.541269619603559</v>
      </c>
      <c r="U538" s="60">
        <f t="shared" si="194"/>
        <v>2604.7836157049214</v>
      </c>
      <c r="AA538">
        <v>415</v>
      </c>
      <c r="AB538">
        <f t="shared" si="199"/>
        <v>7.2431163957764673</v>
      </c>
      <c r="AC538">
        <f t="shared" si="200"/>
        <v>0.2661290322580645</v>
      </c>
      <c r="AD538">
        <f t="shared" si="201"/>
        <v>0.81915204428899147</v>
      </c>
      <c r="AE538">
        <f t="shared" si="202"/>
        <v>0.2180001408188445</v>
      </c>
      <c r="AF538" s="65">
        <f t="shared" si="203"/>
        <v>0.21976485620384106</v>
      </c>
      <c r="AG538">
        <f t="shared" si="204"/>
        <v>12.591598745779521</v>
      </c>
      <c r="AJ538">
        <f t="shared" si="205"/>
        <v>72.382294738708836</v>
      </c>
      <c r="AL538">
        <f t="shared" si="196"/>
        <v>1124.9127582198862</v>
      </c>
      <c r="AN538">
        <f t="shared" si="206"/>
        <v>1147.4110133842839</v>
      </c>
      <c r="AP538">
        <f t="shared" si="207"/>
        <v>153.93571813080291</v>
      </c>
      <c r="AS538">
        <f t="shared" si="208"/>
        <v>157.72930706874359</v>
      </c>
      <c r="AU538">
        <f t="shared" si="197"/>
        <v>34.385011152244871</v>
      </c>
      <c r="AW538">
        <f t="shared" si="209"/>
        <v>7.2431163957764673</v>
      </c>
      <c r="AY538">
        <f t="shared" si="210"/>
        <v>0.21976485620384106</v>
      </c>
      <c r="BA538">
        <f t="shared" si="211"/>
        <v>0.94727326527707278</v>
      </c>
      <c r="BC538">
        <f t="shared" si="212"/>
        <v>145.81919035653678</v>
      </c>
      <c r="BD538">
        <f t="shared" si="213"/>
        <v>3.3000000000000002E-2</v>
      </c>
      <c r="BE538">
        <f t="shared" si="214"/>
        <v>4.8120332817657143</v>
      </c>
    </row>
    <row r="539" spans="3:57">
      <c r="C539" s="11">
        <v>479</v>
      </c>
      <c r="D539" s="12">
        <f t="shared" si="220"/>
        <v>6.9420289855072464E-3</v>
      </c>
      <c r="E539" s="75">
        <f t="shared" si="215"/>
        <v>1204.2771838760873</v>
      </c>
      <c r="F539" s="4">
        <f t="shared" si="216"/>
        <v>8.3601271170528371</v>
      </c>
      <c r="G539" s="4"/>
      <c r="H539" s="4">
        <f t="shared" si="217"/>
        <v>30.273796314635746</v>
      </c>
      <c r="I539" s="11">
        <v>479</v>
      </c>
      <c r="J539" s="5">
        <f t="shared" si="198"/>
        <v>29952.133288876521</v>
      </c>
      <c r="K539" s="11">
        <v>479</v>
      </c>
      <c r="L539" s="17">
        <f t="shared" si="218"/>
        <v>12639.800247905892</v>
      </c>
      <c r="M539" s="11">
        <v>479</v>
      </c>
      <c r="N539">
        <f t="shared" si="219"/>
        <v>1288.4607796030471</v>
      </c>
      <c r="Q539" s="59">
        <v>416</v>
      </c>
      <c r="R539" s="60">
        <f t="shared" si="195"/>
        <v>22.011500000000012</v>
      </c>
      <c r="S539" s="60">
        <f t="shared" si="193"/>
        <v>148.58340696554706</v>
      </c>
      <c r="T539" s="60">
        <f t="shared" si="221"/>
        <v>15.103107294612634</v>
      </c>
      <c r="U539" s="60">
        <f t="shared" si="194"/>
        <v>2583.5866189151461</v>
      </c>
      <c r="AA539">
        <v>416</v>
      </c>
      <c r="AB539">
        <f t="shared" si="199"/>
        <v>7.2605696882964113</v>
      </c>
      <c r="AC539">
        <f t="shared" si="200"/>
        <v>0.2661290322580645</v>
      </c>
      <c r="AD539">
        <f t="shared" si="201"/>
        <v>0.82903757255504185</v>
      </c>
      <c r="AE539">
        <f t="shared" si="202"/>
        <v>0.22063096688964823</v>
      </c>
      <c r="AF539" s="65">
        <f t="shared" si="203"/>
        <v>0.22246133163853485</v>
      </c>
      <c r="AG539">
        <f t="shared" si="204"/>
        <v>12.746095407748179</v>
      </c>
      <c r="AJ539">
        <f t="shared" si="205"/>
        <v>72.382294738708836</v>
      </c>
      <c r="AL539">
        <f t="shared" si="196"/>
        <v>1093.1975636689951</v>
      </c>
      <c r="AN539">
        <f t="shared" si="206"/>
        <v>1115.061514942375</v>
      </c>
      <c r="AP539">
        <f t="shared" si="207"/>
        <v>169.05294159614903</v>
      </c>
      <c r="AS539">
        <f t="shared" si="208"/>
        <v>173.32410541867816</v>
      </c>
      <c r="AU539">
        <f t="shared" si="197"/>
        <v>38.240664963806282</v>
      </c>
      <c r="AW539">
        <f t="shared" si="209"/>
        <v>7.2605696882964113</v>
      </c>
      <c r="AY539">
        <f t="shared" si="210"/>
        <v>0.22246133163853485</v>
      </c>
      <c r="BA539">
        <f t="shared" si="211"/>
        <v>0.95552994985331408</v>
      </c>
      <c r="BC539">
        <f t="shared" si="212"/>
        <v>161.53514880592351</v>
      </c>
      <c r="BD539">
        <f t="shared" si="213"/>
        <v>3.3000000000000002E-2</v>
      </c>
      <c r="BE539">
        <f t="shared" si="214"/>
        <v>5.3306599105954762</v>
      </c>
    </row>
    <row r="540" spans="3:57">
      <c r="C540" s="11">
        <v>480</v>
      </c>
      <c r="D540" s="12">
        <f t="shared" si="220"/>
        <v>6.9565217391304342E-3</v>
      </c>
      <c r="E540" s="75">
        <f t="shared" si="215"/>
        <v>1204.2771838760873</v>
      </c>
      <c r="F540" s="4">
        <f t="shared" si="216"/>
        <v>8.3775804095727811</v>
      </c>
      <c r="G540" s="4"/>
      <c r="H540" s="4">
        <f t="shared" si="217"/>
        <v>29.837182384330752</v>
      </c>
      <c r="I540" s="11">
        <v>480</v>
      </c>
      <c r="J540" s="5">
        <f t="shared" si="198"/>
        <v>30298.060475673428</v>
      </c>
      <c r="K540" s="11">
        <v>480</v>
      </c>
      <c r="L540" s="17">
        <f t="shared" si="218"/>
        <v>12785.781520734186</v>
      </c>
      <c r="M540" s="11">
        <v>480</v>
      </c>
      <c r="N540">
        <f t="shared" si="219"/>
        <v>1303.3416432960435</v>
      </c>
      <c r="Q540" s="59">
        <v>417</v>
      </c>
      <c r="R540" s="60">
        <f t="shared" si="195"/>
        <v>22.640400000000014</v>
      </c>
      <c r="S540" s="60">
        <f t="shared" si="193"/>
        <v>151.58780782618473</v>
      </c>
      <c r="T540" s="60">
        <f t="shared" si="221"/>
        <v>14.685703764095447</v>
      </c>
      <c r="U540" s="60">
        <f t="shared" si="194"/>
        <v>2562.9813294582191</v>
      </c>
      <c r="AA540">
        <v>417</v>
      </c>
      <c r="AB540">
        <f t="shared" si="199"/>
        <v>7.2780229808163543</v>
      </c>
      <c r="AC540">
        <f t="shared" si="200"/>
        <v>0.2661290322580645</v>
      </c>
      <c r="AD540">
        <f t="shared" si="201"/>
        <v>0.83867056794542405</v>
      </c>
      <c r="AE540">
        <f t="shared" si="202"/>
        <v>0.22319458663063704</v>
      </c>
      <c r="AF540" s="65">
        <f t="shared" si="203"/>
        <v>0.22509050671537331</v>
      </c>
      <c r="AG540">
        <f t="shared" si="204"/>
        <v>12.896736043252004</v>
      </c>
      <c r="AJ540">
        <f t="shared" si="205"/>
        <v>72.382294738708836</v>
      </c>
      <c r="AL540">
        <f t="shared" si="196"/>
        <v>1062.9849382981224</v>
      </c>
      <c r="AN540">
        <f t="shared" si="206"/>
        <v>1084.2446370640848</v>
      </c>
      <c r="AP540">
        <f t="shared" si="207"/>
        <v>185.80340687327725</v>
      </c>
      <c r="AS540">
        <f t="shared" si="208"/>
        <v>190.61179713666442</v>
      </c>
      <c r="AU540">
        <f t="shared" si="197"/>
        <v>42.543521268840657</v>
      </c>
      <c r="AW540">
        <f t="shared" si="209"/>
        <v>7.2780229808163543</v>
      </c>
      <c r="AY540">
        <f t="shared" si="210"/>
        <v>0.22509050671537331</v>
      </c>
      <c r="BA540">
        <f t="shared" si="211"/>
        <v>0.96337690546595067</v>
      </c>
      <c r="BC540">
        <f t="shared" si="212"/>
        <v>178.9987111386088</v>
      </c>
      <c r="BD540">
        <f t="shared" si="213"/>
        <v>3.3000000000000002E-2</v>
      </c>
      <c r="BE540">
        <f t="shared" si="214"/>
        <v>5.9069574675740908</v>
      </c>
    </row>
    <row r="541" spans="3:57">
      <c r="C541" s="11">
        <v>481</v>
      </c>
      <c r="D541" s="12">
        <f t="shared" si="220"/>
        <v>6.9710144927536228E-3</v>
      </c>
      <c r="E541" s="75">
        <f t="shared" si="215"/>
        <v>1204.2771838760873</v>
      </c>
      <c r="F541" s="4">
        <f t="shared" si="216"/>
        <v>8.3950337020927233</v>
      </c>
      <c r="G541" s="4"/>
      <c r="H541" s="4">
        <f t="shared" si="217"/>
        <v>29.395664361203941</v>
      </c>
      <c r="I541" s="11">
        <v>481</v>
      </c>
      <c r="J541" s="5">
        <f t="shared" si="198"/>
        <v>30628.939557975376</v>
      </c>
      <c r="K541" s="11">
        <v>481</v>
      </c>
      <c r="L541" s="17">
        <f t="shared" si="218"/>
        <v>12925.412493465608</v>
      </c>
      <c r="M541" s="11">
        <v>481</v>
      </c>
      <c r="N541">
        <f t="shared" si="219"/>
        <v>1317.5751777233036</v>
      </c>
      <c r="Q541" s="59">
        <v>418</v>
      </c>
      <c r="R541" s="60">
        <f t="shared" si="195"/>
        <v>23.269300000000015</v>
      </c>
      <c r="S541" s="60">
        <f t="shared" si="193"/>
        <v>154.59220868682243</v>
      </c>
      <c r="T541" s="60">
        <f t="shared" si="221"/>
        <v>14.2876927413055</v>
      </c>
      <c r="U541" s="60">
        <f t="shared" si="194"/>
        <v>2542.9399849442066</v>
      </c>
      <c r="AA541">
        <v>418</v>
      </c>
      <c r="AB541">
        <f t="shared" si="199"/>
        <v>7.2954762733362974</v>
      </c>
      <c r="AC541">
        <f t="shared" si="200"/>
        <v>0.2661290322580645</v>
      </c>
      <c r="AD541">
        <f t="shared" si="201"/>
        <v>0.84804809615642585</v>
      </c>
      <c r="AE541">
        <f t="shared" si="202"/>
        <v>0.22569021913840365</v>
      </c>
      <c r="AF541" s="65">
        <f t="shared" si="203"/>
        <v>0.22765147713935482</v>
      </c>
      <c r="AG541">
        <f t="shared" si="204"/>
        <v>13.043468840003975</v>
      </c>
      <c r="AJ541">
        <f t="shared" si="205"/>
        <v>72.382294738708836</v>
      </c>
      <c r="AL541">
        <f t="shared" si="196"/>
        <v>1034.1759871372856</v>
      </c>
      <c r="AN541">
        <f t="shared" si="206"/>
        <v>1054.8595068800314</v>
      </c>
      <c r="AP541">
        <f t="shared" si="207"/>
        <v>204.05566610991764</v>
      </c>
      <c r="AS541">
        <f t="shared" si="208"/>
        <v>209.45991632126197</v>
      </c>
      <c r="AU541">
        <f t="shared" si="197"/>
        <v>47.273054415257299</v>
      </c>
      <c r="AW541">
        <f t="shared" si="209"/>
        <v>7.2954762733362974</v>
      </c>
      <c r="AY541">
        <f t="shared" si="210"/>
        <v>0.22765147713935482</v>
      </c>
      <c r="BA541">
        <f t="shared" si="211"/>
        <v>0.97081313714428719</v>
      </c>
      <c r="BC541">
        <f t="shared" si="212"/>
        <v>198.09992136823635</v>
      </c>
      <c r="BD541">
        <f t="shared" si="213"/>
        <v>3.3000000000000002E-2</v>
      </c>
      <c r="BE541">
        <f t="shared" si="214"/>
        <v>6.5372974051517998</v>
      </c>
    </row>
    <row r="542" spans="3:57">
      <c r="C542" s="11">
        <v>482</v>
      </c>
      <c r="D542" s="12">
        <f t="shared" si="220"/>
        <v>6.9855072463768115E-3</v>
      </c>
      <c r="E542" s="75">
        <f t="shared" si="215"/>
        <v>1204.2771838760873</v>
      </c>
      <c r="F542" s="4">
        <f t="shared" si="216"/>
        <v>8.4124869946126672</v>
      </c>
      <c r="G542" s="4"/>
      <c r="H542" s="4">
        <f t="shared" si="217"/>
        <v>28.949458503299262</v>
      </c>
      <c r="I542" s="11">
        <v>482</v>
      </c>
      <c r="J542" s="5">
        <f t="shared" si="198"/>
        <v>30945.025038090185</v>
      </c>
      <c r="K542" s="11">
        <v>482</v>
      </c>
      <c r="L542" s="17">
        <f t="shared" si="218"/>
        <v>13058.800566074058</v>
      </c>
      <c r="M542" s="11">
        <v>482</v>
      </c>
      <c r="N542">
        <f t="shared" si="219"/>
        <v>1331.1723308943992</v>
      </c>
      <c r="Q542" s="59">
        <v>419</v>
      </c>
      <c r="R542" s="60">
        <f t="shared" si="195"/>
        <v>23.898200000000017</v>
      </c>
      <c r="S542" s="60">
        <f t="shared" si="193"/>
        <v>157.5966095474601</v>
      </c>
      <c r="T542" s="60">
        <f t="shared" si="221"/>
        <v>13.90782210197324</v>
      </c>
      <c r="U542" s="60">
        <f t="shared" si="194"/>
        <v>2523.4366329642357</v>
      </c>
      <c r="AA542">
        <v>419</v>
      </c>
      <c r="AB542">
        <f t="shared" si="199"/>
        <v>7.3129295658562405</v>
      </c>
      <c r="AC542">
        <f t="shared" si="200"/>
        <v>0.2661290322580645</v>
      </c>
      <c r="AD542">
        <f t="shared" si="201"/>
        <v>0.85716730070211211</v>
      </c>
      <c r="AE542">
        <f t="shared" si="202"/>
        <v>0.22811710421911047</v>
      </c>
      <c r="AF542" s="65">
        <f t="shared" si="203"/>
        <v>0.23014335816431938</v>
      </c>
      <c r="AG542">
        <f t="shared" si="204"/>
        <v>13.186243105783177</v>
      </c>
      <c r="AJ542">
        <f t="shared" si="205"/>
        <v>72.382294738708836</v>
      </c>
      <c r="AL542">
        <f t="shared" si="196"/>
        <v>1006.6800785585561</v>
      </c>
      <c r="AN542">
        <f t="shared" si="206"/>
        <v>1026.8136801297273</v>
      </c>
      <c r="AP542">
        <f t="shared" si="207"/>
        <v>223.68692681482935</v>
      </c>
      <c r="AS542">
        <f t="shared" si="208"/>
        <v>229.7444369750641</v>
      </c>
      <c r="AU542">
        <f t="shared" si="197"/>
        <v>52.408635673201552</v>
      </c>
      <c r="AW542">
        <f t="shared" si="209"/>
        <v>7.3129295658562405</v>
      </c>
      <c r="AY542">
        <f t="shared" si="210"/>
        <v>0.23014335816431938</v>
      </c>
      <c r="BA542">
        <f t="shared" si="211"/>
        <v>0.97783793268827557</v>
      </c>
      <c r="BC542">
        <f t="shared" si="212"/>
        <v>218.72956208600633</v>
      </c>
      <c r="BD542">
        <f t="shared" si="213"/>
        <v>3.3000000000000002E-2</v>
      </c>
      <c r="BE542">
        <f t="shared" si="214"/>
        <v>7.2180755488382093</v>
      </c>
    </row>
    <row r="543" spans="3:57">
      <c r="C543" s="11">
        <v>483</v>
      </c>
      <c r="D543" s="12">
        <f t="shared" si="220"/>
        <v>6.9999999999999993E-3</v>
      </c>
      <c r="E543" s="75">
        <f t="shared" si="215"/>
        <v>1204.2771838760873</v>
      </c>
      <c r="F543" s="4">
        <f t="shared" si="216"/>
        <v>8.4299402871326095</v>
      </c>
      <c r="G543" s="4"/>
      <c r="H543" s="4">
        <f t="shared" si="217"/>
        <v>28.498777298706838</v>
      </c>
      <c r="I543" s="11">
        <v>483</v>
      </c>
      <c r="J543" s="5">
        <f t="shared" si="198"/>
        <v>31246.582581314051</v>
      </c>
      <c r="K543" s="11">
        <v>483</v>
      </c>
      <c r="L543" s="17">
        <f t="shared" si="218"/>
        <v>13186.057849314529</v>
      </c>
      <c r="M543" s="11">
        <v>483</v>
      </c>
      <c r="N543">
        <f t="shared" si="219"/>
        <v>1344.1445310208489</v>
      </c>
      <c r="Q543" s="59">
        <v>420</v>
      </c>
      <c r="R543" s="60">
        <f t="shared" si="195"/>
        <v>24.527100000000019</v>
      </c>
      <c r="S543" s="60">
        <f t="shared" si="193"/>
        <v>160.60101040809781</v>
      </c>
      <c r="T543" s="60">
        <f t="shared" si="221"/>
        <v>13.54494239560371</v>
      </c>
      <c r="U543" s="60">
        <f t="shared" si="194"/>
        <v>2504.4469812518514</v>
      </c>
      <c r="AA543">
        <v>420</v>
      </c>
      <c r="AB543">
        <f t="shared" si="199"/>
        <v>7.3303828583761845</v>
      </c>
      <c r="AC543">
        <f t="shared" si="200"/>
        <v>0.2661290322580645</v>
      </c>
      <c r="AD543">
        <f t="shared" si="201"/>
        <v>0.86602540378443882</v>
      </c>
      <c r="AE543">
        <f t="shared" si="202"/>
        <v>0.23047450262005226</v>
      </c>
      <c r="AF543" s="65">
        <f t="shared" si="203"/>
        <v>0.23256528515433819</v>
      </c>
      <c r="AG543">
        <f t="shared" si="204"/>
        <v>13.325009300600078</v>
      </c>
      <c r="AJ543">
        <f t="shared" si="205"/>
        <v>72.382294738708836</v>
      </c>
      <c r="AL543">
        <f t="shared" si="196"/>
        <v>980.41401269742073</v>
      </c>
      <c r="AN543">
        <f t="shared" si="206"/>
        <v>1000.0222929513692</v>
      </c>
      <c r="AP543">
        <f t="shared" si="207"/>
        <v>244.58223218741841</v>
      </c>
      <c r="AS543">
        <f t="shared" si="208"/>
        <v>251.34895717193675</v>
      </c>
      <c r="AU543">
        <f t="shared" si="197"/>
        <v>57.929525888270945</v>
      </c>
      <c r="AW543">
        <f t="shared" si="209"/>
        <v>7.3303828583761845</v>
      </c>
      <c r="AY543">
        <f t="shared" si="210"/>
        <v>0.23256528515433819</v>
      </c>
      <c r="BA543">
        <f t="shared" si="211"/>
        <v>0.98445086210612243</v>
      </c>
      <c r="BC543">
        <f t="shared" si="212"/>
        <v>240.77918933274387</v>
      </c>
      <c r="BD543">
        <f t="shared" si="213"/>
        <v>3.3000000000000002E-2</v>
      </c>
      <c r="BE543">
        <f t="shared" si="214"/>
        <v>7.9457132479805477</v>
      </c>
    </row>
    <row r="544" spans="3:57">
      <c r="C544" s="11">
        <v>484</v>
      </c>
      <c r="D544" s="12">
        <f t="shared" si="220"/>
        <v>7.0144927536231879E-3</v>
      </c>
      <c r="E544" s="75">
        <f t="shared" si="215"/>
        <v>1204.2771838760873</v>
      </c>
      <c r="F544" s="4">
        <f t="shared" si="216"/>
        <v>8.4473935796525534</v>
      </c>
      <c r="G544" s="4"/>
      <c r="H544" s="4">
        <f t="shared" si="217"/>
        <v>28.043829307548592</v>
      </c>
      <c r="I544" s="11">
        <v>484</v>
      </c>
      <c r="J544" s="5">
        <f t="shared" si="198"/>
        <v>31533.888494029699</v>
      </c>
      <c r="K544" s="11">
        <v>484</v>
      </c>
      <c r="L544" s="17">
        <f t="shared" si="218"/>
        <v>13307.300944480532</v>
      </c>
      <c r="M544" s="11">
        <v>484</v>
      </c>
      <c r="N544">
        <f t="shared" si="219"/>
        <v>1356.5036640652936</v>
      </c>
      <c r="Q544" s="59">
        <v>421</v>
      </c>
      <c r="R544" s="60">
        <f t="shared" si="195"/>
        <v>25.15600000000002</v>
      </c>
      <c r="S544" s="60">
        <f t="shared" si="193"/>
        <v>163.60541126873551</v>
      </c>
      <c r="T544" s="60">
        <f t="shared" si="221"/>
        <v>13.197996701955828</v>
      </c>
      <c r="U544" s="60">
        <f t="shared" si="194"/>
        <v>2485.9482627869979</v>
      </c>
      <c r="AA544">
        <v>421</v>
      </c>
      <c r="AB544">
        <f t="shared" si="199"/>
        <v>7.3478361508961267</v>
      </c>
      <c r="AC544">
        <f t="shared" si="200"/>
        <v>0.2661290322580645</v>
      </c>
      <c r="AD544">
        <f t="shared" si="201"/>
        <v>0.87461970713939541</v>
      </c>
      <c r="AE544">
        <f t="shared" si="202"/>
        <v>0.23276169625483908</v>
      </c>
      <c r="AF544" s="65">
        <f t="shared" si="203"/>
        <v>0.2349164141433934</v>
      </c>
      <c r="AG544">
        <f t="shared" si="204"/>
        <v>13.459719068763802</v>
      </c>
      <c r="AJ544">
        <f t="shared" si="205"/>
        <v>72.382294738708836</v>
      </c>
      <c r="AL544">
        <f t="shared" si="196"/>
        <v>955.30128724147391</v>
      </c>
      <c r="AN544">
        <f t="shared" si="206"/>
        <v>974.4073129863034</v>
      </c>
      <c r="AP544">
        <f t="shared" si="207"/>
        <v>266.63374035848335</v>
      </c>
      <c r="AS544">
        <f t="shared" si="208"/>
        <v>274.16398306353938</v>
      </c>
      <c r="AU544">
        <f t="shared" si="197"/>
        <v>63.814873749852403</v>
      </c>
      <c r="AW544">
        <f t="shared" si="209"/>
        <v>7.3478361508961267</v>
      </c>
      <c r="AY544">
        <f t="shared" si="210"/>
        <v>0.2349164141433934</v>
      </c>
      <c r="BA544">
        <f t="shared" si="211"/>
        <v>0.99065177670095339</v>
      </c>
      <c r="BC544">
        <f t="shared" si="212"/>
        <v>264.14118861455222</v>
      </c>
      <c r="BD544">
        <f t="shared" si="213"/>
        <v>3.3000000000000002E-2</v>
      </c>
      <c r="BE544">
        <f t="shared" si="214"/>
        <v>8.7166592242802245</v>
      </c>
    </row>
    <row r="545" spans="3:57">
      <c r="C545" s="11">
        <v>485</v>
      </c>
      <c r="D545" s="12">
        <f t="shared" si="220"/>
        <v>7.0289855072463766E-3</v>
      </c>
      <c r="E545" s="75">
        <f t="shared" si="215"/>
        <v>1204.2771838760873</v>
      </c>
      <c r="F545" s="4">
        <f t="shared" si="216"/>
        <v>8.4648468721724974</v>
      </c>
      <c r="G545" s="4"/>
      <c r="H545" s="4">
        <f t="shared" si="217"/>
        <v>27.584819011607596</v>
      </c>
      <c r="I545" s="11">
        <v>485</v>
      </c>
      <c r="J545" s="5">
        <f t="shared" si="198"/>
        <v>31807.229190989779</v>
      </c>
      <c r="K545" s="11">
        <v>485</v>
      </c>
      <c r="L545" s="17">
        <f t="shared" si="218"/>
        <v>13422.650718597686</v>
      </c>
      <c r="M545" s="11">
        <v>485</v>
      </c>
      <c r="N545">
        <f t="shared" si="219"/>
        <v>1368.2620508254522</v>
      </c>
      <c r="Q545" s="59">
        <v>422</v>
      </c>
      <c r="R545" s="60">
        <f t="shared" si="195"/>
        <v>25.784900000000022</v>
      </c>
      <c r="S545" s="60">
        <f t="shared" si="193"/>
        <v>166.60981212937318</v>
      </c>
      <c r="T545" s="60">
        <f t="shared" si="221"/>
        <v>12.866011653863302</v>
      </c>
      <c r="U545" s="60">
        <f t="shared" si="194"/>
        <v>2467.9191141085157</v>
      </c>
      <c r="AA545">
        <v>422</v>
      </c>
      <c r="AB545">
        <f t="shared" si="199"/>
        <v>7.3652894434160707</v>
      </c>
      <c r="AC545">
        <f t="shared" si="200"/>
        <v>0.2661290322580645</v>
      </c>
      <c r="AD545">
        <f t="shared" si="201"/>
        <v>0.88294759285892688</v>
      </c>
      <c r="AE545">
        <f t="shared" si="202"/>
        <v>0.23497798842213374</v>
      </c>
      <c r="AF545" s="65">
        <f t="shared" si="203"/>
        <v>0.23719592239232387</v>
      </c>
      <c r="AG545">
        <f t="shared" si="204"/>
        <v>13.590325270792775</v>
      </c>
      <c r="AJ545">
        <f t="shared" si="205"/>
        <v>72.382294738708836</v>
      </c>
      <c r="AL545">
        <f t="shared" si="196"/>
        <v>931.27144764159618</v>
      </c>
      <c r="AN545">
        <f t="shared" si="206"/>
        <v>949.89687659442814</v>
      </c>
      <c r="AP545">
        <f t="shared" si="207"/>
        <v>289.74008930672039</v>
      </c>
      <c r="AS545">
        <f t="shared" si="208"/>
        <v>298.08629946057823</v>
      </c>
      <c r="AU545">
        <f t="shared" si="197"/>
        <v>70.043719023444453</v>
      </c>
      <c r="AW545">
        <f t="shared" si="209"/>
        <v>7.3652894434160707</v>
      </c>
      <c r="AY545">
        <f t="shared" si="210"/>
        <v>0.23719592239232387</v>
      </c>
      <c r="BA545">
        <f t="shared" si="211"/>
        <v>0.99644080780186017</v>
      </c>
      <c r="BC545">
        <f t="shared" si="212"/>
        <v>288.70884864137156</v>
      </c>
      <c r="BD545">
        <f t="shared" si="213"/>
        <v>3.3000000000000002E-2</v>
      </c>
      <c r="BE545">
        <f t="shared" si="214"/>
        <v>9.5273920051652627</v>
      </c>
    </row>
    <row r="546" spans="3:57">
      <c r="C546" s="11">
        <v>486</v>
      </c>
      <c r="D546" s="12">
        <f t="shared" si="220"/>
        <v>7.0434782608695653E-3</v>
      </c>
      <c r="E546" s="75">
        <f t="shared" si="215"/>
        <v>1204.2771838760873</v>
      </c>
      <c r="F546" s="4">
        <f t="shared" si="216"/>
        <v>8.4823001646924414</v>
      </c>
      <c r="G546" s="4"/>
      <c r="H546" s="4">
        <f t="shared" si="217"/>
        <v>27.121946671751434</v>
      </c>
      <c r="I546" s="11">
        <v>486</v>
      </c>
      <c r="J546" s="5">
        <f t="shared" si="198"/>
        <v>32066.900652495071</v>
      </c>
      <c r="K546" s="11">
        <v>486</v>
      </c>
      <c r="L546" s="17">
        <f t="shared" si="218"/>
        <v>13532.23207535292</v>
      </c>
      <c r="M546" s="11">
        <v>486</v>
      </c>
      <c r="N546">
        <f t="shared" si="219"/>
        <v>1379.432423583376</v>
      </c>
      <c r="Q546" s="59">
        <v>423</v>
      </c>
      <c r="R546" s="60">
        <f t="shared" si="195"/>
        <v>26.413800000000023</v>
      </c>
      <c r="S546" s="60">
        <f t="shared" si="193"/>
        <v>169.61421299001088</v>
      </c>
      <c r="T546" s="60">
        <f t="shared" si="221"/>
        <v>12.548089474070256</v>
      </c>
      <c r="U546" s="60">
        <f t="shared" si="194"/>
        <v>2450.3394653295973</v>
      </c>
      <c r="AA546">
        <v>423</v>
      </c>
      <c r="AB546">
        <f t="shared" si="199"/>
        <v>7.3827427359360138</v>
      </c>
      <c r="AC546">
        <f t="shared" si="200"/>
        <v>0.2661290322580645</v>
      </c>
      <c r="AD546">
        <f t="shared" si="201"/>
        <v>0.89100652418836768</v>
      </c>
      <c r="AE546">
        <f t="shared" si="202"/>
        <v>0.23712270401787203</v>
      </c>
      <c r="AF546" s="65">
        <f t="shared" si="203"/>
        <v>0.23940300894198221</v>
      </c>
      <c r="AG546">
        <f t="shared" si="204"/>
        <v>13.716782015108288</v>
      </c>
      <c r="AJ546">
        <f t="shared" si="205"/>
        <v>72.382294738708836</v>
      </c>
      <c r="AL546">
        <f t="shared" si="196"/>
        <v>908.25951071984321</v>
      </c>
      <c r="AN546">
        <f t="shared" si="206"/>
        <v>926.42470093424004</v>
      </c>
      <c r="AP546">
        <f t="shared" si="207"/>
        <v>313.80583617347747</v>
      </c>
      <c r="AS546">
        <f t="shared" si="208"/>
        <v>323.01841567953016</v>
      </c>
      <c r="AU546">
        <f t="shared" si="197"/>
        <v>76.595000173499173</v>
      </c>
      <c r="AW546">
        <f t="shared" si="209"/>
        <v>7.3827427359360138</v>
      </c>
      <c r="AY546">
        <f t="shared" si="210"/>
        <v>0.23940300894198221</v>
      </c>
      <c r="BA546">
        <f t="shared" si="211"/>
        <v>1.0018183651354373</v>
      </c>
      <c r="BC546">
        <f t="shared" si="212"/>
        <v>314.37644976527207</v>
      </c>
      <c r="BD546">
        <f t="shared" si="213"/>
        <v>3.3000000000000002E-2</v>
      </c>
      <c r="BE546">
        <f t="shared" si="214"/>
        <v>10.374422842253979</v>
      </c>
    </row>
    <row r="547" spans="3:57">
      <c r="C547" s="11">
        <v>487</v>
      </c>
      <c r="D547" s="12">
        <f t="shared" si="220"/>
        <v>7.057971014492753E-3</v>
      </c>
      <c r="E547" s="75">
        <f t="shared" si="215"/>
        <v>1204.2771838760873</v>
      </c>
      <c r="F547" s="4">
        <f t="shared" si="216"/>
        <v>8.4997534572123836</v>
      </c>
      <c r="G547" s="4"/>
      <c r="H547" s="4">
        <f t="shared" si="217"/>
        <v>26.65540819329178</v>
      </c>
      <c r="I547" s="11">
        <v>487</v>
      </c>
      <c r="J547" s="5">
        <f t="shared" si="198"/>
        <v>32313.207872187326</v>
      </c>
      <c r="K547" s="11">
        <v>487</v>
      </c>
      <c r="L547" s="17">
        <f t="shared" si="218"/>
        <v>13636.173722063051</v>
      </c>
      <c r="M547" s="11">
        <v>487</v>
      </c>
      <c r="N547">
        <f t="shared" si="219"/>
        <v>1390.0279023509736</v>
      </c>
      <c r="Q547" s="59">
        <v>424</v>
      </c>
      <c r="R547" s="60">
        <f t="shared" si="195"/>
        <v>27.042700000000025</v>
      </c>
      <c r="S547" s="60">
        <f t="shared" si="193"/>
        <v>172.61861385064856</v>
      </c>
      <c r="T547" s="60">
        <f t="shared" si="221"/>
        <v>12.243400895945577</v>
      </c>
      <c r="U547" s="60">
        <f t="shared" si="194"/>
        <v>2433.1904405456116</v>
      </c>
      <c r="AA547">
        <v>424</v>
      </c>
      <c r="AB547">
        <f t="shared" si="199"/>
        <v>7.4001960284559569</v>
      </c>
      <c r="AC547">
        <f t="shared" si="200"/>
        <v>0.2661290322580645</v>
      </c>
      <c r="AD547">
        <f t="shared" si="201"/>
        <v>0.89879404629916682</v>
      </c>
      <c r="AE547">
        <f t="shared" si="202"/>
        <v>0.23919518974090728</v>
      </c>
      <c r="AF547" s="65">
        <f t="shared" si="203"/>
        <v>0.24153689516153859</v>
      </c>
      <c r="AG547">
        <f t="shared" si="204"/>
        <v>13.839044689449995</v>
      </c>
      <c r="AJ547">
        <f t="shared" si="205"/>
        <v>72.382294738708836</v>
      </c>
      <c r="AL547">
        <f t="shared" si="196"/>
        <v>886.20545225450462</v>
      </c>
      <c r="AN547">
        <f t="shared" si="206"/>
        <v>903.92956129959475</v>
      </c>
      <c r="AP547">
        <f t="shared" si="207"/>
        <v>338.74096133741568</v>
      </c>
      <c r="AS547">
        <f t="shared" si="208"/>
        <v>348.86807698202222</v>
      </c>
      <c r="AU547">
        <f t="shared" si="197"/>
        <v>83.447565868260256</v>
      </c>
      <c r="AW547">
        <f t="shared" si="209"/>
        <v>7.4001960284559569</v>
      </c>
      <c r="AY547">
        <f t="shared" si="210"/>
        <v>0.24153689516153859</v>
      </c>
      <c r="BA547">
        <f t="shared" si="211"/>
        <v>1.0067851348347765</v>
      </c>
      <c r="BC547">
        <f t="shared" si="212"/>
        <v>341.03936443415188</v>
      </c>
      <c r="BD547">
        <f t="shared" si="213"/>
        <v>3.3000000000000002E-2</v>
      </c>
      <c r="BE547">
        <f t="shared" si="214"/>
        <v>11.254299026327013</v>
      </c>
    </row>
    <row r="548" spans="3:57">
      <c r="C548" s="11">
        <v>488</v>
      </c>
      <c r="D548" s="12">
        <f t="shared" si="220"/>
        <v>7.0724637681159417E-3</v>
      </c>
      <c r="E548" s="75">
        <f t="shared" si="215"/>
        <v>1204.2771838760873</v>
      </c>
      <c r="F548" s="4">
        <f t="shared" si="216"/>
        <v>8.5172067497323276</v>
      </c>
      <c r="G548" s="4"/>
      <c r="H548" s="4">
        <f t="shared" si="217"/>
        <v>26.185394999410313</v>
      </c>
      <c r="I548" s="11">
        <v>488</v>
      </c>
      <c r="J548" s="5">
        <f t="shared" si="198"/>
        <v>32546.464296188344</v>
      </c>
      <c r="K548" s="11">
        <v>488</v>
      </c>
      <c r="L548" s="17">
        <f t="shared" si="218"/>
        <v>13734.607932991481</v>
      </c>
      <c r="M548" s="11">
        <v>488</v>
      </c>
      <c r="N548">
        <f t="shared" si="219"/>
        <v>1400.0619707432702</v>
      </c>
      <c r="Q548" s="59">
        <v>425</v>
      </c>
      <c r="R548" s="60">
        <f t="shared" si="195"/>
        <v>27.671600000000026</v>
      </c>
      <c r="S548" s="60">
        <f t="shared" si="193"/>
        <v>175.62301471128626</v>
      </c>
      <c r="T548" s="60">
        <f t="shared" si="221"/>
        <v>11.951178856574403</v>
      </c>
      <c r="U548" s="60">
        <f t="shared" si="194"/>
        <v>2416.4542674904355</v>
      </c>
      <c r="AA548">
        <v>425</v>
      </c>
      <c r="AB548">
        <f t="shared" si="199"/>
        <v>7.4176493209759</v>
      </c>
      <c r="AC548">
        <f t="shared" si="200"/>
        <v>0.2661290322580645</v>
      </c>
      <c r="AD548">
        <f t="shared" si="201"/>
        <v>0.90630778703664971</v>
      </c>
      <c r="AE548">
        <f t="shared" si="202"/>
        <v>0.24119481429201162</v>
      </c>
      <c r="AF548" s="65">
        <f t="shared" si="203"/>
        <v>0.24359682529083751</v>
      </c>
      <c r="AG548">
        <f t="shared" si="204"/>
        <v>13.957069991950661</v>
      </c>
      <c r="AJ548">
        <f t="shared" si="205"/>
        <v>72.382294738708836</v>
      </c>
      <c r="AL548">
        <f t="shared" si="196"/>
        <v>865.05375047159373</v>
      </c>
      <c r="AN548">
        <f t="shared" si="206"/>
        <v>882.35482548102561</v>
      </c>
      <c r="AP548">
        <f t="shared" si="207"/>
        <v>364.46042898690939</v>
      </c>
      <c r="AS548">
        <f t="shared" si="208"/>
        <v>375.54783330739423</v>
      </c>
      <c r="AU548">
        <f t="shared" si="197"/>
        <v>90.580189912344281</v>
      </c>
      <c r="AW548">
        <f t="shared" si="209"/>
        <v>7.4176493209759</v>
      </c>
      <c r="AY548">
        <f t="shared" si="210"/>
        <v>0.24359682529083751</v>
      </c>
      <c r="BA548">
        <f t="shared" si="211"/>
        <v>1.0113420770837385</v>
      </c>
      <c r="BC548">
        <f t="shared" si="212"/>
        <v>368.59416726645128</v>
      </c>
      <c r="BD548">
        <f t="shared" si="213"/>
        <v>3.3000000000000002E-2</v>
      </c>
      <c r="BE548">
        <f t="shared" si="214"/>
        <v>12.163607519792892</v>
      </c>
    </row>
    <row r="549" spans="3:57">
      <c r="C549" s="11">
        <v>489</v>
      </c>
      <c r="D549" s="12">
        <f t="shared" si="220"/>
        <v>7.0869565217391304E-3</v>
      </c>
      <c r="E549" s="75">
        <f t="shared" si="215"/>
        <v>1204.2771838760873</v>
      </c>
      <c r="F549" s="4">
        <f t="shared" si="216"/>
        <v>8.5346600422522716</v>
      </c>
      <c r="G549" s="4"/>
      <c r="H549" s="4">
        <f t="shared" si="217"/>
        <v>25.712093912771703</v>
      </c>
      <c r="I549" s="11">
        <v>489</v>
      </c>
      <c r="J549" s="5">
        <f t="shared" si="198"/>
        <v>32766.991254325731</v>
      </c>
      <c r="K549" s="11">
        <v>489</v>
      </c>
      <c r="L549" s="17">
        <f t="shared" si="218"/>
        <v>13827.670309325458</v>
      </c>
      <c r="M549" s="11">
        <v>489</v>
      </c>
      <c r="N549">
        <f t="shared" si="219"/>
        <v>1409.5484515112596</v>
      </c>
      <c r="Q549" s="59">
        <v>426</v>
      </c>
      <c r="R549" s="60">
        <f t="shared" si="195"/>
        <v>28.300500000000028</v>
      </c>
      <c r="S549" s="60">
        <f t="shared" si="193"/>
        <v>178.62741557192393</v>
      </c>
      <c r="T549" s="60">
        <f t="shared" si="221"/>
        <v>11.670712866424859</v>
      </c>
      <c r="U549" s="60">
        <f t="shared" si="194"/>
        <v>2400.1141954406567</v>
      </c>
      <c r="AA549">
        <v>426</v>
      </c>
      <c r="AB549">
        <f t="shared" si="199"/>
        <v>7.435102613495844</v>
      </c>
      <c r="AC549">
        <f t="shared" si="200"/>
        <v>0.2661290322580645</v>
      </c>
      <c r="AD549">
        <f t="shared" si="201"/>
        <v>0.91354545764260087</v>
      </c>
      <c r="AE549">
        <f t="shared" si="202"/>
        <v>0.24312096856617602</v>
      </c>
      <c r="AF549" s="65">
        <f t="shared" si="203"/>
        <v>0.24558206697570822</v>
      </c>
      <c r="AG549">
        <f t="shared" si="204"/>
        <v>14.070815961807194</v>
      </c>
      <c r="AJ549">
        <f t="shared" si="205"/>
        <v>72.382294738708836</v>
      </c>
      <c r="AL549">
        <f t="shared" si="196"/>
        <v>844.75297850840559</v>
      </c>
      <c r="AN549">
        <f t="shared" si="206"/>
        <v>861.64803807857368</v>
      </c>
      <c r="AP549">
        <f t="shared" si="207"/>
        <v>390.88379708801261</v>
      </c>
      <c r="AS549">
        <f t="shared" si="208"/>
        <v>402.97465815610451</v>
      </c>
      <c r="AU549">
        <f t="shared" si="197"/>
        <v>97.97158919853581</v>
      </c>
      <c r="AW549">
        <f t="shared" si="209"/>
        <v>7.435102613495844</v>
      </c>
      <c r="AY549">
        <f t="shared" si="210"/>
        <v>0.24558206697570822</v>
      </c>
      <c r="BA549">
        <f t="shared" si="211"/>
        <v>1.015490423395278</v>
      </c>
      <c r="BC549">
        <f t="shared" si="212"/>
        <v>396.93875260325984</v>
      </c>
      <c r="BD549">
        <f t="shared" si="213"/>
        <v>3.3000000000000002E-2</v>
      </c>
      <c r="BE549">
        <f t="shared" si="214"/>
        <v>13.098978835907575</v>
      </c>
    </row>
    <row r="550" spans="3:57">
      <c r="C550" s="11">
        <v>490</v>
      </c>
      <c r="D550" s="12">
        <f t="shared" si="220"/>
        <v>7.1014492753623181E-3</v>
      </c>
      <c r="E550" s="75">
        <f t="shared" si="215"/>
        <v>1204.2771838760873</v>
      </c>
      <c r="F550" s="4">
        <f t="shared" si="216"/>
        <v>8.5521133347722138</v>
      </c>
      <c r="G550" s="4"/>
      <c r="H550" s="4">
        <f t="shared" si="217"/>
        <v>25.235687045432144</v>
      </c>
      <c r="I550" s="11">
        <v>490</v>
      </c>
      <c r="J550" s="5">
        <f t="shared" si="198"/>
        <v>32975.117384195793</v>
      </c>
      <c r="K550" s="11">
        <v>490</v>
      </c>
      <c r="L550" s="17">
        <f t="shared" si="218"/>
        <v>13915.499536130625</v>
      </c>
      <c r="M550" s="11">
        <v>490</v>
      </c>
      <c r="N550">
        <f t="shared" si="219"/>
        <v>1418.5014817666283</v>
      </c>
      <c r="Q550" s="59">
        <v>427</v>
      </c>
      <c r="R550" s="60">
        <f t="shared" si="195"/>
        <v>28.92940000000003</v>
      </c>
      <c r="S550" s="60">
        <f t="shared" si="193"/>
        <v>181.63181643256164</v>
      </c>
      <c r="T550" s="60">
        <f t="shared" si="221"/>
        <v>11.401343973053539</v>
      </c>
      <c r="U550" s="60">
        <f t="shared" si="194"/>
        <v>2384.1544204899815</v>
      </c>
      <c r="AA550">
        <v>427</v>
      </c>
      <c r="AB550">
        <f t="shared" si="199"/>
        <v>7.452555906015788</v>
      </c>
      <c r="AC550">
        <f t="shared" si="200"/>
        <v>0.2661290322580645</v>
      </c>
      <c r="AD550">
        <f t="shared" si="201"/>
        <v>0.9205048534524406</v>
      </c>
      <c r="AE550">
        <f t="shared" si="202"/>
        <v>0.24497306583814951</v>
      </c>
      <c r="AF550" s="65">
        <f t="shared" si="203"/>
        <v>0.24749191179511476</v>
      </c>
      <c r="AG550">
        <f t="shared" si="204"/>
        <v>14.180242009484113</v>
      </c>
      <c r="AJ550">
        <f t="shared" si="205"/>
        <v>72.382294738708836</v>
      </c>
      <c r="AL550">
        <f t="shared" si="196"/>
        <v>825.25543987496292</v>
      </c>
      <c r="AN550">
        <f t="shared" si="206"/>
        <v>841.76054867246216</v>
      </c>
      <c r="AP550">
        <f t="shared" si="207"/>
        <v>417.93487062567897</v>
      </c>
      <c r="AS550">
        <f t="shared" si="208"/>
        <v>431.06961145862937</v>
      </c>
      <c r="AU550">
        <f t="shared" si="197"/>
        <v>105.60044430868034</v>
      </c>
      <c r="AW550">
        <f t="shared" si="209"/>
        <v>7.452555906015788</v>
      </c>
      <c r="AY550">
        <f t="shared" si="210"/>
        <v>0.24749191179511476</v>
      </c>
      <c r="BA550">
        <f t="shared" si="211"/>
        <v>1.0192316735235394</v>
      </c>
      <c r="BC550">
        <f t="shared" si="212"/>
        <v>425.9724576116547</v>
      </c>
      <c r="BD550">
        <f t="shared" si="213"/>
        <v>3.3000000000000002E-2</v>
      </c>
      <c r="BE550">
        <f t="shared" si="214"/>
        <v>14.057091101184605</v>
      </c>
    </row>
    <row r="551" spans="3:57">
      <c r="C551" s="11">
        <v>491</v>
      </c>
      <c r="D551" s="12">
        <f t="shared" si="220"/>
        <v>7.1159420289855068E-3</v>
      </c>
      <c r="E551" s="75">
        <f t="shared" si="215"/>
        <v>1204.2771838760873</v>
      </c>
      <c r="F551" s="4">
        <f t="shared" si="216"/>
        <v>8.569566627292156</v>
      </c>
      <c r="G551" s="4"/>
      <c r="H551" s="4">
        <f t="shared" si="217"/>
        <v>24.756351697142151</v>
      </c>
      <c r="I551" s="11">
        <v>491</v>
      </c>
      <c r="J551" s="5">
        <f t="shared" si="198"/>
        <v>33171.178048821115</v>
      </c>
      <c r="K551" s="11">
        <v>491</v>
      </c>
      <c r="L551" s="17">
        <f t="shared" si="218"/>
        <v>13998.237136602511</v>
      </c>
      <c r="M551" s="11">
        <v>491</v>
      </c>
      <c r="N551">
        <f t="shared" si="219"/>
        <v>1426.935487930939</v>
      </c>
      <c r="Q551" s="59">
        <v>428</v>
      </c>
      <c r="R551" s="60">
        <f t="shared" si="195"/>
        <v>29.558300000000031</v>
      </c>
      <c r="S551" s="60">
        <f t="shared" si="193"/>
        <v>184.63621729319931</v>
      </c>
      <c r="T551" s="60">
        <f t="shared" si="221"/>
        <v>11.142460247557745</v>
      </c>
      <c r="U551" s="60">
        <f t="shared" si="194"/>
        <v>2368.5600174225124</v>
      </c>
      <c r="AA551">
        <v>428</v>
      </c>
      <c r="AB551">
        <f t="shared" si="199"/>
        <v>7.4700091985357302</v>
      </c>
      <c r="AC551">
        <f t="shared" si="200"/>
        <v>0.2661290322580645</v>
      </c>
      <c r="AD551">
        <f t="shared" si="201"/>
        <v>0.9271838545667872</v>
      </c>
      <c r="AE551">
        <f t="shared" si="202"/>
        <v>0.24675054194116108</v>
      </c>
      <c r="AF551" s="65">
        <f t="shared" si="203"/>
        <v>0.24932567577902623</v>
      </c>
      <c r="AG551">
        <f t="shared" si="204"/>
        <v>14.285308946385337</v>
      </c>
      <c r="AJ551">
        <f t="shared" si="205"/>
        <v>72.382294738708836</v>
      </c>
      <c r="AL551">
        <f t="shared" si="196"/>
        <v>806.51684175307128</v>
      </c>
      <c r="AN551">
        <f t="shared" si="206"/>
        <v>822.64717858813276</v>
      </c>
      <c r="AP551">
        <f t="shared" si="207"/>
        <v>445.541392827077</v>
      </c>
      <c r="AS551">
        <f t="shared" si="208"/>
        <v>459.75754109285725</v>
      </c>
      <c r="AU551">
        <f t="shared" si="197"/>
        <v>113.44542242619815</v>
      </c>
      <c r="AW551">
        <f t="shared" si="209"/>
        <v>7.4700091985357302</v>
      </c>
      <c r="AY551">
        <f t="shared" si="210"/>
        <v>0.24932567577902623</v>
      </c>
      <c r="BA551">
        <f t="shared" si="211"/>
        <v>1.0225675920104624</v>
      </c>
      <c r="BC551">
        <f t="shared" si="212"/>
        <v>455.59618920417165</v>
      </c>
      <c r="BD551">
        <f t="shared" si="213"/>
        <v>3.3000000000000002E-2</v>
      </c>
      <c r="BE551">
        <f t="shared" si="214"/>
        <v>15.034674243737665</v>
      </c>
    </row>
    <row r="552" spans="3:57">
      <c r="C552" s="11">
        <v>492</v>
      </c>
      <c r="D552" s="12">
        <f t="shared" si="220"/>
        <v>7.1304347826086955E-3</v>
      </c>
      <c r="E552" s="75">
        <f t="shared" si="215"/>
        <v>1204.2771838760873</v>
      </c>
      <c r="F552" s="4">
        <f t="shared" si="216"/>
        <v>8.5870199198121</v>
      </c>
      <c r="G552" s="4"/>
      <c r="H552" s="4">
        <f t="shared" si="217"/>
        <v>24.274260262131122</v>
      </c>
      <c r="I552" s="11">
        <v>492</v>
      </c>
      <c r="J552" s="5">
        <f t="shared" si="198"/>
        <v>33355.514748667774</v>
      </c>
      <c r="K552" s="11">
        <v>492</v>
      </c>
      <c r="L552" s="17">
        <f t="shared" si="218"/>
        <v>14076.027223937801</v>
      </c>
      <c r="M552" s="11">
        <v>492</v>
      </c>
      <c r="N552">
        <f t="shared" si="219"/>
        <v>1434.8651604421814</v>
      </c>
      <c r="Q552" s="59">
        <v>429</v>
      </c>
      <c r="R552" s="60">
        <f t="shared" si="195"/>
        <v>30.187200000000033</v>
      </c>
      <c r="S552" s="60">
        <f t="shared" si="193"/>
        <v>187.64061815383701</v>
      </c>
      <c r="T552" s="60">
        <f t="shared" si="221"/>
        <v>10.893492732039117</v>
      </c>
      <c r="U552" s="60">
        <f t="shared" si="194"/>
        <v>2353.31687750532</v>
      </c>
      <c r="AA552">
        <v>429</v>
      </c>
      <c r="AB552">
        <f t="shared" si="199"/>
        <v>7.4874624910556742</v>
      </c>
      <c r="AC552">
        <f t="shared" si="200"/>
        <v>0.2661290322580645</v>
      </c>
      <c r="AD552">
        <f t="shared" si="201"/>
        <v>0.93358042649720185</v>
      </c>
      <c r="AE552">
        <f t="shared" si="202"/>
        <v>0.24845285543877144</v>
      </c>
      <c r="AF552" s="65">
        <f t="shared" si="203"/>
        <v>0.25108269991588605</v>
      </c>
      <c r="AG552">
        <f t="shared" si="204"/>
        <v>14.385979013930021</v>
      </c>
      <c r="AJ552">
        <f t="shared" si="205"/>
        <v>72.382294738708836</v>
      </c>
      <c r="AL552">
        <f t="shared" si="196"/>
        <v>788.49600166443793</v>
      </c>
      <c r="AN552">
        <f t="shared" si="206"/>
        <v>804.26592169772675</v>
      </c>
      <c r="AP552">
        <f t="shared" si="207"/>
        <v>473.63476978196582</v>
      </c>
      <c r="AS552">
        <f t="shared" si="208"/>
        <v>488.96681841636877</v>
      </c>
      <c r="AU552">
        <f t="shared" si="197"/>
        <v>121.48520225035803</v>
      </c>
      <c r="AW552">
        <f t="shared" si="209"/>
        <v>7.4874624910556742</v>
      </c>
      <c r="AY552">
        <f t="shared" si="210"/>
        <v>0.25108269991588605</v>
      </c>
      <c r="BA552">
        <f t="shared" si="211"/>
        <v>1.0255002043686585</v>
      </c>
      <c r="BC552">
        <f t="shared" si="212"/>
        <v>485.71255320750845</v>
      </c>
      <c r="BD552">
        <f t="shared" si="213"/>
        <v>3.3000000000000002E-2</v>
      </c>
      <c r="BE552">
        <f t="shared" si="214"/>
        <v>16.028514255847778</v>
      </c>
    </row>
    <row r="553" spans="3:57">
      <c r="C553" s="11">
        <v>493</v>
      </c>
      <c r="D553" s="12">
        <f t="shared" si="220"/>
        <v>7.1449275362318841E-3</v>
      </c>
      <c r="E553" s="75">
        <f t="shared" si="215"/>
        <v>1204.2771838760873</v>
      </c>
      <c r="F553" s="4">
        <f t="shared" si="216"/>
        <v>8.604473212332044</v>
      </c>
      <c r="G553" s="4"/>
      <c r="H553" s="4">
        <f t="shared" si="217"/>
        <v>23.789580144449594</v>
      </c>
      <c r="I553" s="11">
        <v>493</v>
      </c>
      <c r="J553" s="5">
        <f t="shared" si="198"/>
        <v>33528.474528793151</v>
      </c>
      <c r="K553" s="11">
        <v>493</v>
      </c>
      <c r="L553" s="17">
        <f t="shared" si="218"/>
        <v>14149.01625115071</v>
      </c>
      <c r="M553" s="11">
        <v>493</v>
      </c>
      <c r="N553">
        <f t="shared" si="219"/>
        <v>1442.3054282518563</v>
      </c>
      <c r="Q553" s="59">
        <v>430</v>
      </c>
      <c r="R553" s="60">
        <f t="shared" si="195"/>
        <v>30.816100000000034</v>
      </c>
      <c r="S553" s="60">
        <f t="shared" si="193"/>
        <v>190.64501901447468</v>
      </c>
      <c r="T553" s="60">
        <f t="shared" si="221"/>
        <v>10.653911794489627</v>
      </c>
      <c r="U553" s="60">
        <f t="shared" si="194"/>
        <v>2338.4116516004283</v>
      </c>
      <c r="AA553">
        <v>430</v>
      </c>
      <c r="AB553">
        <f t="shared" si="199"/>
        <v>7.5049157835756164</v>
      </c>
      <c r="AC553">
        <f t="shared" si="200"/>
        <v>0.2661290322580645</v>
      </c>
      <c r="AD553">
        <f t="shared" si="201"/>
        <v>0.93969262078590809</v>
      </c>
      <c r="AE553">
        <f t="shared" si="202"/>
        <v>0.25007948778979811</v>
      </c>
      <c r="AF553" s="65">
        <f t="shared" si="203"/>
        <v>0.25276235064855612</v>
      </c>
      <c r="AG553">
        <f t="shared" si="204"/>
        <v>14.482215911968073</v>
      </c>
      <c r="AJ553">
        <f t="shared" si="205"/>
        <v>72.382294738708836</v>
      </c>
      <c r="AL553">
        <f t="shared" si="196"/>
        <v>771.15458362895458</v>
      </c>
      <c r="AN553">
        <f t="shared" si="206"/>
        <v>786.57767530153365</v>
      </c>
      <c r="AP553">
        <f t="shared" si="207"/>
        <v>502.14982447747366</v>
      </c>
      <c r="AS553">
        <f t="shared" si="208"/>
        <v>518.62910377978608</v>
      </c>
      <c r="AU553">
        <f t="shared" si="197"/>
        <v>129.69850062613094</v>
      </c>
      <c r="AW553">
        <f t="shared" si="209"/>
        <v>7.5049157835756164</v>
      </c>
      <c r="AY553">
        <f t="shared" si="210"/>
        <v>0.25276235064855612</v>
      </c>
      <c r="BA553">
        <f t="shared" si="211"/>
        <v>1.0280317929033798</v>
      </c>
      <c r="BC553">
        <f t="shared" si="212"/>
        <v>516.22598436369469</v>
      </c>
      <c r="BD553">
        <f t="shared" si="213"/>
        <v>3.3000000000000002E-2</v>
      </c>
      <c r="BE553">
        <f t="shared" si="214"/>
        <v>17.035457484001924</v>
      </c>
    </row>
    <row r="554" spans="3:57">
      <c r="C554" s="11">
        <v>494</v>
      </c>
      <c r="D554" s="12">
        <f t="shared" si="220"/>
        <v>7.1594202898550719E-3</v>
      </c>
      <c r="E554" s="75">
        <f t="shared" si="215"/>
        <v>1204.2771838760873</v>
      </c>
      <c r="F554" s="4">
        <f t="shared" si="216"/>
        <v>8.6219265048519862</v>
      </c>
      <c r="G554" s="4"/>
      <c r="H554" s="4">
        <f t="shared" si="217"/>
        <v>23.302473681933954</v>
      </c>
      <c r="I554" s="11">
        <v>494</v>
      </c>
      <c r="J554" s="5">
        <f t="shared" si="198"/>
        <v>33690.409381900761</v>
      </c>
      <c r="K554" s="11">
        <v>494</v>
      </c>
      <c r="L554" s="17">
        <f t="shared" si="218"/>
        <v>14217.35275916212</v>
      </c>
      <c r="M554" s="11">
        <v>494</v>
      </c>
      <c r="N554">
        <f t="shared" si="219"/>
        <v>1449.2714331459856</v>
      </c>
      <c r="Q554" s="59">
        <v>431</v>
      </c>
      <c r="R554" s="60">
        <f t="shared" si="195"/>
        <v>31.445000000000036</v>
      </c>
      <c r="S554" s="60">
        <f t="shared" si="193"/>
        <v>193.64941987511239</v>
      </c>
      <c r="T554" s="60">
        <f t="shared" si="221"/>
        <v>10.423223844472338</v>
      </c>
      <c r="U554" s="60">
        <f t="shared" si="194"/>
        <v>2323.8316980654986</v>
      </c>
      <c r="AA554">
        <v>431</v>
      </c>
      <c r="AB554">
        <f t="shared" si="199"/>
        <v>7.5223690760955604</v>
      </c>
      <c r="AC554">
        <f t="shared" si="200"/>
        <v>0.2661290322580645</v>
      </c>
      <c r="AD554">
        <f t="shared" si="201"/>
        <v>0.94551857559931674</v>
      </c>
      <c r="AE554">
        <f t="shared" si="202"/>
        <v>0.25162994350626977</v>
      </c>
      <c r="AF554" s="65">
        <f t="shared" si="203"/>
        <v>0.25436402035762379</v>
      </c>
      <c r="AG554">
        <f t="shared" si="204"/>
        <v>14.573984826471596</v>
      </c>
      <c r="AJ554">
        <f t="shared" si="205"/>
        <v>72.382294738708836</v>
      </c>
      <c r="AL554">
        <f t="shared" si="196"/>
        <v>754.45686043813453</v>
      </c>
      <c r="AN554">
        <f t="shared" si="206"/>
        <v>769.54599764689726</v>
      </c>
      <c r="AP554">
        <f t="shared" si="207"/>
        <v>531.02457677935445</v>
      </c>
      <c r="AS554">
        <f t="shared" si="208"/>
        <v>548.67913849966499</v>
      </c>
      <c r="AU554">
        <f t="shared" si="197"/>
        <v>138.06410062373945</v>
      </c>
      <c r="AW554">
        <f t="shared" si="209"/>
        <v>7.5223690760955604</v>
      </c>
      <c r="AY554">
        <f t="shared" si="210"/>
        <v>0.25436402035762379</v>
      </c>
      <c r="BA554">
        <f t="shared" si="211"/>
        <v>1.0301648921774944</v>
      </c>
      <c r="BC554">
        <f t="shared" si="212"/>
        <v>547.04287588150328</v>
      </c>
      <c r="BD554">
        <f t="shared" si="213"/>
        <v>3.3000000000000002E-2</v>
      </c>
      <c r="BE554">
        <f t="shared" si="214"/>
        <v>18.052414904089609</v>
      </c>
    </row>
    <row r="555" spans="3:57">
      <c r="C555" s="11">
        <v>495</v>
      </c>
      <c r="D555" s="12">
        <f t="shared" si="220"/>
        <v>7.1739130434782606E-3</v>
      </c>
      <c r="E555" s="75">
        <f t="shared" si="215"/>
        <v>1204.2771838760873</v>
      </c>
      <c r="F555" s="4">
        <f t="shared" si="216"/>
        <v>8.6393797973719302</v>
      </c>
      <c r="G555" s="4"/>
      <c r="H555" s="4">
        <f t="shared" si="217"/>
        <v>22.813098078847425</v>
      </c>
      <c r="I555" s="11">
        <v>495</v>
      </c>
      <c r="J555" s="5">
        <f t="shared" si="198"/>
        <v>33841.675648082179</v>
      </c>
      <c r="K555" s="11">
        <v>495</v>
      </c>
      <c r="L555" s="17">
        <f t="shared" si="218"/>
        <v>14281.187123490679</v>
      </c>
      <c r="M555" s="11">
        <v>495</v>
      </c>
      <c r="N555">
        <f t="shared" si="219"/>
        <v>1455.7785039236167</v>
      </c>
      <c r="Q555" s="59">
        <v>432</v>
      </c>
      <c r="R555" s="60">
        <f t="shared" si="195"/>
        <v>32.073900000000037</v>
      </c>
      <c r="S555" s="60">
        <f t="shared" si="193"/>
        <v>196.65382073575006</v>
      </c>
      <c r="T555" s="60">
        <f t="shared" si="221"/>
        <v>10.200968368934664</v>
      </c>
      <c r="U555" s="60">
        <f t="shared" si="194"/>
        <v>2309.5650349727894</v>
      </c>
      <c r="AA555">
        <v>432</v>
      </c>
      <c r="AB555">
        <f t="shared" si="199"/>
        <v>7.5398223686155035</v>
      </c>
      <c r="AC555">
        <f t="shared" si="200"/>
        <v>0.2661290322580645</v>
      </c>
      <c r="AD555">
        <f t="shared" si="201"/>
        <v>0.95105651629515353</v>
      </c>
      <c r="AE555">
        <f t="shared" si="202"/>
        <v>0.25310375030435533</v>
      </c>
      <c r="AF555" s="65">
        <f t="shared" si="203"/>
        <v>0.25588712783096246</v>
      </c>
      <c r="AG555">
        <f t="shared" si="204"/>
        <v>14.661252456438737</v>
      </c>
      <c r="AJ555">
        <f t="shared" si="205"/>
        <v>72.382294738708836</v>
      </c>
      <c r="AL555">
        <f t="shared" si="196"/>
        <v>738.36949910047474</v>
      </c>
      <c r="AN555">
        <f t="shared" si="206"/>
        <v>753.13688908248423</v>
      </c>
      <c r="AP555">
        <f t="shared" si="207"/>
        <v>560.20004633312215</v>
      </c>
      <c r="AS555">
        <f t="shared" si="208"/>
        <v>579.05456020849351</v>
      </c>
      <c r="AU555">
        <f t="shared" si="197"/>
        <v>146.56088081960883</v>
      </c>
      <c r="AW555">
        <f t="shared" si="209"/>
        <v>7.5398223686155035</v>
      </c>
      <c r="AY555">
        <f t="shared" si="210"/>
        <v>0.25588712783096246</v>
      </c>
      <c r="BA555">
        <f t="shared" si="211"/>
        <v>1.0319022841244709</v>
      </c>
      <c r="BC555">
        <f t="shared" si="212"/>
        <v>578.07170737778324</v>
      </c>
      <c r="BD555">
        <f t="shared" si="213"/>
        <v>3.3000000000000002E-2</v>
      </c>
      <c r="BE555">
        <f t="shared" si="214"/>
        <v>19.076366343466848</v>
      </c>
    </row>
    <row r="556" spans="3:57">
      <c r="C556" s="11">
        <v>496</v>
      </c>
      <c r="D556" s="12">
        <f t="shared" si="220"/>
        <v>7.1884057971014492E-3</v>
      </c>
      <c r="E556" s="75">
        <f t="shared" si="215"/>
        <v>1204.2771838760873</v>
      </c>
      <c r="F556" s="4">
        <f t="shared" si="216"/>
        <v>8.6568330898918742</v>
      </c>
      <c r="G556" s="4"/>
      <c r="H556" s="4">
        <f t="shared" si="217"/>
        <v>22.321605347240258</v>
      </c>
      <c r="I556" s="11">
        <v>496</v>
      </c>
      <c r="J556" s="5">
        <f t="shared" si="198"/>
        <v>33982.633412029521</v>
      </c>
      <c r="K556" s="11">
        <v>496</v>
      </c>
      <c r="L556" s="17">
        <f t="shared" si="218"/>
        <v>14340.671299876458</v>
      </c>
      <c r="M556" s="11">
        <v>496</v>
      </c>
      <c r="N556">
        <f t="shared" si="219"/>
        <v>1461.8421304665094</v>
      </c>
      <c r="Q556" s="59">
        <v>433</v>
      </c>
      <c r="R556" s="60">
        <f t="shared" si="195"/>
        <v>32.702800000000039</v>
      </c>
      <c r="S556" s="60">
        <f t="shared" si="193"/>
        <v>199.65822159638776</v>
      </c>
      <c r="T556" s="60">
        <f t="shared" si="221"/>
        <v>9.9867152526156264</v>
      </c>
      <c r="U556" s="60">
        <f t="shared" si="194"/>
        <v>2295.6002962285943</v>
      </c>
      <c r="AA556">
        <v>433</v>
      </c>
      <c r="AB556">
        <f t="shared" si="199"/>
        <v>7.5572756611354475</v>
      </c>
      <c r="AC556">
        <f t="shared" si="200"/>
        <v>0.2661290322580645</v>
      </c>
      <c r="AD556">
        <f t="shared" si="201"/>
        <v>0.95630475596303555</v>
      </c>
      <c r="AE556">
        <f t="shared" si="202"/>
        <v>0.25450045924822717</v>
      </c>
      <c r="AF556" s="65">
        <f t="shared" si="203"/>
        <v>0.25733111871845521</v>
      </c>
      <c r="AG556">
        <f t="shared" si="204"/>
        <v>14.74398703994742</v>
      </c>
      <c r="AJ556">
        <f t="shared" si="205"/>
        <v>72.382294738708836</v>
      </c>
      <c r="AL556">
        <f t="shared" si="196"/>
        <v>722.86136688638339</v>
      </c>
      <c r="AN556">
        <f t="shared" si="206"/>
        <v>737.31859422411105</v>
      </c>
      <c r="AP556">
        <f t="shared" si="207"/>
        <v>589.62007573758035</v>
      </c>
      <c r="AS556">
        <f t="shared" si="208"/>
        <v>609.69573887644776</v>
      </c>
      <c r="AU556">
        <f t="shared" si="197"/>
        <v>155.16784554574315</v>
      </c>
      <c r="AW556">
        <f t="shared" si="209"/>
        <v>7.5572756611354475</v>
      </c>
      <c r="AY556">
        <f t="shared" si="210"/>
        <v>0.25733111871845521</v>
      </c>
      <c r="BA556">
        <f t="shared" si="211"/>
        <v>1.0332469928154904</v>
      </c>
      <c r="BC556">
        <f t="shared" si="212"/>
        <v>609.22317015949659</v>
      </c>
      <c r="BD556">
        <f t="shared" si="213"/>
        <v>3.3000000000000002E-2</v>
      </c>
      <c r="BE556">
        <f t="shared" si="214"/>
        <v>20.104364615263389</v>
      </c>
    </row>
    <row r="557" spans="3:57">
      <c r="C557" s="11">
        <v>497</v>
      </c>
      <c r="D557" s="12">
        <f t="shared" si="220"/>
        <v>7.202898550724637E-3</v>
      </c>
      <c r="E557" s="75">
        <f t="shared" si="215"/>
        <v>1204.2771838760873</v>
      </c>
      <c r="F557" s="4">
        <f t="shared" si="216"/>
        <v>8.6742863824118164</v>
      </c>
      <c r="G557" s="4"/>
      <c r="H557" s="4">
        <f t="shared" si="217"/>
        <v>21.828142257058943</v>
      </c>
      <c r="I557" s="11">
        <v>497</v>
      </c>
      <c r="J557" s="5">
        <f t="shared" si="198"/>
        <v>34113.645898504539</v>
      </c>
      <c r="K557" s="11">
        <v>497</v>
      </c>
      <c r="L557" s="17">
        <f t="shared" si="218"/>
        <v>14395.958569168915</v>
      </c>
      <c r="M557" s="11">
        <v>497</v>
      </c>
      <c r="N557">
        <f t="shared" si="219"/>
        <v>1467.4779377338343</v>
      </c>
      <c r="Q557" s="59">
        <v>434</v>
      </c>
      <c r="R557" s="60">
        <f t="shared" si="195"/>
        <v>33.331700000000041</v>
      </c>
      <c r="S557" s="60">
        <f t="shared" si="193"/>
        <v>202.66262245702546</v>
      </c>
      <c r="T557" s="60">
        <f t="shared" si="221"/>
        <v>9.7800623519208507</v>
      </c>
      <c r="U557" s="60">
        <f t="shared" si="194"/>
        <v>2281.9266912214061</v>
      </c>
      <c r="AA557">
        <v>434</v>
      </c>
      <c r="AB557">
        <f t="shared" si="199"/>
        <v>7.5747289536553897</v>
      </c>
      <c r="AC557">
        <f t="shared" si="200"/>
        <v>0.2661290322580645</v>
      </c>
      <c r="AD557">
        <f t="shared" si="201"/>
        <v>0.96126169593831867</v>
      </c>
      <c r="AE557">
        <f t="shared" si="202"/>
        <v>0.25581964488681058</v>
      </c>
      <c r="AF557" s="65">
        <f t="shared" si="203"/>
        <v>0.25869546597080656</v>
      </c>
      <c r="AG557">
        <f t="shared" si="204"/>
        <v>14.822158379297424</v>
      </c>
      <c r="AJ557">
        <f t="shared" si="205"/>
        <v>72.382294738708836</v>
      </c>
      <c r="AL557">
        <f t="shared" si="196"/>
        <v>707.90335571968501</v>
      </c>
      <c r="AN557">
        <f t="shared" si="206"/>
        <v>722.06142283407871</v>
      </c>
      <c r="AP557">
        <f t="shared" si="207"/>
        <v>619.23117167000078</v>
      </c>
      <c r="AS557">
        <f t="shared" si="208"/>
        <v>640.5456311245224</v>
      </c>
      <c r="AU557">
        <f t="shared" si="197"/>
        <v>163.8641558880733</v>
      </c>
      <c r="AW557">
        <f t="shared" si="209"/>
        <v>7.5747289536553897</v>
      </c>
      <c r="AY557">
        <f t="shared" si="210"/>
        <v>0.25869546597080656</v>
      </c>
      <c r="BA557">
        <f t="shared" si="211"/>
        <v>1.0342022788879179</v>
      </c>
      <c r="BC557">
        <f t="shared" si="212"/>
        <v>640.41028889955032</v>
      </c>
      <c r="BD557">
        <f t="shared" si="213"/>
        <v>3.3000000000000002E-2</v>
      </c>
      <c r="BE557">
        <f t="shared" si="214"/>
        <v>21.133539533685163</v>
      </c>
    </row>
    <row r="558" spans="3:57">
      <c r="C558" s="11">
        <v>498</v>
      </c>
      <c r="D558" s="12">
        <f t="shared" si="220"/>
        <v>7.2173913043478257E-3</v>
      </c>
      <c r="E558" s="75">
        <f t="shared" si="215"/>
        <v>1204.2771838760873</v>
      </c>
      <c r="F558" s="4">
        <f t="shared" si="216"/>
        <v>8.6917396749317604</v>
      </c>
      <c r="G558" s="4"/>
      <c r="H558" s="4">
        <f t="shared" si="217"/>
        <v>21.332850295024791</v>
      </c>
      <c r="I558" s="11">
        <v>498</v>
      </c>
      <c r="J558" s="5">
        <f t="shared" si="198"/>
        <v>34235.078866851225</v>
      </c>
      <c r="K558" s="11">
        <v>498</v>
      </c>
      <c r="L558" s="17">
        <f t="shared" si="218"/>
        <v>14447.203281811217</v>
      </c>
      <c r="M558" s="11">
        <v>498</v>
      </c>
      <c r="N558">
        <f t="shared" si="219"/>
        <v>1472.7016597157203</v>
      </c>
      <c r="Q558" s="59">
        <v>435</v>
      </c>
      <c r="R558" s="60">
        <f t="shared" si="195"/>
        <v>33.960600000000042</v>
      </c>
      <c r="S558" s="60">
        <f t="shared" si="193"/>
        <v>205.66702331766314</v>
      </c>
      <c r="T558" s="60">
        <f t="shared" si="221"/>
        <v>9.5806332949470345</v>
      </c>
      <c r="U558" s="60">
        <f t="shared" si="194"/>
        <v>2268.5339676674344</v>
      </c>
      <c r="AA558">
        <v>435</v>
      </c>
      <c r="AB558">
        <f t="shared" si="199"/>
        <v>7.5921822461753337</v>
      </c>
      <c r="AC558">
        <f t="shared" si="200"/>
        <v>0.2661290322580645</v>
      </c>
      <c r="AD558">
        <f t="shared" si="201"/>
        <v>0.96592582628906831</v>
      </c>
      <c r="AE558">
        <f t="shared" si="202"/>
        <v>0.25706090538338106</v>
      </c>
      <c r="AF558" s="65">
        <f t="shared" si="203"/>
        <v>0.2599796702613909</v>
      </c>
      <c r="AG558">
        <f t="shared" si="204"/>
        <v>14.895737865180498</v>
      </c>
      <c r="AJ558">
        <f t="shared" si="205"/>
        <v>72.382294738708836</v>
      </c>
      <c r="AL558">
        <f t="shared" si="196"/>
        <v>693.46822293834339</v>
      </c>
      <c r="AN558">
        <f t="shared" si="206"/>
        <v>707.33758739711027</v>
      </c>
      <c r="AP558">
        <f t="shared" si="207"/>
        <v>648.98236192424838</v>
      </c>
      <c r="AS558">
        <f t="shared" si="208"/>
        <v>671.54965072918071</v>
      </c>
      <c r="AU558">
        <f t="shared" si="197"/>
        <v>172.62916122633649</v>
      </c>
      <c r="AW558">
        <f t="shared" si="209"/>
        <v>7.5921822461753337</v>
      </c>
      <c r="AY558">
        <f t="shared" si="210"/>
        <v>0.2599796702613909</v>
      </c>
      <c r="BA558">
        <f t="shared" si="211"/>
        <v>1.0347716336434825</v>
      </c>
      <c r="BC558">
        <f t="shared" si="212"/>
        <v>671.54853885416026</v>
      </c>
      <c r="BD558">
        <f t="shared" si="213"/>
        <v>3.3000000000000002E-2</v>
      </c>
      <c r="BE558">
        <f t="shared" si="214"/>
        <v>22.161101782187288</v>
      </c>
    </row>
    <row r="559" spans="3:57">
      <c r="C559" s="11">
        <v>499</v>
      </c>
      <c r="D559" s="12">
        <f t="shared" si="220"/>
        <v>7.2318840579710143E-3</v>
      </c>
      <c r="E559" s="75">
        <f t="shared" si="215"/>
        <v>1204.2771838760873</v>
      </c>
      <c r="F559" s="4">
        <f t="shared" si="216"/>
        <v>8.7091929674517043</v>
      </c>
      <c r="G559" s="4"/>
      <c r="H559" s="4">
        <f t="shared" si="217"/>
        <v>20.83586563229019</v>
      </c>
      <c r="I559" s="11">
        <v>499</v>
      </c>
      <c r="J559" s="5">
        <f t="shared" si="198"/>
        <v>34347.300005339122</v>
      </c>
      <c r="K559" s="11">
        <v>499</v>
      </c>
      <c r="L559" s="17">
        <f t="shared" si="218"/>
        <v>14494.560602253108</v>
      </c>
      <c r="M559" s="11">
        <v>499</v>
      </c>
      <c r="N559">
        <f t="shared" si="219"/>
        <v>1477.5291133795217</v>
      </c>
      <c r="Q559" s="59">
        <v>436</v>
      </c>
      <c r="R559" s="60">
        <f t="shared" si="195"/>
        <v>34.589500000000044</v>
      </c>
      <c r="S559" s="60">
        <f t="shared" si="193"/>
        <v>208.67142417830081</v>
      </c>
      <c r="T559" s="60">
        <f t="shared" si="221"/>
        <v>9.3880754836317095</v>
      </c>
      <c r="U559" s="60">
        <f t="shared" si="194"/>
        <v>2255.412377357522</v>
      </c>
      <c r="AA559">
        <v>436</v>
      </c>
      <c r="AB559">
        <f t="shared" si="199"/>
        <v>7.6096355386952759</v>
      </c>
      <c r="AC559">
        <f t="shared" si="200"/>
        <v>0.2661290322580645</v>
      </c>
      <c r="AD559">
        <f t="shared" si="201"/>
        <v>0.97029572627599625</v>
      </c>
      <c r="AE559">
        <f t="shared" si="202"/>
        <v>0.25822386263796671</v>
      </c>
      <c r="AF559" s="65">
        <f t="shared" si="203"/>
        <v>0.2611832603901118</v>
      </c>
      <c r="AG559">
        <f t="shared" si="204"/>
        <v>14.964698499819814</v>
      </c>
      <c r="AJ559">
        <f t="shared" si="205"/>
        <v>72.382294738708836</v>
      </c>
      <c r="AL559">
        <f t="shared" si="196"/>
        <v>679.53044668547693</v>
      </c>
      <c r="AN559">
        <f t="shared" si="206"/>
        <v>693.12105561918645</v>
      </c>
      <c r="AP559">
        <f t="shared" si="207"/>
        <v>678.82506656738599</v>
      </c>
      <c r="AS559">
        <f t="shared" si="208"/>
        <v>702.65555346168799</v>
      </c>
      <c r="AU559">
        <f t="shared" si="197"/>
        <v>181.44243111889537</v>
      </c>
      <c r="AW559">
        <f t="shared" si="209"/>
        <v>7.6096355386952759</v>
      </c>
      <c r="AY559">
        <f t="shared" si="210"/>
        <v>0.2611832603901118</v>
      </c>
      <c r="BA559">
        <f t="shared" si="211"/>
        <v>1.0349587728256158</v>
      </c>
      <c r="BC559">
        <f t="shared" si="212"/>
        <v>702.55595785784874</v>
      </c>
      <c r="BD559">
        <f t="shared" si="213"/>
        <v>3.3000000000000002E-2</v>
      </c>
      <c r="BE559">
        <f t="shared" si="214"/>
        <v>23.18434660930901</v>
      </c>
    </row>
    <row r="560" spans="3:57">
      <c r="C560" s="11">
        <v>500</v>
      </c>
      <c r="D560" s="12">
        <f t="shared" si="220"/>
        <v>7.2463768115942021E-3</v>
      </c>
      <c r="E560" s="75">
        <f t="shared" si="215"/>
        <v>1204.2771838760873</v>
      </c>
      <c r="F560" s="4">
        <f t="shared" si="216"/>
        <v>8.7266462599716466</v>
      </c>
      <c r="G560" s="4"/>
      <c r="H560" s="4">
        <f t="shared" si="217"/>
        <v>20.337319100868605</v>
      </c>
      <c r="I560" s="11">
        <v>500</v>
      </c>
      <c r="J560" s="5">
        <f t="shared" si="198"/>
        <v>34450.678326124224</v>
      </c>
      <c r="K560" s="11">
        <v>500</v>
      </c>
      <c r="L560" s="17">
        <f t="shared" si="218"/>
        <v>14538.186253624423</v>
      </c>
      <c r="M560" s="11">
        <v>500</v>
      </c>
      <c r="N560">
        <f t="shared" si="219"/>
        <v>1481.9761726426525</v>
      </c>
      <c r="Q560" s="59">
        <v>437</v>
      </c>
      <c r="R560" s="60">
        <f t="shared" si="195"/>
        <v>35.218400000000045</v>
      </c>
      <c r="S560" s="60">
        <f t="shared" si="193"/>
        <v>211.67582503893848</v>
      </c>
      <c r="T560" s="60">
        <f t="shared" si="221"/>
        <v>9.2020582768602637</v>
      </c>
      <c r="U560" s="60">
        <f t="shared" si="194"/>
        <v>2242.5526445407804</v>
      </c>
      <c r="AA560">
        <v>437</v>
      </c>
      <c r="AB560">
        <f t="shared" si="199"/>
        <v>7.6270888312152199</v>
      </c>
      <c r="AC560">
        <f t="shared" si="200"/>
        <v>0.2661290322580645</v>
      </c>
      <c r="AD560">
        <f t="shared" si="201"/>
        <v>0.97437006478523513</v>
      </c>
      <c r="AE560">
        <f t="shared" si="202"/>
        <v>0.25930816240252225</v>
      </c>
      <c r="AF560" s="65">
        <f t="shared" si="203"/>
        <v>0.26230579366828155</v>
      </c>
      <c r="AG560">
        <f t="shared" si="204"/>
        <v>15.029014919021925</v>
      </c>
      <c r="AJ560">
        <f t="shared" si="205"/>
        <v>72.382294738708836</v>
      </c>
      <c r="AL560">
        <f t="shared" si="196"/>
        <v>666.06609439847477</v>
      </c>
      <c r="AN560">
        <f t="shared" si="206"/>
        <v>679.38741628644425</v>
      </c>
      <c r="AP560">
        <f t="shared" si="207"/>
        <v>708.71298163202516</v>
      </c>
      <c r="AS560">
        <f t="shared" si="208"/>
        <v>733.81333461610325</v>
      </c>
      <c r="AU560">
        <f t="shared" si="197"/>
        <v>190.2837873457689</v>
      </c>
      <c r="AW560">
        <f t="shared" si="209"/>
        <v>7.6270888312152199</v>
      </c>
      <c r="AY560">
        <f t="shared" si="210"/>
        <v>0.26230579366828155</v>
      </c>
      <c r="BA560">
        <f t="shared" si="211"/>
        <v>1.0347676300865003</v>
      </c>
      <c r="BC560">
        <f t="shared" si="212"/>
        <v>733.35325241490807</v>
      </c>
      <c r="BD560">
        <f t="shared" si="213"/>
        <v>3.3000000000000002E-2</v>
      </c>
      <c r="BE560">
        <f t="shared" si="214"/>
        <v>24.200657329691968</v>
      </c>
    </row>
    <row r="561" spans="3:57">
      <c r="C561" s="11">
        <v>501</v>
      </c>
      <c r="D561" s="12">
        <f t="shared" si="220"/>
        <v>7.2608695652173908E-3</v>
      </c>
      <c r="E561" s="75">
        <f t="shared" si="215"/>
        <v>1204.2771838760873</v>
      </c>
      <c r="F561" s="4">
        <f t="shared" si="216"/>
        <v>8.7440995524915905</v>
      </c>
      <c r="G561" s="4"/>
      <c r="H561" s="4">
        <f t="shared" si="217"/>
        <v>19.837336178824014</v>
      </c>
      <c r="I561" s="11">
        <v>501</v>
      </c>
      <c r="J561" s="5">
        <f t="shared" si="198"/>
        <v>34545.583561612344</v>
      </c>
      <c r="K561" s="11">
        <v>501</v>
      </c>
      <c r="L561" s="17">
        <f t="shared" si="218"/>
        <v>14578.236263000408</v>
      </c>
      <c r="M561" s="11">
        <v>501</v>
      </c>
      <c r="N561">
        <f t="shared" si="219"/>
        <v>1486.0587424057501</v>
      </c>
      <c r="Q561" s="59">
        <v>438</v>
      </c>
      <c r="R561" s="60">
        <f t="shared" si="195"/>
        <v>35.847300000000047</v>
      </c>
      <c r="S561" s="60">
        <f t="shared" si="193"/>
        <v>214.68022589957619</v>
      </c>
      <c r="T561" s="60">
        <f t="shared" si="221"/>
        <v>9.0222713358434437</v>
      </c>
      <c r="U561" s="60">
        <f t="shared" si="194"/>
        <v>2229.9459367077679</v>
      </c>
      <c r="AA561">
        <v>438</v>
      </c>
      <c r="AB561">
        <f t="shared" si="199"/>
        <v>7.6445421237351638</v>
      </c>
      <c r="AC561">
        <f t="shared" si="200"/>
        <v>0.2661290322580645</v>
      </c>
      <c r="AD561">
        <f t="shared" si="201"/>
        <v>0.97814760073380569</v>
      </c>
      <c r="AE561">
        <f t="shared" si="202"/>
        <v>0.2603134743888354</v>
      </c>
      <c r="AF561" s="65">
        <f t="shared" si="203"/>
        <v>0.26334685628355775</v>
      </c>
      <c r="AG561">
        <f t="shared" si="204"/>
        <v>15.088663413086103</v>
      </c>
      <c r="AJ561">
        <f t="shared" si="205"/>
        <v>72.382294738708836</v>
      </c>
      <c r="AL561">
        <f t="shared" si="196"/>
        <v>653.05270304362443</v>
      </c>
      <c r="AN561">
        <f t="shared" si="206"/>
        <v>666.11375710449693</v>
      </c>
      <c r="AP561">
        <f t="shared" si="207"/>
        <v>738.60197394610248</v>
      </c>
      <c r="AS561">
        <f t="shared" si="208"/>
        <v>764.9751377637225</v>
      </c>
      <c r="AU561">
        <f t="shared" si="197"/>
        <v>199.13333593235262</v>
      </c>
      <c r="AW561">
        <f t="shared" si="209"/>
        <v>7.6445421237351638</v>
      </c>
      <c r="AY561">
        <f t="shared" si="210"/>
        <v>0.26334685628355775</v>
      </c>
      <c r="BA561">
        <f t="shared" si="211"/>
        <v>1.034202350155444</v>
      </c>
      <c r="BC561">
        <f t="shared" si="212"/>
        <v>763.86389728450922</v>
      </c>
      <c r="BD561">
        <f t="shared" si="213"/>
        <v>3.3000000000000002E-2</v>
      </c>
      <c r="BE561">
        <f t="shared" si="214"/>
        <v>25.207508610388807</v>
      </c>
    </row>
    <row r="562" spans="3:57">
      <c r="C562" s="11">
        <v>502</v>
      </c>
      <c r="D562" s="12">
        <f t="shared" si="220"/>
        <v>7.2753623188405794E-3</v>
      </c>
      <c r="E562" s="75">
        <f t="shared" si="215"/>
        <v>1204.2771838760873</v>
      </c>
      <c r="F562" s="4">
        <f t="shared" si="216"/>
        <v>8.7615528450115328</v>
      </c>
      <c r="G562" s="4"/>
      <c r="H562" s="4">
        <f t="shared" si="217"/>
        <v>19.336036984194294</v>
      </c>
      <c r="I562" s="11">
        <v>502</v>
      </c>
      <c r="J562" s="5">
        <f t="shared" si="198"/>
        <v>34632.385563007287</v>
      </c>
      <c r="K562" s="11">
        <v>502</v>
      </c>
      <c r="L562" s="17">
        <f t="shared" si="218"/>
        <v>14614.866707589075</v>
      </c>
      <c r="M562" s="11">
        <v>502</v>
      </c>
      <c r="N562">
        <f t="shared" si="219"/>
        <v>1489.7927326798242</v>
      </c>
      <c r="Q562" s="59">
        <v>439</v>
      </c>
      <c r="R562" s="60">
        <f t="shared" si="195"/>
        <v>36.476200000000048</v>
      </c>
      <c r="S562" s="60">
        <f t="shared" si="193"/>
        <v>217.68462676021386</v>
      </c>
      <c r="T562" s="60">
        <f t="shared" si="221"/>
        <v>8.848423115238786</v>
      </c>
      <c r="U562" s="60">
        <f t="shared" si="194"/>
        <v>2217.583837560343</v>
      </c>
      <c r="AA562">
        <v>439</v>
      </c>
      <c r="AB562">
        <f t="shared" si="199"/>
        <v>7.6619954162551061</v>
      </c>
      <c r="AC562">
        <f t="shared" si="200"/>
        <v>0.2661290322580645</v>
      </c>
      <c r="AD562">
        <f t="shared" si="201"/>
        <v>0.98162718344766375</v>
      </c>
      <c r="AE562">
        <f t="shared" si="202"/>
        <v>0.26123949236913629</v>
      </c>
      <c r="AF562" s="65">
        <f t="shared" si="203"/>
        <v>0.26430606364402331</v>
      </c>
      <c r="AG562">
        <f t="shared" si="204"/>
        <v>15.143621946518664</v>
      </c>
      <c r="AJ562">
        <f t="shared" si="205"/>
        <v>72.382294738708836</v>
      </c>
      <c r="AL562">
        <f t="shared" si="196"/>
        <v>640.46916990001807</v>
      </c>
      <c r="AN562">
        <f t="shared" si="206"/>
        <v>653.27855329801844</v>
      </c>
      <c r="AP562">
        <f t="shared" si="207"/>
        <v>768.44998586206668</v>
      </c>
      <c r="AS562">
        <f t="shared" si="208"/>
        <v>796.09517343180357</v>
      </c>
      <c r="AU562">
        <f t="shared" si="197"/>
        <v>207.97149898484389</v>
      </c>
      <c r="AW562">
        <f t="shared" si="209"/>
        <v>7.6619954162551061</v>
      </c>
      <c r="AY562">
        <f t="shared" si="210"/>
        <v>0.26430606364402331</v>
      </c>
      <c r="BA562">
        <f t="shared" si="211"/>
        <v>1.0332672817212492</v>
      </c>
      <c r="BC562">
        <f t="shared" si="212"/>
        <v>794.01422803042999</v>
      </c>
      <c r="BD562">
        <f t="shared" si="213"/>
        <v>3.3000000000000002E-2</v>
      </c>
      <c r="BE562">
        <f t="shared" si="214"/>
        <v>26.20246952500419</v>
      </c>
    </row>
    <row r="563" spans="3:57">
      <c r="C563" s="11">
        <v>503</v>
      </c>
      <c r="D563" s="12">
        <f t="shared" si="220"/>
        <v>7.2898550724637681E-3</v>
      </c>
      <c r="E563" s="75">
        <f t="shared" si="215"/>
        <v>1204.2771838760873</v>
      </c>
      <c r="F563" s="4">
        <f t="shared" si="216"/>
        <v>8.7790061375314767</v>
      </c>
      <c r="G563" s="4"/>
      <c r="H563" s="4">
        <f t="shared" si="217"/>
        <v>18.833536277610033</v>
      </c>
      <c r="I563" s="11">
        <v>503</v>
      </c>
      <c r="J563" s="5">
        <f t="shared" si="198"/>
        <v>34711.453701822618</v>
      </c>
      <c r="K563" s="11">
        <v>503</v>
      </c>
      <c r="L563" s="17">
        <f t="shared" si="218"/>
        <v>14648.233462169144</v>
      </c>
      <c r="M563" s="11">
        <v>503</v>
      </c>
      <c r="N563">
        <f t="shared" si="219"/>
        <v>1493.1940328408914</v>
      </c>
      <c r="Q563" s="59">
        <v>440</v>
      </c>
      <c r="R563" s="60">
        <f t="shared" si="195"/>
        <v>37.10510000000005</v>
      </c>
      <c r="S563" s="60">
        <f t="shared" si="193"/>
        <v>220.68902762085156</v>
      </c>
      <c r="T563" s="60">
        <f t="shared" si="221"/>
        <v>8.6802394853742353</v>
      </c>
      <c r="U563" s="60">
        <f t="shared" si="194"/>
        <v>2205.4583219768915</v>
      </c>
      <c r="AA563">
        <v>440</v>
      </c>
      <c r="AB563">
        <f t="shared" si="199"/>
        <v>7.67944870877505</v>
      </c>
      <c r="AC563">
        <f t="shared" si="200"/>
        <v>0.2661290322580645</v>
      </c>
      <c r="AD563">
        <f t="shared" si="201"/>
        <v>0.98480775301220802</v>
      </c>
      <c r="AE563">
        <f t="shared" si="202"/>
        <v>0.26208593426937793</v>
      </c>
      <c r="AF563" s="65">
        <f t="shared" si="203"/>
        <v>0.26518306070053232</v>
      </c>
      <c r="AG563">
        <f t="shared" si="204"/>
        <v>15.193870176502026</v>
      </c>
      <c r="AJ563">
        <f t="shared" si="205"/>
        <v>72.382294738708836</v>
      </c>
      <c r="AL563">
        <f t="shared" si="196"/>
        <v>628.29565283293618</v>
      </c>
      <c r="AN563">
        <f t="shared" si="206"/>
        <v>640.86156588959489</v>
      </c>
      <c r="AP563">
        <f t="shared" si="207"/>
        <v>798.21694878788821</v>
      </c>
      <c r="AS563">
        <f t="shared" si="208"/>
        <v>827.1296465449002</v>
      </c>
      <c r="AU563">
        <f t="shared" si="197"/>
        <v>216.77904617662054</v>
      </c>
      <c r="AW563">
        <f t="shared" si="209"/>
        <v>7.67944870877505</v>
      </c>
      <c r="AY563">
        <f t="shared" si="210"/>
        <v>0.26518306070053232</v>
      </c>
      <c r="BA563">
        <f t="shared" si="211"/>
        <v>1.0319669700422496</v>
      </c>
      <c r="BC563">
        <f t="shared" si="212"/>
        <v>823.73352607700645</v>
      </c>
      <c r="BD563">
        <f t="shared" si="213"/>
        <v>3.3000000000000002E-2</v>
      </c>
      <c r="BE563">
        <f t="shared" si="214"/>
        <v>27.183206360541213</v>
      </c>
    </row>
    <row r="564" spans="3:57">
      <c r="C564" s="11">
        <v>504</v>
      </c>
      <c r="D564" s="12">
        <f t="shared" si="220"/>
        <v>7.3043478260869559E-3</v>
      </c>
      <c r="E564" s="75">
        <f t="shared" si="215"/>
        <v>1204.2771838760873</v>
      </c>
      <c r="F564" s="4">
        <f t="shared" si="216"/>
        <v>8.7964594300514189</v>
      </c>
      <c r="G564" s="4"/>
      <c r="H564" s="4">
        <f t="shared" si="217"/>
        <v>18.329943473561745</v>
      </c>
      <c r="I564" s="11">
        <v>504</v>
      </c>
      <c r="J564" s="5">
        <f t="shared" si="198"/>
        <v>34783.156275131289</v>
      </c>
      <c r="K564" s="11">
        <v>504</v>
      </c>
      <c r="L564" s="17">
        <f t="shared" si="218"/>
        <v>14678.491948105404</v>
      </c>
      <c r="M564" s="11">
        <v>504</v>
      </c>
      <c r="N564">
        <f t="shared" si="219"/>
        <v>1496.278486045403</v>
      </c>
      <c r="Q564" s="59">
        <v>441</v>
      </c>
      <c r="R564" s="60">
        <f t="shared" si="195"/>
        <v>37.734000000000052</v>
      </c>
      <c r="S564" s="60">
        <f t="shared" si="193"/>
        <v>223.69342848148926</v>
      </c>
      <c r="T564" s="60">
        <f t="shared" si="221"/>
        <v>8.5174624725795063</v>
      </c>
      <c r="U564" s="60">
        <f t="shared" si="194"/>
        <v>2193.5617328007106</v>
      </c>
      <c r="AA564">
        <v>441</v>
      </c>
      <c r="AB564">
        <f t="shared" si="199"/>
        <v>7.6969020012949931</v>
      </c>
      <c r="AC564">
        <f t="shared" si="200"/>
        <v>0.2661290322580645</v>
      </c>
      <c r="AD564">
        <f t="shared" si="201"/>
        <v>0.98768834059513766</v>
      </c>
      <c r="AE564">
        <f t="shared" si="202"/>
        <v>0.26285254225515758</v>
      </c>
      <c r="AF564" s="65">
        <f t="shared" si="203"/>
        <v>0.26597752224649213</v>
      </c>
      <c r="AG564">
        <f t="shared" si="204"/>
        <v>15.239389470070961</v>
      </c>
      <c r="AJ564">
        <f t="shared" si="205"/>
        <v>72.382294738708836</v>
      </c>
      <c r="AL564">
        <f t="shared" si="196"/>
        <v>616.51347911614153</v>
      </c>
      <c r="AN564">
        <f t="shared" si="206"/>
        <v>628.84374869846431</v>
      </c>
      <c r="AP564">
        <f t="shared" si="207"/>
        <v>827.86470454479741</v>
      </c>
      <c r="AS564">
        <f t="shared" si="208"/>
        <v>858.03669159004437</v>
      </c>
      <c r="AU564">
        <f t="shared" si="197"/>
        <v>225.53712573264775</v>
      </c>
      <c r="AW564">
        <f t="shared" si="209"/>
        <v>7.6969020012949931</v>
      </c>
      <c r="AY564">
        <f t="shared" si="210"/>
        <v>0.26597752224649213</v>
      </c>
      <c r="BA564">
        <f t="shared" si="211"/>
        <v>1.030306149298672</v>
      </c>
      <c r="BC564">
        <f t="shared" si="212"/>
        <v>852.95409587983306</v>
      </c>
      <c r="BD564">
        <f t="shared" si="213"/>
        <v>3.3000000000000002E-2</v>
      </c>
      <c r="BE564">
        <f t="shared" si="214"/>
        <v>28.147485164034492</v>
      </c>
    </row>
    <row r="565" spans="3:57">
      <c r="C565" s="11">
        <v>505</v>
      </c>
      <c r="D565" s="12">
        <f t="shared" si="220"/>
        <v>7.3188405797101445E-3</v>
      </c>
      <c r="E565" s="75">
        <f t="shared" si="215"/>
        <v>1204.2771838760873</v>
      </c>
      <c r="F565" s="4">
        <f t="shared" si="216"/>
        <v>8.8139127225713629</v>
      </c>
      <c r="G565" s="4"/>
      <c r="H565" s="4">
        <f t="shared" si="217"/>
        <v>17.825362660254093</v>
      </c>
      <c r="I565" s="11">
        <v>505</v>
      </c>
      <c r="J565" s="5">
        <f t="shared" si="198"/>
        <v>34847.859915321766</v>
      </c>
      <c r="K565" s="11">
        <v>505</v>
      </c>
      <c r="L565" s="17">
        <f t="shared" si="218"/>
        <v>14705.796884265785</v>
      </c>
      <c r="M565" s="11">
        <v>505</v>
      </c>
      <c r="N565">
        <f t="shared" si="219"/>
        <v>1499.0618638395295</v>
      </c>
      <c r="Q565" s="59">
        <v>442</v>
      </c>
      <c r="R565" s="60">
        <f t="shared" si="195"/>
        <v>38.362900000000053</v>
      </c>
      <c r="S565" s="60">
        <f t="shared" si="193"/>
        <v>226.69782934212694</v>
      </c>
      <c r="T565" s="60">
        <f t="shared" si="221"/>
        <v>8.3598491060733231</v>
      </c>
      <c r="U565" s="60">
        <f t="shared" si="194"/>
        <v>2181.8867592962602</v>
      </c>
      <c r="AA565">
        <v>442</v>
      </c>
      <c r="AB565">
        <f t="shared" si="199"/>
        <v>7.7143552938149371</v>
      </c>
      <c r="AC565">
        <f t="shared" si="200"/>
        <v>0.2661290322580645</v>
      </c>
      <c r="AD565">
        <f t="shared" si="201"/>
        <v>0.99026806874157036</v>
      </c>
      <c r="AE565">
        <f t="shared" si="202"/>
        <v>0.26353908281025662</v>
      </c>
      <c r="AF565" s="65">
        <f t="shared" si="203"/>
        <v>0.26668915319431014</v>
      </c>
      <c r="AG565">
        <f t="shared" si="204"/>
        <v>15.280162919951827</v>
      </c>
      <c r="AJ565">
        <f t="shared" si="205"/>
        <v>72.382294738708836</v>
      </c>
      <c r="AL565">
        <f t="shared" si="196"/>
        <v>605.10506196693086</v>
      </c>
      <c r="AN565">
        <f t="shared" si="206"/>
        <v>617.20716320626946</v>
      </c>
      <c r="AP565">
        <f t="shared" si="207"/>
        <v>857.3569336844796</v>
      </c>
      <c r="AS565">
        <f t="shared" si="208"/>
        <v>888.77631457560585</v>
      </c>
      <c r="AU565">
        <f t="shared" si="197"/>
        <v>234.22729476673527</v>
      </c>
      <c r="AW565">
        <f t="shared" si="209"/>
        <v>7.7143552938149371</v>
      </c>
      <c r="AY565">
        <f t="shared" si="210"/>
        <v>0.26668915319431014</v>
      </c>
      <c r="BA565">
        <f t="shared" si="211"/>
        <v>1.0282897347028914</v>
      </c>
      <c r="BC565">
        <f t="shared" si="212"/>
        <v>881.61133388409803</v>
      </c>
      <c r="BD565">
        <f t="shared" si="213"/>
        <v>3.3000000000000002E-2</v>
      </c>
      <c r="BE565">
        <f t="shared" si="214"/>
        <v>29.093174018175237</v>
      </c>
    </row>
    <row r="566" spans="3:57">
      <c r="C566" s="11">
        <v>506</v>
      </c>
      <c r="D566" s="12">
        <f t="shared" si="220"/>
        <v>7.3333333333333332E-3</v>
      </c>
      <c r="E566" s="75">
        <f t="shared" si="215"/>
        <v>1204.2771838760873</v>
      </c>
      <c r="F566" s="4">
        <f t="shared" si="216"/>
        <v>8.8313660150913069</v>
      </c>
      <c r="G566" s="4"/>
      <c r="H566" s="4">
        <f t="shared" si="217"/>
        <v>17.319892627977865</v>
      </c>
      <c r="I566" s="11">
        <v>506</v>
      </c>
      <c r="J566" s="5">
        <f t="shared" si="198"/>
        <v>34905.929005122918</v>
      </c>
      <c r="K566" s="11">
        <v>506</v>
      </c>
      <c r="L566" s="17">
        <f t="shared" si="218"/>
        <v>14730.302040161871</v>
      </c>
      <c r="M566" s="11">
        <v>506</v>
      </c>
      <c r="N566">
        <f t="shared" si="219"/>
        <v>1501.5598409950937</v>
      </c>
      <c r="Q566" s="59">
        <v>443</v>
      </c>
      <c r="R566" s="60">
        <f t="shared" si="195"/>
        <v>38.991800000000055</v>
      </c>
      <c r="S566" s="60">
        <f t="shared" si="193"/>
        <v>229.70223020276464</v>
      </c>
      <c r="T566" s="60">
        <f t="shared" si="221"/>
        <v>8.207170361120653</v>
      </c>
      <c r="U566" s="60">
        <f t="shared" si="194"/>
        <v>2170.4264171331288</v>
      </c>
      <c r="AA566">
        <v>443</v>
      </c>
      <c r="AB566">
        <f t="shared" si="199"/>
        <v>7.7318085863348793</v>
      </c>
      <c r="AC566">
        <f t="shared" si="200"/>
        <v>0.2661290322580645</v>
      </c>
      <c r="AD566">
        <f t="shared" si="201"/>
        <v>0.99254615164132198</v>
      </c>
      <c r="AE566">
        <f t="shared" si="202"/>
        <v>0.26414534680777119</v>
      </c>
      <c r="AF566" s="65">
        <f t="shared" si="203"/>
        <v>0.26731768882777851</v>
      </c>
      <c r="AG566">
        <f t="shared" si="204"/>
        <v>15.316175359023147</v>
      </c>
      <c r="AJ566">
        <f t="shared" si="205"/>
        <v>72.382294738708836</v>
      </c>
      <c r="AL566">
        <f t="shared" si="196"/>
        <v>594.05382404943055</v>
      </c>
      <c r="AN566">
        <f t="shared" si="206"/>
        <v>605.93490053041921</v>
      </c>
      <c r="AP566">
        <f t="shared" si="207"/>
        <v>886.65908999284045</v>
      </c>
      <c r="AS566">
        <f t="shared" si="208"/>
        <v>919.3103409491506</v>
      </c>
      <c r="AU566">
        <f t="shared" si="197"/>
        <v>242.83154883398376</v>
      </c>
      <c r="AW566">
        <f t="shared" si="209"/>
        <v>7.7318085863348793</v>
      </c>
      <c r="AY566">
        <f t="shared" si="210"/>
        <v>0.26731768882777851</v>
      </c>
      <c r="BA566">
        <f t="shared" si="211"/>
        <v>1.025922814384036</v>
      </c>
      <c r="BC566">
        <f t="shared" si="212"/>
        <v>909.64378900464317</v>
      </c>
      <c r="BD566">
        <f t="shared" si="213"/>
        <v>3.3000000000000002E-2</v>
      </c>
      <c r="BE566">
        <f t="shared" si="214"/>
        <v>30.018245037153225</v>
      </c>
    </row>
    <row r="567" spans="3:57">
      <c r="C567" s="11">
        <v>507</v>
      </c>
      <c r="D567" s="12">
        <f t="shared" si="220"/>
        <v>7.347826086956521E-3</v>
      </c>
      <c r="E567" s="75">
        <f t="shared" si="215"/>
        <v>1204.2771838760873</v>
      </c>
      <c r="F567" s="4">
        <f t="shared" si="216"/>
        <v>8.8488193076112491</v>
      </c>
      <c r="G567" s="4"/>
      <c r="H567" s="4">
        <f t="shared" si="217"/>
        <v>16.813626905916639</v>
      </c>
      <c r="I567" s="11">
        <v>507</v>
      </c>
      <c r="J567" s="5">
        <f t="shared" si="198"/>
        <v>34957.725098652416</v>
      </c>
      <c r="K567" s="11">
        <v>507</v>
      </c>
      <c r="L567" s="17">
        <f t="shared" si="218"/>
        <v>14752.159991631319</v>
      </c>
      <c r="M567" s="11">
        <v>507</v>
      </c>
      <c r="N567">
        <f t="shared" si="219"/>
        <v>1503.7879706046197</v>
      </c>
      <c r="Q567" s="59">
        <v>444</v>
      </c>
      <c r="R567" s="60">
        <f t="shared" si="195"/>
        <v>39.620700000000056</v>
      </c>
      <c r="S567" s="60">
        <f t="shared" si="193"/>
        <v>232.70663106340231</v>
      </c>
      <c r="T567" s="60">
        <f t="shared" si="221"/>
        <v>8.0592101892864978</v>
      </c>
      <c r="U567" s="60">
        <f t="shared" si="194"/>
        <v>2159.1740297709766</v>
      </c>
      <c r="AA567">
        <v>444</v>
      </c>
      <c r="AB567">
        <f t="shared" si="199"/>
        <v>7.7492618788548233</v>
      </c>
      <c r="AC567">
        <f t="shared" si="200"/>
        <v>0.2661290322580645</v>
      </c>
      <c r="AD567">
        <f t="shared" si="201"/>
        <v>0.99452189536827329</v>
      </c>
      <c r="AE567">
        <f t="shared" si="202"/>
        <v>0.26467114957381466</v>
      </c>
      <c r="AF567" s="65">
        <f t="shared" si="203"/>
        <v>0.26786289502973648</v>
      </c>
      <c r="AG567">
        <f t="shared" si="204"/>
        <v>15.347413373359696</v>
      </c>
      <c r="AJ567">
        <f t="shared" si="205"/>
        <v>72.382294738708836</v>
      </c>
      <c r="AL567">
        <f t="shared" si="196"/>
        <v>583.34412728214068</v>
      </c>
      <c r="AN567">
        <f t="shared" si="206"/>
        <v>595.01100982778348</v>
      </c>
      <c r="AP567">
        <f t="shared" si="207"/>
        <v>915.73834049085349</v>
      </c>
      <c r="AS567">
        <f t="shared" si="208"/>
        <v>949.60236872447933</v>
      </c>
      <c r="AU567">
        <f t="shared" si="197"/>
        <v>251.33235056832535</v>
      </c>
      <c r="AW567">
        <f t="shared" si="209"/>
        <v>7.7492618788548233</v>
      </c>
      <c r="AY567">
        <f t="shared" si="210"/>
        <v>0.26786289502973648</v>
      </c>
      <c r="BA567">
        <f t="shared" si="211"/>
        <v>1.0232106410642026</v>
      </c>
      <c r="BC567">
        <f t="shared" si="212"/>
        <v>936.99321442071516</v>
      </c>
      <c r="BD567">
        <f t="shared" si="213"/>
        <v>3.3000000000000002E-2</v>
      </c>
      <c r="BE567">
        <f t="shared" si="214"/>
        <v>30.920776075883602</v>
      </c>
    </row>
    <row r="568" spans="3:57">
      <c r="C568" s="11">
        <v>508</v>
      </c>
      <c r="D568" s="12">
        <f t="shared" si="220"/>
        <v>7.3623188405797096E-3</v>
      </c>
      <c r="E568" s="75">
        <f t="shared" si="215"/>
        <v>1204.2771838760873</v>
      </c>
      <c r="F568" s="4">
        <f t="shared" si="216"/>
        <v>8.8662726001311931</v>
      </c>
      <c r="G568" s="4"/>
      <c r="H568" s="4">
        <f t="shared" si="217"/>
        <v>16.306653807295831</v>
      </c>
      <c r="I568" s="11">
        <v>508</v>
      </c>
      <c r="J568" s="5">
        <f t="shared" si="198"/>
        <v>35003.606349235313</v>
      </c>
      <c r="K568" s="11">
        <v>508</v>
      </c>
      <c r="L568" s="17">
        <f t="shared" si="218"/>
        <v>14771.521879377302</v>
      </c>
      <c r="M568" s="11">
        <v>508</v>
      </c>
      <c r="N568">
        <f t="shared" si="219"/>
        <v>1505.7616594676149</v>
      </c>
      <c r="Q568" s="59">
        <v>445</v>
      </c>
      <c r="R568" s="60">
        <f t="shared" si="195"/>
        <v>40.249600000000058</v>
      </c>
      <c r="S568" s="60">
        <f t="shared" si="193"/>
        <v>235.71103192404001</v>
      </c>
      <c r="T568" s="60">
        <f t="shared" si="221"/>
        <v>7.9157646275924396</v>
      </c>
      <c r="U568" s="60">
        <f t="shared" si="194"/>
        <v>2148.1232111307199</v>
      </c>
      <c r="AA568">
        <v>445</v>
      </c>
      <c r="AB568">
        <f t="shared" si="199"/>
        <v>7.7667151713747655</v>
      </c>
      <c r="AC568">
        <f t="shared" si="200"/>
        <v>0.2661290322580645</v>
      </c>
      <c r="AD568">
        <f t="shared" si="201"/>
        <v>0.99619469809174543</v>
      </c>
      <c r="AE568">
        <f t="shared" si="202"/>
        <v>0.26511633094377096</v>
      </c>
      <c r="AF568" s="65">
        <f t="shared" si="203"/>
        <v>0.26832456848440633</v>
      </c>
      <c r="AG568">
        <f t="shared" si="204"/>
        <v>15.373865313825503</v>
      </c>
      <c r="AJ568">
        <f t="shared" si="205"/>
        <v>72.382294738708836</v>
      </c>
      <c r="AL568">
        <f t="shared" si="196"/>
        <v>572.96120835664181</v>
      </c>
      <c r="AN568">
        <f t="shared" si="206"/>
        <v>584.42043252377471</v>
      </c>
      <c r="AP568">
        <f t="shared" si="207"/>
        <v>944.56351031639747</v>
      </c>
      <c r="AS568">
        <f t="shared" si="208"/>
        <v>979.61772614321785</v>
      </c>
      <c r="AU568">
        <f t="shared" si="197"/>
        <v>259.71265728256975</v>
      </c>
      <c r="AW568">
        <f t="shared" si="209"/>
        <v>7.7667151713747655</v>
      </c>
      <c r="AY568">
        <f t="shared" si="210"/>
        <v>0.26832456848440633</v>
      </c>
      <c r="BA568">
        <f t="shared" si="211"/>
        <v>1.0201586235443054</v>
      </c>
      <c r="BC568">
        <f t="shared" si="212"/>
        <v>963.60461053455333</v>
      </c>
      <c r="BD568">
        <f t="shared" si="213"/>
        <v>3.3000000000000002E-2</v>
      </c>
      <c r="BE568">
        <f t="shared" si="214"/>
        <v>31.798952147640261</v>
      </c>
    </row>
    <row r="569" spans="3:57">
      <c r="C569" s="11">
        <v>509</v>
      </c>
      <c r="D569" s="12">
        <f t="shared" si="220"/>
        <v>7.3768115942028983E-3</v>
      </c>
      <c r="E569" s="75">
        <f t="shared" si="215"/>
        <v>1204.2771838760873</v>
      </c>
      <c r="F569" s="4">
        <f t="shared" si="216"/>
        <v>8.8837258926511371</v>
      </c>
      <c r="G569" s="4"/>
      <c r="H569" s="4">
        <f t="shared" si="217"/>
        <v>15.799056482771238</v>
      </c>
      <c r="I569" s="11">
        <v>509</v>
      </c>
      <c r="J569" s="5">
        <f t="shared" si="198"/>
        <v>35043.926944729814</v>
      </c>
      <c r="K569" s="11">
        <v>509</v>
      </c>
      <c r="L569" s="17">
        <f t="shared" si="218"/>
        <v>14788.537170675982</v>
      </c>
      <c r="M569" s="11">
        <v>509</v>
      </c>
      <c r="N569">
        <f t="shared" si="219"/>
        <v>1507.4961437997943</v>
      </c>
      <c r="Q569" s="59">
        <v>446</v>
      </c>
      <c r="R569" s="60">
        <f t="shared" si="195"/>
        <v>40.878500000000059</v>
      </c>
      <c r="S569" s="60">
        <f t="shared" ref="S569:S632" si="222">$AB$64+($AB$63-$AB$64)*R569/100</f>
        <v>238.71543278467769</v>
      </c>
      <c r="T569" s="60">
        <f t="shared" si="221"/>
        <v>7.7766409792462294</v>
      </c>
      <c r="U569" s="60">
        <f t="shared" ref="U569:U632" si="223">T569*S569/($V$68*$AB$73/100)</f>
        <v>2137.2678494479574</v>
      </c>
      <c r="AA569">
        <v>446</v>
      </c>
      <c r="AB569">
        <f t="shared" si="199"/>
        <v>7.7841684638947095</v>
      </c>
      <c r="AC569">
        <f t="shared" si="200"/>
        <v>0.2661290322580645</v>
      </c>
      <c r="AD569">
        <f t="shared" si="201"/>
        <v>0.9975640502598242</v>
      </c>
      <c r="AE569">
        <f t="shared" si="202"/>
        <v>0.26548075531108223</v>
      </c>
      <c r="AF569" s="65">
        <f t="shared" si="203"/>
        <v>0.26870253685386403</v>
      </c>
      <c r="AG569">
        <f t="shared" si="204"/>
        <v>15.395521306184872</v>
      </c>
      <c r="AJ569">
        <f t="shared" si="205"/>
        <v>72.382294738708836</v>
      </c>
      <c r="AL569">
        <f t="shared" si="196"/>
        <v>562.89111943692194</v>
      </c>
      <c r="AN569">
        <f t="shared" si="206"/>
        <v>574.14894182566036</v>
      </c>
      <c r="AP569">
        <f t="shared" si="207"/>
        <v>973.1050319360188</v>
      </c>
      <c r="AS569">
        <f t="shared" si="208"/>
        <v>1009.3234332634844</v>
      </c>
      <c r="AU569">
        <f t="shared" si="197"/>
        <v>267.95594741596449</v>
      </c>
      <c r="AW569">
        <f t="shared" si="209"/>
        <v>7.7841684638947095</v>
      </c>
      <c r="AY569">
        <f t="shared" si="210"/>
        <v>0.26870253685386403</v>
      </c>
      <c r="BA569">
        <f t="shared" si="211"/>
        <v>1.0167723180182555</v>
      </c>
      <c r="BC569">
        <f t="shared" si="212"/>
        <v>989.42625899681445</v>
      </c>
      <c r="BD569">
        <f t="shared" si="213"/>
        <v>3.3000000000000002E-2</v>
      </c>
      <c r="BE569">
        <f t="shared" si="214"/>
        <v>32.651066546894882</v>
      </c>
    </row>
    <row r="570" spans="3:57">
      <c r="C570" s="11">
        <v>510</v>
      </c>
      <c r="D570" s="12">
        <f t="shared" si="220"/>
        <v>7.391304347826087E-3</v>
      </c>
      <c r="E570" s="75">
        <f t="shared" si="215"/>
        <v>1204.2771838760873</v>
      </c>
      <c r="F570" s="4">
        <f t="shared" si="216"/>
        <v>8.9011791851710793</v>
      </c>
      <c r="G570" s="4"/>
      <c r="H570" s="4">
        <f t="shared" si="217"/>
        <v>15.290912981941933</v>
      </c>
      <c r="I570" s="11">
        <v>510</v>
      </c>
      <c r="J570" s="5">
        <f t="shared" si="198"/>
        <v>35079.036551087418</v>
      </c>
      <c r="K570" s="11">
        <v>510</v>
      </c>
      <c r="L570" s="17">
        <f t="shared" si="218"/>
        <v>14803.353424558891</v>
      </c>
      <c r="M570" s="11">
        <v>510</v>
      </c>
      <c r="N570">
        <f t="shared" si="219"/>
        <v>1509.0064652965229</v>
      </c>
      <c r="Q570" s="59">
        <v>447</v>
      </c>
      <c r="R570" s="60">
        <f t="shared" ref="R570:R633" si="224">R569+0.6289</f>
        <v>41.507400000000061</v>
      </c>
      <c r="S570" s="60">
        <f t="shared" si="222"/>
        <v>241.71983364531539</v>
      </c>
      <c r="T570" s="60">
        <f t="shared" si="221"/>
        <v>7.641657059377934</v>
      </c>
      <c r="U570" s="60">
        <f t="shared" si="223"/>
        <v>2126.6020922142293</v>
      </c>
      <c r="AA570">
        <v>447</v>
      </c>
      <c r="AB570">
        <f t="shared" si="199"/>
        <v>7.8016217564146526</v>
      </c>
      <c r="AC570">
        <f t="shared" si="200"/>
        <v>0.2661290322580645</v>
      </c>
      <c r="AD570">
        <f t="shared" si="201"/>
        <v>0.99862953475457383</v>
      </c>
      <c r="AE570">
        <f t="shared" si="202"/>
        <v>0.26576431166855591</v>
      </c>
      <c r="AF570" s="65">
        <f t="shared" si="203"/>
        <v>0.26899665892817409</v>
      </c>
      <c r="AG570">
        <f t="shared" si="204"/>
        <v>15.41237325970447</v>
      </c>
      <c r="AJ570">
        <f t="shared" si="205"/>
        <v>72.382294738708836</v>
      </c>
      <c r="AL570">
        <f t="shared" si="196"/>
        <v>553.12067356402872</v>
      </c>
      <c r="AN570">
        <f t="shared" si="206"/>
        <v>564.18308703530931</v>
      </c>
      <c r="AP570">
        <f t="shared" si="207"/>
        <v>1001.3348981929464</v>
      </c>
      <c r="AS570">
        <f t="shared" si="208"/>
        <v>1038.6881669279906</v>
      </c>
      <c r="AU570">
        <f t="shared" si="197"/>
        <v>276.04624572189158</v>
      </c>
      <c r="AW570">
        <f t="shared" si="209"/>
        <v>7.8016217564146526</v>
      </c>
      <c r="AY570">
        <f t="shared" si="210"/>
        <v>0.26899665892817409</v>
      </c>
      <c r="BA570">
        <f t="shared" si="211"/>
        <v>1.0130574192347832</v>
      </c>
      <c r="BC570">
        <f t="shared" si="212"/>
        <v>1014.4097477530706</v>
      </c>
      <c r="BD570">
        <f t="shared" si="213"/>
        <v>3.3000000000000002E-2</v>
      </c>
      <c r="BE570">
        <f t="shared" si="214"/>
        <v>33.475521675851333</v>
      </c>
    </row>
    <row r="571" spans="3:57">
      <c r="C571" s="11">
        <v>511</v>
      </c>
      <c r="D571" s="12">
        <f t="shared" si="220"/>
        <v>7.4057971014492747E-3</v>
      </c>
      <c r="E571" s="75">
        <f t="shared" si="215"/>
        <v>1204.2771838760873</v>
      </c>
      <c r="F571" s="4">
        <f t="shared" si="216"/>
        <v>8.9186324776910233</v>
      </c>
      <c r="G571" s="4"/>
      <c r="H571" s="4">
        <f t="shared" si="217"/>
        <v>14.782296322863562</v>
      </c>
      <c r="I571" s="11">
        <v>511</v>
      </c>
      <c r="J571" s="5">
        <f t="shared" si="198"/>
        <v>35109.279764863437</v>
      </c>
      <c r="K571" s="11">
        <v>511</v>
      </c>
      <c r="L571" s="17">
        <f t="shared" si="218"/>
        <v>14816.11606077237</v>
      </c>
      <c r="M571" s="11">
        <v>511</v>
      </c>
      <c r="N571">
        <f t="shared" si="219"/>
        <v>1510.3074475812814</v>
      </c>
      <c r="Q571" s="59">
        <v>448</v>
      </c>
      <c r="R571" s="60">
        <f t="shared" si="224"/>
        <v>42.136300000000062</v>
      </c>
      <c r="S571" s="60">
        <f t="shared" si="222"/>
        <v>244.72423450595306</v>
      </c>
      <c r="T571" s="60">
        <f t="shared" si="221"/>
        <v>7.5106404998917764</v>
      </c>
      <c r="U571" s="60">
        <f t="shared" si="223"/>
        <v>2116.1203321203352</v>
      </c>
      <c r="AA571">
        <v>448</v>
      </c>
      <c r="AB571">
        <f t="shared" si="199"/>
        <v>7.8190750489345966</v>
      </c>
      <c r="AC571">
        <f t="shared" si="200"/>
        <v>0.2661290322580645</v>
      </c>
      <c r="AD571">
        <f t="shared" si="201"/>
        <v>0.99939082701909576</v>
      </c>
      <c r="AE571">
        <f t="shared" si="202"/>
        <v>0.26596691364217867</v>
      </c>
      <c r="AF571" s="65">
        <f t="shared" si="203"/>
        <v>0.26920682474878344</v>
      </c>
      <c r="AG571">
        <f t="shared" si="204"/>
        <v>15.424414874223288</v>
      </c>
      <c r="AJ571">
        <f t="shared" si="205"/>
        <v>72.382294738708836</v>
      </c>
      <c r="AL571">
        <f t="shared" ref="AL571:AL634" si="225">T571*AJ571</f>
        <v>543.63739433965009</v>
      </c>
      <c r="AN571">
        <f t="shared" si="206"/>
        <v>554.51014222644312</v>
      </c>
      <c r="AP571">
        <f t="shared" si="207"/>
        <v>1029.2266187489145</v>
      </c>
      <c r="AS571">
        <f t="shared" si="208"/>
        <v>1067.6822286179167</v>
      </c>
      <c r="AU571">
        <f t="shared" ref="AU571:AU634" si="226">AP571*TAN(AF571)</f>
        <v>283.96814709611033</v>
      </c>
      <c r="AW571">
        <f t="shared" si="209"/>
        <v>7.8190750489345966</v>
      </c>
      <c r="AY571">
        <f t="shared" si="210"/>
        <v>0.26920682474878344</v>
      </c>
      <c r="BA571">
        <f t="shared" si="211"/>
        <v>1.0090197515267445</v>
      </c>
      <c r="BC571">
        <f t="shared" si="212"/>
        <v>1038.5099871147411</v>
      </c>
      <c r="BD571">
        <f t="shared" si="213"/>
        <v>3.3000000000000002E-2</v>
      </c>
      <c r="BE571">
        <f t="shared" si="214"/>
        <v>34.270829574786454</v>
      </c>
    </row>
    <row r="572" spans="3:57">
      <c r="C572" s="11">
        <v>512</v>
      </c>
      <c r="D572" s="12">
        <f t="shared" si="220"/>
        <v>7.4202898550724634E-3</v>
      </c>
      <c r="E572" s="75">
        <f t="shared" si="215"/>
        <v>1204.2771838760873</v>
      </c>
      <c r="F572" s="4">
        <f t="shared" si="216"/>
        <v>8.9360857702109655</v>
      </c>
      <c r="G572" s="4"/>
      <c r="H572" s="4">
        <f t="shared" si="217"/>
        <v>14.273274569427654</v>
      </c>
      <c r="I572" s="11">
        <v>512</v>
      </c>
      <c r="J572" s="5">
        <f t="shared" ref="J572:J635" si="227">((((($F$6/1000)/2)*(E572*E572))*COS(F572))+((((($F$6/1000)/2)*($F$6/1000)/2))*(E572*E572)*COS(2*F572)/($F$10/1000)))*-1</f>
        <v>35134.995575381807</v>
      </c>
      <c r="K572" s="11">
        <v>512</v>
      </c>
      <c r="L572" s="17">
        <f t="shared" si="218"/>
        <v>14826.968132811122</v>
      </c>
      <c r="M572" s="11">
        <v>512</v>
      </c>
      <c r="N572">
        <f t="shared" si="219"/>
        <v>1511.4136730694313</v>
      </c>
      <c r="Q572" s="59">
        <v>449</v>
      </c>
      <c r="R572" s="60">
        <f t="shared" si="224"/>
        <v>42.765200000000064</v>
      </c>
      <c r="S572" s="60">
        <f t="shared" si="222"/>
        <v>247.72863536659077</v>
      </c>
      <c r="T572" s="60">
        <f t="shared" si="221"/>
        <v>7.3834281081412545</v>
      </c>
      <c r="U572" s="60">
        <f t="shared" si="223"/>
        <v>2105.8171939236181</v>
      </c>
      <c r="AA572">
        <v>449</v>
      </c>
      <c r="AB572">
        <f t="shared" ref="AB572:AB635" si="228">PI()*AA572/180</f>
        <v>7.8365283414545397</v>
      </c>
      <c r="AC572">
        <f t="shared" ref="AC572:AC635" si="229">($F$6/2)/$F$10</f>
        <v>0.2661290322580645</v>
      </c>
      <c r="AD572">
        <f t="shared" ref="AD572:AD635" si="230">SIN(AB572)</f>
        <v>0.99984769515639127</v>
      </c>
      <c r="AE572">
        <f t="shared" ref="AE572:AE635" si="231">AC572*AD572</f>
        <v>0.26608849951742669</v>
      </c>
      <c r="AF572" s="65">
        <f t="shared" ref="AF572:AF635" si="232">ASIN(AE572)</f>
        <v>0.26933295570484289</v>
      </c>
      <c r="AG572">
        <f t="shared" ref="AG572:AG635" si="233">AF572*180/PI()</f>
        <v>15.431641645671446</v>
      </c>
      <c r="AJ572">
        <f t="shared" ref="AJ572:AJ635" si="234">PI()*(($F$5/10)*($F$5/10))/4</f>
        <v>72.382294738708836</v>
      </c>
      <c r="AL572">
        <f t="shared" si="225"/>
        <v>534.42946950554767</v>
      </c>
      <c r="AN572">
        <f t="shared" ref="AN572:AN635" si="235">AL572*1.02</f>
        <v>545.11805889565869</v>
      </c>
      <c r="AP572">
        <f t="shared" ref="AP572:AP635" si="236">N509+AN572</f>
        <v>1056.7551795225784</v>
      </c>
      <c r="AS572">
        <f t="shared" ref="AS572:AS635" si="237">AP572/(COS(AF572))</f>
        <v>1096.2775147471527</v>
      </c>
      <c r="AU572">
        <f t="shared" si="226"/>
        <v>291.70683895376345</v>
      </c>
      <c r="AW572">
        <f t="shared" ref="AW572:AW635" si="238">AB572</f>
        <v>7.8365283414545397</v>
      </c>
      <c r="AY572">
        <f t="shared" ref="AY572:AY635" si="239">AF572</f>
        <v>0.26933295570484289</v>
      </c>
      <c r="BA572">
        <f t="shared" ref="BA572:BA635" si="240">(SIN(AW572+AY572))/(COS(AY572))</f>
        <v>1.0046652597282122</v>
      </c>
      <c r="BC572">
        <f t="shared" ref="BC572:BC635" si="241">AP572*BA572</f>
        <v>1061.6852169041847</v>
      </c>
      <c r="BD572">
        <f t="shared" ref="BD572:BD635" si="242">($F$6/2)/1000</f>
        <v>3.3000000000000002E-2</v>
      </c>
      <c r="BE572">
        <f t="shared" ref="BE572:BE635" si="243">BC572*BD572</f>
        <v>35.035612157838095</v>
      </c>
    </row>
    <row r="573" spans="3:57">
      <c r="C573" s="11">
        <v>513</v>
      </c>
      <c r="D573" s="12">
        <f t="shared" si="220"/>
        <v>7.4347826086956521E-3</v>
      </c>
      <c r="E573" s="75">
        <f t="shared" ref="E573:E636" si="244">(2*PI()/60)*$F$13</f>
        <v>1204.2771838760873</v>
      </c>
      <c r="F573" s="4">
        <f t="shared" ref="F573:F636" si="245">E573*D573</f>
        <v>8.9535390627309095</v>
      </c>
      <c r="G573" s="4"/>
      <c r="H573" s="4">
        <f t="shared" ref="H573:H636" si="246">(($F$6/1000)/2)*E573*SIN(F573)+((($F$6/1000)/2)*(($F$6/1000)/2)*E573*SIN(2*F573))/(2*($F$10/1000))</f>
        <v>13.763910916460727</v>
      </c>
      <c r="I573" s="11">
        <v>513</v>
      </c>
      <c r="J573" s="5">
        <f t="shared" si="227"/>
        <v>35156.516837245581</v>
      </c>
      <c r="K573" s="11">
        <v>513</v>
      </c>
      <c r="L573" s="17">
        <f t="shared" ref="L573:L636" si="247">$J$21*J573</f>
        <v>14836.050105317634</v>
      </c>
      <c r="M573" s="11">
        <v>513</v>
      </c>
      <c r="N573">
        <f t="shared" ref="N573:N636" si="248">L573/9.81</f>
        <v>1512.3394602770268</v>
      </c>
      <c r="Q573" s="59">
        <v>450</v>
      </c>
      <c r="R573" s="60">
        <f t="shared" si="224"/>
        <v>43.394100000000066</v>
      </c>
      <c r="S573" s="60">
        <f t="shared" si="222"/>
        <v>250.73303622722844</v>
      </c>
      <c r="T573" s="60">
        <f t="shared" si="221"/>
        <v>7.2598652746667272</v>
      </c>
      <c r="U573" s="60">
        <f t="shared" si="223"/>
        <v>2095.6875221681235</v>
      </c>
      <c r="AA573">
        <v>450</v>
      </c>
      <c r="AB573">
        <f t="shared" si="228"/>
        <v>7.8539816339744828</v>
      </c>
      <c r="AC573">
        <f t="shared" si="229"/>
        <v>0.2661290322580645</v>
      </c>
      <c r="AD573">
        <f t="shared" si="230"/>
        <v>1</v>
      </c>
      <c r="AE573">
        <f t="shared" si="231"/>
        <v>0.2661290322580645</v>
      </c>
      <c r="AF573" s="65">
        <f t="shared" si="232"/>
        <v>0.26937500460219521</v>
      </c>
      <c r="AG573">
        <f t="shared" si="233"/>
        <v>15.434050870022913</v>
      </c>
      <c r="AJ573">
        <f t="shared" si="234"/>
        <v>72.382294738708836</v>
      </c>
      <c r="AL573">
        <f t="shared" si="225"/>
        <v>525.48570807424437</v>
      </c>
      <c r="AN573">
        <f t="shared" si="235"/>
        <v>535.99542223572928</v>
      </c>
      <c r="AP573">
        <f t="shared" si="236"/>
        <v>1083.8970047678217</v>
      </c>
      <c r="AS573">
        <f t="shared" si="237"/>
        <v>1124.4474889953181</v>
      </c>
      <c r="AU573">
        <f t="shared" si="226"/>
        <v>299.24812207133459</v>
      </c>
      <c r="AW573">
        <f t="shared" si="238"/>
        <v>7.8539816339744828</v>
      </c>
      <c r="AY573">
        <f t="shared" si="239"/>
        <v>0.26937500460219521</v>
      </c>
      <c r="BA573">
        <f t="shared" si="240"/>
        <v>1.0000000000000004</v>
      </c>
      <c r="BC573">
        <f t="shared" si="241"/>
        <v>1083.8970047678222</v>
      </c>
      <c r="BD573">
        <f t="shared" si="242"/>
        <v>3.3000000000000002E-2</v>
      </c>
      <c r="BE573">
        <f t="shared" si="243"/>
        <v>35.768601157338132</v>
      </c>
    </row>
    <row r="574" spans="3:57">
      <c r="C574" s="11">
        <v>514</v>
      </c>
      <c r="D574" s="12">
        <f t="shared" ref="D574:D637" si="249">(60/($F$13*360))*C574</f>
        <v>7.4492753623188399E-3</v>
      </c>
      <c r="E574" s="75">
        <f t="shared" si="244"/>
        <v>1204.2771838760873</v>
      </c>
      <c r="F574" s="4">
        <f t="shared" si="245"/>
        <v>8.9709923552508517</v>
      </c>
      <c r="G574" s="4"/>
      <c r="H574" s="4">
        <f t="shared" si="246"/>
        <v>13.254263782389909</v>
      </c>
      <c r="I574" s="11">
        <v>514</v>
      </c>
      <c r="J574" s="5">
        <f t="shared" si="227"/>
        <v>35174.169753870396</v>
      </c>
      <c r="K574" s="11">
        <v>514</v>
      </c>
      <c r="L574" s="17">
        <f t="shared" si="247"/>
        <v>14843.499636133307</v>
      </c>
      <c r="M574" s="11">
        <v>514</v>
      </c>
      <c r="N574">
        <f t="shared" si="248"/>
        <v>1513.0988416038028</v>
      </c>
      <c r="Q574" s="59">
        <v>451</v>
      </c>
      <c r="R574" s="60">
        <f t="shared" si="224"/>
        <v>44.023000000000067</v>
      </c>
      <c r="S574" s="60">
        <f t="shared" si="222"/>
        <v>253.73743708786614</v>
      </c>
      <c r="T574" s="60">
        <f t="shared" si="221"/>
        <v>7.1398054257068155</v>
      </c>
      <c r="U574" s="60">
        <f t="shared" si="223"/>
        <v>2085.7263696927448</v>
      </c>
      <c r="AA574">
        <v>451</v>
      </c>
      <c r="AB574">
        <f t="shared" si="228"/>
        <v>7.8714349264944268</v>
      </c>
      <c r="AC574">
        <f t="shared" si="229"/>
        <v>0.2661290322580645</v>
      </c>
      <c r="AD574">
        <f t="shared" si="230"/>
        <v>0.99984769515639127</v>
      </c>
      <c r="AE574">
        <f t="shared" si="231"/>
        <v>0.26608849951742669</v>
      </c>
      <c r="AF574" s="65">
        <f t="shared" si="232"/>
        <v>0.26933295570484289</v>
      </c>
      <c r="AG574">
        <f t="shared" si="233"/>
        <v>15.431641645671446</v>
      </c>
      <c r="AJ574">
        <f t="shared" si="234"/>
        <v>72.382294738708836</v>
      </c>
      <c r="AL574">
        <f t="shared" si="225"/>
        <v>516.79550070054324</v>
      </c>
      <c r="AN574">
        <f t="shared" si="235"/>
        <v>527.13141071455414</v>
      </c>
      <c r="AP574">
        <f t="shared" si="236"/>
        <v>1110.6299214712731</v>
      </c>
      <c r="AS574">
        <f t="shared" si="237"/>
        <v>1152.1671563175325</v>
      </c>
      <c r="AU574">
        <f t="shared" si="226"/>
        <v>306.5784298177926</v>
      </c>
      <c r="AW574">
        <f t="shared" si="238"/>
        <v>7.8714349264944268</v>
      </c>
      <c r="AY574">
        <f t="shared" si="239"/>
        <v>0.26933295570484289</v>
      </c>
      <c r="BA574">
        <f t="shared" si="240"/>
        <v>0.99503013058456991</v>
      </c>
      <c r="BC574">
        <f t="shared" si="241"/>
        <v>1105.1102357926914</v>
      </c>
      <c r="BD574">
        <f t="shared" si="242"/>
        <v>3.3000000000000002E-2</v>
      </c>
      <c r="BE574">
        <f t="shared" si="243"/>
        <v>36.468637781158819</v>
      </c>
    </row>
    <row r="575" spans="3:57">
      <c r="C575" s="11">
        <v>515</v>
      </c>
      <c r="D575" s="12">
        <f t="shared" si="249"/>
        <v>7.4637681159420285E-3</v>
      </c>
      <c r="E575" s="75">
        <f t="shared" si="244"/>
        <v>1204.2771838760873</v>
      </c>
      <c r="F575" s="4">
        <f t="shared" si="245"/>
        <v>8.9884456477707957</v>
      </c>
      <c r="G575" s="4"/>
      <c r="H575" s="4">
        <f t="shared" si="246"/>
        <v>12.744386909308904</v>
      </c>
      <c r="I575" s="11">
        <v>515</v>
      </c>
      <c r="J575" s="5">
        <f t="shared" si="227"/>
        <v>35188.273372704258</v>
      </c>
      <c r="K575" s="11">
        <v>515</v>
      </c>
      <c r="L575" s="17">
        <f t="shared" si="247"/>
        <v>14849.451363281196</v>
      </c>
      <c r="M575" s="11">
        <v>515</v>
      </c>
      <c r="N575">
        <f t="shared" si="248"/>
        <v>1513.7055416188782</v>
      </c>
      <c r="Q575" s="59">
        <v>452</v>
      </c>
      <c r="R575" s="60">
        <f t="shared" si="224"/>
        <v>44.651900000000069</v>
      </c>
      <c r="S575" s="60">
        <f t="shared" si="222"/>
        <v>256.74183794850381</v>
      </c>
      <c r="T575" s="60">
        <f t="shared" si="221"/>
        <v>7.0231095166157607</v>
      </c>
      <c r="U575" s="60">
        <f t="shared" si="223"/>
        <v>2075.9289868681544</v>
      </c>
      <c r="AA575">
        <v>452</v>
      </c>
      <c r="AB575">
        <f t="shared" si="228"/>
        <v>7.888888219014369</v>
      </c>
      <c r="AC575">
        <f t="shared" si="229"/>
        <v>0.2661290322580645</v>
      </c>
      <c r="AD575">
        <f t="shared" si="230"/>
        <v>0.99939082701909576</v>
      </c>
      <c r="AE575">
        <f t="shared" si="231"/>
        <v>0.26596691364217867</v>
      </c>
      <c r="AF575" s="65">
        <f t="shared" si="232"/>
        <v>0.26920682474878344</v>
      </c>
      <c r="AG575">
        <f t="shared" si="233"/>
        <v>15.424414874223288</v>
      </c>
      <c r="AJ575">
        <f t="shared" si="234"/>
        <v>72.382294738708836</v>
      </c>
      <c r="AL575">
        <f t="shared" si="225"/>
        <v>508.34878301391291</v>
      </c>
      <c r="AN575">
        <f t="shared" si="235"/>
        <v>518.51575867419115</v>
      </c>
      <c r="AP575">
        <f t="shared" si="236"/>
        <v>1136.9331257806832</v>
      </c>
      <c r="AS575">
        <f t="shared" si="237"/>
        <v>1179.4130383050147</v>
      </c>
      <c r="AU575">
        <f t="shared" si="226"/>
        <v>313.68484570732937</v>
      </c>
      <c r="AW575">
        <f t="shared" si="238"/>
        <v>7.888888219014369</v>
      </c>
      <c r="AY575">
        <f t="shared" si="239"/>
        <v>0.26920682474878344</v>
      </c>
      <c r="BA575">
        <f t="shared" si="240"/>
        <v>0.98976190251144702</v>
      </c>
      <c r="BC575">
        <f t="shared" si="241"/>
        <v>1125.2930936009752</v>
      </c>
      <c r="BD575">
        <f t="shared" si="242"/>
        <v>3.3000000000000002E-2</v>
      </c>
      <c r="BE575">
        <f t="shared" si="243"/>
        <v>37.134672088832183</v>
      </c>
    </row>
    <row r="576" spans="3:57">
      <c r="C576" s="11">
        <v>516</v>
      </c>
      <c r="D576" s="12">
        <f t="shared" si="249"/>
        <v>7.4782608695652172E-3</v>
      </c>
      <c r="E576" s="75">
        <f t="shared" si="244"/>
        <v>1204.2771838760873</v>
      </c>
      <c r="F576" s="4">
        <f t="shared" si="245"/>
        <v>9.0058989402907397</v>
      </c>
      <c r="G576" s="4"/>
      <c r="H576" s="4">
        <f t="shared" si="246"/>
        <v>12.234329470271742</v>
      </c>
      <c r="I576" s="11">
        <v>516</v>
      </c>
      <c r="J576" s="5">
        <f t="shared" si="227"/>
        <v>35199.139092780999</v>
      </c>
      <c r="K576" s="11">
        <v>516</v>
      </c>
      <c r="L576" s="17">
        <f t="shared" si="247"/>
        <v>14854.03669715358</v>
      </c>
      <c r="M576" s="11">
        <v>516</v>
      </c>
      <c r="N576">
        <f t="shared" si="248"/>
        <v>1514.1729558770214</v>
      </c>
      <c r="Q576" s="59">
        <v>453</v>
      </c>
      <c r="R576" s="60">
        <f t="shared" si="224"/>
        <v>45.28080000000007</v>
      </c>
      <c r="S576" s="60">
        <f t="shared" si="222"/>
        <v>259.74623880914152</v>
      </c>
      <c r="T576" s="60">
        <f t="shared" si="221"/>
        <v>6.9096455626935525</v>
      </c>
      <c r="U576" s="60">
        <f t="shared" si="223"/>
        <v>2066.2908115083583</v>
      </c>
      <c r="AA576">
        <v>453</v>
      </c>
      <c r="AB576">
        <f t="shared" si="228"/>
        <v>7.906341511534313</v>
      </c>
      <c r="AC576">
        <f t="shared" si="229"/>
        <v>0.2661290322580645</v>
      </c>
      <c r="AD576">
        <f t="shared" si="230"/>
        <v>0.99862953475457383</v>
      </c>
      <c r="AE576">
        <f t="shared" si="231"/>
        <v>0.26576431166855591</v>
      </c>
      <c r="AF576" s="65">
        <f t="shared" si="232"/>
        <v>0.26899665892817409</v>
      </c>
      <c r="AG576">
        <f t="shared" si="233"/>
        <v>15.41237325970447</v>
      </c>
      <c r="AJ576">
        <f t="shared" si="234"/>
        <v>72.382294738708836</v>
      </c>
      <c r="AL576">
        <f t="shared" si="225"/>
        <v>500.13600165889636</v>
      </c>
      <c r="AN576">
        <f t="shared" si="235"/>
        <v>510.13872169207428</v>
      </c>
      <c r="AP576">
        <f t="shared" si="236"/>
        <v>1162.7871512046252</v>
      </c>
      <c r="AS576">
        <f t="shared" si="237"/>
        <v>1206.1631496033483</v>
      </c>
      <c r="AU576">
        <f t="shared" si="226"/>
        <v>320.55511921431133</v>
      </c>
      <c r="AW576">
        <f t="shared" si="238"/>
        <v>7.906341511534313</v>
      </c>
      <c r="AY576">
        <f t="shared" si="239"/>
        <v>0.26899665892817409</v>
      </c>
      <c r="BA576">
        <f t="shared" si="240"/>
        <v>0.98420165027436479</v>
      </c>
      <c r="BC576">
        <f t="shared" si="241"/>
        <v>1144.4170331334194</v>
      </c>
      <c r="BD576">
        <f t="shared" si="242"/>
        <v>3.3000000000000002E-2</v>
      </c>
      <c r="BE576">
        <f t="shared" si="243"/>
        <v>37.765762093402842</v>
      </c>
    </row>
    <row r="577" spans="3:57">
      <c r="C577" s="11">
        <v>517</v>
      </c>
      <c r="D577" s="12">
        <f t="shared" si="249"/>
        <v>7.4927536231884058E-3</v>
      </c>
      <c r="E577" s="75">
        <f t="shared" si="244"/>
        <v>1204.2771838760873</v>
      </c>
      <c r="F577" s="4">
        <f t="shared" si="245"/>
        <v>9.0233522328106837</v>
      </c>
      <c r="G577" s="4"/>
      <c r="H577" s="4">
        <f t="shared" si="246"/>
        <v>11.724136183629714</v>
      </c>
      <c r="I577" s="11">
        <v>517</v>
      </c>
      <c r="J577" s="5">
        <f t="shared" si="227"/>
        <v>35207.070185239296</v>
      </c>
      <c r="K577" s="11">
        <v>517</v>
      </c>
      <c r="L577" s="17">
        <f t="shared" si="247"/>
        <v>14857.383618170983</v>
      </c>
      <c r="M577" s="11">
        <v>517</v>
      </c>
      <c r="N577">
        <f t="shared" si="248"/>
        <v>1514.5141302926588</v>
      </c>
      <c r="Q577" s="59">
        <v>454</v>
      </c>
      <c r="R577" s="60">
        <f t="shared" si="224"/>
        <v>45.909700000000072</v>
      </c>
      <c r="S577" s="60">
        <f t="shared" si="222"/>
        <v>262.75063966977916</v>
      </c>
      <c r="T577" s="60">
        <f t="shared" si="221"/>
        <v>6.799288204270618</v>
      </c>
      <c r="U577" s="60">
        <f t="shared" si="223"/>
        <v>2056.8074594073482</v>
      </c>
      <c r="AA577">
        <v>454</v>
      </c>
      <c r="AB577">
        <f t="shared" si="228"/>
        <v>7.9237948040542552</v>
      </c>
      <c r="AC577">
        <f t="shared" si="229"/>
        <v>0.2661290322580645</v>
      </c>
      <c r="AD577">
        <f t="shared" si="230"/>
        <v>0.99756405025982431</v>
      </c>
      <c r="AE577">
        <f t="shared" si="231"/>
        <v>0.26548075531108228</v>
      </c>
      <c r="AF577" s="65">
        <f t="shared" si="232"/>
        <v>0.26870253685386408</v>
      </c>
      <c r="AG577">
        <f t="shared" si="233"/>
        <v>15.395521306184873</v>
      </c>
      <c r="AJ577">
        <f t="shared" si="234"/>
        <v>72.382294738708836</v>
      </c>
      <c r="AL577">
        <f t="shared" si="225"/>
        <v>492.1480828149422</v>
      </c>
      <c r="AN577">
        <f t="shared" si="235"/>
        <v>501.99104447124103</v>
      </c>
      <c r="AP577">
        <f t="shared" si="236"/>
        <v>1188.1738383498932</v>
      </c>
      <c r="AS577">
        <f t="shared" si="237"/>
        <v>1232.3969751253087</v>
      </c>
      <c r="AU577">
        <f t="shared" si="226"/>
        <v>327.17767979936002</v>
      </c>
      <c r="AW577">
        <f t="shared" si="238"/>
        <v>7.9237948040542552</v>
      </c>
      <c r="AY577">
        <f t="shared" si="239"/>
        <v>0.26870253685386408</v>
      </c>
      <c r="BA577">
        <f t="shared" si="240"/>
        <v>0.97835578250139332</v>
      </c>
      <c r="BC577">
        <f t="shared" si="241"/>
        <v>1162.4567453664938</v>
      </c>
      <c r="BD577">
        <f t="shared" si="242"/>
        <v>3.3000000000000002E-2</v>
      </c>
      <c r="BE577">
        <f t="shared" si="243"/>
        <v>38.361072597094299</v>
      </c>
    </row>
    <row r="578" spans="3:57">
      <c r="C578" s="11">
        <v>518</v>
      </c>
      <c r="D578" s="12">
        <f t="shared" si="249"/>
        <v>7.5072463768115936E-3</v>
      </c>
      <c r="E578" s="75">
        <f t="shared" si="244"/>
        <v>1204.2771838760873</v>
      </c>
      <c r="F578" s="4">
        <f t="shared" si="245"/>
        <v>9.0408055253306259</v>
      </c>
      <c r="G578" s="4"/>
      <c r="H578" s="4">
        <f t="shared" si="246"/>
        <v>11.213847434219891</v>
      </c>
      <c r="I578" s="11">
        <v>518</v>
      </c>
      <c r="J578" s="5">
        <f t="shared" si="227"/>
        <v>35212.361327421619</v>
      </c>
      <c r="K578" s="11">
        <v>518</v>
      </c>
      <c r="L578" s="17">
        <f t="shared" si="247"/>
        <v>14859.616480171922</v>
      </c>
      <c r="M578" s="11">
        <v>518</v>
      </c>
      <c r="N578">
        <f t="shared" si="248"/>
        <v>1514.7417410980552</v>
      </c>
      <c r="Q578" s="59">
        <v>455</v>
      </c>
      <c r="R578" s="60">
        <f t="shared" si="224"/>
        <v>46.538600000000073</v>
      </c>
      <c r="S578" s="60">
        <f t="shared" si="222"/>
        <v>265.75504053041686</v>
      </c>
      <c r="T578" s="60">
        <f t="shared" si="221"/>
        <v>6.6919183031878537</v>
      </c>
      <c r="U578" s="60">
        <f t="shared" si="223"/>
        <v>2047.4747154554555</v>
      </c>
      <c r="AA578">
        <v>455</v>
      </c>
      <c r="AB578">
        <f t="shared" si="228"/>
        <v>7.9412480965741992</v>
      </c>
      <c r="AC578">
        <f t="shared" si="229"/>
        <v>0.2661290322580645</v>
      </c>
      <c r="AD578">
        <f t="shared" si="230"/>
        <v>0.99619469809174555</v>
      </c>
      <c r="AE578">
        <f t="shared" si="231"/>
        <v>0.26511633094377096</v>
      </c>
      <c r="AF578" s="65">
        <f t="shared" si="232"/>
        <v>0.26832456848440633</v>
      </c>
      <c r="AG578">
        <f t="shared" si="233"/>
        <v>15.373865313825503</v>
      </c>
      <c r="AJ578">
        <f t="shared" si="234"/>
        <v>72.382294738708836</v>
      </c>
      <c r="AL578">
        <f t="shared" si="225"/>
        <v>484.37640298870355</v>
      </c>
      <c r="AN578">
        <f t="shared" si="235"/>
        <v>494.06393104847763</v>
      </c>
      <c r="AP578">
        <f t="shared" si="236"/>
        <v>1213.0763059863802</v>
      </c>
      <c r="AS578">
        <f t="shared" si="237"/>
        <v>1258.0954478228086</v>
      </c>
      <c r="AU578">
        <f t="shared" si="226"/>
        <v>333.5416491038435</v>
      </c>
      <c r="AW578">
        <f t="shared" si="238"/>
        <v>7.9412480965741992</v>
      </c>
      <c r="AY578">
        <f t="shared" si="239"/>
        <v>0.26832456848440633</v>
      </c>
      <c r="BA578">
        <f t="shared" si="240"/>
        <v>0.972230772639186</v>
      </c>
      <c r="BC578">
        <f t="shared" si="241"/>
        <v>1179.3901142394282</v>
      </c>
      <c r="BD578">
        <f t="shared" si="242"/>
        <v>3.3000000000000002E-2</v>
      </c>
      <c r="BE578">
        <f t="shared" si="243"/>
        <v>38.91987376990113</v>
      </c>
    </row>
    <row r="579" spans="3:57">
      <c r="C579" s="11">
        <v>519</v>
      </c>
      <c r="D579" s="12">
        <f t="shared" si="249"/>
        <v>7.5217391304347823E-3</v>
      </c>
      <c r="E579" s="75">
        <f t="shared" si="244"/>
        <v>1204.2771838760873</v>
      </c>
      <c r="F579" s="4">
        <f t="shared" si="245"/>
        <v>9.0582588178505699</v>
      </c>
      <c r="G579" s="4"/>
      <c r="H579" s="4">
        <f t="shared" si="246"/>
        <v>10.703499401203542</v>
      </c>
      <c r="I579" s="11">
        <v>519</v>
      </c>
      <c r="J579" s="5">
        <f t="shared" si="227"/>
        <v>35215.298151150397</v>
      </c>
      <c r="K579" s="11">
        <v>519</v>
      </c>
      <c r="L579" s="17">
        <f t="shared" si="247"/>
        <v>14860.855819785467</v>
      </c>
      <c r="M579" s="11">
        <v>519</v>
      </c>
      <c r="N579">
        <f t="shared" si="248"/>
        <v>1514.8680754113625</v>
      </c>
      <c r="Q579" s="59">
        <v>456</v>
      </c>
      <c r="R579" s="60">
        <f t="shared" si="224"/>
        <v>47.167500000000075</v>
      </c>
      <c r="S579" s="60">
        <f t="shared" si="222"/>
        <v>268.75944139105457</v>
      </c>
      <c r="T579" s="60">
        <f t="shared" si="221"/>
        <v>6.5874225680808784</v>
      </c>
      <c r="U579" s="60">
        <f t="shared" si="223"/>
        <v>2038.2885252937979</v>
      </c>
      <c r="AA579">
        <v>456</v>
      </c>
      <c r="AB579">
        <f t="shared" si="228"/>
        <v>7.9587013890941423</v>
      </c>
      <c r="AC579">
        <f t="shared" si="229"/>
        <v>0.2661290322580645</v>
      </c>
      <c r="AD579">
        <f t="shared" si="230"/>
        <v>0.9945218953682734</v>
      </c>
      <c r="AE579">
        <f t="shared" si="231"/>
        <v>0.26467114957381466</v>
      </c>
      <c r="AF579" s="65">
        <f t="shared" si="232"/>
        <v>0.26786289502973648</v>
      </c>
      <c r="AG579">
        <f t="shared" si="233"/>
        <v>15.347413373359696</v>
      </c>
      <c r="AJ579">
        <f t="shared" si="234"/>
        <v>72.382294738708836</v>
      </c>
      <c r="AL579">
        <f t="shared" si="225"/>
        <v>476.81276189125242</v>
      </c>
      <c r="AN579">
        <f t="shared" si="235"/>
        <v>486.34901712907748</v>
      </c>
      <c r="AP579">
        <f t="shared" si="236"/>
        <v>1237.4789232500507</v>
      </c>
      <c r="AS579">
        <f t="shared" si="237"/>
        <v>1283.2409268077417</v>
      </c>
      <c r="AU579">
        <f t="shared" si="226"/>
        <v>339.63685127837238</v>
      </c>
      <c r="AW579">
        <f t="shared" si="238"/>
        <v>7.9587013890941423</v>
      </c>
      <c r="AY579">
        <f t="shared" si="239"/>
        <v>0.26786289502973648</v>
      </c>
      <c r="BA579">
        <f t="shared" si="240"/>
        <v>0.9658331496723449</v>
      </c>
      <c r="BC579">
        <f t="shared" si="241"/>
        <v>1195.1981660957383</v>
      </c>
      <c r="BD579">
        <f t="shared" si="242"/>
        <v>3.3000000000000002E-2</v>
      </c>
      <c r="BE579">
        <f t="shared" si="243"/>
        <v>39.441539481159367</v>
      </c>
    </row>
    <row r="580" spans="3:57">
      <c r="C580" s="11">
        <v>520</v>
      </c>
      <c r="D580" s="12">
        <f t="shared" si="249"/>
        <v>7.5362318840579709E-3</v>
      </c>
      <c r="E580" s="75">
        <f t="shared" si="244"/>
        <v>1204.2771838760873</v>
      </c>
      <c r="F580" s="4">
        <f t="shared" si="245"/>
        <v>9.0757121103705121</v>
      </c>
      <c r="G580" s="4"/>
      <c r="H580" s="4">
        <f t="shared" si="246"/>
        <v>10.193124192345586</v>
      </c>
      <c r="I580" s="11">
        <v>520</v>
      </c>
      <c r="J580" s="5">
        <f t="shared" si="227"/>
        <v>35216.156805759696</v>
      </c>
      <c r="K580" s="11">
        <v>520</v>
      </c>
      <c r="L580" s="17">
        <f t="shared" si="247"/>
        <v>14861.218172030591</v>
      </c>
      <c r="M580" s="11">
        <v>520</v>
      </c>
      <c r="N580">
        <f t="shared" si="248"/>
        <v>1514.9050124394078</v>
      </c>
      <c r="Q580" s="59">
        <v>457</v>
      </c>
      <c r="R580" s="60">
        <f t="shared" si="224"/>
        <v>47.796400000000077</v>
      </c>
      <c r="S580" s="60">
        <f t="shared" si="222"/>
        <v>271.76384225169227</v>
      </c>
      <c r="T580" s="60">
        <f t="shared" si="221"/>
        <v>6.4856932061172916</v>
      </c>
      <c r="U580" s="60">
        <f t="shared" si="223"/>
        <v>2029.244987468622</v>
      </c>
      <c r="AA580">
        <v>457</v>
      </c>
      <c r="AB580">
        <f t="shared" si="228"/>
        <v>7.9761546816140863</v>
      </c>
      <c r="AC580">
        <f t="shared" si="229"/>
        <v>0.2661290322580645</v>
      </c>
      <c r="AD580">
        <f t="shared" si="230"/>
        <v>0.99254615164132198</v>
      </c>
      <c r="AE580">
        <f t="shared" si="231"/>
        <v>0.26414534680777119</v>
      </c>
      <c r="AF580" s="65">
        <f t="shared" si="232"/>
        <v>0.26731768882777851</v>
      </c>
      <c r="AG580">
        <f t="shared" si="233"/>
        <v>15.316175359023147</v>
      </c>
      <c r="AJ580">
        <f t="shared" si="234"/>
        <v>72.382294738708836</v>
      </c>
      <c r="AL580">
        <f t="shared" si="225"/>
        <v>469.44935723002328</v>
      </c>
      <c r="AN580">
        <f t="shared" si="235"/>
        <v>478.83834437462377</v>
      </c>
      <c r="AP580">
        <f t="shared" si="236"/>
        <v>1261.3672828136912</v>
      </c>
      <c r="AS580">
        <f t="shared" si="237"/>
        <v>1307.817175635025</v>
      </c>
      <c r="AU580">
        <f t="shared" si="226"/>
        <v>345.45382141927354</v>
      </c>
      <c r="AW580">
        <f t="shared" si="238"/>
        <v>7.9761546816140863</v>
      </c>
      <c r="AY580">
        <f t="shared" si="239"/>
        <v>0.26731768882777851</v>
      </c>
      <c r="BA580">
        <f t="shared" si="240"/>
        <v>0.95916948889860831</v>
      </c>
      <c r="BC580">
        <f t="shared" si="241"/>
        <v>1209.8650119698345</v>
      </c>
      <c r="BD580">
        <f t="shared" si="242"/>
        <v>3.3000000000000002E-2</v>
      </c>
      <c r="BE580">
        <f t="shared" si="243"/>
        <v>39.925545395004541</v>
      </c>
    </row>
    <row r="581" spans="3:57">
      <c r="C581" s="11">
        <v>521</v>
      </c>
      <c r="D581" s="12">
        <f t="shared" si="249"/>
        <v>7.5507246376811587E-3</v>
      </c>
      <c r="E581" s="75">
        <f t="shared" si="244"/>
        <v>1204.2771838760873</v>
      </c>
      <c r="F581" s="4">
        <f t="shared" si="245"/>
        <v>9.0931654028904561</v>
      </c>
      <c r="G581" s="4"/>
      <c r="H581" s="4">
        <f t="shared" si="246"/>
        <v>9.6827499845158194</v>
      </c>
      <c r="I581" s="11">
        <v>521</v>
      </c>
      <c r="J581" s="5">
        <f t="shared" si="227"/>
        <v>35215.20353644219</v>
      </c>
      <c r="K581" s="11">
        <v>521</v>
      </c>
      <c r="L581" s="17">
        <f t="shared" si="247"/>
        <v>14860.815892378603</v>
      </c>
      <c r="M581" s="11">
        <v>521</v>
      </c>
      <c r="N581">
        <f t="shared" si="248"/>
        <v>1514.8640053393071</v>
      </c>
      <c r="Q581" s="59">
        <v>458</v>
      </c>
      <c r="R581" s="60">
        <f t="shared" si="224"/>
        <v>48.425300000000078</v>
      </c>
      <c r="S581" s="60">
        <f t="shared" si="222"/>
        <v>274.76824311232991</v>
      </c>
      <c r="T581" s="60">
        <f t="shared" si="221"/>
        <v>6.3866275990513062</v>
      </c>
      <c r="U581" s="60">
        <f t="shared" si="223"/>
        <v>2020.3403460504335</v>
      </c>
      <c r="AA581">
        <v>458</v>
      </c>
      <c r="AB581">
        <f t="shared" si="228"/>
        <v>7.9936079741340285</v>
      </c>
      <c r="AC581">
        <f t="shared" si="229"/>
        <v>0.2661290322580645</v>
      </c>
      <c r="AD581">
        <f t="shared" si="230"/>
        <v>0.99026806874157047</v>
      </c>
      <c r="AE581">
        <f t="shared" si="231"/>
        <v>0.26353908281025662</v>
      </c>
      <c r="AF581" s="65">
        <f t="shared" si="232"/>
        <v>0.26668915319431014</v>
      </c>
      <c r="AG581">
        <f t="shared" si="233"/>
        <v>15.280162919951827</v>
      </c>
      <c r="AJ581">
        <f t="shared" si="234"/>
        <v>72.382294738708836</v>
      </c>
      <c r="AL581">
        <f t="shared" si="225"/>
        <v>462.27876126090399</v>
      </c>
      <c r="AN581">
        <f t="shared" si="235"/>
        <v>471.52433648612208</v>
      </c>
      <c r="AP581">
        <f t="shared" si="236"/>
        <v>1284.7281748720877</v>
      </c>
      <c r="AS581">
        <f t="shared" si="237"/>
        <v>1331.8093405826139</v>
      </c>
      <c r="AU581">
        <f t="shared" si="226"/>
        <v>350.98381209527474</v>
      </c>
      <c r="AW581">
        <f t="shared" si="238"/>
        <v>7.9936079741340285</v>
      </c>
      <c r="AY581">
        <f t="shared" si="239"/>
        <v>0.26668915319431014</v>
      </c>
      <c r="BA581">
        <f t="shared" si="240"/>
        <v>0.9522464027802493</v>
      </c>
      <c r="BC581">
        <f t="shared" si="241"/>
        <v>1223.3777830723807</v>
      </c>
      <c r="BD581">
        <f t="shared" si="242"/>
        <v>3.3000000000000002E-2</v>
      </c>
      <c r="BE581">
        <f t="shared" si="243"/>
        <v>40.371466841388568</v>
      </c>
    </row>
    <row r="582" spans="3:57">
      <c r="C582" s="11">
        <v>522</v>
      </c>
      <c r="D582" s="12">
        <f t="shared" si="249"/>
        <v>7.5652173913043474E-3</v>
      </c>
      <c r="E582" s="75">
        <f t="shared" si="244"/>
        <v>1204.2771838760873</v>
      </c>
      <c r="F582" s="4">
        <f t="shared" si="245"/>
        <v>9.1106186954103983</v>
      </c>
      <c r="G582" s="4"/>
      <c r="H582" s="4">
        <f t="shared" si="246"/>
        <v>9.1724011701876638</v>
      </c>
      <c r="I582" s="11">
        <v>522</v>
      </c>
      <c r="J582" s="5">
        <f t="shared" si="227"/>
        <v>35212.694278450814</v>
      </c>
      <c r="K582" s="11">
        <v>522</v>
      </c>
      <c r="L582" s="17">
        <f t="shared" si="247"/>
        <v>14859.756985506243</v>
      </c>
      <c r="M582" s="11">
        <v>522</v>
      </c>
      <c r="N582">
        <f t="shared" si="248"/>
        <v>1514.7560637621043</v>
      </c>
      <c r="Q582" s="59">
        <v>459</v>
      </c>
      <c r="R582" s="60">
        <f t="shared" si="224"/>
        <v>49.05420000000008</v>
      </c>
      <c r="S582" s="60">
        <f t="shared" si="222"/>
        <v>277.77264397296761</v>
      </c>
      <c r="T582" s="60">
        <f t="shared" si="221"/>
        <v>6.2901280016536543</v>
      </c>
      <c r="U582" s="60">
        <f t="shared" si="223"/>
        <v>2011.5709836856379</v>
      </c>
      <c r="AA582">
        <v>459</v>
      </c>
      <c r="AB582">
        <f t="shared" si="228"/>
        <v>8.0110612666539716</v>
      </c>
      <c r="AC582">
        <f t="shared" si="229"/>
        <v>0.2661290322580645</v>
      </c>
      <c r="AD582">
        <f t="shared" si="230"/>
        <v>0.98768834059513788</v>
      </c>
      <c r="AE582">
        <f t="shared" si="231"/>
        <v>0.26285254225515764</v>
      </c>
      <c r="AF582" s="65">
        <f t="shared" si="232"/>
        <v>0.26597752224649218</v>
      </c>
      <c r="AG582">
        <f t="shared" si="233"/>
        <v>15.239389470070964</v>
      </c>
      <c r="AJ582">
        <f t="shared" si="234"/>
        <v>72.382294738708836</v>
      </c>
      <c r="AL582">
        <f t="shared" si="225"/>
        <v>455.29389895990045</v>
      </c>
      <c r="AN582">
        <f t="shared" si="235"/>
        <v>464.39977693909844</v>
      </c>
      <c r="AP582">
        <f t="shared" si="236"/>
        <v>1307.5495618039122</v>
      </c>
      <c r="AS582">
        <f t="shared" si="237"/>
        <v>1355.2039287834277</v>
      </c>
      <c r="AU582">
        <f t="shared" si="226"/>
        <v>356.21879795490162</v>
      </c>
      <c r="AW582">
        <f t="shared" si="238"/>
        <v>8.0110612666539716</v>
      </c>
      <c r="AY582">
        <f t="shared" si="239"/>
        <v>0.26597752224649218</v>
      </c>
      <c r="BA582">
        <f t="shared" si="240"/>
        <v>0.94507053189160384</v>
      </c>
      <c r="BC582">
        <f t="shared" si="241"/>
        <v>1235.7265598486567</v>
      </c>
      <c r="BD582">
        <f t="shared" si="242"/>
        <v>3.3000000000000002E-2</v>
      </c>
      <c r="BE582">
        <f t="shared" si="243"/>
        <v>40.778976475005678</v>
      </c>
    </row>
    <row r="583" spans="3:57">
      <c r="C583" s="11">
        <v>523</v>
      </c>
      <c r="D583" s="12">
        <f t="shared" si="249"/>
        <v>7.579710144927536E-3</v>
      </c>
      <c r="E583" s="75">
        <f t="shared" si="244"/>
        <v>1204.2771838760873</v>
      </c>
      <c r="F583" s="4">
        <f t="shared" si="245"/>
        <v>9.1280719879303422</v>
      </c>
      <c r="G583" s="4"/>
      <c r="H583" s="4">
        <f t="shared" si="246"/>
        <v>8.6620985096991507</v>
      </c>
      <c r="I583" s="11">
        <v>523</v>
      </c>
      <c r="J583" s="5">
        <f t="shared" si="227"/>
        <v>35208.874267674546</v>
      </c>
      <c r="K583" s="11">
        <v>523</v>
      </c>
      <c r="L583" s="17">
        <f t="shared" si="247"/>
        <v>14858.144940958658</v>
      </c>
      <c r="M583" s="11">
        <v>523</v>
      </c>
      <c r="N583">
        <f t="shared" si="248"/>
        <v>1514.5917371007806</v>
      </c>
      <c r="Q583" s="59">
        <v>460</v>
      </c>
      <c r="R583" s="60">
        <f t="shared" si="224"/>
        <v>49.683100000000081</v>
      </c>
      <c r="S583" s="60">
        <f t="shared" si="222"/>
        <v>280.77704483360532</v>
      </c>
      <c r="T583" s="60">
        <f t="shared" si="221"/>
        <v>6.1961012607489323</v>
      </c>
      <c r="U583" s="60">
        <f t="shared" si="223"/>
        <v>2002.9334150509833</v>
      </c>
      <c r="AA583">
        <v>460</v>
      </c>
      <c r="AB583">
        <f t="shared" si="228"/>
        <v>8.0285145591739155</v>
      </c>
      <c r="AC583">
        <f t="shared" si="229"/>
        <v>0.2661290322580645</v>
      </c>
      <c r="AD583">
        <f t="shared" si="230"/>
        <v>0.98480775301220813</v>
      </c>
      <c r="AE583">
        <f t="shared" si="231"/>
        <v>0.26208593426937793</v>
      </c>
      <c r="AF583" s="65">
        <f t="shared" si="232"/>
        <v>0.26518306070053232</v>
      </c>
      <c r="AG583">
        <f t="shared" si="233"/>
        <v>15.193870176502026</v>
      </c>
      <c r="AJ583">
        <f t="shared" si="234"/>
        <v>72.382294738708836</v>
      </c>
      <c r="AL583">
        <f t="shared" si="225"/>
        <v>448.48802768641463</v>
      </c>
      <c r="AN583">
        <f t="shared" si="235"/>
        <v>457.45778824014292</v>
      </c>
      <c r="AP583">
        <f t="shared" si="236"/>
        <v>1329.8205533865084</v>
      </c>
      <c r="AS583">
        <f t="shared" si="237"/>
        <v>1377.988786082534</v>
      </c>
      <c r="AU583">
        <f t="shared" si="226"/>
        <v>361.15147841316696</v>
      </c>
      <c r="AW583">
        <f t="shared" si="238"/>
        <v>8.0285145591739155</v>
      </c>
      <c r="AY583">
        <f t="shared" si="239"/>
        <v>0.26518306070053232</v>
      </c>
      <c r="BA583">
        <f t="shared" si="240"/>
        <v>0.93764853598216658</v>
      </c>
      <c r="BC583">
        <f t="shared" si="241"/>
        <v>1246.9042950018543</v>
      </c>
      <c r="BD583">
        <f t="shared" si="242"/>
        <v>3.3000000000000002E-2</v>
      </c>
      <c r="BE583">
        <f t="shared" si="243"/>
        <v>41.147841735061192</v>
      </c>
    </row>
    <row r="584" spans="3:57">
      <c r="C584" s="11">
        <v>524</v>
      </c>
      <c r="D584" s="12">
        <f t="shared" si="249"/>
        <v>7.5942028985507247E-3</v>
      </c>
      <c r="E584" s="75">
        <f t="shared" si="244"/>
        <v>1204.2771838760873</v>
      </c>
      <c r="F584" s="4">
        <f t="shared" si="245"/>
        <v>9.1455252804502862</v>
      </c>
      <c r="G584" s="4"/>
      <c r="H584" s="4">
        <f t="shared" si="246"/>
        <v>8.1518592890368513</v>
      </c>
      <c r="I584" s="11">
        <v>524</v>
      </c>
      <c r="J584" s="5">
        <f t="shared" si="227"/>
        <v>35203.977668086212</v>
      </c>
      <c r="K584" s="11">
        <v>524</v>
      </c>
      <c r="L584" s="17">
        <f t="shared" si="247"/>
        <v>14856.078575932381</v>
      </c>
      <c r="M584" s="11">
        <v>524</v>
      </c>
      <c r="N584">
        <f t="shared" si="248"/>
        <v>1514.381098464055</v>
      </c>
      <c r="Q584" s="59">
        <v>461</v>
      </c>
      <c r="R584" s="60">
        <f t="shared" si="224"/>
        <v>50.312000000000083</v>
      </c>
      <c r="S584" s="60">
        <f t="shared" si="222"/>
        <v>283.78144569424302</v>
      </c>
      <c r="T584" s="60">
        <f t="shared" si="221"/>
        <v>6.1044585532493292</v>
      </c>
      <c r="U584" s="60">
        <f t="shared" si="223"/>
        <v>1994.4242806834104</v>
      </c>
      <c r="AA584">
        <v>461</v>
      </c>
      <c r="AB584">
        <f t="shared" si="228"/>
        <v>8.0459678516938595</v>
      </c>
      <c r="AC584">
        <f t="shared" si="229"/>
        <v>0.2661290322580645</v>
      </c>
      <c r="AD584">
        <f t="shared" si="230"/>
        <v>0.98162718344766386</v>
      </c>
      <c r="AE584">
        <f t="shared" si="231"/>
        <v>0.26123949236913635</v>
      </c>
      <c r="AF584" s="65">
        <f t="shared" si="232"/>
        <v>0.26430606364402337</v>
      </c>
      <c r="AG584">
        <f t="shared" si="233"/>
        <v>15.143621946518667</v>
      </c>
      <c r="AJ584">
        <f t="shared" si="234"/>
        <v>72.382294738708836</v>
      </c>
      <c r="AL584">
        <f t="shared" si="225"/>
        <v>441.85471822152505</v>
      </c>
      <c r="AN584">
        <f t="shared" si="235"/>
        <v>450.69181258595557</v>
      </c>
      <c r="AP584">
        <f t="shared" si="236"/>
        <v>1351.5313824526022</v>
      </c>
      <c r="AS584">
        <f t="shared" si="237"/>
        <v>1400.1530745102484</v>
      </c>
      <c r="AU584">
        <f t="shared" si="226"/>
        <v>365.77527842414287</v>
      </c>
      <c r="AW584">
        <f t="shared" si="238"/>
        <v>8.0459678516938595</v>
      </c>
      <c r="AY584">
        <f t="shared" si="239"/>
        <v>0.26430606364402337</v>
      </c>
      <c r="BA584">
        <f t="shared" si="240"/>
        <v>0.92998708517407902</v>
      </c>
      <c r="BC584">
        <f t="shared" si="241"/>
        <v>1256.9067308883889</v>
      </c>
      <c r="BD584">
        <f t="shared" si="242"/>
        <v>3.3000000000000002E-2</v>
      </c>
      <c r="BE584">
        <f t="shared" si="243"/>
        <v>41.477922119316837</v>
      </c>
    </row>
    <row r="585" spans="3:57">
      <c r="C585" s="11">
        <v>525</v>
      </c>
      <c r="D585" s="12">
        <f t="shared" si="249"/>
        <v>7.6086956521739125E-3</v>
      </c>
      <c r="E585" s="75">
        <f t="shared" si="244"/>
        <v>1204.2771838760873</v>
      </c>
      <c r="F585" s="4">
        <f t="shared" si="245"/>
        <v>9.1629785729702284</v>
      </c>
      <c r="G585" s="4"/>
      <c r="H585" s="4">
        <f t="shared" si="246"/>
        <v>7.6416974828934547</v>
      </c>
      <c r="I585" s="11">
        <v>525</v>
      </c>
      <c r="J585" s="5">
        <f t="shared" si="227"/>
        <v>35198.2272165389</v>
      </c>
      <c r="K585" s="11">
        <v>525</v>
      </c>
      <c r="L585" s="17">
        <f t="shared" si="247"/>
        <v>14853.651885379415</v>
      </c>
      <c r="M585" s="11">
        <v>525</v>
      </c>
      <c r="N585">
        <f t="shared" si="248"/>
        <v>1514.1337293964743</v>
      </c>
      <c r="Q585" s="59">
        <v>462</v>
      </c>
      <c r="R585" s="60">
        <f t="shared" si="224"/>
        <v>50.940900000000084</v>
      </c>
      <c r="S585" s="60">
        <f t="shared" si="222"/>
        <v>286.78584655488066</v>
      </c>
      <c r="T585" s="60">
        <f t="shared" si="221"/>
        <v>6.0151151417152446</v>
      </c>
      <c r="U585" s="60">
        <f t="shared" si="223"/>
        <v>1986.0403411600762</v>
      </c>
      <c r="AA585">
        <v>462</v>
      </c>
      <c r="AB585">
        <f t="shared" si="228"/>
        <v>8.0634211442138035</v>
      </c>
      <c r="AC585">
        <f t="shared" si="229"/>
        <v>0.2661290322580645</v>
      </c>
      <c r="AD585">
        <f t="shared" si="230"/>
        <v>0.97814760073380547</v>
      </c>
      <c r="AE585">
        <f t="shared" si="231"/>
        <v>0.26031347438883529</v>
      </c>
      <c r="AF585" s="65">
        <f t="shared" si="232"/>
        <v>0.26334685628355764</v>
      </c>
      <c r="AG585">
        <f t="shared" si="233"/>
        <v>15.088663413086095</v>
      </c>
      <c r="AJ585">
        <f t="shared" si="234"/>
        <v>72.382294738708836</v>
      </c>
      <c r="AL585">
        <f t="shared" si="225"/>
        <v>435.38783707490319</v>
      </c>
      <c r="AN585">
        <f t="shared" si="235"/>
        <v>444.09559381640128</v>
      </c>
      <c r="AP585">
        <f t="shared" si="236"/>
        <v>1372.673380889569</v>
      </c>
      <c r="AS585">
        <f t="shared" si="237"/>
        <v>1421.6872492778068</v>
      </c>
      <c r="AU585">
        <f t="shared" si="226"/>
        <v>370.08434735381206</v>
      </c>
      <c r="AW585">
        <f t="shared" si="238"/>
        <v>8.0634211442138035</v>
      </c>
      <c r="AY585">
        <f t="shared" si="239"/>
        <v>0.26334685628355764</v>
      </c>
      <c r="BA585">
        <f t="shared" si="240"/>
        <v>0.92209285131216656</v>
      </c>
      <c r="BC585">
        <f t="shared" si="241"/>
        <v>1265.7323117047742</v>
      </c>
      <c r="BD585">
        <f t="shared" si="242"/>
        <v>3.3000000000000002E-2</v>
      </c>
      <c r="BE585">
        <f t="shared" si="243"/>
        <v>41.769166286257551</v>
      </c>
    </row>
    <row r="586" spans="3:57">
      <c r="C586" s="11">
        <v>526</v>
      </c>
      <c r="D586" s="12">
        <f t="shared" si="249"/>
        <v>7.6231884057971011E-3</v>
      </c>
      <c r="E586" s="75">
        <f t="shared" si="244"/>
        <v>1204.2771838760873</v>
      </c>
      <c r="F586" s="4">
        <f t="shared" si="245"/>
        <v>9.1804318654901724</v>
      </c>
      <c r="G586" s="4"/>
      <c r="H586" s="4">
        <f t="shared" si="246"/>
        <v>7.1316239227447378</v>
      </c>
      <c r="I586" s="11">
        <v>526</v>
      </c>
      <c r="J586" s="5">
        <f t="shared" si="227"/>
        <v>35191.833885364758</v>
      </c>
      <c r="K586" s="11">
        <v>526</v>
      </c>
      <c r="L586" s="17">
        <f t="shared" si="247"/>
        <v>14850.953899623928</v>
      </c>
      <c r="M586" s="11">
        <v>526</v>
      </c>
      <c r="N586">
        <f t="shared" si="248"/>
        <v>1513.8587053643148</v>
      </c>
      <c r="Q586" s="59">
        <v>463</v>
      </c>
      <c r="R586" s="60">
        <f t="shared" si="224"/>
        <v>51.569800000000086</v>
      </c>
      <c r="S586" s="60">
        <f t="shared" si="222"/>
        <v>289.79024741551837</v>
      </c>
      <c r="T586" s="60">
        <f t="shared" si="221"/>
        <v>5.9279901461009299</v>
      </c>
      <c r="U586" s="60">
        <f t="shared" si="223"/>
        <v>1977.7784716052256</v>
      </c>
      <c r="AA586">
        <v>463</v>
      </c>
      <c r="AB586">
        <f t="shared" si="228"/>
        <v>8.0808744367337457</v>
      </c>
      <c r="AC586">
        <f t="shared" si="229"/>
        <v>0.2661290322580645</v>
      </c>
      <c r="AD586">
        <f t="shared" si="230"/>
        <v>0.97437006478523525</v>
      </c>
      <c r="AE586">
        <f t="shared" si="231"/>
        <v>0.25930816240252225</v>
      </c>
      <c r="AF586" s="65">
        <f t="shared" si="232"/>
        <v>0.26230579366828155</v>
      </c>
      <c r="AG586">
        <f t="shared" si="233"/>
        <v>15.029014919021925</v>
      </c>
      <c r="AJ586">
        <f t="shared" si="234"/>
        <v>72.382294738708836</v>
      </c>
      <c r="AL586">
        <f t="shared" si="225"/>
        <v>429.08152996323918</v>
      </c>
      <c r="AN586">
        <f t="shared" si="235"/>
        <v>437.66316056250395</v>
      </c>
      <c r="AP586">
        <f t="shared" si="236"/>
        <v>1393.238955892394</v>
      </c>
      <c r="AS586">
        <f t="shared" si="237"/>
        <v>1442.5830352170547</v>
      </c>
      <c r="AU586">
        <f t="shared" si="226"/>
        <v>374.0735559751875</v>
      </c>
      <c r="AW586">
        <f t="shared" si="238"/>
        <v>8.0808744367337457</v>
      </c>
      <c r="AY586">
        <f t="shared" si="239"/>
        <v>0.26230579366828155</v>
      </c>
      <c r="BA586">
        <f t="shared" si="240"/>
        <v>0.91397249948397064</v>
      </c>
      <c r="BC586">
        <f t="shared" si="241"/>
        <v>1273.3820908954087</v>
      </c>
      <c r="BD586">
        <f t="shared" si="242"/>
        <v>3.3000000000000002E-2</v>
      </c>
      <c r="BE586">
        <f t="shared" si="243"/>
        <v>42.021608999548491</v>
      </c>
    </row>
    <row r="587" spans="3:57">
      <c r="C587" s="11">
        <v>527</v>
      </c>
      <c r="D587" s="12">
        <f t="shared" si="249"/>
        <v>7.6376811594202898E-3</v>
      </c>
      <c r="E587" s="75">
        <f t="shared" si="244"/>
        <v>1204.2771838760873</v>
      </c>
      <c r="F587" s="4">
        <f t="shared" si="245"/>
        <v>9.1978851580101164</v>
      </c>
      <c r="G587" s="4"/>
      <c r="H587" s="4">
        <f t="shared" si="246"/>
        <v>6.6216464696852597</v>
      </c>
      <c r="I587" s="11">
        <v>527</v>
      </c>
      <c r="J587" s="5">
        <f t="shared" si="227"/>
        <v>35184.996563207649</v>
      </c>
      <c r="K587" s="11">
        <v>527</v>
      </c>
      <c r="L587" s="17">
        <f t="shared" si="247"/>
        <v>14848.068549673628</v>
      </c>
      <c r="M587" s="11">
        <v>527</v>
      </c>
      <c r="N587">
        <f t="shared" si="248"/>
        <v>1513.564582025854</v>
      </c>
      <c r="Q587" s="59">
        <v>464</v>
      </c>
      <c r="R587" s="60">
        <f t="shared" si="224"/>
        <v>52.198700000000088</v>
      </c>
      <c r="S587" s="60">
        <f t="shared" si="222"/>
        <v>292.79464827615607</v>
      </c>
      <c r="T587" s="60">
        <f t="shared" si="221"/>
        <v>5.8430063304587785</v>
      </c>
      <c r="U587" s="60">
        <f t="shared" si="223"/>
        <v>1969.6356565023939</v>
      </c>
      <c r="AA587">
        <v>464</v>
      </c>
      <c r="AB587">
        <f t="shared" si="228"/>
        <v>8.0983277292536897</v>
      </c>
      <c r="AC587">
        <f t="shared" si="229"/>
        <v>0.2661290322580645</v>
      </c>
      <c r="AD587">
        <f t="shared" si="230"/>
        <v>0.97029572627599636</v>
      </c>
      <c r="AE587">
        <f t="shared" si="231"/>
        <v>0.25822386263796676</v>
      </c>
      <c r="AF587" s="65">
        <f t="shared" si="232"/>
        <v>0.26118326039011186</v>
      </c>
      <c r="AG587">
        <f t="shared" si="233"/>
        <v>14.964698499819816</v>
      </c>
      <c r="AJ587">
        <f t="shared" si="234"/>
        <v>72.382294738708836</v>
      </c>
      <c r="AL587">
        <f t="shared" si="225"/>
        <v>422.93020637140887</v>
      </c>
      <c r="AN587">
        <f t="shared" si="235"/>
        <v>431.38881049883707</v>
      </c>
      <c r="AP587">
        <f t="shared" si="236"/>
        <v>1413.2215663912527</v>
      </c>
      <c r="AS587">
        <f t="shared" si="237"/>
        <v>1462.8334025995559</v>
      </c>
      <c r="AU587">
        <f t="shared" si="226"/>
        <v>377.73849161509725</v>
      </c>
      <c r="AW587">
        <f t="shared" si="238"/>
        <v>8.0983277292536897</v>
      </c>
      <c r="AY587">
        <f t="shared" si="239"/>
        <v>0.26118326039011186</v>
      </c>
      <c r="BA587">
        <f t="shared" si="240"/>
        <v>0.90563267972637673</v>
      </c>
      <c r="BC587">
        <f t="shared" si="241"/>
        <v>1279.8596342180178</v>
      </c>
      <c r="BD587">
        <f t="shared" si="242"/>
        <v>3.3000000000000002E-2</v>
      </c>
      <c r="BE587">
        <f t="shared" si="243"/>
        <v>42.235367929194588</v>
      </c>
    </row>
    <row r="588" spans="3:57">
      <c r="C588" s="11">
        <v>528</v>
      </c>
      <c r="D588" s="12">
        <f t="shared" si="249"/>
        <v>7.6521739130434776E-3</v>
      </c>
      <c r="E588" s="75">
        <f t="shared" si="244"/>
        <v>1204.2771838760873</v>
      </c>
      <c r="F588" s="4">
        <f t="shared" si="245"/>
        <v>9.2153384505300586</v>
      </c>
      <c r="G588" s="4"/>
      <c r="H588" s="4">
        <f t="shared" si="246"/>
        <v>6.1117701917546032</v>
      </c>
      <c r="I588" s="11">
        <v>528</v>
      </c>
      <c r="J588" s="5">
        <f t="shared" si="227"/>
        <v>35177.90175449723</v>
      </c>
      <c r="K588" s="11">
        <v>528</v>
      </c>
      <c r="L588" s="17">
        <f t="shared" si="247"/>
        <v>14845.074540397831</v>
      </c>
      <c r="M588" s="11">
        <v>528</v>
      </c>
      <c r="N588">
        <f t="shared" si="248"/>
        <v>1513.2593823035504</v>
      </c>
      <c r="Q588" s="59">
        <v>465</v>
      </c>
      <c r="R588" s="60">
        <f t="shared" si="224"/>
        <v>52.827600000000089</v>
      </c>
      <c r="S588" s="60">
        <f t="shared" si="222"/>
        <v>295.79904913679377</v>
      </c>
      <c r="T588" s="60">
        <f t="shared" ref="T588:T651" si="250">$AB$87*POWER($S$504/S588,$V$69)</f>
        <v>5.7600899034802486</v>
      </c>
      <c r="U588" s="60">
        <f t="shared" si="223"/>
        <v>1961.6089847920275</v>
      </c>
      <c r="AA588">
        <v>465</v>
      </c>
      <c r="AB588">
        <f t="shared" si="228"/>
        <v>8.1157810217736319</v>
      </c>
      <c r="AC588">
        <f t="shared" si="229"/>
        <v>0.2661290322580645</v>
      </c>
      <c r="AD588">
        <f t="shared" si="230"/>
        <v>0.96592582628906842</v>
      </c>
      <c r="AE588">
        <f t="shared" si="231"/>
        <v>0.25706090538338111</v>
      </c>
      <c r="AF588" s="65">
        <f t="shared" si="232"/>
        <v>0.2599796702613909</v>
      </c>
      <c r="AG588">
        <f t="shared" si="233"/>
        <v>14.895737865180498</v>
      </c>
      <c r="AJ588">
        <f t="shared" si="234"/>
        <v>72.382294738708836</v>
      </c>
      <c r="AL588">
        <f t="shared" si="225"/>
        <v>416.92852511516827</v>
      </c>
      <c r="AN588">
        <f t="shared" si="235"/>
        <v>425.26709561747163</v>
      </c>
      <c r="AP588">
        <f t="shared" si="236"/>
        <v>1432.6156995833094</v>
      </c>
      <c r="AS588">
        <f t="shared" si="237"/>
        <v>1482.4325422831892</v>
      </c>
      <c r="AU588">
        <f t="shared" si="226"/>
        <v>381.0754514891039</v>
      </c>
      <c r="AW588">
        <f t="shared" si="238"/>
        <v>8.1157810217736319</v>
      </c>
      <c r="AY588">
        <f t="shared" si="239"/>
        <v>0.2599796702613909</v>
      </c>
      <c r="BA588">
        <f t="shared" si="240"/>
        <v>0.8970800189346545</v>
      </c>
      <c r="BC588">
        <f t="shared" si="241"/>
        <v>1285.1709189082785</v>
      </c>
      <c r="BD588">
        <f t="shared" si="242"/>
        <v>3.3000000000000002E-2</v>
      </c>
      <c r="BE588">
        <f t="shared" si="243"/>
        <v>42.41064032397319</v>
      </c>
    </row>
    <row r="589" spans="3:57">
      <c r="C589" s="11">
        <v>529</v>
      </c>
      <c r="D589" s="12">
        <f t="shared" si="249"/>
        <v>7.6666666666666662E-3</v>
      </c>
      <c r="E589" s="75">
        <f t="shared" si="244"/>
        <v>1204.2771838760873</v>
      </c>
      <c r="F589" s="4">
        <f t="shared" si="245"/>
        <v>9.2327917430500026</v>
      </c>
      <c r="G589" s="4"/>
      <c r="H589" s="4">
        <f t="shared" si="246"/>
        <v>5.601997545481642</v>
      </c>
      <c r="I589" s="11">
        <v>529</v>
      </c>
      <c r="J589" s="5">
        <f t="shared" si="227"/>
        <v>35170.723297948447</v>
      </c>
      <c r="K589" s="11">
        <v>529</v>
      </c>
      <c r="L589" s="17">
        <f t="shared" si="247"/>
        <v>14842.045231734244</v>
      </c>
      <c r="M589" s="11">
        <v>529</v>
      </c>
      <c r="N589">
        <f t="shared" si="248"/>
        <v>1512.9505842746426</v>
      </c>
      <c r="Q589" s="59">
        <v>466</v>
      </c>
      <c r="R589" s="60">
        <f t="shared" si="224"/>
        <v>53.456500000000091</v>
      </c>
      <c r="S589" s="60">
        <f t="shared" si="222"/>
        <v>298.80344999743147</v>
      </c>
      <c r="T589" s="60">
        <f t="shared" si="250"/>
        <v>5.6791703318459756</v>
      </c>
      <c r="U589" s="60">
        <f t="shared" si="223"/>
        <v>1953.6956452360857</v>
      </c>
      <c r="AA589">
        <v>466</v>
      </c>
      <c r="AB589">
        <f t="shared" si="228"/>
        <v>8.1332343142935759</v>
      </c>
      <c r="AC589">
        <f t="shared" si="229"/>
        <v>0.2661290322580645</v>
      </c>
      <c r="AD589">
        <f t="shared" si="230"/>
        <v>0.96126169593831889</v>
      </c>
      <c r="AE589">
        <f t="shared" si="231"/>
        <v>0.25581964488681064</v>
      </c>
      <c r="AF589" s="65">
        <f t="shared" si="232"/>
        <v>0.25869546597080662</v>
      </c>
      <c r="AG589">
        <f t="shared" si="233"/>
        <v>14.822158379297425</v>
      </c>
      <c r="AJ589">
        <f t="shared" si="234"/>
        <v>72.382294738708836</v>
      </c>
      <c r="AL589">
        <f t="shared" si="225"/>
        <v>411.07138083100625</v>
      </c>
      <c r="AN589">
        <f t="shared" si="235"/>
        <v>419.29280844762638</v>
      </c>
      <c r="AP589">
        <f t="shared" si="236"/>
        <v>1451.4168475065724</v>
      </c>
      <c r="AS589">
        <f t="shared" si="237"/>
        <v>1501.3758401463597</v>
      </c>
      <c r="AU589">
        <f t="shared" si="226"/>
        <v>384.08143426787876</v>
      </c>
      <c r="AW589">
        <f t="shared" si="238"/>
        <v>8.1332343142935759</v>
      </c>
      <c r="AY589">
        <f t="shared" si="239"/>
        <v>0.25869546597080662</v>
      </c>
      <c r="BA589">
        <f t="shared" si="240"/>
        <v>0.88832111298871996</v>
      </c>
      <c r="BC589">
        <f t="shared" si="241"/>
        <v>1289.3242293876176</v>
      </c>
      <c r="BD589">
        <f t="shared" si="242"/>
        <v>3.3000000000000002E-2</v>
      </c>
      <c r="BE589">
        <f t="shared" si="243"/>
        <v>42.547699569791384</v>
      </c>
    </row>
    <row r="590" spans="3:57">
      <c r="C590" s="11">
        <v>530</v>
      </c>
      <c r="D590" s="12">
        <f t="shared" si="249"/>
        <v>7.6811594202898549E-3</v>
      </c>
      <c r="E590" s="75">
        <f t="shared" si="244"/>
        <v>1204.2771838760873</v>
      </c>
      <c r="F590" s="4">
        <f t="shared" si="245"/>
        <v>9.2502450355699448</v>
      </c>
      <c r="G590" s="4"/>
      <c r="H590" s="4">
        <f t="shared" si="246"/>
        <v>5.0923285613689906</v>
      </c>
      <c r="I590" s="11">
        <v>530</v>
      </c>
      <c r="J590" s="5">
        <f t="shared" si="227"/>
        <v>35163.622104445938</v>
      </c>
      <c r="K590" s="11">
        <v>530</v>
      </c>
      <c r="L590" s="17">
        <f t="shared" si="247"/>
        <v>14839.048528076186</v>
      </c>
      <c r="M590" s="11">
        <v>530</v>
      </c>
      <c r="N590">
        <f t="shared" si="248"/>
        <v>1512.6451098956356</v>
      </c>
      <c r="Q590" s="59">
        <v>467</v>
      </c>
      <c r="R590" s="60">
        <f t="shared" si="224"/>
        <v>54.085400000000092</v>
      </c>
      <c r="S590" s="60">
        <f t="shared" si="222"/>
        <v>301.80785085806917</v>
      </c>
      <c r="T590" s="60">
        <f t="shared" si="250"/>
        <v>5.6001801654434482</v>
      </c>
      <c r="U590" s="60">
        <f t="shared" si="223"/>
        <v>1945.8929220325881</v>
      </c>
      <c r="AA590">
        <v>467</v>
      </c>
      <c r="AB590">
        <f t="shared" si="228"/>
        <v>8.1506876068135181</v>
      </c>
      <c r="AC590">
        <f t="shared" si="229"/>
        <v>0.2661290322580645</v>
      </c>
      <c r="AD590">
        <f t="shared" si="230"/>
        <v>0.95630475596303577</v>
      </c>
      <c r="AE590">
        <f t="shared" si="231"/>
        <v>0.25450045924822723</v>
      </c>
      <c r="AF590" s="65">
        <f t="shared" si="232"/>
        <v>0.25733111871845527</v>
      </c>
      <c r="AG590">
        <f t="shared" si="233"/>
        <v>14.743987039947424</v>
      </c>
      <c r="AJ590">
        <f t="shared" si="234"/>
        <v>72.382294738708836</v>
      </c>
      <c r="AL590">
        <f t="shared" si="225"/>
        <v>405.35389132499887</v>
      </c>
      <c r="AN590">
        <f t="shared" si="235"/>
        <v>413.46096915149883</v>
      </c>
      <c r="AP590">
        <f t="shared" si="236"/>
        <v>1469.6214836009724</v>
      </c>
      <c r="AS590">
        <f t="shared" si="237"/>
        <v>1519.6598507809033</v>
      </c>
      <c r="AU590">
        <f t="shared" si="226"/>
        <v>386.75412992483234</v>
      </c>
      <c r="AW590">
        <f t="shared" si="238"/>
        <v>8.1506876068135181</v>
      </c>
      <c r="AY590">
        <f t="shared" si="239"/>
        <v>0.25733111871845527</v>
      </c>
      <c r="BA590">
        <f t="shared" si="240"/>
        <v>0.87936251911058083</v>
      </c>
      <c r="BC590">
        <f t="shared" si="241"/>
        <v>1292.3300499583802</v>
      </c>
      <c r="BD590">
        <f t="shared" si="242"/>
        <v>3.3000000000000002E-2</v>
      </c>
      <c r="BE590">
        <f t="shared" si="243"/>
        <v>42.64689164862655</v>
      </c>
    </row>
    <row r="591" spans="3:57">
      <c r="C591" s="11">
        <v>531</v>
      </c>
      <c r="D591" s="12">
        <f t="shared" si="249"/>
        <v>7.6956521739130427E-3</v>
      </c>
      <c r="E591" s="75">
        <f t="shared" si="244"/>
        <v>1204.2771838760873</v>
      </c>
      <c r="F591" s="4">
        <f t="shared" si="245"/>
        <v>9.2676983280898888</v>
      </c>
      <c r="G591" s="4"/>
      <c r="H591" s="4">
        <f t="shared" si="246"/>
        <v>4.5827610330329547</v>
      </c>
      <c r="I591" s="11">
        <v>531</v>
      </c>
      <c r="J591" s="5">
        <f t="shared" si="227"/>
        <v>35156.74591464793</v>
      </c>
      <c r="K591" s="11">
        <v>531</v>
      </c>
      <c r="L591" s="17">
        <f t="shared" si="247"/>
        <v>14836.146775981426</v>
      </c>
      <c r="M591" s="11">
        <v>531</v>
      </c>
      <c r="N591">
        <f t="shared" si="248"/>
        <v>1512.3493145750688</v>
      </c>
      <c r="Q591" s="59">
        <v>468</v>
      </c>
      <c r="R591" s="60">
        <f t="shared" si="224"/>
        <v>54.714300000000094</v>
      </c>
      <c r="S591" s="60">
        <f t="shared" si="222"/>
        <v>304.81225171870682</v>
      </c>
      <c r="T591" s="60">
        <f t="shared" si="250"/>
        <v>5.5230548735883165</v>
      </c>
      <c r="U591" s="60">
        <f t="shared" si="223"/>
        <v>1938.1981906642711</v>
      </c>
      <c r="AA591">
        <v>468</v>
      </c>
      <c r="AB591">
        <f t="shared" si="228"/>
        <v>8.1681408993334621</v>
      </c>
      <c r="AC591">
        <f t="shared" si="229"/>
        <v>0.2661290322580645</v>
      </c>
      <c r="AD591">
        <f t="shared" si="230"/>
        <v>0.95105651629515364</v>
      </c>
      <c r="AE591">
        <f t="shared" si="231"/>
        <v>0.25310375030435539</v>
      </c>
      <c r="AF591" s="65">
        <f t="shared" si="232"/>
        <v>0.25588712783096246</v>
      </c>
      <c r="AG591">
        <f t="shared" si="233"/>
        <v>14.661252456438737</v>
      </c>
      <c r="AJ591">
        <f t="shared" si="234"/>
        <v>72.382294738708836</v>
      </c>
      <c r="AL591">
        <f t="shared" si="225"/>
        <v>399.7713857181318</v>
      </c>
      <c r="AN591">
        <f t="shared" si="235"/>
        <v>407.76681343249442</v>
      </c>
      <c r="AP591">
        <f t="shared" si="236"/>
        <v>1487.2270392086384</v>
      </c>
      <c r="AS591">
        <f t="shared" si="237"/>
        <v>1537.282270424939</v>
      </c>
      <c r="AU591">
        <f t="shared" si="226"/>
        <v>389.09190792094626</v>
      </c>
      <c r="AW591">
        <f t="shared" si="238"/>
        <v>8.1681408993334621</v>
      </c>
      <c r="AY591">
        <f t="shared" si="239"/>
        <v>0.25588712783096246</v>
      </c>
      <c r="BA591">
        <f t="shared" si="240"/>
        <v>0.87021074846583601</v>
      </c>
      <c r="BC591">
        <f t="shared" si="241"/>
        <v>1294.2009549283785</v>
      </c>
      <c r="BD591">
        <f t="shared" si="242"/>
        <v>3.3000000000000002E-2</v>
      </c>
      <c r="BE591">
        <f t="shared" si="243"/>
        <v>42.708631512636494</v>
      </c>
    </row>
    <row r="592" spans="3:57">
      <c r="C592" s="11">
        <v>532</v>
      </c>
      <c r="D592" s="12">
        <f t="shared" si="249"/>
        <v>7.7101449275362314E-3</v>
      </c>
      <c r="E592" s="75">
        <f t="shared" si="244"/>
        <v>1204.2771838760873</v>
      </c>
      <c r="F592" s="4">
        <f t="shared" si="245"/>
        <v>9.285151620609831</v>
      </c>
      <c r="G592" s="4"/>
      <c r="H592" s="4">
        <f t="shared" si="246"/>
        <v>4.0732907097125137</v>
      </c>
      <c r="I592" s="11">
        <v>532</v>
      </c>
      <c r="J592" s="5">
        <f t="shared" si="227"/>
        <v>35150.229076619165</v>
      </c>
      <c r="K592" s="11">
        <v>532</v>
      </c>
      <c r="L592" s="17">
        <f t="shared" si="247"/>
        <v>14833.396670333288</v>
      </c>
      <c r="M592" s="11">
        <v>532</v>
      </c>
      <c r="N592">
        <f t="shared" si="248"/>
        <v>1512.0689776078784</v>
      </c>
      <c r="Q592" s="59">
        <v>469</v>
      </c>
      <c r="R592" s="60">
        <f t="shared" si="224"/>
        <v>55.343200000000095</v>
      </c>
      <c r="S592" s="60">
        <f t="shared" si="222"/>
        <v>307.81665257934452</v>
      </c>
      <c r="T592" s="60">
        <f t="shared" si="250"/>
        <v>5.4477326914561681</v>
      </c>
      <c r="U592" s="60">
        <f t="shared" si="223"/>
        <v>1930.6089139666947</v>
      </c>
      <c r="AA592">
        <v>469</v>
      </c>
      <c r="AB592">
        <f t="shared" si="228"/>
        <v>8.1855941918534043</v>
      </c>
      <c r="AC592">
        <f t="shared" si="229"/>
        <v>0.2661290322580645</v>
      </c>
      <c r="AD592">
        <f t="shared" si="230"/>
        <v>0.94551857559931729</v>
      </c>
      <c r="AE592">
        <f t="shared" si="231"/>
        <v>0.25162994350626994</v>
      </c>
      <c r="AF592" s="65">
        <f t="shared" si="232"/>
        <v>0.25436402035762401</v>
      </c>
      <c r="AG592">
        <f t="shared" si="233"/>
        <v>14.573984826471609</v>
      </c>
      <c r="AJ592">
        <f t="shared" si="234"/>
        <v>72.382294738708836</v>
      </c>
      <c r="AL592">
        <f t="shared" si="225"/>
        <v>394.31939333067993</v>
      </c>
      <c r="AN592">
        <f t="shared" si="235"/>
        <v>402.20578119729356</v>
      </c>
      <c r="AP592">
        <f t="shared" si="236"/>
        <v>1504.2318799716957</v>
      </c>
      <c r="AS592">
        <f t="shared" si="237"/>
        <v>1554.241909126436</v>
      </c>
      <c r="AU592">
        <f t="shared" si="226"/>
        <v>391.09380378856224</v>
      </c>
      <c r="AW592">
        <f t="shared" si="238"/>
        <v>8.1855941918534043</v>
      </c>
      <c r="AY592">
        <f t="shared" si="239"/>
        <v>0.25436402035762401</v>
      </c>
      <c r="BA592">
        <f t="shared" si="240"/>
        <v>0.86087225902114006</v>
      </c>
      <c r="BC592">
        <f t="shared" si="241"/>
        <v>1294.9514966028501</v>
      </c>
      <c r="BD592">
        <f t="shared" si="242"/>
        <v>3.3000000000000002E-2</v>
      </c>
      <c r="BE592">
        <f t="shared" si="243"/>
        <v>42.733399387894053</v>
      </c>
    </row>
    <row r="593" spans="3:57">
      <c r="C593" s="11">
        <v>533</v>
      </c>
      <c r="D593" s="12">
        <f t="shared" si="249"/>
        <v>7.72463768115942E-3</v>
      </c>
      <c r="E593" s="75">
        <f t="shared" si="244"/>
        <v>1204.2771838760873</v>
      </c>
      <c r="F593" s="4">
        <f t="shared" si="245"/>
        <v>9.302604913129775</v>
      </c>
      <c r="G593" s="4"/>
      <c r="H593" s="4">
        <f t="shared" si="246"/>
        <v>3.5639114918533141</v>
      </c>
      <c r="I593" s="11">
        <v>533</v>
      </c>
      <c r="J593" s="5">
        <f t="shared" si="227"/>
        <v>35144.19234377666</v>
      </c>
      <c r="K593" s="11">
        <v>533</v>
      </c>
      <c r="L593" s="17">
        <f t="shared" si="247"/>
        <v>14830.84916907375</v>
      </c>
      <c r="M593" s="11">
        <v>533</v>
      </c>
      <c r="N593">
        <f t="shared" si="248"/>
        <v>1511.8092934835627</v>
      </c>
      <c r="Q593" s="59">
        <v>470</v>
      </c>
      <c r="R593" s="60">
        <f t="shared" si="224"/>
        <v>55.972100000000097</v>
      </c>
      <c r="S593" s="60">
        <f t="shared" si="222"/>
        <v>310.82105343998222</v>
      </c>
      <c r="T593" s="60">
        <f t="shared" si="250"/>
        <v>5.3741544759958861</v>
      </c>
      <c r="U593" s="60">
        <f t="shared" si="223"/>
        <v>1923.1226384021884</v>
      </c>
      <c r="AA593">
        <v>470</v>
      </c>
      <c r="AB593">
        <f t="shared" si="228"/>
        <v>8.2030474843733483</v>
      </c>
      <c r="AC593">
        <f t="shared" si="229"/>
        <v>0.2661290322580645</v>
      </c>
      <c r="AD593">
        <f t="shared" si="230"/>
        <v>0.93969262078590865</v>
      </c>
      <c r="AE593">
        <f t="shared" si="231"/>
        <v>0.25007948778979827</v>
      </c>
      <c r="AF593" s="65">
        <f t="shared" si="232"/>
        <v>0.25276235064855629</v>
      </c>
      <c r="AG593">
        <f t="shared" si="233"/>
        <v>14.482215911968082</v>
      </c>
      <c r="AJ593">
        <f t="shared" si="234"/>
        <v>72.382294738708836</v>
      </c>
      <c r="AL593">
        <f t="shared" si="225"/>
        <v>388.99363325288556</v>
      </c>
      <c r="AN593">
        <f t="shared" si="235"/>
        <v>396.77350591794328</v>
      </c>
      <c r="AP593">
        <f t="shared" si="236"/>
        <v>1520.6352820916113</v>
      </c>
      <c r="AS593">
        <f t="shared" si="237"/>
        <v>1570.5386621368282</v>
      </c>
      <c r="AU593">
        <f t="shared" si="226"/>
        <v>392.75950418125302</v>
      </c>
      <c r="AW593">
        <f t="shared" si="238"/>
        <v>8.2030474843733483</v>
      </c>
      <c r="AY593">
        <f t="shared" si="239"/>
        <v>0.25276235064855629</v>
      </c>
      <c r="BA593">
        <f t="shared" si="240"/>
        <v>0.85135344866843732</v>
      </c>
      <c r="BC593">
        <f t="shared" si="241"/>
        <v>1294.5980915755954</v>
      </c>
      <c r="BD593">
        <f t="shared" si="242"/>
        <v>3.3000000000000002E-2</v>
      </c>
      <c r="BE593">
        <f t="shared" si="243"/>
        <v>42.721737021994649</v>
      </c>
    </row>
    <row r="594" spans="3:57">
      <c r="C594" s="11">
        <v>534</v>
      </c>
      <c r="D594" s="12">
        <f t="shared" si="249"/>
        <v>7.7391304347826087E-3</v>
      </c>
      <c r="E594" s="75">
        <f t="shared" si="244"/>
        <v>1204.2771838760873</v>
      </c>
      <c r="F594" s="4">
        <f t="shared" si="245"/>
        <v>9.320058205649719</v>
      </c>
      <c r="G594" s="4"/>
      <c r="H594" s="4">
        <f t="shared" si="246"/>
        <v>3.054615629472011</v>
      </c>
      <c r="I594" s="11">
        <v>534</v>
      </c>
      <c r="J594" s="5">
        <f t="shared" si="227"/>
        <v>35138.74269340613</v>
      </c>
      <c r="K594" s="11">
        <v>534</v>
      </c>
      <c r="L594" s="17">
        <f t="shared" si="247"/>
        <v>14828.549416617387</v>
      </c>
      <c r="M594" s="11">
        <v>534</v>
      </c>
      <c r="N594">
        <f t="shared" si="248"/>
        <v>1511.5748640792442</v>
      </c>
      <c r="Q594" s="59">
        <v>471</v>
      </c>
      <c r="R594" s="60">
        <f t="shared" si="224"/>
        <v>56.601000000000099</v>
      </c>
      <c r="S594" s="60">
        <f t="shared" si="222"/>
        <v>313.82545430061992</v>
      </c>
      <c r="T594" s="60">
        <f t="shared" si="250"/>
        <v>5.3022635706541275</v>
      </c>
      <c r="U594" s="60">
        <f t="shared" si="223"/>
        <v>1915.7369905269777</v>
      </c>
      <c r="AA594">
        <v>471</v>
      </c>
      <c r="AB594">
        <f t="shared" si="228"/>
        <v>8.2205007768932923</v>
      </c>
      <c r="AC594">
        <f t="shared" si="229"/>
        <v>0.2661290322580645</v>
      </c>
      <c r="AD594">
        <f t="shared" si="230"/>
        <v>0.93358042649720174</v>
      </c>
      <c r="AE594">
        <f t="shared" si="231"/>
        <v>0.24845285543877141</v>
      </c>
      <c r="AF594" s="65">
        <f t="shared" si="232"/>
        <v>0.25108269991588605</v>
      </c>
      <c r="AG594">
        <f t="shared" si="233"/>
        <v>14.385979013930021</v>
      </c>
      <c r="AJ594">
        <f t="shared" si="234"/>
        <v>72.382294738708836</v>
      </c>
      <c r="AL594">
        <f t="shared" si="225"/>
        <v>383.79000455340577</v>
      </c>
      <c r="AN594">
        <f t="shared" si="235"/>
        <v>391.46580464447391</v>
      </c>
      <c r="AP594">
        <f t="shared" si="236"/>
        <v>1536.4374084194328</v>
      </c>
      <c r="AS594">
        <f t="shared" si="237"/>
        <v>1586.1734805419396</v>
      </c>
      <c r="AU594">
        <f t="shared" si="226"/>
        <v>394.08933046189935</v>
      </c>
      <c r="AW594">
        <f t="shared" si="238"/>
        <v>8.2205007768932923</v>
      </c>
      <c r="AY594">
        <f t="shared" si="239"/>
        <v>0.25108269991588605</v>
      </c>
      <c r="BA594">
        <f t="shared" si="240"/>
        <v>0.84166064862574519</v>
      </c>
      <c r="BC594">
        <f t="shared" si="241"/>
        <v>1293.1589057431588</v>
      </c>
      <c r="BD594">
        <f t="shared" si="242"/>
        <v>3.3000000000000002E-2</v>
      </c>
      <c r="BE594">
        <f t="shared" si="243"/>
        <v>42.674243889524242</v>
      </c>
    </row>
    <row r="595" spans="3:57">
      <c r="C595" s="11">
        <v>535</v>
      </c>
      <c r="D595" s="12">
        <f t="shared" si="249"/>
        <v>7.7536231884057965E-3</v>
      </c>
      <c r="E595" s="75">
        <f t="shared" si="244"/>
        <v>1204.2771838760873</v>
      </c>
      <c r="F595" s="4">
        <f t="shared" si="245"/>
        <v>9.3375114981696612</v>
      </c>
      <c r="G595" s="4"/>
      <c r="H595" s="4">
        <f t="shared" si="246"/>
        <v>2.545393922999788</v>
      </c>
      <c r="I595" s="11">
        <v>535</v>
      </c>
      <c r="J595" s="5">
        <f t="shared" si="227"/>
        <v>35133.973165980686</v>
      </c>
      <c r="K595" s="11">
        <v>535</v>
      </c>
      <c r="L595" s="17">
        <f t="shared" si="247"/>
        <v>14826.536676043848</v>
      </c>
      <c r="M595" s="11">
        <v>535</v>
      </c>
      <c r="N595">
        <f t="shared" si="248"/>
        <v>1511.3696917475888</v>
      </c>
      <c r="Q595" s="59">
        <v>472</v>
      </c>
      <c r="R595" s="60">
        <f t="shared" si="224"/>
        <v>57.2299000000001</v>
      </c>
      <c r="S595" s="60">
        <f t="shared" si="222"/>
        <v>316.82985516125757</v>
      </c>
      <c r="T595" s="60">
        <f t="shared" si="250"/>
        <v>5.2320056782938593</v>
      </c>
      <c r="U595" s="60">
        <f t="shared" si="223"/>
        <v>1908.4496736397391</v>
      </c>
      <c r="AA595">
        <v>472</v>
      </c>
      <c r="AB595">
        <f t="shared" si="228"/>
        <v>8.2379540694132345</v>
      </c>
      <c r="AC595">
        <f t="shared" si="229"/>
        <v>0.2661290322580645</v>
      </c>
      <c r="AD595">
        <f t="shared" si="230"/>
        <v>0.92718385456678787</v>
      </c>
      <c r="AE595">
        <f t="shared" si="231"/>
        <v>0.24675054194116128</v>
      </c>
      <c r="AF595" s="65">
        <f t="shared" si="232"/>
        <v>0.24932567577902642</v>
      </c>
      <c r="AG595">
        <f t="shared" si="233"/>
        <v>14.285308946385348</v>
      </c>
      <c r="AJ595">
        <f t="shared" si="234"/>
        <v>72.382294738708836</v>
      </c>
      <c r="AL595">
        <f t="shared" si="225"/>
        <v>378.7045770808644</v>
      </c>
      <c r="AN595">
        <f t="shared" si="235"/>
        <v>386.27866862248169</v>
      </c>
      <c r="AP595">
        <f t="shared" si="236"/>
        <v>1551.639284351269</v>
      </c>
      <c r="AS595">
        <f t="shared" si="237"/>
        <v>1601.1483411448048</v>
      </c>
      <c r="AU595">
        <f t="shared" si="226"/>
        <v>395.08422090567194</v>
      </c>
      <c r="AW595">
        <f t="shared" si="238"/>
        <v>8.2379540694132345</v>
      </c>
      <c r="AY595">
        <f t="shared" si="239"/>
        <v>0.24932567577902642</v>
      </c>
      <c r="BA595">
        <f t="shared" si="240"/>
        <v>0.83180011712311308</v>
      </c>
      <c r="BC595">
        <f t="shared" si="241"/>
        <v>1290.6537384562089</v>
      </c>
      <c r="BD595">
        <f t="shared" si="242"/>
        <v>3.3000000000000002E-2</v>
      </c>
      <c r="BE595">
        <f t="shared" si="243"/>
        <v>42.591573369054892</v>
      </c>
    </row>
    <row r="596" spans="3:57">
      <c r="C596" s="11">
        <v>536</v>
      </c>
      <c r="D596" s="12">
        <f t="shared" si="249"/>
        <v>7.7681159420289851E-3</v>
      </c>
      <c r="E596" s="75">
        <f t="shared" si="244"/>
        <v>1204.2771838760873</v>
      </c>
      <c r="F596" s="4">
        <f t="shared" si="245"/>
        <v>9.3549647906896052</v>
      </c>
      <c r="G596" s="4"/>
      <c r="H596" s="4">
        <f t="shared" si="246"/>
        <v>2.0362359263026195</v>
      </c>
      <c r="I596" s="11">
        <v>536</v>
      </c>
      <c r="J596" s="5">
        <f t="shared" si="227"/>
        <v>35129.962725486788</v>
      </c>
      <c r="K596" s="11">
        <v>536</v>
      </c>
      <c r="L596" s="17">
        <f t="shared" si="247"/>
        <v>14824.844270155425</v>
      </c>
      <c r="M596" s="11">
        <v>536</v>
      </c>
      <c r="N596">
        <f t="shared" si="248"/>
        <v>1511.1971733084022</v>
      </c>
      <c r="Q596" s="59">
        <v>473</v>
      </c>
      <c r="R596" s="60">
        <f t="shared" si="224"/>
        <v>57.858800000000102</v>
      </c>
      <c r="S596" s="60">
        <f t="shared" si="222"/>
        <v>319.83425602189527</v>
      </c>
      <c r="T596" s="60">
        <f t="shared" si="250"/>
        <v>5.163328741738427</v>
      </c>
      <c r="U596" s="60">
        <f t="shared" si="223"/>
        <v>1901.258464600648</v>
      </c>
      <c r="AA596">
        <v>473</v>
      </c>
      <c r="AB596">
        <f t="shared" si="228"/>
        <v>8.2554073619331785</v>
      </c>
      <c r="AC596">
        <f t="shared" si="229"/>
        <v>0.2661290322580645</v>
      </c>
      <c r="AD596">
        <f t="shared" si="230"/>
        <v>0.92050485345244049</v>
      </c>
      <c r="AE596">
        <f t="shared" si="231"/>
        <v>0.24497306583814948</v>
      </c>
      <c r="AF596" s="65">
        <f t="shared" si="232"/>
        <v>0.24749191179511476</v>
      </c>
      <c r="AG596">
        <f t="shared" si="233"/>
        <v>14.180242009484113</v>
      </c>
      <c r="AJ596">
        <f t="shared" si="234"/>
        <v>72.382294738708836</v>
      </c>
      <c r="AL596">
        <f t="shared" si="225"/>
        <v>373.73358281735744</v>
      </c>
      <c r="AN596">
        <f t="shared" si="235"/>
        <v>381.20825447370459</v>
      </c>
      <c r="AP596">
        <f t="shared" si="236"/>
        <v>1566.2427735077842</v>
      </c>
      <c r="AS596">
        <f t="shared" si="237"/>
        <v>1615.4662156214038</v>
      </c>
      <c r="AU596">
        <f t="shared" si="226"/>
        <v>395.74571159872835</v>
      </c>
      <c r="AW596">
        <f t="shared" si="238"/>
        <v>8.2554073619331785</v>
      </c>
      <c r="AY596">
        <f t="shared" si="239"/>
        <v>0.24749191179511476</v>
      </c>
      <c r="BA596">
        <f t="shared" si="240"/>
        <v>0.82177803338134203</v>
      </c>
      <c r="BC596">
        <f t="shared" si="241"/>
        <v>1287.1039062109658</v>
      </c>
      <c r="BD596">
        <f t="shared" si="242"/>
        <v>3.3000000000000002E-2</v>
      </c>
      <c r="BE596">
        <f t="shared" si="243"/>
        <v>42.474428904961869</v>
      </c>
    </row>
    <row r="597" spans="3:57">
      <c r="C597" s="11">
        <v>537</v>
      </c>
      <c r="D597" s="12">
        <f t="shared" si="249"/>
        <v>7.7826086956521738E-3</v>
      </c>
      <c r="E597" s="75">
        <f t="shared" si="244"/>
        <v>1204.2771838760873</v>
      </c>
      <c r="F597" s="4">
        <f t="shared" si="245"/>
        <v>9.3724180832095492</v>
      </c>
      <c r="G597" s="4"/>
      <c r="H597" s="4">
        <f t="shared" si="246"/>
        <v>1.5271301515729223</v>
      </c>
      <c r="I597" s="11">
        <v>537</v>
      </c>
      <c r="J597" s="5">
        <f t="shared" si="227"/>
        <v>35126.776140935654</v>
      </c>
      <c r="K597" s="11">
        <v>537</v>
      </c>
      <c r="L597" s="17">
        <f t="shared" si="247"/>
        <v>14823.499531474845</v>
      </c>
      <c r="M597" s="11">
        <v>537</v>
      </c>
      <c r="N597">
        <f t="shared" si="248"/>
        <v>1511.0600949515642</v>
      </c>
      <c r="Q597" s="59">
        <v>474</v>
      </c>
      <c r="R597" s="60">
        <f t="shared" si="224"/>
        <v>58.487700000000103</v>
      </c>
      <c r="S597" s="60">
        <f t="shared" si="222"/>
        <v>322.83865688253297</v>
      </c>
      <c r="T597" s="60">
        <f t="shared" si="250"/>
        <v>5.0961828314170061</v>
      </c>
      <c r="U597" s="60">
        <f t="shared" si="223"/>
        <v>1894.1612108107295</v>
      </c>
      <c r="AA597">
        <v>474</v>
      </c>
      <c r="AB597">
        <f t="shared" si="228"/>
        <v>8.2728606544531225</v>
      </c>
      <c r="AC597">
        <f t="shared" si="229"/>
        <v>0.2661290322580645</v>
      </c>
      <c r="AD597">
        <f t="shared" si="230"/>
        <v>0.91354545764260076</v>
      </c>
      <c r="AE597">
        <f t="shared" si="231"/>
        <v>0.24312096856617599</v>
      </c>
      <c r="AF597" s="65">
        <f t="shared" si="232"/>
        <v>0.24558206697570817</v>
      </c>
      <c r="AG597">
        <f t="shared" si="233"/>
        <v>14.070815961807192</v>
      </c>
      <c r="AJ597">
        <f t="shared" si="234"/>
        <v>72.382294738708836</v>
      </c>
      <c r="AL597">
        <f t="shared" si="225"/>
        <v>368.87340774597345</v>
      </c>
      <c r="AN597">
        <f t="shared" si="235"/>
        <v>376.25087590089294</v>
      </c>
      <c r="AP597">
        <f t="shared" si="236"/>
        <v>1580.2505531808069</v>
      </c>
      <c r="AS597">
        <f t="shared" si="237"/>
        <v>1629.1310389763908</v>
      </c>
      <c r="AU597">
        <f t="shared" si="226"/>
        <v>396.07591611716066</v>
      </c>
      <c r="AW597">
        <f t="shared" si="238"/>
        <v>8.2728606544531225</v>
      </c>
      <c r="AY597">
        <f t="shared" si="239"/>
        <v>0.24558206697570817</v>
      </c>
      <c r="BA597">
        <f t="shared" si="240"/>
        <v>0.81160049188992422</v>
      </c>
      <c r="BC597">
        <f t="shared" si="241"/>
        <v>1282.5321262708678</v>
      </c>
      <c r="BD597">
        <f t="shared" si="242"/>
        <v>3.3000000000000002E-2</v>
      </c>
      <c r="BE597">
        <f t="shared" si="243"/>
        <v>42.323560166938641</v>
      </c>
    </row>
    <row r="598" spans="3:57">
      <c r="C598" s="11">
        <v>538</v>
      </c>
      <c r="D598" s="12">
        <f t="shared" si="249"/>
        <v>7.7971014492753616E-3</v>
      </c>
      <c r="E598" s="75">
        <f t="shared" si="244"/>
        <v>1204.2771838760873</v>
      </c>
      <c r="F598" s="4">
        <f t="shared" si="245"/>
        <v>9.3898713757294914</v>
      </c>
      <c r="G598" s="4"/>
      <c r="H598" s="4">
        <f t="shared" si="246"/>
        <v>1.0180642757835319</v>
      </c>
      <c r="I598" s="11">
        <v>538</v>
      </c>
      <c r="J598" s="5">
        <f t="shared" si="227"/>
        <v>35124.463889211314</v>
      </c>
      <c r="K598" s="11">
        <v>538</v>
      </c>
      <c r="L598" s="17">
        <f t="shared" si="247"/>
        <v>14822.523761247174</v>
      </c>
      <c r="M598" s="11">
        <v>538</v>
      </c>
      <c r="N598">
        <f t="shared" si="248"/>
        <v>1510.9606280578157</v>
      </c>
      <c r="Q598" s="59">
        <v>475</v>
      </c>
      <c r="R598" s="60">
        <f t="shared" si="224"/>
        <v>59.116600000000105</v>
      </c>
      <c r="S598" s="60">
        <f t="shared" si="222"/>
        <v>325.84305774317068</v>
      </c>
      <c r="T598" s="60">
        <f t="shared" si="250"/>
        <v>5.0305200396277971</v>
      </c>
      <c r="U598" s="60">
        <f t="shared" si="223"/>
        <v>1887.1558273420262</v>
      </c>
      <c r="AA598">
        <v>475</v>
      </c>
      <c r="AB598">
        <f t="shared" si="228"/>
        <v>8.2903139469730647</v>
      </c>
      <c r="AC598">
        <f t="shared" si="229"/>
        <v>0.2661290322580645</v>
      </c>
      <c r="AD598">
        <f t="shared" si="230"/>
        <v>0.90630778703665027</v>
      </c>
      <c r="AE598">
        <f t="shared" si="231"/>
        <v>0.24119481429201176</v>
      </c>
      <c r="AF598" s="65">
        <f t="shared" si="232"/>
        <v>0.2435968252908377</v>
      </c>
      <c r="AG598">
        <f t="shared" si="233"/>
        <v>13.957069991950672</v>
      </c>
      <c r="AJ598">
        <f t="shared" si="234"/>
        <v>72.382294738708836</v>
      </c>
      <c r="AL598">
        <f t="shared" si="225"/>
        <v>364.12058419732045</v>
      </c>
      <c r="AN598">
        <f t="shared" si="235"/>
        <v>371.40299588126686</v>
      </c>
      <c r="AP598">
        <f t="shared" si="236"/>
        <v>1593.666089533933</v>
      </c>
      <c r="AS598">
        <f t="shared" si="237"/>
        <v>1642.1476773310637</v>
      </c>
      <c r="AU598">
        <f t="shared" si="226"/>
        <v>396.07750407392439</v>
      </c>
      <c r="AW598">
        <f t="shared" si="238"/>
        <v>8.2903139469730647</v>
      </c>
      <c r="AY598">
        <f t="shared" si="239"/>
        <v>0.2435968252908377</v>
      </c>
      <c r="BA598">
        <f t="shared" si="240"/>
        <v>0.8012734969895613</v>
      </c>
      <c r="BC598">
        <f t="shared" si="241"/>
        <v>1276.9624005945338</v>
      </c>
      <c r="BD598">
        <f t="shared" si="242"/>
        <v>3.3000000000000002E-2</v>
      </c>
      <c r="BE598">
        <f t="shared" si="243"/>
        <v>42.13975921961962</v>
      </c>
    </row>
    <row r="599" spans="3:57">
      <c r="C599" s="11">
        <v>539</v>
      </c>
      <c r="D599" s="12">
        <f t="shared" si="249"/>
        <v>7.8115942028985502E-3</v>
      </c>
      <c r="E599" s="75">
        <f t="shared" si="244"/>
        <v>1204.2771838760873</v>
      </c>
      <c r="F599" s="4">
        <f t="shared" si="245"/>
        <v>9.4073246682494354</v>
      </c>
      <c r="G599" s="4"/>
      <c r="H599" s="4">
        <f t="shared" si="246"/>
        <v>0.50902534839429792</v>
      </c>
      <c r="I599" s="11">
        <v>539</v>
      </c>
      <c r="J599" s="5">
        <f t="shared" si="227"/>
        <v>35123.062079379117</v>
      </c>
      <c r="K599" s="11">
        <v>539</v>
      </c>
      <c r="L599" s="17">
        <f t="shared" si="247"/>
        <v>14821.932197497987</v>
      </c>
      <c r="M599" s="11">
        <v>539</v>
      </c>
      <c r="N599">
        <f t="shared" si="248"/>
        <v>1510.90032594271</v>
      </c>
      <c r="Q599" s="59">
        <v>476</v>
      </c>
      <c r="R599" s="60">
        <f t="shared" si="224"/>
        <v>59.745500000000106</v>
      </c>
      <c r="S599" s="60">
        <f t="shared" si="222"/>
        <v>328.84745860380832</v>
      </c>
      <c r="T599" s="60">
        <f t="shared" si="250"/>
        <v>4.9662943809724087</v>
      </c>
      <c r="U599" s="60">
        <f t="shared" si="223"/>
        <v>1880.2402942097519</v>
      </c>
      <c r="AA599">
        <v>476</v>
      </c>
      <c r="AB599">
        <f t="shared" si="228"/>
        <v>8.3077672394930087</v>
      </c>
      <c r="AC599">
        <f t="shared" si="229"/>
        <v>0.2661290322580645</v>
      </c>
      <c r="AD599">
        <f t="shared" si="230"/>
        <v>0.89879404629916704</v>
      </c>
      <c r="AE599">
        <f t="shared" si="231"/>
        <v>0.23919518974090734</v>
      </c>
      <c r="AF599" s="65">
        <f t="shared" si="232"/>
        <v>0.24153689516153865</v>
      </c>
      <c r="AG599">
        <f t="shared" si="233"/>
        <v>13.839044689449997</v>
      </c>
      <c r="AJ599">
        <f t="shared" si="234"/>
        <v>72.382294738708836</v>
      </c>
      <c r="AL599">
        <f t="shared" si="225"/>
        <v>359.47178364273844</v>
      </c>
      <c r="AN599">
        <f t="shared" si="235"/>
        <v>366.6612193155932</v>
      </c>
      <c r="AP599">
        <f t="shared" si="236"/>
        <v>1606.4936125477141</v>
      </c>
      <c r="AS599">
        <f t="shared" si="237"/>
        <v>1654.521895080652</v>
      </c>
      <c r="AU599">
        <f t="shared" si="226"/>
        <v>395.75367862430215</v>
      </c>
      <c r="AW599">
        <f t="shared" si="238"/>
        <v>8.3077672394930087</v>
      </c>
      <c r="AY599">
        <f t="shared" si="239"/>
        <v>0.24153689516153865</v>
      </c>
      <c r="BA599">
        <f t="shared" si="240"/>
        <v>0.79080295776355702</v>
      </c>
      <c r="BC599">
        <f t="shared" si="241"/>
        <v>1270.4199004309942</v>
      </c>
      <c r="BD599">
        <f t="shared" si="242"/>
        <v>3.3000000000000002E-2</v>
      </c>
      <c r="BE599">
        <f t="shared" si="243"/>
        <v>41.923856714222808</v>
      </c>
    </row>
    <row r="600" spans="3:57">
      <c r="C600" s="11">
        <v>540</v>
      </c>
      <c r="D600" s="12">
        <f t="shared" si="249"/>
        <v>7.826086956521738E-3</v>
      </c>
      <c r="E600" s="75">
        <f t="shared" si="244"/>
        <v>1204.2771838760873</v>
      </c>
      <c r="F600" s="4">
        <f t="shared" si="245"/>
        <v>9.4247779607693776</v>
      </c>
      <c r="G600" s="4"/>
      <c r="H600" s="4">
        <f t="shared" si="246"/>
        <v>6.2526613619894823E-14</v>
      </c>
      <c r="I600" s="11">
        <v>540</v>
      </c>
      <c r="J600" s="5">
        <f t="shared" si="227"/>
        <v>35122.59239855138</v>
      </c>
      <c r="K600" s="11">
        <v>540</v>
      </c>
      <c r="L600" s="17">
        <f t="shared" si="247"/>
        <v>14821.733992188681</v>
      </c>
      <c r="M600" s="11">
        <v>540</v>
      </c>
      <c r="N600">
        <f t="shared" si="248"/>
        <v>1510.8801215278982</v>
      </c>
      <c r="Q600" s="59">
        <v>477</v>
      </c>
      <c r="R600" s="60">
        <f t="shared" si="224"/>
        <v>60.374400000000108</v>
      </c>
      <c r="S600" s="60">
        <f t="shared" si="222"/>
        <v>331.85185946444602</v>
      </c>
      <c r="T600" s="60">
        <f t="shared" si="250"/>
        <v>4.9034616985487096</v>
      </c>
      <c r="U600" s="60">
        <f t="shared" si="223"/>
        <v>1873.412653778164</v>
      </c>
      <c r="AA600">
        <v>477</v>
      </c>
      <c r="AB600">
        <f t="shared" si="228"/>
        <v>8.3252205320129526</v>
      </c>
      <c r="AC600">
        <f t="shared" si="229"/>
        <v>0.2661290322580645</v>
      </c>
      <c r="AD600">
        <f t="shared" si="230"/>
        <v>0.89100652418836757</v>
      </c>
      <c r="AE600">
        <f t="shared" si="231"/>
        <v>0.237122704017872</v>
      </c>
      <c r="AF600" s="65">
        <f t="shared" si="232"/>
        <v>0.23940300894198219</v>
      </c>
      <c r="AG600">
        <f t="shared" si="233"/>
        <v>13.716782015108288</v>
      </c>
      <c r="AJ600">
        <f t="shared" si="234"/>
        <v>72.382294738708836</v>
      </c>
      <c r="AL600">
        <f t="shared" si="225"/>
        <v>354.92380990432258</v>
      </c>
      <c r="AN600">
        <f t="shared" si="235"/>
        <v>362.02228610240905</v>
      </c>
      <c r="AP600">
        <f t="shared" si="236"/>
        <v>1618.7380907033125</v>
      </c>
      <c r="AS600">
        <f t="shared" si="237"/>
        <v>1666.2603214620679</v>
      </c>
      <c r="AU600">
        <f t="shared" si="226"/>
        <v>395.10815302277416</v>
      </c>
      <c r="AW600">
        <f t="shared" si="238"/>
        <v>8.3252205320129526</v>
      </c>
      <c r="AY600">
        <f t="shared" si="239"/>
        <v>0.23940300894198219</v>
      </c>
      <c r="BA600">
        <f t="shared" si="240"/>
        <v>0.7801946832412977</v>
      </c>
      <c r="BC600">
        <f t="shared" si="241"/>
        <v>1262.9308519268939</v>
      </c>
      <c r="BD600">
        <f t="shared" si="242"/>
        <v>3.3000000000000002E-2</v>
      </c>
      <c r="BE600">
        <f t="shared" si="243"/>
        <v>41.676718113587498</v>
      </c>
    </row>
    <row r="601" spans="3:57">
      <c r="C601" s="11">
        <v>541</v>
      </c>
      <c r="D601" s="12">
        <f t="shared" si="249"/>
        <v>7.8405797101449275E-3</v>
      </c>
      <c r="E601" s="75">
        <f t="shared" si="244"/>
        <v>1204.2771838760873</v>
      </c>
      <c r="F601" s="4">
        <f t="shared" si="245"/>
        <v>9.4422312532893216</v>
      </c>
      <c r="G601" s="4"/>
      <c r="H601" s="4">
        <f t="shared" si="246"/>
        <v>-0.50902534839422464</v>
      </c>
      <c r="I601" s="11">
        <v>541</v>
      </c>
      <c r="J601" s="5">
        <f t="shared" si="227"/>
        <v>35123.062079379117</v>
      </c>
      <c r="K601" s="11">
        <v>541</v>
      </c>
      <c r="L601" s="17">
        <f t="shared" si="247"/>
        <v>14821.932197497987</v>
      </c>
      <c r="M601" s="11">
        <v>541</v>
      </c>
      <c r="N601">
        <f t="shared" si="248"/>
        <v>1510.90032594271</v>
      </c>
      <c r="Q601" s="59">
        <v>478</v>
      </c>
      <c r="R601" s="60">
        <f t="shared" si="224"/>
        <v>61.00330000000011</v>
      </c>
      <c r="S601" s="60">
        <f t="shared" si="222"/>
        <v>334.85626032508372</v>
      </c>
      <c r="T601" s="60">
        <f t="shared" si="250"/>
        <v>4.8419795755205355</v>
      </c>
      <c r="U601" s="60">
        <f t="shared" si="223"/>
        <v>1866.6710082924649</v>
      </c>
      <c r="AA601">
        <v>478</v>
      </c>
      <c r="AB601">
        <f t="shared" si="228"/>
        <v>8.3426738245328949</v>
      </c>
      <c r="AC601">
        <f t="shared" si="229"/>
        <v>0.2661290322580645</v>
      </c>
      <c r="AD601">
        <f t="shared" si="230"/>
        <v>0.88294759285892721</v>
      </c>
      <c r="AE601">
        <f t="shared" si="231"/>
        <v>0.23497798842213385</v>
      </c>
      <c r="AF601" s="65">
        <f t="shared" si="232"/>
        <v>0.23719592239232398</v>
      </c>
      <c r="AG601">
        <f t="shared" si="233"/>
        <v>13.59032527079278</v>
      </c>
      <c r="AJ601">
        <f t="shared" si="234"/>
        <v>72.382294738708836</v>
      </c>
      <c r="AL601">
        <f t="shared" si="225"/>
        <v>350.47359275413572</v>
      </c>
      <c r="AN601">
        <f t="shared" si="235"/>
        <v>357.48306460921845</v>
      </c>
      <c r="AP601">
        <f t="shared" si="236"/>
        <v>1630.4052054016015</v>
      </c>
      <c r="AS601">
        <f t="shared" si="237"/>
        <v>1677.3704165768504</v>
      </c>
      <c r="AU601">
        <f t="shared" si="226"/>
        <v>394.14512632602504</v>
      </c>
      <c r="AW601">
        <f t="shared" si="238"/>
        <v>8.3426738245328949</v>
      </c>
      <c r="AY601">
        <f t="shared" si="239"/>
        <v>0.23719592239232398</v>
      </c>
      <c r="BA601">
        <f t="shared" si="240"/>
        <v>0.76945437791599391</v>
      </c>
      <c r="BC601">
        <f t="shared" si="241"/>
        <v>1254.5224230732877</v>
      </c>
      <c r="BD601">
        <f t="shared" si="242"/>
        <v>3.3000000000000002E-2</v>
      </c>
      <c r="BE601">
        <f t="shared" si="243"/>
        <v>41.399239961418495</v>
      </c>
    </row>
    <row r="602" spans="3:57">
      <c r="C602" s="11">
        <v>542</v>
      </c>
      <c r="D602" s="12">
        <f t="shared" si="249"/>
        <v>7.8550724637681153E-3</v>
      </c>
      <c r="E602" s="75">
        <f t="shared" si="244"/>
        <v>1204.2771838760873</v>
      </c>
      <c r="F602" s="4">
        <f t="shared" si="245"/>
        <v>9.4596845458092655</v>
      </c>
      <c r="G602" s="4"/>
      <c r="H602" s="4">
        <f t="shared" si="246"/>
        <v>-1.0180642757834586</v>
      </c>
      <c r="I602" s="11">
        <v>542</v>
      </c>
      <c r="J602" s="5">
        <f t="shared" si="227"/>
        <v>35124.463889211314</v>
      </c>
      <c r="K602" s="11">
        <v>542</v>
      </c>
      <c r="L602" s="17">
        <f t="shared" si="247"/>
        <v>14822.523761247174</v>
      </c>
      <c r="M602" s="11">
        <v>542</v>
      </c>
      <c r="N602">
        <f t="shared" si="248"/>
        <v>1510.9606280578157</v>
      </c>
      <c r="Q602" s="59">
        <v>479</v>
      </c>
      <c r="R602" s="60">
        <f t="shared" si="224"/>
        <v>61.632200000000111</v>
      </c>
      <c r="S602" s="60">
        <f t="shared" si="222"/>
        <v>337.86066118572143</v>
      </c>
      <c r="T602" s="60">
        <f t="shared" si="250"/>
        <v>4.7818072517110792</v>
      </c>
      <c r="U602" s="60">
        <f t="shared" si="223"/>
        <v>1860.0135175295484</v>
      </c>
      <c r="AA602">
        <v>479</v>
      </c>
      <c r="AB602">
        <f t="shared" si="228"/>
        <v>8.3601271170528388</v>
      </c>
      <c r="AC602">
        <f t="shared" si="229"/>
        <v>0.2661290322580645</v>
      </c>
      <c r="AD602">
        <f t="shared" si="230"/>
        <v>0.87461970713939574</v>
      </c>
      <c r="AE602">
        <f t="shared" si="231"/>
        <v>0.23276169625483917</v>
      </c>
      <c r="AF602" s="65">
        <f t="shared" si="232"/>
        <v>0.23491641414339348</v>
      </c>
      <c r="AG602">
        <f t="shared" si="233"/>
        <v>13.459719068763807</v>
      </c>
      <c r="AJ602">
        <f t="shared" si="234"/>
        <v>72.382294738708836</v>
      </c>
      <c r="AL602">
        <f t="shared" si="225"/>
        <v>346.1181818770466</v>
      </c>
      <c r="AN602">
        <f t="shared" si="235"/>
        <v>353.04054551458751</v>
      </c>
      <c r="AP602">
        <f t="shared" si="236"/>
        <v>1641.5013251176347</v>
      </c>
      <c r="AS602">
        <f t="shared" si="237"/>
        <v>1687.860436917169</v>
      </c>
      <c r="AU602">
        <f t="shared" si="226"/>
        <v>392.86925833827416</v>
      </c>
      <c r="AW602">
        <f t="shared" si="238"/>
        <v>8.3601271170528388</v>
      </c>
      <c r="AY602">
        <f t="shared" si="239"/>
        <v>0.23491641414339348</v>
      </c>
      <c r="BA602">
        <f t="shared" si="240"/>
        <v>0.75858763757783776</v>
      </c>
      <c r="BC602">
        <f t="shared" si="241"/>
        <v>1245.2226123018768</v>
      </c>
      <c r="BD602">
        <f t="shared" si="242"/>
        <v>3.3000000000000002E-2</v>
      </c>
      <c r="BE602">
        <f t="shared" si="243"/>
        <v>41.092346205961938</v>
      </c>
    </row>
    <row r="603" spans="3:57">
      <c r="C603" s="11">
        <v>543</v>
      </c>
      <c r="D603" s="12">
        <f t="shared" si="249"/>
        <v>7.8695652173913031E-3</v>
      </c>
      <c r="E603" s="75">
        <f t="shared" si="244"/>
        <v>1204.2771838760873</v>
      </c>
      <c r="F603" s="4">
        <f t="shared" si="245"/>
        <v>9.4771378383292078</v>
      </c>
      <c r="G603" s="4"/>
      <c r="H603" s="4">
        <f t="shared" si="246"/>
        <v>-1.527130151572849</v>
      </c>
      <c r="I603" s="11">
        <v>543</v>
      </c>
      <c r="J603" s="5">
        <f t="shared" si="227"/>
        <v>35126.776140935654</v>
      </c>
      <c r="K603" s="11">
        <v>543</v>
      </c>
      <c r="L603" s="17">
        <f t="shared" si="247"/>
        <v>14823.499531474845</v>
      </c>
      <c r="M603" s="11">
        <v>543</v>
      </c>
      <c r="N603">
        <f t="shared" si="248"/>
        <v>1511.0600949515642</v>
      </c>
      <c r="Q603" s="59">
        <v>480</v>
      </c>
      <c r="R603" s="60">
        <f t="shared" si="224"/>
        <v>62.261100000000113</v>
      </c>
      <c r="S603" s="60">
        <f t="shared" si="222"/>
        <v>340.86506204635907</v>
      </c>
      <c r="T603" s="60">
        <f t="shared" si="250"/>
        <v>4.7229055448928321</v>
      </c>
      <c r="U603" s="60">
        <f t="shared" si="223"/>
        <v>1853.4383965608433</v>
      </c>
      <c r="AA603">
        <v>480</v>
      </c>
      <c r="AB603">
        <f t="shared" si="228"/>
        <v>8.3775804095727811</v>
      </c>
      <c r="AC603">
        <f t="shared" si="229"/>
        <v>0.2661290322580645</v>
      </c>
      <c r="AD603">
        <f t="shared" si="230"/>
        <v>0.86602540378443915</v>
      </c>
      <c r="AE603">
        <f t="shared" si="231"/>
        <v>0.23047450262005234</v>
      </c>
      <c r="AF603" s="65">
        <f t="shared" si="232"/>
        <v>0.2325652851543383</v>
      </c>
      <c r="AG603">
        <f t="shared" si="233"/>
        <v>13.325009300600085</v>
      </c>
      <c r="AJ603">
        <f t="shared" si="234"/>
        <v>72.382294738708836</v>
      </c>
      <c r="AL603">
        <f t="shared" si="225"/>
        <v>341.85474117351521</v>
      </c>
      <c r="AN603">
        <f t="shared" si="235"/>
        <v>348.6918359969855</v>
      </c>
      <c r="AP603">
        <f t="shared" si="236"/>
        <v>1652.0334792930289</v>
      </c>
      <c r="AS603">
        <f t="shared" si="237"/>
        <v>1697.7394004452524</v>
      </c>
      <c r="AU603">
        <f t="shared" si="226"/>
        <v>391.28564389608545</v>
      </c>
      <c r="AW603">
        <f t="shared" si="238"/>
        <v>8.3775804095727811</v>
      </c>
      <c r="AY603">
        <f t="shared" si="239"/>
        <v>0.2325652851543383</v>
      </c>
      <c r="BA603">
        <f t="shared" si="240"/>
        <v>0.74759994546275543</v>
      </c>
      <c r="BC603">
        <f t="shared" si="241"/>
        <v>1235.0601390221145</v>
      </c>
      <c r="BD603">
        <f t="shared" si="242"/>
        <v>3.3000000000000002E-2</v>
      </c>
      <c r="BE603">
        <f t="shared" si="243"/>
        <v>40.756984587729782</v>
      </c>
    </row>
    <row r="604" spans="3:57">
      <c r="C604" s="11">
        <v>544</v>
      </c>
      <c r="D604" s="12">
        <f t="shared" si="249"/>
        <v>7.8840579710144926E-3</v>
      </c>
      <c r="E604" s="75">
        <f t="shared" si="244"/>
        <v>1204.2771838760873</v>
      </c>
      <c r="F604" s="4">
        <f t="shared" si="245"/>
        <v>9.4945911308491517</v>
      </c>
      <c r="G604" s="4"/>
      <c r="H604" s="4">
        <f t="shared" si="246"/>
        <v>-2.0362359263025471</v>
      </c>
      <c r="I604" s="11">
        <v>544</v>
      </c>
      <c r="J604" s="5">
        <f t="shared" si="227"/>
        <v>35129.962725486788</v>
      </c>
      <c r="K604" s="11">
        <v>544</v>
      </c>
      <c r="L604" s="17">
        <f t="shared" si="247"/>
        <v>14824.844270155425</v>
      </c>
      <c r="M604" s="11">
        <v>544</v>
      </c>
      <c r="N604">
        <f t="shared" si="248"/>
        <v>1511.1971733084022</v>
      </c>
      <c r="Q604" s="59">
        <v>481</v>
      </c>
      <c r="R604" s="60">
        <f t="shared" si="224"/>
        <v>62.890000000000114</v>
      </c>
      <c r="S604" s="60">
        <f t="shared" si="222"/>
        <v>343.86946290699677</v>
      </c>
      <c r="T604" s="60">
        <f t="shared" si="250"/>
        <v>4.665236776471037</v>
      </c>
      <c r="U604" s="60">
        <f t="shared" si="223"/>
        <v>1846.9439136210037</v>
      </c>
      <c r="AA604">
        <v>481</v>
      </c>
      <c r="AB604">
        <f t="shared" si="228"/>
        <v>8.395033702092725</v>
      </c>
      <c r="AC604">
        <f t="shared" si="229"/>
        <v>0.2661290322580645</v>
      </c>
      <c r="AD604">
        <f t="shared" si="230"/>
        <v>0.85716730070211244</v>
      </c>
      <c r="AE604">
        <f t="shared" si="231"/>
        <v>0.22811710421911055</v>
      </c>
      <c r="AF604" s="65">
        <f t="shared" si="232"/>
        <v>0.23014335816431947</v>
      </c>
      <c r="AG604">
        <f t="shared" si="233"/>
        <v>13.186243105783184</v>
      </c>
      <c r="AJ604">
        <f t="shared" si="234"/>
        <v>72.382294738708836</v>
      </c>
      <c r="AL604">
        <f t="shared" si="225"/>
        <v>337.68054338039053</v>
      </c>
      <c r="AN604">
        <f t="shared" si="235"/>
        <v>344.43415424799832</v>
      </c>
      <c r="AP604">
        <f t="shared" si="236"/>
        <v>1662.0093319713019</v>
      </c>
      <c r="AS604">
        <f t="shared" si="237"/>
        <v>1707.0170512787213</v>
      </c>
      <c r="AU604">
        <f t="shared" si="226"/>
        <v>389.39978659034688</v>
      </c>
      <c r="AW604">
        <f t="shared" si="238"/>
        <v>8.395033702092725</v>
      </c>
      <c r="AY604">
        <f t="shared" si="239"/>
        <v>0.23014335816431947</v>
      </c>
      <c r="BA604">
        <f t="shared" si="240"/>
        <v>0.73649666871594899</v>
      </c>
      <c r="BC604">
        <f t="shared" si="241"/>
        <v>1224.0643363716836</v>
      </c>
      <c r="BD604">
        <f t="shared" si="242"/>
        <v>3.3000000000000002E-2</v>
      </c>
      <c r="BE604">
        <f t="shared" si="243"/>
        <v>40.39412310026556</v>
      </c>
    </row>
    <row r="605" spans="3:57">
      <c r="C605" s="11">
        <v>545</v>
      </c>
      <c r="D605" s="12">
        <f t="shared" si="249"/>
        <v>7.8985507246376804E-3</v>
      </c>
      <c r="E605" s="75">
        <f t="shared" si="244"/>
        <v>1204.2771838760873</v>
      </c>
      <c r="F605" s="4">
        <f t="shared" si="245"/>
        <v>9.5120444233690939</v>
      </c>
      <c r="G605" s="4"/>
      <c r="H605" s="4">
        <f t="shared" si="246"/>
        <v>-2.5453939229996632</v>
      </c>
      <c r="I605" s="11">
        <v>545</v>
      </c>
      <c r="J605" s="5">
        <f t="shared" si="227"/>
        <v>35133.973165980686</v>
      </c>
      <c r="K605" s="11">
        <v>545</v>
      </c>
      <c r="L605" s="17">
        <f t="shared" si="247"/>
        <v>14826.536676043848</v>
      </c>
      <c r="M605" s="11">
        <v>545</v>
      </c>
      <c r="N605">
        <f t="shared" si="248"/>
        <v>1511.3696917475888</v>
      </c>
      <c r="Q605" s="59">
        <v>482</v>
      </c>
      <c r="R605" s="60">
        <f t="shared" si="224"/>
        <v>63.518900000000116</v>
      </c>
      <c r="S605" s="60">
        <f t="shared" si="222"/>
        <v>346.87386376763448</v>
      </c>
      <c r="T605" s="60">
        <f t="shared" si="250"/>
        <v>4.6087647012794797</v>
      </c>
      <c r="U605" s="60">
        <f t="shared" si="223"/>
        <v>1840.5283880765332</v>
      </c>
      <c r="AA605">
        <v>482</v>
      </c>
      <c r="AB605">
        <f t="shared" si="228"/>
        <v>8.412486994612669</v>
      </c>
      <c r="AC605">
        <f t="shared" si="229"/>
        <v>0.2661290322580645</v>
      </c>
      <c r="AD605">
        <f t="shared" si="230"/>
        <v>0.84804809615642573</v>
      </c>
      <c r="AE605">
        <f t="shared" si="231"/>
        <v>0.22569021913840362</v>
      </c>
      <c r="AF605" s="65">
        <f t="shared" si="232"/>
        <v>0.2276514771393548</v>
      </c>
      <c r="AG605">
        <f t="shared" si="233"/>
        <v>13.043468840003975</v>
      </c>
      <c r="AJ605">
        <f t="shared" si="234"/>
        <v>72.382294738708836</v>
      </c>
      <c r="AL605">
        <f t="shared" si="225"/>
        <v>333.59296498936868</v>
      </c>
      <c r="AN605">
        <f t="shared" si="235"/>
        <v>340.26482428915608</v>
      </c>
      <c r="AP605">
        <f t="shared" si="236"/>
        <v>1671.4371551835552</v>
      </c>
      <c r="AS605">
        <f t="shared" si="237"/>
        <v>1715.7038240359839</v>
      </c>
      <c r="AU605">
        <f t="shared" si="226"/>
        <v>387.21757202327831</v>
      </c>
      <c r="AW605">
        <f t="shared" si="238"/>
        <v>8.412486994612669</v>
      </c>
      <c r="AY605">
        <f t="shared" si="239"/>
        <v>0.2276514771393548</v>
      </c>
      <c r="BA605">
        <f t="shared" si="240"/>
        <v>0.72528305516856373</v>
      </c>
      <c r="BC605">
        <f t="shared" si="241"/>
        <v>1212.2650464337817</v>
      </c>
      <c r="BD605">
        <f t="shared" si="242"/>
        <v>3.3000000000000002E-2</v>
      </c>
      <c r="BE605">
        <f t="shared" si="243"/>
        <v>40.004746532314797</v>
      </c>
    </row>
    <row r="606" spans="3:57">
      <c r="C606" s="11">
        <v>546</v>
      </c>
      <c r="D606" s="12">
        <f t="shared" si="249"/>
        <v>7.91304347826087E-3</v>
      </c>
      <c r="E606" s="75">
        <f t="shared" si="244"/>
        <v>1204.2771838760873</v>
      </c>
      <c r="F606" s="4">
        <f t="shared" si="245"/>
        <v>9.5294977158890397</v>
      </c>
      <c r="G606" s="4"/>
      <c r="H606" s="4">
        <f t="shared" si="246"/>
        <v>-3.0546156294719893</v>
      </c>
      <c r="I606" s="11">
        <v>546</v>
      </c>
      <c r="J606" s="5">
        <f t="shared" si="227"/>
        <v>35138.742693406122</v>
      </c>
      <c r="K606" s="11">
        <v>546</v>
      </c>
      <c r="L606" s="17">
        <f t="shared" si="247"/>
        <v>14828.549416617383</v>
      </c>
      <c r="M606" s="11">
        <v>546</v>
      </c>
      <c r="N606">
        <f t="shared" si="248"/>
        <v>1511.5748640792438</v>
      </c>
      <c r="Q606" s="59">
        <v>483</v>
      </c>
      <c r="R606" s="60">
        <f t="shared" si="224"/>
        <v>64.147800000000117</v>
      </c>
      <c r="S606" s="60">
        <f t="shared" si="222"/>
        <v>349.87826462827218</v>
      </c>
      <c r="T606" s="60">
        <f t="shared" si="250"/>
        <v>4.5534544412278164</v>
      </c>
      <c r="U606" s="60">
        <f t="shared" si="223"/>
        <v>1834.1901884888593</v>
      </c>
      <c r="AA606">
        <v>483</v>
      </c>
      <c r="AB606">
        <f t="shared" si="228"/>
        <v>8.4299402871326112</v>
      </c>
      <c r="AC606">
        <f t="shared" si="229"/>
        <v>0.2661290322580645</v>
      </c>
      <c r="AD606">
        <f t="shared" si="230"/>
        <v>0.83867056794542438</v>
      </c>
      <c r="AE606">
        <f t="shared" si="231"/>
        <v>0.22319458663063713</v>
      </c>
      <c r="AF606" s="65">
        <f t="shared" si="232"/>
        <v>0.2250905067153734</v>
      </c>
      <c r="AG606">
        <f t="shared" si="233"/>
        <v>12.896736043252011</v>
      </c>
      <c r="AJ606">
        <f t="shared" si="234"/>
        <v>72.382294738708836</v>
      </c>
      <c r="AL606">
        <f t="shared" si="225"/>
        <v>329.58948144423454</v>
      </c>
      <c r="AN606">
        <f t="shared" si="235"/>
        <v>336.18127107311921</v>
      </c>
      <c r="AP606">
        <f t="shared" si="236"/>
        <v>1680.3258020939682</v>
      </c>
      <c r="AS606">
        <f t="shared" si="237"/>
        <v>1723.8108078969965</v>
      </c>
      <c r="AU606">
        <f t="shared" si="226"/>
        <v>384.74524069799469</v>
      </c>
      <c r="AW606">
        <f t="shared" si="238"/>
        <v>8.4299402871326112</v>
      </c>
      <c r="AY606">
        <f t="shared" si="239"/>
        <v>0.2250905067153734</v>
      </c>
      <c r="BA606">
        <f t="shared" si="240"/>
        <v>0.71396423042489776</v>
      </c>
      <c r="BC606">
        <f t="shared" si="241"/>
        <v>1199.6925181551189</v>
      </c>
      <c r="BD606">
        <f t="shared" si="242"/>
        <v>3.3000000000000002E-2</v>
      </c>
      <c r="BE606">
        <f t="shared" si="243"/>
        <v>39.589853099118926</v>
      </c>
    </row>
    <row r="607" spans="3:57">
      <c r="C607" s="11">
        <v>547</v>
      </c>
      <c r="D607" s="12">
        <f t="shared" si="249"/>
        <v>7.9275362318840577E-3</v>
      </c>
      <c r="E607" s="75">
        <f t="shared" si="244"/>
        <v>1204.2771838760873</v>
      </c>
      <c r="F607" s="4">
        <f t="shared" si="245"/>
        <v>9.5469510084089819</v>
      </c>
      <c r="G607" s="4"/>
      <c r="H607" s="4">
        <f t="shared" si="246"/>
        <v>-3.5639114918532404</v>
      </c>
      <c r="I607" s="11">
        <v>547</v>
      </c>
      <c r="J607" s="5">
        <f t="shared" si="227"/>
        <v>35144.192343776653</v>
      </c>
      <c r="K607" s="11">
        <v>547</v>
      </c>
      <c r="L607" s="17">
        <f t="shared" si="247"/>
        <v>14830.849169073746</v>
      </c>
      <c r="M607" s="11">
        <v>547</v>
      </c>
      <c r="N607">
        <f t="shared" si="248"/>
        <v>1511.8092934835622</v>
      </c>
      <c r="Q607" s="59">
        <v>484</v>
      </c>
      <c r="R607" s="60">
        <f t="shared" si="224"/>
        <v>64.776700000000119</v>
      </c>
      <c r="S607" s="60">
        <f t="shared" si="222"/>
        <v>352.88266548890982</v>
      </c>
      <c r="T607" s="60">
        <f t="shared" si="250"/>
        <v>4.4992724225581284</v>
      </c>
      <c r="U607" s="60">
        <f t="shared" si="223"/>
        <v>1827.9277307666753</v>
      </c>
      <c r="AA607">
        <v>484</v>
      </c>
      <c r="AB607">
        <f t="shared" si="228"/>
        <v>8.4473935796525552</v>
      </c>
      <c r="AC607">
        <f t="shared" si="229"/>
        <v>0.2661290322580645</v>
      </c>
      <c r="AD607">
        <f t="shared" si="230"/>
        <v>0.82903757255504162</v>
      </c>
      <c r="AE607">
        <f t="shared" si="231"/>
        <v>0.22063096688964817</v>
      </c>
      <c r="AF607" s="65">
        <f t="shared" si="232"/>
        <v>0.22246133163853479</v>
      </c>
      <c r="AG607">
        <f t="shared" si="233"/>
        <v>12.746095407748173</v>
      </c>
      <c r="AJ607">
        <f t="shared" si="234"/>
        <v>72.382294738708836</v>
      </c>
      <c r="AL607">
        <f t="shared" si="225"/>
        <v>325.66766259934695</v>
      </c>
      <c r="AN607">
        <f t="shared" si="235"/>
        <v>332.18101585133388</v>
      </c>
      <c r="AP607">
        <f t="shared" si="236"/>
        <v>1688.6846799166274</v>
      </c>
      <c r="AS607">
        <f t="shared" si="237"/>
        <v>1731.3497104355838</v>
      </c>
      <c r="AU607">
        <f t="shared" si="226"/>
        <v>381.98936063751523</v>
      </c>
      <c r="AW607">
        <f t="shared" si="238"/>
        <v>8.4473935796525552</v>
      </c>
      <c r="AY607">
        <f t="shared" si="239"/>
        <v>0.22246133163853479</v>
      </c>
      <c r="BA607">
        <f t="shared" si="240"/>
        <v>0.70254519525676962</v>
      </c>
      <c r="BC607">
        <f t="shared" si="241"/>
        <v>1186.3773081791426</v>
      </c>
      <c r="BD607">
        <f t="shared" si="242"/>
        <v>3.3000000000000002E-2</v>
      </c>
      <c r="BE607">
        <f t="shared" si="243"/>
        <v>39.150451169911705</v>
      </c>
    </row>
    <row r="608" spans="3:57">
      <c r="C608" s="11">
        <v>548</v>
      </c>
      <c r="D608" s="12">
        <f t="shared" si="249"/>
        <v>7.9420289855072455E-3</v>
      </c>
      <c r="E608" s="75">
        <f t="shared" si="244"/>
        <v>1204.2771838760873</v>
      </c>
      <c r="F608" s="4">
        <f t="shared" si="245"/>
        <v>9.5644043009289241</v>
      </c>
      <c r="G608" s="4"/>
      <c r="H608" s="4">
        <f t="shared" si="246"/>
        <v>-4.0732907097123885</v>
      </c>
      <c r="I608" s="11">
        <v>548</v>
      </c>
      <c r="J608" s="5">
        <f t="shared" si="227"/>
        <v>35150.229076619165</v>
      </c>
      <c r="K608" s="11">
        <v>548</v>
      </c>
      <c r="L608" s="17">
        <f t="shared" si="247"/>
        <v>14833.396670333288</v>
      </c>
      <c r="M608" s="11">
        <v>548</v>
      </c>
      <c r="N608">
        <f t="shared" si="248"/>
        <v>1512.0689776078784</v>
      </c>
      <c r="Q608" s="59">
        <v>485</v>
      </c>
      <c r="R608" s="60">
        <f t="shared" si="224"/>
        <v>65.405600000000121</v>
      </c>
      <c r="S608" s="60">
        <f t="shared" si="222"/>
        <v>355.88706634954752</v>
      </c>
      <c r="T608" s="60">
        <f t="shared" si="250"/>
        <v>4.4461863164856954</v>
      </c>
      <c r="U608" s="60">
        <f t="shared" si="223"/>
        <v>1821.7394764027399</v>
      </c>
      <c r="AA608">
        <v>485</v>
      </c>
      <c r="AB608">
        <f t="shared" si="228"/>
        <v>8.4648468721724974</v>
      </c>
      <c r="AC608">
        <f t="shared" si="229"/>
        <v>0.2661290322580645</v>
      </c>
      <c r="AD608">
        <f t="shared" si="230"/>
        <v>0.81915204428899235</v>
      </c>
      <c r="AE608">
        <f t="shared" si="231"/>
        <v>0.21800014081884472</v>
      </c>
      <c r="AF608" s="65">
        <f t="shared" si="232"/>
        <v>0.21976485620384131</v>
      </c>
      <c r="AG608">
        <f t="shared" si="233"/>
        <v>12.591598745779534</v>
      </c>
      <c r="AJ608">
        <f t="shared" si="234"/>
        <v>72.382294738708836</v>
      </c>
      <c r="AL608">
        <f t="shared" si="225"/>
        <v>321.82516842308178</v>
      </c>
      <c r="AN608">
        <f t="shared" si="235"/>
        <v>328.26167179154339</v>
      </c>
      <c r="AP608">
        <f t="shared" si="236"/>
        <v>1696.5237226169957</v>
      </c>
      <c r="AS608">
        <f t="shared" si="237"/>
        <v>1738.3328212798872</v>
      </c>
      <c r="AU608">
        <f t="shared" si="226"/>
        <v>378.95679982903505</v>
      </c>
      <c r="AW608">
        <f t="shared" si="238"/>
        <v>8.4648468721724974</v>
      </c>
      <c r="AY608">
        <f t="shared" si="239"/>
        <v>0.21976485620384131</v>
      </c>
      <c r="BA608">
        <f t="shared" si="240"/>
        <v>0.69103082330091092</v>
      </c>
      <c r="BC608">
        <f t="shared" si="241"/>
        <v>1172.3501847895488</v>
      </c>
      <c r="BD608">
        <f t="shared" si="242"/>
        <v>3.3000000000000002E-2</v>
      </c>
      <c r="BE608">
        <f t="shared" si="243"/>
        <v>38.687556098055111</v>
      </c>
    </row>
    <row r="609" spans="3:57">
      <c r="C609" s="11">
        <v>549</v>
      </c>
      <c r="D609" s="12">
        <f t="shared" si="249"/>
        <v>7.9565217391304351E-3</v>
      </c>
      <c r="E609" s="75">
        <f t="shared" si="244"/>
        <v>1204.2771838760873</v>
      </c>
      <c r="F609" s="4">
        <f t="shared" si="245"/>
        <v>9.5818575934488681</v>
      </c>
      <c r="G609" s="4"/>
      <c r="H609" s="4">
        <f t="shared" si="246"/>
        <v>-4.5827610330328827</v>
      </c>
      <c r="I609" s="11">
        <v>549</v>
      </c>
      <c r="J609" s="5">
        <f t="shared" si="227"/>
        <v>35156.745914647923</v>
      </c>
      <c r="K609" s="11">
        <v>549</v>
      </c>
      <c r="L609" s="17">
        <f t="shared" si="247"/>
        <v>14836.146775981422</v>
      </c>
      <c r="M609" s="11">
        <v>549</v>
      </c>
      <c r="N609">
        <f t="shared" si="248"/>
        <v>1512.3493145750685</v>
      </c>
      <c r="Q609" s="59">
        <v>486</v>
      </c>
      <c r="R609" s="60">
        <f t="shared" si="224"/>
        <v>66.034500000000122</v>
      </c>
      <c r="S609" s="60">
        <f t="shared" si="222"/>
        <v>358.89146721018523</v>
      </c>
      <c r="T609" s="60">
        <f t="shared" si="250"/>
        <v>4.3941649830146385</v>
      </c>
      <c r="U609" s="60">
        <f t="shared" si="223"/>
        <v>1815.6239307905755</v>
      </c>
      <c r="AA609">
        <v>486</v>
      </c>
      <c r="AB609">
        <f t="shared" si="228"/>
        <v>8.4823001646924414</v>
      </c>
      <c r="AC609">
        <f t="shared" si="229"/>
        <v>0.2661290322580645</v>
      </c>
      <c r="AD609">
        <f t="shared" si="230"/>
        <v>0.80901699437494767</v>
      </c>
      <c r="AE609">
        <f t="shared" si="231"/>
        <v>0.21530290979333283</v>
      </c>
      <c r="AF609" s="65">
        <f t="shared" si="232"/>
        <v>0.21700200369303696</v>
      </c>
      <c r="AG609">
        <f t="shared" si="233"/>
        <v>12.433298957493323</v>
      </c>
      <c r="AJ609">
        <f t="shared" si="234"/>
        <v>72.382294738708836</v>
      </c>
      <c r="AL609">
        <f t="shared" si="225"/>
        <v>318.05974493107908</v>
      </c>
      <c r="AN609">
        <f t="shared" si="235"/>
        <v>324.42093982970067</v>
      </c>
      <c r="AP609">
        <f t="shared" si="236"/>
        <v>1703.8533634130767</v>
      </c>
      <c r="AS609">
        <f t="shared" si="237"/>
        <v>1744.7729756576327</v>
      </c>
      <c r="AU609">
        <f t="shared" si="226"/>
        <v>375.65469858786014</v>
      </c>
      <c r="AW609">
        <f t="shared" si="238"/>
        <v>8.4823001646924414</v>
      </c>
      <c r="AY609">
        <f t="shared" si="239"/>
        <v>0.21700200369303696</v>
      </c>
      <c r="BA609">
        <f t="shared" si="240"/>
        <v>0.67942585905446751</v>
      </c>
      <c r="BC609">
        <f t="shared" si="241"/>
        <v>1157.6420351397735</v>
      </c>
      <c r="BD609">
        <f t="shared" si="242"/>
        <v>3.3000000000000002E-2</v>
      </c>
      <c r="BE609">
        <f t="shared" si="243"/>
        <v>38.202187159612528</v>
      </c>
    </row>
    <row r="610" spans="3:57">
      <c r="C610" s="11">
        <v>550</v>
      </c>
      <c r="D610" s="12">
        <f t="shared" si="249"/>
        <v>7.9710144927536229E-3</v>
      </c>
      <c r="E610" s="75">
        <f t="shared" si="244"/>
        <v>1204.2771838760873</v>
      </c>
      <c r="F610" s="4">
        <f t="shared" si="245"/>
        <v>9.5993108859688121</v>
      </c>
      <c r="G610" s="4"/>
      <c r="H610" s="4">
        <f t="shared" si="246"/>
        <v>-5.0923285613689178</v>
      </c>
      <c r="I610" s="11">
        <v>550</v>
      </c>
      <c r="J610" s="5">
        <f t="shared" si="227"/>
        <v>35163.622104445938</v>
      </c>
      <c r="K610" s="11">
        <v>550</v>
      </c>
      <c r="L610" s="17">
        <f t="shared" si="247"/>
        <v>14839.048528076186</v>
      </c>
      <c r="M610" s="11">
        <v>550</v>
      </c>
      <c r="N610">
        <f t="shared" si="248"/>
        <v>1512.6451098956356</v>
      </c>
      <c r="Q610" s="59">
        <v>487</v>
      </c>
      <c r="R610" s="60">
        <f t="shared" si="224"/>
        <v>66.663400000000124</v>
      </c>
      <c r="S610" s="60">
        <f t="shared" si="222"/>
        <v>361.89586807082293</v>
      </c>
      <c r="T610" s="60">
        <f t="shared" si="250"/>
        <v>4.3431784177337507</v>
      </c>
      <c r="U610" s="60">
        <f t="shared" si="223"/>
        <v>1809.5796416168271</v>
      </c>
      <c r="AA610">
        <v>487</v>
      </c>
      <c r="AB610">
        <f t="shared" si="228"/>
        <v>8.4997534572123836</v>
      </c>
      <c r="AC610">
        <f t="shared" si="229"/>
        <v>0.2661290322580645</v>
      </c>
      <c r="AD610">
        <f t="shared" si="230"/>
        <v>0.79863551004729372</v>
      </c>
      <c r="AE610">
        <f t="shared" si="231"/>
        <v>0.21254009541581204</v>
      </c>
      <c r="AF610" s="65">
        <f t="shared" si="232"/>
        <v>0.21417371581277136</v>
      </c>
      <c r="AG610">
        <f t="shared" si="233"/>
        <v>12.271249998706102</v>
      </c>
      <c r="AJ610">
        <f t="shared" si="234"/>
        <v>72.382294738708836</v>
      </c>
      <c r="AL610">
        <f t="shared" si="225"/>
        <v>314.36922033520341</v>
      </c>
      <c r="AN610">
        <f t="shared" si="235"/>
        <v>320.65660474190747</v>
      </c>
      <c r="AP610">
        <f t="shared" si="236"/>
        <v>1710.6845070928812</v>
      </c>
      <c r="AS610">
        <f t="shared" si="237"/>
        <v>1750.6835178826605</v>
      </c>
      <c r="AU610">
        <f t="shared" si="226"/>
        <v>372.09044193367015</v>
      </c>
      <c r="AW610">
        <f t="shared" si="238"/>
        <v>8.4997534572123836</v>
      </c>
      <c r="AY610">
        <f t="shared" si="239"/>
        <v>0.21417371581277136</v>
      </c>
      <c r="BA610">
        <f t="shared" si="240"/>
        <v>0.66773491616308833</v>
      </c>
      <c r="BC610">
        <f t="shared" si="241"/>
        <v>1142.283775925159</v>
      </c>
      <c r="BD610">
        <f t="shared" si="242"/>
        <v>3.3000000000000002E-2</v>
      </c>
      <c r="BE610">
        <f t="shared" si="243"/>
        <v>37.695364605530251</v>
      </c>
    </row>
    <row r="611" spans="3:57">
      <c r="C611" s="11">
        <v>551</v>
      </c>
      <c r="D611" s="12">
        <f t="shared" si="249"/>
        <v>7.9855072463768106E-3</v>
      </c>
      <c r="E611" s="75">
        <f t="shared" si="244"/>
        <v>1204.2771838760873</v>
      </c>
      <c r="F611" s="4">
        <f t="shared" si="245"/>
        <v>9.6167641784887543</v>
      </c>
      <c r="G611" s="4"/>
      <c r="H611" s="4">
        <f t="shared" si="246"/>
        <v>-5.60199754548157</v>
      </c>
      <c r="I611" s="11">
        <v>551</v>
      </c>
      <c r="J611" s="5">
        <f t="shared" si="227"/>
        <v>35170.723297948447</v>
      </c>
      <c r="K611" s="11">
        <v>551</v>
      </c>
      <c r="L611" s="17">
        <f t="shared" si="247"/>
        <v>14842.045231734244</v>
      </c>
      <c r="M611" s="11">
        <v>551</v>
      </c>
      <c r="N611">
        <f t="shared" si="248"/>
        <v>1512.9505842746426</v>
      </c>
      <c r="Q611" s="59">
        <v>488</v>
      </c>
      <c r="R611" s="60">
        <f t="shared" si="224"/>
        <v>67.292300000000125</v>
      </c>
      <c r="S611" s="60">
        <f t="shared" si="222"/>
        <v>364.90026893146057</v>
      </c>
      <c r="T611" s="60">
        <f t="shared" si="250"/>
        <v>4.2931977014112137</v>
      </c>
      <c r="U611" s="60">
        <f t="shared" si="223"/>
        <v>1803.6051973252693</v>
      </c>
      <c r="AA611">
        <v>488</v>
      </c>
      <c r="AB611">
        <f t="shared" si="228"/>
        <v>8.5172067497323276</v>
      </c>
      <c r="AC611">
        <f t="shared" si="229"/>
        <v>0.2661290322580645</v>
      </c>
      <c r="AD611">
        <f t="shared" si="230"/>
        <v>0.78801075360672246</v>
      </c>
      <c r="AE611">
        <f t="shared" si="231"/>
        <v>0.20971253926630515</v>
      </c>
      <c r="AF611" s="65">
        <f t="shared" si="232"/>
        <v>0.21128095213395848</v>
      </c>
      <c r="AG611">
        <f t="shared" si="233"/>
        <v>12.105506848781385</v>
      </c>
      <c r="AJ611">
        <f t="shared" si="234"/>
        <v>72.382294738708836</v>
      </c>
      <c r="AL611">
        <f t="shared" si="225"/>
        <v>310.75150139509378</v>
      </c>
      <c r="AN611">
        <f t="shared" si="235"/>
        <v>316.96653142299567</v>
      </c>
      <c r="AP611">
        <f t="shared" si="236"/>
        <v>1717.0285021662658</v>
      </c>
      <c r="AS611">
        <f t="shared" si="237"/>
        <v>1756.0782648386119</v>
      </c>
      <c r="AU611">
        <f t="shared" si="226"/>
        <v>368.27163206967242</v>
      </c>
      <c r="AW611">
        <f t="shared" si="238"/>
        <v>8.5172067497323276</v>
      </c>
      <c r="AY611">
        <f t="shared" si="239"/>
        <v>0.21128095213395848</v>
      </c>
      <c r="BA611">
        <f t="shared" si="240"/>
        <v>0.65596247599540158</v>
      </c>
      <c r="BC611">
        <f t="shared" si="241"/>
        <v>1126.3062676356594</v>
      </c>
      <c r="BD611">
        <f t="shared" si="242"/>
        <v>3.3000000000000002E-2</v>
      </c>
      <c r="BE611">
        <f t="shared" si="243"/>
        <v>37.168106831976765</v>
      </c>
    </row>
    <row r="612" spans="3:57">
      <c r="C612" s="11">
        <v>552</v>
      </c>
      <c r="D612" s="12">
        <f t="shared" si="249"/>
        <v>8.0000000000000002E-3</v>
      </c>
      <c r="E612" s="75">
        <f t="shared" si="244"/>
        <v>1204.2771838760873</v>
      </c>
      <c r="F612" s="4">
        <f t="shared" si="245"/>
        <v>9.6342174710086983</v>
      </c>
      <c r="G612" s="4"/>
      <c r="H612" s="4">
        <f t="shared" si="246"/>
        <v>-6.1117701917545304</v>
      </c>
      <c r="I612" s="11">
        <v>552</v>
      </c>
      <c r="J612" s="5">
        <f t="shared" si="227"/>
        <v>35177.901754497223</v>
      </c>
      <c r="K612" s="11">
        <v>552</v>
      </c>
      <c r="L612" s="17">
        <f t="shared" si="247"/>
        <v>14845.074540397827</v>
      </c>
      <c r="M612" s="11">
        <v>552</v>
      </c>
      <c r="N612">
        <f t="shared" si="248"/>
        <v>1513.2593823035502</v>
      </c>
      <c r="Q612" s="59">
        <v>489</v>
      </c>
      <c r="R612" s="60">
        <f t="shared" si="224"/>
        <v>67.921200000000127</v>
      </c>
      <c r="S612" s="60">
        <f t="shared" si="222"/>
        <v>367.90466979209828</v>
      </c>
      <c r="T612" s="60">
        <f t="shared" si="250"/>
        <v>4.2441949522193552</v>
      </c>
      <c r="U612" s="60">
        <f t="shared" si="223"/>
        <v>1797.6992256487176</v>
      </c>
      <c r="AA612">
        <v>489</v>
      </c>
      <c r="AB612">
        <f t="shared" si="228"/>
        <v>8.5346600422522716</v>
      </c>
      <c r="AC612">
        <f t="shared" si="229"/>
        <v>0.2661290322580645</v>
      </c>
      <c r="AD612">
        <f t="shared" si="230"/>
        <v>0.7771459614569709</v>
      </c>
      <c r="AE612">
        <f t="shared" si="231"/>
        <v>0.20682110264580675</v>
      </c>
      <c r="AF612" s="65">
        <f t="shared" si="232"/>
        <v>0.20832468953324423</v>
      </c>
      <c r="AG612">
        <f t="shared" si="233"/>
        <v>11.936125478628091</v>
      </c>
      <c r="AJ612">
        <f t="shared" si="234"/>
        <v>72.382294738708836</v>
      </c>
      <c r="AL612">
        <f t="shared" si="225"/>
        <v>307.20456996008164</v>
      </c>
      <c r="AN612">
        <f t="shared" si="235"/>
        <v>313.34866135928326</v>
      </c>
      <c r="AP612">
        <f t="shared" si="236"/>
        <v>1722.897112870543</v>
      </c>
      <c r="AS612">
        <f t="shared" si="237"/>
        <v>1760.9714695148523</v>
      </c>
      <c r="AU612">
        <f t="shared" si="226"/>
        <v>364.20606105286839</v>
      </c>
      <c r="AW612">
        <f t="shared" si="238"/>
        <v>8.5346600422522716</v>
      </c>
      <c r="AY612">
        <f t="shared" si="239"/>
        <v>0.20832468953324423</v>
      </c>
      <c r="BA612">
        <f t="shared" si="240"/>
        <v>0.64411288649718146</v>
      </c>
      <c r="BC612">
        <f t="shared" si="241"/>
        <v>1109.7402325087057</v>
      </c>
      <c r="BD612">
        <f t="shared" si="242"/>
        <v>3.3000000000000002E-2</v>
      </c>
      <c r="BE612">
        <f t="shared" si="243"/>
        <v>36.621427672787291</v>
      </c>
    </row>
    <row r="613" spans="3:57">
      <c r="C613" s="11">
        <v>553</v>
      </c>
      <c r="D613" s="12">
        <f t="shared" si="249"/>
        <v>8.014492753623188E-3</v>
      </c>
      <c r="E613" s="75">
        <f t="shared" si="244"/>
        <v>1204.2771838760873</v>
      </c>
      <c r="F613" s="4">
        <f t="shared" si="245"/>
        <v>9.6516707635286405</v>
      </c>
      <c r="G613" s="4"/>
      <c r="H613" s="4">
        <f t="shared" si="246"/>
        <v>-6.6216464696851851</v>
      </c>
      <c r="I613" s="11">
        <v>553</v>
      </c>
      <c r="J613" s="5">
        <f t="shared" si="227"/>
        <v>35184.996563207649</v>
      </c>
      <c r="K613" s="11">
        <v>553</v>
      </c>
      <c r="L613" s="17">
        <f t="shared" si="247"/>
        <v>14848.068549673628</v>
      </c>
      <c r="M613" s="11">
        <v>553</v>
      </c>
      <c r="N613">
        <f t="shared" si="248"/>
        <v>1513.564582025854</v>
      </c>
      <c r="Q613" s="59">
        <v>490</v>
      </c>
      <c r="R613" s="60">
        <f t="shared" si="224"/>
        <v>68.550100000000128</v>
      </c>
      <c r="S613" s="60">
        <f t="shared" si="222"/>
        <v>370.90907065273598</v>
      </c>
      <c r="T613" s="60">
        <f t="shared" si="250"/>
        <v>4.196143280432076</v>
      </c>
      <c r="U613" s="60">
        <f t="shared" si="223"/>
        <v>1791.8603922053144</v>
      </c>
      <c r="AA613">
        <v>490</v>
      </c>
      <c r="AB613">
        <f t="shared" si="228"/>
        <v>8.5521133347722138</v>
      </c>
      <c r="AC613">
        <f t="shared" si="229"/>
        <v>0.2661290322580645</v>
      </c>
      <c r="AD613">
        <f t="shared" si="230"/>
        <v>0.76604444311897879</v>
      </c>
      <c r="AE613">
        <f t="shared" si="231"/>
        <v>0.20386666631392175</v>
      </c>
      <c r="AF613" s="65">
        <f t="shared" si="232"/>
        <v>0.20530592163744441</v>
      </c>
      <c r="AG613">
        <f t="shared" si="233"/>
        <v>11.763162818869173</v>
      </c>
      <c r="AJ613">
        <f t="shared" si="234"/>
        <v>72.382294738708836</v>
      </c>
      <c r="AL613">
        <f t="shared" si="225"/>
        <v>303.7264796900871</v>
      </c>
      <c r="AN613">
        <f t="shared" si="235"/>
        <v>309.80100928388885</v>
      </c>
      <c r="AP613">
        <f t="shared" si="236"/>
        <v>1728.3024910505171</v>
      </c>
      <c r="AS613">
        <f t="shared" si="237"/>
        <v>1765.3777846486612</v>
      </c>
      <c r="AU613">
        <f t="shared" si="226"/>
        <v>359.90168374097902</v>
      </c>
      <c r="AW613">
        <f t="shared" si="238"/>
        <v>8.5521133347722138</v>
      </c>
      <c r="AY613">
        <f t="shared" si="239"/>
        <v>0.20530592163744441</v>
      </c>
      <c r="BA613">
        <f t="shared" si="240"/>
        <v>0.63219036131793438</v>
      </c>
      <c r="BC613">
        <f t="shared" si="241"/>
        <v>1092.6161762839124</v>
      </c>
      <c r="BD613">
        <f t="shared" si="242"/>
        <v>3.3000000000000002E-2</v>
      </c>
      <c r="BE613">
        <f t="shared" si="243"/>
        <v>36.056333817369108</v>
      </c>
    </row>
    <row r="614" spans="3:57">
      <c r="C614" s="11">
        <v>554</v>
      </c>
      <c r="D614" s="12">
        <f t="shared" si="249"/>
        <v>8.0289855072463757E-3</v>
      </c>
      <c r="E614" s="75">
        <f t="shared" si="244"/>
        <v>1204.2771838760873</v>
      </c>
      <c r="F614" s="4">
        <f t="shared" si="245"/>
        <v>9.6691240560485845</v>
      </c>
      <c r="G614" s="4"/>
      <c r="H614" s="4">
        <f t="shared" si="246"/>
        <v>-7.1316239227446632</v>
      </c>
      <c r="I614" s="11">
        <v>554</v>
      </c>
      <c r="J614" s="5">
        <f t="shared" si="227"/>
        <v>35191.833885364766</v>
      </c>
      <c r="K614" s="11">
        <v>554</v>
      </c>
      <c r="L614" s="17">
        <f t="shared" si="247"/>
        <v>14850.95389962393</v>
      </c>
      <c r="M614" s="11">
        <v>554</v>
      </c>
      <c r="N614">
        <f t="shared" si="248"/>
        <v>1513.8587053643148</v>
      </c>
      <c r="Q614" s="59">
        <v>491</v>
      </c>
      <c r="R614" s="60">
        <f t="shared" si="224"/>
        <v>69.17900000000013</v>
      </c>
      <c r="S614" s="60">
        <f t="shared" si="222"/>
        <v>373.91347151337368</v>
      </c>
      <c r="T614" s="60">
        <f t="shared" si="250"/>
        <v>4.1490167454481366</v>
      </c>
      <c r="U614" s="60">
        <f t="shared" si="223"/>
        <v>1786.0873991558713</v>
      </c>
      <c r="AA614">
        <v>491</v>
      </c>
      <c r="AB614">
        <f t="shared" si="228"/>
        <v>8.5695666272921578</v>
      </c>
      <c r="AC614">
        <f t="shared" si="229"/>
        <v>0.2661290322580645</v>
      </c>
      <c r="AD614">
        <f t="shared" si="230"/>
        <v>0.75470958022277224</v>
      </c>
      <c r="AE614">
        <f t="shared" si="231"/>
        <v>0.20085013022057646</v>
      </c>
      <c r="AF614" s="65">
        <f t="shared" si="232"/>
        <v>0.20222565827178654</v>
      </c>
      <c r="AG614">
        <f t="shared" si="233"/>
        <v>11.586676728228214</v>
      </c>
      <c r="AJ614">
        <f t="shared" si="234"/>
        <v>72.382294738708836</v>
      </c>
      <c r="AL614">
        <f t="shared" si="225"/>
        <v>300.31535294486554</v>
      </c>
      <c r="AN614">
        <f t="shared" si="235"/>
        <v>306.32166000376287</v>
      </c>
      <c r="AP614">
        <f t="shared" si="236"/>
        <v>1733.2571479347018</v>
      </c>
      <c r="AS614">
        <f t="shared" si="237"/>
        <v>1769.3122265264089</v>
      </c>
      <c r="AU614">
        <f t="shared" si="226"/>
        <v>355.36659109868731</v>
      </c>
      <c r="AW614">
        <f t="shared" si="238"/>
        <v>8.5695666272921578</v>
      </c>
      <c r="AY614">
        <f t="shared" si="239"/>
        <v>0.20222565827178654</v>
      </c>
      <c r="BA614">
        <f t="shared" si="240"/>
        <v>0.620198979202217</v>
      </c>
      <c r="BC614">
        <f t="shared" si="241"/>
        <v>1074.9643138440481</v>
      </c>
      <c r="BD614">
        <f t="shared" si="242"/>
        <v>3.3000000000000002E-2</v>
      </c>
      <c r="BE614">
        <f t="shared" si="243"/>
        <v>35.473822356853589</v>
      </c>
    </row>
    <row r="615" spans="3:57">
      <c r="C615" s="11">
        <v>555</v>
      </c>
      <c r="D615" s="12">
        <f t="shared" si="249"/>
        <v>8.0434782608695653E-3</v>
      </c>
      <c r="E615" s="75">
        <f t="shared" si="244"/>
        <v>1204.2771838760873</v>
      </c>
      <c r="F615" s="4">
        <f t="shared" si="245"/>
        <v>9.6865773485685285</v>
      </c>
      <c r="G615" s="4"/>
      <c r="H615" s="4">
        <f t="shared" si="246"/>
        <v>-7.6416974828933819</v>
      </c>
      <c r="I615" s="11">
        <v>555</v>
      </c>
      <c r="J615" s="5">
        <f t="shared" si="227"/>
        <v>35198.227216538893</v>
      </c>
      <c r="K615" s="11">
        <v>555</v>
      </c>
      <c r="L615" s="17">
        <f t="shared" si="247"/>
        <v>14853.651885379413</v>
      </c>
      <c r="M615" s="11">
        <v>555</v>
      </c>
      <c r="N615">
        <f t="shared" si="248"/>
        <v>1514.1337293964743</v>
      </c>
      <c r="Q615" s="59">
        <v>492</v>
      </c>
      <c r="R615" s="60">
        <f t="shared" si="224"/>
        <v>69.807900000000132</v>
      </c>
      <c r="S615" s="60">
        <f t="shared" si="222"/>
        <v>376.91787237401138</v>
      </c>
      <c r="T615" s="60">
        <f t="shared" si="250"/>
        <v>4.1027903150033245</v>
      </c>
      <c r="U615" s="60">
        <f t="shared" si="223"/>
        <v>1780.3789839191322</v>
      </c>
      <c r="AA615">
        <v>492</v>
      </c>
      <c r="AB615">
        <f t="shared" si="228"/>
        <v>8.5870199198121018</v>
      </c>
      <c r="AC615">
        <f t="shared" si="229"/>
        <v>0.2661290322580645</v>
      </c>
      <c r="AD615">
        <f t="shared" si="230"/>
        <v>0.74314482547739402</v>
      </c>
      <c r="AE615">
        <f t="shared" si="231"/>
        <v>0.1977724132318871</v>
      </c>
      <c r="AF615" s="65">
        <f t="shared" si="232"/>
        <v>0.19908492491275176</v>
      </c>
      <c r="AG615">
        <f t="shared" si="233"/>
        <v>11.406725962179575</v>
      </c>
      <c r="AJ615">
        <f t="shared" si="234"/>
        <v>72.382294738708836</v>
      </c>
      <c r="AL615">
        <f t="shared" si="225"/>
        <v>296.96937783169068</v>
      </c>
      <c r="AN615">
        <f t="shared" si="235"/>
        <v>302.90876538832453</v>
      </c>
      <c r="AP615">
        <f t="shared" si="236"/>
        <v>1737.773925830506</v>
      </c>
      <c r="AS615">
        <f t="shared" si="237"/>
        <v>1772.7901389949452</v>
      </c>
      <c r="AU615">
        <f t="shared" si="226"/>
        <v>350.60898394272289</v>
      </c>
      <c r="AW615">
        <f t="shared" si="238"/>
        <v>8.5870199198121018</v>
      </c>
      <c r="AY615">
        <f t="shared" si="239"/>
        <v>0.19908492491275176</v>
      </c>
      <c r="BA615">
        <f t="shared" si="240"/>
        <v>0.60814268363760482</v>
      </c>
      <c r="BC615">
        <f t="shared" si="241"/>
        <v>1056.81449881002</v>
      </c>
      <c r="BD615">
        <f t="shared" si="242"/>
        <v>3.3000000000000002E-2</v>
      </c>
      <c r="BE615">
        <f t="shared" si="243"/>
        <v>34.874878460730663</v>
      </c>
    </row>
    <row r="616" spans="3:57">
      <c r="C616" s="11">
        <v>556</v>
      </c>
      <c r="D616" s="12">
        <f t="shared" si="249"/>
        <v>8.0579710144927531E-3</v>
      </c>
      <c r="E616" s="75">
        <f t="shared" si="244"/>
        <v>1204.2771838760873</v>
      </c>
      <c r="F616" s="4">
        <f t="shared" si="245"/>
        <v>9.7040306410884707</v>
      </c>
      <c r="G616" s="4"/>
      <c r="H616" s="4">
        <f t="shared" si="246"/>
        <v>-8.1518592890367785</v>
      </c>
      <c r="I616" s="11">
        <v>556</v>
      </c>
      <c r="J616" s="5">
        <f t="shared" si="227"/>
        <v>35203.977668086212</v>
      </c>
      <c r="K616" s="11">
        <v>556</v>
      </c>
      <c r="L616" s="17">
        <f t="shared" si="247"/>
        <v>14856.078575932381</v>
      </c>
      <c r="M616" s="11">
        <v>556</v>
      </c>
      <c r="N616">
        <f t="shared" si="248"/>
        <v>1514.381098464055</v>
      </c>
      <c r="Q616" s="59">
        <v>493</v>
      </c>
      <c r="R616" s="60">
        <f t="shared" si="224"/>
        <v>70.436800000000133</v>
      </c>
      <c r="S616" s="60">
        <f t="shared" si="222"/>
        <v>379.92227323464903</v>
      </c>
      <c r="T616" s="60">
        <f t="shared" si="250"/>
        <v>4.0574398264436695</v>
      </c>
      <c r="U616" s="60">
        <f t="shared" si="223"/>
        <v>1774.7339179420474</v>
      </c>
      <c r="AA616">
        <v>493</v>
      </c>
      <c r="AB616">
        <f t="shared" si="228"/>
        <v>8.6044732123320458</v>
      </c>
      <c r="AC616">
        <f t="shared" si="229"/>
        <v>0.2661290322580645</v>
      </c>
      <c r="AD616">
        <f t="shared" si="230"/>
        <v>0.73135370161916979</v>
      </c>
      <c r="AE616">
        <f t="shared" si="231"/>
        <v>0.19463445285026293</v>
      </c>
      <c r="AF616" s="65">
        <f t="shared" si="232"/>
        <v>0.19588476214626158</v>
      </c>
      <c r="AG616">
        <f t="shared" si="233"/>
        <v>11.223370141904777</v>
      </c>
      <c r="AJ616">
        <f t="shared" si="234"/>
        <v>72.382294738708836</v>
      </c>
      <c r="AL616">
        <f t="shared" si="225"/>
        <v>293.6868054022213</v>
      </c>
      <c r="AN616">
        <f t="shared" si="235"/>
        <v>299.56054151026575</v>
      </c>
      <c r="AP616">
        <f t="shared" si="236"/>
        <v>1741.8659697621219</v>
      </c>
      <c r="AS616">
        <f t="shared" si="237"/>
        <v>1775.8271577327685</v>
      </c>
      <c r="AU616">
        <f t="shared" si="226"/>
        <v>345.63714720195497</v>
      </c>
      <c r="AW616">
        <f t="shared" si="238"/>
        <v>8.6044732123320458</v>
      </c>
      <c r="AY616">
        <f t="shared" si="239"/>
        <v>0.19588476214626158</v>
      </c>
      <c r="BA616">
        <f t="shared" si="240"/>
        <v>0.59602528275086486</v>
      </c>
      <c r="BC616">
        <f t="shared" si="241"/>
        <v>1038.1961571415782</v>
      </c>
      <c r="BD616">
        <f t="shared" si="242"/>
        <v>3.3000000000000002E-2</v>
      </c>
      <c r="BE616">
        <f t="shared" si="243"/>
        <v>34.260473185672083</v>
      </c>
    </row>
    <row r="617" spans="3:57">
      <c r="C617" s="11">
        <v>557</v>
      </c>
      <c r="D617" s="12">
        <f t="shared" si="249"/>
        <v>8.0724637681159409E-3</v>
      </c>
      <c r="E617" s="75">
        <f t="shared" si="244"/>
        <v>1204.2771838760873</v>
      </c>
      <c r="F617" s="4">
        <f t="shared" si="245"/>
        <v>9.7214839336084129</v>
      </c>
      <c r="G617" s="4"/>
      <c r="H617" s="4">
        <f t="shared" si="246"/>
        <v>-8.6620985096990246</v>
      </c>
      <c r="I617" s="11">
        <v>557</v>
      </c>
      <c r="J617" s="5">
        <f t="shared" si="227"/>
        <v>35208.874267674546</v>
      </c>
      <c r="K617" s="11">
        <v>557</v>
      </c>
      <c r="L617" s="17">
        <f t="shared" si="247"/>
        <v>14858.144940958658</v>
      </c>
      <c r="M617" s="11">
        <v>557</v>
      </c>
      <c r="N617">
        <f t="shared" si="248"/>
        <v>1514.5917371007806</v>
      </c>
      <c r="Q617" s="59">
        <v>494</v>
      </c>
      <c r="R617" s="60">
        <f t="shared" si="224"/>
        <v>71.065700000000135</v>
      </c>
      <c r="S617" s="60">
        <f t="shared" si="222"/>
        <v>382.92667409528673</v>
      </c>
      <c r="T617" s="60">
        <f t="shared" si="250"/>
        <v>4.0129419499401653</v>
      </c>
      <c r="U617" s="60">
        <f t="shared" si="223"/>
        <v>1769.1510055222564</v>
      </c>
      <c r="AA617">
        <v>494</v>
      </c>
      <c r="AB617">
        <f t="shared" si="228"/>
        <v>8.621926504851988</v>
      </c>
      <c r="AC617">
        <f t="shared" si="229"/>
        <v>0.2661290322580645</v>
      </c>
      <c r="AD617">
        <f t="shared" si="230"/>
        <v>0.71933980033865119</v>
      </c>
      <c r="AE617">
        <f t="shared" si="231"/>
        <v>0.19143720492883459</v>
      </c>
      <c r="AF617" s="65">
        <f t="shared" si="232"/>
        <v>0.19262622513192448</v>
      </c>
      <c r="AG617">
        <f t="shared" si="233"/>
        <v>11.036669723596102</v>
      </c>
      <c r="AJ617">
        <f t="shared" si="234"/>
        <v>72.382294738708836</v>
      </c>
      <c r="AL617">
        <f t="shared" si="225"/>
        <v>290.46594698989799</v>
      </c>
      <c r="AN617">
        <f t="shared" si="235"/>
        <v>296.27526592969593</v>
      </c>
      <c r="AP617">
        <f t="shared" si="236"/>
        <v>1745.5466990756815</v>
      </c>
      <c r="AS617">
        <f t="shared" si="237"/>
        <v>1778.4391748287107</v>
      </c>
      <c r="AU617">
        <f t="shared" si="226"/>
        <v>340.45942476515143</v>
      </c>
      <c r="AW617">
        <f t="shared" si="238"/>
        <v>8.621926504851988</v>
      </c>
      <c r="AY617">
        <f t="shared" si="239"/>
        <v>0.19262622513192448</v>
      </c>
      <c r="BA617">
        <f t="shared" si="240"/>
        <v>0.58385044944359765</v>
      </c>
      <c r="BC617">
        <f t="shared" si="241"/>
        <v>1019.138224780125</v>
      </c>
      <c r="BD617">
        <f t="shared" si="242"/>
        <v>3.3000000000000002E-2</v>
      </c>
      <c r="BE617">
        <f t="shared" si="243"/>
        <v>33.63156141774413</v>
      </c>
    </row>
    <row r="618" spans="3:57">
      <c r="C618" s="11">
        <v>558</v>
      </c>
      <c r="D618" s="12">
        <f t="shared" si="249"/>
        <v>8.0869565217391304E-3</v>
      </c>
      <c r="E618" s="75">
        <f t="shared" si="244"/>
        <v>1204.2771838760873</v>
      </c>
      <c r="F618" s="4">
        <f t="shared" si="245"/>
        <v>9.7389372261283587</v>
      </c>
      <c r="G618" s="4"/>
      <c r="H618" s="4">
        <f t="shared" si="246"/>
        <v>-9.1724011701875909</v>
      </c>
      <c r="I618" s="11">
        <v>558</v>
      </c>
      <c r="J618" s="5">
        <f t="shared" si="227"/>
        <v>35212.694278450814</v>
      </c>
      <c r="K618" s="11">
        <v>558</v>
      </c>
      <c r="L618" s="17">
        <f t="shared" si="247"/>
        <v>14859.756985506243</v>
      </c>
      <c r="M618" s="11">
        <v>558</v>
      </c>
      <c r="N618">
        <f t="shared" si="248"/>
        <v>1514.7560637621043</v>
      </c>
      <c r="Q618" s="59">
        <v>495</v>
      </c>
      <c r="R618" s="60">
        <f t="shared" si="224"/>
        <v>71.694600000000136</v>
      </c>
      <c r="S618" s="60">
        <f t="shared" si="222"/>
        <v>385.93107495592443</v>
      </c>
      <c r="T618" s="60">
        <f t="shared" si="250"/>
        <v>3.9692741535333713</v>
      </c>
      <c r="U618" s="60">
        <f t="shared" si="223"/>
        <v>1763.6290826801965</v>
      </c>
      <c r="AA618">
        <v>495</v>
      </c>
      <c r="AB618">
        <f t="shared" si="228"/>
        <v>8.639379797371932</v>
      </c>
      <c r="AC618">
        <f t="shared" si="229"/>
        <v>0.2661290322580645</v>
      </c>
      <c r="AD618">
        <f t="shared" si="230"/>
        <v>0.70710678118654713</v>
      </c>
      <c r="AE618">
        <f t="shared" si="231"/>
        <v>0.18818164338029075</v>
      </c>
      <c r="AF618" s="65">
        <f t="shared" si="232"/>
        <v>0.1893103830740068</v>
      </c>
      <c r="AG618">
        <f t="shared" si="233"/>
        <v>10.846685968145445</v>
      </c>
      <c r="AJ618">
        <f t="shared" si="234"/>
        <v>72.382294738708836</v>
      </c>
      <c r="AL618">
        <f t="shared" si="225"/>
        <v>287.3051716797915</v>
      </c>
      <c r="AN618">
        <f t="shared" si="235"/>
        <v>293.05127511338736</v>
      </c>
      <c r="AP618">
        <f t="shared" si="236"/>
        <v>1748.8297790370041</v>
      </c>
      <c r="AS618">
        <f t="shared" si="237"/>
        <v>1780.6423037139148</v>
      </c>
      <c r="AU618">
        <f t="shared" si="226"/>
        <v>335.0841949853513</v>
      </c>
      <c r="AW618">
        <f t="shared" si="238"/>
        <v>8.639379797371932</v>
      </c>
      <c r="AY618">
        <f t="shared" si="239"/>
        <v>0.1893103830740068</v>
      </c>
      <c r="BA618">
        <f t="shared" si="240"/>
        <v>0.57162172175837955</v>
      </c>
      <c r="BC618">
        <f t="shared" si="241"/>
        <v>999.66908935545871</v>
      </c>
      <c r="BD618">
        <f t="shared" si="242"/>
        <v>3.3000000000000002E-2</v>
      </c>
      <c r="BE618">
        <f t="shared" si="243"/>
        <v>32.989079948730136</v>
      </c>
    </row>
    <row r="619" spans="3:57">
      <c r="C619" s="11">
        <v>559</v>
      </c>
      <c r="D619" s="12">
        <f t="shared" si="249"/>
        <v>8.1014492753623182E-3</v>
      </c>
      <c r="E619" s="75">
        <f t="shared" si="244"/>
        <v>1204.2771838760873</v>
      </c>
      <c r="F619" s="4">
        <f t="shared" si="245"/>
        <v>9.7563905186483009</v>
      </c>
      <c r="G619" s="4"/>
      <c r="H619" s="4">
        <f t="shared" si="246"/>
        <v>-9.6827499845157448</v>
      </c>
      <c r="I619" s="11">
        <v>559</v>
      </c>
      <c r="J619" s="5">
        <f t="shared" si="227"/>
        <v>35215.20353644219</v>
      </c>
      <c r="K619" s="11">
        <v>559</v>
      </c>
      <c r="L619" s="17">
        <f t="shared" si="247"/>
        <v>14860.815892378603</v>
      </c>
      <c r="M619" s="11">
        <v>559</v>
      </c>
      <c r="N619">
        <f t="shared" si="248"/>
        <v>1514.8640053393071</v>
      </c>
      <c r="Q619" s="59">
        <v>496</v>
      </c>
      <c r="R619" s="60">
        <f t="shared" si="224"/>
        <v>72.323500000000138</v>
      </c>
      <c r="S619" s="60">
        <f t="shared" si="222"/>
        <v>388.93547581656213</v>
      </c>
      <c r="T619" s="60">
        <f t="shared" si="250"/>
        <v>3.9264146699034512</v>
      </c>
      <c r="U619" s="60">
        <f t="shared" si="223"/>
        <v>1758.1670160783681</v>
      </c>
      <c r="AA619">
        <v>496</v>
      </c>
      <c r="AB619">
        <f t="shared" si="228"/>
        <v>8.6568330898918742</v>
      </c>
      <c r="AC619">
        <f t="shared" si="229"/>
        <v>0.2661290322580645</v>
      </c>
      <c r="AD619">
        <f t="shared" si="230"/>
        <v>0.6946583704589977</v>
      </c>
      <c r="AE619">
        <f t="shared" si="231"/>
        <v>0.18486875988021712</v>
      </c>
      <c r="AF619" s="65">
        <f t="shared" si="232"/>
        <v>0.18593831869975658</v>
      </c>
      <c r="AG619">
        <f t="shared" si="233"/>
        <v>10.653480911254483</v>
      </c>
      <c r="AJ619">
        <f t="shared" si="234"/>
        <v>72.382294738708836</v>
      </c>
      <c r="AL619">
        <f t="shared" si="225"/>
        <v>284.20290390334179</v>
      </c>
      <c r="AN619">
        <f t="shared" si="235"/>
        <v>289.88696198140866</v>
      </c>
      <c r="AP619">
        <f t="shared" si="236"/>
        <v>1751.729092447918</v>
      </c>
      <c r="AS619">
        <f t="shared" si="237"/>
        <v>1782.4528444908008</v>
      </c>
      <c r="AU619">
        <f t="shared" si="226"/>
        <v>329.51984690597982</v>
      </c>
      <c r="AW619">
        <f t="shared" si="238"/>
        <v>8.6568330898918742</v>
      </c>
      <c r="AY619">
        <f t="shared" si="239"/>
        <v>0.18593831869975658</v>
      </c>
      <c r="BA619">
        <f t="shared" si="240"/>
        <v>0.55934250346627223</v>
      </c>
      <c r="BC619">
        <f t="shared" si="241"/>
        <v>979.81653596451952</v>
      </c>
      <c r="BD619">
        <f t="shared" si="242"/>
        <v>3.3000000000000002E-2</v>
      </c>
      <c r="BE619">
        <f t="shared" si="243"/>
        <v>32.333945686829146</v>
      </c>
    </row>
    <row r="620" spans="3:57">
      <c r="C620" s="11">
        <v>560</v>
      </c>
      <c r="D620" s="12">
        <f t="shared" si="249"/>
        <v>8.1159420289855077E-3</v>
      </c>
      <c r="E620" s="75">
        <f t="shared" si="244"/>
        <v>1204.2771838760873</v>
      </c>
      <c r="F620" s="4">
        <f t="shared" si="245"/>
        <v>9.7738438111682449</v>
      </c>
      <c r="G620" s="4"/>
      <c r="H620" s="4">
        <f t="shared" si="246"/>
        <v>-10.193124192345509</v>
      </c>
      <c r="I620" s="11">
        <v>560</v>
      </c>
      <c r="J620" s="5">
        <f t="shared" si="227"/>
        <v>35216.156805759703</v>
      </c>
      <c r="K620" s="11">
        <v>560</v>
      </c>
      <c r="L620" s="17">
        <f t="shared" si="247"/>
        <v>14861.218172030594</v>
      </c>
      <c r="M620" s="11">
        <v>560</v>
      </c>
      <c r="N620">
        <f t="shared" si="248"/>
        <v>1514.9050124394082</v>
      </c>
      <c r="Q620" s="59">
        <v>497</v>
      </c>
      <c r="R620" s="60">
        <f t="shared" si="224"/>
        <v>72.952400000000139</v>
      </c>
      <c r="S620" s="60">
        <f t="shared" si="222"/>
        <v>391.93987667719978</v>
      </c>
      <c r="T620" s="60">
        <f t="shared" si="250"/>
        <v>3.8843424647679083</v>
      </c>
      <c r="U620" s="60">
        <f t="shared" si="223"/>
        <v>1752.7637019854371</v>
      </c>
      <c r="AA620">
        <v>497</v>
      </c>
      <c r="AB620">
        <f t="shared" si="228"/>
        <v>8.6742863824118182</v>
      </c>
      <c r="AC620">
        <f t="shared" si="229"/>
        <v>0.2661290322580645</v>
      </c>
      <c r="AD620">
        <f t="shared" si="230"/>
        <v>0.68199836006249837</v>
      </c>
      <c r="AE620">
        <f t="shared" si="231"/>
        <v>0.18149956356501973</v>
      </c>
      <c r="AF620" s="65">
        <f t="shared" si="232"/>
        <v>0.18251112774565317</v>
      </c>
      <c r="AG620">
        <f t="shared" si="233"/>
        <v>10.457117333998946</v>
      </c>
      <c r="AJ620">
        <f t="shared" si="234"/>
        <v>72.382294738708836</v>
      </c>
      <c r="AL620">
        <f t="shared" si="225"/>
        <v>281.15762115091349</v>
      </c>
      <c r="AN620">
        <f t="shared" si="235"/>
        <v>286.78077357393175</v>
      </c>
      <c r="AP620">
        <f t="shared" si="236"/>
        <v>1754.2587113077661</v>
      </c>
      <c r="AS620">
        <f t="shared" si="237"/>
        <v>1783.8872497005918</v>
      </c>
      <c r="AU620">
        <f t="shared" si="226"/>
        <v>323.7747572698608</v>
      </c>
      <c r="AW620">
        <f t="shared" si="238"/>
        <v>8.6742863824118182</v>
      </c>
      <c r="AY620">
        <f t="shared" si="239"/>
        <v>0.18251112774565317</v>
      </c>
      <c r="BA620">
        <f t="shared" si="240"/>
        <v>0.54701606486634857</v>
      </c>
      <c r="BC620">
        <f t="shared" si="241"/>
        <v>959.60769701708602</v>
      </c>
      <c r="BD620">
        <f t="shared" si="242"/>
        <v>3.3000000000000002E-2</v>
      </c>
      <c r="BE620">
        <f t="shared" si="243"/>
        <v>31.667054001563841</v>
      </c>
    </row>
    <row r="621" spans="3:57">
      <c r="C621" s="11">
        <v>561</v>
      </c>
      <c r="D621" s="12">
        <f t="shared" si="249"/>
        <v>8.1304347826086955E-3</v>
      </c>
      <c r="E621" s="75">
        <f t="shared" si="244"/>
        <v>1204.2771838760873</v>
      </c>
      <c r="F621" s="4">
        <f t="shared" si="245"/>
        <v>9.7912971036881871</v>
      </c>
      <c r="G621" s="4"/>
      <c r="H621" s="4">
        <f t="shared" si="246"/>
        <v>-10.703499401203469</v>
      </c>
      <c r="I621" s="11">
        <v>561</v>
      </c>
      <c r="J621" s="5">
        <f t="shared" si="227"/>
        <v>35215.298151150397</v>
      </c>
      <c r="K621" s="11">
        <v>561</v>
      </c>
      <c r="L621" s="17">
        <f t="shared" si="247"/>
        <v>14860.855819785467</v>
      </c>
      <c r="M621" s="11">
        <v>561</v>
      </c>
      <c r="N621">
        <f t="shared" si="248"/>
        <v>1514.8680754113625</v>
      </c>
      <c r="Q621" s="59">
        <v>498</v>
      </c>
      <c r="R621" s="60">
        <f t="shared" si="224"/>
        <v>73.581300000000141</v>
      </c>
      <c r="S621" s="60">
        <f t="shared" si="222"/>
        <v>394.94427753783748</v>
      </c>
      <c r="T621" s="60">
        <f t="shared" si="250"/>
        <v>3.8430372068155556</v>
      </c>
      <c r="U621" s="60">
        <f t="shared" si="223"/>
        <v>1747.4180652829964</v>
      </c>
      <c r="AA621">
        <v>498</v>
      </c>
      <c r="AB621">
        <f t="shared" si="228"/>
        <v>8.6917396749317604</v>
      </c>
      <c r="AC621">
        <f t="shared" si="229"/>
        <v>0.2661290322580645</v>
      </c>
      <c r="AD621">
        <f t="shared" si="230"/>
        <v>0.6691306063588589</v>
      </c>
      <c r="AE621">
        <f t="shared" si="231"/>
        <v>0.17807508072453501</v>
      </c>
      <c r="AF621" s="65">
        <f t="shared" si="232"/>
        <v>0.17902991845212882</v>
      </c>
      <c r="AG621">
        <f t="shared" si="233"/>
        <v>10.25765873387828</v>
      </c>
      <c r="AJ621">
        <f t="shared" si="234"/>
        <v>72.382294738708836</v>
      </c>
      <c r="AL621">
        <f t="shared" si="225"/>
        <v>278.1678517955479</v>
      </c>
      <c r="AN621">
        <f t="shared" si="235"/>
        <v>283.73120883145884</v>
      </c>
      <c r="AP621">
        <f t="shared" si="236"/>
        <v>1756.4328685471792</v>
      </c>
      <c r="AS621">
        <f t="shared" si="237"/>
        <v>1784.9620905687052</v>
      </c>
      <c r="AU621">
        <f t="shared" si="226"/>
        <v>317.85726836825694</v>
      </c>
      <c r="AW621">
        <f t="shared" si="238"/>
        <v>8.6917396749317604</v>
      </c>
      <c r="AY621">
        <f t="shared" si="239"/>
        <v>0.17902991845212882</v>
      </c>
      <c r="BA621">
        <f t="shared" si="240"/>
        <v>0.53464554378790419</v>
      </c>
      <c r="BC621">
        <f t="shared" si="241"/>
        <v>939.06900613135508</v>
      </c>
      <c r="BD621">
        <f t="shared" si="242"/>
        <v>3.3000000000000002E-2</v>
      </c>
      <c r="BE621">
        <f t="shared" si="243"/>
        <v>30.989277202334719</v>
      </c>
    </row>
    <row r="622" spans="3:57">
      <c r="C622" s="11">
        <v>562</v>
      </c>
      <c r="D622" s="12">
        <f t="shared" si="249"/>
        <v>8.1449275362318833E-3</v>
      </c>
      <c r="E622" s="75">
        <f t="shared" si="244"/>
        <v>1204.2771838760873</v>
      </c>
      <c r="F622" s="4">
        <f t="shared" si="245"/>
        <v>9.8087503962081311</v>
      </c>
      <c r="G622" s="4"/>
      <c r="H622" s="4">
        <f t="shared" si="246"/>
        <v>-11.213847434219819</v>
      </c>
      <c r="I622" s="11">
        <v>562</v>
      </c>
      <c r="J622" s="5">
        <f t="shared" si="227"/>
        <v>35212.361327421619</v>
      </c>
      <c r="K622" s="11">
        <v>562</v>
      </c>
      <c r="L622" s="17">
        <f t="shared" si="247"/>
        <v>14859.616480171922</v>
      </c>
      <c r="M622" s="11">
        <v>562</v>
      </c>
      <c r="N622">
        <f t="shared" si="248"/>
        <v>1514.7417410980552</v>
      </c>
      <c r="Q622" s="59">
        <v>499</v>
      </c>
      <c r="R622" s="60">
        <f t="shared" si="224"/>
        <v>74.210200000000142</v>
      </c>
      <c r="S622" s="60">
        <f t="shared" si="222"/>
        <v>397.94867839847518</v>
      </c>
      <c r="T622" s="60">
        <f t="shared" si="250"/>
        <v>3.8024792390909954</v>
      </c>
      <c r="U622" s="60">
        <f t="shared" si="223"/>
        <v>1742.1290585129009</v>
      </c>
      <c r="AA622">
        <v>499</v>
      </c>
      <c r="AB622">
        <f t="shared" si="228"/>
        <v>8.7091929674517043</v>
      </c>
      <c r="AC622">
        <f t="shared" si="229"/>
        <v>0.2661290322580645</v>
      </c>
      <c r="AD622">
        <f t="shared" si="230"/>
        <v>0.6560590289905075</v>
      </c>
      <c r="AE622">
        <f t="shared" si="231"/>
        <v>0.17459635448940924</v>
      </c>
      <c r="AF622" s="65">
        <f t="shared" si="232"/>
        <v>0.17549581106724385</v>
      </c>
      <c r="AG622">
        <f t="shared" si="233"/>
        <v>10.055169296378356</v>
      </c>
      <c r="AJ622">
        <f t="shared" si="234"/>
        <v>72.382294738708836</v>
      </c>
      <c r="AL622">
        <f t="shared" si="225"/>
        <v>275.23217302170576</v>
      </c>
      <c r="AN622">
        <f t="shared" si="235"/>
        <v>280.73681648213989</v>
      </c>
      <c r="AP622">
        <f t="shared" si="236"/>
        <v>1758.2659298616616</v>
      </c>
      <c r="AS622">
        <f t="shared" si="237"/>
        <v>1785.6940237650506</v>
      </c>
      <c r="AU622">
        <f t="shared" si="226"/>
        <v>311.77566678290236</v>
      </c>
      <c r="AW622">
        <f t="shared" si="238"/>
        <v>8.7091929674517043</v>
      </c>
      <c r="AY622">
        <f t="shared" si="239"/>
        <v>0.17549581106724385</v>
      </c>
      <c r="BA622">
        <f t="shared" si="240"/>
        <v>0.52223394678584267</v>
      </c>
      <c r="BC622">
        <f t="shared" si="241"/>
        <v>918.2261560507352</v>
      </c>
      <c r="BD622">
        <f t="shared" si="242"/>
        <v>3.3000000000000002E-2</v>
      </c>
      <c r="BE622">
        <f t="shared" si="243"/>
        <v>30.301463149674262</v>
      </c>
    </row>
    <row r="623" spans="3:57">
      <c r="C623" s="11">
        <v>563</v>
      </c>
      <c r="D623" s="12">
        <f t="shared" si="249"/>
        <v>8.1594202898550728E-3</v>
      </c>
      <c r="E623" s="75">
        <f t="shared" si="244"/>
        <v>1204.2771838760873</v>
      </c>
      <c r="F623" s="4">
        <f t="shared" si="245"/>
        <v>9.826203688728075</v>
      </c>
      <c r="G623" s="4"/>
      <c r="H623" s="4">
        <f t="shared" si="246"/>
        <v>-11.724136183629692</v>
      </c>
      <c r="I623" s="11">
        <v>563</v>
      </c>
      <c r="J623" s="5">
        <f t="shared" si="227"/>
        <v>35207.070185239296</v>
      </c>
      <c r="K623" s="11">
        <v>563</v>
      </c>
      <c r="L623" s="17">
        <f t="shared" si="247"/>
        <v>14857.383618170983</v>
      </c>
      <c r="M623" s="11">
        <v>563</v>
      </c>
      <c r="N623">
        <f t="shared" si="248"/>
        <v>1514.5141302926588</v>
      </c>
      <c r="Q623" s="59">
        <v>500</v>
      </c>
      <c r="R623" s="60">
        <f t="shared" si="224"/>
        <v>74.839100000000144</v>
      </c>
      <c r="S623" s="60">
        <f t="shared" si="222"/>
        <v>400.95307925911288</v>
      </c>
      <c r="T623" s="60">
        <f t="shared" si="250"/>
        <v>3.7626495517493224</v>
      </c>
      <c r="U623" s="60">
        <f t="shared" si="223"/>
        <v>1736.8956609632439</v>
      </c>
      <c r="AA623">
        <v>500</v>
      </c>
      <c r="AB623">
        <f t="shared" si="228"/>
        <v>8.7266462599716466</v>
      </c>
      <c r="AC623">
        <f t="shared" si="229"/>
        <v>0.2661290322580645</v>
      </c>
      <c r="AD623">
        <f t="shared" si="230"/>
        <v>0.64278760968654036</v>
      </c>
      <c r="AE623">
        <f t="shared" si="231"/>
        <v>0.17106444451335348</v>
      </c>
      <c r="AF623" s="65">
        <f t="shared" si="232"/>
        <v>0.17190993735977408</v>
      </c>
      <c r="AG623">
        <f t="shared" si="233"/>
        <v>9.8497138670734099</v>
      </c>
      <c r="AJ623">
        <f t="shared" si="234"/>
        <v>72.382294738708836</v>
      </c>
      <c r="AL623">
        <f t="shared" si="225"/>
        <v>272.34920885319013</v>
      </c>
      <c r="AN623">
        <f t="shared" si="235"/>
        <v>277.79619303025396</v>
      </c>
      <c r="AP623">
        <f t="shared" si="236"/>
        <v>1759.7723656729065</v>
      </c>
      <c r="AS623">
        <f t="shared" si="237"/>
        <v>1786.0997587139723</v>
      </c>
      <c r="AU623">
        <f t="shared" si="226"/>
        <v>305.53816306984038</v>
      </c>
      <c r="AW623">
        <f t="shared" si="238"/>
        <v>8.7266462599716466</v>
      </c>
      <c r="AY623">
        <f t="shared" si="239"/>
        <v>0.17190993735977408</v>
      </c>
      <c r="BA623">
        <f t="shared" si="240"/>
        <v>0.50978415051985959</v>
      </c>
      <c r="BC623">
        <f t="shared" si="241"/>
        <v>897.10406054288637</v>
      </c>
      <c r="BD623">
        <f t="shared" si="242"/>
        <v>3.3000000000000002E-2</v>
      </c>
      <c r="BE623">
        <f t="shared" si="243"/>
        <v>29.604433997915251</v>
      </c>
    </row>
    <row r="624" spans="3:57">
      <c r="C624" s="11">
        <v>564</v>
      </c>
      <c r="D624" s="12">
        <f t="shared" si="249"/>
        <v>8.1739130434782606E-3</v>
      </c>
      <c r="E624" s="75">
        <f t="shared" si="244"/>
        <v>1204.2771838760873</v>
      </c>
      <c r="F624" s="4">
        <f t="shared" si="245"/>
        <v>9.8436569812480172</v>
      </c>
      <c r="G624" s="4"/>
      <c r="H624" s="4">
        <f t="shared" si="246"/>
        <v>-12.234329470271668</v>
      </c>
      <c r="I624" s="11">
        <v>564</v>
      </c>
      <c r="J624" s="5">
        <f t="shared" si="227"/>
        <v>35199.139092780999</v>
      </c>
      <c r="K624" s="11">
        <v>564</v>
      </c>
      <c r="L624" s="17">
        <f t="shared" si="247"/>
        <v>14854.03669715358</v>
      </c>
      <c r="M624" s="11">
        <v>564</v>
      </c>
      <c r="N624">
        <f t="shared" si="248"/>
        <v>1514.1729558770214</v>
      </c>
      <c r="Q624" s="59">
        <v>501</v>
      </c>
      <c r="R624" s="60">
        <f t="shared" si="224"/>
        <v>75.468000000000146</v>
      </c>
      <c r="S624" s="60">
        <f t="shared" si="222"/>
        <v>403.95748011975053</v>
      </c>
      <c r="T624" s="60">
        <f t="shared" si="250"/>
        <v>3.723529756105755</v>
      </c>
      <c r="U624" s="60">
        <f t="shared" si="223"/>
        <v>1731.7168777911306</v>
      </c>
      <c r="AA624">
        <v>501</v>
      </c>
      <c r="AB624">
        <f t="shared" si="228"/>
        <v>8.7440995524915905</v>
      </c>
      <c r="AC624">
        <f t="shared" si="229"/>
        <v>0.2661290322580645</v>
      </c>
      <c r="AD624">
        <f t="shared" si="230"/>
        <v>0.62932039104983795</v>
      </c>
      <c r="AE624">
        <f t="shared" si="231"/>
        <v>0.16748042665036009</v>
      </c>
      <c r="AF624" s="65">
        <f t="shared" si="232"/>
        <v>0.16827344014210371</v>
      </c>
      <c r="AG624">
        <f t="shared" si="233"/>
        <v>9.6413579242898315</v>
      </c>
      <c r="AJ624">
        <f t="shared" si="234"/>
        <v>72.382294738708836</v>
      </c>
      <c r="AL624">
        <f t="shared" si="225"/>
        <v>269.51762827479939</v>
      </c>
      <c r="AN624">
        <f t="shared" si="235"/>
        <v>274.90798084029541</v>
      </c>
      <c r="AP624">
        <f t="shared" si="236"/>
        <v>1760.9667232460456</v>
      </c>
      <c r="AS624">
        <f t="shared" si="237"/>
        <v>1786.1960254862292</v>
      </c>
      <c r="AU624">
        <f t="shared" si="226"/>
        <v>299.15287242961114</v>
      </c>
      <c r="AW624">
        <f t="shared" si="238"/>
        <v>8.7440995524915905</v>
      </c>
      <c r="AY624">
        <f t="shared" si="239"/>
        <v>0.16827344014210371</v>
      </c>
      <c r="BA624">
        <f t="shared" si="240"/>
        <v>0.49729890330793658</v>
      </c>
      <c r="BC624">
        <f t="shared" si="241"/>
        <v>875.72682023202913</v>
      </c>
      <c r="BD624">
        <f t="shared" si="242"/>
        <v>3.3000000000000002E-2</v>
      </c>
      <c r="BE624">
        <f t="shared" si="243"/>
        <v>28.898985067656962</v>
      </c>
    </row>
    <row r="625" spans="3:57">
      <c r="C625" s="11">
        <v>565</v>
      </c>
      <c r="D625" s="12">
        <f t="shared" si="249"/>
        <v>8.1884057971014484E-3</v>
      </c>
      <c r="E625" s="75">
        <f t="shared" si="244"/>
        <v>1204.2771838760873</v>
      </c>
      <c r="F625" s="4">
        <f t="shared" si="245"/>
        <v>9.8611102737679595</v>
      </c>
      <c r="G625" s="4"/>
      <c r="H625" s="4">
        <f t="shared" si="246"/>
        <v>-12.744386909308776</v>
      </c>
      <c r="I625" s="11">
        <v>565</v>
      </c>
      <c r="J625" s="5">
        <f t="shared" si="227"/>
        <v>35188.273372704251</v>
      </c>
      <c r="K625" s="11">
        <v>565</v>
      </c>
      <c r="L625" s="17">
        <f t="shared" si="247"/>
        <v>14849.451363281194</v>
      </c>
      <c r="M625" s="11">
        <v>565</v>
      </c>
      <c r="N625">
        <f t="shared" si="248"/>
        <v>1513.705541618878</v>
      </c>
      <c r="Q625" s="59">
        <v>502</v>
      </c>
      <c r="R625" s="60">
        <f t="shared" si="224"/>
        <v>76.096900000000147</v>
      </c>
      <c r="S625" s="60">
        <f t="shared" si="222"/>
        <v>406.96188098038823</v>
      </c>
      <c r="T625" s="60">
        <f t="shared" si="250"/>
        <v>3.6851020599095285</v>
      </c>
      <c r="U625" s="60">
        <f t="shared" si="223"/>
        <v>1726.591739180491</v>
      </c>
      <c r="AA625">
        <v>502</v>
      </c>
      <c r="AB625">
        <f t="shared" si="228"/>
        <v>8.7615528450115345</v>
      </c>
      <c r="AC625">
        <f t="shared" si="229"/>
        <v>0.2661290322580645</v>
      </c>
      <c r="AD625">
        <f t="shared" si="230"/>
        <v>0.61566147532565829</v>
      </c>
      <c r="AE625">
        <f t="shared" si="231"/>
        <v>0.16384539262698969</v>
      </c>
      <c r="AF625" s="65">
        <f t="shared" si="232"/>
        <v>0.16458747280329436</v>
      </c>
      <c r="AG625">
        <f t="shared" si="233"/>
        <v>9.4301675523529873</v>
      </c>
      <c r="AJ625">
        <f t="shared" si="234"/>
        <v>72.382294738708836</v>
      </c>
      <c r="AL625">
        <f t="shared" si="225"/>
        <v>266.73614344259454</v>
      </c>
      <c r="AN625">
        <f t="shared" si="235"/>
        <v>272.07086631144642</v>
      </c>
      <c r="AP625">
        <f t="shared" si="236"/>
        <v>1761.8635989912707</v>
      </c>
      <c r="AS625">
        <f t="shared" si="237"/>
        <v>1785.9995433030779</v>
      </c>
      <c r="AU625">
        <f t="shared" si="226"/>
        <v>292.62779640411702</v>
      </c>
      <c r="AW625">
        <f t="shared" si="238"/>
        <v>8.7615528450115345</v>
      </c>
      <c r="AY625">
        <f t="shared" si="239"/>
        <v>0.16458747280329436</v>
      </c>
      <c r="BA625">
        <f t="shared" si="240"/>
        <v>0.48478082684486445</v>
      </c>
      <c r="BC625">
        <f t="shared" si="241"/>
        <v>854.11769230685695</v>
      </c>
      <c r="BD625">
        <f t="shared" si="242"/>
        <v>3.3000000000000002E-2</v>
      </c>
      <c r="BE625">
        <f t="shared" si="243"/>
        <v>28.185883846126281</v>
      </c>
    </row>
    <row r="626" spans="3:57">
      <c r="C626" s="11">
        <v>566</v>
      </c>
      <c r="D626" s="12">
        <f t="shared" si="249"/>
        <v>8.2028985507246379E-3</v>
      </c>
      <c r="E626" s="75">
        <f t="shared" si="244"/>
        <v>1204.2771838760873</v>
      </c>
      <c r="F626" s="4">
        <f t="shared" si="245"/>
        <v>9.8785635662879052</v>
      </c>
      <c r="G626" s="4"/>
      <c r="H626" s="4">
        <f t="shared" si="246"/>
        <v>-13.254263782389836</v>
      </c>
      <c r="I626" s="11">
        <v>566</v>
      </c>
      <c r="J626" s="5">
        <f t="shared" si="227"/>
        <v>35174.169753870396</v>
      </c>
      <c r="K626" s="11">
        <v>566</v>
      </c>
      <c r="L626" s="17">
        <f t="shared" si="247"/>
        <v>14843.499636133307</v>
      </c>
      <c r="M626" s="11">
        <v>566</v>
      </c>
      <c r="N626">
        <f t="shared" si="248"/>
        <v>1513.0988416038028</v>
      </c>
      <c r="Q626" s="59">
        <v>503</v>
      </c>
      <c r="R626" s="60">
        <f t="shared" si="224"/>
        <v>76.725800000000149</v>
      </c>
      <c r="S626" s="60">
        <f t="shared" si="222"/>
        <v>409.96628184102593</v>
      </c>
      <c r="T626" s="60">
        <f t="shared" si="250"/>
        <v>3.6473492437757966</v>
      </c>
      <c r="U626" s="60">
        <f t="shared" si="223"/>
        <v>1721.5192995333041</v>
      </c>
      <c r="AA626">
        <v>503</v>
      </c>
      <c r="AB626">
        <f t="shared" si="228"/>
        <v>8.7790061375314767</v>
      </c>
      <c r="AC626">
        <f t="shared" si="229"/>
        <v>0.2661290322580645</v>
      </c>
      <c r="AD626">
        <f t="shared" si="230"/>
        <v>0.60181502315204916</v>
      </c>
      <c r="AE626">
        <f t="shared" si="231"/>
        <v>0.16016044970981952</v>
      </c>
      <c r="AF626" s="65">
        <f t="shared" si="232"/>
        <v>0.16085319885263841</v>
      </c>
      <c r="AG626">
        <f t="shared" si="233"/>
        <v>9.2162094154347578</v>
      </c>
      <c r="AJ626">
        <f t="shared" si="234"/>
        <v>72.382294738708836</v>
      </c>
      <c r="AL626">
        <f t="shared" si="225"/>
        <v>264.00350797798649</v>
      </c>
      <c r="AN626">
        <f t="shared" si="235"/>
        <v>269.28357813754621</v>
      </c>
      <c r="AP626">
        <f t="shared" si="236"/>
        <v>1762.4776109784375</v>
      </c>
      <c r="AS626">
        <f t="shared" si="237"/>
        <v>1785.526989680212</v>
      </c>
      <c r="AU626">
        <f t="shared" si="226"/>
        <v>285.97080563620301</v>
      </c>
      <c r="AW626">
        <f t="shared" si="238"/>
        <v>8.7790061375314767</v>
      </c>
      <c r="AY626">
        <f t="shared" si="239"/>
        <v>0.16085319885263841</v>
      </c>
      <c r="BA626">
        <f t="shared" si="240"/>
        <v>0.47223241807650657</v>
      </c>
      <c r="BC626">
        <f t="shared" si="241"/>
        <v>832.29906403805194</v>
      </c>
      <c r="BD626">
        <f t="shared" si="242"/>
        <v>3.3000000000000002E-2</v>
      </c>
      <c r="BE626">
        <f t="shared" si="243"/>
        <v>27.465869113255714</v>
      </c>
    </row>
    <row r="627" spans="3:57">
      <c r="C627" s="11">
        <v>567</v>
      </c>
      <c r="D627" s="12">
        <f t="shared" si="249"/>
        <v>8.2173913043478257E-3</v>
      </c>
      <c r="E627" s="75">
        <f t="shared" si="244"/>
        <v>1204.2771838760873</v>
      </c>
      <c r="F627" s="4">
        <f t="shared" si="245"/>
        <v>9.8960168588078474</v>
      </c>
      <c r="G627" s="4"/>
      <c r="H627" s="4">
        <f t="shared" si="246"/>
        <v>-13.763910916460654</v>
      </c>
      <c r="I627" s="11">
        <v>567</v>
      </c>
      <c r="J627" s="5">
        <f t="shared" si="227"/>
        <v>35156.516837245581</v>
      </c>
      <c r="K627" s="11">
        <v>567</v>
      </c>
      <c r="L627" s="17">
        <f t="shared" si="247"/>
        <v>14836.050105317634</v>
      </c>
      <c r="M627" s="11">
        <v>567</v>
      </c>
      <c r="N627">
        <f t="shared" si="248"/>
        <v>1512.3394602770268</v>
      </c>
      <c r="Q627" s="59">
        <v>504</v>
      </c>
      <c r="R627" s="60">
        <f t="shared" si="224"/>
        <v>77.35470000000015</v>
      </c>
      <c r="S627" s="60">
        <f t="shared" si="222"/>
        <v>412.97068270166363</v>
      </c>
      <c r="T627" s="60">
        <f t="shared" si="250"/>
        <v>3.6102546387132404</v>
      </c>
      <c r="U627" s="60">
        <f t="shared" si="223"/>
        <v>1716.498636692656</v>
      </c>
      <c r="AA627">
        <v>504</v>
      </c>
      <c r="AB627">
        <f t="shared" si="228"/>
        <v>8.7964594300514207</v>
      </c>
      <c r="AC627">
        <f t="shared" si="229"/>
        <v>0.2661290322580645</v>
      </c>
      <c r="AD627">
        <f t="shared" si="230"/>
        <v>0.58778525229247336</v>
      </c>
      <c r="AE627">
        <f t="shared" si="231"/>
        <v>0.15642672036815822</v>
      </c>
      <c r="AF627" s="65">
        <f t="shared" si="232"/>
        <v>0.15707179147397443</v>
      </c>
      <c r="AG627">
        <f t="shared" si="233"/>
        <v>8.9995507320176831</v>
      </c>
      <c r="AJ627">
        <f t="shared" si="234"/>
        <v>72.382294738708836</v>
      </c>
      <c r="AL627">
        <f t="shared" si="225"/>
        <v>261.31851534113252</v>
      </c>
      <c r="AN627">
        <f t="shared" si="235"/>
        <v>266.5448856479552</v>
      </c>
      <c r="AP627">
        <f t="shared" si="236"/>
        <v>1762.8233716933582</v>
      </c>
      <c r="AS627">
        <f t="shared" si="237"/>
        <v>1784.7949702370172</v>
      </c>
      <c r="AU627">
        <f t="shared" si="226"/>
        <v>279.18962372376114</v>
      </c>
      <c r="AW627">
        <f t="shared" si="238"/>
        <v>8.7964594300514207</v>
      </c>
      <c r="AY627">
        <f t="shared" si="239"/>
        <v>0.15707179147397443</v>
      </c>
      <c r="BA627">
        <f t="shared" si="240"/>
        <v>0.45965605122072833</v>
      </c>
      <c r="BC627">
        <f t="shared" si="241"/>
        <v>810.29243003217925</v>
      </c>
      <c r="BD627">
        <f t="shared" si="242"/>
        <v>3.3000000000000002E-2</v>
      </c>
      <c r="BE627">
        <f t="shared" si="243"/>
        <v>26.739650191061916</v>
      </c>
    </row>
    <row r="628" spans="3:57">
      <c r="C628" s="11">
        <v>568</v>
      </c>
      <c r="D628" s="12">
        <f t="shared" si="249"/>
        <v>8.2318840579710135E-3</v>
      </c>
      <c r="E628" s="75">
        <f t="shared" si="244"/>
        <v>1204.2771838760873</v>
      </c>
      <c r="F628" s="4">
        <f t="shared" si="245"/>
        <v>9.9134701513277896</v>
      </c>
      <c r="G628" s="4"/>
      <c r="H628" s="4">
        <f t="shared" si="246"/>
        <v>-14.27327456942753</v>
      </c>
      <c r="I628" s="11">
        <v>568</v>
      </c>
      <c r="J628" s="5">
        <f t="shared" si="227"/>
        <v>35134.995575381821</v>
      </c>
      <c r="K628" s="11">
        <v>568</v>
      </c>
      <c r="L628" s="17">
        <f t="shared" si="247"/>
        <v>14826.968132811127</v>
      </c>
      <c r="M628" s="11">
        <v>568</v>
      </c>
      <c r="N628">
        <f t="shared" si="248"/>
        <v>1511.413673069432</v>
      </c>
      <c r="Q628" s="59">
        <v>505</v>
      </c>
      <c r="R628" s="60">
        <f t="shared" si="224"/>
        <v>77.983600000000152</v>
      </c>
      <c r="S628" s="60">
        <f t="shared" si="222"/>
        <v>415.97508356230128</v>
      </c>
      <c r="T628" s="60">
        <f t="shared" si="250"/>
        <v>3.5738021046889688</v>
      </c>
      <c r="U628" s="60">
        <f t="shared" si="223"/>
        <v>1711.528851196176</v>
      </c>
      <c r="AA628">
        <v>505</v>
      </c>
      <c r="AB628">
        <f t="shared" si="228"/>
        <v>8.8139127225713629</v>
      </c>
      <c r="AC628">
        <f t="shared" si="229"/>
        <v>0.2661290322580645</v>
      </c>
      <c r="AD628">
        <f t="shared" si="230"/>
        <v>0.57357643635104727</v>
      </c>
      <c r="AE628">
        <f t="shared" si="231"/>
        <v>0.15264534193213353</v>
      </c>
      <c r="AF628" s="65">
        <f t="shared" si="232"/>
        <v>0.15324443309100133</v>
      </c>
      <c r="AG628">
        <f t="shared" si="233"/>
        <v>8.7802592499893102</v>
      </c>
      <c r="AJ628">
        <f t="shared" si="234"/>
        <v>72.382294738708836</v>
      </c>
      <c r="AL628">
        <f t="shared" si="225"/>
        <v>258.67999727941492</v>
      </c>
      <c r="AN628">
        <f t="shared" si="235"/>
        <v>263.85359722500323</v>
      </c>
      <c r="AP628">
        <f t="shared" si="236"/>
        <v>1762.9154610645328</v>
      </c>
      <c r="AS628">
        <f t="shared" si="237"/>
        <v>1783.8199891943489</v>
      </c>
      <c r="AU628">
        <f t="shared" si="226"/>
        <v>272.29181219594614</v>
      </c>
      <c r="AW628">
        <f t="shared" si="238"/>
        <v>8.8139127225713629</v>
      </c>
      <c r="AY628">
        <f t="shared" si="239"/>
        <v>0.15324443309100133</v>
      </c>
      <c r="BA628">
        <f t="shared" si="240"/>
        <v>0.44705397992606516</v>
      </c>
      <c r="BC628">
        <f t="shared" si="241"/>
        <v>788.11837314209356</v>
      </c>
      <c r="BD628">
        <f t="shared" si="242"/>
        <v>3.3000000000000002E-2</v>
      </c>
      <c r="BE628">
        <f t="shared" si="243"/>
        <v>26.007906313689087</v>
      </c>
    </row>
    <row r="629" spans="3:57">
      <c r="C629" s="11">
        <v>569</v>
      </c>
      <c r="D629" s="12">
        <f t="shared" si="249"/>
        <v>8.246376811594203E-3</v>
      </c>
      <c r="E629" s="75">
        <f t="shared" si="244"/>
        <v>1204.2771838760873</v>
      </c>
      <c r="F629" s="4">
        <f t="shared" si="245"/>
        <v>9.9309234438477336</v>
      </c>
      <c r="G629" s="4"/>
      <c r="H629" s="4">
        <f t="shared" si="246"/>
        <v>-14.782296322863488</v>
      </c>
      <c r="I629" s="11">
        <v>569</v>
      </c>
      <c r="J629" s="5">
        <f t="shared" si="227"/>
        <v>35109.279764863437</v>
      </c>
      <c r="K629" s="11">
        <v>569</v>
      </c>
      <c r="L629" s="17">
        <f t="shared" si="247"/>
        <v>14816.11606077237</v>
      </c>
      <c r="M629" s="11">
        <v>569</v>
      </c>
      <c r="N629">
        <f t="shared" si="248"/>
        <v>1510.3074475812814</v>
      </c>
      <c r="Q629" s="59">
        <v>506</v>
      </c>
      <c r="R629" s="60">
        <f t="shared" si="224"/>
        <v>78.612500000000153</v>
      </c>
      <c r="S629" s="60">
        <f t="shared" si="222"/>
        <v>418.97948442293898</v>
      </c>
      <c r="T629" s="60">
        <f t="shared" si="250"/>
        <v>3.5379760101756843</v>
      </c>
      <c r="U629" s="60">
        <f t="shared" si="223"/>
        <v>1706.6090655584351</v>
      </c>
      <c r="AA629">
        <v>506</v>
      </c>
      <c r="AB629">
        <f t="shared" si="228"/>
        <v>8.8313660150913069</v>
      </c>
      <c r="AC629">
        <f t="shared" si="229"/>
        <v>0.2661290322580645</v>
      </c>
      <c r="AD629">
        <f t="shared" si="230"/>
        <v>0.55919290347074746</v>
      </c>
      <c r="AE629">
        <f t="shared" si="231"/>
        <v>0.14881746624624731</v>
      </c>
      <c r="AF629" s="65">
        <f t="shared" si="232"/>
        <v>0.1493723149437711</v>
      </c>
      <c r="AG629">
        <f t="shared" si="233"/>
        <v>8.5584032223770006</v>
      </c>
      <c r="AJ629">
        <f t="shared" si="234"/>
        <v>72.382294738708836</v>
      </c>
      <c r="AL629">
        <f t="shared" si="225"/>
        <v>256.08682234701752</v>
      </c>
      <c r="AN629">
        <f t="shared" si="235"/>
        <v>261.20855879395788</v>
      </c>
      <c r="AP629">
        <f t="shared" si="236"/>
        <v>1762.7683997890517</v>
      </c>
      <c r="AS629">
        <f t="shared" si="237"/>
        <v>1782.6184205818358</v>
      </c>
      <c r="AU629">
        <f t="shared" si="226"/>
        <v>265.28475663487603</v>
      </c>
      <c r="AW629">
        <f t="shared" si="238"/>
        <v>8.8313660150913069</v>
      </c>
      <c r="AY629">
        <f t="shared" si="239"/>
        <v>0.1493723149437711</v>
      </c>
      <c r="BA629">
        <f t="shared" si="240"/>
        <v>0.43442833955937371</v>
      </c>
      <c r="BC629">
        <f t="shared" si="241"/>
        <v>765.79654894809198</v>
      </c>
      <c r="BD629">
        <f t="shared" si="242"/>
        <v>3.3000000000000002E-2</v>
      </c>
      <c r="BE629">
        <f t="shared" si="243"/>
        <v>25.271286115287037</v>
      </c>
    </row>
    <row r="630" spans="3:57">
      <c r="C630" s="11">
        <v>570</v>
      </c>
      <c r="D630" s="12">
        <f t="shared" si="249"/>
        <v>8.2608695652173908E-3</v>
      </c>
      <c r="E630" s="75">
        <f t="shared" si="244"/>
        <v>1204.2771838760873</v>
      </c>
      <c r="F630" s="4">
        <f t="shared" si="245"/>
        <v>9.9483767363676776</v>
      </c>
      <c r="G630" s="4"/>
      <c r="H630" s="4">
        <f t="shared" si="246"/>
        <v>-15.290912981941858</v>
      </c>
      <c r="I630" s="11">
        <v>570</v>
      </c>
      <c r="J630" s="5">
        <f t="shared" si="227"/>
        <v>35079.036551087425</v>
      </c>
      <c r="K630" s="11">
        <v>570</v>
      </c>
      <c r="L630" s="17">
        <f t="shared" si="247"/>
        <v>14803.353424558893</v>
      </c>
      <c r="M630" s="11">
        <v>570</v>
      </c>
      <c r="N630">
        <f t="shared" si="248"/>
        <v>1509.0064652965232</v>
      </c>
      <c r="Q630" s="59">
        <v>507</v>
      </c>
      <c r="R630" s="60">
        <f t="shared" si="224"/>
        <v>79.241400000000155</v>
      </c>
      <c r="S630" s="60">
        <f t="shared" si="222"/>
        <v>421.98388528357668</v>
      </c>
      <c r="T630" s="60">
        <f t="shared" si="250"/>
        <v>3.5027612126294949</v>
      </c>
      <c r="U630" s="60">
        <f t="shared" si="223"/>
        <v>1701.7384235810014</v>
      </c>
      <c r="AA630">
        <v>507</v>
      </c>
      <c r="AB630">
        <f t="shared" si="228"/>
        <v>8.8488193076112509</v>
      </c>
      <c r="AC630">
        <f t="shared" si="229"/>
        <v>0.2661290322580645</v>
      </c>
      <c r="AD630">
        <f t="shared" si="230"/>
        <v>0.54463903501502708</v>
      </c>
      <c r="AE630">
        <f t="shared" si="231"/>
        <v>0.14494425931851526</v>
      </c>
      <c r="AF630" s="65">
        <f t="shared" si="232"/>
        <v>0.14545663667652495</v>
      </c>
      <c r="AG630">
        <f t="shared" si="233"/>
        <v>8.3340513837326977</v>
      </c>
      <c r="AJ630">
        <f t="shared" si="234"/>
        <v>72.382294738708836</v>
      </c>
      <c r="AL630">
        <f t="shared" si="225"/>
        <v>253.53789449186527</v>
      </c>
      <c r="AN630">
        <f t="shared" si="235"/>
        <v>258.6086523817026</v>
      </c>
      <c r="AP630">
        <f t="shared" si="236"/>
        <v>1762.3966229863222</v>
      </c>
      <c r="AS630">
        <f t="shared" si="237"/>
        <v>1781.2064801735789</v>
      </c>
      <c r="AU630">
        <f t="shared" si="226"/>
        <v>258.17565396209903</v>
      </c>
      <c r="AW630">
        <f t="shared" si="238"/>
        <v>8.8488193076112509</v>
      </c>
      <c r="AY630">
        <f t="shared" si="239"/>
        <v>0.14545663667652495</v>
      </c>
      <c r="BA630">
        <f t="shared" si="240"/>
        <v>0.42178114961396435</v>
      </c>
      <c r="BC630">
        <f t="shared" si="241"/>
        <v>743.34567371893945</v>
      </c>
      <c r="BD630">
        <f t="shared" si="242"/>
        <v>3.3000000000000002E-2</v>
      </c>
      <c r="BE630">
        <f t="shared" si="243"/>
        <v>24.530407232725004</v>
      </c>
    </row>
    <row r="631" spans="3:57">
      <c r="C631" s="11">
        <v>571</v>
      </c>
      <c r="D631" s="12">
        <f t="shared" si="249"/>
        <v>8.2753623188405786E-3</v>
      </c>
      <c r="E631" s="75">
        <f t="shared" si="244"/>
        <v>1204.2771838760873</v>
      </c>
      <c r="F631" s="4">
        <f t="shared" si="245"/>
        <v>9.9658300288876198</v>
      </c>
      <c r="G631" s="4"/>
      <c r="H631" s="4">
        <f t="shared" si="246"/>
        <v>-15.799056482771169</v>
      </c>
      <c r="I631" s="11">
        <v>571</v>
      </c>
      <c r="J631" s="5">
        <f t="shared" si="227"/>
        <v>35043.926944729814</v>
      </c>
      <c r="K631" s="11">
        <v>571</v>
      </c>
      <c r="L631" s="17">
        <f t="shared" si="247"/>
        <v>14788.537170675982</v>
      </c>
      <c r="M631" s="11">
        <v>571</v>
      </c>
      <c r="N631">
        <f t="shared" si="248"/>
        <v>1507.4961437997943</v>
      </c>
      <c r="Q631" s="59">
        <v>508</v>
      </c>
      <c r="R631" s="60">
        <f t="shared" si="224"/>
        <v>79.870300000000157</v>
      </c>
      <c r="S631" s="60">
        <f t="shared" si="222"/>
        <v>424.98828614421438</v>
      </c>
      <c r="T631" s="60">
        <f t="shared" si="250"/>
        <v>3.4681430398497137</v>
      </c>
      <c r="U631" s="60">
        <f t="shared" si="223"/>
        <v>1696.9160896888857</v>
      </c>
      <c r="AA631">
        <v>508</v>
      </c>
      <c r="AB631">
        <f t="shared" si="228"/>
        <v>8.8662726001311949</v>
      </c>
      <c r="AC631">
        <f t="shared" si="229"/>
        <v>0.2661290322580645</v>
      </c>
      <c r="AD631">
        <f t="shared" si="230"/>
        <v>0.52991926423320446</v>
      </c>
      <c r="AE631">
        <f t="shared" si="231"/>
        <v>0.14102690096528828</v>
      </c>
      <c r="AF631" s="65">
        <f t="shared" si="232"/>
        <v>0.14149860593697219</v>
      </c>
      <c r="AG631">
        <f t="shared" si="233"/>
        <v>8.1072729271732804</v>
      </c>
      <c r="AJ631">
        <f t="shared" si="234"/>
        <v>72.382294738708836</v>
      </c>
      <c r="AL631">
        <f t="shared" si="225"/>
        <v>251.0321517064036</v>
      </c>
      <c r="AN631">
        <f t="shared" si="235"/>
        <v>256.05279474053168</v>
      </c>
      <c r="AP631">
        <f t="shared" si="236"/>
        <v>1761.8144542081466</v>
      </c>
      <c r="AS631">
        <f t="shared" si="237"/>
        <v>1779.6001981690308</v>
      </c>
      <c r="AU631">
        <f t="shared" si="226"/>
        <v>250.97150090499127</v>
      </c>
      <c r="AW631">
        <f t="shared" si="238"/>
        <v>8.8662726001311949</v>
      </c>
      <c r="AY631">
        <f t="shared" si="239"/>
        <v>0.14149860593697219</v>
      </c>
      <c r="BA631">
        <f t="shared" si="240"/>
        <v>0.40911431622994926</v>
      </c>
      <c r="BC631">
        <f t="shared" si="241"/>
        <v>720.78351575740714</v>
      </c>
      <c r="BD631">
        <f t="shared" si="242"/>
        <v>3.3000000000000002E-2</v>
      </c>
      <c r="BE631">
        <f t="shared" si="243"/>
        <v>23.785856019994437</v>
      </c>
    </row>
    <row r="632" spans="3:57">
      <c r="C632" s="11">
        <v>572</v>
      </c>
      <c r="D632" s="12">
        <f t="shared" si="249"/>
        <v>8.2898550724637681E-3</v>
      </c>
      <c r="E632" s="75">
        <f t="shared" si="244"/>
        <v>1204.2771838760873</v>
      </c>
      <c r="F632" s="4">
        <f t="shared" si="245"/>
        <v>9.9832833214075638</v>
      </c>
      <c r="G632" s="4"/>
      <c r="H632" s="4">
        <f t="shared" si="246"/>
        <v>-16.30665380729576</v>
      </c>
      <c r="I632" s="11">
        <v>572</v>
      </c>
      <c r="J632" s="5">
        <f t="shared" si="227"/>
        <v>35003.606349235321</v>
      </c>
      <c r="K632" s="11">
        <v>572</v>
      </c>
      <c r="L632" s="17">
        <f t="shared" si="247"/>
        <v>14771.521879377306</v>
      </c>
      <c r="M632" s="11">
        <v>572</v>
      </c>
      <c r="N632">
        <f t="shared" si="248"/>
        <v>1505.7616594676151</v>
      </c>
      <c r="Q632" s="59">
        <v>509</v>
      </c>
      <c r="R632" s="60">
        <f t="shared" si="224"/>
        <v>80.499200000000158</v>
      </c>
      <c r="S632" s="60">
        <f t="shared" si="222"/>
        <v>427.99268700485203</v>
      </c>
      <c r="T632" s="60">
        <f t="shared" si="250"/>
        <v>3.4341072721749115</v>
      </c>
      <c r="U632" s="60">
        <f t="shared" si="223"/>
        <v>1692.1412482921928</v>
      </c>
      <c r="AA632">
        <v>509</v>
      </c>
      <c r="AB632">
        <f t="shared" si="228"/>
        <v>8.8837258926511371</v>
      </c>
      <c r="AC632">
        <f t="shared" si="229"/>
        <v>0.2661290322580645</v>
      </c>
      <c r="AD632">
        <f t="shared" si="230"/>
        <v>0.5150380749100546</v>
      </c>
      <c r="AE632">
        <f t="shared" si="231"/>
        <v>0.13706658445186937</v>
      </c>
      <c r="AF632" s="65">
        <f t="shared" si="232"/>
        <v>0.13749943798709244</v>
      </c>
      <c r="AG632">
        <f t="shared" si="233"/>
        <v>7.8781374820811845</v>
      </c>
      <c r="AJ632">
        <f t="shared" si="234"/>
        <v>72.382294738708836</v>
      </c>
      <c r="AL632">
        <f t="shared" si="225"/>
        <v>248.56856473890784</v>
      </c>
      <c r="AN632">
        <f t="shared" si="235"/>
        <v>253.53993603368599</v>
      </c>
      <c r="AP632">
        <f t="shared" si="236"/>
        <v>1761.0360798334802</v>
      </c>
      <c r="AS632">
        <f t="shared" si="237"/>
        <v>1777.8153926338534</v>
      </c>
      <c r="AU632">
        <f t="shared" si="226"/>
        <v>243.67908365428136</v>
      </c>
      <c r="AW632">
        <f t="shared" si="238"/>
        <v>8.8837258926511371</v>
      </c>
      <c r="AY632">
        <f t="shared" si="239"/>
        <v>0.13749943798709244</v>
      </c>
      <c r="BA632">
        <f t="shared" si="240"/>
        <v>0.39642963481877924</v>
      </c>
      <c r="BC632">
        <f t="shared" si="241"/>
        <v>698.12689003108119</v>
      </c>
      <c r="BD632">
        <f t="shared" si="242"/>
        <v>3.3000000000000002E-2</v>
      </c>
      <c r="BE632">
        <f t="shared" si="243"/>
        <v>23.038187371025682</v>
      </c>
    </row>
    <row r="633" spans="3:57">
      <c r="C633" s="11">
        <v>573</v>
      </c>
      <c r="D633" s="12">
        <f t="shared" si="249"/>
        <v>8.3043478260869559E-3</v>
      </c>
      <c r="E633" s="75">
        <f t="shared" si="244"/>
        <v>1204.2771838760873</v>
      </c>
      <c r="F633" s="4">
        <f t="shared" si="245"/>
        <v>10.000736613927506</v>
      </c>
      <c r="G633" s="4"/>
      <c r="H633" s="4">
        <f t="shared" si="246"/>
        <v>-16.813626905916511</v>
      </c>
      <c r="I633" s="11">
        <v>573</v>
      </c>
      <c r="J633" s="5">
        <f t="shared" si="227"/>
        <v>34957.725098652423</v>
      </c>
      <c r="K633" s="11">
        <v>573</v>
      </c>
      <c r="L633" s="17">
        <f t="shared" si="247"/>
        <v>14752.159991631323</v>
      </c>
      <c r="M633" s="11">
        <v>573</v>
      </c>
      <c r="N633">
        <f t="shared" si="248"/>
        <v>1503.7879706046199</v>
      </c>
      <c r="Q633" s="59">
        <v>510</v>
      </c>
      <c r="R633" s="60">
        <f t="shared" si="224"/>
        <v>81.12810000000016</v>
      </c>
      <c r="S633" s="60">
        <f t="shared" ref="S633:S663" si="251">$AB$64+($AB$63-$AB$64)*R633/100</f>
        <v>430.99708786548973</v>
      </c>
      <c r="T633" s="60">
        <f t="shared" si="250"/>
        <v>3.4006401254721559</v>
      </c>
      <c r="U633" s="60">
        <f t="shared" ref="U633:U663" si="252">T633*S633/($V$68*$AB$73/100)</f>
        <v>1687.4131031718575</v>
      </c>
      <c r="AA633">
        <v>510</v>
      </c>
      <c r="AB633">
        <f t="shared" si="228"/>
        <v>8.9011791851710811</v>
      </c>
      <c r="AC633">
        <f t="shared" si="229"/>
        <v>0.2661290322580645</v>
      </c>
      <c r="AD633">
        <f t="shared" si="230"/>
        <v>0.49999999999999978</v>
      </c>
      <c r="AE633">
        <f t="shared" si="231"/>
        <v>0.1330645161290322</v>
      </c>
      <c r="AF633" s="65">
        <f t="shared" si="232"/>
        <v>0.13346035532549294</v>
      </c>
      <c r="AG633">
        <f t="shared" si="233"/>
        <v>7.6467150924670655</v>
      </c>
      <c r="AJ633">
        <f t="shared" si="234"/>
        <v>72.382294738708836</v>
      </c>
      <c r="AL633">
        <f t="shared" si="225"/>
        <v>246.1461358622054</v>
      </c>
      <c r="AN633">
        <f t="shared" si="235"/>
        <v>251.06905857944952</v>
      </c>
      <c r="AP633">
        <f t="shared" si="236"/>
        <v>1760.0755238759725</v>
      </c>
      <c r="AS633">
        <f t="shared" si="237"/>
        <v>1775.8676437136357</v>
      </c>
      <c r="AU633">
        <f t="shared" si="226"/>
        <v>236.30496871995948</v>
      </c>
      <c r="AW633">
        <f t="shared" si="238"/>
        <v>8.9011791851710811</v>
      </c>
      <c r="AY633">
        <f t="shared" si="239"/>
        <v>0.13346035532549294</v>
      </c>
      <c r="BA633">
        <f t="shared" si="240"/>
        <v>0.38372879278423894</v>
      </c>
      <c r="BC633">
        <f t="shared" si="241"/>
        <v>675.3916559860138</v>
      </c>
      <c r="BD633">
        <f t="shared" si="242"/>
        <v>3.3000000000000002E-2</v>
      </c>
      <c r="BE633">
        <f t="shared" si="243"/>
        <v>22.287924647538457</v>
      </c>
    </row>
    <row r="634" spans="3:57">
      <c r="C634" s="11">
        <v>574</v>
      </c>
      <c r="D634" s="12">
        <f t="shared" si="249"/>
        <v>8.3188405797101437E-3</v>
      </c>
      <c r="E634" s="75">
        <f t="shared" si="244"/>
        <v>1204.2771838760873</v>
      </c>
      <c r="F634" s="4">
        <f t="shared" si="245"/>
        <v>10.01818990644745</v>
      </c>
      <c r="G634" s="4"/>
      <c r="H634" s="4">
        <f t="shared" si="246"/>
        <v>-17.31989262797779</v>
      </c>
      <c r="I634" s="11">
        <v>574</v>
      </c>
      <c r="J634" s="5">
        <f t="shared" si="227"/>
        <v>34905.929005122925</v>
      </c>
      <c r="K634" s="11">
        <v>574</v>
      </c>
      <c r="L634" s="17">
        <f t="shared" si="247"/>
        <v>14730.302040161874</v>
      </c>
      <c r="M634" s="11">
        <v>574</v>
      </c>
      <c r="N634">
        <f t="shared" si="248"/>
        <v>1501.5598409950942</v>
      </c>
      <c r="Q634" s="59">
        <v>511</v>
      </c>
      <c r="R634" s="60">
        <f t="shared" ref="R634:R662" si="253">R633+0.6289</f>
        <v>81.757000000000161</v>
      </c>
      <c r="S634" s="60">
        <f t="shared" si="251"/>
        <v>434.00148872612743</v>
      </c>
      <c r="T634" s="60">
        <f t="shared" si="250"/>
        <v>3.3677282348788302</v>
      </c>
      <c r="U634" s="60">
        <f t="shared" si="252"/>
        <v>1682.7308768883813</v>
      </c>
      <c r="AA634">
        <v>511</v>
      </c>
      <c r="AB634">
        <f t="shared" si="228"/>
        <v>8.9186324776910233</v>
      </c>
      <c r="AC634">
        <f t="shared" si="229"/>
        <v>0.2661290322580645</v>
      </c>
      <c r="AD634">
        <f t="shared" si="230"/>
        <v>0.48480962024633778</v>
      </c>
      <c r="AE634">
        <f t="shared" si="231"/>
        <v>0.12902191506555763</v>
      </c>
      <c r="AF634" s="65">
        <f t="shared" si="232"/>
        <v>0.12938258732132726</v>
      </c>
      <c r="AG634">
        <f t="shared" si="233"/>
        <v>7.4130761959948872</v>
      </c>
      <c r="AJ634">
        <f t="shared" si="234"/>
        <v>72.382294738708836</v>
      </c>
      <c r="AL634">
        <f t="shared" si="225"/>
        <v>243.76389769687114</v>
      </c>
      <c r="AN634">
        <f t="shared" si="235"/>
        <v>248.63917565080857</v>
      </c>
      <c r="AP634">
        <f t="shared" si="236"/>
        <v>1758.9466232320899</v>
      </c>
      <c r="AS634">
        <f t="shared" si="237"/>
        <v>1773.7722686315287</v>
      </c>
      <c r="AU634">
        <f t="shared" si="226"/>
        <v>228.85549498901858</v>
      </c>
      <c r="AW634">
        <f t="shared" si="238"/>
        <v>8.9186324776910233</v>
      </c>
      <c r="AY634">
        <f t="shared" si="239"/>
        <v>0.12938258732132726</v>
      </c>
      <c r="BA634">
        <f t="shared" si="240"/>
        <v>0.37101337233249432</v>
      </c>
      <c r="BC634">
        <f t="shared" si="241"/>
        <v>652.59271843819101</v>
      </c>
      <c r="BD634">
        <f t="shared" si="242"/>
        <v>3.3000000000000002E-2</v>
      </c>
      <c r="BE634">
        <f t="shared" si="243"/>
        <v>21.535559708460305</v>
      </c>
    </row>
    <row r="635" spans="3:57">
      <c r="C635" s="11">
        <v>575</v>
      </c>
      <c r="D635" s="12">
        <f t="shared" si="249"/>
        <v>8.3333333333333332E-3</v>
      </c>
      <c r="E635" s="75">
        <f t="shared" si="244"/>
        <v>1204.2771838760873</v>
      </c>
      <c r="F635" s="4">
        <f t="shared" si="245"/>
        <v>10.035643198967394</v>
      </c>
      <c r="G635" s="4"/>
      <c r="H635" s="4">
        <f t="shared" si="246"/>
        <v>-17.825362660254015</v>
      </c>
      <c r="I635" s="11">
        <v>575</v>
      </c>
      <c r="J635" s="5">
        <f t="shared" si="227"/>
        <v>34847.85991532178</v>
      </c>
      <c r="K635" s="11">
        <v>575</v>
      </c>
      <c r="L635" s="17">
        <f t="shared" si="247"/>
        <v>14705.79688426579</v>
      </c>
      <c r="M635" s="11">
        <v>575</v>
      </c>
      <c r="N635">
        <f t="shared" si="248"/>
        <v>1499.0618638395299</v>
      </c>
      <c r="Q635" s="59">
        <v>512</v>
      </c>
      <c r="R635" s="60">
        <f t="shared" si="253"/>
        <v>82.385900000000163</v>
      </c>
      <c r="S635" s="60">
        <f t="shared" si="251"/>
        <v>437.00588958676514</v>
      </c>
      <c r="T635" s="60">
        <f t="shared" si="250"/>
        <v>3.3353586392588479</v>
      </c>
      <c r="U635" s="60">
        <f t="shared" si="252"/>
        <v>1678.0938102125806</v>
      </c>
      <c r="AA635">
        <v>512</v>
      </c>
      <c r="AB635">
        <f t="shared" si="228"/>
        <v>8.9360857702109673</v>
      </c>
      <c r="AC635">
        <f t="shared" si="229"/>
        <v>0.2661290322580645</v>
      </c>
      <c r="AD635">
        <f t="shared" si="230"/>
        <v>0.46947156278589092</v>
      </c>
      <c r="AE635">
        <f t="shared" si="231"/>
        <v>0.12494001267689032</v>
      </c>
      <c r="AF635" s="65">
        <f t="shared" si="232"/>
        <v>0.12526736985973078</v>
      </c>
      <c r="AG635">
        <f t="shared" si="233"/>
        <v>7.1772916036668688</v>
      </c>
      <c r="AJ635">
        <f t="shared" si="234"/>
        <v>72.382294738708836</v>
      </c>
      <c r="AL635">
        <f t="shared" ref="AL635:AL698" si="254">T635*AJ635</f>
        <v>241.42091208613277</v>
      </c>
      <c r="AN635">
        <f t="shared" si="235"/>
        <v>246.24933032785543</v>
      </c>
      <c r="AP635">
        <f t="shared" si="236"/>
        <v>1757.6630033972867</v>
      </c>
      <c r="AS635">
        <f t="shared" si="237"/>
        <v>1771.5442974791279</v>
      </c>
      <c r="AU635">
        <f t="shared" ref="AU635:AU698" si="255">AP635*TAN(AF635)</f>
        <v>221.33676698471498</v>
      </c>
      <c r="AW635">
        <f t="shared" si="238"/>
        <v>8.9360857702109673</v>
      </c>
      <c r="AY635">
        <f t="shared" si="239"/>
        <v>0.12526736985973078</v>
      </c>
      <c r="BA635">
        <f t="shared" si="240"/>
        <v>0.35828485336400573</v>
      </c>
      <c r="BC635">
        <f t="shared" si="241"/>
        <v>629.74403143553479</v>
      </c>
      <c r="BD635">
        <f t="shared" si="242"/>
        <v>3.3000000000000002E-2</v>
      </c>
      <c r="BE635">
        <f t="shared" si="243"/>
        <v>20.78155303737265</v>
      </c>
    </row>
    <row r="636" spans="3:57">
      <c r="C636" s="11">
        <v>576</v>
      </c>
      <c r="D636" s="12">
        <f t="shared" si="249"/>
        <v>8.347826086956521E-3</v>
      </c>
      <c r="E636" s="75">
        <f t="shared" si="244"/>
        <v>1204.2771838760873</v>
      </c>
      <c r="F636" s="4">
        <f t="shared" si="245"/>
        <v>10.053096491487336</v>
      </c>
      <c r="G636" s="4"/>
      <c r="H636" s="4">
        <f t="shared" si="246"/>
        <v>-18.32994347356162</v>
      </c>
      <c r="I636" s="11">
        <v>576</v>
      </c>
      <c r="J636" s="5">
        <f t="shared" ref="J636:J699" si="256">((((($F$6/1000)/2)*(E636*E636))*COS(F636))+((((($F$6/1000)/2)*($F$6/1000)/2))*(E636*E636)*COS(2*F636)/($F$10/1000)))*-1</f>
        <v>34783.156275131296</v>
      </c>
      <c r="K636" s="11">
        <v>576</v>
      </c>
      <c r="L636" s="17">
        <f t="shared" si="247"/>
        <v>14678.491948105406</v>
      </c>
      <c r="M636" s="11">
        <v>576</v>
      </c>
      <c r="N636">
        <f t="shared" si="248"/>
        <v>1496.2784860454033</v>
      </c>
      <c r="Q636" s="59">
        <v>513</v>
      </c>
      <c r="R636" s="60">
        <f t="shared" si="253"/>
        <v>83.014800000000164</v>
      </c>
      <c r="S636" s="60">
        <f t="shared" si="251"/>
        <v>440.01029044740278</v>
      </c>
      <c r="T636" s="60">
        <f t="shared" si="250"/>
        <v>3.3035187663371524</v>
      </c>
      <c r="U636" s="60">
        <f t="shared" si="252"/>
        <v>1673.5011615773503</v>
      </c>
      <c r="AA636">
        <v>513</v>
      </c>
      <c r="AB636">
        <f t="shared" ref="AB636:AB699" si="257">PI()*AA636/180</f>
        <v>8.9535390627309113</v>
      </c>
      <c r="AC636">
        <f t="shared" ref="AC636:AC699" si="258">($F$6/2)/$F$10</f>
        <v>0.2661290322580645</v>
      </c>
      <c r="AD636">
        <f t="shared" ref="AD636:AD699" si="259">SIN(AB636)</f>
        <v>0.4539904997395463</v>
      </c>
      <c r="AE636">
        <f t="shared" ref="AE636:AE699" si="260">AC636*AD636</f>
        <v>0.12082005235004054</v>
      </c>
      <c r="AF636" s="65">
        <f t="shared" ref="AF636:AF699" si="261">ASIN(AE636)</f>
        <v>0.12111594499871665</v>
      </c>
      <c r="AG636">
        <f t="shared" ref="AG636:AG699" si="262">AF636*180/PI()</f>
        <v>6.9394324801650749</v>
      </c>
      <c r="AJ636">
        <f t="shared" ref="AJ636:AJ699" si="263">PI()*(($F$5/10)*($F$5/10))/4</f>
        <v>72.382294738708836</v>
      </c>
      <c r="AL636">
        <f t="shared" si="254"/>
        <v>239.11626901987157</v>
      </c>
      <c r="AN636">
        <f t="shared" ref="AN636:AN699" si="264">AL636*1.02</f>
        <v>243.89859440026899</v>
      </c>
      <c r="AP636">
        <f t="shared" ref="AP636:AP699" si="265">N573+AN636</f>
        <v>1756.2380546772958</v>
      </c>
      <c r="AS636">
        <f t="shared" ref="AS636:AS699" si="266">AP636/(COS(AF636))</f>
        <v>1769.1984498082977</v>
      </c>
      <c r="AU636">
        <f t="shared" si="255"/>
        <v>213.75464932344909</v>
      </c>
      <c r="AW636">
        <f t="shared" ref="AW636:AW699" si="267">AB636</f>
        <v>8.9535390627309113</v>
      </c>
      <c r="AY636">
        <f t="shared" ref="AY636:AY699" si="268">AF636</f>
        <v>0.12111594499871665</v>
      </c>
      <c r="BA636">
        <f t="shared" ref="BA636:BA699" si="269">(SIN(AW636+AY636))/(COS(AY636))</f>
        <v>0.34554461644054979</v>
      </c>
      <c r="BC636">
        <f t="shared" ref="BC636:BC699" si="270">AP636*BA636</f>
        <v>606.85860498176351</v>
      </c>
      <c r="BD636">
        <f t="shared" ref="BD636:BD699" si="271">($F$6/2)/1000</f>
        <v>3.3000000000000002E-2</v>
      </c>
      <c r="BE636">
        <f t="shared" ref="BE636:BE699" si="272">BC636*BD636</f>
        <v>20.026333964398198</v>
      </c>
    </row>
    <row r="637" spans="3:57">
      <c r="C637" s="11">
        <v>577</v>
      </c>
      <c r="D637" s="12">
        <f t="shared" si="249"/>
        <v>8.3623188405797105E-3</v>
      </c>
      <c r="E637" s="75">
        <f t="shared" ref="E637:E700" si="273">(2*PI()/60)*$F$13</f>
        <v>1204.2771838760873</v>
      </c>
      <c r="F637" s="4">
        <f t="shared" ref="F637:F700" si="274">E637*D637</f>
        <v>10.070549784007282</v>
      </c>
      <c r="G637" s="4"/>
      <c r="H637" s="4">
        <f t="shared" ref="H637:H700" si="275">(($F$6/1000)/2)*E637*SIN(F637)+((($F$6/1000)/2)*(($F$6/1000)/2)*E637*SIN(2*F637))/(2*($F$10/1000))</f>
        <v>-18.833536277610012</v>
      </c>
      <c r="I637" s="11">
        <v>577</v>
      </c>
      <c r="J637" s="5">
        <f t="shared" si="256"/>
        <v>34711.453701822626</v>
      </c>
      <c r="K637" s="11">
        <v>577</v>
      </c>
      <c r="L637" s="17">
        <f t="shared" ref="L637:L700" si="276">$J$21*J637</f>
        <v>14648.233462169148</v>
      </c>
      <c r="M637" s="11">
        <v>577</v>
      </c>
      <c r="N637">
        <f t="shared" ref="N637:N700" si="277">L637/9.81</f>
        <v>1493.1940328408916</v>
      </c>
      <c r="Q637" s="59">
        <v>514</v>
      </c>
      <c r="R637" s="60">
        <f t="shared" si="253"/>
        <v>83.643700000000166</v>
      </c>
      <c r="S637" s="60">
        <f t="shared" si="251"/>
        <v>443.01469130804048</v>
      </c>
      <c r="T637" s="60">
        <f t="shared" si="250"/>
        <v>3.2721964184785763</v>
      </c>
      <c r="U637" s="60">
        <f t="shared" si="252"/>
        <v>1668.9522065495623</v>
      </c>
      <c r="AA637">
        <v>514</v>
      </c>
      <c r="AB637">
        <f t="shared" si="257"/>
        <v>8.9709923552508535</v>
      </c>
      <c r="AC637">
        <f t="shared" si="258"/>
        <v>0.2661290322580645</v>
      </c>
      <c r="AD637">
        <f t="shared" si="259"/>
        <v>0.4383711467890779</v>
      </c>
      <c r="AE637">
        <f t="shared" si="260"/>
        <v>0.11666328906483524</v>
      </c>
      <c r="AF637" s="65">
        <f t="shared" si="261"/>
        <v>0.11692956063742231</v>
      </c>
      <c r="AG637">
        <f t="shared" si="262"/>
        <v>6.6995703248433385</v>
      </c>
      <c r="AJ637">
        <f t="shared" si="263"/>
        <v>72.382294738708836</v>
      </c>
      <c r="AL637">
        <f t="shared" si="254"/>
        <v>236.84908560526375</v>
      </c>
      <c r="AN637">
        <f t="shared" si="264"/>
        <v>241.58606731736904</v>
      </c>
      <c r="AP637">
        <f t="shared" si="265"/>
        <v>1754.6849089211719</v>
      </c>
      <c r="AS637">
        <f t="shared" si="266"/>
        <v>1766.7491120301056</v>
      </c>
      <c r="AU637">
        <f t="shared" si="255"/>
        <v>206.1147623618092</v>
      </c>
      <c r="AW637">
        <f t="shared" si="267"/>
        <v>8.9709923552508535</v>
      </c>
      <c r="AY637">
        <f t="shared" si="268"/>
        <v>0.11692956063742231</v>
      </c>
      <c r="BA637">
        <f t="shared" si="269"/>
        <v>0.33279394582080823</v>
      </c>
      <c r="BC637">
        <f t="shared" si="270"/>
        <v>583.94851451210229</v>
      </c>
      <c r="BD637">
        <f t="shared" si="271"/>
        <v>3.3000000000000002E-2</v>
      </c>
      <c r="BE637">
        <f t="shared" si="272"/>
        <v>19.270300978899378</v>
      </c>
    </row>
    <row r="638" spans="3:57">
      <c r="C638" s="11">
        <v>578</v>
      </c>
      <c r="D638" s="12">
        <f t="shared" ref="D638:D701" si="278">(60/($F$13*360))*C638</f>
        <v>8.3768115942028983E-3</v>
      </c>
      <c r="E638" s="75">
        <f t="shared" si="273"/>
        <v>1204.2771838760873</v>
      </c>
      <c r="F638" s="4">
        <f t="shared" si="274"/>
        <v>10.088003076527224</v>
      </c>
      <c r="G638" s="4"/>
      <c r="H638" s="4">
        <f t="shared" si="275"/>
        <v>-19.336036984194216</v>
      </c>
      <c r="I638" s="11">
        <v>578</v>
      </c>
      <c r="J638" s="5">
        <f t="shared" si="256"/>
        <v>34632.385563007294</v>
      </c>
      <c r="K638" s="11">
        <v>578</v>
      </c>
      <c r="L638" s="17">
        <f t="shared" si="276"/>
        <v>14614.866707589077</v>
      </c>
      <c r="M638" s="11">
        <v>578</v>
      </c>
      <c r="N638">
        <f t="shared" si="277"/>
        <v>1489.7927326798242</v>
      </c>
      <c r="Q638" s="59">
        <v>515</v>
      </c>
      <c r="R638" s="60">
        <f t="shared" si="253"/>
        <v>84.272600000000168</v>
      </c>
      <c r="S638" s="60">
        <f t="shared" si="251"/>
        <v>446.01909216867818</v>
      </c>
      <c r="T638" s="60">
        <f t="shared" si="250"/>
        <v>3.2413797590789195</v>
      </c>
      <c r="U638" s="60">
        <f t="shared" si="252"/>
        <v>1664.4462373211968</v>
      </c>
      <c r="AA638">
        <v>515</v>
      </c>
      <c r="AB638">
        <f t="shared" si="257"/>
        <v>8.9884456477707975</v>
      </c>
      <c r="AC638">
        <f t="shared" si="258"/>
        <v>0.2661290322580645</v>
      </c>
      <c r="AD638">
        <f t="shared" si="259"/>
        <v>0.42261826174069933</v>
      </c>
      <c r="AE638">
        <f t="shared" si="260"/>
        <v>0.11247098901163771</v>
      </c>
      <c r="AF638" s="65">
        <f t="shared" si="261"/>
        <v>0.11270947019557881</v>
      </c>
      <c r="AG638">
        <f t="shared" si="262"/>
        <v>6.4577769533622069</v>
      </c>
      <c r="AJ638">
        <f t="shared" si="263"/>
        <v>72.382294738708836</v>
      </c>
      <c r="AL638">
        <f t="shared" si="254"/>
        <v>234.61850508173538</v>
      </c>
      <c r="AN638">
        <f t="shared" si="264"/>
        <v>239.31087518337009</v>
      </c>
      <c r="AP638">
        <f t="shared" si="265"/>
        <v>1753.0164168022484</v>
      </c>
      <c r="AS638">
        <f t="shared" si="266"/>
        <v>1764.2103156256076</v>
      </c>
      <c r="AU638">
        <f t="shared" si="255"/>
        <v>198.42247902294559</v>
      </c>
      <c r="AW638">
        <f t="shared" si="267"/>
        <v>8.9884456477707975</v>
      </c>
      <c r="AY638">
        <f t="shared" si="268"/>
        <v>0.11270947019557881</v>
      </c>
      <c r="BA638">
        <f t="shared" si="269"/>
        <v>0.3200340325583787</v>
      </c>
      <c r="BC638">
        <f t="shared" si="270"/>
        <v>561.02491301026316</v>
      </c>
      <c r="BD638">
        <f t="shared" si="271"/>
        <v>3.3000000000000002E-2</v>
      </c>
      <c r="BE638">
        <f t="shared" si="272"/>
        <v>18.513822129338685</v>
      </c>
    </row>
    <row r="639" spans="3:57">
      <c r="C639" s="11">
        <v>579</v>
      </c>
      <c r="D639" s="12">
        <f t="shared" si="278"/>
        <v>8.3913043478260861E-3</v>
      </c>
      <c r="E639" s="75">
        <f t="shared" si="273"/>
        <v>1204.2771838760873</v>
      </c>
      <c r="F639" s="4">
        <f t="shared" si="274"/>
        <v>10.105456369047166</v>
      </c>
      <c r="G639" s="4"/>
      <c r="H639" s="4">
        <f t="shared" si="275"/>
        <v>-19.837336178823939</v>
      </c>
      <c r="I639" s="11">
        <v>579</v>
      </c>
      <c r="J639" s="5">
        <f t="shared" si="256"/>
        <v>34545.583561612359</v>
      </c>
      <c r="K639" s="11">
        <v>579</v>
      </c>
      <c r="L639" s="17">
        <f t="shared" si="276"/>
        <v>14578.236263000415</v>
      </c>
      <c r="M639" s="11">
        <v>579</v>
      </c>
      <c r="N639">
        <f t="shared" si="277"/>
        <v>1486.0587424057508</v>
      </c>
      <c r="Q639" s="59">
        <v>516</v>
      </c>
      <c r="R639" s="60">
        <f t="shared" si="253"/>
        <v>84.901500000000169</v>
      </c>
      <c r="S639" s="60">
        <f t="shared" si="251"/>
        <v>449.02349302931589</v>
      </c>
      <c r="T639" s="60">
        <f t="shared" si="250"/>
        <v>3.2110572995380258</v>
      </c>
      <c r="U639" s="60">
        <f t="shared" si="252"/>
        <v>1659.9825622189064</v>
      </c>
      <c r="AA639">
        <v>516</v>
      </c>
      <c r="AB639">
        <f t="shared" si="257"/>
        <v>9.0058989402907397</v>
      </c>
      <c r="AC639">
        <f t="shared" si="258"/>
        <v>0.2661290322580645</v>
      </c>
      <c r="AD639">
        <f t="shared" si="259"/>
        <v>0.4067366430758011</v>
      </c>
      <c r="AE639">
        <f t="shared" si="260"/>
        <v>0.10824442920565673</v>
      </c>
      <c r="AF639" s="65">
        <f t="shared" si="261"/>
        <v>0.10845693230404697</v>
      </c>
      <c r="AG639">
        <f t="shared" si="262"/>
        <v>6.2141244799579711</v>
      </c>
      <c r="AJ639">
        <f t="shared" si="263"/>
        <v>72.382294738708836</v>
      </c>
      <c r="AL639">
        <f t="shared" si="254"/>
        <v>232.42369587804384</v>
      </c>
      <c r="AN639">
        <f t="shared" si="264"/>
        <v>237.07216979560474</v>
      </c>
      <c r="AP639">
        <f t="shared" si="265"/>
        <v>1751.2451256726263</v>
      </c>
      <c r="AS639">
        <f t="shared" si="266"/>
        <v>1761.5957161718936</v>
      </c>
      <c r="AU639">
        <f t="shared" si="255"/>
        <v>190.6829227881567</v>
      </c>
      <c r="AW639">
        <f t="shared" si="267"/>
        <v>9.0058989402907397</v>
      </c>
      <c r="AY639">
        <f t="shared" si="268"/>
        <v>0.10845693230404697</v>
      </c>
      <c r="BA639">
        <f t="shared" si="269"/>
        <v>0.3072659776564014</v>
      </c>
      <c r="BC639">
        <f t="shared" si="270"/>
        <v>538.09804565580703</v>
      </c>
      <c r="BD639">
        <f t="shared" si="271"/>
        <v>3.3000000000000002E-2</v>
      </c>
      <c r="BE639">
        <f t="shared" si="272"/>
        <v>17.757235506641631</v>
      </c>
    </row>
    <row r="640" spans="3:57">
      <c r="C640" s="11">
        <v>580</v>
      </c>
      <c r="D640" s="12">
        <f t="shared" si="278"/>
        <v>8.4057971014492756E-3</v>
      </c>
      <c r="E640" s="75">
        <f t="shared" si="273"/>
        <v>1204.2771838760873</v>
      </c>
      <c r="F640" s="4">
        <f t="shared" si="274"/>
        <v>10.12290966156711</v>
      </c>
      <c r="G640" s="4"/>
      <c r="H640" s="4">
        <f t="shared" si="275"/>
        <v>-20.337319100868534</v>
      </c>
      <c r="I640" s="11">
        <v>580</v>
      </c>
      <c r="J640" s="5">
        <f t="shared" si="256"/>
        <v>34450.678326124231</v>
      </c>
      <c r="K640" s="11">
        <v>580</v>
      </c>
      <c r="L640" s="17">
        <f t="shared" si="276"/>
        <v>14538.186253624424</v>
      </c>
      <c r="M640" s="11">
        <v>580</v>
      </c>
      <c r="N640">
        <f t="shared" si="277"/>
        <v>1481.9761726426527</v>
      </c>
      <c r="Q640" s="59">
        <v>517</v>
      </c>
      <c r="R640" s="60">
        <f t="shared" si="253"/>
        <v>85.530400000000171</v>
      </c>
      <c r="S640" s="60">
        <f t="shared" si="251"/>
        <v>452.02789388995359</v>
      </c>
      <c r="T640" s="60">
        <f t="shared" si="250"/>
        <v>3.1812178867862522</v>
      </c>
      <c r="U640" s="60">
        <f t="shared" si="252"/>
        <v>1655.5605052312214</v>
      </c>
      <c r="AA640">
        <v>517</v>
      </c>
      <c r="AB640">
        <f t="shared" si="257"/>
        <v>9.0233522328106837</v>
      </c>
      <c r="AC640">
        <f t="shared" si="258"/>
        <v>0.2661290322580645</v>
      </c>
      <c r="AD640">
        <f t="shared" si="259"/>
        <v>0.39073112848927399</v>
      </c>
      <c r="AE640">
        <f t="shared" si="260"/>
        <v>0.10398489709795194</v>
      </c>
      <c r="AF640" s="65">
        <f t="shared" si="261"/>
        <v>0.10417321050622043</v>
      </c>
      <c r="AG640">
        <f t="shared" si="262"/>
        <v>5.9686853003343172</v>
      </c>
      <c r="AJ640">
        <f t="shared" si="263"/>
        <v>72.382294738708836</v>
      </c>
      <c r="AL640">
        <f t="shared" si="254"/>
        <v>230.26385070941498</v>
      </c>
      <c r="AN640">
        <f t="shared" si="264"/>
        <v>234.8691277236033</v>
      </c>
      <c r="AP640">
        <f t="shared" si="265"/>
        <v>1749.3832580162621</v>
      </c>
      <c r="AS640">
        <f t="shared" si="266"/>
        <v>1758.9185731856021</v>
      </c>
      <c r="AU640">
        <f t="shared" si="255"/>
        <v>182.90096683638131</v>
      </c>
      <c r="AW640">
        <f t="shared" si="267"/>
        <v>9.0233522328106837</v>
      </c>
      <c r="AY640">
        <f t="shared" si="268"/>
        <v>0.10417321050622043</v>
      </c>
      <c r="BA640">
        <f t="shared" si="269"/>
        <v>0.29449079527324251</v>
      </c>
      <c r="BC640">
        <f t="shared" si="270"/>
        <v>515.177266890905</v>
      </c>
      <c r="BD640">
        <f t="shared" si="271"/>
        <v>3.3000000000000002E-2</v>
      </c>
      <c r="BE640">
        <f t="shared" si="272"/>
        <v>17.000849807399867</v>
      </c>
    </row>
    <row r="641" spans="3:57">
      <c r="C641" s="11">
        <v>581</v>
      </c>
      <c r="D641" s="12">
        <f t="shared" si="278"/>
        <v>8.4202898550724634E-3</v>
      </c>
      <c r="E641" s="75">
        <f t="shared" si="273"/>
        <v>1204.2771838760873</v>
      </c>
      <c r="F641" s="4">
        <f t="shared" si="274"/>
        <v>10.140362954087053</v>
      </c>
      <c r="G641" s="4"/>
      <c r="H641" s="4">
        <f t="shared" si="275"/>
        <v>-20.835865632290115</v>
      </c>
      <c r="I641" s="11">
        <v>581</v>
      </c>
      <c r="J641" s="5">
        <f t="shared" si="256"/>
        <v>34347.300005339137</v>
      </c>
      <c r="K641" s="11">
        <v>581</v>
      </c>
      <c r="L641" s="17">
        <f t="shared" si="276"/>
        <v>14494.560602253116</v>
      </c>
      <c r="M641" s="11">
        <v>581</v>
      </c>
      <c r="N641">
        <f t="shared" si="277"/>
        <v>1477.5291133795224</v>
      </c>
      <c r="Q641" s="59">
        <v>518</v>
      </c>
      <c r="R641" s="60">
        <f t="shared" si="253"/>
        <v>86.159300000000172</v>
      </c>
      <c r="S641" s="60">
        <f t="shared" si="251"/>
        <v>455.03229475059123</v>
      </c>
      <c r="T641" s="60">
        <f t="shared" si="250"/>
        <v>3.1518506913373132</v>
      </c>
      <c r="U641" s="60">
        <f t="shared" si="252"/>
        <v>1651.1794055526329</v>
      </c>
      <c r="AA641">
        <v>518</v>
      </c>
      <c r="AB641">
        <f t="shared" si="257"/>
        <v>9.0408055253306259</v>
      </c>
      <c r="AC641">
        <f t="shared" si="258"/>
        <v>0.2661290322580645</v>
      </c>
      <c r="AD641">
        <f t="shared" si="259"/>
        <v>0.37460659341591329</v>
      </c>
      <c r="AE641">
        <f t="shared" si="260"/>
        <v>9.9693690183267236E-2</v>
      </c>
      <c r="AF641" s="65">
        <f t="shared" si="261"/>
        <v>9.9859572970092986E-2</v>
      </c>
      <c r="AG641">
        <f t="shared" si="262"/>
        <v>5.721532075165003</v>
      </c>
      <c r="AJ641">
        <f t="shared" si="263"/>
        <v>72.382294738708836</v>
      </c>
      <c r="AL641">
        <f t="shared" si="254"/>
        <v>228.13818571278063</v>
      </c>
      <c r="AN641">
        <f t="shared" si="264"/>
        <v>232.70094942703625</v>
      </c>
      <c r="AP641">
        <f t="shared" si="265"/>
        <v>1747.4426905250914</v>
      </c>
      <c r="AS641">
        <f t="shared" si="266"/>
        <v>1756.1917307849778</v>
      </c>
      <c r="AU641">
        <f t="shared" si="255"/>
        <v>175.08123431129346</v>
      </c>
      <c r="AW641">
        <f t="shared" si="267"/>
        <v>9.0408055253306259</v>
      </c>
      <c r="AY641">
        <f t="shared" si="268"/>
        <v>9.9859572970092986E-2</v>
      </c>
      <c r="BA641">
        <f t="shared" si="269"/>
        <v>0.28170941597413035</v>
      </c>
      <c r="BC641">
        <f t="shared" si="270"/>
        <v>492.27105979608649</v>
      </c>
      <c r="BD641">
        <f t="shared" si="271"/>
        <v>3.3000000000000002E-2</v>
      </c>
      <c r="BE641">
        <f t="shared" si="272"/>
        <v>16.244944973270854</v>
      </c>
    </row>
    <row r="642" spans="3:57">
      <c r="C642" s="11">
        <v>582</v>
      </c>
      <c r="D642" s="12">
        <f t="shared" si="278"/>
        <v>8.4347826086956512E-3</v>
      </c>
      <c r="E642" s="75">
        <f t="shared" si="273"/>
        <v>1204.2771838760873</v>
      </c>
      <c r="F642" s="4">
        <f t="shared" si="274"/>
        <v>10.157816246606997</v>
      </c>
      <c r="G642" s="4"/>
      <c r="H642" s="4">
        <f t="shared" si="275"/>
        <v>-21.332850295024716</v>
      </c>
      <c r="I642" s="11">
        <v>582</v>
      </c>
      <c r="J642" s="5">
        <f t="shared" si="256"/>
        <v>34235.078866851247</v>
      </c>
      <c r="K642" s="11">
        <v>582</v>
      </c>
      <c r="L642" s="17">
        <f t="shared" si="276"/>
        <v>14447.203281811226</v>
      </c>
      <c r="M642" s="11">
        <v>582</v>
      </c>
      <c r="N642">
        <f t="shared" si="277"/>
        <v>1472.7016597157212</v>
      </c>
      <c r="Q642" s="59">
        <v>519</v>
      </c>
      <c r="R642" s="60">
        <f t="shared" si="253"/>
        <v>86.788200000000174</v>
      </c>
      <c r="S642" s="60">
        <f t="shared" si="251"/>
        <v>458.03669561122894</v>
      </c>
      <c r="T642" s="60">
        <f t="shared" si="250"/>
        <v>3.1229451958420098</v>
      </c>
      <c r="U642" s="60">
        <f t="shared" si="252"/>
        <v>1646.8386171438685</v>
      </c>
      <c r="AA642">
        <v>519</v>
      </c>
      <c r="AB642">
        <f t="shared" si="257"/>
        <v>9.0582588178505699</v>
      </c>
      <c r="AC642">
        <f t="shared" si="258"/>
        <v>0.2661290322580645</v>
      </c>
      <c r="AD642">
        <f t="shared" si="259"/>
        <v>0.35836794954530088</v>
      </c>
      <c r="AE642">
        <f t="shared" si="260"/>
        <v>9.5372115604797816E-2</v>
      </c>
      <c r="AF642" s="65">
        <f t="shared" si="261"/>
        <v>9.5517292210735044E-2</v>
      </c>
      <c r="AG642">
        <f t="shared" si="262"/>
        <v>5.472737714192931</v>
      </c>
      <c r="AJ642">
        <f t="shared" si="263"/>
        <v>72.382294738708836</v>
      </c>
      <c r="AL642">
        <f t="shared" si="254"/>
        <v>226.04593961827115</v>
      </c>
      <c r="AN642">
        <f t="shared" si="264"/>
        <v>230.56685841063657</v>
      </c>
      <c r="AP642">
        <f t="shared" si="265"/>
        <v>1745.434933821999</v>
      </c>
      <c r="AS642">
        <f t="shared" si="266"/>
        <v>1753.4275991705647</v>
      </c>
      <c r="AU642">
        <f t="shared" si="255"/>
        <v>167.22809969273817</v>
      </c>
      <c r="AW642">
        <f t="shared" si="267"/>
        <v>9.0582588178505699</v>
      </c>
      <c r="AY642">
        <f t="shared" si="268"/>
        <v>9.5517292210735044E-2</v>
      </c>
      <c r="BA642">
        <f t="shared" si="269"/>
        <v>0.26892269002388008</v>
      </c>
      <c r="BC642">
        <f t="shared" si="270"/>
        <v>469.38705766506507</v>
      </c>
      <c r="BD642">
        <f t="shared" si="271"/>
        <v>3.3000000000000002E-2</v>
      </c>
      <c r="BE642">
        <f t="shared" si="272"/>
        <v>15.489772902947148</v>
      </c>
    </row>
    <row r="643" spans="3:57">
      <c r="C643" s="11">
        <v>583</v>
      </c>
      <c r="D643" s="12">
        <f t="shared" si="278"/>
        <v>8.4492753623188407E-3</v>
      </c>
      <c r="E643" s="75">
        <f t="shared" si="273"/>
        <v>1204.2771838760873</v>
      </c>
      <c r="F643" s="4">
        <f t="shared" si="274"/>
        <v>10.175269539126941</v>
      </c>
      <c r="G643" s="4"/>
      <c r="H643" s="4">
        <f t="shared" si="275"/>
        <v>-21.828142257058872</v>
      </c>
      <c r="I643" s="11">
        <v>583</v>
      </c>
      <c r="J643" s="5">
        <f t="shared" si="256"/>
        <v>34113.645898504561</v>
      </c>
      <c r="K643" s="11">
        <v>583</v>
      </c>
      <c r="L643" s="17">
        <f t="shared" si="276"/>
        <v>14395.958569168924</v>
      </c>
      <c r="M643" s="11">
        <v>583</v>
      </c>
      <c r="N643">
        <f t="shared" si="277"/>
        <v>1467.4779377338352</v>
      </c>
      <c r="Q643" s="59">
        <v>520</v>
      </c>
      <c r="R643" s="60">
        <f t="shared" si="253"/>
        <v>87.417100000000175</v>
      </c>
      <c r="S643" s="60">
        <f t="shared" si="251"/>
        <v>461.04109647186664</v>
      </c>
      <c r="T643" s="60">
        <f t="shared" si="250"/>
        <v>3.0944911841187106</v>
      </c>
      <c r="U643" s="60">
        <f t="shared" si="252"/>
        <v>1642.537508307669</v>
      </c>
      <c r="AA643">
        <v>520</v>
      </c>
      <c r="AB643">
        <f t="shared" si="257"/>
        <v>9.0757121103705138</v>
      </c>
      <c r="AC643">
        <f t="shared" si="258"/>
        <v>0.2661290322580645</v>
      </c>
      <c r="AD643">
        <f t="shared" si="259"/>
        <v>0.34202014332566871</v>
      </c>
      <c r="AE643">
        <f t="shared" si="260"/>
        <v>9.102148975602474E-2</v>
      </c>
      <c r="AF643" s="65">
        <f t="shared" si="261"/>
        <v>9.1147644822926394E-2</v>
      </c>
      <c r="AG643">
        <f t="shared" si="262"/>
        <v>5.2223753609111299</v>
      </c>
      <c r="AJ643">
        <f t="shared" si="263"/>
        <v>72.382294738708836</v>
      </c>
      <c r="AL643">
        <f t="shared" si="254"/>
        <v>223.98637295521661</v>
      </c>
      <c r="AN643">
        <f t="shared" si="264"/>
        <v>228.46610041432095</v>
      </c>
      <c r="AP643">
        <f t="shared" si="265"/>
        <v>1743.3711128537286</v>
      </c>
      <c r="AS643">
        <f t="shared" si="266"/>
        <v>1750.6381369236976</v>
      </c>
      <c r="AU643">
        <f t="shared" si="255"/>
        <v>159.34569124650659</v>
      </c>
      <c r="AW643">
        <f t="shared" si="267"/>
        <v>9.0757121103705138</v>
      </c>
      <c r="AY643">
        <f t="shared" si="268"/>
        <v>9.1147644822926394E-2</v>
      </c>
      <c r="BA643">
        <f t="shared" si="269"/>
        <v>0.25613139071620872</v>
      </c>
      <c r="BC643">
        <f t="shared" si="270"/>
        <v>446.53206766968998</v>
      </c>
      <c r="BD643">
        <f t="shared" si="271"/>
        <v>3.3000000000000002E-2</v>
      </c>
      <c r="BE643">
        <f t="shared" si="272"/>
        <v>14.73555823309977</v>
      </c>
    </row>
    <row r="644" spans="3:57">
      <c r="C644" s="11">
        <v>584</v>
      </c>
      <c r="D644" s="12">
        <f t="shared" si="278"/>
        <v>8.4637681159420285E-3</v>
      </c>
      <c r="E644" s="75">
        <f t="shared" si="273"/>
        <v>1204.2771838760873</v>
      </c>
      <c r="F644" s="4">
        <f t="shared" si="274"/>
        <v>10.192722831646883</v>
      </c>
      <c r="G644" s="4"/>
      <c r="H644" s="4">
        <f t="shared" si="275"/>
        <v>-22.321605347240187</v>
      </c>
      <c r="I644" s="11">
        <v>584</v>
      </c>
      <c r="J644" s="5">
        <f t="shared" si="256"/>
        <v>33982.633412029543</v>
      </c>
      <c r="K644" s="11">
        <v>584</v>
      </c>
      <c r="L644" s="17">
        <f t="shared" si="276"/>
        <v>14340.671299876467</v>
      </c>
      <c r="M644" s="11">
        <v>584</v>
      </c>
      <c r="N644">
        <f t="shared" si="277"/>
        <v>1461.8421304665103</v>
      </c>
      <c r="Q644" s="59">
        <v>521</v>
      </c>
      <c r="R644" s="60">
        <f t="shared" si="253"/>
        <v>88.046000000000177</v>
      </c>
      <c r="S644" s="60">
        <f t="shared" si="251"/>
        <v>464.04549733250434</v>
      </c>
      <c r="T644" s="60">
        <f t="shared" si="250"/>
        <v>3.0664787306377606</v>
      </c>
      <c r="U644" s="60">
        <f t="shared" si="252"/>
        <v>1638.2754612794186</v>
      </c>
      <c r="AA644">
        <v>521</v>
      </c>
      <c r="AB644">
        <f t="shared" si="257"/>
        <v>9.0931654028904561</v>
      </c>
      <c r="AC644">
        <f t="shared" si="258"/>
        <v>0.2661290322580645</v>
      </c>
      <c r="AD644">
        <f t="shared" si="259"/>
        <v>0.32556815445715764</v>
      </c>
      <c r="AE644">
        <f t="shared" si="260"/>
        <v>8.6643137879727439E-2</v>
      </c>
      <c r="AF644" s="65">
        <f t="shared" si="261"/>
        <v>8.6751911223646061E-2</v>
      </c>
      <c r="AG644">
        <f t="shared" si="262"/>
        <v>4.9705183778085162</v>
      </c>
      <c r="AJ644">
        <f t="shared" si="263"/>
        <v>72.382294738708836</v>
      </c>
      <c r="AL644">
        <f t="shared" si="254"/>
        <v>221.95876729100414</v>
      </c>
      <c r="AN644">
        <f t="shared" si="264"/>
        <v>226.39794263682421</v>
      </c>
      <c r="AP644">
        <f t="shared" si="265"/>
        <v>1741.2619479761313</v>
      </c>
      <c r="AS644">
        <f t="shared" si="266"/>
        <v>1747.8348341211818</v>
      </c>
      <c r="AU644">
        <f t="shared" si="255"/>
        <v>151.43789452375208</v>
      </c>
      <c r="AW644">
        <f t="shared" si="267"/>
        <v>9.0931654028904561</v>
      </c>
      <c r="AY644">
        <f t="shared" si="268"/>
        <v>8.6751911223646061E-2</v>
      </c>
      <c r="BA644">
        <f t="shared" si="269"/>
        <v>0.24333621773546957</v>
      </c>
      <c r="BC644">
        <f t="shared" si="270"/>
        <v>423.71209650720778</v>
      </c>
      <c r="BD644">
        <f t="shared" si="271"/>
        <v>3.3000000000000002E-2</v>
      </c>
      <c r="BE644">
        <f t="shared" si="272"/>
        <v>13.982499184737858</v>
      </c>
    </row>
    <row r="645" spans="3:57">
      <c r="C645" s="11">
        <v>585</v>
      </c>
      <c r="D645" s="12">
        <f t="shared" si="278"/>
        <v>8.4782608695652163E-3</v>
      </c>
      <c r="E645" s="75">
        <f t="shared" si="273"/>
        <v>1204.2771838760873</v>
      </c>
      <c r="F645" s="4">
        <f t="shared" si="274"/>
        <v>10.210176124166825</v>
      </c>
      <c r="G645" s="4"/>
      <c r="H645" s="4">
        <f t="shared" si="275"/>
        <v>-22.813098078847307</v>
      </c>
      <c r="I645" s="11">
        <v>585</v>
      </c>
      <c r="J645" s="5">
        <f t="shared" si="256"/>
        <v>33841.675648082215</v>
      </c>
      <c r="K645" s="11">
        <v>585</v>
      </c>
      <c r="L645" s="17">
        <f t="shared" si="276"/>
        <v>14281.187123490694</v>
      </c>
      <c r="M645" s="11">
        <v>585</v>
      </c>
      <c r="N645">
        <f t="shared" si="277"/>
        <v>1455.778503923618</v>
      </c>
      <c r="Q645" s="59">
        <v>522</v>
      </c>
      <c r="R645" s="60">
        <f t="shared" si="253"/>
        <v>88.674900000000179</v>
      </c>
      <c r="S645" s="60">
        <f t="shared" si="251"/>
        <v>467.04989819314198</v>
      </c>
      <c r="T645" s="60">
        <f t="shared" si="250"/>
        <v>3.0388981904382675</v>
      </c>
      <c r="U645" s="60">
        <f t="shared" si="252"/>
        <v>1634.051871832035</v>
      </c>
      <c r="AA645">
        <v>522</v>
      </c>
      <c r="AB645">
        <f t="shared" si="257"/>
        <v>9.1106186954104</v>
      </c>
      <c r="AC645">
        <f t="shared" si="258"/>
        <v>0.2661290322580645</v>
      </c>
      <c r="AD645">
        <f t="shared" si="259"/>
        <v>0.30901699437494778</v>
      </c>
      <c r="AE645">
        <f t="shared" si="260"/>
        <v>8.2238393664300621E-2</v>
      </c>
      <c r="AF645" s="65">
        <f t="shared" si="261"/>
        <v>8.2331375404112617E-2</v>
      </c>
      <c r="AG645">
        <f t="shared" si="262"/>
        <v>4.7172403321628451</v>
      </c>
      <c r="AJ645">
        <f t="shared" si="263"/>
        <v>72.382294738708836</v>
      </c>
      <c r="AL645">
        <f t="shared" si="254"/>
        <v>219.96242450123162</v>
      </c>
      <c r="AN645">
        <f t="shared" si="264"/>
        <v>224.36167299125626</v>
      </c>
      <c r="AP645">
        <f t="shared" si="265"/>
        <v>1739.1177367533605</v>
      </c>
      <c r="AS645">
        <f t="shared" si="266"/>
        <v>1745.028696263817</v>
      </c>
      <c r="AU645">
        <f t="shared" si="255"/>
        <v>143.50835687884506</v>
      </c>
      <c r="AW645">
        <f t="shared" si="267"/>
        <v>9.1106186954104</v>
      </c>
      <c r="AY645">
        <f t="shared" si="268"/>
        <v>8.2331375404112617E-2</v>
      </c>
      <c r="BA645">
        <f t="shared" si="269"/>
        <v>0.23053780054691494</v>
      </c>
      <c r="BC645">
        <f t="shared" si="270"/>
        <v>400.93237792324834</v>
      </c>
      <c r="BD645">
        <f t="shared" si="271"/>
        <v>3.3000000000000002E-2</v>
      </c>
      <c r="BE645">
        <f t="shared" si="272"/>
        <v>13.230768471467195</v>
      </c>
    </row>
    <row r="646" spans="3:57">
      <c r="C646" s="11">
        <v>586</v>
      </c>
      <c r="D646" s="12">
        <f t="shared" si="278"/>
        <v>8.4927536231884058E-3</v>
      </c>
      <c r="E646" s="75">
        <f t="shared" si="273"/>
        <v>1204.2771838760873</v>
      </c>
      <c r="F646" s="4">
        <f t="shared" si="274"/>
        <v>10.227629416686771</v>
      </c>
      <c r="G646" s="4"/>
      <c r="H646" s="4">
        <f t="shared" si="275"/>
        <v>-23.302473681933879</v>
      </c>
      <c r="I646" s="11">
        <v>586</v>
      </c>
      <c r="J646" s="5">
        <f t="shared" si="256"/>
        <v>33690.409381900783</v>
      </c>
      <c r="K646" s="11">
        <v>586</v>
      </c>
      <c r="L646" s="17">
        <f t="shared" si="276"/>
        <v>14217.35275916213</v>
      </c>
      <c r="M646" s="11">
        <v>586</v>
      </c>
      <c r="N646">
        <f t="shared" si="277"/>
        <v>1449.2714331459865</v>
      </c>
      <c r="Q646" s="59">
        <v>523</v>
      </c>
      <c r="R646" s="60">
        <f t="shared" si="253"/>
        <v>89.30380000000018</v>
      </c>
      <c r="S646" s="60">
        <f t="shared" si="251"/>
        <v>470.05429905377969</v>
      </c>
      <c r="T646" s="60">
        <f t="shared" si="250"/>
        <v>3.0117401894568108</v>
      </c>
      <c r="U646" s="60">
        <f t="shared" si="252"/>
        <v>1629.8661488945156</v>
      </c>
      <c r="AA646">
        <v>523</v>
      </c>
      <c r="AB646">
        <f t="shared" si="257"/>
        <v>9.128071987930344</v>
      </c>
      <c r="AC646">
        <f t="shared" si="258"/>
        <v>0.2661290322580645</v>
      </c>
      <c r="AD646">
        <f t="shared" si="259"/>
        <v>0.29237170472273638</v>
      </c>
      <c r="AE646">
        <f t="shared" si="260"/>
        <v>7.7808598837502421E-2</v>
      </c>
      <c r="AF646" s="65">
        <f t="shared" si="261"/>
        <v>7.7887324691048018E-2</v>
      </c>
      <c r="AG646">
        <f t="shared" si="262"/>
        <v>4.4626149823621395</v>
      </c>
      <c r="AJ646">
        <f t="shared" si="263"/>
        <v>72.382294738708836</v>
      </c>
      <c r="AL646">
        <f t="shared" si="254"/>
        <v>217.99666606967767</v>
      </c>
      <c r="AN646">
        <f t="shared" si="264"/>
        <v>222.35659939107123</v>
      </c>
      <c r="AP646">
        <f t="shared" si="265"/>
        <v>1736.9483364918519</v>
      </c>
      <c r="AS646">
        <f t="shared" si="266"/>
        <v>1742.2302290158557</v>
      </c>
      <c r="AU646">
        <f t="shared" si="255"/>
        <v>135.56049297206468</v>
      </c>
      <c r="AW646">
        <f t="shared" si="267"/>
        <v>9.128071987930344</v>
      </c>
      <c r="AY646">
        <f t="shared" si="268"/>
        <v>7.7887324691048018E-2</v>
      </c>
      <c r="BA646">
        <f t="shared" si="269"/>
        <v>0.21773670181199384</v>
      </c>
      <c r="BC646">
        <f t="shared" si="270"/>
        <v>378.1974020055651</v>
      </c>
      <c r="BD646">
        <f t="shared" si="271"/>
        <v>3.3000000000000002E-2</v>
      </c>
      <c r="BE646">
        <f t="shared" si="272"/>
        <v>12.480514266183649</v>
      </c>
    </row>
    <row r="647" spans="3:57">
      <c r="C647" s="11">
        <v>587</v>
      </c>
      <c r="D647" s="12">
        <f t="shared" si="278"/>
        <v>8.5072463768115936E-3</v>
      </c>
      <c r="E647" s="75">
        <f t="shared" si="273"/>
        <v>1204.2771838760873</v>
      </c>
      <c r="F647" s="4">
        <f t="shared" si="274"/>
        <v>10.245082709206713</v>
      </c>
      <c r="G647" s="4"/>
      <c r="H647" s="4">
        <f t="shared" si="275"/>
        <v>-23.789580144449527</v>
      </c>
      <c r="I647" s="11">
        <v>587</v>
      </c>
      <c r="J647" s="5">
        <f t="shared" si="256"/>
        <v>33528.474528793173</v>
      </c>
      <c r="K647" s="11">
        <v>587</v>
      </c>
      <c r="L647" s="17">
        <f t="shared" si="276"/>
        <v>14149.016251150719</v>
      </c>
      <c r="M647" s="11">
        <v>587</v>
      </c>
      <c r="N647">
        <f t="shared" si="277"/>
        <v>1442.3054282518572</v>
      </c>
      <c r="Q647" s="59">
        <v>524</v>
      </c>
      <c r="R647" s="60">
        <f t="shared" si="253"/>
        <v>89.932700000000182</v>
      </c>
      <c r="S647" s="60">
        <f t="shared" si="251"/>
        <v>473.05869991441739</v>
      </c>
      <c r="T647" s="60">
        <f t="shared" si="250"/>
        <v>2.9849956152487547</v>
      </c>
      <c r="U647" s="60">
        <f t="shared" si="252"/>
        <v>1625.7177141835898</v>
      </c>
      <c r="AA647">
        <v>524</v>
      </c>
      <c r="AB647">
        <f t="shared" si="257"/>
        <v>9.145525280450288</v>
      </c>
      <c r="AC647">
        <f t="shared" si="258"/>
        <v>0.2661290322580645</v>
      </c>
      <c r="AD647">
        <f t="shared" si="259"/>
        <v>0.27563735581699822</v>
      </c>
      <c r="AE647">
        <f t="shared" si="260"/>
        <v>7.3355102757749521E-2</v>
      </c>
      <c r="AF647" s="65">
        <f t="shared" si="261"/>
        <v>7.3421049516806641E-2</v>
      </c>
      <c r="AG647">
        <f t="shared" si="262"/>
        <v>4.2067162647340526</v>
      </c>
      <c r="AJ647">
        <f t="shared" si="263"/>
        <v>72.382294738708836</v>
      </c>
      <c r="AL647">
        <f t="shared" si="254"/>
        <v>216.06083241668887</v>
      </c>
      <c r="AN647">
        <f t="shared" si="264"/>
        <v>220.38204906502264</v>
      </c>
      <c r="AP647">
        <f t="shared" si="265"/>
        <v>1734.7631475290775</v>
      </c>
      <c r="AS647">
        <f t="shared" si="266"/>
        <v>1739.4494237519366</v>
      </c>
      <c r="AU647">
        <f t="shared" si="255"/>
        <v>127.59749122123151</v>
      </c>
      <c r="AW647">
        <f t="shared" si="267"/>
        <v>9.145525280450288</v>
      </c>
      <c r="AY647">
        <f t="shared" si="268"/>
        <v>7.3421049516806641E-2</v>
      </c>
      <c r="BA647">
        <f t="shared" si="269"/>
        <v>0.20493342082535435</v>
      </c>
      <c r="BC647">
        <f t="shared" si="270"/>
        <v>355.51094614489273</v>
      </c>
      <c r="BD647">
        <f t="shared" si="271"/>
        <v>3.3000000000000002E-2</v>
      </c>
      <c r="BE647">
        <f t="shared" si="272"/>
        <v>11.731861222781461</v>
      </c>
    </row>
    <row r="648" spans="3:57">
      <c r="C648" s="11">
        <v>588</v>
      </c>
      <c r="D648" s="12">
        <f t="shared" si="278"/>
        <v>8.5217391304347814E-3</v>
      </c>
      <c r="E648" s="75">
        <f t="shared" si="273"/>
        <v>1204.2771838760873</v>
      </c>
      <c r="F648" s="4">
        <f t="shared" si="274"/>
        <v>10.262536001726655</v>
      </c>
      <c r="G648" s="4"/>
      <c r="H648" s="4">
        <f t="shared" si="275"/>
        <v>-24.274260262131005</v>
      </c>
      <c r="I648" s="11">
        <v>588</v>
      </c>
      <c r="J648" s="5">
        <f t="shared" si="256"/>
        <v>33355.514748667811</v>
      </c>
      <c r="K648" s="11">
        <v>588</v>
      </c>
      <c r="L648" s="17">
        <f t="shared" si="276"/>
        <v>14076.027223937816</v>
      </c>
      <c r="M648" s="11">
        <v>588</v>
      </c>
      <c r="N648">
        <f t="shared" si="277"/>
        <v>1434.865160442183</v>
      </c>
      <c r="Q648" s="59">
        <v>525</v>
      </c>
      <c r="R648" s="60">
        <f t="shared" si="253"/>
        <v>90.561600000000183</v>
      </c>
      <c r="S648" s="60">
        <f t="shared" si="251"/>
        <v>476.06310077505509</v>
      </c>
      <c r="T648" s="60">
        <f t="shared" si="250"/>
        <v>2.9586556080838551</v>
      </c>
      <c r="U648" s="60">
        <f t="shared" si="252"/>
        <v>1621.6060018479534</v>
      </c>
      <c r="AA648">
        <v>525</v>
      </c>
      <c r="AB648">
        <f t="shared" si="257"/>
        <v>9.1629785729702302</v>
      </c>
      <c r="AC648">
        <f t="shared" si="258"/>
        <v>0.2661290322580645</v>
      </c>
      <c r="AD648">
        <f t="shared" si="259"/>
        <v>0.25881904510252079</v>
      </c>
      <c r="AE648">
        <f t="shared" si="260"/>
        <v>6.8879262003090205E-2</v>
      </c>
      <c r="AF648" s="65">
        <f t="shared" si="261"/>
        <v>6.8933843198007591E-2</v>
      </c>
      <c r="AG648">
        <f t="shared" si="262"/>
        <v>3.9496182808624329</v>
      </c>
      <c r="AJ648">
        <f t="shared" si="263"/>
        <v>72.382294738708836</v>
      </c>
      <c r="AL648">
        <f t="shared" si="254"/>
        <v>214.15428225465942</v>
      </c>
      <c r="AN648">
        <f t="shared" si="264"/>
        <v>218.43736789975262</v>
      </c>
      <c r="AP648">
        <f t="shared" si="265"/>
        <v>1732.571097296227</v>
      </c>
      <c r="AS648">
        <f t="shared" si="266"/>
        <v>1736.6957439076596</v>
      </c>
      <c r="AU648">
        <f t="shared" si="255"/>
        <v>119.62232116426733</v>
      </c>
      <c r="AW648">
        <f t="shared" si="267"/>
        <v>9.1629785729702302</v>
      </c>
      <c r="AY648">
        <f t="shared" si="268"/>
        <v>6.8933843198007591E-2</v>
      </c>
      <c r="BA648">
        <f t="shared" si="269"/>
        <v>0.19212839697066267</v>
      </c>
      <c r="BC648">
        <f t="shared" si="270"/>
        <v>332.87610756122609</v>
      </c>
      <c r="BD648">
        <f t="shared" si="271"/>
        <v>3.3000000000000002E-2</v>
      </c>
      <c r="BE648">
        <f t="shared" si="272"/>
        <v>10.984911549520461</v>
      </c>
    </row>
    <row r="649" spans="3:57">
      <c r="C649" s="11">
        <v>589</v>
      </c>
      <c r="D649" s="12">
        <f t="shared" si="278"/>
        <v>8.536231884057971E-3</v>
      </c>
      <c r="E649" s="75">
        <f t="shared" si="273"/>
        <v>1204.2771838760873</v>
      </c>
      <c r="F649" s="4">
        <f t="shared" si="274"/>
        <v>10.279989294246601</v>
      </c>
      <c r="G649" s="4"/>
      <c r="H649" s="4">
        <f t="shared" si="275"/>
        <v>-24.756351697142083</v>
      </c>
      <c r="I649" s="11">
        <v>589</v>
      </c>
      <c r="J649" s="5">
        <f t="shared" si="256"/>
        <v>33171.178048821144</v>
      </c>
      <c r="K649" s="11">
        <v>589</v>
      </c>
      <c r="L649" s="17">
        <f t="shared" si="276"/>
        <v>13998.237136602522</v>
      </c>
      <c r="M649" s="11">
        <v>589</v>
      </c>
      <c r="N649">
        <f t="shared" si="277"/>
        <v>1426.9354879309399</v>
      </c>
      <c r="Q649" s="59">
        <v>526</v>
      </c>
      <c r="R649" s="60">
        <f t="shared" si="253"/>
        <v>91.190500000000185</v>
      </c>
      <c r="S649" s="60">
        <f t="shared" si="251"/>
        <v>479.06750163569274</v>
      </c>
      <c r="T649" s="60">
        <f t="shared" si="250"/>
        <v>2.9327115523988012</v>
      </c>
      <c r="U649" s="60">
        <f t="shared" si="252"/>
        <v>1617.5304581245687</v>
      </c>
      <c r="AA649">
        <v>526</v>
      </c>
      <c r="AB649">
        <f t="shared" si="257"/>
        <v>9.1804318654901742</v>
      </c>
      <c r="AC649">
        <f t="shared" si="258"/>
        <v>0.2661290322580645</v>
      </c>
      <c r="AD649">
        <f t="shared" si="259"/>
        <v>0.24192189559966712</v>
      </c>
      <c r="AE649">
        <f t="shared" si="260"/>
        <v>6.438243995797592E-2</v>
      </c>
      <c r="AF649" s="65">
        <f t="shared" si="261"/>
        <v>6.442700172228083E-2</v>
      </c>
      <c r="AG649">
        <f t="shared" si="262"/>
        <v>3.6913952853687779</v>
      </c>
      <c r="AJ649">
        <f t="shared" si="263"/>
        <v>72.382294738708836</v>
      </c>
      <c r="AL649">
        <f t="shared" si="254"/>
        <v>212.27639196934638</v>
      </c>
      <c r="AN649">
        <f t="shared" si="264"/>
        <v>216.52191980873332</v>
      </c>
      <c r="AP649">
        <f t="shared" si="265"/>
        <v>1730.3806251730482</v>
      </c>
      <c r="AS649">
        <f t="shared" si="266"/>
        <v>1733.9781121295905</v>
      </c>
      <c r="AU649">
        <f t="shared" si="255"/>
        <v>111.63774169262778</v>
      </c>
      <c r="AW649">
        <f t="shared" si="267"/>
        <v>9.1804318654901742</v>
      </c>
      <c r="AY649">
        <f t="shared" si="268"/>
        <v>6.442700172228083E-2</v>
      </c>
      <c r="BA649">
        <f t="shared" si="269"/>
        <v>0.17932201319250696</v>
      </c>
      <c r="BC649">
        <f t="shared" si="270"/>
        <v>310.29533729533978</v>
      </c>
      <c r="BD649">
        <f t="shared" si="271"/>
        <v>3.3000000000000002E-2</v>
      </c>
      <c r="BE649">
        <f t="shared" si="272"/>
        <v>10.239746130746212</v>
      </c>
    </row>
    <row r="650" spans="3:57">
      <c r="C650" s="11">
        <v>590</v>
      </c>
      <c r="D650" s="12">
        <f t="shared" si="278"/>
        <v>8.5507246376811587E-3</v>
      </c>
      <c r="E650" s="75">
        <f t="shared" si="273"/>
        <v>1204.2771838760873</v>
      </c>
      <c r="F650" s="4">
        <f t="shared" si="274"/>
        <v>10.297442586766543</v>
      </c>
      <c r="G650" s="4"/>
      <c r="H650" s="4">
        <f t="shared" si="275"/>
        <v>-25.235687045432069</v>
      </c>
      <c r="I650" s="11">
        <v>590</v>
      </c>
      <c r="J650" s="5">
        <f t="shared" si="256"/>
        <v>32975.117384195823</v>
      </c>
      <c r="K650" s="11">
        <v>590</v>
      </c>
      <c r="L650" s="17">
        <f t="shared" si="276"/>
        <v>13915.499536130637</v>
      </c>
      <c r="M650" s="11">
        <v>590</v>
      </c>
      <c r="N650">
        <f t="shared" si="277"/>
        <v>1418.5014817666297</v>
      </c>
      <c r="Q650" s="59">
        <v>527</v>
      </c>
      <c r="R650" s="60">
        <f t="shared" si="253"/>
        <v>91.819400000000186</v>
      </c>
      <c r="S650" s="60">
        <f t="shared" si="251"/>
        <v>482.07190249633044</v>
      </c>
      <c r="T650" s="60">
        <f t="shared" si="250"/>
        <v>2.9071550685902618</v>
      </c>
      <c r="U650" s="60">
        <f t="shared" si="252"/>
        <v>1613.4905410065578</v>
      </c>
      <c r="AA650">
        <v>527</v>
      </c>
      <c r="AB650">
        <f t="shared" si="257"/>
        <v>9.1978851580101164</v>
      </c>
      <c r="AC650">
        <f t="shared" si="258"/>
        <v>0.2661290322580645</v>
      </c>
      <c r="AD650">
        <f t="shared" si="259"/>
        <v>0.22495105434386545</v>
      </c>
      <c r="AE650">
        <f t="shared" si="260"/>
        <v>5.9866006397964189E-2</v>
      </c>
      <c r="AF650" s="65">
        <f t="shared" si="261"/>
        <v>5.9901823542733039E-2</v>
      </c>
      <c r="AG650">
        <f t="shared" si="262"/>
        <v>3.4321216741359963</v>
      </c>
      <c r="AJ650">
        <f t="shared" si="263"/>
        <v>72.382294738708836</v>
      </c>
      <c r="AL650">
        <f t="shared" si="254"/>
        <v>210.42655502583165</v>
      </c>
      <c r="AN650">
        <f t="shared" si="264"/>
        <v>214.63508612634828</v>
      </c>
      <c r="AP650">
        <f t="shared" si="265"/>
        <v>1728.1996681522023</v>
      </c>
      <c r="AS650">
        <f t="shared" si="266"/>
        <v>1731.3048982202886</v>
      </c>
      <c r="AU650">
        <f t="shared" si="255"/>
        <v>103.64631011368253</v>
      </c>
      <c r="AW650">
        <f t="shared" si="267"/>
        <v>9.1978851580101164</v>
      </c>
      <c r="AY650">
        <f t="shared" si="268"/>
        <v>5.9901823542733039E-2</v>
      </c>
      <c r="BA650">
        <f t="shared" si="269"/>
        <v>0.16651459948202793</v>
      </c>
      <c r="BC650">
        <f t="shared" si="270"/>
        <v>287.77047556733754</v>
      </c>
      <c r="BD650">
        <f t="shared" si="271"/>
        <v>3.3000000000000002E-2</v>
      </c>
      <c r="BE650">
        <f t="shared" si="272"/>
        <v>9.4964256937221396</v>
      </c>
    </row>
    <row r="651" spans="3:57">
      <c r="C651" s="11">
        <v>591</v>
      </c>
      <c r="D651" s="12">
        <f t="shared" si="278"/>
        <v>8.5652173913043483E-3</v>
      </c>
      <c r="E651" s="75">
        <f t="shared" si="273"/>
        <v>1204.2771838760873</v>
      </c>
      <c r="F651" s="4">
        <f t="shared" si="274"/>
        <v>10.314895879286487</v>
      </c>
      <c r="G651" s="4"/>
      <c r="H651" s="4">
        <f t="shared" si="275"/>
        <v>-25.712093912771682</v>
      </c>
      <c r="I651" s="11">
        <v>591</v>
      </c>
      <c r="J651" s="5">
        <f t="shared" si="256"/>
        <v>32766.991254325738</v>
      </c>
      <c r="K651" s="11">
        <v>591</v>
      </c>
      <c r="L651" s="17">
        <f t="shared" si="276"/>
        <v>13827.67030932546</v>
      </c>
      <c r="M651" s="11">
        <v>591</v>
      </c>
      <c r="N651">
        <f t="shared" si="277"/>
        <v>1409.5484515112598</v>
      </c>
      <c r="Q651" s="59">
        <v>528</v>
      </c>
      <c r="R651" s="60">
        <f t="shared" si="253"/>
        <v>92.448300000000188</v>
      </c>
      <c r="S651" s="60">
        <f t="shared" si="251"/>
        <v>485.07630335696814</v>
      </c>
      <c r="T651" s="60">
        <f t="shared" si="250"/>
        <v>2.8819780051328463</v>
      </c>
      <c r="U651" s="60">
        <f t="shared" si="252"/>
        <v>1609.4857199222213</v>
      </c>
      <c r="AA651">
        <v>528</v>
      </c>
      <c r="AB651">
        <f t="shared" si="257"/>
        <v>9.2153384505300604</v>
      </c>
      <c r="AC651">
        <f t="shared" si="258"/>
        <v>0.2661290322580645</v>
      </c>
      <c r="AD651">
        <f t="shared" si="259"/>
        <v>0.20791169081775912</v>
      </c>
      <c r="AE651">
        <f t="shared" si="260"/>
        <v>5.5331337072468151E-2</v>
      </c>
      <c r="AF651" s="65">
        <f t="shared" si="261"/>
        <v>5.5359609379706798E-2</v>
      </c>
      <c r="AG651">
        <f t="shared" si="262"/>
        <v>3.1718719729500444</v>
      </c>
      <c r="AJ651">
        <f t="shared" si="263"/>
        <v>72.382294738708836</v>
      </c>
      <c r="AL651">
        <f t="shared" si="254"/>
        <v>208.6041813980018</v>
      </c>
      <c r="AN651">
        <f t="shared" si="264"/>
        <v>212.77626502596183</v>
      </c>
      <c r="AP651">
        <f t="shared" si="265"/>
        <v>1726.0356473295124</v>
      </c>
      <c r="AS651">
        <f t="shared" si="266"/>
        <v>1728.6839078737441</v>
      </c>
      <c r="AU651">
        <f t="shared" si="255"/>
        <v>95.650391998313623</v>
      </c>
      <c r="AW651">
        <f t="shared" si="267"/>
        <v>9.2153384505300604</v>
      </c>
      <c r="AY651">
        <f t="shared" si="268"/>
        <v>5.5359609379706798E-2</v>
      </c>
      <c r="BA651">
        <f t="shared" si="269"/>
        <v>0.15370643637405568</v>
      </c>
      <c r="BC651">
        <f t="shared" si="270"/>
        <v>265.30278840560567</v>
      </c>
      <c r="BD651">
        <f t="shared" si="271"/>
        <v>3.3000000000000002E-2</v>
      </c>
      <c r="BE651">
        <f t="shared" si="272"/>
        <v>8.7549920173849873</v>
      </c>
    </row>
    <row r="652" spans="3:57">
      <c r="C652" s="11">
        <v>592</v>
      </c>
      <c r="D652" s="12">
        <f t="shared" si="278"/>
        <v>8.5797101449275361E-3</v>
      </c>
      <c r="E652" s="75">
        <f t="shared" si="273"/>
        <v>1204.2771838760873</v>
      </c>
      <c r="F652" s="4">
        <f t="shared" si="274"/>
        <v>10.332349171806429</v>
      </c>
      <c r="G652" s="4"/>
      <c r="H652" s="4">
        <f t="shared" si="275"/>
        <v>-26.185394999410249</v>
      </c>
      <c r="I652" s="11">
        <v>592</v>
      </c>
      <c r="J652" s="5">
        <f t="shared" si="256"/>
        <v>32546.46429618838</v>
      </c>
      <c r="K652" s="11">
        <v>592</v>
      </c>
      <c r="L652" s="17">
        <f t="shared" si="276"/>
        <v>13734.607932991496</v>
      </c>
      <c r="M652" s="11">
        <v>592</v>
      </c>
      <c r="N652">
        <f t="shared" si="277"/>
        <v>1400.0619707432716</v>
      </c>
      <c r="Q652" s="59">
        <v>529</v>
      </c>
      <c r="R652" s="60">
        <f t="shared" si="253"/>
        <v>93.07720000000019</v>
      </c>
      <c r="S652" s="60">
        <f t="shared" si="251"/>
        <v>488.08070421760584</v>
      </c>
      <c r="T652" s="60">
        <f t="shared" ref="T652:T663" si="279">$AB$87*POWER($S$504/S652,$V$69)</f>
        <v>2.8571724310071946</v>
      </c>
      <c r="U652" s="60">
        <f t="shared" si="252"/>
        <v>1605.5154754247483</v>
      </c>
      <c r="AA652">
        <v>529</v>
      </c>
      <c r="AB652">
        <f t="shared" si="257"/>
        <v>9.2327917430500026</v>
      </c>
      <c r="AC652">
        <f t="shared" si="258"/>
        <v>0.2661290322580645</v>
      </c>
      <c r="AD652">
        <f t="shared" si="259"/>
        <v>0.19080899537654564</v>
      </c>
      <c r="AE652">
        <f t="shared" si="260"/>
        <v>5.0779813285693594E-2</v>
      </c>
      <c r="AF652" s="65">
        <f t="shared" si="261"/>
        <v>5.0801662029418077E-2</v>
      </c>
      <c r="AG652">
        <f t="shared" si="262"/>
        <v>2.9107208265356643</v>
      </c>
      <c r="AJ652">
        <f t="shared" si="263"/>
        <v>72.382294738708836</v>
      </c>
      <c r="AL652">
        <f t="shared" si="254"/>
        <v>206.80869702047599</v>
      </c>
      <c r="AN652">
        <f t="shared" si="264"/>
        <v>210.94487096088551</v>
      </c>
      <c r="AP652">
        <f t="shared" si="265"/>
        <v>1723.8954552355281</v>
      </c>
      <c r="AS652">
        <f t="shared" si="266"/>
        <v>1726.1223721965443</v>
      </c>
      <c r="AU652">
        <f t="shared" si="255"/>
        <v>87.652171768399029</v>
      </c>
      <c r="AW652">
        <f t="shared" si="267"/>
        <v>9.2327917430500026</v>
      </c>
      <c r="AY652">
        <f t="shared" si="268"/>
        <v>5.0801662029418077E-2</v>
      </c>
      <c r="BA652">
        <f t="shared" si="269"/>
        <v>0.14089775845392816</v>
      </c>
      <c r="BC652">
        <f t="shared" si="270"/>
        <v>242.89300545159995</v>
      </c>
      <c r="BD652">
        <f t="shared" si="271"/>
        <v>3.3000000000000002E-2</v>
      </c>
      <c r="BE652">
        <f t="shared" si="272"/>
        <v>8.0154691799027979</v>
      </c>
    </row>
    <row r="653" spans="3:57">
      <c r="C653" s="11">
        <v>593</v>
      </c>
      <c r="D653" s="12">
        <f t="shared" si="278"/>
        <v>8.5942028985507238E-3</v>
      </c>
      <c r="E653" s="75">
        <f t="shared" si="273"/>
        <v>1204.2771838760873</v>
      </c>
      <c r="F653" s="4">
        <f t="shared" si="274"/>
        <v>10.349802464326373</v>
      </c>
      <c r="G653" s="4"/>
      <c r="H653" s="4">
        <f t="shared" si="275"/>
        <v>-26.655408193291713</v>
      </c>
      <c r="I653" s="11">
        <v>593</v>
      </c>
      <c r="J653" s="5">
        <f t="shared" si="256"/>
        <v>32313.207872187359</v>
      </c>
      <c r="K653" s="11">
        <v>593</v>
      </c>
      <c r="L653" s="17">
        <f t="shared" si="276"/>
        <v>13636.173722063066</v>
      </c>
      <c r="M653" s="11">
        <v>593</v>
      </c>
      <c r="N653">
        <f t="shared" si="277"/>
        <v>1390.027902350975</v>
      </c>
      <c r="Q653" s="59">
        <v>530</v>
      </c>
      <c r="R653" s="60">
        <f t="shared" si="253"/>
        <v>93.706100000000191</v>
      </c>
      <c r="S653" s="60">
        <f t="shared" si="251"/>
        <v>491.08510507824349</v>
      </c>
      <c r="T653" s="60">
        <f t="shared" si="279"/>
        <v>2.8327306284241769</v>
      </c>
      <c r="U653" s="60">
        <f t="shared" si="252"/>
        <v>1601.5792988921949</v>
      </c>
      <c r="AA653">
        <v>530</v>
      </c>
      <c r="AB653">
        <f t="shared" si="257"/>
        <v>9.2502450355699466</v>
      </c>
      <c r="AC653">
        <f t="shared" si="258"/>
        <v>0.2661290322580645</v>
      </c>
      <c r="AD653">
        <f t="shared" si="259"/>
        <v>0.1736481776669305</v>
      </c>
      <c r="AE653">
        <f t="shared" si="260"/>
        <v>4.6212821475876666E-2</v>
      </c>
      <c r="AF653" s="65">
        <f t="shared" si="261"/>
        <v>4.6229286179016296E-2</v>
      </c>
      <c r="AG653">
        <f t="shared" si="262"/>
        <v>2.6487429879601017</v>
      </c>
      <c r="AJ653">
        <f t="shared" si="263"/>
        <v>72.382294738708836</v>
      </c>
      <c r="AL653">
        <f t="shared" si="254"/>
        <v>205.03954326196668</v>
      </c>
      <c r="AN653">
        <f t="shared" si="264"/>
        <v>209.14033412720602</v>
      </c>
      <c r="AP653">
        <f t="shared" si="265"/>
        <v>1721.7854440228416</v>
      </c>
      <c r="AS653">
        <f t="shared" si="266"/>
        <v>1723.6269380100607</v>
      </c>
      <c r="AU653">
        <f t="shared" si="255"/>
        <v>79.653663977270881</v>
      </c>
      <c r="AW653">
        <f t="shared" si="267"/>
        <v>9.2502450355699466</v>
      </c>
      <c r="AY653">
        <f t="shared" si="268"/>
        <v>4.6229286179016296E-2</v>
      </c>
      <c r="BA653">
        <f t="shared" si="269"/>
        <v>0.12808875787222709</v>
      </c>
      <c r="BC653">
        <f t="shared" si="270"/>
        <v>220.54135884736678</v>
      </c>
      <c r="BD653">
        <f t="shared" si="271"/>
        <v>3.3000000000000002E-2</v>
      </c>
      <c r="BE653">
        <f t="shared" si="272"/>
        <v>7.2778648419631038</v>
      </c>
    </row>
    <row r="654" spans="3:57">
      <c r="C654" s="11">
        <v>594</v>
      </c>
      <c r="D654" s="12">
        <f t="shared" si="278"/>
        <v>8.6086956521739134E-3</v>
      </c>
      <c r="E654" s="75">
        <f t="shared" si="273"/>
        <v>1204.2771838760873</v>
      </c>
      <c r="F654" s="4">
        <f t="shared" si="274"/>
        <v>10.367255756846317</v>
      </c>
      <c r="G654" s="4"/>
      <c r="H654" s="4">
        <f t="shared" si="275"/>
        <v>-27.121946671751417</v>
      </c>
      <c r="I654" s="11">
        <v>594</v>
      </c>
      <c r="J654" s="5">
        <f t="shared" si="256"/>
        <v>32066.900652495078</v>
      </c>
      <c r="K654" s="11">
        <v>594</v>
      </c>
      <c r="L654" s="17">
        <f t="shared" si="276"/>
        <v>13532.232075352922</v>
      </c>
      <c r="M654" s="11">
        <v>594</v>
      </c>
      <c r="N654">
        <f t="shared" si="277"/>
        <v>1379.4324235833762</v>
      </c>
      <c r="Q654" s="59">
        <v>531</v>
      </c>
      <c r="R654" s="60">
        <f t="shared" si="253"/>
        <v>94.335000000000193</v>
      </c>
      <c r="S654" s="60">
        <f t="shared" si="251"/>
        <v>494.08950593888119</v>
      </c>
      <c r="T654" s="60">
        <f t="shared" si="279"/>
        <v>2.8086450858318952</v>
      </c>
      <c r="U654" s="60">
        <f t="shared" si="252"/>
        <v>1597.6766922373326</v>
      </c>
      <c r="AA654">
        <v>531</v>
      </c>
      <c r="AB654">
        <f t="shared" si="257"/>
        <v>9.2676983280898888</v>
      </c>
      <c r="AC654">
        <f t="shared" si="258"/>
        <v>0.2661290322580645</v>
      </c>
      <c r="AD654">
        <f t="shared" si="259"/>
        <v>0.15643446504023209</v>
      </c>
      <c r="AE654">
        <f t="shared" si="260"/>
        <v>4.1631752792964986E-2</v>
      </c>
      <c r="AF654" s="65">
        <f t="shared" si="261"/>
        <v>4.1643788227629007E-2</v>
      </c>
      <c r="AG654">
        <f t="shared" si="262"/>
        <v>2.386013308379725</v>
      </c>
      <c r="AJ654">
        <f t="shared" si="263"/>
        <v>72.382294738708836</v>
      </c>
      <c r="AL654">
        <f t="shared" si="254"/>
        <v>203.29617641911042</v>
      </c>
      <c r="AN654">
        <f t="shared" si="264"/>
        <v>207.36209994749262</v>
      </c>
      <c r="AP654">
        <f t="shared" si="265"/>
        <v>1719.7114145225614</v>
      </c>
      <c r="AS654">
        <f t="shared" si="266"/>
        <v>1721.2036589289996</v>
      </c>
      <c r="AU654">
        <f t="shared" si="255"/>
        <v>71.65672523487892</v>
      </c>
      <c r="AW654">
        <f t="shared" si="267"/>
        <v>9.2676983280898888</v>
      </c>
      <c r="AY654">
        <f t="shared" si="268"/>
        <v>4.1643788227629007E-2</v>
      </c>
      <c r="BA654">
        <f t="shared" si="269"/>
        <v>0.11527958786604703</v>
      </c>
      <c r="BC654">
        <f t="shared" si="270"/>
        <v>198.24762311469763</v>
      </c>
      <c r="BD654">
        <f t="shared" si="271"/>
        <v>3.3000000000000002E-2</v>
      </c>
      <c r="BE654">
        <f t="shared" si="272"/>
        <v>6.5421715627850219</v>
      </c>
    </row>
    <row r="655" spans="3:57">
      <c r="C655" s="11">
        <v>595</v>
      </c>
      <c r="D655" s="12">
        <f t="shared" si="278"/>
        <v>8.6231884057971012E-3</v>
      </c>
      <c r="E655" s="75">
        <f t="shared" si="273"/>
        <v>1204.2771838760873</v>
      </c>
      <c r="F655" s="4">
        <f t="shared" si="274"/>
        <v>10.384709049366259</v>
      </c>
      <c r="G655" s="4"/>
      <c r="H655" s="4">
        <f t="shared" si="275"/>
        <v>-27.584819011607529</v>
      </c>
      <c r="I655" s="11">
        <v>595</v>
      </c>
      <c r="J655" s="5">
        <f t="shared" si="256"/>
        <v>31807.229190989812</v>
      </c>
      <c r="K655" s="11">
        <v>595</v>
      </c>
      <c r="L655" s="17">
        <f t="shared" si="276"/>
        <v>13422.650718597701</v>
      </c>
      <c r="M655" s="11">
        <v>595</v>
      </c>
      <c r="N655">
        <f t="shared" si="277"/>
        <v>1368.2620508254536</v>
      </c>
      <c r="Q655" s="59">
        <v>532</v>
      </c>
      <c r="R655" s="60">
        <f t="shared" si="253"/>
        <v>94.963900000000194</v>
      </c>
      <c r="S655" s="60">
        <f t="shared" si="251"/>
        <v>497.09390679951889</v>
      </c>
      <c r="T655" s="60">
        <f t="shared" si="279"/>
        <v>2.7849084911928483</v>
      </c>
      <c r="U655" s="60">
        <f t="shared" si="252"/>
        <v>1593.8071676269822</v>
      </c>
      <c r="AA655">
        <v>532</v>
      </c>
      <c r="AB655">
        <f t="shared" si="257"/>
        <v>9.2851516206098328</v>
      </c>
      <c r="AC655">
        <f t="shared" si="258"/>
        <v>0.2661290322580645</v>
      </c>
      <c r="AD655">
        <f t="shared" si="259"/>
        <v>0.13917310096006599</v>
      </c>
      <c r="AE655">
        <f t="shared" si="260"/>
        <v>3.7038002674856269E-2</v>
      </c>
      <c r="AF655" s="65">
        <f t="shared" si="261"/>
        <v>3.7046476112913736E-2</v>
      </c>
      <c r="AG655">
        <f t="shared" si="262"/>
        <v>2.1226067271021765</v>
      </c>
      <c r="AJ655">
        <f t="shared" si="263"/>
        <v>72.382294738708836</v>
      </c>
      <c r="AL655">
        <f t="shared" si="254"/>
        <v>201.57806722985367</v>
      </c>
      <c r="AN655">
        <f t="shared" si="264"/>
        <v>205.60962857445074</v>
      </c>
      <c r="AP655">
        <f t="shared" si="265"/>
        <v>1717.6786061823291</v>
      </c>
      <c r="AS655">
        <f t="shared" si="266"/>
        <v>1718.8579872117675</v>
      </c>
      <c r="AU655">
        <f t="shared" si="255"/>
        <v>63.663066728047504</v>
      </c>
      <c r="AW655">
        <f t="shared" si="267"/>
        <v>9.2851516206098328</v>
      </c>
      <c r="AY655">
        <f t="shared" si="268"/>
        <v>3.7046476112913736E-2</v>
      </c>
      <c r="BA655">
        <f t="shared" si="269"/>
        <v>0.1024703662854637</v>
      </c>
      <c r="BC655">
        <f t="shared" si="270"/>
        <v>176.01115593620801</v>
      </c>
      <c r="BD655">
        <f t="shared" si="271"/>
        <v>3.3000000000000002E-2</v>
      </c>
      <c r="BE655">
        <f t="shared" si="272"/>
        <v>5.8083681458948648</v>
      </c>
    </row>
    <row r="656" spans="3:57">
      <c r="C656" s="11">
        <v>596</v>
      </c>
      <c r="D656" s="12">
        <f t="shared" si="278"/>
        <v>8.637681159420289E-3</v>
      </c>
      <c r="E656" s="75">
        <f t="shared" si="273"/>
        <v>1204.2771838760873</v>
      </c>
      <c r="F656" s="4">
        <f t="shared" si="274"/>
        <v>10.402162341886202</v>
      </c>
      <c r="G656" s="4"/>
      <c r="H656" s="4">
        <f t="shared" si="275"/>
        <v>-28.043829307548485</v>
      </c>
      <c r="I656" s="11">
        <v>596</v>
      </c>
      <c r="J656" s="5">
        <f t="shared" si="256"/>
        <v>31533.888494029765</v>
      </c>
      <c r="K656" s="11">
        <v>596</v>
      </c>
      <c r="L656" s="17">
        <f t="shared" si="276"/>
        <v>13307.300944480561</v>
      </c>
      <c r="M656" s="11">
        <v>596</v>
      </c>
      <c r="N656">
        <f t="shared" si="277"/>
        <v>1356.5036640652968</v>
      </c>
      <c r="Q656" s="59">
        <v>533</v>
      </c>
      <c r="R656" s="60">
        <f t="shared" si="253"/>
        <v>95.592800000000196</v>
      </c>
      <c r="S656" s="60">
        <f t="shared" si="251"/>
        <v>500.09830766015659</v>
      </c>
      <c r="T656" s="60">
        <f t="shared" si="279"/>
        <v>2.7615137255192819</v>
      </c>
      <c r="U656" s="60">
        <f t="shared" si="252"/>
        <v>1589.9702472104748</v>
      </c>
      <c r="AA656">
        <v>533</v>
      </c>
      <c r="AB656">
        <f t="shared" si="257"/>
        <v>9.302604913129775</v>
      </c>
      <c r="AC656">
        <f t="shared" si="258"/>
        <v>0.2661290322580645</v>
      </c>
      <c r="AD656">
        <f t="shared" si="259"/>
        <v>0.12186934340514911</v>
      </c>
      <c r="AE656">
        <f t="shared" si="260"/>
        <v>3.2432970422338066E-2</v>
      </c>
      <c r="AF656" s="65">
        <f t="shared" si="261"/>
        <v>3.2438659142659101E-2</v>
      </c>
      <c r="AG656">
        <f t="shared" si="262"/>
        <v>1.8585982619378281</v>
      </c>
      <c r="AJ656">
        <f t="shared" si="263"/>
        <v>72.382294738708836</v>
      </c>
      <c r="AL656">
        <f t="shared" si="254"/>
        <v>199.88470040552656</v>
      </c>
      <c r="AN656">
        <f t="shared" si="264"/>
        <v>203.88239441363709</v>
      </c>
      <c r="AP656">
        <f t="shared" si="265"/>
        <v>1715.6916878971997</v>
      </c>
      <c r="AS656">
        <f t="shared" si="266"/>
        <v>1716.5947663782717</v>
      </c>
      <c r="AU656">
        <f t="shared" si="255"/>
        <v>55.674267285086813</v>
      </c>
      <c r="AW656">
        <f t="shared" si="267"/>
        <v>9.302604913129775</v>
      </c>
      <c r="AY656">
        <f t="shared" si="268"/>
        <v>3.2438659142659101E-2</v>
      </c>
      <c r="BA656">
        <f t="shared" si="269"/>
        <v>8.9661179124192941E-2</v>
      </c>
      <c r="BC656">
        <f t="shared" si="270"/>
        <v>153.83093975043974</v>
      </c>
      <c r="BD656">
        <f t="shared" si="271"/>
        <v>3.3000000000000002E-2</v>
      </c>
      <c r="BE656">
        <f t="shared" si="272"/>
        <v>5.0764210117645119</v>
      </c>
    </row>
    <row r="657" spans="3:57">
      <c r="C657" s="11">
        <v>597</v>
      </c>
      <c r="D657" s="12">
        <f t="shared" si="278"/>
        <v>8.6521739130434785E-3</v>
      </c>
      <c r="E657" s="75">
        <f t="shared" si="273"/>
        <v>1204.2771838760873</v>
      </c>
      <c r="F657" s="4">
        <f t="shared" si="274"/>
        <v>10.419615634406147</v>
      </c>
      <c r="G657" s="4"/>
      <c r="H657" s="4">
        <f t="shared" si="275"/>
        <v>-28.49877729870677</v>
      </c>
      <c r="I657" s="11">
        <v>597</v>
      </c>
      <c r="J657" s="5">
        <f t="shared" si="256"/>
        <v>31246.582581314091</v>
      </c>
      <c r="K657" s="11">
        <v>597</v>
      </c>
      <c r="L657" s="17">
        <f t="shared" si="276"/>
        <v>13186.057849314546</v>
      </c>
      <c r="M657" s="11">
        <v>597</v>
      </c>
      <c r="N657">
        <f t="shared" si="277"/>
        <v>1344.1445310208508</v>
      </c>
      <c r="Q657" s="59">
        <v>534</v>
      </c>
      <c r="R657" s="60">
        <f t="shared" si="253"/>
        <v>96.221700000000197</v>
      </c>
      <c r="S657" s="60">
        <f t="shared" si="251"/>
        <v>503.10270852079424</v>
      </c>
      <c r="T657" s="60">
        <f t="shared" si="279"/>
        <v>2.7384538566552981</v>
      </c>
      <c r="U657" s="60">
        <f t="shared" si="252"/>
        <v>1586.1654628568776</v>
      </c>
      <c r="AA657">
        <v>534</v>
      </c>
      <c r="AB657">
        <f t="shared" si="257"/>
        <v>9.320058205649719</v>
      </c>
      <c r="AC657">
        <f t="shared" si="258"/>
        <v>0.2661290322580645</v>
      </c>
      <c r="AD657">
        <f t="shared" si="259"/>
        <v>0.10452846326765443</v>
      </c>
      <c r="AE657">
        <f t="shared" si="260"/>
        <v>2.7818058772843515E-2</v>
      </c>
      <c r="AF657" s="65">
        <f t="shared" si="261"/>
        <v>2.7821647830940033E-2</v>
      </c>
      <c r="AG657">
        <f t="shared" si="262"/>
        <v>1.5940629998121654</v>
      </c>
      <c r="AJ657">
        <f t="shared" si="263"/>
        <v>72.382294738708836</v>
      </c>
      <c r="AL657">
        <f t="shared" si="254"/>
        <v>198.21557418077771</v>
      </c>
      <c r="AN657">
        <f t="shared" si="264"/>
        <v>202.17988566439325</v>
      </c>
      <c r="AP657">
        <f t="shared" si="265"/>
        <v>1713.7547497436374</v>
      </c>
      <c r="AS657">
        <f t="shared" si="266"/>
        <v>1714.4182245909924</v>
      </c>
      <c r="AU657">
        <f t="shared" si="255"/>
        <v>47.691786932906268</v>
      </c>
      <c r="AW657">
        <f t="shared" si="267"/>
        <v>9.320058205649719</v>
      </c>
      <c r="AY657">
        <f t="shared" si="268"/>
        <v>2.7821647830940033E-2</v>
      </c>
      <c r="BA657">
        <f t="shared" si="269"/>
        <v>7.6852084053470202E-2</v>
      </c>
      <c r="BC657">
        <f t="shared" si="270"/>
        <v>131.70562407433181</v>
      </c>
      <c r="BD657">
        <f t="shared" si="271"/>
        <v>3.3000000000000002E-2</v>
      </c>
      <c r="BE657">
        <f t="shared" si="272"/>
        <v>4.3462855944529499</v>
      </c>
    </row>
    <row r="658" spans="3:57">
      <c r="C658" s="11">
        <v>598</v>
      </c>
      <c r="D658" s="12">
        <f t="shared" si="278"/>
        <v>8.6666666666666663E-3</v>
      </c>
      <c r="E658" s="75">
        <f t="shared" si="273"/>
        <v>1204.2771838760873</v>
      </c>
      <c r="F658" s="4">
        <f t="shared" si="274"/>
        <v>10.43706892692609</v>
      </c>
      <c r="G658" s="4"/>
      <c r="H658" s="4">
        <f t="shared" si="275"/>
        <v>-28.949458503299198</v>
      </c>
      <c r="I658" s="11">
        <v>598</v>
      </c>
      <c r="J658" s="5">
        <f t="shared" si="256"/>
        <v>30945.025038090236</v>
      </c>
      <c r="K658" s="11">
        <v>598</v>
      </c>
      <c r="L658" s="17">
        <f t="shared" si="276"/>
        <v>13058.80056607408</v>
      </c>
      <c r="M658" s="11">
        <v>598</v>
      </c>
      <c r="N658">
        <f t="shared" si="277"/>
        <v>1331.1723308944015</v>
      </c>
      <c r="Q658" s="59">
        <v>535</v>
      </c>
      <c r="R658" s="60">
        <f t="shared" si="253"/>
        <v>96.850600000000199</v>
      </c>
      <c r="S658" s="60">
        <f t="shared" si="251"/>
        <v>506.10710938143194</v>
      </c>
      <c r="T658" s="60">
        <f t="shared" si="279"/>
        <v>2.7157221332949288</v>
      </c>
      <c r="U658" s="60">
        <f t="shared" si="252"/>
        <v>1582.3923559006655</v>
      </c>
      <c r="AA658">
        <v>535</v>
      </c>
      <c r="AB658">
        <f t="shared" si="257"/>
        <v>9.337511498169663</v>
      </c>
      <c r="AC658">
        <f t="shared" si="258"/>
        <v>0.2661290322580645</v>
      </c>
      <c r="AD658">
        <f t="shared" si="259"/>
        <v>8.7155742747658443E-2</v>
      </c>
      <c r="AE658">
        <f t="shared" si="260"/>
        <v>2.3194673473167164E-2</v>
      </c>
      <c r="AF658" s="65">
        <f t="shared" si="261"/>
        <v>2.3196753738352914E-2</v>
      </c>
      <c r="AG658">
        <f t="shared" si="262"/>
        <v>1.3290760876119365</v>
      </c>
      <c r="AJ658">
        <f t="shared" si="263"/>
        <v>72.382294738708836</v>
      </c>
      <c r="AL658">
        <f t="shared" si="254"/>
        <v>196.57019988058866</v>
      </c>
      <c r="AN658">
        <f t="shared" si="264"/>
        <v>200.50160387820043</v>
      </c>
      <c r="AP658">
        <f t="shared" si="265"/>
        <v>1711.8712956257893</v>
      </c>
      <c r="AS658">
        <f t="shared" si="266"/>
        <v>1712.3319687954329</v>
      </c>
      <c r="AU658">
        <f t="shared" si="255"/>
        <v>39.71698089387553</v>
      </c>
      <c r="AW658">
        <f t="shared" si="267"/>
        <v>9.337511498169663</v>
      </c>
      <c r="AY658">
        <f t="shared" si="268"/>
        <v>2.3196753738352914E-2</v>
      </c>
      <c r="BA658">
        <f t="shared" si="269"/>
        <v>6.4043113958456702E-2</v>
      </c>
      <c r="BC658">
        <f t="shared" si="270"/>
        <v>109.63356846797335</v>
      </c>
      <c r="BD658">
        <f t="shared" si="271"/>
        <v>3.3000000000000002E-2</v>
      </c>
      <c r="BE658">
        <f t="shared" si="272"/>
        <v>3.6179077594431206</v>
      </c>
    </row>
    <row r="659" spans="3:57">
      <c r="C659" s="11">
        <v>599</v>
      </c>
      <c r="D659" s="12">
        <f t="shared" si="278"/>
        <v>8.6811594202898541E-3</v>
      </c>
      <c r="E659" s="75">
        <f t="shared" si="273"/>
        <v>1204.2771838760873</v>
      </c>
      <c r="F659" s="4">
        <f t="shared" si="274"/>
        <v>10.454522219446032</v>
      </c>
      <c r="G659" s="4"/>
      <c r="H659" s="4">
        <f t="shared" si="275"/>
        <v>-29.395664361203835</v>
      </c>
      <c r="I659" s="11">
        <v>599</v>
      </c>
      <c r="J659" s="5">
        <f t="shared" si="256"/>
        <v>30628.939557975456</v>
      </c>
      <c r="K659" s="11">
        <v>599</v>
      </c>
      <c r="L659" s="17">
        <f t="shared" si="276"/>
        <v>12925.412493465643</v>
      </c>
      <c r="M659" s="11">
        <v>599</v>
      </c>
      <c r="N659">
        <f t="shared" si="277"/>
        <v>1317.575177723307</v>
      </c>
      <c r="Q659" s="59">
        <v>536</v>
      </c>
      <c r="R659" s="60">
        <f t="shared" si="253"/>
        <v>97.479500000000201</v>
      </c>
      <c r="S659" s="60">
        <f t="shared" si="251"/>
        <v>509.11151024206964</v>
      </c>
      <c r="T659" s="60">
        <f t="shared" si="279"/>
        <v>2.6933119792258546</v>
      </c>
      <c r="U659" s="60">
        <f t="shared" si="252"/>
        <v>1578.6504768955024</v>
      </c>
      <c r="AA659">
        <v>536</v>
      </c>
      <c r="AB659">
        <f t="shared" si="257"/>
        <v>9.3549647906896052</v>
      </c>
      <c r="AC659">
        <f t="shared" si="258"/>
        <v>0.2661290322580645</v>
      </c>
      <c r="AD659">
        <f t="shared" si="259"/>
        <v>6.9756473744126649E-2</v>
      </c>
      <c r="AE659">
        <f t="shared" si="260"/>
        <v>1.8564222851259509E-2</v>
      </c>
      <c r="AF659" s="65">
        <f t="shared" si="261"/>
        <v>1.8565289315824244E-2</v>
      </c>
      <c r="AG659">
        <f t="shared" si="262"/>
        <v>1.0637127232360488</v>
      </c>
      <c r="AJ659">
        <f t="shared" si="263"/>
        <v>72.382294738708836</v>
      </c>
      <c r="AL659">
        <f t="shared" si="254"/>
        <v>194.94810150362105</v>
      </c>
      <c r="AN659">
        <f t="shared" si="264"/>
        <v>198.84706353369347</v>
      </c>
      <c r="AP659">
        <f t="shared" si="265"/>
        <v>1710.0442368420956</v>
      </c>
      <c r="AS659">
        <f t="shared" si="266"/>
        <v>1710.3389796163578</v>
      </c>
      <c r="AU659">
        <f t="shared" si="255"/>
        <v>31.751113968793863</v>
      </c>
      <c r="AW659">
        <f t="shared" si="267"/>
        <v>9.3549647906896052</v>
      </c>
      <c r="AY659">
        <f t="shared" si="268"/>
        <v>1.8565289315824244E-2</v>
      </c>
      <c r="BA659">
        <f t="shared" si="269"/>
        <v>5.1234280476506119E-2</v>
      </c>
      <c r="BC659">
        <f t="shared" si="270"/>
        <v>87.61288605760079</v>
      </c>
      <c r="BD659">
        <f t="shared" si="271"/>
        <v>3.3000000000000002E-2</v>
      </c>
      <c r="BE659">
        <f t="shared" si="272"/>
        <v>2.8912252399008262</v>
      </c>
    </row>
    <row r="660" spans="3:57">
      <c r="C660" s="11">
        <v>600</v>
      </c>
      <c r="D660" s="12">
        <f t="shared" si="278"/>
        <v>8.6956521739130436E-3</v>
      </c>
      <c r="E660" s="75">
        <f t="shared" si="273"/>
        <v>1204.2771838760873</v>
      </c>
      <c r="F660" s="4">
        <f t="shared" si="274"/>
        <v>10.471975511965976</v>
      </c>
      <c r="G660" s="4"/>
      <c r="H660" s="4">
        <f t="shared" si="275"/>
        <v>-29.837182384330681</v>
      </c>
      <c r="I660" s="11">
        <v>600</v>
      </c>
      <c r="J660" s="5">
        <f t="shared" si="256"/>
        <v>30298.060475673476</v>
      </c>
      <c r="K660" s="11">
        <v>600</v>
      </c>
      <c r="L660" s="17">
        <f t="shared" si="276"/>
        <v>12785.781520734206</v>
      </c>
      <c r="M660" s="11">
        <v>600</v>
      </c>
      <c r="N660">
        <f t="shared" si="277"/>
        <v>1303.3416432960455</v>
      </c>
      <c r="Q660" s="59">
        <v>537</v>
      </c>
      <c r="R660" s="60">
        <f t="shared" si="253"/>
        <v>98.108400000000202</v>
      </c>
      <c r="S660" s="60">
        <f t="shared" si="251"/>
        <v>512.11591110270729</v>
      </c>
      <c r="T660" s="60">
        <f t="shared" si="279"/>
        <v>2.6712169877890104</v>
      </c>
      <c r="U660" s="60">
        <f t="shared" si="252"/>
        <v>1574.9393853758495</v>
      </c>
      <c r="AA660">
        <v>537</v>
      </c>
      <c r="AB660">
        <f t="shared" si="257"/>
        <v>9.3724180832095492</v>
      </c>
      <c r="AC660">
        <f t="shared" si="258"/>
        <v>0.2661290322580645</v>
      </c>
      <c r="AD660">
        <f t="shared" si="259"/>
        <v>5.2335956242944494E-2</v>
      </c>
      <c r="AE660">
        <f t="shared" si="260"/>
        <v>1.3928117387235227E-2</v>
      </c>
      <c r="AF660" s="65">
        <f t="shared" si="261"/>
        <v>1.3928567751496753E-2</v>
      </c>
      <c r="AG660">
        <f t="shared" si="262"/>
        <v>0.7980481468227868</v>
      </c>
      <c r="AJ660">
        <f t="shared" si="263"/>
        <v>72.382294738708836</v>
      </c>
      <c r="AL660">
        <f t="shared" si="254"/>
        <v>193.34881532119016</v>
      </c>
      <c r="AN660">
        <f t="shared" si="264"/>
        <v>197.21579162761395</v>
      </c>
      <c r="AP660">
        <f t="shared" si="265"/>
        <v>1708.2758865791782</v>
      </c>
      <c r="AS660">
        <f t="shared" si="266"/>
        <v>1708.4416070065849</v>
      </c>
      <c r="AU660">
        <f t="shared" si="255"/>
        <v>23.79537525162451</v>
      </c>
      <c r="AW660">
        <f t="shared" si="267"/>
        <v>9.3724180832095492</v>
      </c>
      <c r="AY660">
        <f t="shared" si="268"/>
        <v>1.3928567751496753E-2</v>
      </c>
      <c r="BA660">
        <f t="shared" si="269"/>
        <v>3.8425577536829195E-2</v>
      </c>
      <c r="BC660">
        <f t="shared" si="270"/>
        <v>65.641487534043847</v>
      </c>
      <c r="BD660">
        <f t="shared" si="271"/>
        <v>3.3000000000000002E-2</v>
      </c>
      <c r="BE660">
        <f t="shared" si="272"/>
        <v>2.1661690886234473</v>
      </c>
    </row>
    <row r="661" spans="3:57">
      <c r="C661" s="11">
        <v>601</v>
      </c>
      <c r="D661" s="12">
        <f t="shared" si="278"/>
        <v>8.7101449275362314E-3</v>
      </c>
      <c r="E661" s="75">
        <f t="shared" si="273"/>
        <v>1204.2771838760873</v>
      </c>
      <c r="F661" s="4">
        <f t="shared" si="274"/>
        <v>10.48942880448592</v>
      </c>
      <c r="G661" s="4"/>
      <c r="H661" s="4">
        <f t="shared" si="275"/>
        <v>-30.273796314635682</v>
      </c>
      <c r="I661" s="11">
        <v>601</v>
      </c>
      <c r="J661" s="5">
        <f t="shared" si="256"/>
        <v>29952.133288876572</v>
      </c>
      <c r="K661" s="11">
        <v>601</v>
      </c>
      <c r="L661" s="17">
        <f t="shared" si="276"/>
        <v>12639.800247905912</v>
      </c>
      <c r="M661" s="11">
        <v>601</v>
      </c>
      <c r="N661">
        <f t="shared" si="277"/>
        <v>1288.4607796030491</v>
      </c>
      <c r="Q661" s="59">
        <v>538</v>
      </c>
      <c r="R661" s="60">
        <f t="shared" si="253"/>
        <v>98.737300000000204</v>
      </c>
      <c r="S661" s="60">
        <f t="shared" si="251"/>
        <v>515.12031196334499</v>
      </c>
      <c r="T661" s="60">
        <f t="shared" si="279"/>
        <v>2.6494309165447443</v>
      </c>
      <c r="U661" s="60">
        <f t="shared" si="252"/>
        <v>1571.2586496260835</v>
      </c>
      <c r="AA661">
        <v>538</v>
      </c>
      <c r="AB661">
        <f t="shared" si="257"/>
        <v>9.3898713757294932</v>
      </c>
      <c r="AC661">
        <f t="shared" si="258"/>
        <v>0.2661290322580645</v>
      </c>
      <c r="AD661">
        <f t="shared" si="259"/>
        <v>3.4899496702500941E-2</v>
      </c>
      <c r="AE661">
        <f t="shared" si="260"/>
        <v>9.2877692837300893E-3</v>
      </c>
      <c r="AF661" s="65">
        <f t="shared" si="261"/>
        <v>9.2879028201917659E-3</v>
      </c>
      <c r="AG661">
        <f t="shared" si="262"/>
        <v>0.53215763212464295</v>
      </c>
      <c r="AJ661">
        <f t="shared" si="263"/>
        <v>72.382294738708836</v>
      </c>
      <c r="AL661">
        <f t="shared" si="254"/>
        <v>191.77188949118917</v>
      </c>
      <c r="AN661">
        <f t="shared" si="264"/>
        <v>195.60732728101297</v>
      </c>
      <c r="AP661">
        <f t="shared" si="265"/>
        <v>1706.5679553388286</v>
      </c>
      <c r="AS661">
        <f t="shared" si="266"/>
        <v>1706.6415666454643</v>
      </c>
      <c r="AU661">
        <f t="shared" si="255"/>
        <v>15.850893121026742</v>
      </c>
      <c r="AW661">
        <f t="shared" si="267"/>
        <v>9.3898713757294932</v>
      </c>
      <c r="AY661">
        <f t="shared" si="268"/>
        <v>9.2879028201917659E-3</v>
      </c>
      <c r="BA661">
        <f t="shared" si="269"/>
        <v>2.5616984901164465E-2</v>
      </c>
      <c r="BC661">
        <f t="shared" si="270"/>
        <v>43.717125544725882</v>
      </c>
      <c r="BD661">
        <f t="shared" si="271"/>
        <v>3.3000000000000002E-2</v>
      </c>
      <c r="BE661">
        <f t="shared" si="272"/>
        <v>1.4426651429759541</v>
      </c>
    </row>
    <row r="662" spans="3:57">
      <c r="C662" s="11">
        <v>602</v>
      </c>
      <c r="D662" s="12">
        <f t="shared" si="278"/>
        <v>8.7246376811594192E-3</v>
      </c>
      <c r="E662" s="75">
        <f t="shared" si="273"/>
        <v>1204.2771838760873</v>
      </c>
      <c r="F662" s="4">
        <f t="shared" si="274"/>
        <v>10.506882097005862</v>
      </c>
      <c r="G662" s="4"/>
      <c r="H662" s="4">
        <f t="shared" si="275"/>
        <v>-30.705286289616026</v>
      </c>
      <c r="I662" s="11">
        <v>602</v>
      </c>
      <c r="J662" s="5">
        <f t="shared" si="256"/>
        <v>29590.915168657113</v>
      </c>
      <c r="K662" s="11">
        <v>602</v>
      </c>
      <c r="L662" s="17">
        <f t="shared" si="276"/>
        <v>12487.366201173301</v>
      </c>
      <c r="M662" s="11">
        <v>602</v>
      </c>
      <c r="N662">
        <f t="shared" si="277"/>
        <v>1272.9221407923853</v>
      </c>
      <c r="Q662" s="59">
        <v>539</v>
      </c>
      <c r="R662" s="60">
        <f t="shared" si="253"/>
        <v>99.366200000000205</v>
      </c>
      <c r="S662" s="60">
        <f t="shared" si="251"/>
        <v>518.12471282398269</v>
      </c>
      <c r="T662" s="60">
        <f t="shared" si="279"/>
        <v>2.6279476821367003</v>
      </c>
      <c r="U662" s="60">
        <f t="shared" si="252"/>
        <v>1567.6078464568625</v>
      </c>
      <c r="AA662">
        <v>539</v>
      </c>
      <c r="AB662">
        <f t="shared" si="257"/>
        <v>9.4073246682494371</v>
      </c>
      <c r="AC662">
        <f t="shared" si="258"/>
        <v>0.2661290322580645</v>
      </c>
      <c r="AD662">
        <f t="shared" si="259"/>
        <v>1.7452406437282793E-2</v>
      </c>
      <c r="AE662">
        <f t="shared" si="260"/>
        <v>4.6445920357284847E-3</v>
      </c>
      <c r="AF662" s="65">
        <f t="shared" si="261"/>
        <v>4.6446087349292101E-3</v>
      </c>
      <c r="AG662">
        <f t="shared" si="262"/>
        <v>0.26611647800104027</v>
      </c>
      <c r="AJ662">
        <f t="shared" si="263"/>
        <v>72.382294738708836</v>
      </c>
      <c r="AL662">
        <f t="shared" si="254"/>
        <v>190.21688368632536</v>
      </c>
      <c r="AN662">
        <f t="shared" si="264"/>
        <v>194.02122136005187</v>
      </c>
      <c r="AP662">
        <f t="shared" si="265"/>
        <v>1704.9215473027618</v>
      </c>
      <c r="AS662">
        <f t="shared" si="266"/>
        <v>1704.9399370845836</v>
      </c>
      <c r="AU662">
        <f t="shared" si="255"/>
        <v>7.9187504531784798</v>
      </c>
      <c r="AW662">
        <f t="shared" si="267"/>
        <v>9.4073246682494371</v>
      </c>
      <c r="AY662">
        <f t="shared" si="268"/>
        <v>4.6446087349292101E-3</v>
      </c>
      <c r="BA662">
        <f t="shared" si="269"/>
        <v>1.2808471705121021E-2</v>
      </c>
      <c r="BC662">
        <f t="shared" si="270"/>
        <v>21.837439398078576</v>
      </c>
      <c r="BD662">
        <f t="shared" si="271"/>
        <v>3.3000000000000002E-2</v>
      </c>
      <c r="BE662">
        <f t="shared" si="272"/>
        <v>0.72063550013659305</v>
      </c>
    </row>
    <row r="663" spans="3:57">
      <c r="C663" s="11">
        <v>603</v>
      </c>
      <c r="D663" s="12">
        <f t="shared" si="278"/>
        <v>8.7391304347826087E-3</v>
      </c>
      <c r="E663" s="75">
        <f t="shared" si="273"/>
        <v>1204.2771838760873</v>
      </c>
      <c r="F663" s="4">
        <f t="shared" si="274"/>
        <v>10.524335389525806</v>
      </c>
      <c r="G663" s="4"/>
      <c r="H663" s="4">
        <f t="shared" si="275"/>
        <v>-31.131429015114993</v>
      </c>
      <c r="I663" s="11">
        <v>603</v>
      </c>
      <c r="J663" s="5">
        <f t="shared" si="256"/>
        <v>29214.175457665617</v>
      </c>
      <c r="K663" s="11">
        <v>603</v>
      </c>
      <c r="L663" s="17">
        <f t="shared" si="276"/>
        <v>12328.38204313489</v>
      </c>
      <c r="M663" s="11">
        <v>603</v>
      </c>
      <c r="N663">
        <f t="shared" si="277"/>
        <v>1256.7158046009063</v>
      </c>
      <c r="Q663" s="59">
        <v>540</v>
      </c>
      <c r="R663" s="60">
        <v>100</v>
      </c>
      <c r="S663" s="60">
        <f t="shared" si="251"/>
        <v>521.15252211873792</v>
      </c>
      <c r="T663" s="60">
        <f t="shared" si="279"/>
        <v>2.6065974349743373</v>
      </c>
      <c r="U663" s="60">
        <f t="shared" si="252"/>
        <v>1563.9584609846022</v>
      </c>
      <c r="AA663">
        <v>540</v>
      </c>
      <c r="AB663">
        <f t="shared" si="257"/>
        <v>9.4247779607693793</v>
      </c>
      <c r="AC663">
        <f t="shared" si="258"/>
        <v>0.2661290322580645</v>
      </c>
      <c r="AD663">
        <f t="shared" si="259"/>
        <v>3.67544536472586E-16</v>
      </c>
      <c r="AE663">
        <f t="shared" si="260"/>
        <v>9.7814271803188205E-17</v>
      </c>
      <c r="AF663" s="65">
        <f t="shared" si="261"/>
        <v>9.7814271803188205E-17</v>
      </c>
      <c r="AG663">
        <f t="shared" si="262"/>
        <v>5.6043449504681769E-15</v>
      </c>
      <c r="AJ663">
        <f t="shared" si="263"/>
        <v>72.382294738708836</v>
      </c>
      <c r="AL663">
        <f t="shared" si="254"/>
        <v>188.67150380347493</v>
      </c>
      <c r="AN663">
        <f t="shared" si="264"/>
        <v>192.44493387954444</v>
      </c>
      <c r="AP663">
        <f t="shared" si="265"/>
        <v>1703.3250554074425</v>
      </c>
      <c r="AS663">
        <f t="shared" si="266"/>
        <v>1703.3250554074425</v>
      </c>
      <c r="AU663">
        <f t="shared" si="255"/>
        <v>1.6660949993880418E-13</v>
      </c>
      <c r="AW663">
        <f t="shared" si="267"/>
        <v>9.4247779607693793</v>
      </c>
      <c r="AY663">
        <f t="shared" si="268"/>
        <v>9.7814271803188205E-17</v>
      </c>
      <c r="BA663">
        <f t="shared" si="269"/>
        <v>3.67544536472586E-16</v>
      </c>
      <c r="BC663">
        <f t="shared" si="270"/>
        <v>6.2604781795187037E-13</v>
      </c>
      <c r="BD663">
        <f t="shared" si="271"/>
        <v>3.3000000000000002E-2</v>
      </c>
      <c r="BE663">
        <f t="shared" si="272"/>
        <v>2.0659577992411724E-14</v>
      </c>
    </row>
    <row r="664" spans="3:57">
      <c r="C664" s="11">
        <v>604</v>
      </c>
      <c r="D664" s="12">
        <f t="shared" si="278"/>
        <v>8.7536231884057965E-3</v>
      </c>
      <c r="E664" s="75">
        <f t="shared" si="273"/>
        <v>1204.2771838760873</v>
      </c>
      <c r="F664" s="4">
        <f t="shared" si="274"/>
        <v>10.541788682045748</v>
      </c>
      <c r="G664" s="4"/>
      <c r="H664" s="4">
        <f t="shared" si="275"/>
        <v>-31.551997945254204</v>
      </c>
      <c r="I664" s="11">
        <v>604</v>
      </c>
      <c r="J664" s="5">
        <f t="shared" si="256"/>
        <v>28821.69615546718</v>
      </c>
      <c r="K664" s="11">
        <v>604</v>
      </c>
      <c r="L664" s="17">
        <f t="shared" si="276"/>
        <v>12162.75577760715</v>
      </c>
      <c r="M664" s="11">
        <v>604</v>
      </c>
      <c r="N664">
        <f t="shared" si="277"/>
        <v>1239.8323932321252</v>
      </c>
      <c r="Q664" s="61">
        <v>541</v>
      </c>
      <c r="R664" s="62">
        <v>0</v>
      </c>
      <c r="S664" s="62">
        <f>$AB$63</f>
        <v>521.15252211873792</v>
      </c>
      <c r="T664" s="62">
        <v>2</v>
      </c>
      <c r="U664" s="62">
        <f>U514-(U514-$AB$96)*R664/100</f>
        <v>3424.2000630799748</v>
      </c>
      <c r="V664" s="54" t="s">
        <v>102</v>
      </c>
      <c r="AA664">
        <v>541</v>
      </c>
      <c r="AB664">
        <f t="shared" si="257"/>
        <v>9.4422312532893233</v>
      </c>
      <c r="AC664">
        <f t="shared" si="258"/>
        <v>0.2661290322580645</v>
      </c>
      <c r="AD664">
        <f t="shared" si="259"/>
        <v>-1.7452406437283834E-2</v>
      </c>
      <c r="AE664">
        <f t="shared" si="260"/>
        <v>-4.6445920357287623E-3</v>
      </c>
      <c r="AF664" s="65">
        <f t="shared" si="261"/>
        <v>-4.6446087349294876E-3</v>
      </c>
      <c r="AG664">
        <f t="shared" si="262"/>
        <v>-0.26611647800105614</v>
      </c>
      <c r="AJ664">
        <f t="shared" si="263"/>
        <v>72.382294738708836</v>
      </c>
      <c r="AL664">
        <f t="shared" si="254"/>
        <v>144.76458947741767</v>
      </c>
      <c r="AN664">
        <f t="shared" si="264"/>
        <v>147.65988126696604</v>
      </c>
      <c r="AP664">
        <f t="shared" si="265"/>
        <v>1658.560207209676</v>
      </c>
      <c r="AS664">
        <f t="shared" si="266"/>
        <v>1658.5780969245411</v>
      </c>
      <c r="AU664">
        <f t="shared" si="255"/>
        <v>-7.7034186196098906</v>
      </c>
      <c r="AW664">
        <f t="shared" si="267"/>
        <v>9.4422312532893233</v>
      </c>
      <c r="AY664">
        <f t="shared" si="268"/>
        <v>-4.6446087349294876E-3</v>
      </c>
      <c r="BA664">
        <f t="shared" si="269"/>
        <v>-1.2808471705122062E-2</v>
      </c>
      <c r="BC664">
        <f t="shared" si="270"/>
        <v>-21.243621485286518</v>
      </c>
      <c r="BD664">
        <f t="shared" si="271"/>
        <v>3.3000000000000002E-2</v>
      </c>
      <c r="BE664">
        <f t="shared" si="272"/>
        <v>-0.70103950901445511</v>
      </c>
    </row>
    <row r="665" spans="3:57">
      <c r="C665" s="11">
        <v>605</v>
      </c>
      <c r="D665" s="12">
        <f t="shared" si="278"/>
        <v>8.7681159420289843E-3</v>
      </c>
      <c r="E665" s="75">
        <f t="shared" si="273"/>
        <v>1204.2771838760873</v>
      </c>
      <c r="F665" s="4">
        <f t="shared" si="274"/>
        <v>10.559241974565692</v>
      </c>
      <c r="G665" s="4"/>
      <c r="H665" s="4">
        <f t="shared" si="275"/>
        <v>-31.966763469303189</v>
      </c>
      <c r="I665" s="11">
        <v>605</v>
      </c>
      <c r="J665" s="5">
        <f t="shared" si="256"/>
        <v>28413.272390361803</v>
      </c>
      <c r="K665" s="11">
        <v>605</v>
      </c>
      <c r="L665" s="17">
        <f t="shared" si="276"/>
        <v>11990.40094873268</v>
      </c>
      <c r="M665" s="11">
        <v>605</v>
      </c>
      <c r="N665">
        <f t="shared" si="277"/>
        <v>1222.2630936526687</v>
      </c>
      <c r="Q665" s="61">
        <v>542</v>
      </c>
      <c r="R665" s="62">
        <v>50</v>
      </c>
      <c r="S665" s="62">
        <f>$AB$63</f>
        <v>521.15252211873792</v>
      </c>
      <c r="T665" s="62">
        <v>1.5</v>
      </c>
      <c r="U665" s="62">
        <f>U515-(U515-$AB$96)*R665/100</f>
        <v>1984.8724630631768</v>
      </c>
      <c r="V665" t="s">
        <v>94</v>
      </c>
      <c r="W665" t="s">
        <v>95</v>
      </c>
      <c r="X665" t="s">
        <v>96</v>
      </c>
      <c r="Y665" t="s">
        <v>97</v>
      </c>
      <c r="AA665">
        <v>542</v>
      </c>
      <c r="AB665">
        <f t="shared" si="257"/>
        <v>9.4596845458092655</v>
      </c>
      <c r="AC665">
        <f t="shared" si="258"/>
        <v>0.2661290322580645</v>
      </c>
      <c r="AD665">
        <f t="shared" si="259"/>
        <v>-3.4899496702500206E-2</v>
      </c>
      <c r="AE665">
        <f t="shared" si="260"/>
        <v>-9.2877692837298933E-3</v>
      </c>
      <c r="AF665" s="65">
        <f t="shared" si="261"/>
        <v>-9.2879028201915698E-3</v>
      </c>
      <c r="AG665">
        <f t="shared" si="262"/>
        <v>-0.53215763212463163</v>
      </c>
      <c r="AJ665">
        <f t="shared" si="263"/>
        <v>72.382294738708836</v>
      </c>
      <c r="AL665">
        <f t="shared" si="254"/>
        <v>108.57344210806326</v>
      </c>
      <c r="AN665">
        <f t="shared" si="264"/>
        <v>110.74491095022452</v>
      </c>
      <c r="AP665">
        <f t="shared" si="265"/>
        <v>1621.7055390080402</v>
      </c>
      <c r="AS665">
        <f t="shared" si="266"/>
        <v>1621.7754898490432</v>
      </c>
      <c r="AU665">
        <f t="shared" si="255"/>
        <v>-15.062676579725945</v>
      </c>
      <c r="AW665">
        <f t="shared" si="267"/>
        <v>9.4596845458092655</v>
      </c>
      <c r="AY665">
        <f t="shared" si="268"/>
        <v>-9.2879028201915698E-3</v>
      </c>
      <c r="BA665">
        <f t="shared" si="269"/>
        <v>-2.5616984901163729E-2</v>
      </c>
      <c r="BC665">
        <f t="shared" si="270"/>
        <v>-41.543206306902555</v>
      </c>
      <c r="BD665">
        <f t="shared" si="271"/>
        <v>3.3000000000000002E-2</v>
      </c>
      <c r="BE665">
        <f t="shared" si="272"/>
        <v>-1.3709258081277844</v>
      </c>
    </row>
    <row r="666" spans="3:57">
      <c r="C666" s="11">
        <v>606</v>
      </c>
      <c r="D666" s="12">
        <f t="shared" si="278"/>
        <v>8.7826086956521738E-3</v>
      </c>
      <c r="E666" s="75">
        <f t="shared" si="273"/>
        <v>1204.2771838760873</v>
      </c>
      <c r="F666" s="4">
        <f t="shared" si="274"/>
        <v>10.576695267085636</v>
      </c>
      <c r="G666" s="4"/>
      <c r="H666" s="4">
        <f t="shared" si="275"/>
        <v>-32.375493105284491</v>
      </c>
      <c r="I666" s="11">
        <v>606</v>
      </c>
      <c r="J666" s="5">
        <f t="shared" si="256"/>
        <v>27988.712877052101</v>
      </c>
      <c r="K666" s="11">
        <v>606</v>
      </c>
      <c r="L666" s="17">
        <f t="shared" si="276"/>
        <v>11811.236834115987</v>
      </c>
      <c r="M666" s="11">
        <v>606</v>
      </c>
      <c r="N666">
        <f t="shared" si="277"/>
        <v>1203.999677279917</v>
      </c>
      <c r="Q666" s="61">
        <v>543</v>
      </c>
      <c r="R666" s="62">
        <v>100</v>
      </c>
      <c r="S666" s="62">
        <f>$AB$63</f>
        <v>521.15252211873792</v>
      </c>
      <c r="T666" s="62">
        <f>$AB$73*$V$68*$U$666/($AB$63*100)</f>
        <v>1.0000000000000002</v>
      </c>
      <c r="U666" s="62">
        <f>U516-(U516-$AB$96)*$R$666/100</f>
        <v>600</v>
      </c>
      <c r="AA666">
        <v>543</v>
      </c>
      <c r="AB666">
        <f t="shared" si="257"/>
        <v>9.4771378383292095</v>
      </c>
      <c r="AC666">
        <f t="shared" si="258"/>
        <v>0.2661290322580645</v>
      </c>
      <c r="AD666">
        <f t="shared" si="259"/>
        <v>-5.2335956242943758E-2</v>
      </c>
      <c r="AE666">
        <f t="shared" si="260"/>
        <v>-1.3928117387235033E-2</v>
      </c>
      <c r="AF666" s="65">
        <f t="shared" si="261"/>
        <v>-1.3928567751496559E-2</v>
      </c>
      <c r="AG666">
        <f t="shared" si="262"/>
        <v>-0.79804814682277569</v>
      </c>
      <c r="AJ666">
        <f t="shared" si="263"/>
        <v>72.382294738708836</v>
      </c>
      <c r="AL666">
        <f t="shared" si="254"/>
        <v>72.38229473870885</v>
      </c>
      <c r="AN666">
        <f t="shared" si="264"/>
        <v>73.829940633483034</v>
      </c>
      <c r="AP666">
        <f t="shared" si="265"/>
        <v>1584.8900355850474</v>
      </c>
      <c r="AS666">
        <f t="shared" si="266"/>
        <v>1585.0437863088932</v>
      </c>
      <c r="AU666">
        <f t="shared" si="255"/>
        <v>-22.076675919617745</v>
      </c>
      <c r="AW666">
        <f t="shared" si="267"/>
        <v>9.4771378383292095</v>
      </c>
      <c r="AY666">
        <f t="shared" si="268"/>
        <v>-1.3928567751496559E-2</v>
      </c>
      <c r="BA666">
        <f t="shared" si="269"/>
        <v>-3.8425577536828459E-2</v>
      </c>
      <c r="BC666">
        <f t="shared" si="270"/>
        <v>-60.900314949720055</v>
      </c>
      <c r="BD666">
        <f t="shared" si="271"/>
        <v>3.3000000000000002E-2</v>
      </c>
      <c r="BE666">
        <f t="shared" si="272"/>
        <v>-2.0097103933407618</v>
      </c>
    </row>
    <row r="667" spans="3:57">
      <c r="C667" s="11">
        <v>607</v>
      </c>
      <c r="D667" s="12">
        <f t="shared" si="278"/>
        <v>8.7971014492753616E-3</v>
      </c>
      <c r="E667" s="75">
        <f t="shared" si="273"/>
        <v>1204.2771838760873</v>
      </c>
      <c r="F667" s="4">
        <f t="shared" si="274"/>
        <v>10.594148559605578</v>
      </c>
      <c r="G667" s="4"/>
      <c r="H667" s="4">
        <f t="shared" si="275"/>
        <v>-32.777951700105831</v>
      </c>
      <c r="I667" s="11">
        <v>607</v>
      </c>
      <c r="J667" s="5">
        <f t="shared" si="256"/>
        <v>27547.840359536422</v>
      </c>
      <c r="K667" s="11">
        <v>607</v>
      </c>
      <c r="L667" s="17">
        <f t="shared" si="276"/>
        <v>11625.18863172437</v>
      </c>
      <c r="M667" s="11">
        <v>607</v>
      </c>
      <c r="N667">
        <f t="shared" si="277"/>
        <v>1185.0345190340845</v>
      </c>
      <c r="Q667" s="58">
        <v>544</v>
      </c>
      <c r="R667" s="21">
        <v>0</v>
      </c>
      <c r="S667" s="21">
        <f>$AB$64+($AB$63-$AB$64)*R667/100</f>
        <v>43.429376843228162</v>
      </c>
      <c r="T667" s="21">
        <f t="shared" ref="T667:T730" si="280">$AB$73*$V$68*$U$666/($AB$63*100)</f>
        <v>1.0000000000000002</v>
      </c>
      <c r="U667" s="21">
        <f t="shared" ref="U667:U730" si="281">U517-(U517-$AB$96)*$R$666/100</f>
        <v>600</v>
      </c>
      <c r="V667" s="54" t="s">
        <v>103</v>
      </c>
      <c r="W667" s="54"/>
      <c r="X667" s="54"/>
      <c r="AA667">
        <v>544</v>
      </c>
      <c r="AB667">
        <f t="shared" si="257"/>
        <v>9.4945911308491535</v>
      </c>
      <c r="AC667">
        <f t="shared" si="258"/>
        <v>0.2661290322580645</v>
      </c>
      <c r="AD667">
        <f t="shared" si="259"/>
        <v>-6.9756473744125913E-2</v>
      </c>
      <c r="AE667">
        <f t="shared" si="260"/>
        <v>-1.8564222851259315E-2</v>
      </c>
      <c r="AF667" s="65">
        <f t="shared" si="261"/>
        <v>-1.856528931582405E-2</v>
      </c>
      <c r="AG667">
        <f t="shared" si="262"/>
        <v>-1.0637127232360377</v>
      </c>
      <c r="AJ667">
        <f t="shared" si="263"/>
        <v>72.382294738708836</v>
      </c>
      <c r="AL667">
        <f t="shared" si="254"/>
        <v>72.38229473870885</v>
      </c>
      <c r="AN667">
        <f t="shared" si="264"/>
        <v>73.829940633483034</v>
      </c>
      <c r="AP667">
        <f t="shared" si="265"/>
        <v>1585.0271139418851</v>
      </c>
      <c r="AS667">
        <f t="shared" si="266"/>
        <v>1585.300308797772</v>
      </c>
      <c r="AU667">
        <f t="shared" si="255"/>
        <v>-29.429868218692047</v>
      </c>
      <c r="AW667">
        <f t="shared" si="267"/>
        <v>9.4945911308491535</v>
      </c>
      <c r="AY667">
        <f t="shared" si="268"/>
        <v>-1.856528931582405E-2</v>
      </c>
      <c r="BA667">
        <f t="shared" si="269"/>
        <v>-5.1234280476505384E-2</v>
      </c>
      <c r="BC667">
        <f t="shared" si="270"/>
        <v>-81.207723718564395</v>
      </c>
      <c r="BD667">
        <f t="shared" si="271"/>
        <v>3.3000000000000002E-2</v>
      </c>
      <c r="BE667">
        <f t="shared" si="272"/>
        <v>-2.679854882712625</v>
      </c>
    </row>
    <row r="668" spans="3:57">
      <c r="C668" s="11">
        <v>608</v>
      </c>
      <c r="D668" s="12">
        <f t="shared" si="278"/>
        <v>8.8115942028985511E-3</v>
      </c>
      <c r="E668" s="75">
        <f t="shared" si="273"/>
        <v>1204.2771838760873</v>
      </c>
      <c r="F668" s="4">
        <f t="shared" si="274"/>
        <v>10.611601852125522</v>
      </c>
      <c r="G668" s="4"/>
      <c r="H668" s="4">
        <f t="shared" si="275"/>
        <v>-33.17390163600016</v>
      </c>
      <c r="I668" s="11">
        <v>608</v>
      </c>
      <c r="J668" s="5">
        <f t="shared" si="256"/>
        <v>27090.492038624252</v>
      </c>
      <c r="K668" s="11">
        <v>608</v>
      </c>
      <c r="L668" s="17">
        <f t="shared" si="276"/>
        <v>11432.187640299435</v>
      </c>
      <c r="M668" s="11">
        <v>608</v>
      </c>
      <c r="N668">
        <f t="shared" si="277"/>
        <v>1165.3606157287904</v>
      </c>
      <c r="Q668" s="58">
        <v>545</v>
      </c>
      <c r="R668" s="21">
        <f>R667+0.568181</f>
        <v>0.56818100000000005</v>
      </c>
      <c r="S668" s="21">
        <f t="shared" ref="S668:S731" si="282">$AB$64+($AB$63-$AB$64)*R668/100</f>
        <v>46.143708987286004</v>
      </c>
      <c r="T668" s="21">
        <f t="shared" si="280"/>
        <v>1.0000000000000002</v>
      </c>
      <c r="U668" s="21">
        <f t="shared" si="281"/>
        <v>600</v>
      </c>
      <c r="V668" t="s">
        <v>94</v>
      </c>
      <c r="W668" t="s">
        <v>95</v>
      </c>
      <c r="X668" t="s">
        <v>96</v>
      </c>
      <c r="Y668" t="s">
        <v>97</v>
      </c>
      <c r="AA668">
        <v>545</v>
      </c>
      <c r="AB668">
        <f t="shared" si="257"/>
        <v>9.5120444233690957</v>
      </c>
      <c r="AC668">
        <f t="shared" si="258"/>
        <v>0.2661290322580645</v>
      </c>
      <c r="AD668">
        <f t="shared" si="259"/>
        <v>-8.7155742747657708E-2</v>
      </c>
      <c r="AE668">
        <f t="shared" si="260"/>
        <v>-2.319467347316697E-2</v>
      </c>
      <c r="AF668" s="65">
        <f t="shared" si="261"/>
        <v>-2.319675373835272E-2</v>
      </c>
      <c r="AG668">
        <f t="shared" si="262"/>
        <v>-1.3290760876119254</v>
      </c>
      <c r="AJ668">
        <f t="shared" si="263"/>
        <v>72.382294738708836</v>
      </c>
      <c r="AL668">
        <f t="shared" si="254"/>
        <v>72.38229473870885</v>
      </c>
      <c r="AN668">
        <f t="shared" si="264"/>
        <v>73.829940633483034</v>
      </c>
      <c r="AP668">
        <f t="shared" si="265"/>
        <v>1585.1996323810718</v>
      </c>
      <c r="AS668">
        <f t="shared" si="266"/>
        <v>1585.6262175694751</v>
      </c>
      <c r="AU668">
        <f t="shared" si="255"/>
        <v>-36.778082367016779</v>
      </c>
      <c r="AW668">
        <f t="shared" si="267"/>
        <v>9.5120444233690957</v>
      </c>
      <c r="AY668">
        <f t="shared" si="268"/>
        <v>-2.319675373835272E-2</v>
      </c>
      <c r="BA668">
        <f t="shared" si="269"/>
        <v>-6.4043113958455966E-2</v>
      </c>
      <c r="BC668">
        <f t="shared" si="270"/>
        <v>-101.52112070348348</v>
      </c>
      <c r="BD668">
        <f t="shared" si="271"/>
        <v>3.3000000000000002E-2</v>
      </c>
      <c r="BE668">
        <f t="shared" si="272"/>
        <v>-3.3501969832149547</v>
      </c>
    </row>
    <row r="669" spans="3:57">
      <c r="C669" s="11">
        <v>609</v>
      </c>
      <c r="D669" s="12">
        <f t="shared" si="278"/>
        <v>8.8260869565217389E-3</v>
      </c>
      <c r="E669" s="75">
        <f t="shared" si="273"/>
        <v>1204.2771838760873</v>
      </c>
      <c r="F669" s="4">
        <f t="shared" si="274"/>
        <v>10.629055144645466</v>
      </c>
      <c r="G669" s="4"/>
      <c r="H669" s="4">
        <f t="shared" si="275"/>
        <v>-33.563103043046318</v>
      </c>
      <c r="I669" s="11">
        <v>609</v>
      </c>
      <c r="J669" s="5">
        <f t="shared" si="256"/>
        <v>26616.519983489045</v>
      </c>
      <c r="K669" s="11">
        <v>609</v>
      </c>
      <c r="L669" s="17">
        <f t="shared" si="276"/>
        <v>11232.171433032376</v>
      </c>
      <c r="M669" s="11">
        <v>609</v>
      </c>
      <c r="N669">
        <f t="shared" si="277"/>
        <v>1144.9716037749617</v>
      </c>
      <c r="Q669" s="58">
        <v>546</v>
      </c>
      <c r="R669" s="21">
        <f t="shared" ref="R669:R732" si="283">R668+0.568181</f>
        <v>1.1363620000000001</v>
      </c>
      <c r="S669" s="21">
        <f t="shared" si="282"/>
        <v>48.858041131343853</v>
      </c>
      <c r="T669" s="21">
        <f t="shared" si="280"/>
        <v>1.0000000000000002</v>
      </c>
      <c r="U669" s="21">
        <f t="shared" si="281"/>
        <v>600</v>
      </c>
      <c r="AA669">
        <v>546</v>
      </c>
      <c r="AB669">
        <f t="shared" si="257"/>
        <v>9.5294977158890397</v>
      </c>
      <c r="AC669">
        <f t="shared" si="258"/>
        <v>0.2661290322580645</v>
      </c>
      <c r="AD669">
        <f t="shared" si="259"/>
        <v>-0.10452846326765369</v>
      </c>
      <c r="AE669">
        <f t="shared" si="260"/>
        <v>-2.781805877284332E-2</v>
      </c>
      <c r="AF669" s="65">
        <f t="shared" si="261"/>
        <v>-2.7821647830939836E-2</v>
      </c>
      <c r="AG669">
        <f t="shared" si="262"/>
        <v>-1.594062999812154</v>
      </c>
      <c r="AJ669">
        <f t="shared" si="263"/>
        <v>72.382294738708836</v>
      </c>
      <c r="AL669">
        <f t="shared" si="254"/>
        <v>72.38229473870885</v>
      </c>
      <c r="AN669">
        <f t="shared" si="264"/>
        <v>73.829940633483034</v>
      </c>
      <c r="AP669">
        <f t="shared" si="265"/>
        <v>1585.4048047127267</v>
      </c>
      <c r="AS669">
        <f t="shared" si="266"/>
        <v>1586.0185892761015</v>
      </c>
      <c r="AU669">
        <f t="shared" si="255"/>
        <v>-44.119958331304638</v>
      </c>
      <c r="AW669">
        <f t="shared" si="267"/>
        <v>9.5294977158890397</v>
      </c>
      <c r="AY669">
        <f t="shared" si="268"/>
        <v>-2.7821647830939836E-2</v>
      </c>
      <c r="BA669">
        <f t="shared" si="269"/>
        <v>-7.685208405346948E-2</v>
      </c>
      <c r="BC669">
        <f t="shared" si="270"/>
        <v>-121.84166331055684</v>
      </c>
      <c r="BD669">
        <f t="shared" si="271"/>
        <v>3.3000000000000002E-2</v>
      </c>
      <c r="BE669">
        <f t="shared" si="272"/>
        <v>-4.0207748892483757</v>
      </c>
    </row>
    <row r="670" spans="3:57">
      <c r="C670" s="11">
        <v>610</v>
      </c>
      <c r="D670" s="12">
        <f t="shared" si="278"/>
        <v>8.8405797101449267E-3</v>
      </c>
      <c r="E670" s="75">
        <f t="shared" si="273"/>
        <v>1204.2771838760873</v>
      </c>
      <c r="F670" s="4">
        <f t="shared" si="274"/>
        <v>10.646508437165409</v>
      </c>
      <c r="G670" s="4"/>
      <c r="H670" s="4">
        <f t="shared" si="275"/>
        <v>-33.94531401753553</v>
      </c>
      <c r="I670" s="11">
        <v>610</v>
      </c>
      <c r="J670" s="5">
        <f t="shared" si="256"/>
        <v>26125.791526691268</v>
      </c>
      <c r="K670" s="11">
        <v>610</v>
      </c>
      <c r="L670" s="17">
        <f t="shared" si="276"/>
        <v>11025.084024263715</v>
      </c>
      <c r="M670" s="11">
        <v>610</v>
      </c>
      <c r="N670">
        <f t="shared" si="277"/>
        <v>1123.8617761736712</v>
      </c>
      <c r="Q670" s="58">
        <v>547</v>
      </c>
      <c r="R670" s="21">
        <f t="shared" si="283"/>
        <v>1.7045430000000001</v>
      </c>
      <c r="S670" s="21">
        <f t="shared" si="282"/>
        <v>51.572373275401695</v>
      </c>
      <c r="T670" s="21">
        <f t="shared" si="280"/>
        <v>1.0000000000000002</v>
      </c>
      <c r="U670" s="21">
        <f t="shared" si="281"/>
        <v>600</v>
      </c>
      <c r="AA670">
        <v>547</v>
      </c>
      <c r="AB670">
        <f t="shared" si="257"/>
        <v>9.5469510084089819</v>
      </c>
      <c r="AC670">
        <f t="shared" si="258"/>
        <v>0.2661290322580645</v>
      </c>
      <c r="AD670">
        <f t="shared" si="259"/>
        <v>-0.12186934340514662</v>
      </c>
      <c r="AE670">
        <f t="shared" si="260"/>
        <v>-3.2432970422337407E-2</v>
      </c>
      <c r="AF670" s="65">
        <f t="shared" si="261"/>
        <v>-3.2438659142658442E-2</v>
      </c>
      <c r="AG670">
        <f t="shared" si="262"/>
        <v>-1.8585982619377901</v>
      </c>
      <c r="AJ670">
        <f t="shared" si="263"/>
        <v>72.382294738708836</v>
      </c>
      <c r="AL670">
        <f t="shared" si="254"/>
        <v>72.38229473870885</v>
      </c>
      <c r="AN670">
        <f t="shared" si="264"/>
        <v>73.829940633483034</v>
      </c>
      <c r="AP670">
        <f t="shared" si="265"/>
        <v>1585.6392341170454</v>
      </c>
      <c r="AS670">
        <f t="shared" si="266"/>
        <v>1586.4738576576128</v>
      </c>
      <c r="AU670">
        <f t="shared" si="255"/>
        <v>-51.454059701220878</v>
      </c>
      <c r="AW670">
        <f t="shared" si="267"/>
        <v>9.5469510084089819</v>
      </c>
      <c r="AY670">
        <f t="shared" si="268"/>
        <v>-3.2438659142658442E-2</v>
      </c>
      <c r="BA670">
        <f t="shared" si="269"/>
        <v>-8.9661179124192206E-2</v>
      </c>
      <c r="BC670">
        <f t="shared" si="270"/>
        <v>-142.17028339651534</v>
      </c>
      <c r="BD670">
        <f t="shared" si="271"/>
        <v>3.3000000000000002E-2</v>
      </c>
      <c r="BE670">
        <f t="shared" si="272"/>
        <v>-4.6916193520850067</v>
      </c>
    </row>
    <row r="671" spans="3:57">
      <c r="C671" s="11">
        <v>611</v>
      </c>
      <c r="D671" s="12">
        <f t="shared" si="278"/>
        <v>8.8550724637681162E-3</v>
      </c>
      <c r="E671" s="75">
        <f t="shared" si="273"/>
        <v>1204.2771838760873</v>
      </c>
      <c r="F671" s="4">
        <f t="shared" si="274"/>
        <v>10.663961729685353</v>
      </c>
      <c r="G671" s="4"/>
      <c r="H671" s="4">
        <f t="shared" si="275"/>
        <v>-34.320290845939638</v>
      </c>
      <c r="I671" s="11">
        <v>611</v>
      </c>
      <c r="J671" s="5">
        <f t="shared" si="256"/>
        <v>25618.189642125391</v>
      </c>
      <c r="K671" s="11">
        <v>611</v>
      </c>
      <c r="L671" s="17">
        <f t="shared" si="276"/>
        <v>10810.876028976914</v>
      </c>
      <c r="M671" s="11">
        <v>611</v>
      </c>
      <c r="N671">
        <f t="shared" si="277"/>
        <v>1102.026098774405</v>
      </c>
      <c r="Q671" s="58">
        <v>548</v>
      </c>
      <c r="R671" s="21">
        <f t="shared" si="283"/>
        <v>2.2727240000000002</v>
      </c>
      <c r="S671" s="21">
        <f t="shared" si="282"/>
        <v>54.286705419459537</v>
      </c>
      <c r="T671" s="21">
        <f t="shared" si="280"/>
        <v>1.0000000000000002</v>
      </c>
      <c r="U671" s="21">
        <f t="shared" si="281"/>
        <v>600</v>
      </c>
      <c r="AA671">
        <v>548</v>
      </c>
      <c r="AB671">
        <f t="shared" si="257"/>
        <v>9.5644043009289259</v>
      </c>
      <c r="AC671">
        <f t="shared" si="258"/>
        <v>0.2661290322580645</v>
      </c>
      <c r="AD671">
        <f t="shared" si="259"/>
        <v>-0.13917310096006527</v>
      </c>
      <c r="AE671">
        <f t="shared" si="260"/>
        <v>-3.7038002674856081E-2</v>
      </c>
      <c r="AF671" s="65">
        <f t="shared" si="261"/>
        <v>-3.7046476112913548E-2</v>
      </c>
      <c r="AG671">
        <f t="shared" si="262"/>
        <v>-2.1226067271021658</v>
      </c>
      <c r="AJ671">
        <f t="shared" si="263"/>
        <v>72.382294738708836</v>
      </c>
      <c r="AL671">
        <f t="shared" si="254"/>
        <v>72.38229473870885</v>
      </c>
      <c r="AN671">
        <f t="shared" si="264"/>
        <v>73.829940633483034</v>
      </c>
      <c r="AP671">
        <f t="shared" si="265"/>
        <v>1585.8989182413616</v>
      </c>
      <c r="AS671">
        <f t="shared" si="266"/>
        <v>1586.9878175803001</v>
      </c>
      <c r="AU671">
        <f t="shared" si="255"/>
        <v>-58.778859032503171</v>
      </c>
      <c r="AW671">
        <f t="shared" si="267"/>
        <v>9.5644043009289259</v>
      </c>
      <c r="AY671">
        <f t="shared" si="268"/>
        <v>-3.7046476112913548E-2</v>
      </c>
      <c r="BA671">
        <f t="shared" si="269"/>
        <v>-0.10247036628546473</v>
      </c>
      <c r="BC671">
        <f t="shared" si="270"/>
        <v>-162.50764304391461</v>
      </c>
      <c r="BD671">
        <f t="shared" si="271"/>
        <v>3.3000000000000002E-2</v>
      </c>
      <c r="BE671">
        <f t="shared" si="272"/>
        <v>-5.3627522204491829</v>
      </c>
    </row>
    <row r="672" spans="3:57">
      <c r="C672" s="11">
        <v>612</v>
      </c>
      <c r="D672" s="12">
        <f t="shared" si="278"/>
        <v>8.869565217391304E-3</v>
      </c>
      <c r="E672" s="75">
        <f t="shared" si="273"/>
        <v>1204.2771838760873</v>
      </c>
      <c r="F672" s="4">
        <f t="shared" si="274"/>
        <v>10.681415022205295</v>
      </c>
      <c r="G672" s="4"/>
      <c r="H672" s="4">
        <f t="shared" si="275"/>
        <v>-34.687788234229664</v>
      </c>
      <c r="I672" s="11">
        <v>612</v>
      </c>
      <c r="J672" s="5">
        <f t="shared" si="256"/>
        <v>25093.613305364939</v>
      </c>
      <c r="K672" s="11">
        <v>612</v>
      </c>
      <c r="L672" s="17">
        <f t="shared" si="276"/>
        <v>10589.504814864003</v>
      </c>
      <c r="M672" s="11">
        <v>612</v>
      </c>
      <c r="N672">
        <f t="shared" si="277"/>
        <v>1079.4602257761471</v>
      </c>
      <c r="Q672" s="58">
        <v>549</v>
      </c>
      <c r="R672" s="21">
        <f t="shared" si="283"/>
        <v>2.8409050000000002</v>
      </c>
      <c r="S672" s="21">
        <f t="shared" si="282"/>
        <v>57.001037563517386</v>
      </c>
      <c r="T672" s="21">
        <f t="shared" si="280"/>
        <v>1.0000000000000002</v>
      </c>
      <c r="U672" s="21">
        <f t="shared" si="281"/>
        <v>600</v>
      </c>
      <c r="AA672">
        <v>549</v>
      </c>
      <c r="AB672">
        <f t="shared" si="257"/>
        <v>9.5818575934488681</v>
      </c>
      <c r="AC672">
        <f t="shared" si="258"/>
        <v>0.2661290322580645</v>
      </c>
      <c r="AD672">
        <f t="shared" si="259"/>
        <v>-0.15643446504022962</v>
      </c>
      <c r="AE672">
        <f t="shared" si="260"/>
        <v>-4.1631752792964334E-2</v>
      </c>
      <c r="AF672" s="65">
        <f t="shared" si="261"/>
        <v>-4.1643788227628362E-2</v>
      </c>
      <c r="AG672">
        <f t="shared" si="262"/>
        <v>-2.3860133083796877</v>
      </c>
      <c r="AJ672">
        <f t="shared" si="263"/>
        <v>72.382294738708836</v>
      </c>
      <c r="AL672">
        <f t="shared" si="254"/>
        <v>72.38229473870885</v>
      </c>
      <c r="AN672">
        <f t="shared" si="264"/>
        <v>73.829940633483034</v>
      </c>
      <c r="AP672">
        <f t="shared" si="265"/>
        <v>1586.1792552085517</v>
      </c>
      <c r="AS672">
        <f t="shared" si="266"/>
        <v>1587.5556298148983</v>
      </c>
      <c r="AU672">
        <f t="shared" si="255"/>
        <v>-66.092723525532648</v>
      </c>
      <c r="AW672">
        <f t="shared" si="267"/>
        <v>9.5818575934488681</v>
      </c>
      <c r="AY672">
        <f t="shared" si="268"/>
        <v>-4.1643788227628362E-2</v>
      </c>
      <c r="BA672">
        <f t="shared" si="269"/>
        <v>-0.11527958786604629</v>
      </c>
      <c r="BC672">
        <f t="shared" si="270"/>
        <v>-182.8540908221141</v>
      </c>
      <c r="BD672">
        <f t="shared" si="271"/>
        <v>3.3000000000000002E-2</v>
      </c>
      <c r="BE672">
        <f t="shared" si="272"/>
        <v>-6.0341849971297661</v>
      </c>
    </row>
    <row r="673" spans="3:57">
      <c r="C673" s="11">
        <v>613</v>
      </c>
      <c r="D673" s="12">
        <f t="shared" si="278"/>
        <v>8.8840579710144918E-3</v>
      </c>
      <c r="E673" s="75">
        <f t="shared" si="273"/>
        <v>1204.2771838760873</v>
      </c>
      <c r="F673" s="4">
        <f t="shared" si="274"/>
        <v>10.698868314725239</v>
      </c>
      <c r="G673" s="4"/>
      <c r="H673" s="4">
        <f t="shared" si="275"/>
        <v>-35.047559542286599</v>
      </c>
      <c r="I673" s="11">
        <v>613</v>
      </c>
      <c r="J673" s="5">
        <f t="shared" si="256"/>
        <v>24551.977835898979</v>
      </c>
      <c r="K673" s="11">
        <v>613</v>
      </c>
      <c r="L673" s="17">
        <f t="shared" si="276"/>
        <v>10360.934646749369</v>
      </c>
      <c r="M673" s="11">
        <v>613</v>
      </c>
      <c r="N673">
        <f t="shared" si="277"/>
        <v>1056.160514449477</v>
      </c>
      <c r="Q673" s="58">
        <v>550</v>
      </c>
      <c r="R673" s="21">
        <f t="shared" si="283"/>
        <v>3.4090860000000003</v>
      </c>
      <c r="S673" s="21">
        <f t="shared" si="282"/>
        <v>59.715369707575228</v>
      </c>
      <c r="T673" s="21">
        <f t="shared" si="280"/>
        <v>1.0000000000000002</v>
      </c>
      <c r="U673" s="21">
        <f>U523-(U523-$AB$96)*$R$666/100</f>
        <v>600</v>
      </c>
      <c r="AA673">
        <v>550</v>
      </c>
      <c r="AB673">
        <f t="shared" si="257"/>
        <v>9.5993108859688121</v>
      </c>
      <c r="AC673">
        <f t="shared" si="258"/>
        <v>0.2661290322580645</v>
      </c>
      <c r="AD673">
        <f t="shared" si="259"/>
        <v>-0.17364817766692978</v>
      </c>
      <c r="AE673">
        <f t="shared" si="260"/>
        <v>-4.6212821475876471E-2</v>
      </c>
      <c r="AF673" s="65">
        <f t="shared" si="261"/>
        <v>-4.6229286179016095E-2</v>
      </c>
      <c r="AG673">
        <f t="shared" si="262"/>
        <v>-2.6487429879600901</v>
      </c>
      <c r="AJ673">
        <f t="shared" si="263"/>
        <v>72.382294738708836</v>
      </c>
      <c r="AL673">
        <f t="shared" si="254"/>
        <v>72.38229473870885</v>
      </c>
      <c r="AN673">
        <f t="shared" si="264"/>
        <v>73.829940633483034</v>
      </c>
      <c r="AP673">
        <f t="shared" si="265"/>
        <v>1586.4750505291186</v>
      </c>
      <c r="AS673">
        <f t="shared" si="266"/>
        <v>1588.1718265569125</v>
      </c>
      <c r="AU673">
        <f t="shared" si="255"/>
        <v>-73.393901093691241</v>
      </c>
      <c r="AW673">
        <f t="shared" si="267"/>
        <v>9.5993108859688121</v>
      </c>
      <c r="AY673">
        <f t="shared" si="268"/>
        <v>-4.6229286179016095E-2</v>
      </c>
      <c r="BA673">
        <f t="shared" si="269"/>
        <v>-0.12808875787222637</v>
      </c>
      <c r="BC673">
        <f t="shared" si="270"/>
        <v>-203.20961861755237</v>
      </c>
      <c r="BD673">
        <f t="shared" si="271"/>
        <v>3.3000000000000002E-2</v>
      </c>
      <c r="BE673">
        <f t="shared" si="272"/>
        <v>-6.7059174143792282</v>
      </c>
    </row>
    <row r="674" spans="3:57">
      <c r="C674" s="11">
        <v>614</v>
      </c>
      <c r="D674" s="12">
        <f t="shared" si="278"/>
        <v>8.8985507246376813E-3</v>
      </c>
      <c r="E674" s="75">
        <f t="shared" si="273"/>
        <v>1204.2771838760873</v>
      </c>
      <c r="F674" s="4">
        <f t="shared" si="274"/>
        <v>10.716321607245183</v>
      </c>
      <c r="G674" s="4"/>
      <c r="H674" s="4">
        <f t="shared" si="275"/>
        <v>-35.399357023137526</v>
      </c>
      <c r="I674" s="11">
        <v>614</v>
      </c>
      <c r="J674" s="5">
        <f t="shared" si="256"/>
        <v>23993.215220777951</v>
      </c>
      <c r="K674" s="11">
        <v>614</v>
      </c>
      <c r="L674" s="17">
        <f t="shared" si="276"/>
        <v>10125.136823168295</v>
      </c>
      <c r="M674" s="11">
        <v>614</v>
      </c>
      <c r="N674">
        <f t="shared" si="277"/>
        <v>1032.1240390589496</v>
      </c>
      <c r="Q674" s="58">
        <v>551</v>
      </c>
      <c r="R674" s="21">
        <f t="shared" si="283"/>
        <v>3.9772670000000003</v>
      </c>
      <c r="S674" s="21">
        <f t="shared" si="282"/>
        <v>62.42970185163307</v>
      </c>
      <c r="T674" s="21">
        <f t="shared" si="280"/>
        <v>1.0000000000000002</v>
      </c>
      <c r="U674" s="21">
        <f t="shared" si="281"/>
        <v>600</v>
      </c>
      <c r="AA674">
        <v>551</v>
      </c>
      <c r="AB674">
        <f t="shared" si="257"/>
        <v>9.6167641784887543</v>
      </c>
      <c r="AC674">
        <f t="shared" si="258"/>
        <v>0.2661290322580645</v>
      </c>
      <c r="AD674">
        <f t="shared" si="259"/>
        <v>-0.19080899537654319</v>
      </c>
      <c r="AE674">
        <f t="shared" si="260"/>
        <v>-5.0779813285692942E-2</v>
      </c>
      <c r="AF674" s="65">
        <f t="shared" si="261"/>
        <v>-5.0801662029417424E-2</v>
      </c>
      <c r="AG674">
        <f t="shared" si="262"/>
        <v>-2.910720826535627</v>
      </c>
      <c r="AJ674">
        <f t="shared" si="263"/>
        <v>72.382294738708836</v>
      </c>
      <c r="AL674">
        <f t="shared" si="254"/>
        <v>72.38229473870885</v>
      </c>
      <c r="AN674">
        <f t="shared" si="264"/>
        <v>73.829940633483034</v>
      </c>
      <c r="AP674">
        <f t="shared" si="265"/>
        <v>1586.7805249081257</v>
      </c>
      <c r="AS674">
        <f t="shared" si="266"/>
        <v>1588.830317692019</v>
      </c>
      <c r="AU674">
        <f t="shared" si="255"/>
        <v>-80.68050687504892</v>
      </c>
      <c r="AW674">
        <f t="shared" si="267"/>
        <v>9.6167641784887543</v>
      </c>
      <c r="AY674">
        <f t="shared" si="268"/>
        <v>-5.0801662029417424E-2</v>
      </c>
      <c r="BA674">
        <f t="shared" si="269"/>
        <v>-0.14089775845392569</v>
      </c>
      <c r="BC674">
        <f t="shared" si="270"/>
        <v>-223.57381911789849</v>
      </c>
      <c r="BD674">
        <f t="shared" si="271"/>
        <v>3.3000000000000002E-2</v>
      </c>
      <c r="BE674">
        <f t="shared" si="272"/>
        <v>-7.377936030890651</v>
      </c>
    </row>
    <row r="675" spans="3:57">
      <c r="C675" s="11">
        <v>615</v>
      </c>
      <c r="D675" s="12">
        <f t="shared" si="278"/>
        <v>8.9130434782608691E-3</v>
      </c>
      <c r="E675" s="75">
        <f t="shared" si="273"/>
        <v>1204.2771838760873</v>
      </c>
      <c r="F675" s="4">
        <f t="shared" si="274"/>
        <v>10.733774899765125</v>
      </c>
      <c r="G675" s="4"/>
      <c r="H675" s="4">
        <f t="shared" si="275"/>
        <v>-35.742932066745027</v>
      </c>
      <c r="I675" s="11">
        <v>615</v>
      </c>
      <c r="J675" s="5">
        <f t="shared" si="256"/>
        <v>23417.274419205929</v>
      </c>
      <c r="K675" s="11">
        <v>615</v>
      </c>
      <c r="L675" s="17">
        <f t="shared" si="276"/>
        <v>9882.089804904901</v>
      </c>
      <c r="M675" s="11">
        <v>615</v>
      </c>
      <c r="N675">
        <f t="shared" si="277"/>
        <v>1007.348603965841</v>
      </c>
      <c r="Q675" s="58">
        <v>552</v>
      </c>
      <c r="R675" s="21">
        <f t="shared" si="283"/>
        <v>4.5454480000000004</v>
      </c>
      <c r="S675" s="21">
        <f t="shared" si="282"/>
        <v>65.144033995690918</v>
      </c>
      <c r="T675" s="21">
        <f t="shared" si="280"/>
        <v>1.0000000000000002</v>
      </c>
      <c r="U675" s="21">
        <f t="shared" si="281"/>
        <v>600</v>
      </c>
      <c r="AA675">
        <v>552</v>
      </c>
      <c r="AB675">
        <f t="shared" si="257"/>
        <v>9.6342174710086983</v>
      </c>
      <c r="AC675">
        <f t="shared" si="258"/>
        <v>0.2661290322580645</v>
      </c>
      <c r="AD675">
        <f t="shared" si="259"/>
        <v>-0.2079116908177584</v>
      </c>
      <c r="AE675">
        <f t="shared" si="260"/>
        <v>-5.5331337072467957E-2</v>
      </c>
      <c r="AF675" s="65">
        <f t="shared" si="261"/>
        <v>-5.5359609379706604E-2</v>
      </c>
      <c r="AG675">
        <f t="shared" si="262"/>
        <v>-3.1718719729500338</v>
      </c>
      <c r="AJ675">
        <f t="shared" si="263"/>
        <v>72.382294738708836</v>
      </c>
      <c r="AL675">
        <f t="shared" si="254"/>
        <v>72.38229473870885</v>
      </c>
      <c r="AN675">
        <f t="shared" si="264"/>
        <v>73.829940633483034</v>
      </c>
      <c r="AP675">
        <f t="shared" si="265"/>
        <v>1587.0893229370331</v>
      </c>
      <c r="AS675">
        <f t="shared" si="266"/>
        <v>1589.5243978096805</v>
      </c>
      <c r="AU675">
        <f t="shared" si="255"/>
        <v>-87.950510240119087</v>
      </c>
      <c r="AW675">
        <f t="shared" si="267"/>
        <v>9.6342174710086983</v>
      </c>
      <c r="AY675">
        <f t="shared" si="268"/>
        <v>-5.5359609379706604E-2</v>
      </c>
      <c r="BA675">
        <f t="shared" si="269"/>
        <v>-0.15370643637405496</v>
      </c>
      <c r="BC675">
        <f t="shared" si="270"/>
        <v>-243.94584403596303</v>
      </c>
      <c r="BD675">
        <f t="shared" si="271"/>
        <v>3.3000000000000002E-2</v>
      </c>
      <c r="BE675">
        <f t="shared" si="272"/>
        <v>-8.05021285318678</v>
      </c>
    </row>
    <row r="676" spans="3:57">
      <c r="C676" s="11">
        <v>616</v>
      </c>
      <c r="D676" s="12">
        <f t="shared" si="278"/>
        <v>8.9275362318840569E-3</v>
      </c>
      <c r="E676" s="75">
        <f t="shared" si="273"/>
        <v>1204.2771838760873</v>
      </c>
      <c r="F676" s="4">
        <f t="shared" si="274"/>
        <v>10.751228192285067</v>
      </c>
      <c r="G676" s="4"/>
      <c r="H676" s="4">
        <f t="shared" si="275"/>
        <v>-36.078035448070246</v>
      </c>
      <c r="I676" s="11">
        <v>616</v>
      </c>
      <c r="J676" s="5">
        <f t="shared" si="256"/>
        <v>22824.121647641379</v>
      </c>
      <c r="K676" s="11">
        <v>616</v>
      </c>
      <c r="L676" s="17">
        <f t="shared" si="276"/>
        <v>9631.7793353046618</v>
      </c>
      <c r="M676" s="11">
        <v>616</v>
      </c>
      <c r="N676">
        <f t="shared" si="277"/>
        <v>981.83275589242214</v>
      </c>
      <c r="Q676" s="58">
        <v>553</v>
      </c>
      <c r="R676" s="21">
        <f t="shared" si="283"/>
        <v>5.1136290000000004</v>
      </c>
      <c r="S676" s="21">
        <f t="shared" si="282"/>
        <v>67.858366139748767</v>
      </c>
      <c r="T676" s="21">
        <f t="shared" si="280"/>
        <v>1.0000000000000002</v>
      </c>
      <c r="U676" s="21">
        <f t="shared" si="281"/>
        <v>600</v>
      </c>
      <c r="AA676">
        <v>553</v>
      </c>
      <c r="AB676">
        <f t="shared" si="257"/>
        <v>9.6516707635286423</v>
      </c>
      <c r="AC676">
        <f t="shared" si="258"/>
        <v>0.2661290322580645</v>
      </c>
      <c r="AD676">
        <f t="shared" si="259"/>
        <v>-0.22495105434386473</v>
      </c>
      <c r="AE676">
        <f t="shared" si="260"/>
        <v>-5.9866006397963994E-2</v>
      </c>
      <c r="AF676" s="65">
        <f t="shared" si="261"/>
        <v>-5.9901823542732852E-2</v>
      </c>
      <c r="AG676">
        <f t="shared" si="262"/>
        <v>-3.4321216741359857</v>
      </c>
      <c r="AJ676">
        <f t="shared" si="263"/>
        <v>72.382294738708836</v>
      </c>
      <c r="AL676">
        <f t="shared" si="254"/>
        <v>72.38229473870885</v>
      </c>
      <c r="AN676">
        <f t="shared" si="264"/>
        <v>73.829940633483034</v>
      </c>
      <c r="AP676">
        <f t="shared" si="265"/>
        <v>1587.3945226593369</v>
      </c>
      <c r="AS676">
        <f t="shared" si="266"/>
        <v>1590.2467539683196</v>
      </c>
      <c r="AU676">
        <f t="shared" si="255"/>
        <v>-95.201722347408889</v>
      </c>
      <c r="AW676">
        <f t="shared" si="267"/>
        <v>9.6516707635286423</v>
      </c>
      <c r="AY676">
        <f t="shared" si="268"/>
        <v>-5.9901823542732852E-2</v>
      </c>
      <c r="BA676">
        <f t="shared" si="269"/>
        <v>-0.16651459948202721</v>
      </c>
      <c r="BC676">
        <f t="shared" si="270"/>
        <v>-264.32436316058323</v>
      </c>
      <c r="BD676">
        <f t="shared" si="271"/>
        <v>3.3000000000000002E-2</v>
      </c>
      <c r="BE676">
        <f t="shared" si="272"/>
        <v>-8.7227039842992475</v>
      </c>
    </row>
    <row r="677" spans="3:57">
      <c r="C677" s="11">
        <v>617</v>
      </c>
      <c r="D677" s="12">
        <f t="shared" si="278"/>
        <v>8.9420289855072464E-3</v>
      </c>
      <c r="E677" s="75">
        <f t="shared" si="273"/>
        <v>1204.2771838760873</v>
      </c>
      <c r="F677" s="4">
        <f t="shared" si="274"/>
        <v>10.768681484805013</v>
      </c>
      <c r="G677" s="4"/>
      <c r="H677" s="4">
        <f t="shared" si="275"/>
        <v>-36.404417579123972</v>
      </c>
      <c r="I677" s="11">
        <v>617</v>
      </c>
      <c r="J677" s="5">
        <f t="shared" si="256"/>
        <v>22213.74064499114</v>
      </c>
      <c r="K677" s="11">
        <v>617</v>
      </c>
      <c r="L677" s="17">
        <f t="shared" si="276"/>
        <v>9374.1985521862607</v>
      </c>
      <c r="M677" s="11">
        <v>617</v>
      </c>
      <c r="N677">
        <f t="shared" si="277"/>
        <v>955.57579532989405</v>
      </c>
      <c r="Q677" s="58">
        <v>554</v>
      </c>
      <c r="R677" s="21">
        <f t="shared" si="283"/>
        <v>5.6818100000000005</v>
      </c>
      <c r="S677" s="21">
        <f t="shared" si="282"/>
        <v>70.572698283806602</v>
      </c>
      <c r="T677" s="21">
        <f t="shared" si="280"/>
        <v>1.0000000000000002</v>
      </c>
      <c r="U677" s="21">
        <f t="shared" si="281"/>
        <v>600</v>
      </c>
      <c r="AA677">
        <v>554</v>
      </c>
      <c r="AB677">
        <f t="shared" si="257"/>
        <v>9.6691240560485863</v>
      </c>
      <c r="AC677">
        <f t="shared" si="258"/>
        <v>0.2661290322580645</v>
      </c>
      <c r="AD677">
        <f t="shared" si="259"/>
        <v>-0.24192189559966812</v>
      </c>
      <c r="AE677">
        <f t="shared" si="260"/>
        <v>-6.4382439957976184E-2</v>
      </c>
      <c r="AF677" s="65">
        <f t="shared" si="261"/>
        <v>-6.4427001722281108E-2</v>
      </c>
      <c r="AG677">
        <f t="shared" si="262"/>
        <v>-3.6913952853687935</v>
      </c>
      <c r="AJ677">
        <f t="shared" si="263"/>
        <v>72.382294738708836</v>
      </c>
      <c r="AL677">
        <f t="shared" si="254"/>
        <v>72.38229473870885</v>
      </c>
      <c r="AN677">
        <f t="shared" si="264"/>
        <v>73.829940633483034</v>
      </c>
      <c r="AP677">
        <f t="shared" si="265"/>
        <v>1587.6886459977977</v>
      </c>
      <c r="AS677">
        <f t="shared" si="266"/>
        <v>1590.9894742155525</v>
      </c>
      <c r="AU677">
        <f t="shared" si="255"/>
        <v>-102.43178429745493</v>
      </c>
      <c r="AW677">
        <f t="shared" si="267"/>
        <v>9.6691240560485863</v>
      </c>
      <c r="AY677">
        <f t="shared" si="268"/>
        <v>-6.4427001722281108E-2</v>
      </c>
      <c r="BA677">
        <f t="shared" si="269"/>
        <v>-0.17932201319250798</v>
      </c>
      <c r="BC677">
        <f t="shared" si="270"/>
        <v>-284.70752432321223</v>
      </c>
      <c r="BD677">
        <f t="shared" si="271"/>
        <v>3.3000000000000002E-2</v>
      </c>
      <c r="BE677">
        <f t="shared" si="272"/>
        <v>-9.3953483026660045</v>
      </c>
    </row>
    <row r="678" spans="3:57">
      <c r="C678" s="11">
        <v>618</v>
      </c>
      <c r="D678" s="12">
        <f t="shared" si="278"/>
        <v>8.9565217391304342E-3</v>
      </c>
      <c r="E678" s="75">
        <f t="shared" si="273"/>
        <v>1204.2771838760873</v>
      </c>
      <c r="F678" s="4">
        <f t="shared" si="274"/>
        <v>10.786134777324955</v>
      </c>
      <c r="G678" s="4"/>
      <c r="H678" s="4">
        <f t="shared" si="275"/>
        <v>-36.721828764714289</v>
      </c>
      <c r="I678" s="11">
        <v>618</v>
      </c>
      <c r="J678" s="5">
        <f t="shared" si="256"/>
        <v>21586.132917506668</v>
      </c>
      <c r="K678" s="11">
        <v>618</v>
      </c>
      <c r="L678" s="17">
        <f t="shared" si="276"/>
        <v>9109.3480911878141</v>
      </c>
      <c r="M678" s="11">
        <v>618</v>
      </c>
      <c r="N678">
        <f t="shared" si="277"/>
        <v>928.57778707317163</v>
      </c>
      <c r="Q678" s="58">
        <v>555</v>
      </c>
      <c r="R678" s="21">
        <f t="shared" si="283"/>
        <v>6.2499910000000005</v>
      </c>
      <c r="S678" s="21">
        <f t="shared" si="282"/>
        <v>73.287030427864451</v>
      </c>
      <c r="T678" s="21">
        <f t="shared" si="280"/>
        <v>1.0000000000000002</v>
      </c>
      <c r="U678" s="21">
        <f t="shared" si="281"/>
        <v>600</v>
      </c>
      <c r="AA678">
        <v>555</v>
      </c>
      <c r="AB678">
        <f t="shared" si="257"/>
        <v>9.6865773485685303</v>
      </c>
      <c r="AC678">
        <f t="shared" si="258"/>
        <v>0.2661290322580645</v>
      </c>
      <c r="AD678">
        <f t="shared" si="259"/>
        <v>-0.25881904510252185</v>
      </c>
      <c r="AE678">
        <f t="shared" si="260"/>
        <v>-6.8879262003090483E-2</v>
      </c>
      <c r="AF678" s="65">
        <f t="shared" si="261"/>
        <v>-6.8933843198007869E-2</v>
      </c>
      <c r="AG678">
        <f t="shared" si="262"/>
        <v>-3.9496182808624485</v>
      </c>
      <c r="AJ678">
        <f t="shared" si="263"/>
        <v>72.382294738708836</v>
      </c>
      <c r="AL678">
        <f t="shared" si="254"/>
        <v>72.38229473870885</v>
      </c>
      <c r="AN678">
        <f t="shared" si="264"/>
        <v>73.829940633483034</v>
      </c>
      <c r="AP678">
        <f t="shared" si="265"/>
        <v>1587.9636700299575</v>
      </c>
      <c r="AS678">
        <f t="shared" si="266"/>
        <v>1591.7440568671202</v>
      </c>
      <c r="AU678">
        <f t="shared" si="255"/>
        <v>-109.63815593481252</v>
      </c>
      <c r="AW678">
        <f t="shared" si="267"/>
        <v>9.6865773485685303</v>
      </c>
      <c r="AY678">
        <f t="shared" si="268"/>
        <v>-6.8933843198007869E-2</v>
      </c>
      <c r="BA678">
        <f t="shared" si="269"/>
        <v>-0.19212839697066195</v>
      </c>
      <c r="BC678">
        <f t="shared" si="270"/>
        <v>-305.0929143705049</v>
      </c>
      <c r="BD678">
        <f t="shared" si="271"/>
        <v>3.3000000000000002E-2</v>
      </c>
      <c r="BE678">
        <f t="shared" si="272"/>
        <v>-10.068066174226662</v>
      </c>
    </row>
    <row r="679" spans="3:57">
      <c r="C679" s="11">
        <v>619</v>
      </c>
      <c r="D679" s="12">
        <f t="shared" si="278"/>
        <v>8.971014492753622E-3</v>
      </c>
      <c r="E679" s="75">
        <f t="shared" si="273"/>
        <v>1204.2771838760873</v>
      </c>
      <c r="F679" s="4">
        <f t="shared" si="274"/>
        <v>10.803588069844897</v>
      </c>
      <c r="G679" s="4"/>
      <c r="H679" s="4">
        <f t="shared" si="275"/>
        <v>-37.030019461594719</v>
      </c>
      <c r="I679" s="11">
        <v>619</v>
      </c>
      <c r="J679" s="5">
        <f t="shared" si="256"/>
        <v>20941.317963013909</v>
      </c>
      <c r="K679" s="11">
        <v>619</v>
      </c>
      <c r="L679" s="17">
        <f t="shared" si="276"/>
        <v>8837.2361803918702</v>
      </c>
      <c r="M679" s="11">
        <v>619</v>
      </c>
      <c r="N679">
        <f t="shared" si="277"/>
        <v>900.83956986665339</v>
      </c>
      <c r="Q679" s="58">
        <v>556</v>
      </c>
      <c r="R679" s="21">
        <f t="shared" si="283"/>
        <v>6.8181720000000006</v>
      </c>
      <c r="S679" s="21">
        <f t="shared" si="282"/>
        <v>76.0013625719223</v>
      </c>
      <c r="T679" s="21">
        <f t="shared" si="280"/>
        <v>1.0000000000000002</v>
      </c>
      <c r="U679" s="21">
        <f t="shared" si="281"/>
        <v>600</v>
      </c>
      <c r="AA679">
        <v>556</v>
      </c>
      <c r="AB679">
        <f t="shared" si="257"/>
        <v>9.7040306410884725</v>
      </c>
      <c r="AC679">
        <f t="shared" si="258"/>
        <v>0.2661290322580645</v>
      </c>
      <c r="AD679">
        <f t="shared" si="259"/>
        <v>-0.27563735581699922</v>
      </c>
      <c r="AE679">
        <f t="shared" si="260"/>
        <v>-7.3355102757749785E-2</v>
      </c>
      <c r="AF679" s="65">
        <f t="shared" si="261"/>
        <v>-7.3421049516806905E-2</v>
      </c>
      <c r="AG679">
        <f t="shared" si="262"/>
        <v>-4.2067162647340677</v>
      </c>
      <c r="AJ679">
        <f t="shared" si="263"/>
        <v>72.382294738708836</v>
      </c>
      <c r="AL679">
        <f t="shared" si="254"/>
        <v>72.38229473870885</v>
      </c>
      <c r="AN679">
        <f t="shared" si="264"/>
        <v>73.829940633483034</v>
      </c>
      <c r="AP679">
        <f t="shared" si="265"/>
        <v>1588.2110390975381</v>
      </c>
      <c r="AS679">
        <f t="shared" si="266"/>
        <v>1592.5014205481739</v>
      </c>
      <c r="AU679">
        <f t="shared" si="255"/>
        <v>-116.81810534617379</v>
      </c>
      <c r="AW679">
        <f t="shared" si="267"/>
        <v>9.7040306410884725</v>
      </c>
      <c r="AY679">
        <f t="shared" si="268"/>
        <v>-7.3421049516806905E-2</v>
      </c>
      <c r="BA679">
        <f t="shared" si="269"/>
        <v>-0.20493342082535537</v>
      </c>
      <c r="BC679">
        <f t="shared" si="270"/>
        <v>-325.47752123485071</v>
      </c>
      <c r="BD679">
        <f t="shared" si="271"/>
        <v>3.3000000000000002E-2</v>
      </c>
      <c r="BE679">
        <f t="shared" si="272"/>
        <v>-10.740758200750074</v>
      </c>
    </row>
    <row r="680" spans="3:57">
      <c r="C680" s="11">
        <v>620</v>
      </c>
      <c r="D680" s="12">
        <f t="shared" si="278"/>
        <v>8.9855072463768115E-3</v>
      </c>
      <c r="E680" s="75">
        <f t="shared" si="273"/>
        <v>1204.2771838760873</v>
      </c>
      <c r="F680" s="4">
        <f t="shared" si="274"/>
        <v>10.821041362364841</v>
      </c>
      <c r="G680" s="4"/>
      <c r="H680" s="4">
        <f t="shared" si="275"/>
        <v>-37.328740540709717</v>
      </c>
      <c r="I680" s="11">
        <v>620</v>
      </c>
      <c r="J680" s="5">
        <f t="shared" si="256"/>
        <v>20279.333474137173</v>
      </c>
      <c r="K680" s="11">
        <v>620</v>
      </c>
      <c r="L680" s="17">
        <f t="shared" si="276"/>
        <v>8557.8787260858862</v>
      </c>
      <c r="M680" s="11">
        <v>620</v>
      </c>
      <c r="N680">
        <f t="shared" si="277"/>
        <v>872.36276514636961</v>
      </c>
      <c r="Q680" s="58">
        <v>557</v>
      </c>
      <c r="R680" s="21">
        <f t="shared" si="283"/>
        <v>7.3863530000000006</v>
      </c>
      <c r="S680" s="21">
        <f t="shared" si="282"/>
        <v>78.715694715980135</v>
      </c>
      <c r="T680" s="21">
        <f t="shared" si="280"/>
        <v>1.0000000000000002</v>
      </c>
      <c r="U680" s="21">
        <f t="shared" si="281"/>
        <v>600</v>
      </c>
      <c r="AA680">
        <v>557</v>
      </c>
      <c r="AB680">
        <f t="shared" si="257"/>
        <v>9.7214839336084165</v>
      </c>
      <c r="AC680">
        <f t="shared" si="258"/>
        <v>0.2661290322580645</v>
      </c>
      <c r="AD680">
        <f t="shared" si="259"/>
        <v>-0.29237170472273738</v>
      </c>
      <c r="AE680">
        <f t="shared" si="260"/>
        <v>-7.7808598837502685E-2</v>
      </c>
      <c r="AF680" s="65">
        <f t="shared" si="261"/>
        <v>-7.7887324691048282E-2</v>
      </c>
      <c r="AG680">
        <f t="shared" si="262"/>
        <v>-4.4626149823621546</v>
      </c>
      <c r="AJ680">
        <f t="shared" si="263"/>
        <v>72.382294738708836</v>
      </c>
      <c r="AL680">
        <f t="shared" si="254"/>
        <v>72.38229473870885</v>
      </c>
      <c r="AN680">
        <f t="shared" si="264"/>
        <v>73.829940633483034</v>
      </c>
      <c r="AP680">
        <f t="shared" si="265"/>
        <v>1588.4216777342635</v>
      </c>
      <c r="AS680">
        <f t="shared" si="266"/>
        <v>1593.2519150005805</v>
      </c>
      <c r="AU680">
        <f t="shared" si="255"/>
        <v>-123.96869910136309</v>
      </c>
      <c r="AW680">
        <f t="shared" si="267"/>
        <v>9.7214839336084165</v>
      </c>
      <c r="AY680">
        <f t="shared" si="268"/>
        <v>-7.7887324691048282E-2</v>
      </c>
      <c r="BA680">
        <f t="shared" si="269"/>
        <v>-0.21773670181199486</v>
      </c>
      <c r="BC680">
        <f t="shared" si="270"/>
        <v>-345.85769719653393</v>
      </c>
      <c r="BD680">
        <f t="shared" si="271"/>
        <v>3.3000000000000002E-2</v>
      </c>
      <c r="BE680">
        <f t="shared" si="272"/>
        <v>-11.413304007485621</v>
      </c>
    </row>
    <row r="681" spans="3:57">
      <c r="C681" s="11">
        <v>621</v>
      </c>
      <c r="D681" s="12">
        <f t="shared" si="278"/>
        <v>8.9999999999999993E-3</v>
      </c>
      <c r="E681" s="75">
        <f t="shared" si="273"/>
        <v>1204.2771838760873</v>
      </c>
      <c r="F681" s="4">
        <f t="shared" si="274"/>
        <v>10.838494654884785</v>
      </c>
      <c r="G681" s="4"/>
      <c r="H681" s="4">
        <f t="shared" si="275"/>
        <v>-37.617743552231346</v>
      </c>
      <c r="I681" s="11">
        <v>621</v>
      </c>
      <c r="J681" s="5">
        <f t="shared" si="256"/>
        <v>19600.235520198738</v>
      </c>
      <c r="K681" s="11">
        <v>621</v>
      </c>
      <c r="L681" s="17">
        <f t="shared" si="276"/>
        <v>8271.2993895238669</v>
      </c>
      <c r="M681" s="11">
        <v>621</v>
      </c>
      <c r="N681">
        <f t="shared" si="277"/>
        <v>843.14978486481823</v>
      </c>
      <c r="Q681" s="58">
        <v>558</v>
      </c>
      <c r="R681" s="21">
        <f t="shared" si="283"/>
        <v>7.9545340000000007</v>
      </c>
      <c r="S681" s="21">
        <f t="shared" si="282"/>
        <v>81.430026860037984</v>
      </c>
      <c r="T681" s="21">
        <f t="shared" si="280"/>
        <v>1.0000000000000002</v>
      </c>
      <c r="U681" s="21">
        <f t="shared" si="281"/>
        <v>600</v>
      </c>
      <c r="AA681">
        <v>558</v>
      </c>
      <c r="AB681">
        <f t="shared" si="257"/>
        <v>9.7389372261283587</v>
      </c>
      <c r="AC681">
        <f t="shared" si="258"/>
        <v>0.2661290322580645</v>
      </c>
      <c r="AD681">
        <f t="shared" si="259"/>
        <v>-0.30901699437494706</v>
      </c>
      <c r="AE681">
        <f t="shared" si="260"/>
        <v>-8.2238393664300427E-2</v>
      </c>
      <c r="AF681" s="65">
        <f t="shared" si="261"/>
        <v>-8.2331375404112422E-2</v>
      </c>
      <c r="AG681">
        <f t="shared" si="262"/>
        <v>-4.7172403321628344</v>
      </c>
      <c r="AJ681">
        <f t="shared" si="263"/>
        <v>72.382294738708836</v>
      </c>
      <c r="AL681">
        <f t="shared" si="254"/>
        <v>72.38229473870885</v>
      </c>
      <c r="AN681">
        <f t="shared" si="264"/>
        <v>73.829940633483034</v>
      </c>
      <c r="AP681">
        <f t="shared" si="265"/>
        <v>1588.5860043955872</v>
      </c>
      <c r="AS681">
        <f t="shared" si="266"/>
        <v>1593.9853326598081</v>
      </c>
      <c r="AU681">
        <f t="shared" si="255"/>
        <v>-131.08679328239816</v>
      </c>
      <c r="AW681">
        <f t="shared" si="267"/>
        <v>9.7389372261283587</v>
      </c>
      <c r="AY681">
        <f t="shared" si="268"/>
        <v>-8.2331375404112422E-2</v>
      </c>
      <c r="BA681">
        <f t="shared" si="269"/>
        <v>-0.2305378005469142</v>
      </c>
      <c r="BC681">
        <f t="shared" si="270"/>
        <v>-366.22912343296923</v>
      </c>
      <c r="BD681">
        <f t="shared" si="271"/>
        <v>3.3000000000000002E-2</v>
      </c>
      <c r="BE681">
        <f t="shared" si="272"/>
        <v>-12.085561073287986</v>
      </c>
    </row>
    <row r="682" spans="3:57">
      <c r="C682" s="11">
        <v>622</v>
      </c>
      <c r="D682" s="12">
        <f t="shared" si="278"/>
        <v>9.0144927536231871E-3</v>
      </c>
      <c r="E682" s="75">
        <f t="shared" si="273"/>
        <v>1204.2771838760873</v>
      </c>
      <c r="F682" s="4">
        <f t="shared" si="274"/>
        <v>10.855947947404728</v>
      </c>
      <c r="G682" s="4"/>
      <c r="H682" s="4">
        <f t="shared" si="275"/>
        <v>-37.896780993076071</v>
      </c>
      <c r="I682" s="11">
        <v>622</v>
      </c>
      <c r="J682" s="5">
        <f t="shared" si="256"/>
        <v>18904.098707503275</v>
      </c>
      <c r="K682" s="11">
        <v>622</v>
      </c>
      <c r="L682" s="17">
        <f t="shared" si="276"/>
        <v>7977.5296545663823</v>
      </c>
      <c r="M682" s="11">
        <v>622</v>
      </c>
      <c r="N682">
        <f t="shared" si="277"/>
        <v>813.20383838597161</v>
      </c>
      <c r="Q682" s="58">
        <v>559</v>
      </c>
      <c r="R682" s="21">
        <f t="shared" si="283"/>
        <v>8.5227150000000016</v>
      </c>
      <c r="S682" s="21">
        <f t="shared" si="282"/>
        <v>84.144359004095833</v>
      </c>
      <c r="T682" s="21">
        <f t="shared" si="280"/>
        <v>1.0000000000000002</v>
      </c>
      <c r="U682" s="21">
        <f t="shared" si="281"/>
        <v>600</v>
      </c>
      <c r="AA682">
        <v>559</v>
      </c>
      <c r="AB682">
        <f t="shared" si="257"/>
        <v>9.7563905186483026</v>
      </c>
      <c r="AC682">
        <f t="shared" si="258"/>
        <v>0.2661290322580645</v>
      </c>
      <c r="AD682">
        <f t="shared" si="259"/>
        <v>-0.32556815445715698</v>
      </c>
      <c r="AE682">
        <f t="shared" si="260"/>
        <v>-8.6643137879727258E-2</v>
      </c>
      <c r="AF682" s="65">
        <f t="shared" si="261"/>
        <v>-8.6751911223645867E-2</v>
      </c>
      <c r="AG682">
        <f t="shared" si="262"/>
        <v>-4.9705183778085056</v>
      </c>
      <c r="AJ682">
        <f t="shared" si="263"/>
        <v>72.382294738708836</v>
      </c>
      <c r="AL682">
        <f t="shared" si="254"/>
        <v>72.38229473870885</v>
      </c>
      <c r="AN682">
        <f t="shared" si="264"/>
        <v>73.829940633483034</v>
      </c>
      <c r="AP682">
        <f t="shared" si="265"/>
        <v>1588.6939459727901</v>
      </c>
      <c r="AS682">
        <f t="shared" si="266"/>
        <v>1594.6909210048047</v>
      </c>
      <c r="AU682">
        <f t="shared" si="255"/>
        <v>-138.16902534416852</v>
      </c>
      <c r="AW682">
        <f t="shared" si="267"/>
        <v>9.7563905186483026</v>
      </c>
      <c r="AY682">
        <f t="shared" si="268"/>
        <v>-8.6751911223645867E-2</v>
      </c>
      <c r="BA682">
        <f t="shared" si="269"/>
        <v>-0.24333621773546885</v>
      </c>
      <c r="BC682">
        <f t="shared" si="270"/>
        <v>-386.586775952256</v>
      </c>
      <c r="BD682">
        <f t="shared" si="271"/>
        <v>3.3000000000000002E-2</v>
      </c>
      <c r="BE682">
        <f t="shared" si="272"/>
        <v>-12.757363606424448</v>
      </c>
    </row>
    <row r="683" spans="3:57">
      <c r="C683" s="11">
        <v>623</v>
      </c>
      <c r="D683" s="12">
        <f t="shared" si="278"/>
        <v>9.0289855072463766E-3</v>
      </c>
      <c r="E683" s="75">
        <f t="shared" si="273"/>
        <v>1204.2771838760873</v>
      </c>
      <c r="F683" s="4">
        <f t="shared" si="274"/>
        <v>10.873401239924672</v>
      </c>
      <c r="G683" s="4"/>
      <c r="H683" s="4">
        <f t="shared" si="275"/>
        <v>-38.165606576586292</v>
      </c>
      <c r="I683" s="11">
        <v>623</v>
      </c>
      <c r="J683" s="5">
        <f t="shared" si="256"/>
        <v>18191.016317742411</v>
      </c>
      <c r="K683" s="11">
        <v>623</v>
      </c>
      <c r="L683" s="17">
        <f t="shared" si="276"/>
        <v>7676.6088860872969</v>
      </c>
      <c r="M683" s="11">
        <v>623</v>
      </c>
      <c r="N683">
        <f t="shared" si="277"/>
        <v>782.52893843907202</v>
      </c>
      <c r="Q683" s="58">
        <v>560</v>
      </c>
      <c r="R683" s="21">
        <f t="shared" si="283"/>
        <v>9.0908960000000008</v>
      </c>
      <c r="S683" s="21">
        <f t="shared" si="282"/>
        <v>86.858691148153667</v>
      </c>
      <c r="T683" s="21">
        <f t="shared" si="280"/>
        <v>1.0000000000000002</v>
      </c>
      <c r="U683" s="21">
        <f t="shared" si="281"/>
        <v>600</v>
      </c>
      <c r="AA683">
        <v>560</v>
      </c>
      <c r="AB683">
        <f t="shared" si="257"/>
        <v>9.7738438111682449</v>
      </c>
      <c r="AC683">
        <f t="shared" si="258"/>
        <v>0.2661290322580645</v>
      </c>
      <c r="AD683">
        <f t="shared" si="259"/>
        <v>-0.34202014332566799</v>
      </c>
      <c r="AE683">
        <f t="shared" si="260"/>
        <v>-9.1021489756024546E-2</v>
      </c>
      <c r="AF683" s="65">
        <f t="shared" si="261"/>
        <v>-9.1147644822926199E-2</v>
      </c>
      <c r="AG683">
        <f t="shared" si="262"/>
        <v>-5.2223753609111183</v>
      </c>
      <c r="AJ683">
        <f t="shared" si="263"/>
        <v>72.382294738708836</v>
      </c>
      <c r="AL683">
        <f t="shared" si="254"/>
        <v>72.38229473870885</v>
      </c>
      <c r="AN683">
        <f t="shared" si="264"/>
        <v>73.829940633483034</v>
      </c>
      <c r="AP683">
        <f t="shared" si="265"/>
        <v>1588.7349530728911</v>
      </c>
      <c r="AS683">
        <f t="shared" si="266"/>
        <v>1595.3573956840248</v>
      </c>
      <c r="AU683">
        <f t="shared" si="255"/>
        <v>-145.21180684845146</v>
      </c>
      <c r="AW683">
        <f t="shared" si="267"/>
        <v>9.7738438111682449</v>
      </c>
      <c r="AY683">
        <f t="shared" si="268"/>
        <v>-9.1147644822926199E-2</v>
      </c>
      <c r="BA683">
        <f t="shared" si="269"/>
        <v>-0.256131390716208</v>
      </c>
      <c r="BC683">
        <f t="shared" si="270"/>
        <v>-406.92489301000904</v>
      </c>
      <c r="BD683">
        <f t="shared" si="271"/>
        <v>3.3000000000000002E-2</v>
      </c>
      <c r="BE683">
        <f t="shared" si="272"/>
        <v>-13.428521469330299</v>
      </c>
    </row>
    <row r="684" spans="3:57">
      <c r="C684" s="11">
        <v>624</v>
      </c>
      <c r="D684" s="12">
        <f t="shared" si="278"/>
        <v>9.0434782608695644E-3</v>
      </c>
      <c r="E684" s="75">
        <f t="shared" si="273"/>
        <v>1204.2771838760873</v>
      </c>
      <c r="F684" s="4">
        <f t="shared" si="274"/>
        <v>10.890854532444614</v>
      </c>
      <c r="G684" s="4"/>
      <c r="H684" s="4">
        <f t="shared" si="275"/>
        <v>-38.423975504057438</v>
      </c>
      <c r="I684" s="11">
        <v>624</v>
      </c>
      <c r="J684" s="5">
        <f t="shared" si="256"/>
        <v>17461.100424281572</v>
      </c>
      <c r="K684" s="11">
        <v>624</v>
      </c>
      <c r="L684" s="17">
        <f t="shared" si="276"/>
        <v>7368.5843790468234</v>
      </c>
      <c r="M684" s="11">
        <v>624</v>
      </c>
      <c r="N684">
        <f t="shared" si="277"/>
        <v>751.12990612098099</v>
      </c>
      <c r="Q684" s="58">
        <v>561</v>
      </c>
      <c r="R684" s="21">
        <f t="shared" si="283"/>
        <v>9.6590769999999999</v>
      </c>
      <c r="S684" s="21">
        <f t="shared" si="282"/>
        <v>89.573023292211502</v>
      </c>
      <c r="T684" s="21">
        <f t="shared" si="280"/>
        <v>1.0000000000000002</v>
      </c>
      <c r="U684" s="21">
        <f t="shared" si="281"/>
        <v>600</v>
      </c>
      <c r="AA684">
        <v>561</v>
      </c>
      <c r="AB684">
        <f t="shared" si="257"/>
        <v>9.7912971036881888</v>
      </c>
      <c r="AC684">
        <f t="shared" si="258"/>
        <v>0.2661290322580645</v>
      </c>
      <c r="AD684">
        <f t="shared" si="259"/>
        <v>-0.35836794954530021</v>
      </c>
      <c r="AE684">
        <f t="shared" si="260"/>
        <v>-9.5372115604797636E-2</v>
      </c>
      <c r="AF684" s="65">
        <f t="shared" si="261"/>
        <v>-9.5517292210734864E-2</v>
      </c>
      <c r="AG684">
        <f t="shared" si="262"/>
        <v>-5.4727377141929212</v>
      </c>
      <c r="AJ684">
        <f t="shared" si="263"/>
        <v>72.382294738708836</v>
      </c>
      <c r="AL684">
        <f t="shared" si="254"/>
        <v>72.38229473870885</v>
      </c>
      <c r="AN684">
        <f t="shared" si="264"/>
        <v>73.829940633483034</v>
      </c>
      <c r="AP684">
        <f t="shared" si="265"/>
        <v>1588.6980160448456</v>
      </c>
      <c r="AS684">
        <f t="shared" si="266"/>
        <v>1595.972954420447</v>
      </c>
      <c r="AU684">
        <f t="shared" si="255"/>
        <v>-152.2113171111173</v>
      </c>
      <c r="AW684">
        <f t="shared" si="267"/>
        <v>9.7912971036881888</v>
      </c>
      <c r="AY684">
        <f t="shared" si="268"/>
        <v>-9.5517292210734864E-2</v>
      </c>
      <c r="BA684">
        <f t="shared" si="269"/>
        <v>-0.26892269002387936</v>
      </c>
      <c r="BC684">
        <f t="shared" si="270"/>
        <v>-427.23694411038014</v>
      </c>
      <c r="BD684">
        <f t="shared" si="271"/>
        <v>3.3000000000000002E-2</v>
      </c>
      <c r="BE684">
        <f t="shared" si="272"/>
        <v>-14.098819155642545</v>
      </c>
    </row>
    <row r="685" spans="3:57">
      <c r="C685" s="11">
        <v>625</v>
      </c>
      <c r="D685" s="12">
        <f t="shared" si="278"/>
        <v>9.057971014492754E-3</v>
      </c>
      <c r="E685" s="75">
        <f t="shared" si="273"/>
        <v>1204.2771838760873</v>
      </c>
      <c r="F685" s="4">
        <f t="shared" si="274"/>
        <v>10.90830782496456</v>
      </c>
      <c r="G685" s="4"/>
      <c r="H685" s="4">
        <f t="shared" si="275"/>
        <v>-38.671644737789173</v>
      </c>
      <c r="I685" s="11">
        <v>625</v>
      </c>
      <c r="J685" s="5">
        <f t="shared" si="256"/>
        <v>16714.481986115734</v>
      </c>
      <c r="K685" s="11">
        <v>625</v>
      </c>
      <c r="L685" s="17">
        <f t="shared" si="276"/>
        <v>7053.5113981408394</v>
      </c>
      <c r="M685" s="11">
        <v>625</v>
      </c>
      <c r="N685">
        <f t="shared" si="277"/>
        <v>719.01237493790404</v>
      </c>
      <c r="Q685" s="58">
        <v>562</v>
      </c>
      <c r="R685" s="21">
        <f t="shared" si="283"/>
        <v>10.227257999999999</v>
      </c>
      <c r="S685" s="21">
        <f t="shared" si="282"/>
        <v>92.287355436269351</v>
      </c>
      <c r="T685" s="21">
        <f t="shared" si="280"/>
        <v>1.0000000000000002</v>
      </c>
      <c r="U685" s="21">
        <f t="shared" si="281"/>
        <v>600</v>
      </c>
      <c r="AA685">
        <v>562</v>
      </c>
      <c r="AB685">
        <f t="shared" si="257"/>
        <v>9.8087503962081311</v>
      </c>
      <c r="AC685">
        <f t="shared" si="258"/>
        <v>0.2661290322580645</v>
      </c>
      <c r="AD685">
        <f t="shared" si="259"/>
        <v>-0.37460659341591096</v>
      </c>
      <c r="AE685">
        <f t="shared" si="260"/>
        <v>-9.9693690183266626E-2</v>
      </c>
      <c r="AF685" s="65">
        <f t="shared" si="261"/>
        <v>-9.9859572970092375E-2</v>
      </c>
      <c r="AG685">
        <f t="shared" si="262"/>
        <v>-5.7215320751649683</v>
      </c>
      <c r="AJ685">
        <f t="shared" si="263"/>
        <v>72.382294738708836</v>
      </c>
      <c r="AL685">
        <f t="shared" si="254"/>
        <v>72.38229473870885</v>
      </c>
      <c r="AN685">
        <f t="shared" si="264"/>
        <v>73.829940633483034</v>
      </c>
      <c r="AP685">
        <f t="shared" si="265"/>
        <v>1588.5716817315383</v>
      </c>
      <c r="AS685">
        <f t="shared" si="266"/>
        <v>1596.5252916980021</v>
      </c>
      <c r="AU685">
        <f t="shared" si="255"/>
        <v>-159.16349780029</v>
      </c>
      <c r="AW685">
        <f t="shared" si="267"/>
        <v>9.8087503962081311</v>
      </c>
      <c r="AY685">
        <f t="shared" si="268"/>
        <v>-9.9859572970092375E-2</v>
      </c>
      <c r="BA685">
        <f t="shared" si="269"/>
        <v>-0.28170941597412791</v>
      </c>
      <c r="BC685">
        <f t="shared" si="270"/>
        <v>-447.51560069362984</v>
      </c>
      <c r="BD685">
        <f t="shared" si="271"/>
        <v>3.3000000000000002E-2</v>
      </c>
      <c r="BE685">
        <f t="shared" si="272"/>
        <v>-14.768014822889786</v>
      </c>
    </row>
    <row r="686" spans="3:57">
      <c r="C686" s="11">
        <v>626</v>
      </c>
      <c r="D686" s="12">
        <f t="shared" si="278"/>
        <v>9.0724637681159417E-3</v>
      </c>
      <c r="E686" s="75">
        <f t="shared" si="273"/>
        <v>1204.2771838760873</v>
      </c>
      <c r="F686" s="4">
        <f t="shared" si="274"/>
        <v>10.925761117484502</v>
      </c>
      <c r="G686" s="4"/>
      <c r="H686" s="4">
        <f t="shared" si="275"/>
        <v>-38.908373275334931</v>
      </c>
      <c r="I686" s="11">
        <v>626</v>
      </c>
      <c r="J686" s="5">
        <f t="shared" si="256"/>
        <v>15951.310919311909</v>
      </c>
      <c r="K686" s="11">
        <v>626</v>
      </c>
      <c r="L686" s="17">
        <f t="shared" si="276"/>
        <v>6731.4532079496257</v>
      </c>
      <c r="M686" s="11">
        <v>626</v>
      </c>
      <c r="N686">
        <f t="shared" si="277"/>
        <v>686.18279387865698</v>
      </c>
      <c r="Q686" s="58">
        <v>563</v>
      </c>
      <c r="R686" s="21">
        <f t="shared" si="283"/>
        <v>10.795438999999998</v>
      </c>
      <c r="S686" s="21">
        <f t="shared" si="282"/>
        <v>95.0016875803272</v>
      </c>
      <c r="T686" s="21">
        <f t="shared" si="280"/>
        <v>1.0000000000000002</v>
      </c>
      <c r="U686" s="21">
        <f t="shared" si="281"/>
        <v>600</v>
      </c>
      <c r="AA686">
        <v>563</v>
      </c>
      <c r="AB686">
        <f t="shared" si="257"/>
        <v>9.826203688728075</v>
      </c>
      <c r="AC686">
        <f t="shared" si="258"/>
        <v>0.2661290322580645</v>
      </c>
      <c r="AD686">
        <f t="shared" si="259"/>
        <v>-0.39073112848927333</v>
      </c>
      <c r="AE686">
        <f t="shared" si="260"/>
        <v>-0.10398489709795176</v>
      </c>
      <c r="AF686" s="65">
        <f t="shared" si="261"/>
        <v>-0.10417321050622025</v>
      </c>
      <c r="AG686">
        <f t="shared" si="262"/>
        <v>-5.9686853003343066</v>
      </c>
      <c r="AJ686">
        <f t="shared" si="263"/>
        <v>72.382294738708836</v>
      </c>
      <c r="AL686">
        <f t="shared" si="254"/>
        <v>72.38229473870885</v>
      </c>
      <c r="AN686">
        <f t="shared" si="264"/>
        <v>73.829940633483034</v>
      </c>
      <c r="AP686">
        <f t="shared" si="265"/>
        <v>1588.3440709261417</v>
      </c>
      <c r="AS686">
        <f t="shared" si="266"/>
        <v>1597.0016142313223</v>
      </c>
      <c r="AU686">
        <f t="shared" si="255"/>
        <v>-166.06404852110691</v>
      </c>
      <c r="AW686">
        <f t="shared" si="267"/>
        <v>9.826203688728075</v>
      </c>
      <c r="AY686">
        <f t="shared" si="268"/>
        <v>-0.10417321050622025</v>
      </c>
      <c r="BA686">
        <f t="shared" si="269"/>
        <v>-0.29449079527324179</v>
      </c>
      <c r="BC686">
        <f t="shared" si="270"/>
        <v>-467.75270861457784</v>
      </c>
      <c r="BD686">
        <f t="shared" si="271"/>
        <v>3.3000000000000002E-2</v>
      </c>
      <c r="BE686">
        <f t="shared" si="272"/>
        <v>-15.435839384281069</v>
      </c>
    </row>
    <row r="687" spans="3:57">
      <c r="C687" s="11">
        <v>627</v>
      </c>
      <c r="D687" s="12">
        <f t="shared" si="278"/>
        <v>9.0869565217391295E-3</v>
      </c>
      <c r="E687" s="75">
        <f t="shared" si="273"/>
        <v>1204.2771838760873</v>
      </c>
      <c r="F687" s="4">
        <f t="shared" si="274"/>
        <v>10.943214410004444</v>
      </c>
      <c r="G687" s="4"/>
      <c r="H687" s="4">
        <f t="shared" si="275"/>
        <v>-39.133922424623236</v>
      </c>
      <c r="I687" s="11">
        <v>627</v>
      </c>
      <c r="J687" s="5">
        <f t="shared" si="256"/>
        <v>15171.756145777703</v>
      </c>
      <c r="K687" s="11">
        <v>627</v>
      </c>
      <c r="L687" s="17">
        <f t="shared" si="276"/>
        <v>6402.4810935181904</v>
      </c>
      <c r="M687" s="11">
        <v>627</v>
      </c>
      <c r="N687">
        <f t="shared" si="277"/>
        <v>652.64842951255764</v>
      </c>
      <c r="Q687" s="58">
        <v>564</v>
      </c>
      <c r="R687" s="21">
        <f t="shared" si="283"/>
        <v>11.363619999999997</v>
      </c>
      <c r="S687" s="21">
        <f t="shared" si="282"/>
        <v>97.716019724385035</v>
      </c>
      <c r="T687" s="21">
        <f t="shared" si="280"/>
        <v>1.0000000000000002</v>
      </c>
      <c r="U687" s="21">
        <f t="shared" si="281"/>
        <v>600</v>
      </c>
      <c r="AA687">
        <v>564</v>
      </c>
      <c r="AB687">
        <f t="shared" si="257"/>
        <v>9.8436569812480172</v>
      </c>
      <c r="AC687">
        <f t="shared" si="258"/>
        <v>0.2661290322580645</v>
      </c>
      <c r="AD687">
        <f t="shared" si="259"/>
        <v>-0.40673664307579876</v>
      </c>
      <c r="AE687">
        <f t="shared" si="260"/>
        <v>-0.10824442920565612</v>
      </c>
      <c r="AF687" s="65">
        <f t="shared" si="261"/>
        <v>-0.10845693230404638</v>
      </c>
      <c r="AG687">
        <f t="shared" si="262"/>
        <v>-6.2141244799579374</v>
      </c>
      <c r="AJ687">
        <f t="shared" si="263"/>
        <v>72.382294738708836</v>
      </c>
      <c r="AL687">
        <f t="shared" si="254"/>
        <v>72.38229473870885</v>
      </c>
      <c r="AN687">
        <f t="shared" si="264"/>
        <v>73.829940633483034</v>
      </c>
      <c r="AP687">
        <f t="shared" si="265"/>
        <v>1588.0028965105043</v>
      </c>
      <c r="AS687">
        <f t="shared" si="266"/>
        <v>1597.3886572201122</v>
      </c>
      <c r="AU687">
        <f t="shared" si="255"/>
        <v>-172.90842342038056</v>
      </c>
      <c r="AW687">
        <f t="shared" si="267"/>
        <v>9.8436569812480172</v>
      </c>
      <c r="AY687">
        <f t="shared" si="268"/>
        <v>-0.10845693230404638</v>
      </c>
      <c r="BA687">
        <f t="shared" si="269"/>
        <v>-0.30726597765640068</v>
      </c>
      <c r="BC687">
        <f t="shared" si="270"/>
        <v>-487.93926251749616</v>
      </c>
      <c r="BD687">
        <f t="shared" si="271"/>
        <v>3.3000000000000002E-2</v>
      </c>
      <c r="BE687">
        <f t="shared" si="272"/>
        <v>-16.101995663077375</v>
      </c>
    </row>
    <row r="688" spans="3:57">
      <c r="C688" s="11">
        <v>628</v>
      </c>
      <c r="D688" s="12">
        <f t="shared" si="278"/>
        <v>9.1014492753623191E-3</v>
      </c>
      <c r="E688" s="75">
        <f t="shared" si="273"/>
        <v>1204.2771838760873</v>
      </c>
      <c r="F688" s="4">
        <f t="shared" si="274"/>
        <v>10.96066770252439</v>
      </c>
      <c r="G688" s="4"/>
      <c r="H688" s="4">
        <f t="shared" si="275"/>
        <v>-39.348056079620285</v>
      </c>
      <c r="I688" s="11">
        <v>628</v>
      </c>
      <c r="J688" s="5">
        <f t="shared" si="256"/>
        <v>14376.005619229192</v>
      </c>
      <c r="K688" s="11">
        <v>628</v>
      </c>
      <c r="L688" s="17">
        <f t="shared" si="276"/>
        <v>6066.6743713147189</v>
      </c>
      <c r="M688" s="11">
        <v>628</v>
      </c>
      <c r="N688">
        <f t="shared" si="277"/>
        <v>618.41736710649525</v>
      </c>
      <c r="Q688" s="58">
        <v>565</v>
      </c>
      <c r="R688" s="21">
        <f t="shared" si="283"/>
        <v>11.931800999999997</v>
      </c>
      <c r="S688" s="21">
        <f t="shared" si="282"/>
        <v>100.43035186844287</v>
      </c>
      <c r="T688" s="21">
        <f t="shared" si="280"/>
        <v>1.0000000000000002</v>
      </c>
      <c r="U688" s="21">
        <f t="shared" si="281"/>
        <v>600</v>
      </c>
      <c r="AA688">
        <v>565</v>
      </c>
      <c r="AB688">
        <f t="shared" si="257"/>
        <v>9.8611102737679612</v>
      </c>
      <c r="AC688">
        <f t="shared" si="258"/>
        <v>0.2661290322580645</v>
      </c>
      <c r="AD688">
        <f t="shared" si="259"/>
        <v>-0.42261826174069866</v>
      </c>
      <c r="AE688">
        <f t="shared" si="260"/>
        <v>-0.11247098901163755</v>
      </c>
      <c r="AF688" s="65">
        <f t="shared" si="261"/>
        <v>-0.11270947019557866</v>
      </c>
      <c r="AG688">
        <f t="shared" si="262"/>
        <v>-6.457776953362198</v>
      </c>
      <c r="AJ688">
        <f t="shared" si="263"/>
        <v>72.382294738708836</v>
      </c>
      <c r="AL688">
        <f t="shared" si="254"/>
        <v>72.38229473870885</v>
      </c>
      <c r="AN688">
        <f t="shared" si="264"/>
        <v>73.829940633483034</v>
      </c>
      <c r="AP688">
        <f t="shared" si="265"/>
        <v>1587.5354822523609</v>
      </c>
      <c r="AS688">
        <f t="shared" si="266"/>
        <v>1597.6727013887578</v>
      </c>
      <c r="AU688">
        <f t="shared" si="255"/>
        <v>-179.69182884208826</v>
      </c>
      <c r="AW688">
        <f t="shared" si="267"/>
        <v>9.8611102737679612</v>
      </c>
      <c r="AY688">
        <f t="shared" si="268"/>
        <v>-0.11270947019557866</v>
      </c>
      <c r="BA688">
        <f t="shared" si="269"/>
        <v>-0.32003403255837792</v>
      </c>
      <c r="BC688">
        <f t="shared" si="270"/>
        <v>-508.06538221473227</v>
      </c>
      <c r="BD688">
        <f t="shared" si="271"/>
        <v>3.3000000000000002E-2</v>
      </c>
      <c r="BE688">
        <f t="shared" si="272"/>
        <v>-16.766157613086165</v>
      </c>
    </row>
    <row r="689" spans="3:57">
      <c r="C689" s="11">
        <v>629</v>
      </c>
      <c r="D689" s="12">
        <f t="shared" si="278"/>
        <v>9.1159420289855068E-3</v>
      </c>
      <c r="E689" s="75">
        <f t="shared" si="273"/>
        <v>1204.2771838760873</v>
      </c>
      <c r="F689" s="4">
        <f t="shared" si="274"/>
        <v>10.978120995044332</v>
      </c>
      <c r="G689" s="4"/>
      <c r="H689" s="4">
        <f t="shared" si="275"/>
        <v>-39.550540996203082</v>
      </c>
      <c r="I689" s="11">
        <v>629</v>
      </c>
      <c r="J689" s="5">
        <f t="shared" si="256"/>
        <v>13564.266328254611</v>
      </c>
      <c r="K689" s="11">
        <v>629</v>
      </c>
      <c r="L689" s="17">
        <f t="shared" si="276"/>
        <v>5724.1203905234461</v>
      </c>
      <c r="M689" s="11">
        <v>629</v>
      </c>
      <c r="N689">
        <f t="shared" si="277"/>
        <v>583.49851075672234</v>
      </c>
      <c r="Q689" s="58">
        <v>566</v>
      </c>
      <c r="R689" s="21">
        <f t="shared" si="283"/>
        <v>12.499981999999996</v>
      </c>
      <c r="S689" s="21">
        <f t="shared" si="282"/>
        <v>103.1446840125007</v>
      </c>
      <c r="T689" s="21">
        <f t="shared" si="280"/>
        <v>1.0000000000000002</v>
      </c>
      <c r="U689" s="21">
        <f t="shared" si="281"/>
        <v>600</v>
      </c>
      <c r="AA689">
        <v>566</v>
      </c>
      <c r="AB689">
        <f t="shared" si="257"/>
        <v>9.8785635662879052</v>
      </c>
      <c r="AC689">
        <f t="shared" si="258"/>
        <v>0.2661290322580645</v>
      </c>
      <c r="AD689">
        <f t="shared" si="259"/>
        <v>-0.43837114678907724</v>
      </c>
      <c r="AE689">
        <f t="shared" si="260"/>
        <v>-0.11666328906483507</v>
      </c>
      <c r="AF689" s="65">
        <f t="shared" si="261"/>
        <v>-0.11692956063742213</v>
      </c>
      <c r="AG689">
        <f t="shared" si="262"/>
        <v>-6.6995703248433278</v>
      </c>
      <c r="AJ689">
        <f t="shared" si="263"/>
        <v>72.382294738708836</v>
      </c>
      <c r="AL689">
        <f t="shared" si="254"/>
        <v>72.38229473870885</v>
      </c>
      <c r="AN689">
        <f t="shared" si="264"/>
        <v>73.829940633483034</v>
      </c>
      <c r="AP689">
        <f t="shared" si="265"/>
        <v>1586.9287822372858</v>
      </c>
      <c r="AS689">
        <f t="shared" si="266"/>
        <v>1597.8395908109424</v>
      </c>
      <c r="AU689">
        <f t="shared" si="255"/>
        <v>-186.40922206201475</v>
      </c>
      <c r="AW689">
        <f t="shared" si="267"/>
        <v>9.8785635662879052</v>
      </c>
      <c r="AY689">
        <f t="shared" si="268"/>
        <v>-0.11692956063742213</v>
      </c>
      <c r="BA689">
        <f t="shared" si="269"/>
        <v>-0.33279394582080746</v>
      </c>
      <c r="BC689">
        <f t="shared" si="270"/>
        <v>-528.12029117735528</v>
      </c>
      <c r="BD689">
        <f t="shared" si="271"/>
        <v>3.3000000000000002E-2</v>
      </c>
      <c r="BE689">
        <f t="shared" si="272"/>
        <v>-17.427969608852724</v>
      </c>
    </row>
    <row r="690" spans="3:57">
      <c r="C690" s="11">
        <v>630</v>
      </c>
      <c r="D690" s="12">
        <f t="shared" si="278"/>
        <v>9.1304347826086946E-3</v>
      </c>
      <c r="E690" s="75">
        <f t="shared" si="273"/>
        <v>1204.2771838760873</v>
      </c>
      <c r="F690" s="4">
        <f t="shared" si="274"/>
        <v>10.995574287564274</v>
      </c>
      <c r="G690" s="4"/>
      <c r="H690" s="4">
        <f t="shared" si="275"/>
        <v>-39.741147067910859</v>
      </c>
      <c r="I690" s="11">
        <v>630</v>
      </c>
      <c r="J690" s="5">
        <f t="shared" si="256"/>
        <v>12736.76427639786</v>
      </c>
      <c r="K690" s="11">
        <v>630</v>
      </c>
      <c r="L690" s="17">
        <f t="shared" si="276"/>
        <v>5374.9145246398966</v>
      </c>
      <c r="M690" s="11">
        <v>630</v>
      </c>
      <c r="N690">
        <f t="shared" si="277"/>
        <v>547.9015825320995</v>
      </c>
      <c r="Q690" s="58">
        <v>567</v>
      </c>
      <c r="R690" s="21">
        <f t="shared" si="283"/>
        <v>13.068162999999995</v>
      </c>
      <c r="S690" s="21">
        <f t="shared" si="282"/>
        <v>105.85901615655855</v>
      </c>
      <c r="T690" s="21">
        <f t="shared" si="280"/>
        <v>1.0000000000000002</v>
      </c>
      <c r="U690" s="21">
        <f t="shared" si="281"/>
        <v>600</v>
      </c>
      <c r="AA690">
        <v>567</v>
      </c>
      <c r="AB690">
        <f t="shared" si="257"/>
        <v>9.8960168588078474</v>
      </c>
      <c r="AC690">
        <f t="shared" si="258"/>
        <v>0.2661290322580645</v>
      </c>
      <c r="AD690">
        <f t="shared" si="259"/>
        <v>-0.45399049973954564</v>
      </c>
      <c r="AE690">
        <f t="shared" si="260"/>
        <v>-0.12082005235004037</v>
      </c>
      <c r="AF690" s="65">
        <f t="shared" si="261"/>
        <v>-0.12111594499871647</v>
      </c>
      <c r="AG690">
        <f t="shared" si="262"/>
        <v>-6.9394324801650642</v>
      </c>
      <c r="AJ690">
        <f t="shared" si="263"/>
        <v>72.382294738708836</v>
      </c>
      <c r="AL690">
        <f t="shared" si="254"/>
        <v>72.38229473870885</v>
      </c>
      <c r="AN690">
        <f t="shared" si="264"/>
        <v>73.829940633483034</v>
      </c>
      <c r="AP690">
        <f t="shared" si="265"/>
        <v>1586.1694009105099</v>
      </c>
      <c r="AS690">
        <f t="shared" si="266"/>
        <v>1597.8747515181651</v>
      </c>
      <c r="AU690">
        <f t="shared" si="255"/>
        <v>-193.05531112723247</v>
      </c>
      <c r="AW690">
        <f t="shared" si="267"/>
        <v>9.8960168588078474</v>
      </c>
      <c r="AY690">
        <f t="shared" si="268"/>
        <v>-0.12111594499871647</v>
      </c>
      <c r="BA690">
        <f t="shared" si="269"/>
        <v>-0.34554461644054907</v>
      </c>
      <c r="BC690">
        <f t="shared" si="270"/>
        <v>-548.09229724735769</v>
      </c>
      <c r="BD690">
        <f t="shared" si="271"/>
        <v>3.3000000000000002E-2</v>
      </c>
      <c r="BE690">
        <f t="shared" si="272"/>
        <v>-18.087045809162806</v>
      </c>
    </row>
    <row r="691" spans="3:57">
      <c r="C691" s="11">
        <v>631</v>
      </c>
      <c r="D691" s="12">
        <f t="shared" si="278"/>
        <v>9.1449275362318842E-3</v>
      </c>
      <c r="E691" s="75">
        <f t="shared" si="273"/>
        <v>1204.2771838760873</v>
      </c>
      <c r="F691" s="4">
        <f t="shared" si="274"/>
        <v>11.013027580084218</v>
      </c>
      <c r="G691" s="4"/>
      <c r="H691" s="4">
        <f t="shared" si="275"/>
        <v>-39.919647601240626</v>
      </c>
      <c r="I691" s="11">
        <v>631</v>
      </c>
      <c r="J691" s="5">
        <f t="shared" si="256"/>
        <v>11893.744439218372</v>
      </c>
      <c r="K691" s="11">
        <v>631</v>
      </c>
      <c r="L691" s="17">
        <f t="shared" si="276"/>
        <v>5019.1601533501525</v>
      </c>
      <c r="M691" s="11">
        <v>631</v>
      </c>
      <c r="N691">
        <f t="shared" si="277"/>
        <v>511.63712062692684</v>
      </c>
      <c r="Q691" s="58">
        <v>568</v>
      </c>
      <c r="R691" s="21">
        <f t="shared" si="283"/>
        <v>13.636343999999994</v>
      </c>
      <c r="S691" s="21">
        <f t="shared" si="282"/>
        <v>108.57334830061637</v>
      </c>
      <c r="T691" s="21">
        <f t="shared" si="280"/>
        <v>1.0000000000000002</v>
      </c>
      <c r="U691" s="21">
        <f t="shared" si="281"/>
        <v>600</v>
      </c>
      <c r="AA691">
        <v>568</v>
      </c>
      <c r="AB691">
        <f t="shared" si="257"/>
        <v>9.9134701513277914</v>
      </c>
      <c r="AC691">
        <f t="shared" si="258"/>
        <v>0.2661290322580645</v>
      </c>
      <c r="AD691">
        <f t="shared" si="259"/>
        <v>-0.46947156278589025</v>
      </c>
      <c r="AE691">
        <f t="shared" si="260"/>
        <v>-0.12494001267689014</v>
      </c>
      <c r="AF691" s="65">
        <f t="shared" si="261"/>
        <v>-0.12526736985973061</v>
      </c>
      <c r="AG691">
        <f t="shared" si="262"/>
        <v>-7.177291603666859</v>
      </c>
      <c r="AJ691">
        <f t="shared" si="263"/>
        <v>72.382294738708836</v>
      </c>
      <c r="AL691">
        <f t="shared" si="254"/>
        <v>72.38229473870885</v>
      </c>
      <c r="AN691">
        <f t="shared" si="264"/>
        <v>73.829940633483034</v>
      </c>
      <c r="AP691">
        <f t="shared" si="265"/>
        <v>1585.2436137029149</v>
      </c>
      <c r="AS691">
        <f t="shared" si="266"/>
        <v>1597.7632108899968</v>
      </c>
      <c r="AU691">
        <f t="shared" si="255"/>
        <v>-199.6245558232649</v>
      </c>
      <c r="AW691">
        <f t="shared" si="267"/>
        <v>9.9134701513277914</v>
      </c>
      <c r="AY691">
        <f t="shared" si="268"/>
        <v>-0.12526736985973061</v>
      </c>
      <c r="BA691">
        <f t="shared" si="269"/>
        <v>-0.35828485336400501</v>
      </c>
      <c r="BC691">
        <f t="shared" si="270"/>
        <v>-567.96877568177422</v>
      </c>
      <c r="BD691">
        <f t="shared" si="271"/>
        <v>3.3000000000000002E-2</v>
      </c>
      <c r="BE691">
        <f t="shared" si="272"/>
        <v>-18.742969597498551</v>
      </c>
    </row>
    <row r="692" spans="3:57">
      <c r="C692" s="11">
        <v>632</v>
      </c>
      <c r="D692" s="12">
        <f t="shared" si="278"/>
        <v>9.159420289855072E-3</v>
      </c>
      <c r="E692" s="75">
        <f t="shared" si="273"/>
        <v>1204.2771838760873</v>
      </c>
      <c r="F692" s="4">
        <f t="shared" si="274"/>
        <v>11.030480872604162</v>
      </c>
      <c r="G692" s="4"/>
      <c r="H692" s="4">
        <f t="shared" si="275"/>
        <v>-40.08581959015364</v>
      </c>
      <c r="I692" s="11">
        <v>632</v>
      </c>
      <c r="J692" s="5">
        <f t="shared" si="256"/>
        <v>11035.470698306821</v>
      </c>
      <c r="K692" s="11">
        <v>632</v>
      </c>
      <c r="L692" s="17">
        <f t="shared" si="276"/>
        <v>4656.9686346854778</v>
      </c>
      <c r="M692" s="11">
        <v>632</v>
      </c>
      <c r="N692">
        <f t="shared" si="277"/>
        <v>474.71647652247475</v>
      </c>
      <c r="Q692" s="58">
        <v>569</v>
      </c>
      <c r="R692" s="21">
        <f t="shared" si="283"/>
        <v>14.204524999999993</v>
      </c>
      <c r="S692" s="21">
        <f t="shared" si="282"/>
        <v>111.28768044467424</v>
      </c>
      <c r="T692" s="21">
        <f t="shared" si="280"/>
        <v>1.0000000000000002</v>
      </c>
      <c r="U692" s="21">
        <f t="shared" si="281"/>
        <v>600.00000000000023</v>
      </c>
      <c r="AA692">
        <v>569</v>
      </c>
      <c r="AB692">
        <f t="shared" si="257"/>
        <v>9.9309234438477354</v>
      </c>
      <c r="AC692">
        <f t="shared" si="258"/>
        <v>0.2661290322580645</v>
      </c>
      <c r="AD692">
        <f t="shared" si="259"/>
        <v>-0.48480962024633711</v>
      </c>
      <c r="AE692">
        <f t="shared" si="260"/>
        <v>-0.12902191506555746</v>
      </c>
      <c r="AF692" s="65">
        <f t="shared" si="261"/>
        <v>-0.1293825873213271</v>
      </c>
      <c r="AG692">
        <f t="shared" si="262"/>
        <v>-7.4130761959948774</v>
      </c>
      <c r="AJ692">
        <f t="shared" si="263"/>
        <v>72.382294738708836</v>
      </c>
      <c r="AL692">
        <f t="shared" si="254"/>
        <v>72.38229473870885</v>
      </c>
      <c r="AN692">
        <f t="shared" si="264"/>
        <v>73.829940633483034</v>
      </c>
      <c r="AP692">
        <f t="shared" si="265"/>
        <v>1584.1373882147645</v>
      </c>
      <c r="AS692">
        <f t="shared" si="266"/>
        <v>1597.4896178227955</v>
      </c>
      <c r="AU692">
        <f t="shared" si="255"/>
        <v>-206.11116978884255</v>
      </c>
      <c r="AW692">
        <f t="shared" si="267"/>
        <v>9.9309234438477354</v>
      </c>
      <c r="AY692">
        <f t="shared" si="268"/>
        <v>-0.1293825873213271</v>
      </c>
      <c r="BA692">
        <f t="shared" si="269"/>
        <v>-0.37101337233249365</v>
      </c>
      <c r="BC692">
        <f t="shared" si="270"/>
        <v>-587.73615463954843</v>
      </c>
      <c r="BD692">
        <f t="shared" si="271"/>
        <v>3.3000000000000002E-2</v>
      </c>
      <c r="BE692">
        <f t="shared" si="272"/>
        <v>-19.3952931031051</v>
      </c>
    </row>
    <row r="693" spans="3:57">
      <c r="C693" s="11">
        <v>633</v>
      </c>
      <c r="D693" s="12">
        <f t="shared" si="278"/>
        <v>9.1739130434782597E-3</v>
      </c>
      <c r="E693" s="75">
        <f t="shared" si="273"/>
        <v>1204.2771838760873</v>
      </c>
      <c r="F693" s="4">
        <f t="shared" si="274"/>
        <v>11.047934165124104</v>
      </c>
      <c r="G693" s="4"/>
      <c r="H693" s="4">
        <f t="shared" si="275"/>
        <v>-40.2394439894586</v>
      </c>
      <c r="I693" s="11">
        <v>633</v>
      </c>
      <c r="J693" s="5">
        <f t="shared" si="256"/>
        <v>10162.225752266526</v>
      </c>
      <c r="K693" s="11">
        <v>633</v>
      </c>
      <c r="L693" s="17">
        <f t="shared" si="276"/>
        <v>4288.4592674564738</v>
      </c>
      <c r="M693" s="11">
        <v>633</v>
      </c>
      <c r="N693">
        <f t="shared" si="277"/>
        <v>437.15181115764256</v>
      </c>
      <c r="Q693" s="58">
        <v>570</v>
      </c>
      <c r="R693" s="21">
        <f t="shared" si="283"/>
        <v>14.772705999999992</v>
      </c>
      <c r="S693" s="21">
        <f t="shared" si="282"/>
        <v>114.00201258873207</v>
      </c>
      <c r="T693" s="21">
        <f t="shared" si="280"/>
        <v>1.0000000000000002</v>
      </c>
      <c r="U693" s="21">
        <f t="shared" si="281"/>
        <v>599.99999999999977</v>
      </c>
      <c r="AA693">
        <v>570</v>
      </c>
      <c r="AB693">
        <f t="shared" si="257"/>
        <v>9.9483767363676794</v>
      </c>
      <c r="AC693">
        <f t="shared" si="258"/>
        <v>0.2661290322580645</v>
      </c>
      <c r="AD693">
        <f t="shared" si="259"/>
        <v>-0.50000000000000067</v>
      </c>
      <c r="AE693">
        <f t="shared" si="260"/>
        <v>-0.13306451612903242</v>
      </c>
      <c r="AF693" s="65">
        <f t="shared" si="261"/>
        <v>-0.13346035532549316</v>
      </c>
      <c r="AG693">
        <f t="shared" si="262"/>
        <v>-7.6467150924670779</v>
      </c>
      <c r="AJ693">
        <f t="shared" si="263"/>
        <v>72.382294738708836</v>
      </c>
      <c r="AL693">
        <f t="shared" si="254"/>
        <v>72.38229473870885</v>
      </c>
      <c r="AN693">
        <f t="shared" si="264"/>
        <v>73.829940633483034</v>
      </c>
      <c r="AP693">
        <f t="shared" si="265"/>
        <v>1582.8364059300061</v>
      </c>
      <c r="AS693">
        <f t="shared" si="266"/>
        <v>1597.0382636723471</v>
      </c>
      <c r="AU693">
        <f t="shared" si="255"/>
        <v>-212.50912379511095</v>
      </c>
      <c r="AW693">
        <f t="shared" si="267"/>
        <v>9.9483767363676794</v>
      </c>
      <c r="AY693">
        <f t="shared" si="268"/>
        <v>-0.13346035532549316</v>
      </c>
      <c r="BA693">
        <f t="shared" si="269"/>
        <v>-0.38372879278423988</v>
      </c>
      <c r="BC693">
        <f t="shared" si="270"/>
        <v>-607.37990322246628</v>
      </c>
      <c r="BD693">
        <f t="shared" si="271"/>
        <v>3.3000000000000002E-2</v>
      </c>
      <c r="BE693">
        <f t="shared" si="272"/>
        <v>-20.04353680634139</v>
      </c>
    </row>
    <row r="694" spans="3:57">
      <c r="C694" s="11">
        <v>634</v>
      </c>
      <c r="D694" s="12">
        <f t="shared" si="278"/>
        <v>9.1884057971014493E-3</v>
      </c>
      <c r="E694" s="75">
        <f t="shared" si="273"/>
        <v>1204.2771838760873</v>
      </c>
      <c r="F694" s="4">
        <f t="shared" si="274"/>
        <v>11.065387457644048</v>
      </c>
      <c r="G694" s="4"/>
      <c r="H694" s="4">
        <f t="shared" si="275"/>
        <v>-40.380305986738072</v>
      </c>
      <c r="I694" s="11">
        <v>634</v>
      </c>
      <c r="J694" s="5">
        <f t="shared" si="256"/>
        <v>9274.3110046982765</v>
      </c>
      <c r="K694" s="11">
        <v>634</v>
      </c>
      <c r="L694" s="17">
        <f t="shared" si="276"/>
        <v>3913.7592439826726</v>
      </c>
      <c r="M694" s="11">
        <v>634</v>
      </c>
      <c r="N694">
        <f t="shared" si="277"/>
        <v>398.95609011036419</v>
      </c>
      <c r="Q694" s="58">
        <v>571</v>
      </c>
      <c r="R694" s="21">
        <f t="shared" si="283"/>
        <v>15.340886999999992</v>
      </c>
      <c r="S694" s="21">
        <f t="shared" si="282"/>
        <v>116.71634473278991</v>
      </c>
      <c r="T694" s="21">
        <f t="shared" si="280"/>
        <v>1.0000000000000002</v>
      </c>
      <c r="U694" s="21">
        <f t="shared" si="281"/>
        <v>600</v>
      </c>
      <c r="AA694">
        <v>571</v>
      </c>
      <c r="AB694">
        <f t="shared" si="257"/>
        <v>9.9658300288876216</v>
      </c>
      <c r="AC694">
        <f t="shared" si="258"/>
        <v>0.2661290322580645</v>
      </c>
      <c r="AD694">
        <f t="shared" si="259"/>
        <v>-0.51503807491005393</v>
      </c>
      <c r="AE694">
        <f t="shared" si="260"/>
        <v>-0.13706658445186917</v>
      </c>
      <c r="AF694" s="65">
        <f t="shared" si="261"/>
        <v>-0.13749943798709224</v>
      </c>
      <c r="AG694">
        <f t="shared" si="262"/>
        <v>-7.8781374820811729</v>
      </c>
      <c r="AJ694">
        <f t="shared" si="263"/>
        <v>72.382294738708836</v>
      </c>
      <c r="AL694">
        <f t="shared" si="254"/>
        <v>72.38229473870885</v>
      </c>
      <c r="AN694">
        <f t="shared" si="264"/>
        <v>73.829940633483034</v>
      </c>
      <c r="AP694">
        <f t="shared" si="265"/>
        <v>1581.3260844332772</v>
      </c>
      <c r="AS694">
        <f t="shared" si="266"/>
        <v>1596.3931039645317</v>
      </c>
      <c r="AU694">
        <f t="shared" si="255"/>
        <v>-218.81215020293607</v>
      </c>
      <c r="AW694">
        <f t="shared" si="267"/>
        <v>9.9658300288876216</v>
      </c>
      <c r="AY694">
        <f t="shared" si="268"/>
        <v>-0.13749943798709224</v>
      </c>
      <c r="BA694">
        <f t="shared" si="269"/>
        <v>-0.39642963481877858</v>
      </c>
      <c r="BC694">
        <f t="shared" si="270"/>
        <v>-626.88452218129305</v>
      </c>
      <c r="BD694">
        <f t="shared" si="271"/>
        <v>3.3000000000000002E-2</v>
      </c>
      <c r="BE694">
        <f t="shared" si="272"/>
        <v>-20.687189231982671</v>
      </c>
    </row>
    <row r="695" spans="3:57">
      <c r="C695" s="11">
        <v>635</v>
      </c>
      <c r="D695" s="12">
        <f t="shared" si="278"/>
        <v>9.2028985507246371E-3</v>
      </c>
      <c r="E695" s="75">
        <f t="shared" si="273"/>
        <v>1204.2771838760873</v>
      </c>
      <c r="F695" s="4">
        <f t="shared" si="274"/>
        <v>11.082840750163991</v>
      </c>
      <c r="G695" s="4"/>
      <c r="H695" s="4">
        <f t="shared" si="275"/>
        <v>-40.508195272485082</v>
      </c>
      <c r="I695" s="11">
        <v>635</v>
      </c>
      <c r="J695" s="5">
        <f t="shared" si="256"/>
        <v>8372.0464292552715</v>
      </c>
      <c r="K695" s="11">
        <v>635</v>
      </c>
      <c r="L695" s="17">
        <f t="shared" si="276"/>
        <v>3533.0035931457246</v>
      </c>
      <c r="M695" s="11">
        <v>635</v>
      </c>
      <c r="N695">
        <f t="shared" si="277"/>
        <v>360.14307779263248</v>
      </c>
      <c r="Q695" s="58">
        <v>572</v>
      </c>
      <c r="R695" s="21">
        <f t="shared" si="283"/>
        <v>15.909067999999991</v>
      </c>
      <c r="S695" s="21">
        <f t="shared" si="282"/>
        <v>119.43067687684774</v>
      </c>
      <c r="T695" s="21">
        <f t="shared" si="280"/>
        <v>1.0000000000000002</v>
      </c>
      <c r="U695" s="21">
        <f t="shared" si="281"/>
        <v>600</v>
      </c>
      <c r="AA695">
        <v>572</v>
      </c>
      <c r="AB695">
        <f t="shared" si="257"/>
        <v>9.9832833214075656</v>
      </c>
      <c r="AC695">
        <f t="shared" si="258"/>
        <v>0.2661290322580645</v>
      </c>
      <c r="AD695">
        <f t="shared" si="259"/>
        <v>-0.52991926423320534</v>
      </c>
      <c r="AE695">
        <f t="shared" si="260"/>
        <v>-0.1410269009652885</v>
      </c>
      <c r="AF695" s="65">
        <f t="shared" si="261"/>
        <v>-0.14149860593697242</v>
      </c>
      <c r="AG695">
        <f t="shared" si="262"/>
        <v>-8.1072729271732928</v>
      </c>
      <c r="AJ695">
        <f t="shared" si="263"/>
        <v>72.382294738708836</v>
      </c>
      <c r="AL695">
        <f t="shared" si="254"/>
        <v>72.38229473870885</v>
      </c>
      <c r="AN695">
        <f t="shared" si="264"/>
        <v>73.829940633483034</v>
      </c>
      <c r="AP695">
        <f t="shared" si="265"/>
        <v>1579.5916001010983</v>
      </c>
      <c r="AS695">
        <f t="shared" si="266"/>
        <v>1595.5377808666481</v>
      </c>
      <c r="AU695">
        <f t="shared" si="255"/>
        <v>-225.01374860865695</v>
      </c>
      <c r="AW695">
        <f t="shared" si="267"/>
        <v>9.9832833214075656</v>
      </c>
      <c r="AY695">
        <f t="shared" si="268"/>
        <v>-0.14149860593697242</v>
      </c>
      <c r="BA695">
        <f t="shared" si="269"/>
        <v>-0.40911431622995026</v>
      </c>
      <c r="BC695">
        <f t="shared" si="270"/>
        <v>-646.2335373979339</v>
      </c>
      <c r="BD695">
        <f t="shared" si="271"/>
        <v>3.3000000000000002E-2</v>
      </c>
      <c r="BE695">
        <f t="shared" si="272"/>
        <v>-21.32570673413182</v>
      </c>
    </row>
    <row r="696" spans="3:57">
      <c r="C696" s="11">
        <v>636</v>
      </c>
      <c r="D696" s="12">
        <f t="shared" si="278"/>
        <v>9.2173913043478248E-3</v>
      </c>
      <c r="E696" s="75">
        <f t="shared" si="273"/>
        <v>1204.2771838760873</v>
      </c>
      <c r="F696" s="4">
        <f t="shared" si="274"/>
        <v>11.100294042683933</v>
      </c>
      <c r="G696" s="4"/>
      <c r="H696" s="4">
        <f t="shared" si="275"/>
        <v>-40.622906308118559</v>
      </c>
      <c r="I696" s="11">
        <v>636</v>
      </c>
      <c r="J696" s="5">
        <f t="shared" si="256"/>
        <v>7455.770411859743</v>
      </c>
      <c r="K696" s="11">
        <v>636</v>
      </c>
      <c r="L696" s="17">
        <f t="shared" si="276"/>
        <v>3146.3351138048115</v>
      </c>
      <c r="M696" s="11">
        <v>636</v>
      </c>
      <c r="N696">
        <f t="shared" si="277"/>
        <v>320.72733066307967</v>
      </c>
      <c r="Q696" s="58">
        <v>573</v>
      </c>
      <c r="R696" s="21">
        <f t="shared" si="283"/>
        <v>16.47724899999999</v>
      </c>
      <c r="S696" s="21">
        <f t="shared" si="282"/>
        <v>122.14500902090558</v>
      </c>
      <c r="T696" s="21">
        <f t="shared" si="280"/>
        <v>1.0000000000000002</v>
      </c>
      <c r="U696" s="21">
        <f t="shared" si="281"/>
        <v>600</v>
      </c>
      <c r="AA696">
        <v>573</v>
      </c>
      <c r="AB696">
        <f t="shared" si="257"/>
        <v>10.000736613927508</v>
      </c>
      <c r="AC696">
        <f t="shared" si="258"/>
        <v>0.2661290322580645</v>
      </c>
      <c r="AD696">
        <f t="shared" si="259"/>
        <v>-0.54463903501502653</v>
      </c>
      <c r="AE696">
        <f t="shared" si="260"/>
        <v>-0.14494425931851512</v>
      </c>
      <c r="AF696" s="65">
        <f t="shared" si="261"/>
        <v>-0.14545663667652478</v>
      </c>
      <c r="AG696">
        <f t="shared" si="262"/>
        <v>-8.3340513837326871</v>
      </c>
      <c r="AJ696">
        <f t="shared" si="263"/>
        <v>72.382294738708836</v>
      </c>
      <c r="AL696">
        <f t="shared" si="254"/>
        <v>72.38229473870885</v>
      </c>
      <c r="AN696">
        <f t="shared" si="264"/>
        <v>73.829940633483034</v>
      </c>
      <c r="AP696">
        <f t="shared" si="265"/>
        <v>1577.6179112381028</v>
      </c>
      <c r="AS696">
        <f t="shared" si="266"/>
        <v>1594.4556464104296</v>
      </c>
      <c r="AU696">
        <f t="shared" si="255"/>
        <v>-231.10719268518395</v>
      </c>
      <c r="AW696">
        <f t="shared" si="267"/>
        <v>10.000736613927508</v>
      </c>
      <c r="AY696">
        <f t="shared" si="268"/>
        <v>-0.14545663667652478</v>
      </c>
      <c r="BA696">
        <f t="shared" si="269"/>
        <v>-0.42178114961396362</v>
      </c>
      <c r="BC696">
        <f t="shared" si="270"/>
        <v>-665.40949625358701</v>
      </c>
      <c r="BD696">
        <f t="shared" si="271"/>
        <v>3.3000000000000002E-2</v>
      </c>
      <c r="BE696">
        <f t="shared" si="272"/>
        <v>-21.958513376368373</v>
      </c>
    </row>
    <row r="697" spans="3:57">
      <c r="C697" s="11">
        <v>637</v>
      </c>
      <c r="D697" s="12">
        <f t="shared" si="278"/>
        <v>9.2318840579710144E-3</v>
      </c>
      <c r="E697" s="75">
        <f t="shared" si="273"/>
        <v>1204.2771838760873</v>
      </c>
      <c r="F697" s="4">
        <f t="shared" si="274"/>
        <v>11.117747335203878</v>
      </c>
      <c r="G697" s="4"/>
      <c r="H697" s="4">
        <f t="shared" si="275"/>
        <v>-40.724238591547177</v>
      </c>
      <c r="I697" s="11">
        <v>637</v>
      </c>
      <c r="J697" s="5">
        <f t="shared" si="256"/>
        <v>6525.8395702047628</v>
      </c>
      <c r="K697" s="11">
        <v>637</v>
      </c>
      <c r="L697" s="17">
        <f t="shared" si="276"/>
        <v>2753.9042986264099</v>
      </c>
      <c r="M697" s="11">
        <v>637</v>
      </c>
      <c r="N697">
        <f t="shared" si="277"/>
        <v>280.72418946242709</v>
      </c>
      <c r="Q697" s="58">
        <v>574</v>
      </c>
      <c r="R697" s="21">
        <f t="shared" si="283"/>
        <v>17.045429999999989</v>
      </c>
      <c r="S697" s="21">
        <f t="shared" si="282"/>
        <v>124.85934116496344</v>
      </c>
      <c r="T697" s="21">
        <f t="shared" si="280"/>
        <v>1.0000000000000002</v>
      </c>
      <c r="U697" s="21">
        <f t="shared" si="281"/>
        <v>599.99999999999977</v>
      </c>
      <c r="AA697">
        <v>574</v>
      </c>
      <c r="AB697">
        <f t="shared" si="257"/>
        <v>10.018189906447452</v>
      </c>
      <c r="AC697">
        <f t="shared" si="258"/>
        <v>0.2661290322580645</v>
      </c>
      <c r="AD697">
        <f t="shared" si="259"/>
        <v>-0.55919290347074679</v>
      </c>
      <c r="AE697">
        <f t="shared" si="260"/>
        <v>-0.14881746624624712</v>
      </c>
      <c r="AF697" s="65">
        <f t="shared" si="261"/>
        <v>-0.1493723149437709</v>
      </c>
      <c r="AG697">
        <f t="shared" si="262"/>
        <v>-8.5584032223769899</v>
      </c>
      <c r="AJ697">
        <f t="shared" si="263"/>
        <v>72.382294738708836</v>
      </c>
      <c r="AL697">
        <f t="shared" si="254"/>
        <v>72.38229473870885</v>
      </c>
      <c r="AN697">
        <f t="shared" si="264"/>
        <v>73.829940633483034</v>
      </c>
      <c r="AP697">
        <f t="shared" si="265"/>
        <v>1575.3897816285771</v>
      </c>
      <c r="AS697">
        <f t="shared" si="266"/>
        <v>1593.1297864561025</v>
      </c>
      <c r="AU697">
        <f t="shared" si="255"/>
        <v>-237.08553822182191</v>
      </c>
      <c r="AW697">
        <f t="shared" si="267"/>
        <v>10.018189906447452</v>
      </c>
      <c r="AY697">
        <f t="shared" si="268"/>
        <v>-0.1493723149437709</v>
      </c>
      <c r="BA697">
        <f t="shared" si="269"/>
        <v>-0.43442833955937304</v>
      </c>
      <c r="BC697">
        <f t="shared" si="270"/>
        <v>-684.39396699170607</v>
      </c>
      <c r="BD697">
        <f t="shared" si="271"/>
        <v>3.3000000000000002E-2</v>
      </c>
      <c r="BE697">
        <f t="shared" si="272"/>
        <v>-22.585000910726301</v>
      </c>
    </row>
    <row r="698" spans="3:57">
      <c r="C698" s="11">
        <v>638</v>
      </c>
      <c r="D698" s="12">
        <f t="shared" si="278"/>
        <v>9.2463768115942022E-3</v>
      </c>
      <c r="E698" s="75">
        <f t="shared" si="273"/>
        <v>1204.2771838760873</v>
      </c>
      <c r="F698" s="4">
        <f t="shared" si="274"/>
        <v>11.135200627723821</v>
      </c>
      <c r="G698" s="4"/>
      <c r="H698" s="4">
        <f t="shared" si="275"/>
        <v>-40.811996919953543</v>
      </c>
      <c r="I698" s="11">
        <v>638</v>
      </c>
      <c r="J698" s="5">
        <f t="shared" si="256"/>
        <v>5582.6285506903332</v>
      </c>
      <c r="K698" s="11">
        <v>638</v>
      </c>
      <c r="L698" s="17">
        <f t="shared" si="276"/>
        <v>2355.8692483913205</v>
      </c>
      <c r="M698" s="11">
        <v>638</v>
      </c>
      <c r="N698">
        <f t="shared" si="277"/>
        <v>240.14977047821819</v>
      </c>
      <c r="Q698" s="58">
        <v>575</v>
      </c>
      <c r="R698" s="21">
        <f t="shared" si="283"/>
        <v>17.613610999999988</v>
      </c>
      <c r="S698" s="21">
        <f t="shared" si="282"/>
        <v>127.57367330902127</v>
      </c>
      <c r="T698" s="21">
        <f t="shared" si="280"/>
        <v>1.0000000000000002</v>
      </c>
      <c r="U698" s="21">
        <f t="shared" si="281"/>
        <v>600</v>
      </c>
      <c r="AA698">
        <v>575</v>
      </c>
      <c r="AB698">
        <f t="shared" si="257"/>
        <v>10.035643198967394</v>
      </c>
      <c r="AC698">
        <f t="shared" si="258"/>
        <v>0.2661290322580645</v>
      </c>
      <c r="AD698">
        <f t="shared" si="259"/>
        <v>-0.57357643635104516</v>
      </c>
      <c r="AE698">
        <f t="shared" si="260"/>
        <v>-0.15264534193213297</v>
      </c>
      <c r="AF698" s="65">
        <f t="shared" si="261"/>
        <v>-0.15324443309100075</v>
      </c>
      <c r="AG698">
        <f t="shared" si="262"/>
        <v>-8.7802592499892747</v>
      </c>
      <c r="AJ698">
        <f t="shared" si="263"/>
        <v>72.382294738708836</v>
      </c>
      <c r="AL698">
        <f t="shared" si="254"/>
        <v>72.38229473870885</v>
      </c>
      <c r="AN698">
        <f t="shared" si="264"/>
        <v>73.829940633483034</v>
      </c>
      <c r="AP698">
        <f t="shared" si="265"/>
        <v>1572.8918044730131</v>
      </c>
      <c r="AS698">
        <f t="shared" si="266"/>
        <v>1591.5430453849897</v>
      </c>
      <c r="AU698">
        <f t="shared" si="255"/>
        <v>-242.94163236249997</v>
      </c>
      <c r="AW698">
        <f t="shared" si="267"/>
        <v>10.035643198967394</v>
      </c>
      <c r="AY698">
        <f t="shared" si="268"/>
        <v>-0.15324443309100075</v>
      </c>
      <c r="BA698">
        <f t="shared" si="269"/>
        <v>-0.44705397992606444</v>
      </c>
      <c r="BC698">
        <f t="shared" si="270"/>
        <v>-703.16754118274969</v>
      </c>
      <c r="BD698">
        <f t="shared" si="271"/>
        <v>3.3000000000000002E-2</v>
      </c>
      <c r="BE698">
        <f t="shared" si="272"/>
        <v>-23.204528859030741</v>
      </c>
    </row>
    <row r="699" spans="3:57">
      <c r="C699" s="11">
        <v>639</v>
      </c>
      <c r="D699" s="12">
        <f t="shared" si="278"/>
        <v>9.2608695652173917E-3</v>
      </c>
      <c r="E699" s="75">
        <f t="shared" si="273"/>
        <v>1204.2771838760873</v>
      </c>
      <c r="F699" s="4">
        <f t="shared" si="274"/>
        <v>11.152653920243765</v>
      </c>
      <c r="G699" s="4"/>
      <c r="H699" s="4">
        <f t="shared" si="275"/>
        <v>-40.885991649473077</v>
      </c>
      <c r="I699" s="11">
        <v>639</v>
      </c>
      <c r="J699" s="5">
        <f t="shared" si="256"/>
        <v>4626.5298029682144</v>
      </c>
      <c r="K699" s="11">
        <v>639</v>
      </c>
      <c r="L699" s="17">
        <f t="shared" si="276"/>
        <v>1952.3955768525864</v>
      </c>
      <c r="M699" s="11">
        <v>639</v>
      </c>
      <c r="N699">
        <f t="shared" si="277"/>
        <v>199.02095584633906</v>
      </c>
      <c r="Q699" s="58">
        <v>576</v>
      </c>
      <c r="R699" s="21">
        <f t="shared" si="283"/>
        <v>18.181791999999987</v>
      </c>
      <c r="S699" s="21">
        <f t="shared" si="282"/>
        <v>130.28800545307911</v>
      </c>
      <c r="T699" s="21">
        <f t="shared" si="280"/>
        <v>1.0000000000000002</v>
      </c>
      <c r="U699" s="21">
        <f t="shared" si="281"/>
        <v>600</v>
      </c>
      <c r="AA699">
        <v>576</v>
      </c>
      <c r="AB699">
        <f t="shared" si="257"/>
        <v>10.053096491487338</v>
      </c>
      <c r="AC699">
        <f t="shared" si="258"/>
        <v>0.2661290322580645</v>
      </c>
      <c r="AD699">
        <f t="shared" si="259"/>
        <v>-0.5877852522924728</v>
      </c>
      <c r="AE699">
        <f t="shared" si="260"/>
        <v>-0.15642672036815808</v>
      </c>
      <c r="AF699" s="65">
        <f t="shared" si="261"/>
        <v>-0.15707179147397429</v>
      </c>
      <c r="AG699">
        <f t="shared" si="262"/>
        <v>-8.9995507320176742</v>
      </c>
      <c r="AJ699">
        <f t="shared" si="263"/>
        <v>72.382294738708836</v>
      </c>
      <c r="AL699">
        <f t="shared" ref="AL699:AL762" si="284">T699*AJ699</f>
        <v>72.38229473870885</v>
      </c>
      <c r="AN699">
        <f t="shared" si="264"/>
        <v>73.829940633483034</v>
      </c>
      <c r="AP699">
        <f t="shared" si="265"/>
        <v>1570.1084266788862</v>
      </c>
      <c r="AS699">
        <f t="shared" si="266"/>
        <v>1589.6780515062824</v>
      </c>
      <c r="AU699">
        <f t="shared" ref="AU699:AU762" si="285">AP699*TAN(AF699)</f>
        <v>-248.66812403837159</v>
      </c>
      <c r="AW699">
        <f t="shared" si="267"/>
        <v>10.053096491487338</v>
      </c>
      <c r="AY699">
        <f t="shared" si="268"/>
        <v>-0.15707179147397429</v>
      </c>
      <c r="BA699">
        <f t="shared" si="269"/>
        <v>-0.45965605122072772</v>
      </c>
      <c r="BC699">
        <f t="shared" si="270"/>
        <v>-721.70983939560631</v>
      </c>
      <c r="BD699">
        <f t="shared" si="271"/>
        <v>3.3000000000000002E-2</v>
      </c>
      <c r="BE699">
        <f t="shared" si="272"/>
        <v>-23.816424700055009</v>
      </c>
    </row>
    <row r="700" spans="3:57">
      <c r="C700" s="11">
        <v>640</v>
      </c>
      <c r="D700" s="12">
        <f t="shared" si="278"/>
        <v>9.2753623188405795E-3</v>
      </c>
      <c r="E700" s="75">
        <f t="shared" si="273"/>
        <v>1204.2771838760873</v>
      </c>
      <c r="F700" s="4">
        <f t="shared" si="274"/>
        <v>11.170107212763709</v>
      </c>
      <c r="G700" s="4"/>
      <c r="H700" s="4">
        <f t="shared" si="275"/>
        <v>-40.946038951444272</v>
      </c>
      <c r="I700" s="11">
        <v>640</v>
      </c>
      <c r="J700" s="5">
        <f t="shared" ref="J700:J763" si="286">((((($F$6/1000)/2)*(E700*E700))*COS(F700))+((((($F$6/1000)/2)*($F$6/1000)/2))*(E700*E700)*COS(2*F700)/($F$10/1000)))*-1</f>
        <v>3657.9533323040214</v>
      </c>
      <c r="K700" s="11">
        <v>640</v>
      </c>
      <c r="L700" s="17">
        <f t="shared" si="276"/>
        <v>1543.6563062322971</v>
      </c>
      <c r="M700" s="11">
        <v>640</v>
      </c>
      <c r="N700">
        <f t="shared" si="277"/>
        <v>157.35538289829736</v>
      </c>
      <c r="Q700" s="58">
        <v>577</v>
      </c>
      <c r="R700" s="21">
        <f t="shared" si="283"/>
        <v>18.749972999999986</v>
      </c>
      <c r="S700" s="21">
        <f t="shared" si="282"/>
        <v>133.00233759713694</v>
      </c>
      <c r="T700" s="21">
        <f t="shared" si="280"/>
        <v>1.0000000000000002</v>
      </c>
      <c r="U700" s="21">
        <f t="shared" si="281"/>
        <v>600</v>
      </c>
      <c r="AA700">
        <v>577</v>
      </c>
      <c r="AB700">
        <f t="shared" ref="AB700:AB763" si="287">PI()*AA700/180</f>
        <v>10.070549784007282</v>
      </c>
      <c r="AC700">
        <f t="shared" ref="AC700:AC763" si="288">($F$6/2)/$F$10</f>
        <v>0.2661290322580645</v>
      </c>
      <c r="AD700">
        <f t="shared" ref="AD700:AD763" si="289">SIN(AB700)</f>
        <v>-0.60181502315204849</v>
      </c>
      <c r="AE700">
        <f t="shared" ref="AE700:AE763" si="290">AC700*AD700</f>
        <v>-0.16016044970981935</v>
      </c>
      <c r="AF700" s="65">
        <f t="shared" ref="AF700:AF763" si="291">ASIN(AE700)</f>
        <v>-0.16085319885263824</v>
      </c>
      <c r="AG700">
        <f t="shared" ref="AG700:AG763" si="292">AF700*180/PI()</f>
        <v>-9.2162094154347471</v>
      </c>
      <c r="AJ700">
        <f t="shared" ref="AJ700:AJ763" si="293">PI()*(($F$5/10)*($F$5/10))/4</f>
        <v>72.382294738708836</v>
      </c>
      <c r="AL700">
        <f t="shared" si="284"/>
        <v>72.38229473870885</v>
      </c>
      <c r="AN700">
        <f t="shared" ref="AN700:AN763" si="294">AL700*1.02</f>
        <v>73.829940633483034</v>
      </c>
      <c r="AP700">
        <f t="shared" ref="AP700:AP763" si="295">N637+AN700</f>
        <v>1567.0239734743745</v>
      </c>
      <c r="AS700">
        <f t="shared" ref="AS700:AS763" si="296">AP700/(COS(AF700))</f>
        <v>1587.5172431615388</v>
      </c>
      <c r="AU700">
        <f t="shared" si="285"/>
        <v>-254.25747558684472</v>
      </c>
      <c r="AW700">
        <f t="shared" ref="AW700:AW763" si="297">AB700</f>
        <v>10.070549784007282</v>
      </c>
      <c r="AY700">
        <f t="shared" ref="AY700:AY763" si="298">AF700</f>
        <v>-0.16085319885263824</v>
      </c>
      <c r="BA700">
        <f t="shared" ref="BA700:BA763" si="299">(SIN(AW700+AY700))/(COS(AY700))</f>
        <v>-0.47223241807650584</v>
      </c>
      <c r="BC700">
        <f t="shared" ref="BC700:BC763" si="300">AP700*BA700</f>
        <v>-739.99952017765827</v>
      </c>
      <c r="BD700">
        <f t="shared" ref="BD700:BD763" si="301">($F$6/2)/1000</f>
        <v>3.3000000000000002E-2</v>
      </c>
      <c r="BE700">
        <f t="shared" ref="BE700:BE763" si="302">BC700*BD700</f>
        <v>-24.419984165862726</v>
      </c>
    </row>
    <row r="701" spans="3:57">
      <c r="C701" s="11">
        <v>641</v>
      </c>
      <c r="D701" s="12">
        <f t="shared" si="278"/>
        <v>9.2898550724637673E-3</v>
      </c>
      <c r="E701" s="75">
        <f t="shared" ref="E701:E764" si="303">(2*PI()/60)*$F$13</f>
        <v>1204.2771838760873</v>
      </c>
      <c r="F701" s="4">
        <f t="shared" ref="F701:F764" si="304">E701*D701</f>
        <v>11.187560505283651</v>
      </c>
      <c r="G701" s="4"/>
      <c r="H701" s="4">
        <f t="shared" ref="H701:H764" si="305">(($F$6/1000)/2)*E701*SIN(F701)+((($F$6/1000)/2)*(($F$6/1000)/2)*E701*SIN(2*F701))/(2*($F$10/1000))</f>
        <v>-40.991961064910718</v>
      </c>
      <c r="I701" s="11">
        <v>641</v>
      </c>
      <c r="J701" s="5">
        <f t="shared" si="286"/>
        <v>2677.3264299843486</v>
      </c>
      <c r="K701" s="11">
        <v>641</v>
      </c>
      <c r="L701" s="17">
        <f t="shared" ref="L701:L764" si="306">$J$21*J701</f>
        <v>1129.8317534533951</v>
      </c>
      <c r="M701" s="11">
        <v>641</v>
      </c>
      <c r="N701">
        <f t="shared" ref="N701:N764" si="307">L701/9.81</f>
        <v>115.17143256405657</v>
      </c>
      <c r="Q701" s="58">
        <v>578</v>
      </c>
      <c r="R701" s="21">
        <f t="shared" si="283"/>
        <v>19.318153999999986</v>
      </c>
      <c r="S701" s="21">
        <f t="shared" si="282"/>
        <v>135.71666974119481</v>
      </c>
      <c r="T701" s="21">
        <f t="shared" si="280"/>
        <v>1.0000000000000002</v>
      </c>
      <c r="U701" s="21">
        <f t="shared" si="281"/>
        <v>600</v>
      </c>
      <c r="AA701">
        <v>578</v>
      </c>
      <c r="AB701">
        <f t="shared" si="287"/>
        <v>10.088003076527224</v>
      </c>
      <c r="AC701">
        <f t="shared" si="288"/>
        <v>0.2661290322580645</v>
      </c>
      <c r="AD701">
        <f t="shared" si="289"/>
        <v>-0.61566147532565763</v>
      </c>
      <c r="AE701">
        <f t="shared" si="290"/>
        <v>-0.16384539262698952</v>
      </c>
      <c r="AF701" s="65">
        <f t="shared" si="291"/>
        <v>-0.16458747280329419</v>
      </c>
      <c r="AG701">
        <f t="shared" si="292"/>
        <v>-9.4301675523529767</v>
      </c>
      <c r="AJ701">
        <f t="shared" si="293"/>
        <v>72.382294738708836</v>
      </c>
      <c r="AL701">
        <f t="shared" si="284"/>
        <v>72.38229473870885</v>
      </c>
      <c r="AN701">
        <f t="shared" si="294"/>
        <v>73.829940633483034</v>
      </c>
      <c r="AP701">
        <f t="shared" si="295"/>
        <v>1563.6226733133071</v>
      </c>
      <c r="AS701">
        <f t="shared" si="296"/>
        <v>1585.0428955083603</v>
      </c>
      <c r="AU701">
        <f t="shared" si="285"/>
        <v>-259.70197554518762</v>
      </c>
      <c r="AW701">
        <f t="shared" si="297"/>
        <v>10.088003076527224</v>
      </c>
      <c r="AY701">
        <f t="shared" si="298"/>
        <v>-0.16458747280329419</v>
      </c>
      <c r="BA701">
        <f t="shared" si="299"/>
        <v>-0.48478082684486384</v>
      </c>
      <c r="BC701">
        <f t="shared" si="300"/>
        <v>-758.01429244220139</v>
      </c>
      <c r="BD701">
        <f t="shared" si="301"/>
        <v>3.3000000000000002E-2</v>
      </c>
      <c r="BE701">
        <f t="shared" si="302"/>
        <v>-25.014471650592647</v>
      </c>
    </row>
    <row r="702" spans="3:57">
      <c r="C702" s="11">
        <v>642</v>
      </c>
      <c r="D702" s="12">
        <f t="shared" ref="D702:D765" si="308">(60/($F$13*360))*C702</f>
        <v>9.3043478260869568E-3</v>
      </c>
      <c r="E702" s="75">
        <f t="shared" si="303"/>
        <v>1204.2771838760873</v>
      </c>
      <c r="F702" s="4">
        <f t="shared" si="304"/>
        <v>11.205013797803595</v>
      </c>
      <c r="G702" s="4"/>
      <c r="H702" s="4">
        <f t="shared" si="305"/>
        <v>-41.023586545058372</v>
      </c>
      <c r="I702" s="11">
        <v>642</v>
      </c>
      <c r="J702" s="5">
        <f t="shared" si="286"/>
        <v>1685.0933820288847</v>
      </c>
      <c r="K702" s="11">
        <v>642</v>
      </c>
      <c r="L702" s="17">
        <f t="shared" si="306"/>
        <v>711.10940721618931</v>
      </c>
      <c r="M702" s="11">
        <v>642</v>
      </c>
      <c r="N702">
        <f t="shared" si="307"/>
        <v>72.488216841609514</v>
      </c>
      <c r="Q702" s="58">
        <v>579</v>
      </c>
      <c r="R702" s="21">
        <f t="shared" si="283"/>
        <v>19.886334999999985</v>
      </c>
      <c r="S702" s="21">
        <f t="shared" si="282"/>
        <v>138.43100188525261</v>
      </c>
      <c r="T702" s="21">
        <f t="shared" si="280"/>
        <v>1.0000000000000002</v>
      </c>
      <c r="U702" s="21">
        <f t="shared" si="281"/>
        <v>600</v>
      </c>
      <c r="AA702">
        <v>579</v>
      </c>
      <c r="AB702">
        <f t="shared" si="287"/>
        <v>10.105456369047168</v>
      </c>
      <c r="AC702">
        <f t="shared" si="288"/>
        <v>0.2661290322580645</v>
      </c>
      <c r="AD702">
        <f t="shared" si="289"/>
        <v>-0.62932039104983739</v>
      </c>
      <c r="AE702">
        <f t="shared" si="290"/>
        <v>-0.16748042665035995</v>
      </c>
      <c r="AF702" s="65">
        <f t="shared" si="291"/>
        <v>-0.16827344014210358</v>
      </c>
      <c r="AG702">
        <f t="shared" si="292"/>
        <v>-9.6413579242898226</v>
      </c>
      <c r="AJ702">
        <f t="shared" si="293"/>
        <v>72.382294738708836</v>
      </c>
      <c r="AL702">
        <f t="shared" si="284"/>
        <v>72.38229473870885</v>
      </c>
      <c r="AN702">
        <f t="shared" si="294"/>
        <v>73.829940633483034</v>
      </c>
      <c r="AP702">
        <f t="shared" si="295"/>
        <v>1559.8886830392339</v>
      </c>
      <c r="AS702">
        <f t="shared" si="296"/>
        <v>1582.2371479624635</v>
      </c>
      <c r="AU702">
        <f t="shared" si="285"/>
        <v>-264.99375260280209</v>
      </c>
      <c r="AW702">
        <f t="shared" si="297"/>
        <v>10.105456369047168</v>
      </c>
      <c r="AY702">
        <f t="shared" si="298"/>
        <v>-0.16827344014210358</v>
      </c>
      <c r="BA702">
        <f t="shared" si="299"/>
        <v>-0.49729890330793597</v>
      </c>
      <c r="BC702">
        <f t="shared" si="300"/>
        <v>-775.73093135787155</v>
      </c>
      <c r="BD702">
        <f t="shared" si="301"/>
        <v>3.3000000000000002E-2</v>
      </c>
      <c r="BE702">
        <f t="shared" si="302"/>
        <v>-25.599120734809762</v>
      </c>
    </row>
    <row r="703" spans="3:57">
      <c r="C703" s="11">
        <v>643</v>
      </c>
      <c r="D703" s="12">
        <f t="shared" si="308"/>
        <v>9.3188405797101446E-3</v>
      </c>
      <c r="E703" s="75">
        <f t="shared" si="303"/>
        <v>1204.2771838760873</v>
      </c>
      <c r="F703" s="4">
        <f t="shared" si="304"/>
        <v>11.222467090323537</v>
      </c>
      <c r="G703" s="4"/>
      <c r="H703" s="4">
        <f t="shared" si="305"/>
        <v>-41.040750507275789</v>
      </c>
      <c r="I703" s="11">
        <v>643</v>
      </c>
      <c r="J703" s="5">
        <f t="shared" si="286"/>
        <v>681.71515649343928</v>
      </c>
      <c r="K703" s="11">
        <v>643</v>
      </c>
      <c r="L703" s="17">
        <f t="shared" si="306"/>
        <v>287.68379604023136</v>
      </c>
      <c r="M703" s="11">
        <v>643</v>
      </c>
      <c r="N703">
        <f t="shared" si="307"/>
        <v>29.325565345589332</v>
      </c>
      <c r="Q703" s="58">
        <v>580</v>
      </c>
      <c r="R703" s="21">
        <f t="shared" si="283"/>
        <v>20.454515999999984</v>
      </c>
      <c r="S703" s="21">
        <f t="shared" si="282"/>
        <v>141.14533402931048</v>
      </c>
      <c r="T703" s="21">
        <f t="shared" si="280"/>
        <v>1.0000000000000002</v>
      </c>
      <c r="U703" s="21">
        <f t="shared" si="281"/>
        <v>600.00000000000023</v>
      </c>
      <c r="AA703">
        <v>580</v>
      </c>
      <c r="AB703">
        <f t="shared" si="287"/>
        <v>10.12290966156711</v>
      </c>
      <c r="AC703">
        <f t="shared" si="288"/>
        <v>0.2661290322580645</v>
      </c>
      <c r="AD703">
        <f t="shared" si="289"/>
        <v>-0.64278760968653836</v>
      </c>
      <c r="AE703">
        <f t="shared" si="290"/>
        <v>-0.17106444451335295</v>
      </c>
      <c r="AF703" s="65">
        <f t="shared" si="291"/>
        <v>-0.17190993735977356</v>
      </c>
      <c r="AG703">
        <f t="shared" si="292"/>
        <v>-9.8497138670733797</v>
      </c>
      <c r="AJ703">
        <f t="shared" si="293"/>
        <v>72.382294738708836</v>
      </c>
      <c r="AL703">
        <f t="shared" si="284"/>
        <v>72.38229473870885</v>
      </c>
      <c r="AN703">
        <f t="shared" si="294"/>
        <v>73.829940633483034</v>
      </c>
      <c r="AP703">
        <f t="shared" si="295"/>
        <v>1555.8061132761359</v>
      </c>
      <c r="AS703">
        <f t="shared" si="296"/>
        <v>1579.0820322750405</v>
      </c>
      <c r="AU703">
        <f t="shared" si="285"/>
        <v>-270.12479069214629</v>
      </c>
      <c r="AW703">
        <f t="shared" si="297"/>
        <v>10.12290966156711</v>
      </c>
      <c r="AY703">
        <f t="shared" si="298"/>
        <v>-0.17190993735977356</v>
      </c>
      <c r="BA703">
        <f t="shared" si="299"/>
        <v>-0.50978415051985726</v>
      </c>
      <c r="BC703">
        <f t="shared" si="300"/>
        <v>-793.12529783007574</v>
      </c>
      <c r="BD703">
        <f t="shared" si="301"/>
        <v>3.3000000000000002E-2</v>
      </c>
      <c r="BE703">
        <f t="shared" si="302"/>
        <v>-26.173134828392502</v>
      </c>
    </row>
    <row r="704" spans="3:57">
      <c r="C704" s="11">
        <v>644</v>
      </c>
      <c r="D704" s="12">
        <f t="shared" si="308"/>
        <v>9.3333333333333324E-3</v>
      </c>
      <c r="E704" s="75">
        <f t="shared" si="303"/>
        <v>1204.2771838760873</v>
      </c>
      <c r="F704" s="4">
        <f t="shared" si="304"/>
        <v>11.239920382843481</v>
      </c>
      <c r="G704" s="4"/>
      <c r="H704" s="4">
        <f t="shared" si="305"/>
        <v>-41.043294866529251</v>
      </c>
      <c r="I704" s="11">
        <v>644</v>
      </c>
      <c r="J704" s="5">
        <f t="shared" si="286"/>
        <v>-332.33093032725083</v>
      </c>
      <c r="K704" s="11">
        <v>644</v>
      </c>
      <c r="L704" s="17">
        <f t="shared" si="306"/>
        <v>-140.24365259809986</v>
      </c>
      <c r="M704" s="11">
        <v>644</v>
      </c>
      <c r="N704">
        <f t="shared" si="307"/>
        <v>-14.295989051794072</v>
      </c>
      <c r="Q704" s="58">
        <v>581</v>
      </c>
      <c r="R704" s="21">
        <f t="shared" si="283"/>
        <v>21.022696999999983</v>
      </c>
      <c r="S704" s="21">
        <f t="shared" si="282"/>
        <v>143.85966617336831</v>
      </c>
      <c r="T704" s="21">
        <f t="shared" si="280"/>
        <v>1.0000000000000002</v>
      </c>
      <c r="U704" s="21">
        <f t="shared" si="281"/>
        <v>600</v>
      </c>
      <c r="AA704">
        <v>581</v>
      </c>
      <c r="AB704">
        <f t="shared" si="287"/>
        <v>10.140362954087054</v>
      </c>
      <c r="AC704">
        <f t="shared" si="288"/>
        <v>0.2661290322580645</v>
      </c>
      <c r="AD704">
        <f t="shared" si="289"/>
        <v>-0.65605902899050694</v>
      </c>
      <c r="AE704">
        <f t="shared" si="290"/>
        <v>-0.17459635448940911</v>
      </c>
      <c r="AF704" s="65">
        <f t="shared" si="291"/>
        <v>-0.17549581106724368</v>
      </c>
      <c r="AG704">
        <f t="shared" si="292"/>
        <v>-10.055169296378347</v>
      </c>
      <c r="AJ704">
        <f t="shared" si="293"/>
        <v>72.382294738708836</v>
      </c>
      <c r="AL704">
        <f t="shared" si="284"/>
        <v>72.38229473870885</v>
      </c>
      <c r="AN704">
        <f t="shared" si="294"/>
        <v>73.829940633483034</v>
      </c>
      <c r="AP704">
        <f t="shared" si="295"/>
        <v>1551.3590540130053</v>
      </c>
      <c r="AS704">
        <f t="shared" si="296"/>
        <v>1575.5595012199242</v>
      </c>
      <c r="AU704">
        <f t="shared" si="285"/>
        <v>-275.08694519415047</v>
      </c>
      <c r="AW704">
        <f t="shared" si="297"/>
        <v>10.140362954087054</v>
      </c>
      <c r="AY704">
        <f t="shared" si="298"/>
        <v>-0.17549581106724368</v>
      </c>
      <c r="BA704">
        <f t="shared" si="299"/>
        <v>-0.52223394678584201</v>
      </c>
      <c r="BC704">
        <f t="shared" si="300"/>
        <v>-810.17236165916199</v>
      </c>
      <c r="BD704">
        <f t="shared" si="301"/>
        <v>3.3000000000000002E-2</v>
      </c>
      <c r="BE704">
        <f t="shared" si="302"/>
        <v>-26.735687934752345</v>
      </c>
    </row>
    <row r="705" spans="3:57">
      <c r="C705" s="11">
        <v>645</v>
      </c>
      <c r="D705" s="12">
        <f t="shared" si="308"/>
        <v>9.3478260869565219E-3</v>
      </c>
      <c r="E705" s="75">
        <f t="shared" si="303"/>
        <v>1204.2771838760873</v>
      </c>
      <c r="F705" s="4">
        <f t="shared" si="304"/>
        <v>11.257373675363425</v>
      </c>
      <c r="G705" s="4"/>
      <c r="H705" s="4">
        <f t="shared" si="305"/>
        <v>-41.031068571749337</v>
      </c>
      <c r="I705" s="11">
        <v>645</v>
      </c>
      <c r="J705" s="5">
        <f t="shared" si="286"/>
        <v>-1356.5515684566672</v>
      </c>
      <c r="K705" s="11">
        <v>645</v>
      </c>
      <c r="L705" s="17">
        <f t="shared" si="306"/>
        <v>-572.4647618887135</v>
      </c>
      <c r="M705" s="11">
        <v>645</v>
      </c>
      <c r="N705">
        <f t="shared" si="307"/>
        <v>-58.355225472855601</v>
      </c>
      <c r="Q705" s="58">
        <v>582</v>
      </c>
      <c r="R705" s="21">
        <f t="shared" si="283"/>
        <v>21.590877999999982</v>
      </c>
      <c r="S705" s="21">
        <f t="shared" si="282"/>
        <v>146.57399831742615</v>
      </c>
      <c r="T705" s="21">
        <f t="shared" si="280"/>
        <v>1.0000000000000002</v>
      </c>
      <c r="U705" s="21">
        <f t="shared" si="281"/>
        <v>600</v>
      </c>
      <c r="AA705">
        <v>582</v>
      </c>
      <c r="AB705">
        <f t="shared" si="287"/>
        <v>10.157816246606997</v>
      </c>
      <c r="AC705">
        <f t="shared" si="288"/>
        <v>0.2661290322580645</v>
      </c>
      <c r="AD705">
        <f t="shared" si="289"/>
        <v>-0.66913060635885702</v>
      </c>
      <c r="AE705">
        <f t="shared" si="290"/>
        <v>-0.17807508072453451</v>
      </c>
      <c r="AF705" s="65">
        <f t="shared" si="291"/>
        <v>-0.17902991845212832</v>
      </c>
      <c r="AG705">
        <f t="shared" si="292"/>
        <v>-10.257658733878252</v>
      </c>
      <c r="AJ705">
        <f t="shared" si="293"/>
        <v>72.382294738708836</v>
      </c>
      <c r="AL705">
        <f t="shared" si="284"/>
        <v>72.38229473870885</v>
      </c>
      <c r="AN705">
        <f t="shared" si="294"/>
        <v>73.829940633483034</v>
      </c>
      <c r="AP705">
        <f t="shared" si="295"/>
        <v>1546.5316003492044</v>
      </c>
      <c r="AS705">
        <f t="shared" si="296"/>
        <v>1571.6514578625533</v>
      </c>
      <c r="AU705">
        <f t="shared" si="285"/>
        <v>-279.87196022970659</v>
      </c>
      <c r="AW705">
        <f t="shared" si="297"/>
        <v>10.157816246606997</v>
      </c>
      <c r="AY705">
        <f t="shared" si="298"/>
        <v>-0.17902991845212832</v>
      </c>
      <c r="BA705">
        <f t="shared" si="299"/>
        <v>-0.53464554378790197</v>
      </c>
      <c r="BC705">
        <f t="shared" si="300"/>
        <v>-826.84622845387469</v>
      </c>
      <c r="BD705">
        <f t="shared" si="301"/>
        <v>3.3000000000000002E-2</v>
      </c>
      <c r="BE705">
        <f t="shared" si="302"/>
        <v>-27.285925538977867</v>
      </c>
    </row>
    <row r="706" spans="3:57">
      <c r="C706" s="11">
        <v>646</v>
      </c>
      <c r="D706" s="12">
        <f t="shared" si="308"/>
        <v>9.3623188405797097E-3</v>
      </c>
      <c r="E706" s="75">
        <f t="shared" si="303"/>
        <v>1204.2771838760873</v>
      </c>
      <c r="F706" s="4">
        <f t="shared" si="304"/>
        <v>11.274826967883367</v>
      </c>
      <c r="G706" s="4"/>
      <c r="H706" s="4">
        <f t="shared" si="305"/>
        <v>-41.003927834930778</v>
      </c>
      <c r="I706" s="11">
        <v>646</v>
      </c>
      <c r="J706" s="5">
        <f t="shared" si="286"/>
        <v>-2390.4378291932262</v>
      </c>
      <c r="K706" s="11">
        <v>646</v>
      </c>
      <c r="L706" s="17">
        <f t="shared" si="306"/>
        <v>-1008.7647639195415</v>
      </c>
      <c r="M706" s="11">
        <v>646</v>
      </c>
      <c r="N706">
        <f t="shared" si="307"/>
        <v>-102.8302511640715</v>
      </c>
      <c r="Q706" s="58">
        <v>583</v>
      </c>
      <c r="R706" s="21">
        <f t="shared" si="283"/>
        <v>22.159058999999981</v>
      </c>
      <c r="S706" s="21">
        <f t="shared" si="282"/>
        <v>149.28833046148401</v>
      </c>
      <c r="T706" s="21">
        <f t="shared" si="280"/>
        <v>1.0000000000000002</v>
      </c>
      <c r="U706" s="21">
        <f t="shared" si="281"/>
        <v>600</v>
      </c>
      <c r="AA706">
        <v>583</v>
      </c>
      <c r="AB706">
        <f t="shared" si="287"/>
        <v>10.175269539126941</v>
      </c>
      <c r="AC706">
        <f t="shared" si="288"/>
        <v>0.2661290322580645</v>
      </c>
      <c r="AD706">
        <f t="shared" si="289"/>
        <v>-0.68199836006249781</v>
      </c>
      <c r="AE706">
        <f t="shared" si="290"/>
        <v>-0.18149956356501956</v>
      </c>
      <c r="AF706" s="65">
        <f t="shared" si="291"/>
        <v>-0.18251112774565301</v>
      </c>
      <c r="AG706">
        <f t="shared" si="292"/>
        <v>-10.457117333998937</v>
      </c>
      <c r="AJ706">
        <f t="shared" si="293"/>
        <v>72.382294738708836</v>
      </c>
      <c r="AL706">
        <f t="shared" si="284"/>
        <v>72.38229473870885</v>
      </c>
      <c r="AN706">
        <f t="shared" si="294"/>
        <v>73.829940633483034</v>
      </c>
      <c r="AP706">
        <f t="shared" si="295"/>
        <v>1541.3078783673182</v>
      </c>
      <c r="AS706">
        <f t="shared" si="296"/>
        <v>1567.3397853802394</v>
      </c>
      <c r="AU706">
        <f t="shared" si="285"/>
        <v>-284.47148700460485</v>
      </c>
      <c r="AW706">
        <f t="shared" si="297"/>
        <v>10.175269539126941</v>
      </c>
      <c r="AY706">
        <f t="shared" si="298"/>
        <v>-0.18251112774565301</v>
      </c>
      <c r="BA706">
        <f t="shared" si="299"/>
        <v>-0.54701606486634946</v>
      </c>
      <c r="BC706">
        <f t="shared" si="300"/>
        <v>-843.12017037199234</v>
      </c>
      <c r="BD706">
        <f t="shared" si="301"/>
        <v>3.3000000000000002E-2</v>
      </c>
      <c r="BE706">
        <f t="shared" si="302"/>
        <v>-27.822965622275749</v>
      </c>
    </row>
    <row r="707" spans="3:57">
      <c r="C707" s="11">
        <v>647</v>
      </c>
      <c r="D707" s="12">
        <f t="shared" si="308"/>
        <v>9.3768115942028975E-3</v>
      </c>
      <c r="E707" s="75">
        <f t="shared" si="303"/>
        <v>1204.2771838760873</v>
      </c>
      <c r="F707" s="4">
        <f t="shared" si="304"/>
        <v>11.292280260403309</v>
      </c>
      <c r="G707" s="4"/>
      <c r="H707" s="4">
        <f t="shared" si="305"/>
        <v>-40.961736354652615</v>
      </c>
      <c r="I707" s="11">
        <v>647</v>
      </c>
      <c r="J707" s="5">
        <f t="shared" si="286"/>
        <v>-3433.4655600776259</v>
      </c>
      <c r="K707" s="11">
        <v>647</v>
      </c>
      <c r="L707" s="17">
        <f t="shared" si="306"/>
        <v>-1448.9224663527582</v>
      </c>
      <c r="M707" s="11">
        <v>647</v>
      </c>
      <c r="N707">
        <f t="shared" si="307"/>
        <v>-147.69851848651967</v>
      </c>
      <c r="Q707" s="58">
        <v>584</v>
      </c>
      <c r="R707" s="21">
        <f t="shared" si="283"/>
        <v>22.727239999999981</v>
      </c>
      <c r="S707" s="21">
        <f t="shared" si="282"/>
        <v>152.00266260554181</v>
      </c>
      <c r="T707" s="21">
        <f t="shared" si="280"/>
        <v>1.0000000000000002</v>
      </c>
      <c r="U707" s="21">
        <f t="shared" si="281"/>
        <v>600</v>
      </c>
      <c r="AA707">
        <v>584</v>
      </c>
      <c r="AB707">
        <f t="shared" si="287"/>
        <v>10.192722831646885</v>
      </c>
      <c r="AC707">
        <f t="shared" si="288"/>
        <v>0.2661290322580645</v>
      </c>
      <c r="AD707">
        <f t="shared" si="289"/>
        <v>-0.69465837045899714</v>
      </c>
      <c r="AE707">
        <f t="shared" si="290"/>
        <v>-0.18486875988021698</v>
      </c>
      <c r="AF707" s="65">
        <f t="shared" si="291"/>
        <v>-0.18593831869975644</v>
      </c>
      <c r="AG707">
        <f t="shared" si="292"/>
        <v>-10.653480911254476</v>
      </c>
      <c r="AJ707">
        <f t="shared" si="293"/>
        <v>72.382294738708836</v>
      </c>
      <c r="AL707">
        <f t="shared" si="284"/>
        <v>72.38229473870885</v>
      </c>
      <c r="AN707">
        <f t="shared" si="294"/>
        <v>73.829940633483034</v>
      </c>
      <c r="AP707">
        <f t="shared" si="295"/>
        <v>1535.6720710999934</v>
      </c>
      <c r="AS707">
        <f t="shared" si="296"/>
        <v>1562.6063774005888</v>
      </c>
      <c r="AU707">
        <f t="shared" si="285"/>
        <v>-288.87710317096514</v>
      </c>
      <c r="AW707">
        <f t="shared" si="297"/>
        <v>10.192722831646885</v>
      </c>
      <c r="AY707">
        <f t="shared" si="298"/>
        <v>-0.18593831869975644</v>
      </c>
      <c r="BA707">
        <f t="shared" si="299"/>
        <v>-0.55934250346627157</v>
      </c>
      <c r="BC707">
        <f t="shared" si="300"/>
        <v>-858.96666075230451</v>
      </c>
      <c r="BD707">
        <f t="shared" si="301"/>
        <v>3.3000000000000002E-2</v>
      </c>
      <c r="BE707">
        <f t="shared" si="302"/>
        <v>-28.34589980482605</v>
      </c>
    </row>
    <row r="708" spans="3:57">
      <c r="C708" s="11">
        <v>648</v>
      </c>
      <c r="D708" s="12">
        <f t="shared" si="308"/>
        <v>9.391304347826087E-3</v>
      </c>
      <c r="E708" s="75">
        <f t="shared" si="303"/>
        <v>1204.2771838760873</v>
      </c>
      <c r="F708" s="4">
        <f t="shared" si="304"/>
        <v>11.309733552923255</v>
      </c>
      <c r="G708" s="4"/>
      <c r="H708" s="4">
        <f t="shared" si="305"/>
        <v>-40.904365533731657</v>
      </c>
      <c r="I708" s="11">
        <v>648</v>
      </c>
      <c r="J708" s="5">
        <f t="shared" si="286"/>
        <v>-4485.0957994578202</v>
      </c>
      <c r="K708" s="11">
        <v>648</v>
      </c>
      <c r="L708" s="17">
        <f t="shared" si="306"/>
        <v>-1892.7104273712</v>
      </c>
      <c r="M708" s="11">
        <v>648</v>
      </c>
      <c r="N708">
        <f t="shared" si="307"/>
        <v>-192.93684274935779</v>
      </c>
      <c r="Q708" s="58">
        <v>585</v>
      </c>
      <c r="R708" s="21">
        <f t="shared" si="283"/>
        <v>23.29542099999998</v>
      </c>
      <c r="S708" s="21">
        <f t="shared" si="282"/>
        <v>154.71699474959968</v>
      </c>
      <c r="T708" s="21">
        <f t="shared" si="280"/>
        <v>1.0000000000000002</v>
      </c>
      <c r="U708" s="21">
        <f t="shared" si="281"/>
        <v>599.99999999999977</v>
      </c>
      <c r="AA708">
        <v>585</v>
      </c>
      <c r="AB708">
        <f t="shared" si="287"/>
        <v>10.210176124166829</v>
      </c>
      <c r="AC708">
        <f t="shared" si="288"/>
        <v>0.2661290322580645</v>
      </c>
      <c r="AD708">
        <f t="shared" si="289"/>
        <v>-0.70710678118654791</v>
      </c>
      <c r="AE708">
        <f t="shared" si="290"/>
        <v>-0.18818164338029097</v>
      </c>
      <c r="AF708" s="65">
        <f t="shared" si="291"/>
        <v>-0.18931038307400699</v>
      </c>
      <c r="AG708">
        <f t="shared" si="292"/>
        <v>-10.846685968145458</v>
      </c>
      <c r="AJ708">
        <f t="shared" si="293"/>
        <v>72.382294738708836</v>
      </c>
      <c r="AL708">
        <f t="shared" si="284"/>
        <v>72.38229473870885</v>
      </c>
      <c r="AN708">
        <f t="shared" si="294"/>
        <v>73.829940633483034</v>
      </c>
      <c r="AP708">
        <f t="shared" si="295"/>
        <v>1529.6084445571009</v>
      </c>
      <c r="AS708">
        <f t="shared" si="296"/>
        <v>1557.4331688223058</v>
      </c>
      <c r="AU708">
        <f t="shared" si="285"/>
        <v>-293.08033316395563</v>
      </c>
      <c r="AW708">
        <f t="shared" si="297"/>
        <v>10.210176124166829</v>
      </c>
      <c r="AY708">
        <f t="shared" si="298"/>
        <v>-0.18931038307400699</v>
      </c>
      <c r="BA708">
        <f t="shared" si="299"/>
        <v>-0.57162172175838044</v>
      </c>
      <c r="BC708">
        <f t="shared" si="300"/>
        <v>-874.35741269388825</v>
      </c>
      <c r="BD708">
        <f t="shared" si="301"/>
        <v>3.3000000000000002E-2</v>
      </c>
      <c r="BE708">
        <f t="shared" si="302"/>
        <v>-28.853794618898313</v>
      </c>
    </row>
    <row r="709" spans="3:57">
      <c r="C709" s="11">
        <v>649</v>
      </c>
      <c r="D709" s="12">
        <f t="shared" si="308"/>
        <v>9.4057971014492748E-3</v>
      </c>
      <c r="E709" s="75">
        <f t="shared" si="303"/>
        <v>1204.2771838760873</v>
      </c>
      <c r="F709" s="4">
        <f t="shared" si="304"/>
        <v>11.327186845443197</v>
      </c>
      <c r="G709" s="4"/>
      <c r="H709" s="4">
        <f t="shared" si="305"/>
        <v>-40.831694690728469</v>
      </c>
      <c r="I709" s="11">
        <v>649</v>
      </c>
      <c r="J709" s="5">
        <f t="shared" si="286"/>
        <v>-5544.7752102145278</v>
      </c>
      <c r="K709" s="11">
        <v>649</v>
      </c>
      <c r="L709" s="17">
        <f t="shared" si="306"/>
        <v>-2339.8951387105308</v>
      </c>
      <c r="M709" s="11">
        <v>649</v>
      </c>
      <c r="N709">
        <f t="shared" si="307"/>
        <v>-238.52142086753625</v>
      </c>
      <c r="Q709" s="58">
        <v>586</v>
      </c>
      <c r="R709" s="21">
        <f t="shared" si="283"/>
        <v>23.863601999999979</v>
      </c>
      <c r="S709" s="21">
        <f t="shared" si="282"/>
        <v>157.43132689365751</v>
      </c>
      <c r="T709" s="21">
        <f t="shared" si="280"/>
        <v>1.0000000000000002</v>
      </c>
      <c r="U709" s="21">
        <f t="shared" si="281"/>
        <v>600</v>
      </c>
      <c r="AA709">
        <v>586</v>
      </c>
      <c r="AB709">
        <f t="shared" si="287"/>
        <v>10.227629416686771</v>
      </c>
      <c r="AC709">
        <f t="shared" si="288"/>
        <v>0.2661290322580645</v>
      </c>
      <c r="AD709">
        <f t="shared" si="289"/>
        <v>-0.71933980033865075</v>
      </c>
      <c r="AE709">
        <f t="shared" si="290"/>
        <v>-0.19143720492883445</v>
      </c>
      <c r="AF709" s="65">
        <f t="shared" si="291"/>
        <v>-0.19262622513192432</v>
      </c>
      <c r="AG709">
        <f t="shared" si="292"/>
        <v>-11.036669723596093</v>
      </c>
      <c r="AJ709">
        <f t="shared" si="293"/>
        <v>72.382294738708836</v>
      </c>
      <c r="AL709">
        <f t="shared" si="284"/>
        <v>72.38229473870885</v>
      </c>
      <c r="AN709">
        <f t="shared" si="294"/>
        <v>73.829940633483034</v>
      </c>
      <c r="AP709">
        <f t="shared" si="295"/>
        <v>1523.1013737794697</v>
      </c>
      <c r="AS709">
        <f t="shared" si="296"/>
        <v>1551.8021670799153</v>
      </c>
      <c r="AU709">
        <f t="shared" si="285"/>
        <v>-297.07266946828719</v>
      </c>
      <c r="AW709">
        <f t="shared" si="297"/>
        <v>10.227629416686771</v>
      </c>
      <c r="AY709">
        <f t="shared" si="298"/>
        <v>-0.19262622513192432</v>
      </c>
      <c r="BA709">
        <f t="shared" si="299"/>
        <v>-0.58385044944359699</v>
      </c>
      <c r="BC709">
        <f t="shared" si="300"/>
        <v>-889.26342162930337</v>
      </c>
      <c r="BD709">
        <f t="shared" si="301"/>
        <v>3.3000000000000002E-2</v>
      </c>
      <c r="BE709">
        <f t="shared" si="302"/>
        <v>-29.345692913767014</v>
      </c>
    </row>
    <row r="710" spans="3:57">
      <c r="C710" s="11">
        <v>650</v>
      </c>
      <c r="D710" s="12">
        <f t="shared" si="308"/>
        <v>9.4202898550724626E-3</v>
      </c>
      <c r="E710" s="75">
        <f t="shared" si="303"/>
        <v>1204.2771838760873</v>
      </c>
      <c r="F710" s="4">
        <f t="shared" si="304"/>
        <v>11.34464013796314</v>
      </c>
      <c r="G710" s="4"/>
      <c r="H710" s="4">
        <f t="shared" si="305"/>
        <v>-40.743611265031234</v>
      </c>
      <c r="I710" s="11">
        <v>650</v>
      </c>
      <c r="J710" s="5">
        <f t="shared" si="286"/>
        <v>-6611.9365321894329</v>
      </c>
      <c r="K710" s="11">
        <v>650</v>
      </c>
      <c r="L710" s="17">
        <f t="shared" si="306"/>
        <v>-2790.2372165839406</v>
      </c>
      <c r="M710" s="11">
        <v>650</v>
      </c>
      <c r="N710">
        <f t="shared" si="307"/>
        <v>-284.42785082405101</v>
      </c>
      <c r="Q710" s="58">
        <v>587</v>
      </c>
      <c r="R710" s="21">
        <f t="shared" si="283"/>
        <v>24.431782999999978</v>
      </c>
      <c r="S710" s="21">
        <f t="shared" si="282"/>
        <v>160.14565903771535</v>
      </c>
      <c r="T710" s="21">
        <f t="shared" si="280"/>
        <v>1.0000000000000002</v>
      </c>
      <c r="U710" s="21">
        <f t="shared" si="281"/>
        <v>600</v>
      </c>
      <c r="AA710">
        <v>587</v>
      </c>
      <c r="AB710">
        <f t="shared" si="287"/>
        <v>10.245082709206715</v>
      </c>
      <c r="AC710">
        <f t="shared" si="288"/>
        <v>0.2661290322580645</v>
      </c>
      <c r="AD710">
        <f t="shared" si="289"/>
        <v>-0.73135370161917057</v>
      </c>
      <c r="AE710">
        <f t="shared" si="290"/>
        <v>-0.19463445285026312</v>
      </c>
      <c r="AF710" s="65">
        <f t="shared" si="291"/>
        <v>-0.19588476214626174</v>
      </c>
      <c r="AG710">
        <f t="shared" si="292"/>
        <v>-11.223370141904788</v>
      </c>
      <c r="AJ710">
        <f t="shared" si="293"/>
        <v>72.382294738708836</v>
      </c>
      <c r="AL710">
        <f t="shared" si="284"/>
        <v>72.38229473870885</v>
      </c>
      <c r="AN710">
        <f t="shared" si="294"/>
        <v>73.829940633483034</v>
      </c>
      <c r="AP710">
        <f t="shared" si="295"/>
        <v>1516.1353688853401</v>
      </c>
      <c r="AS710">
        <f t="shared" si="296"/>
        <v>1545.6954838112276</v>
      </c>
      <c r="AU710">
        <f t="shared" si="285"/>
        <v>-300.845594764721</v>
      </c>
      <c r="AW710">
        <f t="shared" si="297"/>
        <v>10.245082709206715</v>
      </c>
      <c r="AY710">
        <f t="shared" si="298"/>
        <v>-0.19588476214626174</v>
      </c>
      <c r="BA710">
        <f t="shared" si="299"/>
        <v>-0.59602528275086586</v>
      </c>
      <c r="BC710">
        <f t="shared" si="300"/>
        <v>-903.65501192847319</v>
      </c>
      <c r="BD710">
        <f t="shared" si="301"/>
        <v>3.3000000000000002E-2</v>
      </c>
      <c r="BE710">
        <f t="shared" si="302"/>
        <v>-29.820615393639617</v>
      </c>
    </row>
    <row r="711" spans="3:57">
      <c r="C711" s="11">
        <v>651</v>
      </c>
      <c r="D711" s="12">
        <f t="shared" si="308"/>
        <v>9.4347826086956521E-3</v>
      </c>
      <c r="E711" s="75">
        <f t="shared" si="303"/>
        <v>1204.2771838760873</v>
      </c>
      <c r="F711" s="4">
        <f t="shared" si="304"/>
        <v>11.362093430483084</v>
      </c>
      <c r="G711" s="4"/>
      <c r="H711" s="4">
        <f t="shared" si="305"/>
        <v>-40.640011015250188</v>
      </c>
      <c r="I711" s="11">
        <v>651</v>
      </c>
      <c r="J711" s="5">
        <f t="shared" si="286"/>
        <v>-7685.9990528282669</v>
      </c>
      <c r="K711" s="11">
        <v>651</v>
      </c>
      <c r="L711" s="17">
        <f t="shared" si="306"/>
        <v>-3243.4916002935283</v>
      </c>
      <c r="M711" s="11">
        <v>651</v>
      </c>
      <c r="N711">
        <f t="shared" si="307"/>
        <v>-330.63115191575213</v>
      </c>
      <c r="Q711" s="58">
        <v>588</v>
      </c>
      <c r="R711" s="21">
        <f t="shared" si="283"/>
        <v>24.999963999999977</v>
      </c>
      <c r="S711" s="21">
        <f t="shared" si="282"/>
        <v>162.85999118177321</v>
      </c>
      <c r="T711" s="21">
        <f t="shared" si="280"/>
        <v>1.0000000000000002</v>
      </c>
      <c r="U711" s="21">
        <f t="shared" si="281"/>
        <v>600</v>
      </c>
      <c r="AA711">
        <v>588</v>
      </c>
      <c r="AB711">
        <f t="shared" si="287"/>
        <v>10.262536001726659</v>
      </c>
      <c r="AC711">
        <f t="shared" si="288"/>
        <v>0.2661290322580645</v>
      </c>
      <c r="AD711">
        <f t="shared" si="289"/>
        <v>-0.7431448254773948</v>
      </c>
      <c r="AE711">
        <f t="shared" si="290"/>
        <v>-0.19777241323188732</v>
      </c>
      <c r="AF711" s="65">
        <f t="shared" si="291"/>
        <v>-0.19908492491275198</v>
      </c>
      <c r="AG711">
        <f t="shared" si="292"/>
        <v>-11.406725962179589</v>
      </c>
      <c r="AJ711">
        <f t="shared" si="293"/>
        <v>72.382294738708836</v>
      </c>
      <c r="AL711">
        <f t="shared" si="284"/>
        <v>72.38229473870885</v>
      </c>
      <c r="AN711">
        <f t="shared" si="294"/>
        <v>73.829940633483034</v>
      </c>
      <c r="AP711">
        <f t="shared" si="295"/>
        <v>1508.6951010756661</v>
      </c>
      <c r="AS711">
        <f t="shared" si="296"/>
        <v>1539.0953668836385</v>
      </c>
      <c r="AU711">
        <f t="shared" si="285"/>
        <v>-304.39060490259419</v>
      </c>
      <c r="AW711">
        <f t="shared" si="297"/>
        <v>10.262536001726659</v>
      </c>
      <c r="AY711">
        <f t="shared" si="298"/>
        <v>-0.19908492491275198</v>
      </c>
      <c r="BA711">
        <f t="shared" si="299"/>
        <v>-0.60814268363760571</v>
      </c>
      <c r="BC711">
        <f t="shared" si="300"/>
        <v>-917.50188755906436</v>
      </c>
      <c r="BD711">
        <f t="shared" si="301"/>
        <v>3.3000000000000002E-2</v>
      </c>
      <c r="BE711">
        <f t="shared" si="302"/>
        <v>-30.277562289449126</v>
      </c>
    </row>
    <row r="712" spans="3:57">
      <c r="C712" s="11">
        <v>652</v>
      </c>
      <c r="D712" s="12">
        <f t="shared" si="308"/>
        <v>9.4492753623188399E-3</v>
      </c>
      <c r="E712" s="75">
        <f t="shared" si="303"/>
        <v>1204.2771838760873</v>
      </c>
      <c r="F712" s="4">
        <f t="shared" si="304"/>
        <v>11.379546723003028</v>
      </c>
      <c r="G712" s="4"/>
      <c r="H712" s="4">
        <f t="shared" si="305"/>
        <v>-40.5207982106622</v>
      </c>
      <c r="I712" s="11">
        <v>652</v>
      </c>
      <c r="J712" s="5">
        <f t="shared" si="286"/>
        <v>-8766.3690955352868</v>
      </c>
      <c r="K712" s="11">
        <v>652</v>
      </c>
      <c r="L712" s="17">
        <f t="shared" si="306"/>
        <v>-3699.407758315891</v>
      </c>
      <c r="M712" s="11">
        <v>652</v>
      </c>
      <c r="N712">
        <f t="shared" si="307"/>
        <v>-377.10578576104899</v>
      </c>
      <c r="Q712" s="58">
        <v>589</v>
      </c>
      <c r="R712" s="21">
        <f t="shared" si="283"/>
        <v>25.568144999999976</v>
      </c>
      <c r="S712" s="21">
        <f t="shared" si="282"/>
        <v>165.57432332583102</v>
      </c>
      <c r="T712" s="21">
        <f t="shared" si="280"/>
        <v>1.0000000000000002</v>
      </c>
      <c r="U712" s="21">
        <f t="shared" si="281"/>
        <v>600</v>
      </c>
      <c r="AA712">
        <v>589</v>
      </c>
      <c r="AB712">
        <f t="shared" si="287"/>
        <v>10.279989294246601</v>
      </c>
      <c r="AC712">
        <f t="shared" si="288"/>
        <v>0.2661290322580645</v>
      </c>
      <c r="AD712">
        <f t="shared" si="289"/>
        <v>-0.75470958022277179</v>
      </c>
      <c r="AE712">
        <f t="shared" si="290"/>
        <v>-0.20085013022057635</v>
      </c>
      <c r="AF712" s="65">
        <f t="shared" si="291"/>
        <v>-0.20222565827178643</v>
      </c>
      <c r="AG712">
        <f t="shared" si="292"/>
        <v>-11.586676728228209</v>
      </c>
      <c r="AJ712">
        <f t="shared" si="293"/>
        <v>72.382294738708836</v>
      </c>
      <c r="AL712">
        <f t="shared" si="284"/>
        <v>72.38229473870885</v>
      </c>
      <c r="AN712">
        <f t="shared" si="294"/>
        <v>73.829940633483034</v>
      </c>
      <c r="AP712">
        <f t="shared" si="295"/>
        <v>1500.765428564423</v>
      </c>
      <c r="AS712">
        <f t="shared" si="296"/>
        <v>1531.9842327326812</v>
      </c>
      <c r="AU712">
        <f t="shared" si="285"/>
        <v>-307.69923264022879</v>
      </c>
      <c r="AW712">
        <f t="shared" si="297"/>
        <v>10.279989294246601</v>
      </c>
      <c r="AY712">
        <f t="shared" si="298"/>
        <v>-0.20222565827178643</v>
      </c>
      <c r="BA712">
        <f t="shared" si="299"/>
        <v>-0.62019897920221634</v>
      </c>
      <c r="BC712">
        <f t="shared" si="300"/>
        <v>-930.77318681763188</v>
      </c>
      <c r="BD712">
        <f t="shared" si="301"/>
        <v>3.3000000000000002E-2</v>
      </c>
      <c r="BE712">
        <f t="shared" si="302"/>
        <v>-30.715515164981852</v>
      </c>
    </row>
    <row r="713" spans="3:57">
      <c r="C713" s="11">
        <v>653</v>
      </c>
      <c r="D713" s="12">
        <f t="shared" si="308"/>
        <v>9.4637681159420277E-3</v>
      </c>
      <c r="E713" s="75">
        <f t="shared" si="303"/>
        <v>1204.2771838760873</v>
      </c>
      <c r="F713" s="4">
        <f t="shared" si="304"/>
        <v>11.39700001552297</v>
      </c>
      <c r="G713" s="4"/>
      <c r="H713" s="4">
        <f t="shared" si="305"/>
        <v>-40.385885815452511</v>
      </c>
      <c r="I713" s="11">
        <v>653</v>
      </c>
      <c r="J713" s="5">
        <f t="shared" si="286"/>
        <v>-9852.4405252105553</v>
      </c>
      <c r="K713" s="11">
        <v>653</v>
      </c>
      <c r="L713" s="17">
        <f t="shared" si="306"/>
        <v>-4157.7299016388542</v>
      </c>
      <c r="M713" s="11">
        <v>653</v>
      </c>
      <c r="N713">
        <f t="shared" si="307"/>
        <v>-423.8256780467741</v>
      </c>
      <c r="Q713" s="58">
        <v>590</v>
      </c>
      <c r="R713" s="21">
        <f t="shared" si="283"/>
        <v>26.136325999999976</v>
      </c>
      <c r="S713" s="21">
        <f t="shared" si="282"/>
        <v>168.28865546988888</v>
      </c>
      <c r="T713" s="21">
        <f t="shared" si="280"/>
        <v>1.0000000000000002</v>
      </c>
      <c r="U713" s="21">
        <f t="shared" si="281"/>
        <v>600</v>
      </c>
      <c r="AA713">
        <v>590</v>
      </c>
      <c r="AB713">
        <f t="shared" si="287"/>
        <v>10.297442586766545</v>
      </c>
      <c r="AC713">
        <f t="shared" si="288"/>
        <v>0.2661290322580645</v>
      </c>
      <c r="AD713">
        <f t="shared" si="289"/>
        <v>-0.76604444311897824</v>
      </c>
      <c r="AE713">
        <f t="shared" si="290"/>
        <v>-0.20386666631392161</v>
      </c>
      <c r="AF713" s="65">
        <f t="shared" si="291"/>
        <v>-0.20530592163744427</v>
      </c>
      <c r="AG713">
        <f t="shared" si="292"/>
        <v>-11.763162818869164</v>
      </c>
      <c r="AJ713">
        <f t="shared" si="293"/>
        <v>72.382294738708836</v>
      </c>
      <c r="AL713">
        <f t="shared" si="284"/>
        <v>72.38229473870885</v>
      </c>
      <c r="AN713">
        <f t="shared" si="294"/>
        <v>73.829940633483034</v>
      </c>
      <c r="AP713">
        <f t="shared" si="295"/>
        <v>1492.3314224001128</v>
      </c>
      <c r="AS713">
        <f t="shared" si="296"/>
        <v>1524.3446989635167</v>
      </c>
      <c r="AU713">
        <f t="shared" si="285"/>
        <v>-310.76307209099053</v>
      </c>
      <c r="AW713">
        <f t="shared" si="297"/>
        <v>10.297442586766545</v>
      </c>
      <c r="AY713">
        <f t="shared" si="298"/>
        <v>-0.20530592163744427</v>
      </c>
      <c r="BA713">
        <f t="shared" si="299"/>
        <v>-0.63219036131793382</v>
      </c>
      <c r="BC713">
        <f t="shared" si="300"/>
        <v>-943.43754113323348</v>
      </c>
      <c r="BD713">
        <f t="shared" si="301"/>
        <v>3.3000000000000002E-2</v>
      </c>
      <c r="BE713">
        <f t="shared" si="302"/>
        <v>-31.133438857396705</v>
      </c>
    </row>
    <row r="714" spans="3:57">
      <c r="C714" s="11">
        <v>654</v>
      </c>
      <c r="D714" s="12">
        <f t="shared" si="308"/>
        <v>9.4782608695652172E-3</v>
      </c>
      <c r="E714" s="75">
        <f t="shared" si="303"/>
        <v>1204.2771838760873</v>
      </c>
      <c r="F714" s="4">
        <f t="shared" si="304"/>
        <v>11.414453308042914</v>
      </c>
      <c r="G714" s="4"/>
      <c r="H714" s="4">
        <f t="shared" si="305"/>
        <v>-40.235195665508606</v>
      </c>
      <c r="I714" s="11">
        <v>654</v>
      </c>
      <c r="J714" s="5">
        <f t="shared" si="286"/>
        <v>-10943.595270420226</v>
      </c>
      <c r="K714" s="11">
        <v>654</v>
      </c>
      <c r="L714" s="17">
        <f t="shared" si="306"/>
        <v>-4618.1972041173358</v>
      </c>
      <c r="M714" s="11">
        <v>654</v>
      </c>
      <c r="N714">
        <f t="shared" si="307"/>
        <v>-470.76424099055407</v>
      </c>
      <c r="Q714" s="58">
        <v>591</v>
      </c>
      <c r="R714" s="21">
        <f t="shared" si="283"/>
        <v>26.704506999999975</v>
      </c>
      <c r="S714" s="21">
        <f t="shared" si="282"/>
        <v>171.00298761394671</v>
      </c>
      <c r="T714" s="21">
        <f t="shared" si="280"/>
        <v>1.0000000000000002</v>
      </c>
      <c r="U714" s="21">
        <f t="shared" si="281"/>
        <v>600</v>
      </c>
      <c r="AA714">
        <v>591</v>
      </c>
      <c r="AB714">
        <f t="shared" si="287"/>
        <v>10.314895879286487</v>
      </c>
      <c r="AC714">
        <f t="shared" si="288"/>
        <v>0.2661290322580645</v>
      </c>
      <c r="AD714">
        <f t="shared" si="289"/>
        <v>-0.77714596145697046</v>
      </c>
      <c r="AE714">
        <f t="shared" si="290"/>
        <v>-0.20682110264580664</v>
      </c>
      <c r="AF714" s="65">
        <f t="shared" si="291"/>
        <v>-0.20832468953324412</v>
      </c>
      <c r="AG714">
        <f t="shared" si="292"/>
        <v>-11.936125478628085</v>
      </c>
      <c r="AJ714">
        <f t="shared" si="293"/>
        <v>72.382294738708836</v>
      </c>
      <c r="AL714">
        <f t="shared" si="284"/>
        <v>72.38229473870885</v>
      </c>
      <c r="AN714">
        <f t="shared" si="294"/>
        <v>73.829940633483034</v>
      </c>
      <c r="AP714">
        <f t="shared" si="295"/>
        <v>1483.378392144743</v>
      </c>
      <c r="AS714">
        <f t="shared" si="296"/>
        <v>1516.1596171633869</v>
      </c>
      <c r="AU714">
        <f t="shared" si="285"/>
        <v>-313.57380380877572</v>
      </c>
      <c r="AW714">
        <f t="shared" si="297"/>
        <v>10.314895879286487</v>
      </c>
      <c r="AY714">
        <f t="shared" si="298"/>
        <v>-0.20832468953324412</v>
      </c>
      <c r="BA714">
        <f t="shared" si="299"/>
        <v>-0.6441128864971809</v>
      </c>
      <c r="BC714">
        <f t="shared" si="300"/>
        <v>-955.46313793189756</v>
      </c>
      <c r="BD714">
        <f t="shared" si="301"/>
        <v>3.3000000000000002E-2</v>
      </c>
      <c r="BE714">
        <f t="shared" si="302"/>
        <v>-31.530283551752621</v>
      </c>
    </row>
    <row r="715" spans="3:57">
      <c r="C715" s="11">
        <v>655</v>
      </c>
      <c r="D715" s="12">
        <f t="shared" si="308"/>
        <v>9.492753623188405E-3</v>
      </c>
      <c r="E715" s="75">
        <f t="shared" si="303"/>
        <v>1204.2771838760873</v>
      </c>
      <c r="F715" s="4">
        <f t="shared" si="304"/>
        <v>11.431906600562856</v>
      </c>
      <c r="G715" s="4"/>
      <c r="H715" s="4">
        <f t="shared" si="305"/>
        <v>-40.068658637529524</v>
      </c>
      <c r="I715" s="11">
        <v>655</v>
      </c>
      <c r="J715" s="5">
        <f t="shared" si="286"/>
        <v>-12039.203861628357</v>
      </c>
      <c r="K715" s="11">
        <v>655</v>
      </c>
      <c r="L715" s="17">
        <f t="shared" si="306"/>
        <v>-5080.5440296071665</v>
      </c>
      <c r="M715" s="11">
        <v>655</v>
      </c>
      <c r="N715">
        <f t="shared" si="307"/>
        <v>-517.89439649410463</v>
      </c>
      <c r="Q715" s="58">
        <v>592</v>
      </c>
      <c r="R715" s="21">
        <f t="shared" si="283"/>
        <v>27.272687999999974</v>
      </c>
      <c r="S715" s="21">
        <f t="shared" si="282"/>
        <v>173.71731975800458</v>
      </c>
      <c r="T715" s="21">
        <f t="shared" si="280"/>
        <v>1.0000000000000002</v>
      </c>
      <c r="U715" s="21">
        <f t="shared" si="281"/>
        <v>600</v>
      </c>
      <c r="AA715">
        <v>592</v>
      </c>
      <c r="AB715">
        <f t="shared" si="287"/>
        <v>10.332349171806431</v>
      </c>
      <c r="AC715">
        <f t="shared" si="288"/>
        <v>0.2661290322580645</v>
      </c>
      <c r="AD715">
        <f t="shared" si="289"/>
        <v>-0.7880107536067219</v>
      </c>
      <c r="AE715">
        <f t="shared" si="290"/>
        <v>-0.20971253926630501</v>
      </c>
      <c r="AF715" s="65">
        <f t="shared" si="291"/>
        <v>-0.21128095213395831</v>
      </c>
      <c r="AG715">
        <f t="shared" si="292"/>
        <v>-12.105506848781376</v>
      </c>
      <c r="AJ715">
        <f t="shared" si="293"/>
        <v>72.382294738708836</v>
      </c>
      <c r="AL715">
        <f t="shared" si="284"/>
        <v>72.38229473870885</v>
      </c>
      <c r="AN715">
        <f t="shared" si="294"/>
        <v>73.829940633483034</v>
      </c>
      <c r="AP715">
        <f t="shared" si="295"/>
        <v>1473.8919113767547</v>
      </c>
      <c r="AS715">
        <f t="shared" si="296"/>
        <v>1507.4121058705207</v>
      </c>
      <c r="AU715">
        <f t="shared" si="285"/>
        <v>-316.12322044287509</v>
      </c>
      <c r="AW715">
        <f t="shared" si="297"/>
        <v>10.332349171806431</v>
      </c>
      <c r="AY715">
        <f t="shared" si="298"/>
        <v>-0.21128095213395831</v>
      </c>
      <c r="BA715">
        <f t="shared" si="299"/>
        <v>-0.65596247599540103</v>
      </c>
      <c r="BC715">
        <f t="shared" si="300"/>
        <v>-966.81778753629021</v>
      </c>
      <c r="BD715">
        <f t="shared" si="301"/>
        <v>3.3000000000000002E-2</v>
      </c>
      <c r="BE715">
        <f t="shared" si="302"/>
        <v>-31.90498698869758</v>
      </c>
    </row>
    <row r="716" spans="3:57">
      <c r="C716" s="11">
        <v>656</v>
      </c>
      <c r="D716" s="12">
        <f t="shared" si="308"/>
        <v>9.5072463768115945E-3</v>
      </c>
      <c r="E716" s="75">
        <f t="shared" si="303"/>
        <v>1204.2771838760873</v>
      </c>
      <c r="F716" s="4">
        <f t="shared" si="304"/>
        <v>11.449359893082802</v>
      </c>
      <c r="G716" s="4"/>
      <c r="H716" s="4">
        <f t="shared" si="305"/>
        <v>-39.886214810221531</v>
      </c>
      <c r="I716" s="11">
        <v>656</v>
      </c>
      <c r="J716" s="5">
        <f t="shared" si="286"/>
        <v>-13138.625984902741</v>
      </c>
      <c r="K716" s="11">
        <v>656</v>
      </c>
      <c r="L716" s="17">
        <f t="shared" si="306"/>
        <v>-5544.5001656289569</v>
      </c>
      <c r="M716" s="11">
        <v>656</v>
      </c>
      <c r="N716">
        <f t="shared" si="307"/>
        <v>-565.18859996217702</v>
      </c>
      <c r="Q716" s="58">
        <v>593</v>
      </c>
      <c r="R716" s="21">
        <f t="shared" si="283"/>
        <v>27.840868999999973</v>
      </c>
      <c r="S716" s="21">
        <f t="shared" si="282"/>
        <v>176.43165190206241</v>
      </c>
      <c r="T716" s="21">
        <f t="shared" si="280"/>
        <v>1.0000000000000002</v>
      </c>
      <c r="U716" s="21">
        <f t="shared" si="281"/>
        <v>600</v>
      </c>
      <c r="AA716">
        <v>593</v>
      </c>
      <c r="AB716">
        <f t="shared" si="287"/>
        <v>10.349802464326373</v>
      </c>
      <c r="AC716">
        <f t="shared" si="288"/>
        <v>0.2661290322580645</v>
      </c>
      <c r="AD716">
        <f t="shared" si="289"/>
        <v>-0.79863551004729216</v>
      </c>
      <c r="AE716">
        <f t="shared" si="290"/>
        <v>-0.21254009541581162</v>
      </c>
      <c r="AF716" s="65">
        <f t="shared" si="291"/>
        <v>-0.21417371581277095</v>
      </c>
      <c r="AG716">
        <f t="shared" si="292"/>
        <v>-12.271249998706077</v>
      </c>
      <c r="AJ716">
        <f t="shared" si="293"/>
        <v>72.382294738708836</v>
      </c>
      <c r="AL716">
        <f t="shared" si="284"/>
        <v>72.38229473870885</v>
      </c>
      <c r="AN716">
        <f t="shared" si="294"/>
        <v>73.829940633483034</v>
      </c>
      <c r="AP716">
        <f t="shared" si="295"/>
        <v>1463.8578429844579</v>
      </c>
      <c r="AS716">
        <f t="shared" si="296"/>
        <v>1498.0855836423436</v>
      </c>
      <c r="AU716">
        <f t="shared" si="285"/>
        <v>-318.40325288839557</v>
      </c>
      <c r="AW716">
        <f t="shared" si="297"/>
        <v>10.349802464326373</v>
      </c>
      <c r="AY716">
        <f t="shared" si="298"/>
        <v>-0.21417371581277095</v>
      </c>
      <c r="BA716">
        <f t="shared" si="299"/>
        <v>-0.66773491616308633</v>
      </c>
      <c r="BC716">
        <f t="shared" si="300"/>
        <v>-977.46899405990337</v>
      </c>
      <c r="BD716">
        <f t="shared" si="301"/>
        <v>3.3000000000000002E-2</v>
      </c>
      <c r="BE716">
        <f t="shared" si="302"/>
        <v>-32.25647680397681</v>
      </c>
    </row>
    <row r="717" spans="3:57">
      <c r="C717" s="11">
        <v>657</v>
      </c>
      <c r="D717" s="12">
        <f t="shared" si="308"/>
        <v>9.5217391304347823E-3</v>
      </c>
      <c r="E717" s="75">
        <f t="shared" si="303"/>
        <v>1204.2771838760873</v>
      </c>
      <c r="F717" s="4">
        <f t="shared" si="304"/>
        <v>11.466813185602744</v>
      </c>
      <c r="G717" s="4"/>
      <c r="H717" s="4">
        <f t="shared" si="305"/>
        <v>-39.68781361736103</v>
      </c>
      <c r="I717" s="11">
        <v>657</v>
      </c>
      <c r="J717" s="5">
        <f t="shared" si="286"/>
        <v>-14241.211050481073</v>
      </c>
      <c r="K717" s="11">
        <v>657</v>
      </c>
      <c r="L717" s="17">
        <f t="shared" si="306"/>
        <v>-6009.7910633030124</v>
      </c>
      <c r="M717" s="11">
        <v>657</v>
      </c>
      <c r="N717">
        <f t="shared" si="307"/>
        <v>-612.61886476075551</v>
      </c>
      <c r="Q717" s="58">
        <v>594</v>
      </c>
      <c r="R717" s="21">
        <f t="shared" si="283"/>
        <v>28.409049999999972</v>
      </c>
      <c r="S717" s="21">
        <f t="shared" si="282"/>
        <v>179.14598404612025</v>
      </c>
      <c r="T717" s="21">
        <f t="shared" si="280"/>
        <v>1.0000000000000002</v>
      </c>
      <c r="U717" s="21">
        <f t="shared" si="281"/>
        <v>600</v>
      </c>
      <c r="AA717">
        <v>594</v>
      </c>
      <c r="AB717">
        <f t="shared" si="287"/>
        <v>10.367255756846317</v>
      </c>
      <c r="AC717">
        <f t="shared" si="288"/>
        <v>0.2661290322580645</v>
      </c>
      <c r="AD717">
        <f t="shared" si="289"/>
        <v>-0.80901699437494723</v>
      </c>
      <c r="AE717">
        <f t="shared" si="290"/>
        <v>-0.21530290979333272</v>
      </c>
      <c r="AF717" s="65">
        <f t="shared" si="291"/>
        <v>-0.21700200369303688</v>
      </c>
      <c r="AG717">
        <f t="shared" si="292"/>
        <v>-12.433298957493317</v>
      </c>
      <c r="AJ717">
        <f t="shared" si="293"/>
        <v>72.382294738708836</v>
      </c>
      <c r="AL717">
        <f t="shared" si="284"/>
        <v>72.38229473870885</v>
      </c>
      <c r="AN717">
        <f t="shared" si="294"/>
        <v>73.829940633483034</v>
      </c>
      <c r="AP717">
        <f t="shared" si="295"/>
        <v>1453.2623642168592</v>
      </c>
      <c r="AS717">
        <f t="shared" si="296"/>
        <v>1488.1638021635138</v>
      </c>
      <c r="AU717">
        <f t="shared" si="285"/>
        <v>-320.40599685491406</v>
      </c>
      <c r="AW717">
        <f t="shared" si="297"/>
        <v>10.367255756846317</v>
      </c>
      <c r="AY717">
        <f t="shared" si="298"/>
        <v>-0.21700200369303688</v>
      </c>
      <c r="BA717">
        <f t="shared" si="299"/>
        <v>-0.67942585905446817</v>
      </c>
      <c r="BC717">
        <f t="shared" si="300"/>
        <v>-987.38403023956698</v>
      </c>
      <c r="BD717">
        <f t="shared" si="301"/>
        <v>3.3000000000000002E-2</v>
      </c>
      <c r="BE717">
        <f t="shared" si="302"/>
        <v>-32.583672997905715</v>
      </c>
    </row>
    <row r="718" spans="3:57">
      <c r="C718" s="11">
        <v>658</v>
      </c>
      <c r="D718" s="12">
        <f t="shared" si="308"/>
        <v>9.5362318840579701E-3</v>
      </c>
      <c r="E718" s="75">
        <f t="shared" si="303"/>
        <v>1204.2771838760873</v>
      </c>
      <c r="F718" s="4">
        <f t="shared" si="304"/>
        <v>11.484266478122686</v>
      </c>
      <c r="G718" s="4"/>
      <c r="H718" s="4">
        <f t="shared" si="305"/>
        <v>-39.473413992512988</v>
      </c>
      <c r="I718" s="11">
        <v>658</v>
      </c>
      <c r="J718" s="5">
        <f t="shared" si="286"/>
        <v>-15346.298775574225</v>
      </c>
      <c r="K718" s="11">
        <v>658</v>
      </c>
      <c r="L718" s="17">
        <f t="shared" si="306"/>
        <v>-6476.1380832923232</v>
      </c>
      <c r="M718" s="11">
        <v>658</v>
      </c>
      <c r="N718">
        <f t="shared" si="307"/>
        <v>-660.15678728769853</v>
      </c>
      <c r="Q718" s="58">
        <v>595</v>
      </c>
      <c r="R718" s="21">
        <f t="shared" si="283"/>
        <v>28.977230999999971</v>
      </c>
      <c r="S718" s="21">
        <f t="shared" si="282"/>
        <v>181.86031619017808</v>
      </c>
      <c r="T718" s="21">
        <f t="shared" si="280"/>
        <v>1.0000000000000002</v>
      </c>
      <c r="U718" s="21">
        <f t="shared" si="281"/>
        <v>600</v>
      </c>
      <c r="AA718">
        <v>595</v>
      </c>
      <c r="AB718">
        <f t="shared" si="287"/>
        <v>10.384709049366259</v>
      </c>
      <c r="AC718">
        <f t="shared" si="288"/>
        <v>0.2661290322580645</v>
      </c>
      <c r="AD718">
        <f t="shared" si="289"/>
        <v>-0.81915204428899091</v>
      </c>
      <c r="AE718">
        <f t="shared" si="290"/>
        <v>-0.21800014081884433</v>
      </c>
      <c r="AF718" s="65">
        <f t="shared" si="291"/>
        <v>-0.21976485620384092</v>
      </c>
      <c r="AG718">
        <f t="shared" si="292"/>
        <v>-12.591598745779512</v>
      </c>
      <c r="AJ718">
        <f t="shared" si="293"/>
        <v>72.382294738708836</v>
      </c>
      <c r="AL718">
        <f t="shared" si="284"/>
        <v>72.38229473870885</v>
      </c>
      <c r="AN718">
        <f t="shared" si="294"/>
        <v>73.829940633483034</v>
      </c>
      <c r="AP718">
        <f t="shared" si="295"/>
        <v>1442.0919914589367</v>
      </c>
      <c r="AS718">
        <f t="shared" si="296"/>
        <v>1477.6308793318792</v>
      </c>
      <c r="AU718">
        <f t="shared" si="285"/>
        <v>-322.12373977262246</v>
      </c>
      <c r="AW718">
        <f t="shared" si="297"/>
        <v>10.384709049366259</v>
      </c>
      <c r="AY718">
        <f t="shared" si="298"/>
        <v>-0.21976485620384092</v>
      </c>
      <c r="BA718">
        <f t="shared" si="299"/>
        <v>-0.69103082330090893</v>
      </c>
      <c r="BC718">
        <f t="shared" si="300"/>
        <v>-996.53001613351637</v>
      </c>
      <c r="BD718">
        <f t="shared" si="301"/>
        <v>3.3000000000000002E-2</v>
      </c>
      <c r="BE718">
        <f t="shared" si="302"/>
        <v>-32.885490532406038</v>
      </c>
    </row>
    <row r="719" spans="3:57">
      <c r="C719" s="11">
        <v>659</v>
      </c>
      <c r="D719" s="12">
        <f t="shared" si="308"/>
        <v>9.5507246376811596E-3</v>
      </c>
      <c r="E719" s="75">
        <f t="shared" si="303"/>
        <v>1204.2771838760873</v>
      </c>
      <c r="F719" s="4">
        <f t="shared" si="304"/>
        <v>11.50171977064263</v>
      </c>
      <c r="G719" s="4"/>
      <c r="H719" s="4">
        <f t="shared" si="305"/>
        <v>-39.242984505204063</v>
      </c>
      <c r="I719" s="11">
        <v>659</v>
      </c>
      <c r="J719" s="5">
        <f t="shared" si="286"/>
        <v>-16453.219780755506</v>
      </c>
      <c r="K719" s="11">
        <v>659</v>
      </c>
      <c r="L719" s="17">
        <f t="shared" si="306"/>
        <v>-6943.2587474788234</v>
      </c>
      <c r="M719" s="11">
        <v>659</v>
      </c>
      <c r="N719">
        <f t="shared" si="307"/>
        <v>-707.77357262781072</v>
      </c>
      <c r="Q719" s="58">
        <v>596</v>
      </c>
      <c r="R719" s="21">
        <f t="shared" si="283"/>
        <v>29.54541199999997</v>
      </c>
      <c r="S719" s="21">
        <f t="shared" si="282"/>
        <v>184.57464833423592</v>
      </c>
      <c r="T719" s="21">
        <f t="shared" si="280"/>
        <v>1.0000000000000002</v>
      </c>
      <c r="U719" s="21">
        <f t="shared" si="281"/>
        <v>600</v>
      </c>
      <c r="AA719">
        <v>596</v>
      </c>
      <c r="AB719">
        <f t="shared" si="287"/>
        <v>10.402162341886203</v>
      </c>
      <c r="AC719">
        <f t="shared" si="288"/>
        <v>0.2661290322580645</v>
      </c>
      <c r="AD719">
        <f t="shared" si="289"/>
        <v>-0.82903757255504129</v>
      </c>
      <c r="AE719">
        <f t="shared" si="290"/>
        <v>-0.22063096688964806</v>
      </c>
      <c r="AF719" s="65">
        <f t="shared" si="291"/>
        <v>-0.22246133163853468</v>
      </c>
      <c r="AG719">
        <f t="shared" si="292"/>
        <v>-12.746095407748166</v>
      </c>
      <c r="AJ719">
        <f t="shared" si="293"/>
        <v>72.382294738708836</v>
      </c>
      <c r="AL719">
        <f t="shared" si="284"/>
        <v>72.38229473870885</v>
      </c>
      <c r="AN719">
        <f t="shared" si="294"/>
        <v>73.829940633483034</v>
      </c>
      <c r="AP719">
        <f t="shared" si="295"/>
        <v>1430.3336046987797</v>
      </c>
      <c r="AS719">
        <f t="shared" si="296"/>
        <v>1466.4713322582998</v>
      </c>
      <c r="AU719">
        <f t="shared" si="285"/>
        <v>-323.54898795209903</v>
      </c>
      <c r="AW719">
        <f t="shared" si="297"/>
        <v>10.402162341886203</v>
      </c>
      <c r="AY719">
        <f t="shared" si="298"/>
        <v>-0.22246133163853468</v>
      </c>
      <c r="BA719">
        <f t="shared" si="299"/>
        <v>-0.70254519525676906</v>
      </c>
      <c r="BC719">
        <f t="shared" si="300"/>
        <v>-1004.8740015954226</v>
      </c>
      <c r="BD719">
        <f t="shared" si="301"/>
        <v>3.3000000000000002E-2</v>
      </c>
      <c r="BE719">
        <f t="shared" si="302"/>
        <v>-33.160842052648945</v>
      </c>
    </row>
    <row r="720" spans="3:57">
      <c r="C720" s="11">
        <v>660</v>
      </c>
      <c r="D720" s="12">
        <f t="shared" si="308"/>
        <v>9.5652173913043474E-3</v>
      </c>
      <c r="E720" s="75">
        <f t="shared" si="303"/>
        <v>1204.2771838760873</v>
      </c>
      <c r="F720" s="4">
        <f t="shared" si="304"/>
        <v>11.519173063162574</v>
      </c>
      <c r="G720" s="4"/>
      <c r="H720" s="4">
        <f t="shared" si="305"/>
        <v>-38.996503488357853</v>
      </c>
      <c r="I720" s="11">
        <v>660</v>
      </c>
      <c r="J720" s="5">
        <f t="shared" si="286"/>
        <v>-17561.296199275625</v>
      </c>
      <c r="K720" s="11">
        <v>660</v>
      </c>
      <c r="L720" s="17">
        <f t="shared" si="306"/>
        <v>-7410.8669960943134</v>
      </c>
      <c r="M720" s="11">
        <v>660</v>
      </c>
      <c r="N720">
        <f t="shared" si="307"/>
        <v>-755.44006076394624</v>
      </c>
      <c r="Q720" s="58">
        <v>597</v>
      </c>
      <c r="R720" s="21">
        <f t="shared" si="283"/>
        <v>30.11359299999997</v>
      </c>
      <c r="S720" s="21">
        <f t="shared" si="282"/>
        <v>187.28898047829375</v>
      </c>
      <c r="T720" s="21">
        <f t="shared" si="280"/>
        <v>1.0000000000000002</v>
      </c>
      <c r="U720" s="21">
        <f t="shared" si="281"/>
        <v>600</v>
      </c>
      <c r="AA720">
        <v>597</v>
      </c>
      <c r="AB720">
        <f t="shared" si="287"/>
        <v>10.419615634406146</v>
      </c>
      <c r="AC720">
        <f t="shared" si="288"/>
        <v>0.2661290322580645</v>
      </c>
      <c r="AD720">
        <f t="shared" si="289"/>
        <v>-0.83867056794542305</v>
      </c>
      <c r="AE720">
        <f t="shared" si="290"/>
        <v>-0.22319458663063677</v>
      </c>
      <c r="AF720" s="65">
        <f t="shared" si="291"/>
        <v>-0.22509050671537306</v>
      </c>
      <c r="AG720">
        <f t="shared" si="292"/>
        <v>-12.896736043251991</v>
      </c>
      <c r="AJ720">
        <f t="shared" si="293"/>
        <v>72.382294738708836</v>
      </c>
      <c r="AL720">
        <f t="shared" si="284"/>
        <v>72.38229473870885</v>
      </c>
      <c r="AN720">
        <f t="shared" si="294"/>
        <v>73.829940633483034</v>
      </c>
      <c r="AP720">
        <f t="shared" si="295"/>
        <v>1417.9744716543337</v>
      </c>
      <c r="AS720">
        <f t="shared" si="296"/>
        <v>1454.6701101142055</v>
      </c>
      <c r="AU720">
        <f t="shared" si="285"/>
        <v>-324.67449391088297</v>
      </c>
      <c r="AW720">
        <f t="shared" si="297"/>
        <v>10.419615634406146</v>
      </c>
      <c r="AY720">
        <f t="shared" si="298"/>
        <v>-0.22509050671537306</v>
      </c>
      <c r="BA720">
        <f t="shared" si="299"/>
        <v>-0.71396423042489576</v>
      </c>
      <c r="BC720">
        <f t="shared" si="300"/>
        <v>-1012.3830524168345</v>
      </c>
      <c r="BD720">
        <f t="shared" si="301"/>
        <v>3.3000000000000002E-2</v>
      </c>
      <c r="BE720">
        <f t="shared" si="302"/>
        <v>-33.40864072975554</v>
      </c>
    </row>
    <row r="721" spans="3:57">
      <c r="C721" s="11">
        <v>661</v>
      </c>
      <c r="D721" s="12">
        <f t="shared" si="308"/>
        <v>9.5797101449275352E-3</v>
      </c>
      <c r="E721" s="75">
        <f t="shared" si="303"/>
        <v>1204.2771838760873</v>
      </c>
      <c r="F721" s="4">
        <f t="shared" si="304"/>
        <v>11.536626355682516</v>
      </c>
      <c r="G721" s="4"/>
      <c r="H721" s="4">
        <f t="shared" si="305"/>
        <v>-38.733959156809803</v>
      </c>
      <c r="I721" s="11">
        <v>661</v>
      </c>
      <c r="J721" s="5">
        <f t="shared" si="286"/>
        <v>-18669.842298623364</v>
      </c>
      <c r="K721" s="11">
        <v>661</v>
      </c>
      <c r="L721" s="17">
        <f t="shared" si="306"/>
        <v>-7878.6734500190596</v>
      </c>
      <c r="M721" s="11">
        <v>661</v>
      </c>
      <c r="N721">
        <f t="shared" si="307"/>
        <v>-803.12675331488879</v>
      </c>
      <c r="Q721" s="58">
        <v>598</v>
      </c>
      <c r="R721" s="21">
        <f t="shared" si="283"/>
        <v>30.681773999999969</v>
      </c>
      <c r="S721" s="21">
        <f t="shared" si="282"/>
        <v>190.00331262235159</v>
      </c>
      <c r="T721" s="21">
        <f t="shared" si="280"/>
        <v>1.0000000000000002</v>
      </c>
      <c r="U721" s="21">
        <f t="shared" si="281"/>
        <v>600.00000000000023</v>
      </c>
      <c r="AA721">
        <v>598</v>
      </c>
      <c r="AB721">
        <f t="shared" si="287"/>
        <v>10.43706892692609</v>
      </c>
      <c r="AC721">
        <f t="shared" si="288"/>
        <v>0.2661290322580645</v>
      </c>
      <c r="AD721">
        <f t="shared" si="289"/>
        <v>-0.84804809615642529</v>
      </c>
      <c r="AE721">
        <f t="shared" si="290"/>
        <v>-0.22569021913840348</v>
      </c>
      <c r="AF721" s="65">
        <f t="shared" si="291"/>
        <v>-0.22765147713935466</v>
      </c>
      <c r="AG721">
        <f t="shared" si="292"/>
        <v>-13.043468840003966</v>
      </c>
      <c r="AJ721">
        <f t="shared" si="293"/>
        <v>72.382294738708836</v>
      </c>
      <c r="AL721">
        <f t="shared" si="284"/>
        <v>72.38229473870885</v>
      </c>
      <c r="AN721">
        <f t="shared" si="294"/>
        <v>73.829940633483034</v>
      </c>
      <c r="AP721">
        <f t="shared" si="295"/>
        <v>1405.0022715278847</v>
      </c>
      <c r="AS721">
        <f t="shared" si="296"/>
        <v>1442.2126267588624</v>
      </c>
      <c r="AU721">
        <f t="shared" si="285"/>
        <v>-325.49328377738016</v>
      </c>
      <c r="AW721">
        <f t="shared" si="297"/>
        <v>10.43706892692609</v>
      </c>
      <c r="AY721">
        <f t="shared" si="298"/>
        <v>-0.22765147713935466</v>
      </c>
      <c r="BA721">
        <f t="shared" si="299"/>
        <v>-0.72528305516856317</v>
      </c>
      <c r="BC721">
        <f t="shared" si="300"/>
        <v>-1019.0243400125154</v>
      </c>
      <c r="BD721">
        <f t="shared" si="301"/>
        <v>3.3000000000000002E-2</v>
      </c>
      <c r="BE721">
        <f t="shared" si="302"/>
        <v>-33.627803220413007</v>
      </c>
    </row>
    <row r="722" spans="3:57">
      <c r="C722" s="11">
        <v>662</v>
      </c>
      <c r="D722" s="12">
        <f t="shared" si="308"/>
        <v>9.5942028985507247E-3</v>
      </c>
      <c r="E722" s="75">
        <f t="shared" si="303"/>
        <v>1204.2771838760873</v>
      </c>
      <c r="F722" s="4">
        <f t="shared" si="304"/>
        <v>11.55407964820246</v>
      </c>
      <c r="G722" s="4"/>
      <c r="H722" s="4">
        <f t="shared" si="305"/>
        <v>-38.455349716729501</v>
      </c>
      <c r="I722" s="11">
        <v>662</v>
      </c>
      <c r="J722" s="5">
        <f t="shared" si="286"/>
        <v>-19778.165113636842</v>
      </c>
      <c r="K722" s="11">
        <v>662</v>
      </c>
      <c r="L722" s="17">
        <f t="shared" si="306"/>
        <v>-8346.3856779547477</v>
      </c>
      <c r="M722" s="11">
        <v>662</v>
      </c>
      <c r="N722">
        <f t="shared" si="307"/>
        <v>-850.80384077010672</v>
      </c>
      <c r="Q722" s="58">
        <v>599</v>
      </c>
      <c r="R722" s="21">
        <f t="shared" si="283"/>
        <v>31.249954999999968</v>
      </c>
      <c r="S722" s="21">
        <f t="shared" si="282"/>
        <v>192.71764476640942</v>
      </c>
      <c r="T722" s="21">
        <f t="shared" si="280"/>
        <v>1.0000000000000002</v>
      </c>
      <c r="U722" s="21">
        <f t="shared" si="281"/>
        <v>600</v>
      </c>
      <c r="AA722">
        <v>599</v>
      </c>
      <c r="AB722">
        <f t="shared" si="287"/>
        <v>10.454522219446034</v>
      </c>
      <c r="AC722">
        <f t="shared" si="288"/>
        <v>0.2661290322580645</v>
      </c>
      <c r="AD722">
        <f t="shared" si="289"/>
        <v>-0.857167300702112</v>
      </c>
      <c r="AE722">
        <f t="shared" si="290"/>
        <v>-0.22811710421911044</v>
      </c>
      <c r="AF722" s="65">
        <f t="shared" si="291"/>
        <v>-0.23014335816431936</v>
      </c>
      <c r="AG722">
        <f t="shared" si="292"/>
        <v>-13.186243105783177</v>
      </c>
      <c r="AJ722">
        <f t="shared" si="293"/>
        <v>72.382294738708836</v>
      </c>
      <c r="AL722">
        <f t="shared" si="284"/>
        <v>72.38229473870885</v>
      </c>
      <c r="AN722">
        <f t="shared" si="294"/>
        <v>73.829940633483034</v>
      </c>
      <c r="AP722">
        <f t="shared" si="295"/>
        <v>1391.4051183567899</v>
      </c>
      <c r="AS722">
        <f t="shared" si="296"/>
        <v>1429.0847930765649</v>
      </c>
      <c r="AU722">
        <f t="shared" si="285"/>
        <v>-325.99868468019264</v>
      </c>
      <c r="AW722">
        <f t="shared" si="297"/>
        <v>10.454522219446034</v>
      </c>
      <c r="AY722">
        <f t="shared" si="298"/>
        <v>-0.23014335816431936</v>
      </c>
      <c r="BA722">
        <f t="shared" si="299"/>
        <v>-0.73649666871594843</v>
      </c>
      <c r="BC722">
        <f t="shared" si="300"/>
        <v>-1024.7652345040958</v>
      </c>
      <c r="BD722">
        <f t="shared" si="301"/>
        <v>3.3000000000000002E-2</v>
      </c>
      <c r="BE722">
        <f t="shared" si="302"/>
        <v>-33.817252738635162</v>
      </c>
    </row>
    <row r="723" spans="3:57">
      <c r="C723" s="11">
        <v>663</v>
      </c>
      <c r="D723" s="12">
        <f t="shared" si="308"/>
        <v>9.6086956521739125E-3</v>
      </c>
      <c r="E723" s="75">
        <f t="shared" si="303"/>
        <v>1204.2771838760873</v>
      </c>
      <c r="F723" s="4">
        <f t="shared" si="304"/>
        <v>11.571532940722403</v>
      </c>
      <c r="G723" s="4"/>
      <c r="H723" s="4">
        <f t="shared" si="305"/>
        <v>-38.160683465788154</v>
      </c>
      <c r="I723" s="11">
        <v>663</v>
      </c>
      <c r="J723" s="5">
        <f t="shared" si="286"/>
        <v>-20885.565090454336</v>
      </c>
      <c r="K723" s="11">
        <v>663</v>
      </c>
      <c r="L723" s="17">
        <f t="shared" si="306"/>
        <v>-8813.7084681717297</v>
      </c>
      <c r="M723" s="11">
        <v>663</v>
      </c>
      <c r="N723">
        <f t="shared" si="307"/>
        <v>-898.44123019079814</v>
      </c>
      <c r="Q723" s="58">
        <v>600</v>
      </c>
      <c r="R723" s="21">
        <f t="shared" si="283"/>
        <v>31.818135999999967</v>
      </c>
      <c r="S723" s="21">
        <f t="shared" si="282"/>
        <v>195.43197691046728</v>
      </c>
      <c r="T723" s="21">
        <f t="shared" si="280"/>
        <v>1.0000000000000002</v>
      </c>
      <c r="U723" s="21">
        <f t="shared" si="281"/>
        <v>600</v>
      </c>
      <c r="AA723">
        <v>600</v>
      </c>
      <c r="AB723">
        <f t="shared" si="287"/>
        <v>10.471975511965978</v>
      </c>
      <c r="AC723">
        <f t="shared" si="288"/>
        <v>0.2661290322580645</v>
      </c>
      <c r="AD723">
        <f t="shared" si="289"/>
        <v>-0.86602540378443871</v>
      </c>
      <c r="AE723">
        <f t="shared" si="290"/>
        <v>-0.23047450262005223</v>
      </c>
      <c r="AF723" s="65">
        <f t="shared" si="291"/>
        <v>-0.23256528515433816</v>
      </c>
      <c r="AG723">
        <f t="shared" si="292"/>
        <v>-13.325009300600078</v>
      </c>
      <c r="AJ723">
        <f t="shared" si="293"/>
        <v>72.382294738708836</v>
      </c>
      <c r="AL723">
        <f t="shared" si="284"/>
        <v>72.38229473870885</v>
      </c>
      <c r="AN723">
        <f t="shared" si="294"/>
        <v>73.829940633483034</v>
      </c>
      <c r="AP723">
        <f t="shared" si="295"/>
        <v>1377.1715839295284</v>
      </c>
      <c r="AS723">
        <f t="shared" si="296"/>
        <v>1415.2730489525629</v>
      </c>
      <c r="AU723">
        <f t="shared" si="285"/>
        <v>-326.1843520289068</v>
      </c>
      <c r="AW723">
        <f t="shared" si="297"/>
        <v>10.471975511965978</v>
      </c>
      <c r="AY723">
        <f t="shared" si="298"/>
        <v>-0.23256528515433816</v>
      </c>
      <c r="BA723">
        <f t="shared" si="299"/>
        <v>-0.74759994546275488</v>
      </c>
      <c r="BC723">
        <f t="shared" si="300"/>
        <v>-1029.5734010385711</v>
      </c>
      <c r="BD723">
        <f t="shared" si="301"/>
        <v>3.3000000000000002E-2</v>
      </c>
      <c r="BE723">
        <f t="shared" si="302"/>
        <v>-33.975922234272851</v>
      </c>
    </row>
    <row r="724" spans="3:57">
      <c r="C724" s="11">
        <v>664</v>
      </c>
      <c r="D724" s="12">
        <f t="shared" si="308"/>
        <v>9.6231884057971003E-3</v>
      </c>
      <c r="E724" s="75">
        <f t="shared" si="303"/>
        <v>1204.2771838760873</v>
      </c>
      <c r="F724" s="4">
        <f t="shared" si="304"/>
        <v>11.588986233242347</v>
      </c>
      <c r="G724" s="4"/>
      <c r="H724" s="4">
        <f t="shared" si="305"/>
        <v>-37.849978883918986</v>
      </c>
      <c r="I724" s="11">
        <v>664</v>
      </c>
      <c r="J724" s="5">
        <f t="shared" si="286"/>
        <v>-21991.336740583913</v>
      </c>
      <c r="K724" s="11">
        <v>664</v>
      </c>
      <c r="L724" s="17">
        <f t="shared" si="306"/>
        <v>-9280.3441045264117</v>
      </c>
      <c r="M724" s="11">
        <v>664</v>
      </c>
      <c r="N724">
        <f t="shared" si="307"/>
        <v>-946.00857334621924</v>
      </c>
      <c r="Q724" s="58">
        <v>601</v>
      </c>
      <c r="R724" s="21">
        <f t="shared" si="283"/>
        <v>32.38631699999997</v>
      </c>
      <c r="S724" s="21">
        <f t="shared" si="282"/>
        <v>198.14630905452515</v>
      </c>
      <c r="T724" s="21">
        <f t="shared" si="280"/>
        <v>1.0000000000000002</v>
      </c>
      <c r="U724" s="21">
        <f t="shared" si="281"/>
        <v>600</v>
      </c>
      <c r="AA724">
        <v>601</v>
      </c>
      <c r="AB724">
        <f t="shared" si="287"/>
        <v>10.489428804485922</v>
      </c>
      <c r="AC724">
        <f t="shared" si="288"/>
        <v>0.2661290322580645</v>
      </c>
      <c r="AD724">
        <f t="shared" si="289"/>
        <v>-0.87461970713939619</v>
      </c>
      <c r="AE724">
        <f t="shared" si="290"/>
        <v>-0.23276169625483931</v>
      </c>
      <c r="AF724" s="65">
        <f t="shared" si="291"/>
        <v>-0.23491641414339365</v>
      </c>
      <c r="AG724">
        <f t="shared" si="292"/>
        <v>-13.459719068763816</v>
      </c>
      <c r="AJ724">
        <f t="shared" si="293"/>
        <v>72.382294738708836</v>
      </c>
      <c r="AL724">
        <f t="shared" si="284"/>
        <v>72.38229473870885</v>
      </c>
      <c r="AN724">
        <f t="shared" si="294"/>
        <v>73.829940633483034</v>
      </c>
      <c r="AP724">
        <f t="shared" si="295"/>
        <v>1362.2907202365323</v>
      </c>
      <c r="AS724">
        <f t="shared" si="296"/>
        <v>1400.7643948151303</v>
      </c>
      <c r="AU724">
        <f t="shared" si="285"/>
        <v>-326.04429659055319</v>
      </c>
      <c r="AW724">
        <f t="shared" si="297"/>
        <v>10.489428804485922</v>
      </c>
      <c r="AY724">
        <f t="shared" si="298"/>
        <v>-0.23491641414339365</v>
      </c>
      <c r="BA724">
        <f t="shared" si="299"/>
        <v>-0.75858763757783854</v>
      </c>
      <c r="BC724">
        <f t="shared" si="300"/>
        <v>-1033.4168991584431</v>
      </c>
      <c r="BD724">
        <f t="shared" si="301"/>
        <v>3.3000000000000002E-2</v>
      </c>
      <c r="BE724">
        <f t="shared" si="302"/>
        <v>-34.102757672228627</v>
      </c>
    </row>
    <row r="725" spans="3:57">
      <c r="C725" s="11">
        <v>665</v>
      </c>
      <c r="D725" s="12">
        <f t="shared" si="308"/>
        <v>9.6376811594202898E-3</v>
      </c>
      <c r="E725" s="75">
        <f t="shared" si="303"/>
        <v>1204.2771838760873</v>
      </c>
      <c r="F725" s="4">
        <f t="shared" si="304"/>
        <v>11.606439525762291</v>
      </c>
      <c r="G725" s="4"/>
      <c r="H725" s="4">
        <f t="shared" si="305"/>
        <v>-37.523264714529788</v>
      </c>
      <c r="I725" s="11">
        <v>665</v>
      </c>
      <c r="J725" s="5">
        <f t="shared" si="286"/>
        <v>-23094.769304352085</v>
      </c>
      <c r="K725" s="11">
        <v>665</v>
      </c>
      <c r="L725" s="17">
        <f t="shared" si="306"/>
        <v>-9745.9926464365799</v>
      </c>
      <c r="M725" s="11">
        <v>665</v>
      </c>
      <c r="N725">
        <f t="shared" si="307"/>
        <v>-993.47529525347397</v>
      </c>
      <c r="Q725" s="58">
        <v>602</v>
      </c>
      <c r="R725" s="21">
        <f t="shared" si="283"/>
        <v>32.954497999999973</v>
      </c>
      <c r="S725" s="21">
        <f t="shared" si="282"/>
        <v>200.86064119858298</v>
      </c>
      <c r="T725" s="21">
        <f t="shared" si="280"/>
        <v>1.0000000000000002</v>
      </c>
      <c r="U725" s="21">
        <f t="shared" si="281"/>
        <v>600</v>
      </c>
      <c r="AA725">
        <v>602</v>
      </c>
      <c r="AB725">
        <f t="shared" si="287"/>
        <v>10.506882097005864</v>
      </c>
      <c r="AC725">
        <f t="shared" si="288"/>
        <v>0.2661290322580645</v>
      </c>
      <c r="AD725">
        <f t="shared" si="289"/>
        <v>-0.88294759285892688</v>
      </c>
      <c r="AE725">
        <f t="shared" si="290"/>
        <v>-0.23497798842213374</v>
      </c>
      <c r="AF725" s="65">
        <f t="shared" si="291"/>
        <v>-0.23719592239232387</v>
      </c>
      <c r="AG725">
        <f t="shared" si="292"/>
        <v>-13.590325270792775</v>
      </c>
      <c r="AJ725">
        <f t="shared" si="293"/>
        <v>72.382294738708836</v>
      </c>
      <c r="AL725">
        <f t="shared" si="284"/>
        <v>72.38229473870885</v>
      </c>
      <c r="AN725">
        <f t="shared" si="294"/>
        <v>73.829940633483034</v>
      </c>
      <c r="AP725">
        <f t="shared" si="295"/>
        <v>1346.7520814258683</v>
      </c>
      <c r="AS725">
        <f t="shared" si="296"/>
        <v>1385.5464226701922</v>
      </c>
      <c r="AU725">
        <f t="shared" si="285"/>
        <v>-325.57291126452526</v>
      </c>
      <c r="AW725">
        <f t="shared" si="297"/>
        <v>10.506882097005864</v>
      </c>
      <c r="AY725">
        <f t="shared" si="298"/>
        <v>-0.23719592239232387</v>
      </c>
      <c r="BA725">
        <f t="shared" si="299"/>
        <v>-0.76945437791599325</v>
      </c>
      <c r="BC725">
        <f t="shared" si="300"/>
        <v>-1036.2642850206105</v>
      </c>
      <c r="BD725">
        <f t="shared" si="301"/>
        <v>3.3000000000000002E-2</v>
      </c>
      <c r="BE725">
        <f t="shared" si="302"/>
        <v>-34.196721405680151</v>
      </c>
    </row>
    <row r="726" spans="3:57">
      <c r="C726" s="11">
        <v>666</v>
      </c>
      <c r="D726" s="12">
        <f t="shared" si="308"/>
        <v>9.6521739130434776E-3</v>
      </c>
      <c r="E726" s="75">
        <f t="shared" si="303"/>
        <v>1204.2771838760873</v>
      </c>
      <c r="F726" s="4">
        <f t="shared" si="304"/>
        <v>11.623892818282233</v>
      </c>
      <c r="G726" s="4"/>
      <c r="H726" s="4">
        <f t="shared" si="305"/>
        <v>-37.180580036036652</v>
      </c>
      <c r="I726" s="11">
        <v>666</v>
      </c>
      <c r="J726" s="5">
        <f t="shared" si="286"/>
        <v>-24195.147422985658</v>
      </c>
      <c r="K726" s="11">
        <v>666</v>
      </c>
      <c r="L726" s="17">
        <f t="shared" si="306"/>
        <v>-10210.352212499947</v>
      </c>
      <c r="M726" s="11">
        <v>666</v>
      </c>
      <c r="N726">
        <f t="shared" si="307"/>
        <v>-1040.8106230886797</v>
      </c>
      <c r="Q726" s="58">
        <v>603</v>
      </c>
      <c r="R726" s="21">
        <f t="shared" si="283"/>
        <v>33.522678999999975</v>
      </c>
      <c r="S726" s="21">
        <f t="shared" si="282"/>
        <v>203.57497334264085</v>
      </c>
      <c r="T726" s="21">
        <f t="shared" si="280"/>
        <v>1.0000000000000002</v>
      </c>
      <c r="U726" s="21">
        <f t="shared" si="281"/>
        <v>600</v>
      </c>
      <c r="AA726">
        <v>603</v>
      </c>
      <c r="AB726">
        <f t="shared" si="287"/>
        <v>10.524335389525808</v>
      </c>
      <c r="AC726">
        <f t="shared" si="288"/>
        <v>0.2661290322580645</v>
      </c>
      <c r="AD726">
        <f t="shared" si="289"/>
        <v>-0.89100652418836812</v>
      </c>
      <c r="AE726">
        <f t="shared" si="290"/>
        <v>-0.23712270401787214</v>
      </c>
      <c r="AF726" s="65">
        <f t="shared" si="291"/>
        <v>-0.2394030089419823</v>
      </c>
      <c r="AG726">
        <f t="shared" si="292"/>
        <v>-13.716782015108294</v>
      </c>
      <c r="AJ726">
        <f t="shared" si="293"/>
        <v>72.382294738708836</v>
      </c>
      <c r="AL726">
        <f t="shared" si="284"/>
        <v>72.38229473870885</v>
      </c>
      <c r="AN726">
        <f t="shared" si="294"/>
        <v>73.829940633483034</v>
      </c>
      <c r="AP726">
        <f t="shared" si="295"/>
        <v>1330.5457452343894</v>
      </c>
      <c r="AS726">
        <f t="shared" si="296"/>
        <v>1369.6073465541162</v>
      </c>
      <c r="AU726">
        <f t="shared" si="285"/>
        <v>-324.76499745765494</v>
      </c>
      <c r="AW726">
        <f t="shared" si="297"/>
        <v>10.524335389525808</v>
      </c>
      <c r="AY726">
        <f t="shared" si="298"/>
        <v>-0.2394030089419823</v>
      </c>
      <c r="BA726">
        <f t="shared" si="299"/>
        <v>-0.78019468324129837</v>
      </c>
      <c r="BC726">
        <f t="shared" si="300"/>
        <v>-1038.0847162412017</v>
      </c>
      <c r="BD726">
        <f t="shared" si="301"/>
        <v>3.3000000000000002E-2</v>
      </c>
      <c r="BE726">
        <f t="shared" si="302"/>
        <v>-34.256795635959655</v>
      </c>
    </row>
    <row r="727" spans="3:57">
      <c r="C727" s="11">
        <v>667</v>
      </c>
      <c r="D727" s="12">
        <f t="shared" si="308"/>
        <v>9.6666666666666654E-3</v>
      </c>
      <c r="E727" s="75">
        <f t="shared" si="303"/>
        <v>1204.2771838760873</v>
      </c>
      <c r="F727" s="4">
        <f t="shared" si="304"/>
        <v>11.641346110802175</v>
      </c>
      <c r="G727" s="4"/>
      <c r="H727" s="4">
        <f t="shared" si="305"/>
        <v>-36.821974323599292</v>
      </c>
      <c r="I727" s="11">
        <v>667</v>
      </c>
      <c r="J727" s="5">
        <f t="shared" si="286"/>
        <v>-25291.751818565746</v>
      </c>
      <c r="K727" s="11">
        <v>667</v>
      </c>
      <c r="L727" s="17">
        <f t="shared" si="306"/>
        <v>-10673.119267434744</v>
      </c>
      <c r="M727" s="11">
        <v>667</v>
      </c>
      <c r="N727">
        <f t="shared" si="307"/>
        <v>-1087.9836154367731</v>
      </c>
      <c r="Q727" s="58">
        <v>604</v>
      </c>
      <c r="R727" s="21">
        <f t="shared" si="283"/>
        <v>34.090859999999978</v>
      </c>
      <c r="S727" s="21">
        <f t="shared" si="282"/>
        <v>206.28930548669871</v>
      </c>
      <c r="T727" s="21">
        <f t="shared" si="280"/>
        <v>1.0000000000000002</v>
      </c>
      <c r="U727" s="21">
        <f t="shared" si="281"/>
        <v>599.99999999999977</v>
      </c>
      <c r="AA727">
        <v>604</v>
      </c>
      <c r="AB727">
        <f t="shared" si="287"/>
        <v>10.54178868204575</v>
      </c>
      <c r="AC727">
        <f t="shared" si="288"/>
        <v>0.2661290322580645</v>
      </c>
      <c r="AD727">
        <f t="shared" si="289"/>
        <v>-0.8987940462991667</v>
      </c>
      <c r="AE727">
        <f t="shared" si="290"/>
        <v>-0.23919518974090725</v>
      </c>
      <c r="AF727" s="65">
        <f t="shared" si="291"/>
        <v>-0.24153689516153856</v>
      </c>
      <c r="AG727">
        <f t="shared" si="292"/>
        <v>-13.839044689449993</v>
      </c>
      <c r="AJ727">
        <f t="shared" si="293"/>
        <v>72.382294738708836</v>
      </c>
      <c r="AL727">
        <f t="shared" si="284"/>
        <v>72.38229473870885</v>
      </c>
      <c r="AN727">
        <f t="shared" si="294"/>
        <v>73.829940633483034</v>
      </c>
      <c r="AP727">
        <f t="shared" si="295"/>
        <v>1313.6623338656082</v>
      </c>
      <c r="AS727">
        <f t="shared" si="296"/>
        <v>1352.9360323297544</v>
      </c>
      <c r="AU727">
        <f t="shared" si="285"/>
        <v>-323.61579096042584</v>
      </c>
      <c r="AW727">
        <f t="shared" si="297"/>
        <v>10.54178868204575</v>
      </c>
      <c r="AY727">
        <f t="shared" si="298"/>
        <v>-0.24153689516153856</v>
      </c>
      <c r="BA727">
        <f t="shared" si="299"/>
        <v>-0.79080295776355769</v>
      </c>
      <c r="BC727">
        <f t="shared" si="300"/>
        <v>-1038.8480591235011</v>
      </c>
      <c r="BD727">
        <f t="shared" si="301"/>
        <v>3.3000000000000002E-2</v>
      </c>
      <c r="BE727">
        <f t="shared" si="302"/>
        <v>-34.281985951075541</v>
      </c>
    </row>
    <row r="728" spans="3:57">
      <c r="C728" s="11">
        <v>668</v>
      </c>
      <c r="D728" s="12">
        <f t="shared" si="308"/>
        <v>9.6811594202898549E-3</v>
      </c>
      <c r="E728" s="75">
        <f t="shared" si="303"/>
        <v>1204.2771838760873</v>
      </c>
      <c r="F728" s="4">
        <f t="shared" si="304"/>
        <v>11.658799403322121</v>
      </c>
      <c r="G728" s="4"/>
      <c r="H728" s="4">
        <f t="shared" si="305"/>
        <v>-36.447507500949769</v>
      </c>
      <c r="I728" s="11">
        <v>668</v>
      </c>
      <c r="J728" s="5">
        <f t="shared" si="286"/>
        <v>-26383.859981083751</v>
      </c>
      <c r="K728" s="11">
        <v>668</v>
      </c>
      <c r="L728" s="17">
        <f t="shared" si="306"/>
        <v>-11133.988912017343</v>
      </c>
      <c r="M728" s="11">
        <v>668</v>
      </c>
      <c r="N728">
        <f t="shared" si="307"/>
        <v>-1134.963191846824</v>
      </c>
      <c r="Q728" s="58">
        <v>605</v>
      </c>
      <c r="R728" s="21">
        <f t="shared" si="283"/>
        <v>34.659040999999981</v>
      </c>
      <c r="S728" s="21">
        <f t="shared" si="282"/>
        <v>209.00363763075657</v>
      </c>
      <c r="T728" s="21">
        <f t="shared" si="280"/>
        <v>1.0000000000000002</v>
      </c>
      <c r="U728" s="21">
        <f t="shared" si="281"/>
        <v>599.99999999999977</v>
      </c>
      <c r="AA728">
        <v>605</v>
      </c>
      <c r="AB728">
        <f t="shared" si="287"/>
        <v>10.559241974565694</v>
      </c>
      <c r="AC728">
        <f t="shared" si="288"/>
        <v>0.2661290322580645</v>
      </c>
      <c r="AD728">
        <f t="shared" si="289"/>
        <v>-0.90630778703665005</v>
      </c>
      <c r="AE728">
        <f t="shared" si="290"/>
        <v>-0.2411948142920117</v>
      </c>
      <c r="AF728" s="65">
        <f t="shared" si="291"/>
        <v>-0.24359682529083765</v>
      </c>
      <c r="AG728">
        <f t="shared" si="292"/>
        <v>-13.95706999195067</v>
      </c>
      <c r="AJ728">
        <f t="shared" si="293"/>
        <v>72.382294738708836</v>
      </c>
      <c r="AL728">
        <f t="shared" si="284"/>
        <v>72.38229473870885</v>
      </c>
      <c r="AN728">
        <f t="shared" si="294"/>
        <v>73.829940633483034</v>
      </c>
      <c r="AP728">
        <f t="shared" si="295"/>
        <v>1296.0930342861516</v>
      </c>
      <c r="AS728">
        <f t="shared" si="296"/>
        <v>1335.5220267505456</v>
      </c>
      <c r="AU728">
        <f t="shared" si="285"/>
        <v>-322.12098722498894</v>
      </c>
      <c r="AW728">
        <f t="shared" si="297"/>
        <v>10.559241974565694</v>
      </c>
      <c r="AY728">
        <f t="shared" si="298"/>
        <v>-0.24359682529083765</v>
      </c>
      <c r="BA728">
        <f t="shared" si="299"/>
        <v>-0.80127349698956085</v>
      </c>
      <c r="BC728">
        <f t="shared" si="300"/>
        <v>-1038.5249980062754</v>
      </c>
      <c r="BD728">
        <f t="shared" si="301"/>
        <v>3.3000000000000002E-2</v>
      </c>
      <c r="BE728">
        <f t="shared" si="302"/>
        <v>-34.271324934207087</v>
      </c>
    </row>
    <row r="729" spans="3:57">
      <c r="C729" s="11">
        <v>669</v>
      </c>
      <c r="D729" s="12">
        <f t="shared" si="308"/>
        <v>9.6956521739130427E-3</v>
      </c>
      <c r="E729" s="75">
        <f t="shared" si="303"/>
        <v>1204.2771838760873</v>
      </c>
      <c r="F729" s="4">
        <f t="shared" si="304"/>
        <v>11.676252695842063</v>
      </c>
      <c r="G729" s="4"/>
      <c r="H729" s="4">
        <f t="shared" si="305"/>
        <v>-36.057249982217307</v>
      </c>
      <c r="I729" s="11">
        <v>669</v>
      </c>
      <c r="J729" s="5">
        <f t="shared" si="286"/>
        <v>-27470.746861819425</v>
      </c>
      <c r="K729" s="11">
        <v>669</v>
      </c>
      <c r="L729" s="17">
        <f t="shared" si="306"/>
        <v>-11592.655175687798</v>
      </c>
      <c r="M729" s="11">
        <v>669</v>
      </c>
      <c r="N729">
        <f t="shared" si="307"/>
        <v>-1181.7181626593065</v>
      </c>
      <c r="Q729" s="58">
        <v>606</v>
      </c>
      <c r="R729" s="21">
        <f t="shared" si="283"/>
        <v>35.227221999999983</v>
      </c>
      <c r="S729" s="21">
        <f t="shared" si="282"/>
        <v>211.71796977481441</v>
      </c>
      <c r="T729" s="21">
        <f t="shared" si="280"/>
        <v>1.0000000000000002</v>
      </c>
      <c r="U729" s="21">
        <f t="shared" si="281"/>
        <v>599.99999999999977</v>
      </c>
      <c r="AA729">
        <v>606</v>
      </c>
      <c r="AB729">
        <f t="shared" si="287"/>
        <v>10.576695267085636</v>
      </c>
      <c r="AC729">
        <f t="shared" si="288"/>
        <v>0.2661290322580645</v>
      </c>
      <c r="AD729">
        <f t="shared" si="289"/>
        <v>-0.91354545764260053</v>
      </c>
      <c r="AE729">
        <f t="shared" si="290"/>
        <v>-0.24312096856617593</v>
      </c>
      <c r="AF729" s="65">
        <f t="shared" si="291"/>
        <v>-0.24558206697570811</v>
      </c>
      <c r="AG729">
        <f t="shared" si="292"/>
        <v>-14.070815961807186</v>
      </c>
      <c r="AJ729">
        <f t="shared" si="293"/>
        <v>72.382294738708836</v>
      </c>
      <c r="AL729">
        <f t="shared" si="284"/>
        <v>72.38229473870885</v>
      </c>
      <c r="AN729">
        <f t="shared" si="294"/>
        <v>73.829940633483034</v>
      </c>
      <c r="AP729">
        <f t="shared" si="295"/>
        <v>1277.8296179133999</v>
      </c>
      <c r="AS729">
        <f t="shared" si="296"/>
        <v>1317.3555857175988</v>
      </c>
      <c r="AU729">
        <f t="shared" si="285"/>
        <v>-320.27676594572461</v>
      </c>
      <c r="AW729">
        <f t="shared" si="297"/>
        <v>10.576695267085636</v>
      </c>
      <c r="AY729">
        <f t="shared" si="298"/>
        <v>-0.24558206697570811</v>
      </c>
      <c r="BA729">
        <f t="shared" si="299"/>
        <v>-0.81160049188992378</v>
      </c>
      <c r="BC729">
        <f t="shared" si="300"/>
        <v>-1037.0871464500287</v>
      </c>
      <c r="BD729">
        <f t="shared" si="301"/>
        <v>3.3000000000000002E-2</v>
      </c>
      <c r="BE729">
        <f t="shared" si="302"/>
        <v>-34.22387583285095</v>
      </c>
    </row>
    <row r="730" spans="3:57">
      <c r="C730" s="11">
        <v>670</v>
      </c>
      <c r="D730" s="12">
        <f t="shared" si="308"/>
        <v>9.7101449275362323E-3</v>
      </c>
      <c r="E730" s="75">
        <f t="shared" si="303"/>
        <v>1204.2771838760873</v>
      </c>
      <c r="F730" s="4">
        <f t="shared" si="304"/>
        <v>11.693705988362007</v>
      </c>
      <c r="G730" s="4"/>
      <c r="H730" s="4">
        <f t="shared" si="305"/>
        <v>-35.651282703662311</v>
      </c>
      <c r="I730" s="11">
        <v>670</v>
      </c>
      <c r="J730" s="5">
        <f t="shared" si="286"/>
        <v>-28551.685572256272</v>
      </c>
      <c r="K730" s="11">
        <v>670</v>
      </c>
      <c r="L730" s="17">
        <f t="shared" si="306"/>
        <v>-12048.811311492147</v>
      </c>
      <c r="M730" s="11">
        <v>670</v>
      </c>
      <c r="N730">
        <f t="shared" si="307"/>
        <v>-1228.2172590715745</v>
      </c>
      <c r="Q730" s="58">
        <v>607</v>
      </c>
      <c r="R730" s="21">
        <f t="shared" si="283"/>
        <v>35.795402999999986</v>
      </c>
      <c r="S730" s="21">
        <f t="shared" si="282"/>
        <v>214.4323019188723</v>
      </c>
      <c r="T730" s="21">
        <f t="shared" si="280"/>
        <v>1.0000000000000002</v>
      </c>
      <c r="U730" s="21">
        <f t="shared" si="281"/>
        <v>600</v>
      </c>
      <c r="AA730">
        <v>607</v>
      </c>
      <c r="AB730">
        <f t="shared" si="287"/>
        <v>10.59414855960558</v>
      </c>
      <c r="AC730">
        <f t="shared" si="288"/>
        <v>0.2661290322580645</v>
      </c>
      <c r="AD730">
        <f t="shared" si="289"/>
        <v>-0.92050485345244015</v>
      </c>
      <c r="AE730">
        <f t="shared" si="290"/>
        <v>-0.24497306583814937</v>
      </c>
      <c r="AF730" s="65">
        <f t="shared" si="291"/>
        <v>-0.24749191179511465</v>
      </c>
      <c r="AG730">
        <f t="shared" si="292"/>
        <v>-14.180242009484108</v>
      </c>
      <c r="AJ730">
        <f t="shared" si="293"/>
        <v>72.382294738708836</v>
      </c>
      <c r="AL730">
        <f t="shared" si="284"/>
        <v>72.38229473870885</v>
      </c>
      <c r="AN730">
        <f t="shared" si="294"/>
        <v>73.829940633483034</v>
      </c>
      <c r="AP730">
        <f t="shared" si="295"/>
        <v>1258.8644596675676</v>
      </c>
      <c r="AS730">
        <f t="shared" si="296"/>
        <v>1298.4277016549897</v>
      </c>
      <c r="AU730">
        <f t="shared" si="285"/>
        <v>-318.07981484360477</v>
      </c>
      <c r="AW730">
        <f t="shared" si="297"/>
        <v>10.59414855960558</v>
      </c>
      <c r="AY730">
        <f t="shared" si="298"/>
        <v>-0.24749191179511465</v>
      </c>
      <c r="BA730">
        <f t="shared" si="299"/>
        <v>-0.82177803338134159</v>
      </c>
      <c r="BC730">
        <f t="shared" si="300"/>
        <v>-1034.5071599592789</v>
      </c>
      <c r="BD730">
        <f t="shared" si="301"/>
        <v>3.3000000000000002E-2</v>
      </c>
      <c r="BE730">
        <f t="shared" si="302"/>
        <v>-34.138736278656204</v>
      </c>
    </row>
    <row r="731" spans="3:57">
      <c r="C731" s="11">
        <v>671</v>
      </c>
      <c r="D731" s="12">
        <f t="shared" si="308"/>
        <v>9.7246376811594201E-3</v>
      </c>
      <c r="E731" s="75">
        <f t="shared" si="303"/>
        <v>1204.2771838760873</v>
      </c>
      <c r="F731" s="4">
        <f t="shared" si="304"/>
        <v>11.711159280881951</v>
      </c>
      <c r="G731" s="4"/>
      <c r="H731" s="4">
        <f t="shared" si="305"/>
        <v>-35.22969714524686</v>
      </c>
      <c r="I731" s="11">
        <v>671</v>
      </c>
      <c r="J731" s="5">
        <f t="shared" si="286"/>
        <v>-29625.948087733788</v>
      </c>
      <c r="K731" s="11">
        <v>671</v>
      </c>
      <c r="L731" s="17">
        <f t="shared" si="306"/>
        <v>-12502.150093023658</v>
      </c>
      <c r="M731" s="11">
        <v>671</v>
      </c>
      <c r="N731">
        <f t="shared" si="307"/>
        <v>-1274.4291634071008</v>
      </c>
      <c r="Q731" s="58">
        <v>608</v>
      </c>
      <c r="R731" s="21">
        <f t="shared" si="283"/>
        <v>36.363583999999989</v>
      </c>
      <c r="S731" s="21">
        <f t="shared" si="282"/>
        <v>217.14663406293013</v>
      </c>
      <c r="T731" s="21">
        <f t="shared" ref="T731:T794" si="309">$AB$73*$V$68*$U$666/($AB$63*100)</f>
        <v>1.0000000000000002</v>
      </c>
      <c r="U731" s="21">
        <f t="shared" ref="U731:U794" si="310">U581-(U581-$AB$96)*$R$666/100</f>
        <v>600</v>
      </c>
      <c r="AA731">
        <v>608</v>
      </c>
      <c r="AB731">
        <f t="shared" si="287"/>
        <v>10.611601852125522</v>
      </c>
      <c r="AC731">
        <f t="shared" si="288"/>
        <v>0.2661290322580645</v>
      </c>
      <c r="AD731">
        <f t="shared" si="289"/>
        <v>-0.92718385456678687</v>
      </c>
      <c r="AE731">
        <f t="shared" si="290"/>
        <v>-0.246750541941161</v>
      </c>
      <c r="AF731" s="65">
        <f t="shared" si="291"/>
        <v>-0.24932567577902612</v>
      </c>
      <c r="AG731">
        <f t="shared" si="292"/>
        <v>-14.28530894638533</v>
      </c>
      <c r="AJ731">
        <f t="shared" si="293"/>
        <v>72.382294738708836</v>
      </c>
      <c r="AL731">
        <f t="shared" si="284"/>
        <v>72.38229473870885</v>
      </c>
      <c r="AN731">
        <f t="shared" si="294"/>
        <v>73.829940633483034</v>
      </c>
      <c r="AP731">
        <f t="shared" si="295"/>
        <v>1239.1905563622736</v>
      </c>
      <c r="AS731">
        <f t="shared" si="296"/>
        <v>1278.7301299292083</v>
      </c>
      <c r="AU731">
        <f t="shared" si="285"/>
        <v>-315.52735255652334</v>
      </c>
      <c r="AW731">
        <f t="shared" si="297"/>
        <v>10.611601852125522</v>
      </c>
      <c r="AY731">
        <f t="shared" si="298"/>
        <v>-0.24932567577902612</v>
      </c>
      <c r="BA731">
        <f t="shared" si="299"/>
        <v>-0.83180011712311142</v>
      </c>
      <c r="BC731">
        <f t="shared" si="300"/>
        <v>-1030.7588499199928</v>
      </c>
      <c r="BD731">
        <f t="shared" si="301"/>
        <v>3.3000000000000002E-2</v>
      </c>
      <c r="BE731">
        <f t="shared" si="302"/>
        <v>-34.015042047359763</v>
      </c>
    </row>
    <row r="732" spans="3:57">
      <c r="C732" s="11">
        <v>672</v>
      </c>
      <c r="D732" s="12">
        <f t="shared" si="308"/>
        <v>9.7391304347826078E-3</v>
      </c>
      <c r="E732" s="75">
        <f t="shared" si="303"/>
        <v>1204.2771838760873</v>
      </c>
      <c r="F732" s="4">
        <f t="shared" si="304"/>
        <v>11.728612573401893</v>
      </c>
      <c r="G732" s="4"/>
      <c r="H732" s="4">
        <f t="shared" si="305"/>
        <v>-34.79259534197714</v>
      </c>
      <c r="I732" s="11">
        <v>672</v>
      </c>
      <c r="J732" s="5">
        <f t="shared" si="286"/>
        <v>-30692.805955039283</v>
      </c>
      <c r="K732" s="11">
        <v>672</v>
      </c>
      <c r="L732" s="17">
        <f t="shared" si="306"/>
        <v>-12952.364113026577</v>
      </c>
      <c r="M732" s="11">
        <v>672</v>
      </c>
      <c r="N732">
        <f t="shared" si="307"/>
        <v>-1320.3225395541872</v>
      </c>
      <c r="Q732" s="58">
        <v>609</v>
      </c>
      <c r="R732" s="21">
        <f t="shared" si="283"/>
        <v>36.931764999999992</v>
      </c>
      <c r="S732" s="21">
        <f t="shared" ref="S732:S795" si="311">$AB$64+($AB$63-$AB$64)*R732/100</f>
        <v>219.860966206988</v>
      </c>
      <c r="T732" s="21">
        <f t="shared" si="309"/>
        <v>1.0000000000000002</v>
      </c>
      <c r="U732" s="21">
        <f t="shared" si="310"/>
        <v>600.00000000000023</v>
      </c>
      <c r="AA732">
        <v>609</v>
      </c>
      <c r="AB732">
        <f t="shared" si="287"/>
        <v>10.629055144645466</v>
      </c>
      <c r="AC732">
        <f t="shared" si="288"/>
        <v>0.2661290322580645</v>
      </c>
      <c r="AD732">
        <f t="shared" si="289"/>
        <v>-0.93358042649720152</v>
      </c>
      <c r="AE732">
        <f t="shared" si="290"/>
        <v>-0.24845285543877135</v>
      </c>
      <c r="AF732" s="65">
        <f t="shared" si="291"/>
        <v>-0.25108269991588605</v>
      </c>
      <c r="AG732">
        <f t="shared" si="292"/>
        <v>-14.385979013930021</v>
      </c>
      <c r="AJ732">
        <f t="shared" si="293"/>
        <v>72.382294738708836</v>
      </c>
      <c r="AL732">
        <f t="shared" si="284"/>
        <v>72.38229473870885</v>
      </c>
      <c r="AN732">
        <f t="shared" si="294"/>
        <v>73.829940633483034</v>
      </c>
      <c r="AP732">
        <f t="shared" si="295"/>
        <v>1218.8015444084449</v>
      </c>
      <c r="AS732">
        <f t="shared" si="296"/>
        <v>1258.2554142397455</v>
      </c>
      <c r="AU732">
        <f t="shared" si="285"/>
        <v>-312.61715053915884</v>
      </c>
      <c r="AW732">
        <f t="shared" si="297"/>
        <v>10.629055144645466</v>
      </c>
      <c r="AY732">
        <f t="shared" si="298"/>
        <v>-0.25108269991588605</v>
      </c>
      <c r="BA732">
        <f t="shared" si="299"/>
        <v>-0.84166064862574475</v>
      </c>
      <c r="BC732">
        <f t="shared" si="300"/>
        <v>-1025.8172984128712</v>
      </c>
      <c r="BD732">
        <f t="shared" si="301"/>
        <v>3.3000000000000002E-2</v>
      </c>
      <c r="BE732">
        <f t="shared" si="302"/>
        <v>-33.851970847624749</v>
      </c>
    </row>
    <row r="733" spans="3:57">
      <c r="C733" s="11">
        <v>673</v>
      </c>
      <c r="D733" s="12">
        <f t="shared" si="308"/>
        <v>9.7536231884057974E-3</v>
      </c>
      <c r="E733" s="75">
        <f t="shared" si="303"/>
        <v>1204.2771838760873</v>
      </c>
      <c r="F733" s="4">
        <f t="shared" si="304"/>
        <v>11.746065865921837</v>
      </c>
      <c r="G733" s="4"/>
      <c r="H733" s="4">
        <f t="shared" si="305"/>
        <v>-34.340089884967384</v>
      </c>
      <c r="I733" s="11">
        <v>673</v>
      </c>
      <c r="J733" s="5">
        <f t="shared" si="286"/>
        <v>-31751.531003129792</v>
      </c>
      <c r="K733" s="11">
        <v>673</v>
      </c>
      <c r="L733" s="17">
        <f t="shared" si="306"/>
        <v>-13399.146083320771</v>
      </c>
      <c r="M733" s="11">
        <v>673</v>
      </c>
      <c r="N733">
        <f t="shared" si="307"/>
        <v>-1365.8660635393242</v>
      </c>
      <c r="Q733" s="58">
        <v>610</v>
      </c>
      <c r="R733" s="21">
        <f t="shared" ref="R733:R796" si="312">R732+0.568181</f>
        <v>37.499945999999994</v>
      </c>
      <c r="S733" s="21">
        <f t="shared" si="311"/>
        <v>222.57529835104586</v>
      </c>
      <c r="T733" s="21">
        <f t="shared" si="309"/>
        <v>1.0000000000000002</v>
      </c>
      <c r="U733" s="21">
        <f t="shared" si="310"/>
        <v>600</v>
      </c>
      <c r="AA733">
        <v>610</v>
      </c>
      <c r="AB733">
        <f t="shared" si="287"/>
        <v>10.64650843716541</v>
      </c>
      <c r="AC733">
        <f t="shared" si="288"/>
        <v>0.2661290322580645</v>
      </c>
      <c r="AD733">
        <f t="shared" si="289"/>
        <v>-0.93969262078590843</v>
      </c>
      <c r="AE733">
        <f t="shared" si="290"/>
        <v>-0.25007948778979822</v>
      </c>
      <c r="AF733" s="65">
        <f t="shared" si="291"/>
        <v>-0.25276235064855623</v>
      </c>
      <c r="AG733">
        <f t="shared" si="292"/>
        <v>-14.48221591196808</v>
      </c>
      <c r="AJ733">
        <f t="shared" si="293"/>
        <v>72.382294738708836</v>
      </c>
      <c r="AL733">
        <f t="shared" si="284"/>
        <v>72.38229473870885</v>
      </c>
      <c r="AN733">
        <f t="shared" si="294"/>
        <v>73.829940633483034</v>
      </c>
      <c r="AP733">
        <f t="shared" si="295"/>
        <v>1197.6917168071541</v>
      </c>
      <c r="AS733">
        <f t="shared" si="296"/>
        <v>1236.9969109090721</v>
      </c>
      <c r="AU733">
        <f t="shared" si="285"/>
        <v>-309.34755387770338</v>
      </c>
      <c r="AW733">
        <f t="shared" si="297"/>
        <v>10.64650843716541</v>
      </c>
      <c r="AY733">
        <f t="shared" si="298"/>
        <v>-0.25276235064855623</v>
      </c>
      <c r="BA733">
        <f t="shared" si="299"/>
        <v>-0.85135344866843687</v>
      </c>
      <c r="BC733">
        <f t="shared" si="300"/>
        <v>-1019.6589735453915</v>
      </c>
      <c r="BD733">
        <f t="shared" si="301"/>
        <v>3.3000000000000002E-2</v>
      </c>
      <c r="BE733">
        <f t="shared" si="302"/>
        <v>-33.648746126997921</v>
      </c>
    </row>
    <row r="734" spans="3:57">
      <c r="C734" s="11">
        <v>674</v>
      </c>
      <c r="D734" s="12">
        <f t="shared" si="308"/>
        <v>9.7681159420289852E-3</v>
      </c>
      <c r="E734" s="75">
        <f t="shared" si="303"/>
        <v>1204.2771838760873</v>
      </c>
      <c r="F734" s="4">
        <f t="shared" si="304"/>
        <v>11.763519158441779</v>
      </c>
      <c r="G734" s="4"/>
      <c r="H734" s="4">
        <f t="shared" si="305"/>
        <v>-33.872303912186126</v>
      </c>
      <c r="I734" s="11">
        <v>674</v>
      </c>
      <c r="J734" s="5">
        <f t="shared" si="286"/>
        <v>-32801.396056171303</v>
      </c>
      <c r="K734" s="11">
        <v>674</v>
      </c>
      <c r="L734" s="17">
        <f t="shared" si="306"/>
        <v>-13842.18913570429</v>
      </c>
      <c r="M734" s="11">
        <v>674</v>
      </c>
      <c r="N734">
        <f t="shared" si="307"/>
        <v>-1411.0284542002332</v>
      </c>
      <c r="Q734" s="58">
        <v>611</v>
      </c>
      <c r="R734" s="21">
        <f t="shared" si="312"/>
        <v>38.068126999999997</v>
      </c>
      <c r="S734" s="21">
        <f t="shared" si="311"/>
        <v>225.28963049510369</v>
      </c>
      <c r="T734" s="21">
        <f t="shared" si="309"/>
        <v>1.0000000000000002</v>
      </c>
      <c r="U734" s="21">
        <f t="shared" si="310"/>
        <v>600</v>
      </c>
      <c r="AA734">
        <v>611</v>
      </c>
      <c r="AB734">
        <f t="shared" si="287"/>
        <v>10.663961729685353</v>
      </c>
      <c r="AC734">
        <f t="shared" si="288"/>
        <v>0.2661290322580645</v>
      </c>
      <c r="AD734">
        <f t="shared" si="289"/>
        <v>-0.9455185755993164</v>
      </c>
      <c r="AE734">
        <f t="shared" si="290"/>
        <v>-0.25162994350626966</v>
      </c>
      <c r="AF734" s="65">
        <f t="shared" si="291"/>
        <v>-0.25436402035762368</v>
      </c>
      <c r="AG734">
        <f t="shared" si="292"/>
        <v>-14.573984826471591</v>
      </c>
      <c r="AJ734">
        <f t="shared" si="293"/>
        <v>72.382294738708836</v>
      </c>
      <c r="AL734">
        <f t="shared" si="284"/>
        <v>72.38229473870885</v>
      </c>
      <c r="AN734">
        <f t="shared" si="294"/>
        <v>73.829940633483034</v>
      </c>
      <c r="AP734">
        <f t="shared" si="295"/>
        <v>1175.8560394078881</v>
      </c>
      <c r="AS734">
        <f t="shared" si="296"/>
        <v>1214.9488120020126</v>
      </c>
      <c r="AU734">
        <f t="shared" si="285"/>
        <v>-305.71750092707583</v>
      </c>
      <c r="AW734">
        <f t="shared" si="297"/>
        <v>10.663961729685353</v>
      </c>
      <c r="AY734">
        <f t="shared" si="298"/>
        <v>-0.25436402035762368</v>
      </c>
      <c r="BA734">
        <f t="shared" si="299"/>
        <v>-0.86087225902113851</v>
      </c>
      <c r="BC734">
        <f t="shared" si="300"/>
        <v>-1012.2618449287176</v>
      </c>
      <c r="BD734">
        <f t="shared" si="301"/>
        <v>3.3000000000000002E-2</v>
      </c>
      <c r="BE734">
        <f t="shared" si="302"/>
        <v>-33.404640882647683</v>
      </c>
    </row>
    <row r="735" spans="3:57">
      <c r="C735" s="11">
        <v>675</v>
      </c>
      <c r="D735" s="12">
        <f t="shared" si="308"/>
        <v>9.7826086956521729E-3</v>
      </c>
      <c r="E735" s="75">
        <f t="shared" si="303"/>
        <v>1204.2771838760873</v>
      </c>
      <c r="F735" s="4">
        <f t="shared" si="304"/>
        <v>11.780972450961722</v>
      </c>
      <c r="G735" s="4"/>
      <c r="H735" s="4">
        <f t="shared" si="305"/>
        <v>-33.389371088856024</v>
      </c>
      <c r="I735" s="11">
        <v>675</v>
      </c>
      <c r="J735" s="5">
        <f t="shared" si="286"/>
        <v>-33841.675648082011</v>
      </c>
      <c r="K735" s="11">
        <v>675</v>
      </c>
      <c r="L735" s="17">
        <f t="shared" si="306"/>
        <v>-14281.187123490608</v>
      </c>
      <c r="M735" s="11">
        <v>675</v>
      </c>
      <c r="N735">
        <f t="shared" si="307"/>
        <v>-1455.7785039236094</v>
      </c>
      <c r="Q735" s="58">
        <v>612</v>
      </c>
      <c r="R735" s="21">
        <f t="shared" si="312"/>
        <v>38.636308</v>
      </c>
      <c r="S735" s="21">
        <f t="shared" si="311"/>
        <v>228.00396263916156</v>
      </c>
      <c r="T735" s="21">
        <f t="shared" si="309"/>
        <v>1.0000000000000002</v>
      </c>
      <c r="U735" s="21">
        <f t="shared" si="310"/>
        <v>600</v>
      </c>
      <c r="AA735">
        <v>612</v>
      </c>
      <c r="AB735">
        <f t="shared" si="287"/>
        <v>10.681415022205297</v>
      </c>
      <c r="AC735">
        <f t="shared" si="288"/>
        <v>0.2661290322580645</v>
      </c>
      <c r="AD735">
        <f t="shared" si="289"/>
        <v>-0.95105651629515342</v>
      </c>
      <c r="AE735">
        <f t="shared" si="290"/>
        <v>-0.25310375030435533</v>
      </c>
      <c r="AF735" s="65">
        <f t="shared" si="291"/>
        <v>-0.25588712783096246</v>
      </c>
      <c r="AG735">
        <f t="shared" si="292"/>
        <v>-14.661252456438737</v>
      </c>
      <c r="AJ735">
        <f t="shared" si="293"/>
        <v>72.382294738708836</v>
      </c>
      <c r="AL735">
        <f t="shared" si="284"/>
        <v>72.38229473870885</v>
      </c>
      <c r="AN735">
        <f t="shared" si="294"/>
        <v>73.829940633483034</v>
      </c>
      <c r="AP735">
        <f t="shared" si="295"/>
        <v>1153.2901664096303</v>
      </c>
      <c r="AS735">
        <f t="shared" si="296"/>
        <v>1192.1061672065478</v>
      </c>
      <c r="AU735">
        <f t="shared" si="285"/>
        <v>-301.72654168092816</v>
      </c>
      <c r="AW735">
        <f t="shared" si="297"/>
        <v>10.681415022205297</v>
      </c>
      <c r="AY735">
        <f t="shared" si="298"/>
        <v>-0.25588712783096246</v>
      </c>
      <c r="BA735">
        <f t="shared" si="299"/>
        <v>-0.87021074846583557</v>
      </c>
      <c r="BC735">
        <f t="shared" si="300"/>
        <v>-1003.6054989096124</v>
      </c>
      <c r="BD735">
        <f t="shared" si="301"/>
        <v>3.3000000000000002E-2</v>
      </c>
      <c r="BE735">
        <f t="shared" si="302"/>
        <v>-33.11898146401721</v>
      </c>
    </row>
    <row r="736" spans="3:57">
      <c r="C736" s="11">
        <v>676</v>
      </c>
      <c r="D736" s="12">
        <f t="shared" si="308"/>
        <v>9.7971014492753625E-3</v>
      </c>
      <c r="E736" s="75">
        <f t="shared" si="303"/>
        <v>1204.2771838760873</v>
      </c>
      <c r="F736" s="4">
        <f t="shared" si="304"/>
        <v>11.798425743481667</v>
      </c>
      <c r="G736" s="4"/>
      <c r="H736" s="4">
        <f t="shared" si="305"/>
        <v>-32.891435577492437</v>
      </c>
      <c r="I736" s="11">
        <v>676</v>
      </c>
      <c r="J736" s="5">
        <f t="shared" si="286"/>
        <v>-34871.646737758841</v>
      </c>
      <c r="K736" s="11">
        <v>676</v>
      </c>
      <c r="L736" s="17">
        <f t="shared" si="306"/>
        <v>-14715.834923334231</v>
      </c>
      <c r="M736" s="11">
        <v>676</v>
      </c>
      <c r="N736">
        <f t="shared" si="307"/>
        <v>-1500.0851094122559</v>
      </c>
      <c r="Q736" s="58">
        <v>613</v>
      </c>
      <c r="R736" s="21">
        <f t="shared" si="312"/>
        <v>39.204489000000002</v>
      </c>
      <c r="S736" s="21">
        <f t="shared" si="311"/>
        <v>230.71829478321942</v>
      </c>
      <c r="T736" s="21">
        <f t="shared" si="309"/>
        <v>1.0000000000000002</v>
      </c>
      <c r="U736" s="21">
        <f t="shared" si="310"/>
        <v>600</v>
      </c>
      <c r="AA736">
        <v>613</v>
      </c>
      <c r="AB736">
        <f t="shared" si="287"/>
        <v>10.698868314725239</v>
      </c>
      <c r="AC736">
        <f t="shared" si="288"/>
        <v>0.2661290322580645</v>
      </c>
      <c r="AD736">
        <f t="shared" si="289"/>
        <v>-0.95630475596303499</v>
      </c>
      <c r="AE736">
        <f t="shared" si="290"/>
        <v>-0.25450045924822706</v>
      </c>
      <c r="AF736" s="65">
        <f t="shared" si="291"/>
        <v>-0.2573311187184551</v>
      </c>
      <c r="AG736">
        <f t="shared" si="292"/>
        <v>-14.743987039947415</v>
      </c>
      <c r="AJ736">
        <f t="shared" si="293"/>
        <v>72.382294738708836</v>
      </c>
      <c r="AL736">
        <f t="shared" si="284"/>
        <v>72.38229473870885</v>
      </c>
      <c r="AN736">
        <f t="shared" si="294"/>
        <v>73.829940633483034</v>
      </c>
      <c r="AP736">
        <f t="shared" si="295"/>
        <v>1129.9904550829601</v>
      </c>
      <c r="AS736">
        <f t="shared" si="296"/>
        <v>1168.4649044103562</v>
      </c>
      <c r="AU736">
        <f t="shared" si="285"/>
        <v>-297.37485478787141</v>
      </c>
      <c r="AW736">
        <f t="shared" si="297"/>
        <v>10.698868314725239</v>
      </c>
      <c r="AY736">
        <f t="shared" si="298"/>
        <v>-0.2573311187184551</v>
      </c>
      <c r="BA736">
        <f t="shared" si="299"/>
        <v>-0.87936251911058028</v>
      </c>
      <c r="BC736">
        <f t="shared" si="300"/>
        <v>-993.67125315266287</v>
      </c>
      <c r="BD736">
        <f t="shared" si="301"/>
        <v>3.3000000000000002E-2</v>
      </c>
      <c r="BE736">
        <f t="shared" si="302"/>
        <v>-32.791151354037879</v>
      </c>
    </row>
    <row r="737" spans="3:57">
      <c r="C737" s="11">
        <v>677</v>
      </c>
      <c r="D737" s="12">
        <f t="shared" si="308"/>
        <v>9.8115942028985503E-3</v>
      </c>
      <c r="E737" s="75">
        <f t="shared" si="303"/>
        <v>1204.2771838760873</v>
      </c>
      <c r="F737" s="4">
        <f t="shared" si="304"/>
        <v>11.815879036001609</v>
      </c>
      <c r="G737" s="4"/>
      <c r="H737" s="4">
        <f t="shared" si="305"/>
        <v>-32.378651997576739</v>
      </c>
      <c r="I737" s="11">
        <v>677</v>
      </c>
      <c r="J737" s="5">
        <f t="shared" si="286"/>
        <v>-35890.589424167752</v>
      </c>
      <c r="K737" s="11">
        <v>677</v>
      </c>
      <c r="L737" s="17">
        <f t="shared" si="306"/>
        <v>-15145.82873699879</v>
      </c>
      <c r="M737" s="11">
        <v>677</v>
      </c>
      <c r="N737">
        <f t="shared" si="307"/>
        <v>-1543.9173024463598</v>
      </c>
      <c r="Q737" s="58">
        <v>614</v>
      </c>
      <c r="R737" s="21">
        <f t="shared" si="312"/>
        <v>39.772670000000005</v>
      </c>
      <c r="S737" s="21">
        <f t="shared" si="311"/>
        <v>233.43262692727728</v>
      </c>
      <c r="T737" s="21">
        <f t="shared" si="309"/>
        <v>1.0000000000000002</v>
      </c>
      <c r="U737" s="21">
        <f t="shared" si="310"/>
        <v>600</v>
      </c>
      <c r="AA737">
        <v>614</v>
      </c>
      <c r="AB737">
        <f t="shared" si="287"/>
        <v>10.716321607245183</v>
      </c>
      <c r="AC737">
        <f t="shared" si="288"/>
        <v>0.2661290322580645</v>
      </c>
      <c r="AD737">
        <f t="shared" si="289"/>
        <v>-0.96126169593831867</v>
      </c>
      <c r="AE737">
        <f t="shared" si="290"/>
        <v>-0.25581964488681058</v>
      </c>
      <c r="AF737" s="65">
        <f t="shared" si="291"/>
        <v>-0.25869546597080656</v>
      </c>
      <c r="AG737">
        <f t="shared" si="292"/>
        <v>-14.822158379297424</v>
      </c>
      <c r="AJ737">
        <f t="shared" si="293"/>
        <v>72.382294738708836</v>
      </c>
      <c r="AL737">
        <f t="shared" si="284"/>
        <v>72.38229473870885</v>
      </c>
      <c r="AN737">
        <f t="shared" si="294"/>
        <v>73.829940633483034</v>
      </c>
      <c r="AP737">
        <f t="shared" si="295"/>
        <v>1105.9539796924328</v>
      </c>
      <c r="AS737">
        <f t="shared" si="296"/>
        <v>1144.0218489102369</v>
      </c>
      <c r="AU737">
        <f t="shared" si="285"/>
        <v>-292.66326313096931</v>
      </c>
      <c r="AW737">
        <f t="shared" si="297"/>
        <v>10.716321607245183</v>
      </c>
      <c r="AY737">
        <f t="shared" si="298"/>
        <v>-0.25869546597080656</v>
      </c>
      <c r="BA737">
        <f t="shared" si="299"/>
        <v>-0.88832111298871963</v>
      </c>
      <c r="BC737">
        <f t="shared" si="300"/>
        <v>-982.44227015468573</v>
      </c>
      <c r="BD737">
        <f t="shared" si="301"/>
        <v>3.3000000000000002E-2</v>
      </c>
      <c r="BE737">
        <f t="shared" si="302"/>
        <v>-32.42059491510463</v>
      </c>
    </row>
    <row r="738" spans="3:57">
      <c r="C738" s="11">
        <v>678</v>
      </c>
      <c r="D738" s="12">
        <f t="shared" si="308"/>
        <v>9.8260869565217381E-3</v>
      </c>
      <c r="E738" s="75">
        <f t="shared" si="303"/>
        <v>1204.2771838760873</v>
      </c>
      <c r="F738" s="4">
        <f t="shared" si="304"/>
        <v>11.833332328521552</v>
      </c>
      <c r="G738" s="4"/>
      <c r="H738" s="4">
        <f t="shared" si="305"/>
        <v>-31.851185374870862</v>
      </c>
      <c r="I738" s="11">
        <v>678</v>
      </c>
      <c r="J738" s="5">
        <f t="shared" si="286"/>
        <v>-36897.78766047948</v>
      </c>
      <c r="K738" s="11">
        <v>678</v>
      </c>
      <c r="L738" s="17">
        <f t="shared" si="306"/>
        <v>-15570.866392722341</v>
      </c>
      <c r="M738" s="11">
        <v>678</v>
      </c>
      <c r="N738">
        <f t="shared" si="307"/>
        <v>-1587.2442806037043</v>
      </c>
      <c r="Q738" s="58">
        <v>615</v>
      </c>
      <c r="R738" s="21">
        <f t="shared" si="312"/>
        <v>40.340851000000008</v>
      </c>
      <c r="S738" s="21">
        <f t="shared" si="311"/>
        <v>236.14695907133512</v>
      </c>
      <c r="T738" s="21">
        <f t="shared" si="309"/>
        <v>1.0000000000000002</v>
      </c>
      <c r="U738" s="21">
        <f t="shared" si="310"/>
        <v>600</v>
      </c>
      <c r="AA738">
        <v>615</v>
      </c>
      <c r="AB738">
        <f t="shared" si="287"/>
        <v>10.733774899765127</v>
      </c>
      <c r="AC738">
        <f t="shared" si="288"/>
        <v>0.2661290322580645</v>
      </c>
      <c r="AD738">
        <f t="shared" si="289"/>
        <v>-0.9659258262890682</v>
      </c>
      <c r="AE738">
        <f t="shared" si="290"/>
        <v>-0.25706090538338106</v>
      </c>
      <c r="AF738" s="65">
        <f t="shared" si="291"/>
        <v>-0.2599796702613909</v>
      </c>
      <c r="AG738">
        <f t="shared" si="292"/>
        <v>-14.895737865180498</v>
      </c>
      <c r="AJ738">
        <f t="shared" si="293"/>
        <v>72.382294738708836</v>
      </c>
      <c r="AL738">
        <f t="shared" si="284"/>
        <v>72.38229473870885</v>
      </c>
      <c r="AN738">
        <f t="shared" si="294"/>
        <v>73.829940633483034</v>
      </c>
      <c r="AP738">
        <f t="shared" si="295"/>
        <v>1081.1785445993241</v>
      </c>
      <c r="AS738">
        <f t="shared" si="296"/>
        <v>1118.7747411944442</v>
      </c>
      <c r="AU738">
        <f t="shared" si="285"/>
        <v>-287.59324789150162</v>
      </c>
      <c r="AW738">
        <f t="shared" si="297"/>
        <v>10.733774899765127</v>
      </c>
      <c r="AY738">
        <f t="shared" si="298"/>
        <v>-0.2599796702613909</v>
      </c>
      <c r="BA738">
        <f t="shared" si="299"/>
        <v>-0.89708001893465417</v>
      </c>
      <c r="BC738">
        <f t="shared" si="300"/>
        <v>-969.90366926090348</v>
      </c>
      <c r="BD738">
        <f t="shared" si="301"/>
        <v>3.3000000000000002E-2</v>
      </c>
      <c r="BE738">
        <f t="shared" si="302"/>
        <v>-32.006821085609815</v>
      </c>
    </row>
    <row r="739" spans="3:57">
      <c r="C739" s="11">
        <v>679</v>
      </c>
      <c r="D739" s="12">
        <f t="shared" si="308"/>
        <v>9.8405797101449276E-3</v>
      </c>
      <c r="E739" s="75">
        <f t="shared" si="303"/>
        <v>1204.2771838760873</v>
      </c>
      <c r="F739" s="4">
        <f t="shared" si="304"/>
        <v>11.850785621041497</v>
      </c>
      <c r="G739" s="4"/>
      <c r="H739" s="4">
        <f t="shared" si="305"/>
        <v>-31.309211080394945</v>
      </c>
      <c r="I739" s="11">
        <v>679</v>
      </c>
      <c r="J739" s="5">
        <f t="shared" si="286"/>
        <v>-37892.529966426424</v>
      </c>
      <c r="K739" s="11">
        <v>679</v>
      </c>
      <c r="L739" s="17">
        <f t="shared" si="306"/>
        <v>-15990.64764583195</v>
      </c>
      <c r="M739" s="11">
        <v>679</v>
      </c>
      <c r="N739">
        <f t="shared" si="307"/>
        <v>-1630.0354379033588</v>
      </c>
      <c r="Q739" s="58">
        <v>616</v>
      </c>
      <c r="R739" s="21">
        <f t="shared" si="312"/>
        <v>40.90903200000001</v>
      </c>
      <c r="S739" s="21">
        <f t="shared" si="311"/>
        <v>238.86129121539301</v>
      </c>
      <c r="T739" s="21">
        <f t="shared" si="309"/>
        <v>1.0000000000000002</v>
      </c>
      <c r="U739" s="21">
        <f t="shared" si="310"/>
        <v>600</v>
      </c>
      <c r="AA739">
        <v>616</v>
      </c>
      <c r="AB739">
        <f t="shared" si="287"/>
        <v>10.751228192285071</v>
      </c>
      <c r="AC739">
        <f t="shared" si="288"/>
        <v>0.2661290322580645</v>
      </c>
      <c r="AD739">
        <f t="shared" si="289"/>
        <v>-0.97029572627599658</v>
      </c>
      <c r="AE739">
        <f t="shared" si="290"/>
        <v>-0.25822386263796682</v>
      </c>
      <c r="AF739" s="65">
        <f t="shared" si="291"/>
        <v>-0.26118326039011197</v>
      </c>
      <c r="AG739">
        <f t="shared" si="292"/>
        <v>-14.964698499819823</v>
      </c>
      <c r="AJ739">
        <f t="shared" si="293"/>
        <v>72.382294738708836</v>
      </c>
      <c r="AL739">
        <f t="shared" si="284"/>
        <v>72.38229473870885</v>
      </c>
      <c r="AN739">
        <f t="shared" si="294"/>
        <v>73.829940633483034</v>
      </c>
      <c r="AP739">
        <f t="shared" si="295"/>
        <v>1055.6626965259052</v>
      </c>
      <c r="AS739">
        <f t="shared" si="296"/>
        <v>1092.7222532414155</v>
      </c>
      <c r="AU739">
        <f t="shared" si="285"/>
        <v>-282.1669610224609</v>
      </c>
      <c r="AW739">
        <f t="shared" si="297"/>
        <v>10.751228192285071</v>
      </c>
      <c r="AY739">
        <f t="shared" si="298"/>
        <v>-0.26118326039011197</v>
      </c>
      <c r="BA739">
        <f t="shared" si="299"/>
        <v>-0.9056326797263774</v>
      </c>
      <c r="BC739">
        <f t="shared" si="300"/>
        <v>-956.04263674192907</v>
      </c>
      <c r="BD739">
        <f t="shared" si="301"/>
        <v>3.3000000000000002E-2</v>
      </c>
      <c r="BE739">
        <f t="shared" si="302"/>
        <v>-31.549407012483663</v>
      </c>
    </row>
    <row r="740" spans="3:57">
      <c r="C740" s="11">
        <v>680</v>
      </c>
      <c r="D740" s="12">
        <f t="shared" si="308"/>
        <v>9.8550724637681154E-3</v>
      </c>
      <c r="E740" s="75">
        <f t="shared" si="303"/>
        <v>1204.2771838760873</v>
      </c>
      <c r="F740" s="4">
        <f t="shared" si="304"/>
        <v>11.86823891356144</v>
      </c>
      <c r="G740" s="4"/>
      <c r="H740" s="4">
        <f t="shared" si="305"/>
        <v>-30.752914759098793</v>
      </c>
      <c r="I740" s="11">
        <v>680</v>
      </c>
      <c r="J740" s="5">
        <f t="shared" si="286"/>
        <v>-38874.110138063603</v>
      </c>
      <c r="K740" s="11">
        <v>680</v>
      </c>
      <c r="L740" s="17">
        <f t="shared" si="306"/>
        <v>-16404.874478262838</v>
      </c>
      <c r="M740" s="11">
        <v>680</v>
      </c>
      <c r="N740">
        <f t="shared" si="307"/>
        <v>-1672.2603953376999</v>
      </c>
      <c r="Q740" s="58">
        <v>617</v>
      </c>
      <c r="R740" s="21">
        <f t="shared" si="312"/>
        <v>41.477213000000013</v>
      </c>
      <c r="S740" s="21">
        <f t="shared" si="311"/>
        <v>241.57562335945084</v>
      </c>
      <c r="T740" s="21">
        <f t="shared" si="309"/>
        <v>1.0000000000000002</v>
      </c>
      <c r="U740" s="21">
        <f t="shared" si="310"/>
        <v>600</v>
      </c>
      <c r="AA740">
        <v>617</v>
      </c>
      <c r="AB740">
        <f t="shared" si="287"/>
        <v>10.768681484805013</v>
      </c>
      <c r="AC740">
        <f t="shared" si="288"/>
        <v>0.2661290322580645</v>
      </c>
      <c r="AD740">
        <f t="shared" si="289"/>
        <v>-0.97437006478523513</v>
      </c>
      <c r="AE740">
        <f t="shared" si="290"/>
        <v>-0.25930816240252225</v>
      </c>
      <c r="AF740" s="65">
        <f t="shared" si="291"/>
        <v>-0.26230579366828155</v>
      </c>
      <c r="AG740">
        <f t="shared" si="292"/>
        <v>-15.029014919021925</v>
      </c>
      <c r="AJ740">
        <f t="shared" si="293"/>
        <v>72.382294738708836</v>
      </c>
      <c r="AL740">
        <f t="shared" si="284"/>
        <v>72.38229473870885</v>
      </c>
      <c r="AN740">
        <f t="shared" si="294"/>
        <v>73.829940633483034</v>
      </c>
      <c r="AP740">
        <f t="shared" si="295"/>
        <v>1029.4057359633771</v>
      </c>
      <c r="AS740">
        <f t="shared" si="296"/>
        <v>1065.8640032819953</v>
      </c>
      <c r="AU740">
        <f t="shared" si="285"/>
        <v>-276.38723606205019</v>
      </c>
      <c r="AW740">
        <f t="shared" si="297"/>
        <v>10.768681484805013</v>
      </c>
      <c r="AY740">
        <f t="shared" si="298"/>
        <v>-0.26230579366828155</v>
      </c>
      <c r="BA740">
        <f t="shared" si="299"/>
        <v>-0.9139724994839703</v>
      </c>
      <c r="BC740">
        <f t="shared" si="300"/>
        <v>-940.84853348158379</v>
      </c>
      <c r="BD740">
        <f t="shared" si="301"/>
        <v>3.3000000000000002E-2</v>
      </c>
      <c r="BE740">
        <f t="shared" si="302"/>
        <v>-31.048001604892267</v>
      </c>
    </row>
    <row r="741" spans="3:57">
      <c r="C741" s="11">
        <v>681</v>
      </c>
      <c r="D741" s="12">
        <f t="shared" si="308"/>
        <v>9.8695652173913032E-3</v>
      </c>
      <c r="E741" s="75">
        <f t="shared" si="303"/>
        <v>1204.2771838760873</v>
      </c>
      <c r="F741" s="4">
        <f t="shared" si="304"/>
        <v>11.885692206081382</v>
      </c>
      <c r="G741" s="4"/>
      <c r="H741" s="4">
        <f t="shared" si="305"/>
        <v>-30.182492248269639</v>
      </c>
      <c r="I741" s="11">
        <v>681</v>
      </c>
      <c r="J741" s="5">
        <f t="shared" si="286"/>
        <v>-39841.827954118387</v>
      </c>
      <c r="K741" s="11">
        <v>681</v>
      </c>
      <c r="L741" s="17">
        <f t="shared" si="306"/>
        <v>-16813.251396637959</v>
      </c>
      <c r="M741" s="11">
        <v>681</v>
      </c>
      <c r="N741">
        <f t="shared" si="307"/>
        <v>-1713.8890312576921</v>
      </c>
      <c r="Q741" s="58">
        <v>618</v>
      </c>
      <c r="R741" s="21">
        <f t="shared" si="312"/>
        <v>42.045394000000016</v>
      </c>
      <c r="S741" s="21">
        <f t="shared" si="311"/>
        <v>244.28995550350874</v>
      </c>
      <c r="T741" s="21">
        <f t="shared" si="309"/>
        <v>1.0000000000000002</v>
      </c>
      <c r="U741" s="21">
        <f t="shared" si="310"/>
        <v>599.99999999999977</v>
      </c>
      <c r="AA741">
        <v>618</v>
      </c>
      <c r="AB741">
        <f t="shared" si="287"/>
        <v>10.786134777324957</v>
      </c>
      <c r="AC741">
        <f t="shared" si="288"/>
        <v>0.2661290322580645</v>
      </c>
      <c r="AD741">
        <f t="shared" si="289"/>
        <v>-0.97814760073380569</v>
      </c>
      <c r="AE741">
        <f t="shared" si="290"/>
        <v>-0.2603134743888354</v>
      </c>
      <c r="AF741" s="65">
        <f t="shared" si="291"/>
        <v>-0.26334685628355775</v>
      </c>
      <c r="AG741">
        <f t="shared" si="292"/>
        <v>-15.088663413086103</v>
      </c>
      <c r="AJ741">
        <f t="shared" si="293"/>
        <v>72.382294738708836</v>
      </c>
      <c r="AL741">
        <f t="shared" si="284"/>
        <v>72.38229473870885</v>
      </c>
      <c r="AN741">
        <f t="shared" si="294"/>
        <v>73.829940633483034</v>
      </c>
      <c r="AP741">
        <f t="shared" si="295"/>
        <v>1002.4077277066547</v>
      </c>
      <c r="AS741">
        <f t="shared" si="296"/>
        <v>1038.2005689762409</v>
      </c>
      <c r="AU741">
        <f t="shared" si="285"/>
        <v>-270.257597222671</v>
      </c>
      <c r="AW741">
        <f t="shared" si="297"/>
        <v>10.786134777324957</v>
      </c>
      <c r="AY741">
        <f t="shared" si="298"/>
        <v>-0.26334685628355775</v>
      </c>
      <c r="BA741">
        <f t="shared" si="299"/>
        <v>-0.92209285131216712</v>
      </c>
      <c r="BC741">
        <f t="shared" si="300"/>
        <v>-924.31299981837958</v>
      </c>
      <c r="BD741">
        <f t="shared" si="301"/>
        <v>3.3000000000000002E-2</v>
      </c>
      <c r="BE741">
        <f t="shared" si="302"/>
        <v>-30.502328994006529</v>
      </c>
    </row>
    <row r="742" spans="3:57">
      <c r="C742" s="11">
        <v>682</v>
      </c>
      <c r="D742" s="12">
        <f t="shared" si="308"/>
        <v>9.8840579710144927E-3</v>
      </c>
      <c r="E742" s="75">
        <f t="shared" si="303"/>
        <v>1204.2771838760873</v>
      </c>
      <c r="F742" s="4">
        <f t="shared" si="304"/>
        <v>11.903145498601326</v>
      </c>
      <c r="G742" s="4"/>
      <c r="H742" s="4">
        <f t="shared" si="305"/>
        <v>-29.598149485733764</v>
      </c>
      <c r="I742" s="11">
        <v>682</v>
      </c>
      <c r="J742" s="5">
        <f t="shared" si="286"/>
        <v>-40794.989878111744</v>
      </c>
      <c r="K742" s="11">
        <v>682</v>
      </c>
      <c r="L742" s="17">
        <f t="shared" si="306"/>
        <v>-17215.485728563155</v>
      </c>
      <c r="M742" s="11">
        <v>682</v>
      </c>
      <c r="N742">
        <f t="shared" si="307"/>
        <v>-1754.8915115762645</v>
      </c>
      <c r="Q742" s="58">
        <v>619</v>
      </c>
      <c r="R742" s="21">
        <f t="shared" si="312"/>
        <v>42.613575000000019</v>
      </c>
      <c r="S742" s="21">
        <f t="shared" si="311"/>
        <v>247.00428764756657</v>
      </c>
      <c r="T742" s="21">
        <f t="shared" si="309"/>
        <v>1.0000000000000002</v>
      </c>
      <c r="U742" s="21">
        <f t="shared" si="310"/>
        <v>600</v>
      </c>
      <c r="AA742">
        <v>619</v>
      </c>
      <c r="AB742">
        <f t="shared" si="287"/>
        <v>10.803588069844901</v>
      </c>
      <c r="AC742">
        <f t="shared" si="288"/>
        <v>0.2661290322580645</v>
      </c>
      <c r="AD742">
        <f t="shared" si="289"/>
        <v>-0.98162718344766409</v>
      </c>
      <c r="AE742">
        <f t="shared" si="290"/>
        <v>-0.26123949236913641</v>
      </c>
      <c r="AF742" s="65">
        <f t="shared" si="291"/>
        <v>-0.26430606364402343</v>
      </c>
      <c r="AG742">
        <f t="shared" si="292"/>
        <v>-15.143621946518669</v>
      </c>
      <c r="AJ742">
        <f t="shared" si="293"/>
        <v>72.382294738708836</v>
      </c>
      <c r="AL742">
        <f t="shared" si="284"/>
        <v>72.38229473870885</v>
      </c>
      <c r="AN742">
        <f t="shared" si="294"/>
        <v>73.829940633483034</v>
      </c>
      <c r="AP742">
        <f t="shared" si="295"/>
        <v>974.66951050013643</v>
      </c>
      <c r="AS742">
        <f t="shared" si="296"/>
        <v>1009.7334989600391</v>
      </c>
      <c r="AU742">
        <f t="shared" si="285"/>
        <v>-263.78226669643254</v>
      </c>
      <c r="AW742">
        <f t="shared" si="297"/>
        <v>10.803588069844901</v>
      </c>
      <c r="AY742">
        <f t="shared" si="298"/>
        <v>-0.26430606364402343</v>
      </c>
      <c r="BA742">
        <f t="shared" si="299"/>
        <v>-0.92998708517407946</v>
      </c>
      <c r="BC742">
        <f t="shared" si="300"/>
        <v>-906.43005707806867</v>
      </c>
      <c r="BD742">
        <f t="shared" si="301"/>
        <v>3.3000000000000002E-2</v>
      </c>
      <c r="BE742">
        <f t="shared" si="302"/>
        <v>-29.912191883576266</v>
      </c>
    </row>
    <row r="743" spans="3:57">
      <c r="C743" s="11">
        <v>683</v>
      </c>
      <c r="D743" s="12">
        <f t="shared" si="308"/>
        <v>9.8985507246376805E-3</v>
      </c>
      <c r="E743" s="75">
        <f t="shared" si="303"/>
        <v>1204.2771838760873</v>
      </c>
      <c r="F743" s="4">
        <f t="shared" si="304"/>
        <v>11.92059879112127</v>
      </c>
      <c r="G743" s="4"/>
      <c r="H743" s="4">
        <f t="shared" si="305"/>
        <v>-29.00010240791752</v>
      </c>
      <c r="I743" s="11">
        <v>683</v>
      </c>
      <c r="J743" s="5">
        <f t="shared" si="286"/>
        <v>-41732.909755443943</v>
      </c>
      <c r="K743" s="11">
        <v>683</v>
      </c>
      <c r="L743" s="17">
        <f t="shared" si="306"/>
        <v>-17611.287916797344</v>
      </c>
      <c r="M743" s="11">
        <v>683</v>
      </c>
      <c r="N743">
        <f t="shared" si="307"/>
        <v>-1795.238319755081</v>
      </c>
      <c r="Q743" s="58">
        <v>620</v>
      </c>
      <c r="R743" s="21">
        <f t="shared" si="312"/>
        <v>43.181756000000021</v>
      </c>
      <c r="S743" s="21">
        <f t="shared" si="311"/>
        <v>249.71861979162441</v>
      </c>
      <c r="T743" s="21">
        <f t="shared" si="309"/>
        <v>1.0000000000000002</v>
      </c>
      <c r="U743" s="21">
        <f t="shared" si="310"/>
        <v>600</v>
      </c>
      <c r="AA743">
        <v>620</v>
      </c>
      <c r="AB743">
        <f t="shared" si="287"/>
        <v>10.821041362364843</v>
      </c>
      <c r="AC743">
        <f t="shared" si="288"/>
        <v>0.2661290322580645</v>
      </c>
      <c r="AD743">
        <f t="shared" si="289"/>
        <v>-0.98480775301220802</v>
      </c>
      <c r="AE743">
        <f t="shared" si="290"/>
        <v>-0.26208593426937793</v>
      </c>
      <c r="AF743" s="65">
        <f t="shared" si="291"/>
        <v>-0.26518306070053232</v>
      </c>
      <c r="AG743">
        <f t="shared" si="292"/>
        <v>-15.193870176502026</v>
      </c>
      <c r="AJ743">
        <f t="shared" si="293"/>
        <v>72.382294738708836</v>
      </c>
      <c r="AL743">
        <f t="shared" si="284"/>
        <v>72.38229473870885</v>
      </c>
      <c r="AN743">
        <f t="shared" si="294"/>
        <v>73.829940633483034</v>
      </c>
      <c r="AP743">
        <f t="shared" si="295"/>
        <v>946.19270577985264</v>
      </c>
      <c r="AS743">
        <f t="shared" si="296"/>
        <v>980.46532272145544</v>
      </c>
      <c r="AU743">
        <f t="shared" si="285"/>
        <v>-256.96617012417983</v>
      </c>
      <c r="AW743">
        <f t="shared" si="297"/>
        <v>10.821041362364843</v>
      </c>
      <c r="AY743">
        <f t="shared" si="298"/>
        <v>-0.26518306070053232</v>
      </c>
      <c r="BA743">
        <f t="shared" si="299"/>
        <v>-0.93764853598216624</v>
      </c>
      <c r="BC743">
        <f t="shared" si="300"/>
        <v>-887.19620533148338</v>
      </c>
      <c r="BD743">
        <f t="shared" si="301"/>
        <v>3.3000000000000002E-2</v>
      </c>
      <c r="BE743">
        <f t="shared" si="302"/>
        <v>-29.277474775938952</v>
      </c>
    </row>
    <row r="744" spans="3:57">
      <c r="C744" s="11">
        <v>684</v>
      </c>
      <c r="D744" s="12">
        <f t="shared" si="308"/>
        <v>9.9130434782608683E-3</v>
      </c>
      <c r="E744" s="75">
        <f t="shared" si="303"/>
        <v>1204.2771838760873</v>
      </c>
      <c r="F744" s="4">
        <f t="shared" si="304"/>
        <v>11.938052083641212</v>
      </c>
      <c r="G744" s="4"/>
      <c r="H744" s="4">
        <f t="shared" si="305"/>
        <v>-28.388576837846948</v>
      </c>
      <c r="I744" s="11">
        <v>684</v>
      </c>
      <c r="J744" s="5">
        <f t="shared" si="286"/>
        <v>-42654.909504640447</v>
      </c>
      <c r="K744" s="11">
        <v>684</v>
      </c>
      <c r="L744" s="17">
        <f t="shared" si="306"/>
        <v>-18000.37181095827</v>
      </c>
      <c r="M744" s="11">
        <v>684</v>
      </c>
      <c r="N744">
        <f t="shared" si="307"/>
        <v>-1834.9002865400885</v>
      </c>
      <c r="Q744" s="58">
        <v>621</v>
      </c>
      <c r="R744" s="21">
        <f t="shared" si="312"/>
        <v>43.749937000000024</v>
      </c>
      <c r="S744" s="21">
        <f t="shared" si="311"/>
        <v>252.4329519356823</v>
      </c>
      <c r="T744" s="21">
        <f t="shared" si="309"/>
        <v>1.0000000000000002</v>
      </c>
      <c r="U744" s="21">
        <f t="shared" si="310"/>
        <v>600</v>
      </c>
      <c r="AA744">
        <v>621</v>
      </c>
      <c r="AB744">
        <f t="shared" si="287"/>
        <v>10.838494654884787</v>
      </c>
      <c r="AC744">
        <f t="shared" si="288"/>
        <v>0.2661290322580645</v>
      </c>
      <c r="AD744">
        <f t="shared" si="289"/>
        <v>-0.98768834059513777</v>
      </c>
      <c r="AE744">
        <f t="shared" si="290"/>
        <v>-0.26285254225515764</v>
      </c>
      <c r="AF744" s="65">
        <f t="shared" si="291"/>
        <v>-0.26597752224649218</v>
      </c>
      <c r="AG744">
        <f t="shared" si="292"/>
        <v>-15.239389470070964</v>
      </c>
      <c r="AJ744">
        <f t="shared" si="293"/>
        <v>72.382294738708836</v>
      </c>
      <c r="AL744">
        <f t="shared" si="284"/>
        <v>72.38229473870885</v>
      </c>
      <c r="AN744">
        <f t="shared" si="294"/>
        <v>73.829940633483034</v>
      </c>
      <c r="AP744">
        <f t="shared" si="295"/>
        <v>916.97972549830126</v>
      </c>
      <c r="AS744">
        <f t="shared" si="296"/>
        <v>950.3995587713016</v>
      </c>
      <c r="AU744">
        <f t="shared" si="285"/>
        <v>-249.81494018121677</v>
      </c>
      <c r="AW744">
        <f t="shared" si="297"/>
        <v>10.838494654884787</v>
      </c>
      <c r="AY744">
        <f t="shared" si="298"/>
        <v>-0.26597752224649218</v>
      </c>
      <c r="BA744">
        <f t="shared" si="299"/>
        <v>-0.9450705318916035</v>
      </c>
      <c r="BC744">
        <f t="shared" si="300"/>
        <v>-866.61051691049613</v>
      </c>
      <c r="BD744">
        <f t="shared" si="301"/>
        <v>3.3000000000000002E-2</v>
      </c>
      <c r="BE744">
        <f t="shared" si="302"/>
        <v>-28.598147058046372</v>
      </c>
    </row>
    <row r="745" spans="3:57">
      <c r="C745" s="11">
        <v>685</v>
      </c>
      <c r="D745" s="12">
        <f t="shared" si="308"/>
        <v>9.9275362318840578E-3</v>
      </c>
      <c r="E745" s="75">
        <f t="shared" si="303"/>
        <v>1204.2771838760873</v>
      </c>
      <c r="F745" s="4">
        <f t="shared" si="304"/>
        <v>11.955505376161156</v>
      </c>
      <c r="G745" s="4"/>
      <c r="H745" s="4">
        <f t="shared" si="305"/>
        <v>-27.763808363176302</v>
      </c>
      <c r="I745" s="11">
        <v>685</v>
      </c>
      <c r="J745" s="5">
        <f t="shared" si="286"/>
        <v>-43560.319801959326</v>
      </c>
      <c r="K745" s="11">
        <v>685</v>
      </c>
      <c r="L745" s="17">
        <f t="shared" si="306"/>
        <v>-18382.454956426835</v>
      </c>
      <c r="M745" s="11">
        <v>685</v>
      </c>
      <c r="N745">
        <f t="shared" si="307"/>
        <v>-1873.8486194115019</v>
      </c>
      <c r="Q745" s="58">
        <v>622</v>
      </c>
      <c r="R745" s="21">
        <f t="shared" si="312"/>
        <v>44.318118000000027</v>
      </c>
      <c r="S745" s="21">
        <f t="shared" si="311"/>
        <v>255.14728407974013</v>
      </c>
      <c r="T745" s="21">
        <f t="shared" si="309"/>
        <v>1.0000000000000002</v>
      </c>
      <c r="U745" s="21">
        <f t="shared" si="310"/>
        <v>600</v>
      </c>
      <c r="AA745">
        <v>622</v>
      </c>
      <c r="AB745">
        <f t="shared" si="287"/>
        <v>10.855947947404729</v>
      </c>
      <c r="AC745">
        <f t="shared" si="288"/>
        <v>0.2661290322580645</v>
      </c>
      <c r="AD745">
        <f t="shared" si="289"/>
        <v>-0.99026806874157025</v>
      </c>
      <c r="AE745">
        <f t="shared" si="290"/>
        <v>-0.26353908281025656</v>
      </c>
      <c r="AF745" s="65">
        <f t="shared" si="291"/>
        <v>-0.26668915319431008</v>
      </c>
      <c r="AG745">
        <f t="shared" si="292"/>
        <v>-15.280162919951824</v>
      </c>
      <c r="AJ745">
        <f t="shared" si="293"/>
        <v>72.382294738708836</v>
      </c>
      <c r="AL745">
        <f t="shared" si="284"/>
        <v>72.38229473870885</v>
      </c>
      <c r="AN745">
        <f t="shared" si="294"/>
        <v>73.829940633483034</v>
      </c>
      <c r="AP745">
        <f t="shared" si="295"/>
        <v>887.03377901945464</v>
      </c>
      <c r="AS745">
        <f t="shared" si="296"/>
        <v>919.54072107745628</v>
      </c>
      <c r="AU745">
        <f t="shared" si="285"/>
        <v>-242.33491823943478</v>
      </c>
      <c r="AW745">
        <f t="shared" si="297"/>
        <v>10.855947947404729</v>
      </c>
      <c r="AY745">
        <f t="shared" si="298"/>
        <v>-0.26668915319431008</v>
      </c>
      <c r="BA745">
        <f t="shared" si="299"/>
        <v>-0.95224640278024897</v>
      </c>
      <c r="BC745">
        <f t="shared" si="300"/>
        <v>-844.67472521584591</v>
      </c>
      <c r="BD745">
        <f t="shared" si="301"/>
        <v>3.3000000000000002E-2</v>
      </c>
      <c r="BE745">
        <f t="shared" si="302"/>
        <v>-27.874265932122917</v>
      </c>
    </row>
    <row r="746" spans="3:57">
      <c r="C746" s="11">
        <v>686</v>
      </c>
      <c r="D746" s="12">
        <f t="shared" si="308"/>
        <v>9.9420289855072456E-3</v>
      </c>
      <c r="E746" s="75">
        <f t="shared" si="303"/>
        <v>1204.2771838760873</v>
      </c>
      <c r="F746" s="4">
        <f t="shared" si="304"/>
        <v>11.972958668681098</v>
      </c>
      <c r="G746" s="4"/>
      <c r="H746" s="4">
        <f t="shared" si="305"/>
        <v>-27.126042204348337</v>
      </c>
      <c r="I746" s="11">
        <v>686</v>
      </c>
      <c r="J746" s="5">
        <f t="shared" si="286"/>
        <v>-44448.480758568476</v>
      </c>
      <c r="K746" s="11">
        <v>686</v>
      </c>
      <c r="L746" s="17">
        <f t="shared" si="306"/>
        <v>-18757.258880115896</v>
      </c>
      <c r="M746" s="11">
        <v>686</v>
      </c>
      <c r="N746">
        <f t="shared" si="307"/>
        <v>-1912.0549317141586</v>
      </c>
      <c r="Q746" s="58">
        <v>623</v>
      </c>
      <c r="R746" s="21">
        <f t="shared" si="312"/>
        <v>44.886299000000029</v>
      </c>
      <c r="S746" s="21">
        <f t="shared" si="311"/>
        <v>257.86161622379797</v>
      </c>
      <c r="T746" s="21">
        <f t="shared" si="309"/>
        <v>1.0000000000000002</v>
      </c>
      <c r="U746" s="21">
        <f t="shared" si="310"/>
        <v>600</v>
      </c>
      <c r="AA746">
        <v>623</v>
      </c>
      <c r="AB746">
        <f t="shared" si="287"/>
        <v>10.873401239924673</v>
      </c>
      <c r="AC746">
        <f t="shared" si="288"/>
        <v>0.2661290322580645</v>
      </c>
      <c r="AD746">
        <f t="shared" si="289"/>
        <v>-0.99254615164132209</v>
      </c>
      <c r="AE746">
        <f t="shared" si="290"/>
        <v>-0.26414534680777119</v>
      </c>
      <c r="AF746" s="65">
        <f t="shared" si="291"/>
        <v>-0.26731768882777851</v>
      </c>
      <c r="AG746">
        <f t="shared" si="292"/>
        <v>-15.316175359023147</v>
      </c>
      <c r="AJ746">
        <f t="shared" si="293"/>
        <v>72.382294738708836</v>
      </c>
      <c r="AL746">
        <f t="shared" si="284"/>
        <v>72.38229473870885</v>
      </c>
      <c r="AN746">
        <f t="shared" si="294"/>
        <v>73.829940633483034</v>
      </c>
      <c r="AP746">
        <f t="shared" si="295"/>
        <v>856.35887907255506</v>
      </c>
      <c r="AS746">
        <f t="shared" si="296"/>
        <v>887.8943237376385</v>
      </c>
      <c r="AU746">
        <f t="shared" si="285"/>
        <v>-234.53315407232998</v>
      </c>
      <c r="AW746">
        <f t="shared" si="297"/>
        <v>10.873401239924673</v>
      </c>
      <c r="AY746">
        <f t="shared" si="298"/>
        <v>-0.26731768882777851</v>
      </c>
      <c r="BA746">
        <f t="shared" si="299"/>
        <v>-0.95916948889860798</v>
      </c>
      <c r="BC746">
        <f t="shared" si="300"/>
        <v>-821.39330835380747</v>
      </c>
      <c r="BD746">
        <f t="shared" si="301"/>
        <v>3.3000000000000002E-2</v>
      </c>
      <c r="BE746">
        <f t="shared" si="302"/>
        <v>-27.105979175675646</v>
      </c>
    </row>
    <row r="747" spans="3:57">
      <c r="C747" s="11">
        <v>687</v>
      </c>
      <c r="D747" s="12">
        <f t="shared" si="308"/>
        <v>9.9565217391304351E-3</v>
      </c>
      <c r="E747" s="75">
        <f t="shared" si="303"/>
        <v>1204.2771838760873</v>
      </c>
      <c r="F747" s="4">
        <f t="shared" si="304"/>
        <v>11.990411961201044</v>
      </c>
      <c r="G747" s="4"/>
      <c r="H747" s="4">
        <f t="shared" si="305"/>
        <v>-26.47553307299793</v>
      </c>
      <c r="I747" s="11">
        <v>687</v>
      </c>
      <c r="J747" s="5">
        <f t="shared" si="286"/>
        <v>-45318.742589511996</v>
      </c>
      <c r="K747" s="11">
        <v>687</v>
      </c>
      <c r="L747" s="17">
        <f t="shared" si="306"/>
        <v>-19124.50937277406</v>
      </c>
      <c r="M747" s="11">
        <v>687</v>
      </c>
      <c r="N747">
        <f t="shared" si="307"/>
        <v>-1949.4912714346647</v>
      </c>
      <c r="Q747" s="58">
        <v>624</v>
      </c>
      <c r="R747" s="21">
        <f t="shared" si="312"/>
        <v>45.454480000000032</v>
      </c>
      <c r="S747" s="21">
        <f t="shared" si="311"/>
        <v>260.57594836785586</v>
      </c>
      <c r="T747" s="21">
        <f t="shared" si="309"/>
        <v>1.0000000000000002</v>
      </c>
      <c r="U747" s="21">
        <f t="shared" si="310"/>
        <v>600</v>
      </c>
      <c r="AA747">
        <v>624</v>
      </c>
      <c r="AB747">
        <f t="shared" si="287"/>
        <v>10.890854532444616</v>
      </c>
      <c r="AC747">
        <f t="shared" si="288"/>
        <v>0.2661290322580645</v>
      </c>
      <c r="AD747">
        <f t="shared" si="289"/>
        <v>-0.99452189536827318</v>
      </c>
      <c r="AE747">
        <f t="shared" si="290"/>
        <v>-0.2646711495738146</v>
      </c>
      <c r="AF747" s="65">
        <f t="shared" si="291"/>
        <v>-0.26786289502973648</v>
      </c>
      <c r="AG747">
        <f t="shared" si="292"/>
        <v>-15.347413373359696</v>
      </c>
      <c r="AJ747">
        <f t="shared" si="293"/>
        <v>72.382294738708836</v>
      </c>
      <c r="AL747">
        <f t="shared" si="284"/>
        <v>72.38229473870885</v>
      </c>
      <c r="AN747">
        <f t="shared" si="294"/>
        <v>73.829940633483034</v>
      </c>
      <c r="AP747">
        <f t="shared" si="295"/>
        <v>824.95984675446402</v>
      </c>
      <c r="AS747">
        <f t="shared" si="296"/>
        <v>855.46688387068468</v>
      </c>
      <c r="AU747">
        <f t="shared" si="285"/>
        <v>-226.41740357638312</v>
      </c>
      <c r="AW747">
        <f t="shared" si="297"/>
        <v>10.890854532444616</v>
      </c>
      <c r="AY747">
        <f t="shared" si="298"/>
        <v>-0.26786289502973648</v>
      </c>
      <c r="BA747">
        <f t="shared" si="299"/>
        <v>-0.9658331496723439</v>
      </c>
      <c r="BC747">
        <f t="shared" si="300"/>
        <v>-796.77356714407813</v>
      </c>
      <c r="BD747">
        <f t="shared" si="301"/>
        <v>3.3000000000000002E-2</v>
      </c>
      <c r="BE747">
        <f t="shared" si="302"/>
        <v>-26.293527715754578</v>
      </c>
    </row>
    <row r="748" spans="3:57">
      <c r="C748" s="11">
        <v>688</v>
      </c>
      <c r="D748" s="12">
        <f t="shared" si="308"/>
        <v>9.9710144927536229E-3</v>
      </c>
      <c r="E748" s="75">
        <f t="shared" si="303"/>
        <v>1204.2771838760873</v>
      </c>
      <c r="F748" s="4">
        <f t="shared" si="304"/>
        <v>12.007865253720986</v>
      </c>
      <c r="G748" s="4"/>
      <c r="H748" s="4">
        <f t="shared" si="305"/>
        <v>-25.812545020726095</v>
      </c>
      <c r="I748" s="11">
        <v>688</v>
      </c>
      <c r="J748" s="5">
        <f t="shared" si="286"/>
        <v>-46170.466273688529</v>
      </c>
      <c r="K748" s="11">
        <v>688</v>
      </c>
      <c r="L748" s="17">
        <f t="shared" si="306"/>
        <v>-19483.936767496558</v>
      </c>
      <c r="M748" s="11">
        <v>688</v>
      </c>
      <c r="N748">
        <f t="shared" si="307"/>
        <v>-1986.1301495919017</v>
      </c>
      <c r="Q748" s="58">
        <v>625</v>
      </c>
      <c r="R748" s="21">
        <f t="shared" si="312"/>
        <v>46.022661000000035</v>
      </c>
      <c r="S748" s="21">
        <f t="shared" si="311"/>
        <v>263.29028051191369</v>
      </c>
      <c r="T748" s="21">
        <f t="shared" si="309"/>
        <v>1.0000000000000002</v>
      </c>
      <c r="U748" s="21">
        <f t="shared" si="310"/>
        <v>600</v>
      </c>
      <c r="AA748">
        <v>625</v>
      </c>
      <c r="AB748">
        <f t="shared" si="287"/>
        <v>10.90830782496456</v>
      </c>
      <c r="AC748">
        <f t="shared" si="288"/>
        <v>0.2661290322580645</v>
      </c>
      <c r="AD748">
        <f t="shared" si="289"/>
        <v>-0.99619469809174555</v>
      </c>
      <c r="AE748">
        <f t="shared" si="290"/>
        <v>-0.26511633094377096</v>
      </c>
      <c r="AF748" s="65">
        <f t="shared" si="291"/>
        <v>-0.26832456848440633</v>
      </c>
      <c r="AG748">
        <f t="shared" si="292"/>
        <v>-15.373865313825503</v>
      </c>
      <c r="AJ748">
        <f t="shared" si="293"/>
        <v>72.382294738708836</v>
      </c>
      <c r="AL748">
        <f t="shared" si="284"/>
        <v>72.38229473870885</v>
      </c>
      <c r="AN748">
        <f t="shared" si="294"/>
        <v>73.829940633483034</v>
      </c>
      <c r="AP748">
        <f t="shared" si="295"/>
        <v>792.84231557138708</v>
      </c>
      <c r="AS748">
        <f t="shared" si="296"/>
        <v>822.26592271175389</v>
      </c>
      <c r="AU748">
        <f t="shared" si="285"/>
        <v>-217.99612448943455</v>
      </c>
      <c r="AW748">
        <f t="shared" si="297"/>
        <v>10.90830782496456</v>
      </c>
      <c r="AY748">
        <f t="shared" si="298"/>
        <v>-0.26832456848440633</v>
      </c>
      <c r="BA748">
        <f t="shared" si="299"/>
        <v>-0.97223077263918567</v>
      </c>
      <c r="BC748">
        <f t="shared" si="300"/>
        <v>-770.82569704901073</v>
      </c>
      <c r="BD748">
        <f t="shared" si="301"/>
        <v>3.3000000000000002E-2</v>
      </c>
      <c r="BE748">
        <f t="shared" si="302"/>
        <v>-25.437248002617356</v>
      </c>
    </row>
    <row r="749" spans="3:57">
      <c r="C749" s="11">
        <v>689</v>
      </c>
      <c r="D749" s="12">
        <f t="shared" si="308"/>
        <v>9.9855072463768107E-3</v>
      </c>
      <c r="E749" s="75">
        <f t="shared" si="303"/>
        <v>1204.2771838760873</v>
      </c>
      <c r="F749" s="4">
        <f t="shared" si="304"/>
        <v>12.025318546240928</v>
      </c>
      <c r="G749" s="4"/>
      <c r="H749" s="4">
        <f t="shared" si="305"/>
        <v>-25.137351278377199</v>
      </c>
      <c r="I749" s="11">
        <v>689</v>
      </c>
      <c r="J749" s="5">
        <f t="shared" si="286"/>
        <v>-47003.024204081623</v>
      </c>
      <c r="K749" s="11">
        <v>689</v>
      </c>
      <c r="L749" s="17">
        <f t="shared" si="306"/>
        <v>-19835.276214122445</v>
      </c>
      <c r="M749" s="11">
        <v>689</v>
      </c>
      <c r="N749">
        <f t="shared" si="307"/>
        <v>-2021.9445682082003</v>
      </c>
      <c r="Q749" s="58">
        <v>626</v>
      </c>
      <c r="R749" s="21">
        <f t="shared" si="312"/>
        <v>46.590842000000038</v>
      </c>
      <c r="S749" s="21">
        <f t="shared" si="311"/>
        <v>266.00461265597153</v>
      </c>
      <c r="T749" s="21">
        <f t="shared" si="309"/>
        <v>1.0000000000000002</v>
      </c>
      <c r="U749" s="21">
        <f t="shared" si="310"/>
        <v>600</v>
      </c>
      <c r="AA749">
        <v>626</v>
      </c>
      <c r="AB749">
        <f t="shared" si="287"/>
        <v>10.925761117484502</v>
      </c>
      <c r="AC749">
        <f t="shared" si="288"/>
        <v>0.2661290322580645</v>
      </c>
      <c r="AD749">
        <f t="shared" si="289"/>
        <v>-0.9975640502598242</v>
      </c>
      <c r="AE749">
        <f t="shared" si="290"/>
        <v>-0.26548075531108223</v>
      </c>
      <c r="AF749" s="65">
        <f t="shared" si="291"/>
        <v>-0.26870253685386403</v>
      </c>
      <c r="AG749">
        <f t="shared" si="292"/>
        <v>-15.395521306184872</v>
      </c>
      <c r="AJ749">
        <f t="shared" si="293"/>
        <v>72.382294738708836</v>
      </c>
      <c r="AL749">
        <f t="shared" si="284"/>
        <v>72.38229473870885</v>
      </c>
      <c r="AN749">
        <f t="shared" si="294"/>
        <v>73.829940633483034</v>
      </c>
      <c r="AP749">
        <f t="shared" si="295"/>
        <v>760.01273451214001</v>
      </c>
      <c r="AS749">
        <f t="shared" si="296"/>
        <v>788.29996490265671</v>
      </c>
      <c r="AU749">
        <f t="shared" si="285"/>
        <v>-209.27847009405687</v>
      </c>
      <c r="AW749">
        <f t="shared" si="297"/>
        <v>10.925761117484502</v>
      </c>
      <c r="AY749">
        <f t="shared" si="298"/>
        <v>-0.26870253685386403</v>
      </c>
      <c r="BA749">
        <f t="shared" si="299"/>
        <v>-0.97835578250139255</v>
      </c>
      <c r="BC749">
        <f t="shared" si="300"/>
        <v>-743.56285358464788</v>
      </c>
      <c r="BD749">
        <f t="shared" si="301"/>
        <v>3.3000000000000002E-2</v>
      </c>
      <c r="BE749">
        <f t="shared" si="302"/>
        <v>-24.537574168293382</v>
      </c>
    </row>
    <row r="750" spans="3:57">
      <c r="C750" s="11">
        <v>690</v>
      </c>
      <c r="D750" s="12">
        <f t="shared" si="308"/>
        <v>0.01</v>
      </c>
      <c r="E750" s="75">
        <f t="shared" si="303"/>
        <v>1204.2771838760873</v>
      </c>
      <c r="F750" s="4">
        <f t="shared" si="304"/>
        <v>12.042771838760872</v>
      </c>
      <c r="G750" s="4"/>
      <c r="H750" s="4">
        <f t="shared" si="305"/>
        <v>-24.450234085969058</v>
      </c>
      <c r="I750" s="11">
        <v>690</v>
      </c>
      <c r="J750" s="5">
        <f t="shared" si="286"/>
        <v>-47815.800827485094</v>
      </c>
      <c r="K750" s="11">
        <v>690</v>
      </c>
      <c r="L750" s="17">
        <f t="shared" si="306"/>
        <v>-20178.267949198711</v>
      </c>
      <c r="M750" s="11">
        <v>690</v>
      </c>
      <c r="N750">
        <f t="shared" si="307"/>
        <v>-2056.9080478286146</v>
      </c>
      <c r="Q750" s="58">
        <v>627</v>
      </c>
      <c r="R750" s="21">
        <f t="shared" si="312"/>
        <v>47.15902300000004</v>
      </c>
      <c r="S750" s="21">
        <f t="shared" si="311"/>
        <v>268.71894480002942</v>
      </c>
      <c r="T750" s="21">
        <f t="shared" si="309"/>
        <v>1.0000000000000002</v>
      </c>
      <c r="U750" s="21">
        <f t="shared" si="310"/>
        <v>600</v>
      </c>
      <c r="AA750">
        <v>627</v>
      </c>
      <c r="AB750">
        <f t="shared" si="287"/>
        <v>10.943214410004446</v>
      </c>
      <c r="AC750">
        <f t="shared" si="288"/>
        <v>0.2661290322580645</v>
      </c>
      <c r="AD750">
        <f t="shared" si="289"/>
        <v>-0.99862953475457383</v>
      </c>
      <c r="AE750">
        <f t="shared" si="290"/>
        <v>-0.26576431166855591</v>
      </c>
      <c r="AF750" s="65">
        <f t="shared" si="291"/>
        <v>-0.26899665892817409</v>
      </c>
      <c r="AG750">
        <f t="shared" si="292"/>
        <v>-15.41237325970447</v>
      </c>
      <c r="AJ750">
        <f t="shared" si="293"/>
        <v>72.382294738708836</v>
      </c>
      <c r="AL750">
        <f t="shared" si="284"/>
        <v>72.38229473870885</v>
      </c>
      <c r="AN750">
        <f t="shared" si="294"/>
        <v>73.829940633483034</v>
      </c>
      <c r="AP750">
        <f t="shared" si="295"/>
        <v>726.47837014604067</v>
      </c>
      <c r="AS750">
        <f t="shared" si="296"/>
        <v>753.57853597391045</v>
      </c>
      <c r="AU750">
        <f t="shared" si="285"/>
        <v>-200.27428090130442</v>
      </c>
      <c r="AW750">
        <f t="shared" si="297"/>
        <v>10.943214410004446</v>
      </c>
      <c r="AY750">
        <f t="shared" si="298"/>
        <v>-0.26899665892817409</v>
      </c>
      <c r="BA750">
        <f t="shared" si="299"/>
        <v>-0.98420165027436457</v>
      </c>
      <c r="BC750">
        <f t="shared" si="300"/>
        <v>-715.00121078636391</v>
      </c>
      <c r="BD750">
        <f t="shared" si="301"/>
        <v>3.3000000000000002E-2</v>
      </c>
      <c r="BE750">
        <f t="shared" si="302"/>
        <v>-23.595039955950011</v>
      </c>
    </row>
    <row r="751" spans="3:57">
      <c r="C751" s="11">
        <v>691</v>
      </c>
      <c r="D751" s="12">
        <f t="shared" si="308"/>
        <v>1.0014492753623188E-2</v>
      </c>
      <c r="E751" s="75">
        <f t="shared" si="303"/>
        <v>1204.2771838760873</v>
      </c>
      <c r="F751" s="4">
        <f t="shared" si="304"/>
        <v>12.060225131280816</v>
      </c>
      <c r="G751" s="4"/>
      <c r="H751" s="4">
        <f t="shared" si="305"/>
        <v>-23.751484513431912</v>
      </c>
      <c r="I751" s="11">
        <v>691</v>
      </c>
      <c r="J751" s="5">
        <f t="shared" si="286"/>
        <v>-48608.193272984325</v>
      </c>
      <c r="K751" s="11">
        <v>691</v>
      </c>
      <c r="L751" s="17">
        <f t="shared" si="306"/>
        <v>-20512.657561199383</v>
      </c>
      <c r="M751" s="11">
        <v>691</v>
      </c>
      <c r="N751">
        <f t="shared" si="307"/>
        <v>-2090.9946545565117</v>
      </c>
      <c r="Q751" s="58">
        <v>628</v>
      </c>
      <c r="R751" s="21">
        <f t="shared" si="312"/>
        <v>47.727204000000043</v>
      </c>
      <c r="S751" s="21">
        <f t="shared" si="311"/>
        <v>271.43327694408725</v>
      </c>
      <c r="T751" s="21">
        <f t="shared" si="309"/>
        <v>1.0000000000000002</v>
      </c>
      <c r="U751" s="21">
        <f t="shared" si="310"/>
        <v>600</v>
      </c>
      <c r="AA751">
        <v>628</v>
      </c>
      <c r="AB751">
        <f t="shared" si="287"/>
        <v>10.960667702524388</v>
      </c>
      <c r="AC751">
        <f t="shared" si="288"/>
        <v>0.2661290322580645</v>
      </c>
      <c r="AD751">
        <f t="shared" si="289"/>
        <v>-0.99939082701909565</v>
      </c>
      <c r="AE751">
        <f t="shared" si="290"/>
        <v>-0.26596691364217867</v>
      </c>
      <c r="AF751" s="65">
        <f t="shared" si="291"/>
        <v>-0.26920682474878344</v>
      </c>
      <c r="AG751">
        <f t="shared" si="292"/>
        <v>-15.424414874223288</v>
      </c>
      <c r="AJ751">
        <f t="shared" si="293"/>
        <v>72.382294738708836</v>
      </c>
      <c r="AL751">
        <f t="shared" si="284"/>
        <v>72.38229473870885</v>
      </c>
      <c r="AN751">
        <f t="shared" si="294"/>
        <v>73.829940633483034</v>
      </c>
      <c r="AP751">
        <f t="shared" si="295"/>
        <v>692.24730773997828</v>
      </c>
      <c r="AS751">
        <f t="shared" si="296"/>
        <v>718.11215802112918</v>
      </c>
      <c r="AU751">
        <f t="shared" si="285"/>
        <v>-190.99407431780421</v>
      </c>
      <c r="AW751">
        <f t="shared" si="297"/>
        <v>10.960667702524388</v>
      </c>
      <c r="AY751">
        <f t="shared" si="298"/>
        <v>-0.26920682474878344</v>
      </c>
      <c r="BA751">
        <f t="shared" si="299"/>
        <v>-0.98976190251144625</v>
      </c>
      <c r="BC751">
        <f t="shared" si="300"/>
        <v>-685.16001231714756</v>
      </c>
      <c r="BD751">
        <f t="shared" si="301"/>
        <v>3.3000000000000002E-2</v>
      </c>
      <c r="BE751">
        <f t="shared" si="302"/>
        <v>-22.610280406465872</v>
      </c>
    </row>
    <row r="752" spans="3:57">
      <c r="C752" s="11">
        <v>692</v>
      </c>
      <c r="D752" s="12">
        <f t="shared" si="308"/>
        <v>1.0028985507246376E-2</v>
      </c>
      <c r="E752" s="75">
        <f t="shared" si="303"/>
        <v>1204.2771838760873</v>
      </c>
      <c r="F752" s="4">
        <f t="shared" si="304"/>
        <v>12.077678423800759</v>
      </c>
      <c r="G752" s="4"/>
      <c r="H752" s="4">
        <f t="shared" si="305"/>
        <v>-23.041402272324568</v>
      </c>
      <c r="I752" s="11">
        <v>692</v>
      </c>
      <c r="J752" s="5">
        <f t="shared" si="286"/>
        <v>-49379.611968464422</v>
      </c>
      <c r="K752" s="11">
        <v>692</v>
      </c>
      <c r="L752" s="17">
        <f t="shared" si="306"/>
        <v>-20838.196250691984</v>
      </c>
      <c r="M752" s="11">
        <v>692</v>
      </c>
      <c r="N752">
        <f t="shared" si="307"/>
        <v>-2124.1790265741065</v>
      </c>
      <c r="Q752" s="58">
        <v>629</v>
      </c>
      <c r="R752" s="21">
        <f t="shared" si="312"/>
        <v>48.295385000000046</v>
      </c>
      <c r="S752" s="21">
        <f t="shared" si="311"/>
        <v>274.14760908814515</v>
      </c>
      <c r="T752" s="21">
        <f t="shared" si="309"/>
        <v>1.0000000000000002</v>
      </c>
      <c r="U752" s="21">
        <f t="shared" si="310"/>
        <v>600</v>
      </c>
      <c r="AA752">
        <v>629</v>
      </c>
      <c r="AB752">
        <f t="shared" si="287"/>
        <v>10.978120995044332</v>
      </c>
      <c r="AC752">
        <f t="shared" si="288"/>
        <v>0.2661290322580645</v>
      </c>
      <c r="AD752">
        <f t="shared" si="289"/>
        <v>-0.99984769515639127</v>
      </c>
      <c r="AE752">
        <f t="shared" si="290"/>
        <v>-0.26608849951742669</v>
      </c>
      <c r="AF752" s="65">
        <f t="shared" si="291"/>
        <v>-0.26933295570484289</v>
      </c>
      <c r="AG752">
        <f t="shared" si="292"/>
        <v>-15.431641645671446</v>
      </c>
      <c r="AJ752">
        <f t="shared" si="293"/>
        <v>72.382294738708836</v>
      </c>
      <c r="AL752">
        <f t="shared" si="284"/>
        <v>72.38229473870885</v>
      </c>
      <c r="AN752">
        <f t="shared" si="294"/>
        <v>73.829940633483034</v>
      </c>
      <c r="AP752">
        <f t="shared" si="295"/>
        <v>657.32845139020537</v>
      </c>
      <c r="AS752">
        <f t="shared" si="296"/>
        <v>681.91234358388351</v>
      </c>
      <c r="AU752">
        <f t="shared" si="285"/>
        <v>-181.44903230664747</v>
      </c>
      <c r="AW752">
        <f t="shared" si="297"/>
        <v>10.978120995044332</v>
      </c>
      <c r="AY752">
        <f t="shared" si="298"/>
        <v>-0.26933295570484289</v>
      </c>
      <c r="BA752">
        <f t="shared" si="299"/>
        <v>-0.99503013058456968</v>
      </c>
      <c r="BC752">
        <f t="shared" si="300"/>
        <v>-654.06161482374898</v>
      </c>
      <c r="BD752">
        <f t="shared" si="301"/>
        <v>3.3000000000000002E-2</v>
      </c>
      <c r="BE752">
        <f t="shared" si="302"/>
        <v>-21.584033289183719</v>
      </c>
    </row>
    <row r="753" spans="3:57">
      <c r="C753" s="11">
        <v>693</v>
      </c>
      <c r="D753" s="12">
        <f t="shared" si="308"/>
        <v>1.0043478260869565E-2</v>
      </c>
      <c r="E753" s="75">
        <f t="shared" si="303"/>
        <v>1204.2771838760873</v>
      </c>
      <c r="F753" s="4">
        <f t="shared" si="304"/>
        <v>12.095131716320703</v>
      </c>
      <c r="G753" s="4"/>
      <c r="H753" s="4">
        <f t="shared" si="305"/>
        <v>-22.320295518706736</v>
      </c>
      <c r="I753" s="11">
        <v>693</v>
      </c>
      <c r="J753" s="5">
        <f t="shared" si="286"/>
        <v>-50129.481244429946</v>
      </c>
      <c r="K753" s="11">
        <v>693</v>
      </c>
      <c r="L753" s="17">
        <f t="shared" si="306"/>
        <v>-21154.641085149437</v>
      </c>
      <c r="M753" s="11">
        <v>693</v>
      </c>
      <c r="N753">
        <f t="shared" si="307"/>
        <v>-2156.4364001171698</v>
      </c>
      <c r="Q753" s="58">
        <v>630</v>
      </c>
      <c r="R753" s="21">
        <f t="shared" si="312"/>
        <v>48.863566000000048</v>
      </c>
      <c r="S753" s="21">
        <f t="shared" si="311"/>
        <v>276.86194123220298</v>
      </c>
      <c r="T753" s="21">
        <f t="shared" si="309"/>
        <v>1.0000000000000002</v>
      </c>
      <c r="U753" s="21">
        <f t="shared" si="310"/>
        <v>600</v>
      </c>
      <c r="AA753">
        <v>630</v>
      </c>
      <c r="AB753">
        <f t="shared" si="287"/>
        <v>10.995574287564276</v>
      </c>
      <c r="AC753">
        <f t="shared" si="288"/>
        <v>0.2661290322580645</v>
      </c>
      <c r="AD753">
        <f t="shared" si="289"/>
        <v>-1</v>
      </c>
      <c r="AE753">
        <f t="shared" si="290"/>
        <v>-0.2661290322580645</v>
      </c>
      <c r="AF753" s="65">
        <f t="shared" si="291"/>
        <v>-0.26937500460219521</v>
      </c>
      <c r="AG753">
        <f t="shared" si="292"/>
        <v>-15.434050870022913</v>
      </c>
      <c r="AJ753">
        <f t="shared" si="293"/>
        <v>72.382294738708836</v>
      </c>
      <c r="AL753">
        <f t="shared" si="284"/>
        <v>72.38229473870885</v>
      </c>
      <c r="AN753">
        <f t="shared" si="294"/>
        <v>73.829940633483034</v>
      </c>
      <c r="AP753">
        <f t="shared" si="295"/>
        <v>621.73152316558253</v>
      </c>
      <c r="AS753">
        <f t="shared" si="296"/>
        <v>644.99158774087277</v>
      </c>
      <c r="AU753">
        <f t="shared" si="285"/>
        <v>-171.65098706007095</v>
      </c>
      <c r="AW753">
        <f t="shared" si="297"/>
        <v>10.995574287564276</v>
      </c>
      <c r="AY753">
        <f t="shared" si="298"/>
        <v>-0.26937500460219521</v>
      </c>
      <c r="BA753">
        <f t="shared" si="299"/>
        <v>-1.0000000000000002</v>
      </c>
      <c r="BC753">
        <f t="shared" si="300"/>
        <v>-621.73152316558264</v>
      </c>
      <c r="BD753">
        <f t="shared" si="301"/>
        <v>3.3000000000000002E-2</v>
      </c>
      <c r="BE753">
        <f t="shared" si="302"/>
        <v>-20.517140264464228</v>
      </c>
    </row>
    <row r="754" spans="3:57">
      <c r="C754" s="11">
        <v>694</v>
      </c>
      <c r="D754" s="12">
        <f t="shared" si="308"/>
        <v>1.0057971014492753E-2</v>
      </c>
      <c r="E754" s="75">
        <f t="shared" si="303"/>
        <v>1204.2771838760873</v>
      </c>
      <c r="F754" s="4">
        <f t="shared" si="304"/>
        <v>12.112585008840645</v>
      </c>
      <c r="G754" s="4"/>
      <c r="H754" s="4">
        <f t="shared" si="305"/>
        <v>-21.588480647357208</v>
      </c>
      <c r="I754" s="11">
        <v>694</v>
      </c>
      <c r="J754" s="5">
        <f t="shared" si="286"/>
        <v>-50857.239924434667</v>
      </c>
      <c r="K754" s="11">
        <v>694</v>
      </c>
      <c r="L754" s="17">
        <f t="shared" si="306"/>
        <v>-21461.755248111429</v>
      </c>
      <c r="M754" s="11">
        <v>694</v>
      </c>
      <c r="N754">
        <f t="shared" si="307"/>
        <v>-2187.742634873744</v>
      </c>
      <c r="Q754" s="58">
        <v>631</v>
      </c>
      <c r="R754" s="21">
        <f t="shared" si="312"/>
        <v>49.431747000000051</v>
      </c>
      <c r="S754" s="21">
        <f t="shared" si="311"/>
        <v>279.57627337626081</v>
      </c>
      <c r="T754" s="21">
        <f t="shared" si="309"/>
        <v>1.0000000000000002</v>
      </c>
      <c r="U754" s="21">
        <f t="shared" si="310"/>
        <v>600</v>
      </c>
      <c r="AA754">
        <v>631</v>
      </c>
      <c r="AB754">
        <f t="shared" si="287"/>
        <v>11.01302758008422</v>
      </c>
      <c r="AC754">
        <f t="shared" si="288"/>
        <v>0.2661290322580645</v>
      </c>
      <c r="AD754">
        <f t="shared" si="289"/>
        <v>-0.99984769515639127</v>
      </c>
      <c r="AE754">
        <f t="shared" si="290"/>
        <v>-0.26608849951742669</v>
      </c>
      <c r="AF754" s="65">
        <f t="shared" si="291"/>
        <v>-0.26933295570484289</v>
      </c>
      <c r="AG754">
        <f t="shared" si="292"/>
        <v>-15.431641645671446</v>
      </c>
      <c r="AJ754">
        <f t="shared" si="293"/>
        <v>72.382294738708836</v>
      </c>
      <c r="AL754">
        <f t="shared" si="284"/>
        <v>72.38229473870885</v>
      </c>
      <c r="AN754">
        <f t="shared" si="294"/>
        <v>73.829940633483034</v>
      </c>
      <c r="AP754">
        <f t="shared" si="295"/>
        <v>585.46706126040988</v>
      </c>
      <c r="AS754">
        <f t="shared" si="296"/>
        <v>607.36335844111932</v>
      </c>
      <c r="AU754">
        <f t="shared" si="285"/>
        <v>-161.61240470946242</v>
      </c>
      <c r="AW754">
        <f t="shared" si="297"/>
        <v>11.01302758008422</v>
      </c>
      <c r="AY754">
        <f t="shared" si="298"/>
        <v>-0.26933295570484289</v>
      </c>
      <c r="BA754">
        <f t="shared" si="299"/>
        <v>-1.004665259728212</v>
      </c>
      <c r="BC754">
        <f t="shared" si="300"/>
        <v>-588.19841716350265</v>
      </c>
      <c r="BD754">
        <f t="shared" si="301"/>
        <v>3.3000000000000002E-2</v>
      </c>
      <c r="BE754">
        <f t="shared" si="302"/>
        <v>-19.410547766395588</v>
      </c>
    </row>
    <row r="755" spans="3:57">
      <c r="C755" s="11">
        <v>695</v>
      </c>
      <c r="D755" s="12">
        <f t="shared" si="308"/>
        <v>1.0072463768115941E-2</v>
      </c>
      <c r="E755" s="75">
        <f t="shared" si="303"/>
        <v>1204.2771838760873</v>
      </c>
      <c r="F755" s="4">
        <f t="shared" si="304"/>
        <v>12.130038301360589</v>
      </c>
      <c r="G755" s="4"/>
      <c r="H755" s="4">
        <f t="shared" si="305"/>
        <v>-20.8462820775352</v>
      </c>
      <c r="I755" s="11">
        <v>695</v>
      </c>
      <c r="J755" s="5">
        <f t="shared" si="286"/>
        <v>-51562.341901437423</v>
      </c>
      <c r="K755" s="11">
        <v>695</v>
      </c>
      <c r="L755" s="17">
        <f t="shared" si="306"/>
        <v>-21759.308282406593</v>
      </c>
      <c r="M755" s="11">
        <v>695</v>
      </c>
      <c r="N755">
        <f t="shared" si="307"/>
        <v>-2218.0742387774303</v>
      </c>
      <c r="Q755" s="58">
        <v>632</v>
      </c>
      <c r="R755" s="21">
        <f t="shared" si="312"/>
        <v>49.999928000000054</v>
      </c>
      <c r="S755" s="21">
        <f t="shared" si="311"/>
        <v>282.29060552031871</v>
      </c>
      <c r="T755" s="21">
        <f t="shared" si="309"/>
        <v>1.0000000000000002</v>
      </c>
      <c r="U755" s="21">
        <f t="shared" si="310"/>
        <v>600</v>
      </c>
      <c r="AA755">
        <v>632</v>
      </c>
      <c r="AB755">
        <f t="shared" si="287"/>
        <v>11.030480872604162</v>
      </c>
      <c r="AC755">
        <f t="shared" si="288"/>
        <v>0.2661290322580645</v>
      </c>
      <c r="AD755">
        <f t="shared" si="289"/>
        <v>-0.99939082701909576</v>
      </c>
      <c r="AE755">
        <f t="shared" si="290"/>
        <v>-0.26596691364217867</v>
      </c>
      <c r="AF755" s="65">
        <f t="shared" si="291"/>
        <v>-0.26920682474878344</v>
      </c>
      <c r="AG755">
        <f t="shared" si="292"/>
        <v>-15.424414874223288</v>
      </c>
      <c r="AJ755">
        <f t="shared" si="293"/>
        <v>72.382294738708836</v>
      </c>
      <c r="AL755">
        <f t="shared" si="284"/>
        <v>72.38229473870885</v>
      </c>
      <c r="AN755">
        <f t="shared" si="294"/>
        <v>73.829940633483034</v>
      </c>
      <c r="AP755">
        <f t="shared" si="295"/>
        <v>548.54641715595778</v>
      </c>
      <c r="AS755">
        <f t="shared" si="296"/>
        <v>569.04208509625096</v>
      </c>
      <c r="AU755">
        <f t="shared" si="285"/>
        <v>-151.34636710555986</v>
      </c>
      <c r="AW755">
        <f t="shared" si="297"/>
        <v>11.030480872604162</v>
      </c>
      <c r="AY755">
        <f t="shared" si="298"/>
        <v>-0.26920682474878344</v>
      </c>
      <c r="BA755">
        <f t="shared" si="299"/>
        <v>-1.0090197515267443</v>
      </c>
      <c r="BC755">
        <f t="shared" si="300"/>
        <v>-553.4941695395903</v>
      </c>
      <c r="BD755">
        <f t="shared" si="301"/>
        <v>3.3000000000000002E-2</v>
      </c>
      <c r="BE755">
        <f t="shared" si="302"/>
        <v>-18.26530759480648</v>
      </c>
    </row>
    <row r="756" spans="3:57">
      <c r="C756" s="11">
        <v>696</v>
      </c>
      <c r="D756" s="12">
        <f t="shared" si="308"/>
        <v>1.008695652173913E-2</v>
      </c>
      <c r="E756" s="75">
        <f t="shared" si="303"/>
        <v>1204.2771838760873</v>
      </c>
      <c r="F756" s="4">
        <f t="shared" si="304"/>
        <v>12.147491593880533</v>
      </c>
      <c r="G756" s="4"/>
      <c r="H756" s="4">
        <f t="shared" si="305"/>
        <v>-20.094032030495836</v>
      </c>
      <c r="I756" s="11">
        <v>696</v>
      </c>
      <c r="J756" s="5">
        <f t="shared" si="286"/>
        <v>-52244.256699412712</v>
      </c>
      <c r="K756" s="11">
        <v>696</v>
      </c>
      <c r="L756" s="17">
        <f t="shared" si="306"/>
        <v>-22047.076327152165</v>
      </c>
      <c r="M756" s="11">
        <v>696</v>
      </c>
      <c r="N756">
        <f t="shared" si="307"/>
        <v>-2247.4083921663773</v>
      </c>
      <c r="Q756" s="58">
        <v>633</v>
      </c>
      <c r="R756" s="21">
        <f t="shared" si="312"/>
        <v>50.568109000000057</v>
      </c>
      <c r="S756" s="21">
        <f t="shared" si="311"/>
        <v>285.00493766437654</v>
      </c>
      <c r="T756" s="21">
        <f t="shared" si="309"/>
        <v>1.0000000000000002</v>
      </c>
      <c r="U756" s="21">
        <f t="shared" si="310"/>
        <v>600</v>
      </c>
      <c r="AA756">
        <v>633</v>
      </c>
      <c r="AB756">
        <f t="shared" si="287"/>
        <v>11.047934165124106</v>
      </c>
      <c r="AC756">
        <f t="shared" si="288"/>
        <v>0.2661290322580645</v>
      </c>
      <c r="AD756">
        <f t="shared" si="289"/>
        <v>-0.99862953475457383</v>
      </c>
      <c r="AE756">
        <f t="shared" si="290"/>
        <v>-0.26576431166855591</v>
      </c>
      <c r="AF756" s="65">
        <f t="shared" si="291"/>
        <v>-0.26899665892817409</v>
      </c>
      <c r="AG756">
        <f t="shared" si="292"/>
        <v>-15.41237325970447</v>
      </c>
      <c r="AJ756">
        <f t="shared" si="293"/>
        <v>72.382294738708836</v>
      </c>
      <c r="AL756">
        <f t="shared" si="284"/>
        <v>72.38229473870885</v>
      </c>
      <c r="AN756">
        <f t="shared" si="294"/>
        <v>73.829940633483034</v>
      </c>
      <c r="AP756">
        <f t="shared" si="295"/>
        <v>510.98175179112559</v>
      </c>
      <c r="AS756">
        <f t="shared" si="296"/>
        <v>530.04314546451349</v>
      </c>
      <c r="AU756">
        <f t="shared" si="285"/>
        <v>-140.8665517090127</v>
      </c>
      <c r="AW756">
        <f t="shared" si="297"/>
        <v>11.047934165124106</v>
      </c>
      <c r="AY756">
        <f t="shared" si="298"/>
        <v>-0.26899665892817409</v>
      </c>
      <c r="BA756">
        <f t="shared" si="299"/>
        <v>-1.013057419234783</v>
      </c>
      <c r="BC756">
        <f t="shared" si="300"/>
        <v>-517.65385474558616</v>
      </c>
      <c r="BD756">
        <f t="shared" si="301"/>
        <v>3.3000000000000002E-2</v>
      </c>
      <c r="BE756">
        <f t="shared" si="302"/>
        <v>-17.082577206604345</v>
      </c>
    </row>
    <row r="757" spans="3:57">
      <c r="C757" s="11">
        <v>697</v>
      </c>
      <c r="D757" s="12">
        <f t="shared" si="308"/>
        <v>1.0101449275362318E-2</v>
      </c>
      <c r="E757" s="75">
        <f t="shared" si="303"/>
        <v>1204.2771838760873</v>
      </c>
      <c r="F757" s="4">
        <f t="shared" si="304"/>
        <v>12.164944886400475</v>
      </c>
      <c r="G757" s="4"/>
      <c r="H757" s="4">
        <f t="shared" si="305"/>
        <v>-19.332070298976411</v>
      </c>
      <c r="I757" s="11">
        <v>697</v>
      </c>
      <c r="J757" s="5">
        <f t="shared" si="286"/>
        <v>-52902.470019564877</v>
      </c>
      <c r="K757" s="11">
        <v>697</v>
      </c>
      <c r="L757" s="17">
        <f t="shared" si="306"/>
        <v>-22324.842348256378</v>
      </c>
      <c r="M757" s="11">
        <v>697</v>
      </c>
      <c r="N757">
        <f t="shared" si="307"/>
        <v>-2275.7229712799567</v>
      </c>
      <c r="Q757" s="58">
        <v>634</v>
      </c>
      <c r="R757" s="21">
        <f t="shared" si="312"/>
        <v>51.136290000000059</v>
      </c>
      <c r="S757" s="21">
        <f t="shared" si="311"/>
        <v>287.71926980843438</v>
      </c>
      <c r="T757" s="21">
        <f t="shared" si="309"/>
        <v>1.0000000000000002</v>
      </c>
      <c r="U757" s="21">
        <f t="shared" si="310"/>
        <v>600</v>
      </c>
      <c r="AA757">
        <v>634</v>
      </c>
      <c r="AB757">
        <f t="shared" si="287"/>
        <v>11.06538745764405</v>
      </c>
      <c r="AC757">
        <f t="shared" si="288"/>
        <v>0.2661290322580645</v>
      </c>
      <c r="AD757">
        <f t="shared" si="289"/>
        <v>-0.9975640502598242</v>
      </c>
      <c r="AE757">
        <f t="shared" si="290"/>
        <v>-0.26548075531108223</v>
      </c>
      <c r="AF757" s="65">
        <f t="shared" si="291"/>
        <v>-0.26870253685386403</v>
      </c>
      <c r="AG757">
        <f t="shared" si="292"/>
        <v>-15.395521306184872</v>
      </c>
      <c r="AJ757">
        <f t="shared" si="293"/>
        <v>72.382294738708836</v>
      </c>
      <c r="AL757">
        <f t="shared" si="284"/>
        <v>72.38229473870885</v>
      </c>
      <c r="AN757">
        <f t="shared" si="294"/>
        <v>73.829940633483034</v>
      </c>
      <c r="AP757">
        <f t="shared" si="295"/>
        <v>472.78603074384722</v>
      </c>
      <c r="AS757">
        <f t="shared" si="296"/>
        <v>490.3828508624652</v>
      </c>
      <c r="AU757">
        <f t="shared" si="285"/>
        <v>-130.18720963856904</v>
      </c>
      <c r="AW757">
        <f t="shared" si="297"/>
        <v>11.06538745764405</v>
      </c>
      <c r="AY757">
        <f t="shared" si="298"/>
        <v>-0.26870253685386403</v>
      </c>
      <c r="BA757">
        <f t="shared" si="299"/>
        <v>-1.016772318018256</v>
      </c>
      <c r="BC757">
        <f t="shared" si="300"/>
        <v>-480.71574840607195</v>
      </c>
      <c r="BD757">
        <f t="shared" si="301"/>
        <v>3.3000000000000002E-2</v>
      </c>
      <c r="BE757">
        <f t="shared" si="302"/>
        <v>-15.863619697400376</v>
      </c>
    </row>
    <row r="758" spans="3:57">
      <c r="C758" s="11">
        <v>698</v>
      </c>
      <c r="D758" s="12">
        <f t="shared" si="308"/>
        <v>1.0115942028985506E-2</v>
      </c>
      <c r="E758" s="75">
        <f t="shared" si="303"/>
        <v>1204.2771838760873</v>
      </c>
      <c r="F758" s="4">
        <f t="shared" si="304"/>
        <v>12.182398178920417</v>
      </c>
      <c r="G758" s="4"/>
      <c r="H758" s="4">
        <f t="shared" si="305"/>
        <v>-18.560744008882001</v>
      </c>
      <c r="I758" s="11">
        <v>698</v>
      </c>
      <c r="J758" s="5">
        <f t="shared" si="286"/>
        <v>-53536.484270510358</v>
      </c>
      <c r="K758" s="11">
        <v>698</v>
      </c>
      <c r="L758" s="17">
        <f t="shared" si="306"/>
        <v>-22592.39636215537</v>
      </c>
      <c r="M758" s="11">
        <v>698</v>
      </c>
      <c r="N758">
        <f t="shared" si="307"/>
        <v>-2302.9965710657871</v>
      </c>
      <c r="Q758" s="58">
        <v>635</v>
      </c>
      <c r="R758" s="21">
        <f t="shared" si="312"/>
        <v>51.704471000000062</v>
      </c>
      <c r="S758" s="21">
        <f t="shared" si="311"/>
        <v>290.43360195249227</v>
      </c>
      <c r="T758" s="21">
        <f t="shared" si="309"/>
        <v>1.0000000000000002</v>
      </c>
      <c r="U758" s="21">
        <f t="shared" si="310"/>
        <v>600</v>
      </c>
      <c r="AA758">
        <v>635</v>
      </c>
      <c r="AB758">
        <f t="shared" si="287"/>
        <v>11.082840750163992</v>
      </c>
      <c r="AC758">
        <f t="shared" si="288"/>
        <v>0.2661290322580645</v>
      </c>
      <c r="AD758">
        <f t="shared" si="289"/>
        <v>-0.99619469809174555</v>
      </c>
      <c r="AE758">
        <f t="shared" si="290"/>
        <v>-0.26511633094377096</v>
      </c>
      <c r="AF758" s="65">
        <f t="shared" si="291"/>
        <v>-0.26832456848440633</v>
      </c>
      <c r="AG758">
        <f t="shared" si="292"/>
        <v>-15.373865313825503</v>
      </c>
      <c r="AJ758">
        <f t="shared" si="293"/>
        <v>72.382294738708836</v>
      </c>
      <c r="AL758">
        <f t="shared" si="284"/>
        <v>72.38229473870885</v>
      </c>
      <c r="AN758">
        <f t="shared" si="294"/>
        <v>73.829940633483034</v>
      </c>
      <c r="AP758">
        <f t="shared" si="295"/>
        <v>433.97301842611552</v>
      </c>
      <c r="AS758">
        <f t="shared" si="296"/>
        <v>450.0784297454984</v>
      </c>
      <c r="AU758">
        <f t="shared" si="285"/>
        <v>-119.32314193106033</v>
      </c>
      <c r="AW758">
        <f t="shared" si="297"/>
        <v>11.082840750163992</v>
      </c>
      <c r="AY758">
        <f t="shared" si="298"/>
        <v>-0.26832456848440633</v>
      </c>
      <c r="BA758">
        <f t="shared" si="299"/>
        <v>-1.0201586235443054</v>
      </c>
      <c r="BC758">
        <f t="shared" si="300"/>
        <v>-442.72131713295352</v>
      </c>
      <c r="BD758">
        <f t="shared" si="301"/>
        <v>3.3000000000000002E-2</v>
      </c>
      <c r="BE758">
        <f t="shared" si="302"/>
        <v>-14.609803465387467</v>
      </c>
    </row>
    <row r="759" spans="3:57">
      <c r="C759" s="11">
        <v>699</v>
      </c>
      <c r="D759" s="12">
        <f t="shared" si="308"/>
        <v>1.0130434782608696E-2</v>
      </c>
      <c r="E759" s="75">
        <f t="shared" si="303"/>
        <v>1204.2771838760873</v>
      </c>
      <c r="F759" s="4">
        <f t="shared" si="304"/>
        <v>12.199851471440363</v>
      </c>
      <c r="G759" s="4"/>
      <c r="H759" s="4">
        <f t="shared" si="305"/>
        <v>-17.7804073734074</v>
      </c>
      <c r="I759" s="11">
        <v>699</v>
      </c>
      <c r="J759" s="5">
        <f t="shared" si="286"/>
        <v>-54145.819081811009</v>
      </c>
      <c r="K759" s="11">
        <v>699</v>
      </c>
      <c r="L759" s="17">
        <f t="shared" si="306"/>
        <v>-22849.535652524246</v>
      </c>
      <c r="M759" s="11">
        <v>699</v>
      </c>
      <c r="N759">
        <f t="shared" si="307"/>
        <v>-2329.2085272705654</v>
      </c>
      <c r="Q759" s="58">
        <v>636</v>
      </c>
      <c r="R759" s="21">
        <f t="shared" si="312"/>
        <v>52.272652000000065</v>
      </c>
      <c r="S759" s="21">
        <f t="shared" si="311"/>
        <v>293.1479340965501</v>
      </c>
      <c r="T759" s="21">
        <f t="shared" si="309"/>
        <v>1.0000000000000002</v>
      </c>
      <c r="U759" s="21">
        <f t="shared" si="310"/>
        <v>600</v>
      </c>
      <c r="AA759">
        <v>636</v>
      </c>
      <c r="AB759">
        <f t="shared" si="287"/>
        <v>11.100294042683936</v>
      </c>
      <c r="AC759">
        <f t="shared" si="288"/>
        <v>0.2661290322580645</v>
      </c>
      <c r="AD759">
        <f t="shared" si="289"/>
        <v>-0.99452189536827329</v>
      </c>
      <c r="AE759">
        <f t="shared" si="290"/>
        <v>-0.26467114957381466</v>
      </c>
      <c r="AF759" s="65">
        <f t="shared" si="291"/>
        <v>-0.26786289502973648</v>
      </c>
      <c r="AG759">
        <f t="shared" si="292"/>
        <v>-15.347413373359696</v>
      </c>
      <c r="AJ759">
        <f t="shared" si="293"/>
        <v>72.382294738708836</v>
      </c>
      <c r="AL759">
        <f t="shared" si="284"/>
        <v>72.38229473870885</v>
      </c>
      <c r="AN759">
        <f t="shared" si="294"/>
        <v>73.829940633483034</v>
      </c>
      <c r="AP759">
        <f t="shared" si="295"/>
        <v>394.5572712965627</v>
      </c>
      <c r="AS759">
        <f t="shared" si="296"/>
        <v>409.14800970313337</v>
      </c>
      <c r="AU759">
        <f t="shared" si="285"/>
        <v>-108.28967407396657</v>
      </c>
      <c r="AW759">
        <f t="shared" si="297"/>
        <v>11.100294042683936</v>
      </c>
      <c r="AY759">
        <f t="shared" si="298"/>
        <v>-0.26786289502973648</v>
      </c>
      <c r="BA759">
        <f t="shared" si="299"/>
        <v>-1.0232106410642023</v>
      </c>
      <c r="BC759">
        <f t="shared" si="300"/>
        <v>-403.71519849989835</v>
      </c>
      <c r="BD759">
        <f t="shared" si="301"/>
        <v>3.3000000000000002E-2</v>
      </c>
      <c r="BE759">
        <f t="shared" si="302"/>
        <v>-13.322601550496646</v>
      </c>
    </row>
    <row r="760" spans="3:57">
      <c r="C760" s="11">
        <v>700</v>
      </c>
      <c r="D760" s="12">
        <f t="shared" si="308"/>
        <v>1.0144927536231883E-2</v>
      </c>
      <c r="E760" s="75">
        <f t="shared" si="303"/>
        <v>1204.2771838760873</v>
      </c>
      <c r="F760" s="4">
        <f t="shared" si="304"/>
        <v>12.217304763960305</v>
      </c>
      <c r="G760" s="4"/>
      <c r="H760" s="4">
        <f t="shared" si="305"/>
        <v>-16.991421439841268</v>
      </c>
      <c r="I760" s="11">
        <v>700</v>
      </c>
      <c r="J760" s="5">
        <f t="shared" si="286"/>
        <v>-54730.011800261265</v>
      </c>
      <c r="K760" s="11">
        <v>700</v>
      </c>
      <c r="L760" s="17">
        <f t="shared" si="306"/>
        <v>-23096.064979710252</v>
      </c>
      <c r="M760" s="11">
        <v>700</v>
      </c>
      <c r="N760">
        <f t="shared" si="307"/>
        <v>-2354.3389377890167</v>
      </c>
      <c r="Q760" s="58">
        <v>637</v>
      </c>
      <c r="R760" s="21">
        <f t="shared" si="312"/>
        <v>52.840833000000067</v>
      </c>
      <c r="S760" s="21">
        <f t="shared" si="311"/>
        <v>295.86226624060794</v>
      </c>
      <c r="T760" s="21">
        <f t="shared" si="309"/>
        <v>1.0000000000000002</v>
      </c>
      <c r="U760" s="21">
        <f t="shared" si="310"/>
        <v>600</v>
      </c>
      <c r="AA760">
        <v>637</v>
      </c>
      <c r="AB760">
        <f t="shared" si="287"/>
        <v>11.117747335203878</v>
      </c>
      <c r="AC760">
        <f t="shared" si="288"/>
        <v>0.2661290322580645</v>
      </c>
      <c r="AD760">
        <f t="shared" si="289"/>
        <v>-0.99254615164132209</v>
      </c>
      <c r="AE760">
        <f t="shared" si="290"/>
        <v>-0.26414534680777119</v>
      </c>
      <c r="AF760" s="65">
        <f t="shared" si="291"/>
        <v>-0.26731768882777851</v>
      </c>
      <c r="AG760">
        <f t="shared" si="292"/>
        <v>-15.316175359023147</v>
      </c>
      <c r="AJ760">
        <f t="shared" si="293"/>
        <v>72.382294738708836</v>
      </c>
      <c r="AL760">
        <f t="shared" si="284"/>
        <v>72.38229473870885</v>
      </c>
      <c r="AN760">
        <f t="shared" si="294"/>
        <v>73.829940633483034</v>
      </c>
      <c r="AP760">
        <f t="shared" si="295"/>
        <v>354.55413009591012</v>
      </c>
      <c r="AS760">
        <f t="shared" si="296"/>
        <v>367.61059791992045</v>
      </c>
      <c r="AU760">
        <f t="shared" si="285"/>
        <v>-97.102628877769519</v>
      </c>
      <c r="AW760">
        <f t="shared" si="297"/>
        <v>11.117747335203878</v>
      </c>
      <c r="AY760">
        <f t="shared" si="298"/>
        <v>-0.26731768882777851</v>
      </c>
      <c r="BA760">
        <f t="shared" si="299"/>
        <v>-1.0259228143840358</v>
      </c>
      <c r="BC760">
        <f t="shared" si="300"/>
        <v>-363.74517099947968</v>
      </c>
      <c r="BD760">
        <f t="shared" si="301"/>
        <v>3.3000000000000002E-2</v>
      </c>
      <c r="BE760">
        <f t="shared" si="302"/>
        <v>-12.003590642982831</v>
      </c>
    </row>
    <row r="761" spans="3:57">
      <c r="C761" s="11">
        <v>701</v>
      </c>
      <c r="D761" s="12">
        <f t="shared" si="308"/>
        <v>1.0159420289855071E-2</v>
      </c>
      <c r="E761" s="75">
        <f t="shared" si="303"/>
        <v>1204.2771838760873</v>
      </c>
      <c r="F761" s="4">
        <f t="shared" si="304"/>
        <v>12.234758056480247</v>
      </c>
      <c r="G761" s="4"/>
      <c r="H761" s="4">
        <f t="shared" si="305"/>
        <v>-16.194153829304724</v>
      </c>
      <c r="I761" s="11">
        <v>701</v>
      </c>
      <c r="J761" s="5">
        <f t="shared" si="286"/>
        <v>-55288.617968352846</v>
      </c>
      <c r="K761" s="11">
        <v>701</v>
      </c>
      <c r="L761" s="17">
        <f t="shared" si="306"/>
        <v>-23331.796782644902</v>
      </c>
      <c r="M761" s="11">
        <v>701</v>
      </c>
      <c r="N761">
        <f t="shared" si="307"/>
        <v>-2378.3686832461672</v>
      </c>
      <c r="Q761" s="58">
        <v>638</v>
      </c>
      <c r="R761" s="21">
        <f t="shared" si="312"/>
        <v>53.40901400000007</v>
      </c>
      <c r="S761" s="21">
        <f t="shared" si="311"/>
        <v>298.57659838466583</v>
      </c>
      <c r="T761" s="21">
        <f t="shared" si="309"/>
        <v>1.0000000000000002</v>
      </c>
      <c r="U761" s="21">
        <f t="shared" si="310"/>
        <v>600</v>
      </c>
      <c r="AA761">
        <v>638</v>
      </c>
      <c r="AB761">
        <f t="shared" si="287"/>
        <v>11.135200627723822</v>
      </c>
      <c r="AC761">
        <f t="shared" si="288"/>
        <v>0.2661290322580645</v>
      </c>
      <c r="AD761">
        <f t="shared" si="289"/>
        <v>-0.99026806874157036</v>
      </c>
      <c r="AE761">
        <f t="shared" si="290"/>
        <v>-0.26353908281025662</v>
      </c>
      <c r="AF761" s="65">
        <f t="shared" si="291"/>
        <v>-0.26668915319431014</v>
      </c>
      <c r="AG761">
        <f t="shared" si="292"/>
        <v>-15.280162919951827</v>
      </c>
      <c r="AJ761">
        <f t="shared" si="293"/>
        <v>72.382294738708836</v>
      </c>
      <c r="AL761">
        <f t="shared" si="284"/>
        <v>72.38229473870885</v>
      </c>
      <c r="AN761">
        <f t="shared" si="294"/>
        <v>73.829940633483034</v>
      </c>
      <c r="AP761">
        <f t="shared" si="295"/>
        <v>313.97971111170125</v>
      </c>
      <c r="AS761">
        <f t="shared" si="296"/>
        <v>325.48606015714421</v>
      </c>
      <c r="AU761">
        <f t="shared" si="285"/>
        <v>-85.778297761337797</v>
      </c>
      <c r="AW761">
        <f t="shared" si="297"/>
        <v>11.135200627723822</v>
      </c>
      <c r="AY761">
        <f t="shared" si="298"/>
        <v>-0.26668915319431014</v>
      </c>
      <c r="BA761">
        <f t="shared" si="299"/>
        <v>-1.0282897347028914</v>
      </c>
      <c r="BC761">
        <f t="shared" si="300"/>
        <v>-322.86211384114176</v>
      </c>
      <c r="BD761">
        <f t="shared" si="301"/>
        <v>3.3000000000000002E-2</v>
      </c>
      <c r="BE761">
        <f t="shared" si="302"/>
        <v>-10.654449756757678</v>
      </c>
    </row>
    <row r="762" spans="3:57">
      <c r="C762" s="11">
        <v>702</v>
      </c>
      <c r="D762" s="12">
        <f t="shared" si="308"/>
        <v>1.0173913043478261E-2</v>
      </c>
      <c r="E762" s="75">
        <f t="shared" si="303"/>
        <v>1204.2771838760873</v>
      </c>
      <c r="F762" s="4">
        <f t="shared" si="304"/>
        <v>12.252211349000191</v>
      </c>
      <c r="G762" s="4"/>
      <c r="H762" s="4">
        <f t="shared" si="305"/>
        <v>-15.388978469689652</v>
      </c>
      <c r="I762" s="11">
        <v>702</v>
      </c>
      <c r="J762" s="5">
        <f t="shared" si="286"/>
        <v>-55821.211784357773</v>
      </c>
      <c r="K762" s="11">
        <v>702</v>
      </c>
      <c r="L762" s="17">
        <f t="shared" si="306"/>
        <v>-23556.55137299898</v>
      </c>
      <c r="M762" s="11">
        <v>702</v>
      </c>
      <c r="N762">
        <f t="shared" si="307"/>
        <v>-2401.2794467888866</v>
      </c>
      <c r="Q762" s="58">
        <v>639</v>
      </c>
      <c r="R762" s="21">
        <f t="shared" si="312"/>
        <v>53.977195000000073</v>
      </c>
      <c r="S762" s="21">
        <f t="shared" si="311"/>
        <v>301.29093052872372</v>
      </c>
      <c r="T762" s="21">
        <f t="shared" si="309"/>
        <v>1.0000000000000002</v>
      </c>
      <c r="U762" s="21">
        <f t="shared" si="310"/>
        <v>600</v>
      </c>
      <c r="AA762">
        <v>639</v>
      </c>
      <c r="AB762">
        <f t="shared" si="287"/>
        <v>11.152653920243765</v>
      </c>
      <c r="AC762">
        <f t="shared" si="288"/>
        <v>0.2661290322580645</v>
      </c>
      <c r="AD762">
        <f t="shared" si="289"/>
        <v>-0.98768834059513788</v>
      </c>
      <c r="AE762">
        <f t="shared" si="290"/>
        <v>-0.26285254225515764</v>
      </c>
      <c r="AF762" s="65">
        <f t="shared" si="291"/>
        <v>-0.26597752224649218</v>
      </c>
      <c r="AG762">
        <f t="shared" si="292"/>
        <v>-15.239389470070964</v>
      </c>
      <c r="AJ762">
        <f t="shared" si="293"/>
        <v>72.382294738708836</v>
      </c>
      <c r="AL762">
        <f t="shared" si="284"/>
        <v>72.38229473870885</v>
      </c>
      <c r="AN762">
        <f t="shared" si="294"/>
        <v>73.829940633483034</v>
      </c>
      <c r="AP762">
        <f t="shared" si="295"/>
        <v>272.8508964798221</v>
      </c>
      <c r="AS762">
        <f t="shared" si="296"/>
        <v>282.7950983145891</v>
      </c>
      <c r="AU762">
        <f t="shared" si="285"/>
        <v>-74.333410529286994</v>
      </c>
      <c r="AW762">
        <f t="shared" si="297"/>
        <v>11.152653920243765</v>
      </c>
      <c r="AY762">
        <f t="shared" si="298"/>
        <v>-0.26597752224649218</v>
      </c>
      <c r="BA762">
        <f t="shared" si="299"/>
        <v>-1.0303061492986716</v>
      </c>
      <c r="BC762">
        <f t="shared" si="300"/>
        <v>-281.11995648481599</v>
      </c>
      <c r="BD762">
        <f t="shared" si="301"/>
        <v>3.3000000000000002E-2</v>
      </c>
      <c r="BE762">
        <f t="shared" si="302"/>
        <v>-9.276958563998928</v>
      </c>
    </row>
    <row r="763" spans="3:57">
      <c r="C763" s="11">
        <v>703</v>
      </c>
      <c r="D763" s="12">
        <f t="shared" si="308"/>
        <v>1.0188405797101448E-2</v>
      </c>
      <c r="E763" s="75">
        <f t="shared" si="303"/>
        <v>1204.2771838760873</v>
      </c>
      <c r="F763" s="4">
        <f t="shared" si="304"/>
        <v>12.269664641520135</v>
      </c>
      <c r="G763" s="4"/>
      <c r="H763" s="4">
        <f t="shared" si="305"/>
        <v>-14.576275322065154</v>
      </c>
      <c r="I763" s="11">
        <v>703</v>
      </c>
      <c r="J763" s="5">
        <f t="shared" si="286"/>
        <v>-56327.386543495631</v>
      </c>
      <c r="K763" s="11">
        <v>703</v>
      </c>
      <c r="L763" s="17">
        <f t="shared" si="306"/>
        <v>-23770.157121355154</v>
      </c>
      <c r="M763" s="11">
        <v>703</v>
      </c>
      <c r="N763">
        <f t="shared" si="307"/>
        <v>-2423.0537330637262</v>
      </c>
      <c r="Q763" s="58">
        <v>640</v>
      </c>
      <c r="R763" s="21">
        <f t="shared" si="312"/>
        <v>54.545376000000076</v>
      </c>
      <c r="S763" s="21">
        <f t="shared" si="311"/>
        <v>304.00526267278156</v>
      </c>
      <c r="T763" s="21">
        <f t="shared" si="309"/>
        <v>1.0000000000000002</v>
      </c>
      <c r="U763" s="21">
        <f t="shared" si="310"/>
        <v>600</v>
      </c>
      <c r="AA763">
        <v>640</v>
      </c>
      <c r="AB763">
        <f t="shared" si="287"/>
        <v>11.170107212763709</v>
      </c>
      <c r="AC763">
        <f t="shared" si="288"/>
        <v>0.2661290322580645</v>
      </c>
      <c r="AD763">
        <f t="shared" si="289"/>
        <v>-0.98480775301220813</v>
      </c>
      <c r="AE763">
        <f t="shared" si="290"/>
        <v>-0.26208593426937793</v>
      </c>
      <c r="AF763" s="65">
        <f t="shared" si="291"/>
        <v>-0.26518306070053232</v>
      </c>
      <c r="AG763">
        <f t="shared" si="292"/>
        <v>-15.193870176502026</v>
      </c>
      <c r="AJ763">
        <f t="shared" si="293"/>
        <v>72.382294738708836</v>
      </c>
      <c r="AL763">
        <f t="shared" ref="AL763:AL826" si="313">T763*AJ763</f>
        <v>72.38229473870885</v>
      </c>
      <c r="AN763">
        <f t="shared" si="294"/>
        <v>73.829940633483034</v>
      </c>
      <c r="AP763">
        <f t="shared" si="295"/>
        <v>231.1853235317804</v>
      </c>
      <c r="AS763">
        <f t="shared" si="296"/>
        <v>239.55922663579429</v>
      </c>
      <c r="AU763">
        <f t="shared" ref="AU763:AU826" si="314">AP763*TAN(AF763)</f>
        <v>-62.785103725691798</v>
      </c>
      <c r="AW763">
        <f t="shared" si="297"/>
        <v>11.170107212763709</v>
      </c>
      <c r="AY763">
        <f t="shared" si="298"/>
        <v>-0.26518306070053232</v>
      </c>
      <c r="BA763">
        <f t="shared" si="299"/>
        <v>-1.0319669700422494</v>
      </c>
      <c r="BC763">
        <f t="shared" si="300"/>
        <v>-238.57561784332856</v>
      </c>
      <c r="BD763">
        <f t="shared" si="301"/>
        <v>3.3000000000000002E-2</v>
      </c>
      <c r="BE763">
        <f t="shared" si="302"/>
        <v>-7.8729953888298425</v>
      </c>
    </row>
    <row r="764" spans="3:57">
      <c r="C764" s="11">
        <v>704</v>
      </c>
      <c r="D764" s="12">
        <f t="shared" si="308"/>
        <v>1.0202898550724638E-2</v>
      </c>
      <c r="E764" s="75">
        <f t="shared" si="303"/>
        <v>1204.2771838760873</v>
      </c>
      <c r="F764" s="4">
        <f t="shared" si="304"/>
        <v>12.287117934040079</v>
      </c>
      <c r="G764" s="4"/>
      <c r="H764" s="4">
        <f t="shared" si="305"/>
        <v>-13.756430100830102</v>
      </c>
      <c r="I764" s="11">
        <v>704</v>
      </c>
      <c r="J764" s="5">
        <f t="shared" ref="J764:J780" si="315">((((($F$6/1000)/2)*(E764*E764))*COS(F764))+((((($F$6/1000)/2)*($F$6/1000)/2))*(E764*E764)*COS(2*F764)/($F$10/1000)))*-1</f>
        <v>-56806.755059670781</v>
      </c>
      <c r="K764" s="11">
        <v>704</v>
      </c>
      <c r="L764" s="17">
        <f t="shared" si="306"/>
        <v>-23972.450635181067</v>
      </c>
      <c r="M764" s="11">
        <v>704</v>
      </c>
      <c r="N764">
        <f t="shared" si="307"/>
        <v>-2443.674886358926</v>
      </c>
      <c r="Q764" s="58">
        <v>641</v>
      </c>
      <c r="R764" s="21">
        <f t="shared" si="312"/>
        <v>55.113557000000078</v>
      </c>
      <c r="S764" s="21">
        <f t="shared" si="311"/>
        <v>306.71959481683945</v>
      </c>
      <c r="T764" s="21">
        <f t="shared" si="309"/>
        <v>1.0000000000000002</v>
      </c>
      <c r="U764" s="21">
        <f t="shared" si="310"/>
        <v>600</v>
      </c>
      <c r="AA764">
        <v>641</v>
      </c>
      <c r="AB764">
        <f t="shared" ref="AB764:AB827" si="316">PI()*AA764/180</f>
        <v>11.187560505283653</v>
      </c>
      <c r="AC764">
        <f t="shared" ref="AC764:AC827" si="317">($F$6/2)/$F$10</f>
        <v>0.2661290322580645</v>
      </c>
      <c r="AD764">
        <f t="shared" ref="AD764:AD827" si="318">SIN(AB764)</f>
        <v>-0.98162718344766398</v>
      </c>
      <c r="AE764">
        <f t="shared" ref="AE764:AE827" si="319">AC764*AD764</f>
        <v>-0.26123949236913635</v>
      </c>
      <c r="AF764" s="65">
        <f t="shared" ref="AF764:AF827" si="320">ASIN(AE764)</f>
        <v>-0.26430606364402337</v>
      </c>
      <c r="AG764">
        <f t="shared" ref="AG764:AG827" si="321">AF764*180/PI()</f>
        <v>-15.143621946518667</v>
      </c>
      <c r="AJ764">
        <f t="shared" ref="AJ764:AJ827" si="322">PI()*(($F$5/10)*($F$5/10))/4</f>
        <v>72.382294738708836</v>
      </c>
      <c r="AL764">
        <f t="shared" si="313"/>
        <v>72.38229473870885</v>
      </c>
      <c r="AN764">
        <f t="shared" ref="AN764:AN827" si="323">AL764*1.02</f>
        <v>73.829940633483034</v>
      </c>
      <c r="AP764">
        <f t="shared" ref="AP764:AP827" si="324">N701+AN764</f>
        <v>189.00137319753961</v>
      </c>
      <c r="AS764">
        <f t="shared" ref="AS764:AS827" si="325">AP764/(COS(AF764))</f>
        <v>195.80074662341366</v>
      </c>
      <c r="AU764">
        <f t="shared" si="314"/>
        <v>-51.150887653398478</v>
      </c>
      <c r="AW764">
        <f t="shared" ref="AW764:AW827" si="326">AB764</f>
        <v>11.187560505283653</v>
      </c>
      <c r="AY764">
        <f t="shared" ref="AY764:AY827" si="327">AF764</f>
        <v>-0.26430606364402337</v>
      </c>
      <c r="BA764">
        <f t="shared" ref="BA764:BA827" si="328">(SIN(AW764+AY764))/(COS(AY764))</f>
        <v>-1.0332672817212492</v>
      </c>
      <c r="BC764">
        <f t="shared" ref="BC764:BC827" si="329">AP764*BA764</f>
        <v>-195.28893512540512</v>
      </c>
      <c r="BD764">
        <f t="shared" ref="BD764:BD827" si="330">($F$6/2)/1000</f>
        <v>3.3000000000000002E-2</v>
      </c>
      <c r="BE764">
        <f t="shared" ref="BE764:BE827" si="331">BC764*BD764</f>
        <v>-6.4445348591383693</v>
      </c>
    </row>
    <row r="765" spans="3:57">
      <c r="C765" s="11">
        <v>705</v>
      </c>
      <c r="D765" s="12">
        <f t="shared" si="308"/>
        <v>1.0217391304347826E-2</v>
      </c>
      <c r="E765" s="75">
        <f t="shared" ref="E765:E780" si="332">(2*PI()/60)*$F$13</f>
        <v>1204.2771838760873</v>
      </c>
      <c r="F765" s="4">
        <f t="shared" ref="F765:F780" si="333">E765*D765</f>
        <v>12.304571226560022</v>
      </c>
      <c r="G765" s="4"/>
      <c r="H765" s="4">
        <f t="shared" ref="H765:H780" si="334">(($F$6/1000)/2)*E765*SIN(F765)+((($F$6/1000)/2)*(($F$6/1000)/2)*E765*SIN(2*F765))/(2*($F$10/1000))</f>
        <v>-12.929833987897766</v>
      </c>
      <c r="I765" s="11">
        <v>705</v>
      </c>
      <c r="J765" s="5">
        <f t="shared" si="315"/>
        <v>-57258.950067288009</v>
      </c>
      <c r="K765" s="11">
        <v>705</v>
      </c>
      <c r="L765" s="17">
        <f t="shared" ref="L765:L780" si="335">$J$21*J765</f>
        <v>-24163.276928395539</v>
      </c>
      <c r="M765" s="11">
        <v>705</v>
      </c>
      <c r="N765">
        <f t="shared" ref="N765:N780" si="336">L765/9.81</f>
        <v>-2463.1271078894533</v>
      </c>
      <c r="Q765" s="58">
        <v>642</v>
      </c>
      <c r="R765" s="21">
        <f t="shared" si="312"/>
        <v>55.681738000000081</v>
      </c>
      <c r="S765" s="21">
        <f t="shared" si="311"/>
        <v>309.43392696089728</v>
      </c>
      <c r="T765" s="21">
        <f t="shared" si="309"/>
        <v>1.0000000000000002</v>
      </c>
      <c r="U765" s="21">
        <f t="shared" si="310"/>
        <v>600</v>
      </c>
      <c r="AA765">
        <v>642</v>
      </c>
      <c r="AB765">
        <f t="shared" si="316"/>
        <v>11.205013797803595</v>
      </c>
      <c r="AC765">
        <f t="shared" si="317"/>
        <v>0.2661290322580645</v>
      </c>
      <c r="AD765">
        <f t="shared" si="318"/>
        <v>-0.9781476007338058</v>
      </c>
      <c r="AE765">
        <f t="shared" si="319"/>
        <v>-0.2603134743888354</v>
      </c>
      <c r="AF765" s="65">
        <f t="shared" si="320"/>
        <v>-0.26334685628355775</v>
      </c>
      <c r="AG765">
        <f t="shared" si="321"/>
        <v>-15.088663413086103</v>
      </c>
      <c r="AJ765">
        <f t="shared" si="322"/>
        <v>72.382294738708836</v>
      </c>
      <c r="AL765">
        <f t="shared" si="313"/>
        <v>72.38229473870885</v>
      </c>
      <c r="AN765">
        <f t="shared" si="323"/>
        <v>73.829940633483034</v>
      </c>
      <c r="AP765">
        <f t="shared" si="324"/>
        <v>146.31815747509256</v>
      </c>
      <c r="AS765">
        <f t="shared" si="325"/>
        <v>151.54272073474144</v>
      </c>
      <c r="AU765">
        <f t="shared" si="314"/>
        <v>-39.448612152797551</v>
      </c>
      <c r="AW765">
        <f t="shared" si="326"/>
        <v>11.205013797803595</v>
      </c>
      <c r="AY765">
        <f t="shared" si="327"/>
        <v>-0.26334685628355775</v>
      </c>
      <c r="BA765">
        <f t="shared" si="328"/>
        <v>-1.034202350155444</v>
      </c>
      <c r="BC765">
        <f t="shared" si="329"/>
        <v>-151.32258233115508</v>
      </c>
      <c r="BD765">
        <f t="shared" si="330"/>
        <v>3.3000000000000002E-2</v>
      </c>
      <c r="BE765">
        <f t="shared" si="331"/>
        <v>-4.993645216928118</v>
      </c>
    </row>
    <row r="766" spans="3:57">
      <c r="C766" s="11">
        <v>706</v>
      </c>
      <c r="D766" s="12">
        <f t="shared" ref="D766:D780" si="337">(60/($F$13*360))*C766</f>
        <v>1.0231884057971014E-2</v>
      </c>
      <c r="E766" s="75">
        <f t="shared" si="332"/>
        <v>1204.2771838760873</v>
      </c>
      <c r="F766" s="4">
        <f t="shared" si="333"/>
        <v>12.322024519079964</v>
      </c>
      <c r="G766" s="4"/>
      <c r="H766" s="4">
        <f t="shared" si="334"/>
        <v>-12.096883341203796</v>
      </c>
      <c r="I766" s="11">
        <v>706</v>
      </c>
      <c r="J766" s="5">
        <f t="shared" si="315"/>
        <v>-57683.624602678625</v>
      </c>
      <c r="K766" s="11">
        <v>706</v>
      </c>
      <c r="L766" s="17">
        <f t="shared" si="335"/>
        <v>-24342.489582330378</v>
      </c>
      <c r="M766" s="11">
        <v>706</v>
      </c>
      <c r="N766">
        <f t="shared" si="336"/>
        <v>-2481.3954722049311</v>
      </c>
      <c r="Q766" s="58">
        <v>643</v>
      </c>
      <c r="R766" s="21">
        <f t="shared" si="312"/>
        <v>56.249919000000084</v>
      </c>
      <c r="S766" s="21">
        <f t="shared" si="311"/>
        <v>312.14825910495517</v>
      </c>
      <c r="T766" s="21">
        <f t="shared" si="309"/>
        <v>1.0000000000000002</v>
      </c>
      <c r="U766" s="21">
        <f t="shared" si="310"/>
        <v>600</v>
      </c>
      <c r="AA766">
        <v>643</v>
      </c>
      <c r="AB766">
        <f t="shared" si="316"/>
        <v>11.222467090323539</v>
      </c>
      <c r="AC766">
        <f t="shared" si="317"/>
        <v>0.2661290322580645</v>
      </c>
      <c r="AD766">
        <f t="shared" si="318"/>
        <v>-0.97437006478523536</v>
      </c>
      <c r="AE766">
        <f t="shared" si="319"/>
        <v>-0.2593081624025223</v>
      </c>
      <c r="AF766" s="65">
        <f t="shared" si="320"/>
        <v>-0.26230579366828161</v>
      </c>
      <c r="AG766">
        <f t="shared" si="321"/>
        <v>-15.029014919021927</v>
      </c>
      <c r="AJ766">
        <f t="shared" si="322"/>
        <v>72.382294738708836</v>
      </c>
      <c r="AL766">
        <f t="shared" si="313"/>
        <v>72.38229473870885</v>
      </c>
      <c r="AN766">
        <f t="shared" si="323"/>
        <v>73.829940633483034</v>
      </c>
      <c r="AP766">
        <f t="shared" si="324"/>
        <v>103.15550597907236</v>
      </c>
      <c r="AS766">
        <f t="shared" si="325"/>
        <v>106.80894493028698</v>
      </c>
      <c r="AU766">
        <f t="shared" si="314"/>
        <v>-27.696431238024918</v>
      </c>
      <c r="AW766">
        <f t="shared" si="326"/>
        <v>11.222467090323539</v>
      </c>
      <c r="AY766">
        <f t="shared" si="327"/>
        <v>-0.26230579366828161</v>
      </c>
      <c r="BA766">
        <f t="shared" si="328"/>
        <v>-1.0347676300865003</v>
      </c>
      <c r="BC766">
        <f t="shared" si="329"/>
        <v>-106.74197845233851</v>
      </c>
      <c r="BD766">
        <f t="shared" si="330"/>
        <v>3.3000000000000002E-2</v>
      </c>
      <c r="BE766">
        <f t="shared" si="331"/>
        <v>-3.5224852889271712</v>
      </c>
    </row>
    <row r="767" spans="3:57">
      <c r="C767" s="11">
        <v>707</v>
      </c>
      <c r="D767" s="12">
        <f t="shared" si="337"/>
        <v>1.0246376811594203E-2</v>
      </c>
      <c r="E767" s="75">
        <f t="shared" si="332"/>
        <v>1204.2771838760873</v>
      </c>
      <c r="F767" s="4">
        <f t="shared" si="333"/>
        <v>12.33947781159991</v>
      </c>
      <c r="G767" s="4"/>
      <c r="H767" s="4">
        <f t="shared" si="334"/>
        <v>-11.257979397837085</v>
      </c>
      <c r="I767" s="11">
        <v>707</v>
      </c>
      <c r="J767" s="5">
        <f t="shared" si="315"/>
        <v>-58080.452364692079</v>
      </c>
      <c r="K767" s="11">
        <v>707</v>
      </c>
      <c r="L767" s="17">
        <f t="shared" si="335"/>
        <v>-24509.950897900057</v>
      </c>
      <c r="M767" s="11">
        <v>707</v>
      </c>
      <c r="N767">
        <f t="shared" si="336"/>
        <v>-2498.4659427013307</v>
      </c>
      <c r="Q767" s="58">
        <v>644</v>
      </c>
      <c r="R767" s="21">
        <f t="shared" si="312"/>
        <v>56.818100000000086</v>
      </c>
      <c r="S767" s="21">
        <f t="shared" si="311"/>
        <v>314.86259124901301</v>
      </c>
      <c r="T767" s="21">
        <f t="shared" si="309"/>
        <v>1.0000000000000002</v>
      </c>
      <c r="U767" s="21">
        <f t="shared" si="310"/>
        <v>600</v>
      </c>
      <c r="AA767">
        <v>644</v>
      </c>
      <c r="AB767">
        <f t="shared" si="316"/>
        <v>11.239920382843481</v>
      </c>
      <c r="AC767">
        <f t="shared" si="317"/>
        <v>0.2661290322580645</v>
      </c>
      <c r="AD767">
        <f t="shared" si="318"/>
        <v>-0.97029572627599681</v>
      </c>
      <c r="AE767">
        <f t="shared" si="319"/>
        <v>-0.25822386263796687</v>
      </c>
      <c r="AF767" s="65">
        <f t="shared" si="320"/>
        <v>-0.26118326039011203</v>
      </c>
      <c r="AG767">
        <f t="shared" si="321"/>
        <v>-14.964698499819827</v>
      </c>
      <c r="AJ767">
        <f t="shared" si="322"/>
        <v>72.382294738708836</v>
      </c>
      <c r="AL767">
        <f t="shared" si="313"/>
        <v>72.38229473870885</v>
      </c>
      <c r="AN767">
        <f t="shared" si="323"/>
        <v>73.829940633483034</v>
      </c>
      <c r="AP767">
        <f t="shared" si="324"/>
        <v>59.53395158168896</v>
      </c>
      <c r="AS767">
        <f t="shared" si="325"/>
        <v>61.623920150627505</v>
      </c>
      <c r="AU767">
        <f t="shared" si="314"/>
        <v>-15.912766692188676</v>
      </c>
      <c r="AW767">
        <f t="shared" si="326"/>
        <v>11.239920382843481</v>
      </c>
      <c r="AY767">
        <f t="shared" si="327"/>
        <v>-0.26118326039011203</v>
      </c>
      <c r="BA767">
        <f t="shared" si="328"/>
        <v>-1.0349587728256158</v>
      </c>
      <c r="BC767">
        <f t="shared" si="329"/>
        <v>-61.61518547044443</v>
      </c>
      <c r="BD767">
        <f t="shared" si="330"/>
        <v>3.3000000000000002E-2</v>
      </c>
      <c r="BE767">
        <f t="shared" si="331"/>
        <v>-2.0333011205246665</v>
      </c>
    </row>
    <row r="768" spans="3:57">
      <c r="C768" s="11">
        <v>708</v>
      </c>
      <c r="D768" s="12">
        <f t="shared" si="337"/>
        <v>1.0260869565217391E-2</v>
      </c>
      <c r="E768" s="75">
        <f t="shared" si="332"/>
        <v>1204.2771838760873</v>
      </c>
      <c r="F768" s="4">
        <f t="shared" si="333"/>
        <v>12.356931104119852</v>
      </c>
      <c r="G768" s="4"/>
      <c r="H768" s="4">
        <f t="shared" si="334"/>
        <v>-10.413527972098704</v>
      </c>
      <c r="I768" s="11">
        <v>708</v>
      </c>
      <c r="J768" s="5">
        <f t="shared" si="315"/>
        <v>-58449.128054032626</v>
      </c>
      <c r="K768" s="11">
        <v>708</v>
      </c>
      <c r="L768" s="17">
        <f t="shared" si="335"/>
        <v>-24665.532038801768</v>
      </c>
      <c r="M768" s="11">
        <v>708</v>
      </c>
      <c r="N768">
        <f t="shared" si="336"/>
        <v>-2514.3253862183246</v>
      </c>
      <c r="Q768" s="58">
        <v>645</v>
      </c>
      <c r="R768" s="21">
        <f t="shared" si="312"/>
        <v>57.386281000000089</v>
      </c>
      <c r="S768" s="21">
        <f t="shared" si="311"/>
        <v>317.57692339307084</v>
      </c>
      <c r="T768" s="21">
        <f t="shared" si="309"/>
        <v>1.0000000000000002</v>
      </c>
      <c r="U768" s="21">
        <f t="shared" si="310"/>
        <v>600</v>
      </c>
      <c r="AA768">
        <v>645</v>
      </c>
      <c r="AB768">
        <f t="shared" si="316"/>
        <v>11.257373675363425</v>
      </c>
      <c r="AC768">
        <f t="shared" si="317"/>
        <v>0.2661290322580645</v>
      </c>
      <c r="AD768">
        <f t="shared" si="318"/>
        <v>-0.96592582628906842</v>
      </c>
      <c r="AE768">
        <f t="shared" si="319"/>
        <v>-0.25706090538338111</v>
      </c>
      <c r="AF768" s="65">
        <f t="shared" si="320"/>
        <v>-0.25997967026139096</v>
      </c>
      <c r="AG768">
        <f t="shared" si="321"/>
        <v>-14.895737865180502</v>
      </c>
      <c r="AJ768">
        <f t="shared" si="322"/>
        <v>72.382294738708836</v>
      </c>
      <c r="AL768">
        <f t="shared" si="313"/>
        <v>72.38229473870885</v>
      </c>
      <c r="AN768">
        <f t="shared" si="323"/>
        <v>73.829940633483034</v>
      </c>
      <c r="AP768">
        <f t="shared" si="324"/>
        <v>15.474715160627433</v>
      </c>
      <c r="AS768">
        <f t="shared" si="325"/>
        <v>16.012822799128564</v>
      </c>
      <c r="AU768">
        <f t="shared" si="314"/>
        <v>-4.1162707264876364</v>
      </c>
      <c r="AW768">
        <f t="shared" si="326"/>
        <v>11.257373675363425</v>
      </c>
      <c r="AY768">
        <f t="shared" si="327"/>
        <v>-0.25997967026139096</v>
      </c>
      <c r="BA768">
        <f t="shared" si="328"/>
        <v>-1.0347716336434825</v>
      </c>
      <c r="BC768">
        <f t="shared" si="329"/>
        <v>-16.012796286930016</v>
      </c>
      <c r="BD768">
        <f t="shared" si="330"/>
        <v>3.3000000000000002E-2</v>
      </c>
      <c r="BE768">
        <f t="shared" si="331"/>
        <v>-0.52842227746869053</v>
      </c>
    </row>
    <row r="769" spans="3:57">
      <c r="C769" s="11">
        <v>709</v>
      </c>
      <c r="D769" s="12">
        <f t="shared" si="337"/>
        <v>1.0275362318840579E-2</v>
      </c>
      <c r="E769" s="75">
        <f t="shared" si="332"/>
        <v>1204.2771838760873</v>
      </c>
      <c r="F769" s="4">
        <f t="shared" si="333"/>
        <v>12.374384396639794</v>
      </c>
      <c r="G769" s="4"/>
      <c r="H769" s="4">
        <f t="shared" si="334"/>
        <v>-9.5639391487977061</v>
      </c>
      <c r="I769" s="11">
        <v>709</v>
      </c>
      <c r="J769" s="5">
        <f t="shared" si="315"/>
        <v>-58789.367690946456</v>
      </c>
      <c r="K769" s="11">
        <v>709</v>
      </c>
      <c r="L769" s="17">
        <f t="shared" si="335"/>
        <v>-24809.113165579405</v>
      </c>
      <c r="M769" s="11">
        <v>709</v>
      </c>
      <c r="N769">
        <f t="shared" si="336"/>
        <v>-2528.9615867053417</v>
      </c>
      <c r="Q769" s="58">
        <v>646</v>
      </c>
      <c r="R769" s="21">
        <f t="shared" si="312"/>
        <v>57.954462000000092</v>
      </c>
      <c r="S769" s="21">
        <f t="shared" si="311"/>
        <v>320.29125553712873</v>
      </c>
      <c r="T769" s="21">
        <f t="shared" si="309"/>
        <v>1.0000000000000002</v>
      </c>
      <c r="U769" s="21">
        <f t="shared" si="310"/>
        <v>600</v>
      </c>
      <c r="AA769">
        <v>646</v>
      </c>
      <c r="AB769">
        <f t="shared" si="316"/>
        <v>11.274826967883369</v>
      </c>
      <c r="AC769">
        <f t="shared" si="317"/>
        <v>0.2661290322580645</v>
      </c>
      <c r="AD769">
        <f t="shared" si="318"/>
        <v>-0.96126169593831889</v>
      </c>
      <c r="AE769">
        <f t="shared" si="319"/>
        <v>-0.25581964488681064</v>
      </c>
      <c r="AF769" s="65">
        <f t="shared" si="320"/>
        <v>-0.25869546597080662</v>
      </c>
      <c r="AG769">
        <f t="shared" si="321"/>
        <v>-14.822158379297425</v>
      </c>
      <c r="AJ769">
        <f t="shared" si="322"/>
        <v>72.382294738708836</v>
      </c>
      <c r="AL769">
        <f t="shared" si="313"/>
        <v>72.38229473870885</v>
      </c>
      <c r="AN769">
        <f t="shared" si="323"/>
        <v>73.829940633483034</v>
      </c>
      <c r="AP769">
        <f t="shared" si="324"/>
        <v>-29.000310530588465</v>
      </c>
      <c r="AS769">
        <f t="shared" si="325"/>
        <v>-29.998525690374017</v>
      </c>
      <c r="AU769">
        <f t="shared" si="314"/>
        <v>7.6742121892393476</v>
      </c>
      <c r="AW769">
        <f t="shared" si="326"/>
        <v>11.274826967883369</v>
      </c>
      <c r="AY769">
        <f t="shared" si="327"/>
        <v>-0.25869546597080662</v>
      </c>
      <c r="BA769">
        <f t="shared" si="328"/>
        <v>-1.0342022788879179</v>
      </c>
      <c r="BC769">
        <f t="shared" si="329"/>
        <v>29.992187239191875</v>
      </c>
      <c r="BD769">
        <f t="shared" si="330"/>
        <v>3.3000000000000002E-2</v>
      </c>
      <c r="BE769">
        <f t="shared" si="331"/>
        <v>0.98974217889333194</v>
      </c>
    </row>
    <row r="770" spans="3:57">
      <c r="C770" s="11">
        <v>710</v>
      </c>
      <c r="D770" s="12">
        <f t="shared" si="337"/>
        <v>1.0289855072463768E-2</v>
      </c>
      <c r="E770" s="75">
        <f t="shared" si="332"/>
        <v>1204.2771838760873</v>
      </c>
      <c r="F770" s="4">
        <f t="shared" si="333"/>
        <v>12.39183768915974</v>
      </c>
      <c r="G770" s="4"/>
      <c r="H770" s="4">
        <f t="shared" si="334"/>
        <v>-8.7096269721034734</v>
      </c>
      <c r="I770" s="11">
        <v>710</v>
      </c>
      <c r="J770" s="5">
        <f t="shared" si="315"/>
        <v>-59100.908910887018</v>
      </c>
      <c r="K770" s="11">
        <v>710</v>
      </c>
      <c r="L770" s="17">
        <f t="shared" si="335"/>
        <v>-24940.58356039432</v>
      </c>
      <c r="M770" s="11">
        <v>710</v>
      </c>
      <c r="N770">
        <f t="shared" si="336"/>
        <v>-2542.3632579402974</v>
      </c>
      <c r="Q770" s="58">
        <v>647</v>
      </c>
      <c r="R770" s="21">
        <f t="shared" si="312"/>
        <v>58.522643000000095</v>
      </c>
      <c r="S770" s="21">
        <f t="shared" si="311"/>
        <v>323.00558768118657</v>
      </c>
      <c r="T770" s="21">
        <f t="shared" si="309"/>
        <v>1.0000000000000002</v>
      </c>
      <c r="U770" s="21">
        <f t="shared" si="310"/>
        <v>600</v>
      </c>
      <c r="AA770">
        <v>647</v>
      </c>
      <c r="AB770">
        <f t="shared" si="316"/>
        <v>11.292280260403313</v>
      </c>
      <c r="AC770">
        <f t="shared" si="317"/>
        <v>0.2661290322580645</v>
      </c>
      <c r="AD770">
        <f t="shared" si="318"/>
        <v>-0.95630475596303532</v>
      </c>
      <c r="AE770">
        <f t="shared" si="319"/>
        <v>-0.25450045924822712</v>
      </c>
      <c r="AF770" s="65">
        <f t="shared" si="320"/>
        <v>-0.25733111871845515</v>
      </c>
      <c r="AG770">
        <f t="shared" si="321"/>
        <v>-14.743987039947418</v>
      </c>
      <c r="AJ770">
        <f t="shared" si="322"/>
        <v>72.382294738708836</v>
      </c>
      <c r="AL770">
        <f t="shared" si="313"/>
        <v>72.38229473870885</v>
      </c>
      <c r="AN770">
        <f t="shared" si="323"/>
        <v>73.829940633483034</v>
      </c>
      <c r="AP770">
        <f t="shared" si="324"/>
        <v>-73.868577853036641</v>
      </c>
      <c r="AS770">
        <f t="shared" si="325"/>
        <v>-76.383690120321077</v>
      </c>
      <c r="AU770">
        <f t="shared" si="314"/>
        <v>19.439684214695983</v>
      </c>
      <c r="AW770">
        <f t="shared" si="326"/>
        <v>11.292280260403313</v>
      </c>
      <c r="AY770">
        <f t="shared" si="327"/>
        <v>-0.25733111871845515</v>
      </c>
      <c r="BA770">
        <f t="shared" si="328"/>
        <v>-1.0332469928154904</v>
      </c>
      <c r="BC770">
        <f t="shared" si="329"/>
        <v>76.324485930207047</v>
      </c>
      <c r="BD770">
        <f t="shared" si="330"/>
        <v>3.3000000000000002E-2</v>
      </c>
      <c r="BE770">
        <f t="shared" si="331"/>
        <v>2.5187080356968328</v>
      </c>
    </row>
    <row r="771" spans="3:57">
      <c r="C771" s="11">
        <v>711</v>
      </c>
      <c r="D771" s="12">
        <f t="shared" si="337"/>
        <v>1.0304347826086956E-2</v>
      </c>
      <c r="E771" s="75">
        <f t="shared" si="332"/>
        <v>1204.2771838760873</v>
      </c>
      <c r="F771" s="4">
        <f t="shared" si="333"/>
        <v>12.409290981679682</v>
      </c>
      <c r="G771" s="4"/>
      <c r="H771" s="4">
        <f t="shared" si="334"/>
        <v>-7.851009130274706</v>
      </c>
      <c r="I771" s="11">
        <v>711</v>
      </c>
      <c r="J771" s="5">
        <f t="shared" si="315"/>
        <v>-59383.511237814739</v>
      </c>
      <c r="K771" s="11">
        <v>711</v>
      </c>
      <c r="L771" s="17">
        <f t="shared" si="335"/>
        <v>-25059.841742357818</v>
      </c>
      <c r="M771" s="11">
        <v>711</v>
      </c>
      <c r="N771">
        <f t="shared" si="336"/>
        <v>-2554.5200552862198</v>
      </c>
      <c r="Q771" s="58">
        <v>648</v>
      </c>
      <c r="R771" s="21">
        <f t="shared" si="312"/>
        <v>59.090824000000097</v>
      </c>
      <c r="S771" s="21">
        <f t="shared" si="311"/>
        <v>325.7199198252444</v>
      </c>
      <c r="T771" s="21">
        <f t="shared" si="309"/>
        <v>1.0000000000000002</v>
      </c>
      <c r="U771" s="21">
        <f t="shared" si="310"/>
        <v>600</v>
      </c>
      <c r="AA771">
        <v>648</v>
      </c>
      <c r="AB771">
        <f t="shared" si="316"/>
        <v>11.309733552923255</v>
      </c>
      <c r="AC771">
        <f t="shared" si="317"/>
        <v>0.2661290322580645</v>
      </c>
      <c r="AD771">
        <f t="shared" si="318"/>
        <v>-0.95105651629515375</v>
      </c>
      <c r="AE771">
        <f t="shared" si="319"/>
        <v>-0.25310375030435545</v>
      </c>
      <c r="AF771" s="65">
        <f t="shared" si="320"/>
        <v>-0.25588712783096251</v>
      </c>
      <c r="AG771">
        <f t="shared" si="321"/>
        <v>-14.66125245643874</v>
      </c>
      <c r="AJ771">
        <f t="shared" si="322"/>
        <v>72.382294738708836</v>
      </c>
      <c r="AL771">
        <f t="shared" si="313"/>
        <v>72.38229473870885</v>
      </c>
      <c r="AN771">
        <f t="shared" si="323"/>
        <v>73.829940633483034</v>
      </c>
      <c r="AP771">
        <f t="shared" si="324"/>
        <v>-119.10690211587476</v>
      </c>
      <c r="AS771">
        <f t="shared" si="325"/>
        <v>-123.11565354903843</v>
      </c>
      <c r="AU771">
        <f t="shared" si="314"/>
        <v>31.161033634433355</v>
      </c>
      <c r="AW771">
        <f t="shared" si="326"/>
        <v>11.309733552923255</v>
      </c>
      <c r="AY771">
        <f t="shared" si="327"/>
        <v>-0.25588712783096251</v>
      </c>
      <c r="BA771">
        <f t="shared" si="328"/>
        <v>-1.0319022841244709</v>
      </c>
      <c r="BC771">
        <f t="shared" si="329"/>
        <v>122.90668434836094</v>
      </c>
      <c r="BD771">
        <f t="shared" si="330"/>
        <v>3.3000000000000002E-2</v>
      </c>
      <c r="BE771">
        <f t="shared" si="331"/>
        <v>4.0559205834959116</v>
      </c>
    </row>
    <row r="772" spans="3:57">
      <c r="C772" s="11">
        <v>712</v>
      </c>
      <c r="D772" s="12">
        <f t="shared" si="337"/>
        <v>1.0318840579710144E-2</v>
      </c>
      <c r="E772" s="75">
        <f t="shared" si="332"/>
        <v>1204.2771838760873</v>
      </c>
      <c r="F772" s="4">
        <f t="shared" si="333"/>
        <v>12.426744274199624</v>
      </c>
      <c r="G772" s="4"/>
      <c r="H772" s="4">
        <f t="shared" si="334"/>
        <v>-6.9885066365900164</v>
      </c>
      <c r="I772" s="11">
        <v>712</v>
      </c>
      <c r="J772" s="5">
        <f t="shared" si="315"/>
        <v>-59636.95633481253</v>
      </c>
      <c r="K772" s="11">
        <v>712</v>
      </c>
      <c r="L772" s="17">
        <f t="shared" si="335"/>
        <v>-25166.795573290889</v>
      </c>
      <c r="M772" s="11">
        <v>712</v>
      </c>
      <c r="N772">
        <f t="shared" si="336"/>
        <v>-2565.4225864720579</v>
      </c>
      <c r="Q772" s="58">
        <v>649</v>
      </c>
      <c r="R772" s="21">
        <f t="shared" si="312"/>
        <v>59.6590050000001</v>
      </c>
      <c r="S772" s="21">
        <f t="shared" si="311"/>
        <v>328.4342519693023</v>
      </c>
      <c r="T772" s="21">
        <f t="shared" si="309"/>
        <v>1.0000000000000002</v>
      </c>
      <c r="U772" s="21">
        <f t="shared" si="310"/>
        <v>600</v>
      </c>
      <c r="AA772">
        <v>649</v>
      </c>
      <c r="AB772">
        <f t="shared" si="316"/>
        <v>11.327186845443199</v>
      </c>
      <c r="AC772">
        <f t="shared" si="317"/>
        <v>0.2661290322580645</v>
      </c>
      <c r="AD772">
        <f t="shared" si="318"/>
        <v>-0.94551857559931674</v>
      </c>
      <c r="AE772">
        <f t="shared" si="319"/>
        <v>-0.25162994350626977</v>
      </c>
      <c r="AF772" s="65">
        <f t="shared" si="320"/>
        <v>-0.25436402035762384</v>
      </c>
      <c r="AG772">
        <f t="shared" si="321"/>
        <v>-14.5739848264716</v>
      </c>
      <c r="AJ772">
        <f t="shared" si="322"/>
        <v>72.382294738708836</v>
      </c>
      <c r="AL772">
        <f t="shared" si="313"/>
        <v>72.38229473870885</v>
      </c>
      <c r="AN772">
        <f t="shared" si="323"/>
        <v>73.829940633483034</v>
      </c>
      <c r="AP772">
        <f t="shared" si="324"/>
        <v>-164.69148023405322</v>
      </c>
      <c r="AS772">
        <f t="shared" si="325"/>
        <v>-170.16684998103483</v>
      </c>
      <c r="AU772">
        <f t="shared" si="314"/>
        <v>42.819074847367688</v>
      </c>
      <c r="AW772">
        <f t="shared" si="326"/>
        <v>11.327186845443199</v>
      </c>
      <c r="AY772">
        <f t="shared" si="327"/>
        <v>-0.25436402035762384</v>
      </c>
      <c r="BA772">
        <f t="shared" si="328"/>
        <v>-1.0301648921774944</v>
      </c>
      <c r="BC772">
        <f t="shared" si="329"/>
        <v>169.6593809778654</v>
      </c>
      <c r="BD772">
        <f t="shared" si="330"/>
        <v>3.3000000000000002E-2</v>
      </c>
      <c r="BE772">
        <f t="shared" si="331"/>
        <v>5.5987595722695582</v>
      </c>
    </row>
    <row r="773" spans="3:57">
      <c r="C773" s="11">
        <v>713</v>
      </c>
      <c r="D773" s="12">
        <f t="shared" si="337"/>
        <v>1.0333333333333333E-2</v>
      </c>
      <c r="E773" s="75">
        <f t="shared" si="332"/>
        <v>1204.2771838760873</v>
      </c>
      <c r="F773" s="4">
        <f t="shared" si="333"/>
        <v>12.444197566719568</v>
      </c>
      <c r="G773" s="4"/>
      <c r="H773" s="4">
        <f t="shared" si="334"/>
        <v>-6.1225435068142238</v>
      </c>
      <c r="I773" s="11">
        <v>713</v>
      </c>
      <c r="J773" s="5">
        <f t="shared" si="315"/>
        <v>-59861.048231723689</v>
      </c>
      <c r="K773" s="11">
        <v>713</v>
      </c>
      <c r="L773" s="17">
        <f t="shared" si="335"/>
        <v>-25261.362353787397</v>
      </c>
      <c r="M773" s="11">
        <v>713</v>
      </c>
      <c r="N773">
        <f t="shared" si="336"/>
        <v>-2575.0624213850556</v>
      </c>
      <c r="Q773" s="58">
        <v>650</v>
      </c>
      <c r="R773" s="21">
        <f t="shared" si="312"/>
        <v>60.227186000000103</v>
      </c>
      <c r="S773" s="21">
        <f t="shared" si="311"/>
        <v>331.14858411336013</v>
      </c>
      <c r="T773" s="21">
        <f t="shared" si="309"/>
        <v>1.0000000000000002</v>
      </c>
      <c r="U773" s="21">
        <f t="shared" si="310"/>
        <v>600</v>
      </c>
      <c r="AA773">
        <v>650</v>
      </c>
      <c r="AB773">
        <f t="shared" si="316"/>
        <v>11.344640137963141</v>
      </c>
      <c r="AC773">
        <f t="shared" si="317"/>
        <v>0.2661290322580645</v>
      </c>
      <c r="AD773">
        <f t="shared" si="318"/>
        <v>-0.93969262078590865</v>
      </c>
      <c r="AE773">
        <f t="shared" si="319"/>
        <v>-0.25007948778979827</v>
      </c>
      <c r="AF773" s="65">
        <f t="shared" si="320"/>
        <v>-0.25276235064855629</v>
      </c>
      <c r="AG773">
        <f t="shared" si="321"/>
        <v>-14.482215911968082</v>
      </c>
      <c r="AJ773">
        <f t="shared" si="322"/>
        <v>72.382294738708836</v>
      </c>
      <c r="AL773">
        <f t="shared" si="313"/>
        <v>72.38229473870885</v>
      </c>
      <c r="AN773">
        <f t="shared" si="323"/>
        <v>73.829940633483034</v>
      </c>
      <c r="AP773">
        <f t="shared" si="324"/>
        <v>-210.59791019056797</v>
      </c>
      <c r="AS773">
        <f t="shared" si="325"/>
        <v>-217.50919764571148</v>
      </c>
      <c r="AU773">
        <f t="shared" si="314"/>
        <v>54.394588736809524</v>
      </c>
      <c r="AW773">
        <f t="shared" si="326"/>
        <v>11.344640137963141</v>
      </c>
      <c r="AY773">
        <f t="shared" si="327"/>
        <v>-0.25276235064855629</v>
      </c>
      <c r="BA773">
        <f t="shared" si="328"/>
        <v>-1.02803179290338</v>
      </c>
      <c r="BC773">
        <f t="shared" si="329"/>
        <v>216.50134719491459</v>
      </c>
      <c r="BD773">
        <f t="shared" si="330"/>
        <v>3.3000000000000002E-2</v>
      </c>
      <c r="BE773">
        <f t="shared" si="331"/>
        <v>7.1445444574321817</v>
      </c>
    </row>
    <row r="774" spans="3:57">
      <c r="C774" s="11">
        <v>714</v>
      </c>
      <c r="D774" s="12">
        <f t="shared" si="337"/>
        <v>1.0347826086956521E-2</v>
      </c>
      <c r="E774" s="75">
        <f t="shared" si="332"/>
        <v>1204.2771838760873</v>
      </c>
      <c r="F774" s="4">
        <f t="shared" si="333"/>
        <v>12.46165085923951</v>
      </c>
      <c r="G774" s="4"/>
      <c r="H774" s="4">
        <f t="shared" si="334"/>
        <v>-5.2535464335332343</v>
      </c>
      <c r="I774" s="11">
        <v>714</v>
      </c>
      <c r="J774" s="5">
        <f t="shared" si="315"/>
        <v>-60055.613529547118</v>
      </c>
      <c r="K774" s="11">
        <v>714</v>
      </c>
      <c r="L774" s="17">
        <f t="shared" si="335"/>
        <v>-25343.468909468884</v>
      </c>
      <c r="M774" s="11">
        <v>714</v>
      </c>
      <c r="N774">
        <f t="shared" si="336"/>
        <v>-2583.432100863291</v>
      </c>
      <c r="Q774" s="58">
        <v>651</v>
      </c>
      <c r="R774" s="21">
        <f t="shared" si="312"/>
        <v>60.795367000000105</v>
      </c>
      <c r="S774" s="21">
        <f t="shared" si="311"/>
        <v>333.86291625741796</v>
      </c>
      <c r="T774" s="21">
        <f t="shared" si="309"/>
        <v>1.0000000000000002</v>
      </c>
      <c r="U774" s="21">
        <f t="shared" si="310"/>
        <v>600</v>
      </c>
      <c r="AA774">
        <v>651</v>
      </c>
      <c r="AB774">
        <f t="shared" si="316"/>
        <v>11.362093430483085</v>
      </c>
      <c r="AC774">
        <f t="shared" si="317"/>
        <v>0.2661290322580645</v>
      </c>
      <c r="AD774">
        <f t="shared" si="318"/>
        <v>-0.93358042649720185</v>
      </c>
      <c r="AE774">
        <f t="shared" si="319"/>
        <v>-0.24845285543877144</v>
      </c>
      <c r="AF774" s="65">
        <f t="shared" si="320"/>
        <v>-0.25108269991588605</v>
      </c>
      <c r="AG774">
        <f t="shared" si="321"/>
        <v>-14.385979013930021</v>
      </c>
      <c r="AJ774">
        <f t="shared" si="322"/>
        <v>72.382294738708836</v>
      </c>
      <c r="AL774">
        <f t="shared" si="313"/>
        <v>72.38229473870885</v>
      </c>
      <c r="AN774">
        <f t="shared" si="323"/>
        <v>73.829940633483034</v>
      </c>
      <c r="AP774">
        <f t="shared" si="324"/>
        <v>-256.80121128226909</v>
      </c>
      <c r="AS774">
        <f t="shared" si="325"/>
        <v>-265.1141327820269</v>
      </c>
      <c r="AU774">
        <f t="shared" si="314"/>
        <v>65.868363306868162</v>
      </c>
      <c r="AW774">
        <f t="shared" si="326"/>
        <v>11.362093430483085</v>
      </c>
      <c r="AY774">
        <f t="shared" si="327"/>
        <v>-0.25108269991588605</v>
      </c>
      <c r="BA774">
        <f t="shared" si="328"/>
        <v>-1.0255002043686585</v>
      </c>
      <c r="BC774">
        <f t="shared" si="329"/>
        <v>263.34969465208599</v>
      </c>
      <c r="BD774">
        <f t="shared" si="330"/>
        <v>3.3000000000000002E-2</v>
      </c>
      <c r="BE774">
        <f t="shared" si="331"/>
        <v>8.6905399235188376</v>
      </c>
    </row>
    <row r="775" spans="3:57">
      <c r="C775" s="11">
        <v>715</v>
      </c>
      <c r="D775" s="12">
        <f t="shared" si="337"/>
        <v>1.0362318840579709E-2</v>
      </c>
      <c r="E775" s="75">
        <f t="shared" si="332"/>
        <v>1204.2771838760873</v>
      </c>
      <c r="F775" s="4">
        <f t="shared" si="333"/>
        <v>12.479104151759454</v>
      </c>
      <c r="G775" s="4"/>
      <c r="H775" s="4">
        <f t="shared" si="334"/>
        <v>-4.3819444576957611</v>
      </c>
      <c r="I775" s="11">
        <v>715</v>
      </c>
      <c r="J775" s="5">
        <f t="shared" si="315"/>
        <v>-60220.501581351535</v>
      </c>
      <c r="K775" s="11">
        <v>715</v>
      </c>
      <c r="L775" s="17">
        <f t="shared" si="335"/>
        <v>-25413.051667330346</v>
      </c>
      <c r="M775" s="11">
        <v>715</v>
      </c>
      <c r="N775">
        <f t="shared" si="336"/>
        <v>-2590.5251444781188</v>
      </c>
      <c r="Q775" s="58">
        <v>652</v>
      </c>
      <c r="R775" s="21">
        <f t="shared" si="312"/>
        <v>61.363548000000108</v>
      </c>
      <c r="S775" s="21">
        <f t="shared" si="311"/>
        <v>336.57724840147586</v>
      </c>
      <c r="T775" s="21">
        <f t="shared" si="309"/>
        <v>1.0000000000000002</v>
      </c>
      <c r="U775" s="21">
        <f t="shared" si="310"/>
        <v>600</v>
      </c>
      <c r="AA775">
        <v>652</v>
      </c>
      <c r="AB775">
        <f t="shared" si="316"/>
        <v>11.379546723003028</v>
      </c>
      <c r="AC775">
        <f t="shared" si="317"/>
        <v>0.2661290322580645</v>
      </c>
      <c r="AD775">
        <f t="shared" si="318"/>
        <v>-0.92718385456678787</v>
      </c>
      <c r="AE775">
        <f t="shared" si="319"/>
        <v>-0.24675054194116128</v>
      </c>
      <c r="AF775" s="65">
        <f t="shared" si="320"/>
        <v>-0.24932567577902642</v>
      </c>
      <c r="AG775">
        <f t="shared" si="321"/>
        <v>-14.285308946385348</v>
      </c>
      <c r="AJ775">
        <f t="shared" si="322"/>
        <v>72.382294738708836</v>
      </c>
      <c r="AL775">
        <f t="shared" si="313"/>
        <v>72.38229473870885</v>
      </c>
      <c r="AN775">
        <f t="shared" si="323"/>
        <v>73.829940633483034</v>
      </c>
      <c r="AP775">
        <f t="shared" si="324"/>
        <v>-303.27584512756596</v>
      </c>
      <c r="AS775">
        <f t="shared" si="325"/>
        <v>-312.95264384744746</v>
      </c>
      <c r="AU775">
        <f t="shared" si="314"/>
        <v>77.221234471276901</v>
      </c>
      <c r="AW775">
        <f t="shared" si="326"/>
        <v>11.379546723003028</v>
      </c>
      <c r="AY775">
        <f t="shared" si="327"/>
        <v>-0.24932567577902642</v>
      </c>
      <c r="BA775">
        <f t="shared" si="328"/>
        <v>-1.0225675920104627</v>
      </c>
      <c r="BC775">
        <f t="shared" si="329"/>
        <v>310.12005066703313</v>
      </c>
      <c r="BD775">
        <f t="shared" si="330"/>
        <v>3.3000000000000002E-2</v>
      </c>
      <c r="BE775">
        <f t="shared" si="331"/>
        <v>10.233961672012093</v>
      </c>
    </row>
    <row r="776" spans="3:57">
      <c r="C776" s="11">
        <v>716</v>
      </c>
      <c r="D776" s="12">
        <f t="shared" si="337"/>
        <v>1.0376811594202898E-2</v>
      </c>
      <c r="E776" s="75">
        <f t="shared" si="332"/>
        <v>1204.2771838760873</v>
      </c>
      <c r="F776" s="4">
        <f t="shared" si="333"/>
        <v>12.496557444279398</v>
      </c>
      <c r="G776" s="4"/>
      <c r="H776" s="4">
        <f t="shared" si="334"/>
        <v>-3.5081686377057881</v>
      </c>
      <c r="I776" s="11">
        <v>716</v>
      </c>
      <c r="J776" s="5">
        <f t="shared" si="315"/>
        <v>-60355.584649496835</v>
      </c>
      <c r="K776" s="11">
        <v>716</v>
      </c>
      <c r="L776" s="17">
        <f t="shared" si="335"/>
        <v>-25470.056722087666</v>
      </c>
      <c r="M776" s="11">
        <v>716</v>
      </c>
      <c r="N776">
        <f t="shared" si="336"/>
        <v>-2596.3360572974175</v>
      </c>
      <c r="Q776" s="58">
        <v>653</v>
      </c>
      <c r="R776" s="21">
        <f t="shared" si="312"/>
        <v>61.931729000000111</v>
      </c>
      <c r="S776" s="21">
        <f t="shared" si="311"/>
        <v>339.29158054553369</v>
      </c>
      <c r="T776" s="21">
        <f t="shared" si="309"/>
        <v>1.0000000000000002</v>
      </c>
      <c r="U776" s="21">
        <f t="shared" si="310"/>
        <v>600</v>
      </c>
      <c r="AA776">
        <v>653</v>
      </c>
      <c r="AB776">
        <f t="shared" si="316"/>
        <v>11.397000015522973</v>
      </c>
      <c r="AC776">
        <f t="shared" si="317"/>
        <v>0.2661290322580645</v>
      </c>
      <c r="AD776">
        <f t="shared" si="318"/>
        <v>-0.92050485345243982</v>
      </c>
      <c r="AE776">
        <f t="shared" si="319"/>
        <v>-0.24497306583814929</v>
      </c>
      <c r="AF776" s="65">
        <f t="shared" si="320"/>
        <v>-0.24749191179511454</v>
      </c>
      <c r="AG776">
        <f t="shared" si="321"/>
        <v>-14.1802420094841</v>
      </c>
      <c r="AJ776">
        <f t="shared" si="322"/>
        <v>72.382294738708836</v>
      </c>
      <c r="AL776">
        <f t="shared" si="313"/>
        <v>72.38229473870885</v>
      </c>
      <c r="AN776">
        <f t="shared" si="323"/>
        <v>73.829940633483034</v>
      </c>
      <c r="AP776">
        <f t="shared" si="324"/>
        <v>-349.99573741329107</v>
      </c>
      <c r="AS776">
        <f t="shared" si="325"/>
        <v>-360.99530607019386</v>
      </c>
      <c r="AU776">
        <f t="shared" si="314"/>
        <v>88.434126881196448</v>
      </c>
      <c r="AW776">
        <f t="shared" si="326"/>
        <v>11.397000015522973</v>
      </c>
      <c r="AY776">
        <f t="shared" si="327"/>
        <v>-0.24749191179511454</v>
      </c>
      <c r="BA776">
        <f t="shared" si="328"/>
        <v>-1.0192316735235389</v>
      </c>
      <c r="BC776">
        <f t="shared" si="329"/>
        <v>356.72674116985377</v>
      </c>
      <c r="BD776">
        <f t="shared" si="330"/>
        <v>3.3000000000000002E-2</v>
      </c>
      <c r="BE776">
        <f t="shared" si="331"/>
        <v>11.771982458605175</v>
      </c>
    </row>
    <row r="777" spans="3:57">
      <c r="C777" s="11">
        <v>717</v>
      </c>
      <c r="D777" s="12">
        <f t="shared" si="337"/>
        <v>1.0391304347826086E-2</v>
      </c>
      <c r="E777" s="75">
        <f t="shared" si="332"/>
        <v>1204.2771838760873</v>
      </c>
      <c r="F777" s="4">
        <f t="shared" si="333"/>
        <v>12.514010736799341</v>
      </c>
      <c r="G777" s="4"/>
      <c r="H777" s="4">
        <f t="shared" si="334"/>
        <v>-2.6326517164083842</v>
      </c>
      <c r="I777" s="11">
        <v>717</v>
      </c>
      <c r="J777" s="5">
        <f t="shared" si="315"/>
        <v>-60460.758038979657</v>
      </c>
      <c r="K777" s="11">
        <v>717</v>
      </c>
      <c r="L777" s="17">
        <f t="shared" si="335"/>
        <v>-25514.439892449413</v>
      </c>
      <c r="M777" s="11">
        <v>717</v>
      </c>
      <c r="N777">
        <f t="shared" si="336"/>
        <v>-2600.8603356217545</v>
      </c>
      <c r="Q777" s="58">
        <v>654</v>
      </c>
      <c r="R777" s="21">
        <f t="shared" si="312"/>
        <v>62.499910000000114</v>
      </c>
      <c r="S777" s="21">
        <f t="shared" si="311"/>
        <v>342.00591268959158</v>
      </c>
      <c r="T777" s="21">
        <f t="shared" si="309"/>
        <v>1.0000000000000002</v>
      </c>
      <c r="U777" s="21">
        <f t="shared" si="310"/>
        <v>600</v>
      </c>
      <c r="AA777">
        <v>654</v>
      </c>
      <c r="AB777">
        <f t="shared" si="316"/>
        <v>11.414453308042916</v>
      </c>
      <c r="AC777">
        <f t="shared" si="317"/>
        <v>0.2661290322580645</v>
      </c>
      <c r="AD777">
        <f t="shared" si="318"/>
        <v>-0.91354545764260087</v>
      </c>
      <c r="AE777">
        <f t="shared" si="319"/>
        <v>-0.24312096856617602</v>
      </c>
      <c r="AF777" s="65">
        <f t="shared" si="320"/>
        <v>-0.24558206697570822</v>
      </c>
      <c r="AG777">
        <f t="shared" si="321"/>
        <v>-14.070815961807194</v>
      </c>
      <c r="AJ777">
        <f t="shared" si="322"/>
        <v>72.382294738708836</v>
      </c>
      <c r="AL777">
        <f t="shared" si="313"/>
        <v>72.38229473870885</v>
      </c>
      <c r="AN777">
        <f t="shared" si="323"/>
        <v>73.829940633483034</v>
      </c>
      <c r="AP777">
        <f t="shared" si="324"/>
        <v>-396.93430035707104</v>
      </c>
      <c r="AS777">
        <f t="shared" si="325"/>
        <v>-409.21231626494705</v>
      </c>
      <c r="AU777">
        <f t="shared" si="314"/>
        <v>99.488094679542272</v>
      </c>
      <c r="AW777">
        <f t="shared" si="326"/>
        <v>11.414453308042916</v>
      </c>
      <c r="AY777">
        <f t="shared" si="327"/>
        <v>-0.24558206697570822</v>
      </c>
      <c r="BA777">
        <f t="shared" si="328"/>
        <v>-1.0154904233952777</v>
      </c>
      <c r="BC777">
        <f t="shared" si="329"/>
        <v>403.08298072971041</v>
      </c>
      <c r="BD777">
        <f t="shared" si="330"/>
        <v>3.3000000000000002E-2</v>
      </c>
      <c r="BE777">
        <f t="shared" si="331"/>
        <v>13.301738364080444</v>
      </c>
    </row>
    <row r="778" spans="3:57">
      <c r="C778" s="11">
        <v>718</v>
      </c>
      <c r="D778" s="12">
        <f t="shared" si="337"/>
        <v>1.0405797101449276E-2</v>
      </c>
      <c r="E778" s="75">
        <f t="shared" si="332"/>
        <v>1204.2771838760873</v>
      </c>
      <c r="F778" s="4">
        <f t="shared" si="333"/>
        <v>12.531464029319286</v>
      </c>
      <c r="G778" s="4"/>
      <c r="H778" s="4">
        <f t="shared" si="334"/>
        <v>-1.7558277863168477</v>
      </c>
      <c r="I778" s="11">
        <v>718</v>
      </c>
      <c r="J778" s="5">
        <f t="shared" si="315"/>
        <v>-60535.940206747284</v>
      </c>
      <c r="K778" s="11">
        <v>718</v>
      </c>
      <c r="L778" s="17">
        <f t="shared" si="335"/>
        <v>-25546.166767247352</v>
      </c>
      <c r="M778" s="11">
        <v>718</v>
      </c>
      <c r="N778">
        <f t="shared" si="336"/>
        <v>-2604.0944716867839</v>
      </c>
      <c r="Q778" s="58">
        <v>655</v>
      </c>
      <c r="R778" s="21">
        <f t="shared" si="312"/>
        <v>63.068091000000116</v>
      </c>
      <c r="S778" s="21">
        <f t="shared" si="311"/>
        <v>344.72024483364942</v>
      </c>
      <c r="T778" s="21">
        <f t="shared" si="309"/>
        <v>1.0000000000000002</v>
      </c>
      <c r="U778" s="21">
        <f t="shared" si="310"/>
        <v>600</v>
      </c>
      <c r="AA778">
        <v>655</v>
      </c>
      <c r="AB778">
        <f t="shared" si="316"/>
        <v>11.431906600562858</v>
      </c>
      <c r="AC778">
        <f t="shared" si="317"/>
        <v>0.2661290322580645</v>
      </c>
      <c r="AD778">
        <f t="shared" si="318"/>
        <v>-0.90630778703665038</v>
      </c>
      <c r="AE778">
        <f t="shared" si="319"/>
        <v>-0.24119481429201178</v>
      </c>
      <c r="AF778" s="65">
        <f t="shared" si="320"/>
        <v>-0.24359682529083773</v>
      </c>
      <c r="AG778">
        <f t="shared" si="321"/>
        <v>-13.957069991950675</v>
      </c>
      <c r="AJ778">
        <f t="shared" si="322"/>
        <v>72.382294738708836</v>
      </c>
      <c r="AL778">
        <f t="shared" si="313"/>
        <v>72.38229473870885</v>
      </c>
      <c r="AN778">
        <f t="shared" si="323"/>
        <v>73.829940633483034</v>
      </c>
      <c r="AP778">
        <f t="shared" si="324"/>
        <v>-444.06445586062159</v>
      </c>
      <c r="AS778">
        <f t="shared" si="325"/>
        <v>-457.57352783358925</v>
      </c>
      <c r="AU778">
        <f t="shared" si="314"/>
        <v>110.36436207076325</v>
      </c>
      <c r="AW778">
        <f t="shared" si="326"/>
        <v>11.431906600562858</v>
      </c>
      <c r="AY778">
        <f t="shared" si="327"/>
        <v>-0.24359682529083773</v>
      </c>
      <c r="BA778">
        <f t="shared" si="328"/>
        <v>-1.0113420770837391</v>
      </c>
      <c r="BC778">
        <f t="shared" si="329"/>
        <v>449.10106914914144</v>
      </c>
      <c r="BD778">
        <f t="shared" si="330"/>
        <v>3.3000000000000002E-2</v>
      </c>
      <c r="BE778">
        <f t="shared" si="331"/>
        <v>14.820335281921668</v>
      </c>
    </row>
    <row r="779" spans="3:57">
      <c r="C779" s="11">
        <v>719</v>
      </c>
      <c r="D779" s="12">
        <f t="shared" si="337"/>
        <v>1.0420289855072463E-2</v>
      </c>
      <c r="E779" s="75">
        <f t="shared" si="332"/>
        <v>1204.2771838760873</v>
      </c>
      <c r="F779" s="4">
        <f t="shared" si="333"/>
        <v>12.548917321839228</v>
      </c>
      <c r="G779" s="4"/>
      <c r="H779" s="4">
        <f t="shared" si="334"/>
        <v>-0.87813195343186945</v>
      </c>
      <c r="I779" s="11">
        <v>719</v>
      </c>
      <c r="J779" s="5">
        <f t="shared" si="315"/>
        <v>-60581.072846851966</v>
      </c>
      <c r="K779" s="11">
        <v>719</v>
      </c>
      <c r="L779" s="17">
        <f t="shared" si="335"/>
        <v>-25565.212741371528</v>
      </c>
      <c r="M779" s="11">
        <v>719</v>
      </c>
      <c r="N779">
        <f t="shared" si="336"/>
        <v>-2606.0359573263536</v>
      </c>
      <c r="Q779" s="58">
        <v>656</v>
      </c>
      <c r="R779" s="21">
        <f t="shared" si="312"/>
        <v>63.636272000000119</v>
      </c>
      <c r="S779" s="21">
        <f t="shared" si="311"/>
        <v>347.43457697770725</v>
      </c>
      <c r="T779" s="21">
        <f t="shared" si="309"/>
        <v>1.0000000000000002</v>
      </c>
      <c r="U779" s="21">
        <f t="shared" si="310"/>
        <v>600</v>
      </c>
      <c r="AA779">
        <v>656</v>
      </c>
      <c r="AB779">
        <f t="shared" si="316"/>
        <v>11.4493598930828</v>
      </c>
      <c r="AC779">
        <f t="shared" si="317"/>
        <v>0.2661290322580645</v>
      </c>
      <c r="AD779">
        <f t="shared" si="318"/>
        <v>-0.89879404629916793</v>
      </c>
      <c r="AE779">
        <f t="shared" si="319"/>
        <v>-0.23919518974090759</v>
      </c>
      <c r="AF779" s="65">
        <f t="shared" si="320"/>
        <v>-0.24153689516153892</v>
      </c>
      <c r="AG779">
        <f t="shared" si="321"/>
        <v>-13.839044689450017</v>
      </c>
      <c r="AJ779">
        <f t="shared" si="322"/>
        <v>72.382294738708836</v>
      </c>
      <c r="AL779">
        <f t="shared" si="313"/>
        <v>72.38229473870885</v>
      </c>
      <c r="AN779">
        <f t="shared" si="323"/>
        <v>73.829940633483034</v>
      </c>
      <c r="AP779">
        <f t="shared" si="324"/>
        <v>-491.35865932869399</v>
      </c>
      <c r="AS779">
        <f t="shared" si="325"/>
        <v>-506.04848587448322</v>
      </c>
      <c r="AU779">
        <f t="shared" si="314"/>
        <v>121.044363596846</v>
      </c>
      <c r="AW779">
        <f t="shared" si="326"/>
        <v>11.4493598930828</v>
      </c>
      <c r="AY779">
        <f t="shared" si="327"/>
        <v>-0.24153689516153892</v>
      </c>
      <c r="BA779">
        <f t="shared" si="328"/>
        <v>-1.0067851348347772</v>
      </c>
      <c r="BC779">
        <f t="shared" si="329"/>
        <v>494.69259408447454</v>
      </c>
      <c r="BD779">
        <f t="shared" si="330"/>
        <v>3.3000000000000002E-2</v>
      </c>
      <c r="BE779">
        <f t="shared" si="331"/>
        <v>16.324855604787661</v>
      </c>
    </row>
    <row r="780" spans="3:57">
      <c r="C780" s="11">
        <v>720</v>
      </c>
      <c r="D780" s="12">
        <f t="shared" si="337"/>
        <v>1.0434782608695651E-2</v>
      </c>
      <c r="E780" s="75">
        <f t="shared" si="332"/>
        <v>1204.2771838760873</v>
      </c>
      <c r="F780" s="4">
        <f t="shared" si="333"/>
        <v>12.566370614359171</v>
      </c>
      <c r="G780" s="4"/>
      <c r="H780" s="4">
        <f t="shared" si="334"/>
        <v>-1.1404021708176804E-13</v>
      </c>
      <c r="I780" s="11">
        <v>720</v>
      </c>
      <c r="J780" s="5">
        <f t="shared" si="315"/>
        <v>-60596.120951346893</v>
      </c>
      <c r="K780" s="11">
        <v>720</v>
      </c>
      <c r="L780" s="17">
        <f t="shared" si="335"/>
        <v>-25571.563041468387</v>
      </c>
      <c r="M780" s="11">
        <v>720</v>
      </c>
      <c r="N780">
        <f t="shared" si="336"/>
        <v>-2606.6832865920883</v>
      </c>
      <c r="Q780" s="58">
        <v>657</v>
      </c>
      <c r="R780" s="21">
        <f t="shared" si="312"/>
        <v>64.204453000000115</v>
      </c>
      <c r="S780" s="21">
        <f t="shared" si="311"/>
        <v>350.14890912176509</v>
      </c>
      <c r="T780" s="21">
        <f t="shared" si="309"/>
        <v>1.0000000000000002</v>
      </c>
      <c r="U780" s="21">
        <f t="shared" si="310"/>
        <v>600</v>
      </c>
      <c r="AA780">
        <v>657</v>
      </c>
      <c r="AB780">
        <f t="shared" si="316"/>
        <v>11.466813185602746</v>
      </c>
      <c r="AC780">
        <f t="shared" si="317"/>
        <v>0.2661290322580645</v>
      </c>
      <c r="AD780">
        <f t="shared" si="318"/>
        <v>-0.89100652418836768</v>
      </c>
      <c r="AE780">
        <f t="shared" si="319"/>
        <v>-0.23712270401787203</v>
      </c>
      <c r="AF780" s="65">
        <f t="shared" si="320"/>
        <v>-0.23940300894198221</v>
      </c>
      <c r="AG780">
        <f t="shared" si="321"/>
        <v>-13.716782015108288</v>
      </c>
      <c r="AJ780">
        <f t="shared" si="322"/>
        <v>72.382294738708836</v>
      </c>
      <c r="AL780">
        <f t="shared" si="313"/>
        <v>72.38229473870885</v>
      </c>
      <c r="AN780">
        <f t="shared" si="323"/>
        <v>73.829940633483034</v>
      </c>
      <c r="AP780">
        <f t="shared" si="324"/>
        <v>-538.78892412727248</v>
      </c>
      <c r="AS780">
        <f t="shared" si="325"/>
        <v>-554.60646232550755</v>
      </c>
      <c r="AU780">
        <f t="shared" si="314"/>
        <v>131.50978401241042</v>
      </c>
      <c r="AW780">
        <f t="shared" si="326"/>
        <v>11.466813185602746</v>
      </c>
      <c r="AY780">
        <f t="shared" si="327"/>
        <v>-0.23940300894198221</v>
      </c>
      <c r="BA780">
        <f t="shared" si="328"/>
        <v>-1.0018183651354373</v>
      </c>
      <c r="BC780">
        <f t="shared" si="329"/>
        <v>539.76863912226531</v>
      </c>
      <c r="BD780">
        <f t="shared" si="330"/>
        <v>3.3000000000000002E-2</v>
      </c>
      <c r="BE780">
        <f t="shared" si="331"/>
        <v>17.812365091034756</v>
      </c>
    </row>
    <row r="781" spans="3:57">
      <c r="C781" s="11"/>
      <c r="D781" s="12"/>
      <c r="E781" s="75"/>
      <c r="F781" s="4"/>
      <c r="G781" s="4"/>
      <c r="H781" s="4"/>
      <c r="I781" s="11"/>
      <c r="J781" s="5"/>
      <c r="K781" s="11"/>
      <c r="L781" s="17"/>
      <c r="M781" s="11"/>
      <c r="Q781" s="58">
        <v>658</v>
      </c>
      <c r="R781" s="21">
        <f t="shared" si="312"/>
        <v>64.77263400000011</v>
      </c>
      <c r="S781" s="21">
        <f t="shared" si="311"/>
        <v>352.86324126582292</v>
      </c>
      <c r="T781" s="21">
        <f t="shared" si="309"/>
        <v>1.0000000000000002</v>
      </c>
      <c r="U781" s="21">
        <f t="shared" si="310"/>
        <v>600</v>
      </c>
      <c r="AA781">
        <v>658</v>
      </c>
      <c r="AB781">
        <f t="shared" si="316"/>
        <v>11.484266478122688</v>
      </c>
      <c r="AC781">
        <f t="shared" si="317"/>
        <v>0.2661290322580645</v>
      </c>
      <c r="AD781">
        <f t="shared" si="318"/>
        <v>-0.88294759285892721</v>
      </c>
      <c r="AE781">
        <f t="shared" si="319"/>
        <v>-0.23497798842213385</v>
      </c>
      <c r="AF781" s="65">
        <f t="shared" si="320"/>
        <v>-0.23719592239232398</v>
      </c>
      <c r="AG781">
        <f t="shared" si="321"/>
        <v>-13.59032527079278</v>
      </c>
      <c r="AJ781">
        <f t="shared" si="322"/>
        <v>72.382294738708836</v>
      </c>
      <c r="AL781">
        <f t="shared" si="313"/>
        <v>72.38229473870885</v>
      </c>
      <c r="AN781">
        <f t="shared" si="323"/>
        <v>73.829940633483034</v>
      </c>
      <c r="AP781">
        <f t="shared" si="324"/>
        <v>-586.3268466542155</v>
      </c>
      <c r="AS781">
        <f t="shared" si="325"/>
        <v>-603.21649106874622</v>
      </c>
      <c r="AU781">
        <f t="shared" si="314"/>
        <v>141.74259765439209</v>
      </c>
      <c r="AW781">
        <f t="shared" si="326"/>
        <v>11.484266478122688</v>
      </c>
      <c r="AY781">
        <f t="shared" si="327"/>
        <v>-0.23719592239232398</v>
      </c>
      <c r="BA781">
        <f t="shared" si="328"/>
        <v>-0.9964408078018604</v>
      </c>
      <c r="BC781">
        <f t="shared" si="329"/>
        <v>584.23999671604406</v>
      </c>
      <c r="BD781">
        <f t="shared" si="330"/>
        <v>3.3000000000000002E-2</v>
      </c>
      <c r="BE781">
        <f t="shared" si="331"/>
        <v>19.279919891629454</v>
      </c>
    </row>
    <row r="782" spans="3:57">
      <c r="C782" s="11"/>
      <c r="D782" s="12"/>
      <c r="E782" s="75"/>
      <c r="F782" s="4"/>
      <c r="G782" s="4"/>
      <c r="H782" s="4"/>
      <c r="I782" s="11"/>
      <c r="J782" s="5"/>
      <c r="K782" s="11"/>
      <c r="L782" s="17"/>
      <c r="M782" s="11"/>
      <c r="Q782" s="58">
        <v>659</v>
      </c>
      <c r="R782" s="21">
        <f t="shared" si="312"/>
        <v>65.340815000000106</v>
      </c>
      <c r="S782" s="21">
        <f t="shared" si="311"/>
        <v>355.57757340988076</v>
      </c>
      <c r="T782" s="21">
        <f t="shared" si="309"/>
        <v>1.0000000000000002</v>
      </c>
      <c r="U782" s="21">
        <f t="shared" si="310"/>
        <v>600</v>
      </c>
      <c r="AA782">
        <v>659</v>
      </c>
      <c r="AB782">
        <f t="shared" si="316"/>
        <v>11.50171977064263</v>
      </c>
      <c r="AC782">
        <f t="shared" si="317"/>
        <v>0.2661290322580645</v>
      </c>
      <c r="AD782">
        <f t="shared" si="318"/>
        <v>-0.87461970713939663</v>
      </c>
      <c r="AE782">
        <f t="shared" si="319"/>
        <v>-0.23276169625483942</v>
      </c>
      <c r="AF782" s="65">
        <f t="shared" si="320"/>
        <v>-0.23491641414339376</v>
      </c>
      <c r="AG782">
        <f t="shared" si="321"/>
        <v>-13.459719068763823</v>
      </c>
      <c r="AJ782">
        <f t="shared" si="322"/>
        <v>72.382294738708836</v>
      </c>
      <c r="AL782">
        <f t="shared" si="313"/>
        <v>72.38229473870885</v>
      </c>
      <c r="AN782">
        <f t="shared" si="323"/>
        <v>73.829940633483034</v>
      </c>
      <c r="AP782">
        <f t="shared" si="324"/>
        <v>-633.94363199432769</v>
      </c>
      <c r="AS782">
        <f t="shared" si="325"/>
        <v>-651.84740292678293</v>
      </c>
      <c r="AU782">
        <f t="shared" si="314"/>
        <v>151.72510720454977</v>
      </c>
      <c r="AW782">
        <f t="shared" si="326"/>
        <v>11.50171977064263</v>
      </c>
      <c r="AY782">
        <f t="shared" si="327"/>
        <v>-0.23491641414339376</v>
      </c>
      <c r="BA782">
        <f t="shared" si="328"/>
        <v>-0.99065177670095417</v>
      </c>
      <c r="BC782">
        <f t="shared" si="329"/>
        <v>628.01738536343657</v>
      </c>
      <c r="BD782">
        <f t="shared" si="330"/>
        <v>3.3000000000000002E-2</v>
      </c>
      <c r="BE782">
        <f t="shared" si="331"/>
        <v>20.724573716993408</v>
      </c>
    </row>
    <row r="783" spans="3:57">
      <c r="Q783" s="58">
        <v>660</v>
      </c>
      <c r="R783" s="21">
        <f t="shared" si="312"/>
        <v>65.908996000000101</v>
      </c>
      <c r="S783" s="21">
        <f t="shared" si="311"/>
        <v>358.29190555393859</v>
      </c>
      <c r="T783" s="21">
        <f t="shared" si="309"/>
        <v>1.0000000000000002</v>
      </c>
      <c r="U783" s="21">
        <f t="shared" si="310"/>
        <v>600</v>
      </c>
      <c r="AA783">
        <v>660</v>
      </c>
      <c r="AB783">
        <f t="shared" si="316"/>
        <v>11.519173063162574</v>
      </c>
      <c r="AC783">
        <f t="shared" si="317"/>
        <v>0.2661290322580645</v>
      </c>
      <c r="AD783">
        <f t="shared" si="318"/>
        <v>-0.86602540378443915</v>
      </c>
      <c r="AE783">
        <f t="shared" si="319"/>
        <v>-0.23047450262005234</v>
      </c>
      <c r="AF783" s="65">
        <f t="shared" si="320"/>
        <v>-0.2325652851543383</v>
      </c>
      <c r="AG783">
        <f t="shared" si="321"/>
        <v>-13.325009300600085</v>
      </c>
      <c r="AJ783">
        <f t="shared" si="322"/>
        <v>72.382294738708836</v>
      </c>
      <c r="AL783">
        <f t="shared" si="313"/>
        <v>72.38229473870885</v>
      </c>
      <c r="AN783">
        <f t="shared" si="323"/>
        <v>73.829940633483034</v>
      </c>
      <c r="AP783">
        <f t="shared" si="324"/>
        <v>-681.6101201304632</v>
      </c>
      <c r="AS783">
        <f t="shared" si="325"/>
        <v>-700.46786048362628</v>
      </c>
      <c r="AU783">
        <f t="shared" si="314"/>
        <v>161.43998174629598</v>
      </c>
      <c r="AW783">
        <f t="shared" si="326"/>
        <v>11.519173063162574</v>
      </c>
      <c r="AY783">
        <f t="shared" si="327"/>
        <v>-0.2325652851543383</v>
      </c>
      <c r="BA783">
        <f t="shared" si="328"/>
        <v>-0.98445086210612276</v>
      </c>
      <c r="BC783">
        <f t="shared" si="329"/>
        <v>671.01167038269239</v>
      </c>
      <c r="BD783">
        <f t="shared" si="330"/>
        <v>3.3000000000000002E-2</v>
      </c>
      <c r="BE783">
        <f t="shared" si="331"/>
        <v>22.14338512262885</v>
      </c>
    </row>
    <row r="784" spans="3:57">
      <c r="Q784" s="58">
        <v>661</v>
      </c>
      <c r="R784" s="21">
        <f t="shared" si="312"/>
        <v>66.477177000000097</v>
      </c>
      <c r="S784" s="21">
        <f t="shared" si="311"/>
        <v>361.00623769799637</v>
      </c>
      <c r="T784" s="21">
        <f t="shared" si="309"/>
        <v>1.0000000000000002</v>
      </c>
      <c r="U784" s="21">
        <f t="shared" si="310"/>
        <v>600</v>
      </c>
      <c r="AA784">
        <v>661</v>
      </c>
      <c r="AB784">
        <f t="shared" si="316"/>
        <v>11.536626355682518</v>
      </c>
      <c r="AC784">
        <f t="shared" si="317"/>
        <v>0.2661290322580645</v>
      </c>
      <c r="AD784">
        <f t="shared" si="318"/>
        <v>-0.85716730070211244</v>
      </c>
      <c r="AE784">
        <f t="shared" si="319"/>
        <v>-0.22811710421911055</v>
      </c>
      <c r="AF784" s="65">
        <f t="shared" si="320"/>
        <v>-0.23014335816431947</v>
      </c>
      <c r="AG784">
        <f t="shared" si="321"/>
        <v>-13.186243105783184</v>
      </c>
      <c r="AJ784">
        <f t="shared" si="322"/>
        <v>72.382294738708836</v>
      </c>
      <c r="AL784">
        <f t="shared" si="313"/>
        <v>72.38229473870885</v>
      </c>
      <c r="AN784">
        <f t="shared" si="323"/>
        <v>73.829940633483034</v>
      </c>
      <c r="AP784">
        <f t="shared" si="324"/>
        <v>-729.29681268140575</v>
      </c>
      <c r="AS784">
        <f t="shared" si="325"/>
        <v>-749.04639266603078</v>
      </c>
      <c r="AU784">
        <f t="shared" si="314"/>
        <v>170.87029402074575</v>
      </c>
      <c r="AW784">
        <f t="shared" si="326"/>
        <v>11.536626355682518</v>
      </c>
      <c r="AY784">
        <f t="shared" si="327"/>
        <v>-0.23014335816431947</v>
      </c>
      <c r="BA784">
        <f t="shared" si="328"/>
        <v>-0.97783793268827579</v>
      </c>
      <c r="BC784">
        <f t="shared" si="329"/>
        <v>713.13408762853453</v>
      </c>
      <c r="BD784">
        <f t="shared" si="330"/>
        <v>3.3000000000000002E-2</v>
      </c>
      <c r="BE784">
        <f t="shared" si="331"/>
        <v>23.533424891741639</v>
      </c>
    </row>
    <row r="785" spans="17:57">
      <c r="Q785" s="58">
        <v>662</v>
      </c>
      <c r="R785" s="21">
        <f t="shared" si="312"/>
        <v>67.045358000000093</v>
      </c>
      <c r="S785" s="21">
        <f t="shared" si="311"/>
        <v>363.7205698420542</v>
      </c>
      <c r="T785" s="21">
        <f t="shared" si="309"/>
        <v>1.0000000000000002</v>
      </c>
      <c r="U785" s="21">
        <f t="shared" si="310"/>
        <v>600</v>
      </c>
      <c r="AA785">
        <v>662</v>
      </c>
      <c r="AB785">
        <f t="shared" si="316"/>
        <v>11.554079648202462</v>
      </c>
      <c r="AC785">
        <f t="shared" si="317"/>
        <v>0.2661290322580645</v>
      </c>
      <c r="AD785">
        <f t="shared" si="318"/>
        <v>-0.84804809615642585</v>
      </c>
      <c r="AE785">
        <f t="shared" si="319"/>
        <v>-0.22569021913840365</v>
      </c>
      <c r="AF785" s="65">
        <f t="shared" si="320"/>
        <v>-0.22765147713935482</v>
      </c>
      <c r="AG785">
        <f t="shared" si="321"/>
        <v>-13.043468840003975</v>
      </c>
      <c r="AJ785">
        <f t="shared" si="322"/>
        <v>72.382294738708836</v>
      </c>
      <c r="AL785">
        <f t="shared" si="313"/>
        <v>72.38229473870885</v>
      </c>
      <c r="AN785">
        <f t="shared" si="323"/>
        <v>73.829940633483034</v>
      </c>
      <c r="AP785">
        <f t="shared" si="324"/>
        <v>-776.97390013662368</v>
      </c>
      <c r="AS785">
        <f t="shared" si="325"/>
        <v>-797.55142902406237</v>
      </c>
      <c r="AU785">
        <f t="shared" si="314"/>
        <v>179.9995567905876</v>
      </c>
      <c r="AW785">
        <f t="shared" si="326"/>
        <v>11.554079648202462</v>
      </c>
      <c r="AY785">
        <f t="shared" si="327"/>
        <v>-0.22765147713935482</v>
      </c>
      <c r="BA785">
        <f t="shared" si="328"/>
        <v>-0.97081313714428752</v>
      </c>
      <c r="BC785">
        <f t="shared" si="329"/>
        <v>754.29646947086803</v>
      </c>
      <c r="BD785">
        <f t="shared" si="330"/>
        <v>3.3000000000000002E-2</v>
      </c>
      <c r="BE785">
        <f t="shared" si="331"/>
        <v>24.891783492538647</v>
      </c>
    </row>
    <row r="786" spans="17:57">
      <c r="Q786" s="58">
        <v>663</v>
      </c>
      <c r="R786" s="21">
        <f t="shared" si="312"/>
        <v>67.613539000000088</v>
      </c>
      <c r="S786" s="21">
        <f t="shared" si="311"/>
        <v>366.43490198611204</v>
      </c>
      <c r="T786" s="21">
        <f t="shared" si="309"/>
        <v>1.0000000000000002</v>
      </c>
      <c r="U786" s="21">
        <f t="shared" si="310"/>
        <v>600</v>
      </c>
      <c r="AA786">
        <v>663</v>
      </c>
      <c r="AB786">
        <f t="shared" si="316"/>
        <v>11.571532940722404</v>
      </c>
      <c r="AC786">
        <f t="shared" si="317"/>
        <v>0.2661290322580645</v>
      </c>
      <c r="AD786">
        <f t="shared" si="318"/>
        <v>-0.83867056794542438</v>
      </c>
      <c r="AE786">
        <f t="shared" si="319"/>
        <v>-0.22319458663063713</v>
      </c>
      <c r="AF786" s="65">
        <f t="shared" si="320"/>
        <v>-0.2250905067153734</v>
      </c>
      <c r="AG786">
        <f t="shared" si="321"/>
        <v>-12.896736043252011</v>
      </c>
      <c r="AJ786">
        <f t="shared" si="322"/>
        <v>72.382294738708836</v>
      </c>
      <c r="AL786">
        <f t="shared" si="313"/>
        <v>72.38229473870885</v>
      </c>
      <c r="AN786">
        <f t="shared" si="323"/>
        <v>73.829940633483034</v>
      </c>
      <c r="AP786">
        <f t="shared" si="324"/>
        <v>-824.6112895573151</v>
      </c>
      <c r="AS786">
        <f t="shared" si="325"/>
        <v>-845.95133365290485</v>
      </c>
      <c r="AU786">
        <f t="shared" si="314"/>
        <v>188.81175822429626</v>
      </c>
      <c r="AW786">
        <f t="shared" si="326"/>
        <v>11.571532940722404</v>
      </c>
      <c r="AY786">
        <f t="shared" si="327"/>
        <v>-0.2250905067153734</v>
      </c>
      <c r="BA786">
        <f t="shared" si="328"/>
        <v>-0.96337690546595101</v>
      </c>
      <c r="BC786">
        <f t="shared" si="329"/>
        <v>794.41147234601351</v>
      </c>
      <c r="BD786">
        <f t="shared" si="330"/>
        <v>3.3000000000000002E-2</v>
      </c>
      <c r="BE786">
        <f t="shared" si="331"/>
        <v>26.215578587418449</v>
      </c>
    </row>
    <row r="787" spans="17:57">
      <c r="Q787" s="58">
        <v>664</v>
      </c>
      <c r="R787" s="21">
        <f t="shared" si="312"/>
        <v>68.181720000000084</v>
      </c>
      <c r="S787" s="21">
        <f t="shared" si="311"/>
        <v>369.14923413016987</v>
      </c>
      <c r="T787" s="21">
        <f t="shared" si="309"/>
        <v>1.0000000000000002</v>
      </c>
      <c r="U787" s="21">
        <f t="shared" si="310"/>
        <v>600</v>
      </c>
      <c r="AA787">
        <v>664</v>
      </c>
      <c r="AB787">
        <f t="shared" si="316"/>
        <v>11.588986233242348</v>
      </c>
      <c r="AC787">
        <f t="shared" si="317"/>
        <v>0.2661290322580645</v>
      </c>
      <c r="AD787">
        <f t="shared" si="318"/>
        <v>-0.82903757255504174</v>
      </c>
      <c r="AE787">
        <f t="shared" si="319"/>
        <v>-0.2206309668896482</v>
      </c>
      <c r="AF787" s="65">
        <f t="shared" si="320"/>
        <v>-0.22246133163853482</v>
      </c>
      <c r="AG787">
        <f t="shared" si="321"/>
        <v>-12.746095407748177</v>
      </c>
      <c r="AJ787">
        <f t="shared" si="322"/>
        <v>72.382294738708836</v>
      </c>
      <c r="AL787">
        <f t="shared" si="313"/>
        <v>72.38229473870885</v>
      </c>
      <c r="AN787">
        <f t="shared" si="323"/>
        <v>73.829940633483034</v>
      </c>
      <c r="AP787">
        <f t="shared" si="324"/>
        <v>-872.1786327127362</v>
      </c>
      <c r="AS787">
        <f t="shared" si="325"/>
        <v>-894.21443870139944</v>
      </c>
      <c r="AU787">
        <f t="shared" si="314"/>
        <v>197.2913962173738</v>
      </c>
      <c r="AW787">
        <f t="shared" si="326"/>
        <v>11.588986233242348</v>
      </c>
      <c r="AY787">
        <f t="shared" si="327"/>
        <v>-0.22246133163853482</v>
      </c>
      <c r="BA787">
        <f t="shared" si="328"/>
        <v>-0.95552994985331396</v>
      </c>
      <c r="BC787">
        <f t="shared" si="329"/>
        <v>833.39280517913278</v>
      </c>
      <c r="BD787">
        <f t="shared" si="330"/>
        <v>3.3000000000000002E-2</v>
      </c>
      <c r="BE787">
        <f t="shared" si="331"/>
        <v>27.501962570911385</v>
      </c>
    </row>
    <row r="788" spans="17:57">
      <c r="Q788" s="58">
        <v>665</v>
      </c>
      <c r="R788" s="21">
        <f t="shared" si="312"/>
        <v>68.749901000000079</v>
      </c>
      <c r="S788" s="21">
        <f t="shared" si="311"/>
        <v>371.86356627422771</v>
      </c>
      <c r="T788" s="21">
        <f t="shared" si="309"/>
        <v>1.0000000000000002</v>
      </c>
      <c r="U788" s="21">
        <f t="shared" si="310"/>
        <v>600</v>
      </c>
      <c r="AA788">
        <v>665</v>
      </c>
      <c r="AB788">
        <f t="shared" si="316"/>
        <v>11.606439525762292</v>
      </c>
      <c r="AC788">
        <f t="shared" si="317"/>
        <v>0.2661290322580645</v>
      </c>
      <c r="AD788">
        <f t="shared" si="318"/>
        <v>-0.81915204428899147</v>
      </c>
      <c r="AE788">
        <f t="shared" si="319"/>
        <v>-0.2180001408188445</v>
      </c>
      <c r="AF788" s="65">
        <f t="shared" si="320"/>
        <v>-0.21976485620384106</v>
      </c>
      <c r="AG788">
        <f t="shared" si="321"/>
        <v>-12.591598745779521</v>
      </c>
      <c r="AJ788">
        <f t="shared" si="322"/>
        <v>72.382294738708836</v>
      </c>
      <c r="AL788">
        <f t="shared" si="313"/>
        <v>72.38229473870885</v>
      </c>
      <c r="AN788">
        <f t="shared" si="323"/>
        <v>73.829940633483034</v>
      </c>
      <c r="AP788">
        <f t="shared" si="324"/>
        <v>-919.64535461999094</v>
      </c>
      <c r="AS788">
        <f t="shared" si="325"/>
        <v>-942.30907741595991</v>
      </c>
      <c r="AU788">
        <f t="shared" si="314"/>
        <v>205.42351157155471</v>
      </c>
      <c r="AW788">
        <f t="shared" si="326"/>
        <v>11.606439525762292</v>
      </c>
      <c r="AY788">
        <f t="shared" si="327"/>
        <v>-0.21976485620384106</v>
      </c>
      <c r="BA788">
        <f t="shared" si="328"/>
        <v>-0.94727326527707301</v>
      </c>
      <c r="BC788">
        <f t="shared" si="329"/>
        <v>871.15545796777053</v>
      </c>
      <c r="BD788">
        <f t="shared" si="330"/>
        <v>3.3000000000000002E-2</v>
      </c>
      <c r="BE788">
        <f t="shared" si="331"/>
        <v>28.74813011293643</v>
      </c>
    </row>
    <row r="789" spans="17:57">
      <c r="Q789" s="58">
        <v>666</v>
      </c>
      <c r="R789" s="21">
        <f t="shared" si="312"/>
        <v>69.318082000000075</v>
      </c>
      <c r="S789" s="21">
        <f t="shared" si="311"/>
        <v>374.57789841828549</v>
      </c>
      <c r="T789" s="21">
        <f t="shared" si="309"/>
        <v>1.0000000000000002</v>
      </c>
      <c r="U789" s="21">
        <f t="shared" si="310"/>
        <v>600</v>
      </c>
      <c r="AA789">
        <v>666</v>
      </c>
      <c r="AB789">
        <f t="shared" si="316"/>
        <v>11.623892818282235</v>
      </c>
      <c r="AC789">
        <f t="shared" si="317"/>
        <v>0.2661290322580645</v>
      </c>
      <c r="AD789">
        <f t="shared" si="318"/>
        <v>-0.80901699437494767</v>
      </c>
      <c r="AE789">
        <f t="shared" si="319"/>
        <v>-0.21530290979333283</v>
      </c>
      <c r="AF789" s="65">
        <f t="shared" si="320"/>
        <v>-0.21700200369303696</v>
      </c>
      <c r="AG789">
        <f t="shared" si="321"/>
        <v>-12.433298957493323</v>
      </c>
      <c r="AJ789">
        <f t="shared" si="322"/>
        <v>72.382294738708836</v>
      </c>
      <c r="AL789">
        <f t="shared" si="313"/>
        <v>72.38229473870885</v>
      </c>
      <c r="AN789">
        <f t="shared" si="323"/>
        <v>73.829940633483034</v>
      </c>
      <c r="AP789">
        <f t="shared" si="324"/>
        <v>-966.98068245519664</v>
      </c>
      <c r="AS789">
        <f t="shared" si="325"/>
        <v>-990.20361667224756</v>
      </c>
      <c r="AU789">
        <f t="shared" si="314"/>
        <v>213.19371995741682</v>
      </c>
      <c r="AW789">
        <f t="shared" si="326"/>
        <v>11.623892818282235</v>
      </c>
      <c r="AY789">
        <f t="shared" si="327"/>
        <v>-0.21700200369303696</v>
      </c>
      <c r="BA789">
        <f t="shared" si="328"/>
        <v>-0.93860812969542762</v>
      </c>
      <c r="BC789">
        <f t="shared" si="329"/>
        <v>907.61592981088029</v>
      </c>
      <c r="BD789">
        <f t="shared" si="330"/>
        <v>3.3000000000000002E-2</v>
      </c>
      <c r="BE789">
        <f t="shared" si="331"/>
        <v>29.951325683759052</v>
      </c>
    </row>
    <row r="790" spans="17:57">
      <c r="Q790" s="58">
        <v>667</v>
      </c>
      <c r="R790" s="21">
        <f t="shared" si="312"/>
        <v>69.886263000000071</v>
      </c>
      <c r="S790" s="21">
        <f t="shared" si="311"/>
        <v>377.29223056234332</v>
      </c>
      <c r="T790" s="21">
        <f t="shared" si="309"/>
        <v>1.0000000000000002</v>
      </c>
      <c r="U790" s="21">
        <f t="shared" si="310"/>
        <v>600</v>
      </c>
      <c r="AA790">
        <v>667</v>
      </c>
      <c r="AB790">
        <f t="shared" si="316"/>
        <v>11.641346110802177</v>
      </c>
      <c r="AC790">
        <f t="shared" si="317"/>
        <v>0.2661290322580645</v>
      </c>
      <c r="AD790">
        <f t="shared" si="318"/>
        <v>-0.79863551004729372</v>
      </c>
      <c r="AE790">
        <f t="shared" si="319"/>
        <v>-0.21254009541581204</v>
      </c>
      <c r="AF790" s="65">
        <f t="shared" si="320"/>
        <v>-0.21417371581277136</v>
      </c>
      <c r="AG790">
        <f t="shared" si="321"/>
        <v>-12.271249998706102</v>
      </c>
      <c r="AJ790">
        <f t="shared" si="322"/>
        <v>72.382294738708836</v>
      </c>
      <c r="AL790">
        <f t="shared" si="313"/>
        <v>72.38229473870885</v>
      </c>
      <c r="AN790">
        <f t="shared" si="323"/>
        <v>73.829940633483034</v>
      </c>
      <c r="AP790">
        <f t="shared" si="324"/>
        <v>-1014.1536748032901</v>
      </c>
      <c r="AS790">
        <f t="shared" si="325"/>
        <v>-1037.8664889503516</v>
      </c>
      <c r="AU790">
        <f t="shared" si="314"/>
        <v>220.58824259038158</v>
      </c>
      <c r="AW790">
        <f t="shared" si="326"/>
        <v>11.641346110802177</v>
      </c>
      <c r="AY790">
        <f t="shared" si="327"/>
        <v>-0.21417371581277136</v>
      </c>
      <c r="BA790">
        <f t="shared" si="328"/>
        <v>-0.9295361039314991</v>
      </c>
      <c r="BC790">
        <f t="shared" si="329"/>
        <v>942.69245566446273</v>
      </c>
      <c r="BD790">
        <f t="shared" si="330"/>
        <v>3.3000000000000002E-2</v>
      </c>
      <c r="BE790">
        <f t="shared" si="331"/>
        <v>31.10885103692727</v>
      </c>
    </row>
    <row r="791" spans="17:57">
      <c r="Q791" s="58">
        <v>668</v>
      </c>
      <c r="R791" s="21">
        <f t="shared" si="312"/>
        <v>70.454444000000066</v>
      </c>
      <c r="S791" s="21">
        <f t="shared" si="311"/>
        <v>380.00656270640116</v>
      </c>
      <c r="T791" s="21">
        <f t="shared" si="309"/>
        <v>1.0000000000000002</v>
      </c>
      <c r="U791" s="21">
        <f t="shared" si="310"/>
        <v>600</v>
      </c>
      <c r="AA791">
        <v>668</v>
      </c>
      <c r="AB791">
        <f t="shared" si="316"/>
        <v>11.658799403322123</v>
      </c>
      <c r="AC791">
        <f t="shared" si="317"/>
        <v>0.2661290322580645</v>
      </c>
      <c r="AD791">
        <f t="shared" si="318"/>
        <v>-0.78801075360672135</v>
      </c>
      <c r="AE791">
        <f t="shared" si="319"/>
        <v>-0.20971253926630487</v>
      </c>
      <c r="AF791" s="65">
        <f t="shared" si="320"/>
        <v>-0.21128095213395817</v>
      </c>
      <c r="AG791">
        <f t="shared" si="321"/>
        <v>-12.105506848781367</v>
      </c>
      <c r="AJ791">
        <f t="shared" si="322"/>
        <v>72.382294738708836</v>
      </c>
      <c r="AL791">
        <f t="shared" si="313"/>
        <v>72.38229473870885</v>
      </c>
      <c r="AN791">
        <f t="shared" si="323"/>
        <v>73.829940633483034</v>
      </c>
      <c r="AP791">
        <f t="shared" si="324"/>
        <v>-1061.1332512133408</v>
      </c>
      <c r="AS791">
        <f t="shared" si="325"/>
        <v>-1085.2662237128291</v>
      </c>
      <c r="AU791">
        <f t="shared" si="314"/>
        <v>227.59393555477106</v>
      </c>
      <c r="AW791">
        <f t="shared" si="326"/>
        <v>11.658799403322123</v>
      </c>
      <c r="AY791">
        <f t="shared" si="327"/>
        <v>-0.21128095213395817</v>
      </c>
      <c r="BA791">
        <f t="shared" si="328"/>
        <v>-0.92005903121804267</v>
      </c>
      <c r="BC791">
        <f t="shared" si="329"/>
        <v>976.30523110459831</v>
      </c>
      <c r="BD791">
        <f t="shared" si="330"/>
        <v>3.3000000000000002E-2</v>
      </c>
      <c r="BE791">
        <f t="shared" si="331"/>
        <v>32.218072626451743</v>
      </c>
    </row>
    <row r="792" spans="17:57">
      <c r="Q792" s="58">
        <v>669</v>
      </c>
      <c r="R792" s="21">
        <f t="shared" si="312"/>
        <v>71.022625000000062</v>
      </c>
      <c r="S792" s="21">
        <f t="shared" si="311"/>
        <v>382.72089485045893</v>
      </c>
      <c r="T792" s="21">
        <f t="shared" si="309"/>
        <v>1.0000000000000002</v>
      </c>
      <c r="U792" s="21">
        <f t="shared" si="310"/>
        <v>600</v>
      </c>
      <c r="AA792">
        <v>669</v>
      </c>
      <c r="AB792">
        <f t="shared" si="316"/>
        <v>11.676252695842065</v>
      </c>
      <c r="AC792">
        <f t="shared" si="317"/>
        <v>0.2661290322580645</v>
      </c>
      <c r="AD792">
        <f t="shared" si="318"/>
        <v>-0.77714596145697101</v>
      </c>
      <c r="AE792">
        <f t="shared" si="319"/>
        <v>-0.2068211026458068</v>
      </c>
      <c r="AF792" s="65">
        <f t="shared" si="320"/>
        <v>-0.20832468953324432</v>
      </c>
      <c r="AG792">
        <f t="shared" si="321"/>
        <v>-11.936125478628096</v>
      </c>
      <c r="AJ792">
        <f t="shared" si="322"/>
        <v>72.382294738708836</v>
      </c>
      <c r="AL792">
        <f t="shared" si="313"/>
        <v>72.38229473870885</v>
      </c>
      <c r="AN792">
        <f t="shared" si="323"/>
        <v>73.829940633483034</v>
      </c>
      <c r="AP792">
        <f t="shared" si="324"/>
        <v>-1107.8882220258233</v>
      </c>
      <c r="AS792">
        <f t="shared" si="325"/>
        <v>-1132.3714781485066</v>
      </c>
      <c r="AU792">
        <f t="shared" si="314"/>
        <v>234.19831771533626</v>
      </c>
      <c r="AW792">
        <f t="shared" si="326"/>
        <v>11.676252695842065</v>
      </c>
      <c r="AY792">
        <f t="shared" si="327"/>
        <v>-0.20832468953324432</v>
      </c>
      <c r="BA792">
        <f t="shared" si="328"/>
        <v>-0.91017903641676057</v>
      </c>
      <c r="BC792">
        <f t="shared" si="329"/>
        <v>1008.3766343809419</v>
      </c>
      <c r="BD792">
        <f t="shared" si="330"/>
        <v>3.3000000000000002E-2</v>
      </c>
      <c r="BE792">
        <f t="shared" si="331"/>
        <v>33.276428934571086</v>
      </c>
    </row>
    <row r="793" spans="17:57">
      <c r="Q793" s="58">
        <v>670</v>
      </c>
      <c r="R793" s="21">
        <f t="shared" si="312"/>
        <v>71.590806000000057</v>
      </c>
      <c r="S793" s="21">
        <f t="shared" si="311"/>
        <v>385.43522699451677</v>
      </c>
      <c r="T793" s="21">
        <f t="shared" si="309"/>
        <v>1.0000000000000002</v>
      </c>
      <c r="U793" s="21">
        <f t="shared" si="310"/>
        <v>600</v>
      </c>
      <c r="AA793">
        <v>670</v>
      </c>
      <c r="AB793">
        <f t="shared" si="316"/>
        <v>11.693705988362007</v>
      </c>
      <c r="AC793">
        <f t="shared" si="317"/>
        <v>0.2661290322580645</v>
      </c>
      <c r="AD793">
        <f t="shared" si="318"/>
        <v>-0.76604444311897879</v>
      </c>
      <c r="AE793">
        <f t="shared" si="319"/>
        <v>-0.20386666631392175</v>
      </c>
      <c r="AF793" s="65">
        <f t="shared" si="320"/>
        <v>-0.20530592163744441</v>
      </c>
      <c r="AG793">
        <f t="shared" si="321"/>
        <v>-11.763162818869173</v>
      </c>
      <c r="AJ793">
        <f t="shared" si="322"/>
        <v>72.382294738708836</v>
      </c>
      <c r="AL793">
        <f t="shared" si="313"/>
        <v>72.38229473870885</v>
      </c>
      <c r="AN793">
        <f t="shared" si="323"/>
        <v>73.829940633483034</v>
      </c>
      <c r="AP793">
        <f t="shared" si="324"/>
        <v>-1154.3873184380914</v>
      </c>
      <c r="AS793">
        <f t="shared" si="325"/>
        <v>-1179.1510672486665</v>
      </c>
      <c r="AU793">
        <f t="shared" si="314"/>
        <v>240.38959716048862</v>
      </c>
      <c r="AW793">
        <f t="shared" si="326"/>
        <v>11.693705988362007</v>
      </c>
      <c r="AY793">
        <f t="shared" si="327"/>
        <v>-0.20530592163744441</v>
      </c>
      <c r="BA793">
        <f t="shared" si="328"/>
        <v>-0.8998985249200232</v>
      </c>
      <c r="BC793">
        <f t="shared" si="329"/>
        <v>1038.8314450488194</v>
      </c>
      <c r="BD793">
        <f t="shared" si="330"/>
        <v>3.3000000000000002E-2</v>
      </c>
      <c r="BE793">
        <f t="shared" si="331"/>
        <v>34.281437686611042</v>
      </c>
    </row>
    <row r="794" spans="17:57">
      <c r="Q794" s="58">
        <v>671</v>
      </c>
      <c r="R794" s="21">
        <f t="shared" si="312"/>
        <v>72.158987000000053</v>
      </c>
      <c r="S794" s="21">
        <f t="shared" si="311"/>
        <v>388.1495591385746</v>
      </c>
      <c r="T794" s="21">
        <f t="shared" si="309"/>
        <v>1.0000000000000002</v>
      </c>
      <c r="U794" s="21">
        <f t="shared" si="310"/>
        <v>600</v>
      </c>
      <c r="AA794">
        <v>671</v>
      </c>
      <c r="AB794">
        <f t="shared" si="316"/>
        <v>11.711159280881949</v>
      </c>
      <c r="AC794">
        <f t="shared" si="317"/>
        <v>0.2661290322580645</v>
      </c>
      <c r="AD794">
        <f t="shared" si="318"/>
        <v>-0.75470958022277357</v>
      </c>
      <c r="AE794">
        <f t="shared" si="319"/>
        <v>-0.20085013022057682</v>
      </c>
      <c r="AF794" s="65">
        <f t="shared" si="320"/>
        <v>-0.20222565827178687</v>
      </c>
      <c r="AG794">
        <f t="shared" si="321"/>
        <v>-11.586676728228234</v>
      </c>
      <c r="AJ794">
        <f t="shared" si="322"/>
        <v>72.382294738708836</v>
      </c>
      <c r="AL794">
        <f t="shared" si="313"/>
        <v>72.38229473870885</v>
      </c>
      <c r="AN794">
        <f t="shared" si="323"/>
        <v>73.829940633483034</v>
      </c>
      <c r="AP794">
        <f t="shared" si="324"/>
        <v>-1200.5992227736178</v>
      </c>
      <c r="AS794">
        <f t="shared" si="325"/>
        <v>-1225.5739931853977</v>
      </c>
      <c r="AU794">
        <f t="shared" si="314"/>
        <v>246.15669612623944</v>
      </c>
      <c r="AW794">
        <f t="shared" si="326"/>
        <v>11.711159280881949</v>
      </c>
      <c r="AY794">
        <f t="shared" si="327"/>
        <v>-0.20222565827178687</v>
      </c>
      <c r="BA794">
        <f t="shared" si="328"/>
        <v>-0.8892201812433298</v>
      </c>
      <c r="BC794">
        <f t="shared" si="329"/>
        <v>1067.5970584753572</v>
      </c>
      <c r="BD794">
        <f t="shared" si="330"/>
        <v>3.3000000000000002E-2</v>
      </c>
      <c r="BE794">
        <f t="shared" si="331"/>
        <v>35.230702929686792</v>
      </c>
    </row>
    <row r="795" spans="17:57">
      <c r="Q795" s="58">
        <v>672</v>
      </c>
      <c r="R795" s="21">
        <f t="shared" si="312"/>
        <v>72.727168000000049</v>
      </c>
      <c r="S795" s="21">
        <f t="shared" si="311"/>
        <v>390.86389128263249</v>
      </c>
      <c r="T795" s="21">
        <f t="shared" ref="T795:T843" si="338">$AB$73*$V$68*$U$666/($AB$63*100)</f>
        <v>1.0000000000000002</v>
      </c>
      <c r="U795" s="21">
        <f t="shared" ref="U795:U843" si="339">U645-(U645-$AB$96)*$R$666/100</f>
        <v>600</v>
      </c>
      <c r="AA795">
        <v>672</v>
      </c>
      <c r="AB795">
        <f t="shared" si="316"/>
        <v>11.728612573401895</v>
      </c>
      <c r="AC795">
        <f t="shared" si="317"/>
        <v>0.2661290322580645</v>
      </c>
      <c r="AD795">
        <f t="shared" si="318"/>
        <v>-0.74314482547739413</v>
      </c>
      <c r="AE795">
        <f t="shared" si="319"/>
        <v>-0.19777241323188713</v>
      </c>
      <c r="AF795" s="65">
        <f t="shared" si="320"/>
        <v>-0.19908492491275179</v>
      </c>
      <c r="AG795">
        <f t="shared" si="321"/>
        <v>-11.406725962179577</v>
      </c>
      <c r="AJ795">
        <f t="shared" si="322"/>
        <v>72.382294738708836</v>
      </c>
      <c r="AL795">
        <f t="shared" si="313"/>
        <v>72.38229473870885</v>
      </c>
      <c r="AN795">
        <f t="shared" si="323"/>
        <v>73.829940633483034</v>
      </c>
      <c r="AP795">
        <f t="shared" si="324"/>
        <v>-1246.492598920704</v>
      </c>
      <c r="AS795">
        <f t="shared" si="325"/>
        <v>-1271.6094739657958</v>
      </c>
      <c r="AU795">
        <f t="shared" si="314"/>
        <v>251.48927435474599</v>
      </c>
      <c r="AW795">
        <f t="shared" si="326"/>
        <v>11.728612573401895</v>
      </c>
      <c r="AY795">
        <f t="shared" si="327"/>
        <v>-0.19908492491275179</v>
      </c>
      <c r="BA795">
        <f t="shared" si="328"/>
        <v>-0.87814696731718345</v>
      </c>
      <c r="BC795">
        <f t="shared" si="329"/>
        <v>1094.6036955255306</v>
      </c>
      <c r="BD795">
        <f t="shared" si="330"/>
        <v>3.3000000000000002E-2</v>
      </c>
      <c r="BE795">
        <f t="shared" si="331"/>
        <v>36.121921952342511</v>
      </c>
    </row>
    <row r="796" spans="17:57">
      <c r="Q796" s="58">
        <v>673</v>
      </c>
      <c r="R796" s="21">
        <f t="shared" si="312"/>
        <v>73.295349000000044</v>
      </c>
      <c r="S796" s="21">
        <f t="shared" ref="S796:S843" si="340">$AB$64+($AB$63-$AB$64)*R796/100</f>
        <v>393.57822342669022</v>
      </c>
      <c r="T796" s="21">
        <f t="shared" si="338"/>
        <v>1.0000000000000002</v>
      </c>
      <c r="U796" s="21">
        <f t="shared" si="339"/>
        <v>600</v>
      </c>
      <c r="AA796">
        <v>673</v>
      </c>
      <c r="AB796">
        <f t="shared" si="316"/>
        <v>11.746065865921837</v>
      </c>
      <c r="AC796">
        <f t="shared" si="317"/>
        <v>0.2661290322580645</v>
      </c>
      <c r="AD796">
        <f t="shared" si="318"/>
        <v>-0.73135370161917113</v>
      </c>
      <c r="AE796">
        <f t="shared" si="319"/>
        <v>-0.19463445285026326</v>
      </c>
      <c r="AF796" s="65">
        <f t="shared" si="320"/>
        <v>-0.19588476214626191</v>
      </c>
      <c r="AG796">
        <f t="shared" si="321"/>
        <v>-11.223370141904796</v>
      </c>
      <c r="AJ796">
        <f t="shared" si="322"/>
        <v>72.382294738708836</v>
      </c>
      <c r="AL796">
        <f t="shared" si="313"/>
        <v>72.38229473870885</v>
      </c>
      <c r="AN796">
        <f t="shared" si="323"/>
        <v>73.829940633483034</v>
      </c>
      <c r="AP796">
        <f t="shared" si="324"/>
        <v>-1292.0361229058412</v>
      </c>
      <c r="AS796">
        <f t="shared" si="325"/>
        <v>-1317.2269713388371</v>
      </c>
      <c r="AU796">
        <f t="shared" si="314"/>
        <v>256.37775084614401</v>
      </c>
      <c r="AW796">
        <f t="shared" si="326"/>
        <v>11.746065865921837</v>
      </c>
      <c r="AY796">
        <f t="shared" si="327"/>
        <v>-0.19588476214626191</v>
      </c>
      <c r="BA796">
        <f t="shared" si="328"/>
        <v>-0.86668212048747573</v>
      </c>
      <c r="BC796">
        <f t="shared" si="329"/>
        <v>1119.7846067464513</v>
      </c>
      <c r="BD796">
        <f t="shared" si="330"/>
        <v>3.3000000000000002E-2</v>
      </c>
      <c r="BE796">
        <f t="shared" si="331"/>
        <v>36.952892022632895</v>
      </c>
    </row>
    <row r="797" spans="17:57">
      <c r="Q797" s="58">
        <v>674</v>
      </c>
      <c r="R797" s="21">
        <f t="shared" ref="R797:R842" si="341">R796+0.568181</f>
        <v>73.86353000000004</v>
      </c>
      <c r="S797" s="21">
        <f t="shared" si="340"/>
        <v>396.29255557074811</v>
      </c>
      <c r="T797" s="21">
        <f t="shared" si="338"/>
        <v>1.0000000000000002</v>
      </c>
      <c r="U797" s="21">
        <f t="shared" si="339"/>
        <v>600</v>
      </c>
      <c r="AA797">
        <v>674</v>
      </c>
      <c r="AB797">
        <f t="shared" si="316"/>
        <v>11.763519158441779</v>
      </c>
      <c r="AC797">
        <f t="shared" si="317"/>
        <v>0.2661290322580645</v>
      </c>
      <c r="AD797">
        <f t="shared" si="318"/>
        <v>-0.71933980033865252</v>
      </c>
      <c r="AE797">
        <f t="shared" si="319"/>
        <v>-0.19143720492883493</v>
      </c>
      <c r="AF797" s="65">
        <f t="shared" si="320"/>
        <v>-0.19262622513192482</v>
      </c>
      <c r="AG797">
        <f t="shared" si="321"/>
        <v>-11.036669723596122</v>
      </c>
      <c r="AJ797">
        <f t="shared" si="322"/>
        <v>72.382294738708836</v>
      </c>
      <c r="AL797">
        <f t="shared" si="313"/>
        <v>72.38229473870885</v>
      </c>
      <c r="AN797">
        <f t="shared" si="323"/>
        <v>73.829940633483034</v>
      </c>
      <c r="AP797">
        <f t="shared" si="324"/>
        <v>-1337.1985135667501</v>
      </c>
      <c r="AS797">
        <f t="shared" si="325"/>
        <v>-1362.3962179351131</v>
      </c>
      <c r="AU797">
        <f t="shared" si="314"/>
        <v>260.81332396711389</v>
      </c>
      <c r="AW797">
        <f t="shared" si="326"/>
        <v>11.763519158441779</v>
      </c>
      <c r="AY797">
        <f t="shared" si="327"/>
        <v>-0.19262622513192482</v>
      </c>
      <c r="BA797">
        <f t="shared" si="328"/>
        <v>-0.85482915123370584</v>
      </c>
      <c r="BC797">
        <f t="shared" si="329"/>
        <v>1143.0762703832381</v>
      </c>
      <c r="BD797">
        <f t="shared" si="330"/>
        <v>3.3000000000000002E-2</v>
      </c>
      <c r="BE797">
        <f t="shared" si="331"/>
        <v>37.721516922646863</v>
      </c>
    </row>
    <row r="798" spans="17:57">
      <c r="Q798" s="58">
        <v>675</v>
      </c>
      <c r="R798" s="21">
        <f t="shared" si="341"/>
        <v>74.431711000000035</v>
      </c>
      <c r="S798" s="21">
        <f t="shared" si="340"/>
        <v>399.00688771480594</v>
      </c>
      <c r="T798" s="21">
        <f t="shared" si="338"/>
        <v>1.0000000000000002</v>
      </c>
      <c r="U798" s="21">
        <f t="shared" si="339"/>
        <v>600</v>
      </c>
      <c r="AA798">
        <v>675</v>
      </c>
      <c r="AB798">
        <f t="shared" si="316"/>
        <v>11.780972450961725</v>
      </c>
      <c r="AC798">
        <f t="shared" si="317"/>
        <v>0.2661290322580645</v>
      </c>
      <c r="AD798">
        <f t="shared" si="318"/>
        <v>-0.70710678118654724</v>
      </c>
      <c r="AE798">
        <f t="shared" si="319"/>
        <v>-0.18818164338029078</v>
      </c>
      <c r="AF798" s="65">
        <f t="shared" si="320"/>
        <v>-0.18931038307400683</v>
      </c>
      <c r="AG798">
        <f t="shared" si="321"/>
        <v>-10.846685968145445</v>
      </c>
      <c r="AJ798">
        <f t="shared" si="322"/>
        <v>72.382294738708836</v>
      </c>
      <c r="AL798">
        <f t="shared" si="313"/>
        <v>72.38229473870885</v>
      </c>
      <c r="AN798">
        <f t="shared" si="323"/>
        <v>73.829940633483034</v>
      </c>
      <c r="AP798">
        <f t="shared" si="324"/>
        <v>-1381.9485632901265</v>
      </c>
      <c r="AS798">
        <f t="shared" si="325"/>
        <v>-1407.0872436230386</v>
      </c>
      <c r="AU798">
        <f t="shared" si="314"/>
        <v>264.78798988442696</v>
      </c>
      <c r="AW798">
        <f t="shared" si="326"/>
        <v>11.780972450961725</v>
      </c>
      <c r="AY798">
        <f t="shared" si="327"/>
        <v>-0.18931038307400683</v>
      </c>
      <c r="BA798">
        <f t="shared" si="328"/>
        <v>-0.84259184061471482</v>
      </c>
      <c r="BC798">
        <f t="shared" si="329"/>
        <v>1164.4185835774883</v>
      </c>
      <c r="BD798">
        <f t="shared" si="330"/>
        <v>3.3000000000000002E-2</v>
      </c>
      <c r="BE798">
        <f t="shared" si="331"/>
        <v>38.425813258057119</v>
      </c>
    </row>
    <row r="799" spans="17:57">
      <c r="Q799" s="58">
        <v>676</v>
      </c>
      <c r="R799" s="21">
        <f t="shared" si="341"/>
        <v>74.999892000000031</v>
      </c>
      <c r="S799" s="21">
        <f t="shared" si="340"/>
        <v>401.72121985886372</v>
      </c>
      <c r="T799" s="21">
        <f t="shared" si="338"/>
        <v>1.0000000000000002</v>
      </c>
      <c r="U799" s="21">
        <f t="shared" si="339"/>
        <v>600</v>
      </c>
      <c r="AA799">
        <v>676</v>
      </c>
      <c r="AB799">
        <f t="shared" si="316"/>
        <v>11.798425743481667</v>
      </c>
      <c r="AC799">
        <f t="shared" si="317"/>
        <v>0.2661290322580645</v>
      </c>
      <c r="AD799">
        <f t="shared" si="318"/>
        <v>-0.69465837045899781</v>
      </c>
      <c r="AE799">
        <f t="shared" si="319"/>
        <v>-0.18486875988021714</v>
      </c>
      <c r="AF799" s="65">
        <f t="shared" si="320"/>
        <v>-0.18593831869975663</v>
      </c>
      <c r="AG799">
        <f t="shared" si="321"/>
        <v>-10.653480911254489</v>
      </c>
      <c r="AJ799">
        <f t="shared" si="322"/>
        <v>72.382294738708836</v>
      </c>
      <c r="AL799">
        <f t="shared" si="313"/>
        <v>72.38229473870885</v>
      </c>
      <c r="AN799">
        <f t="shared" si="323"/>
        <v>73.829940633483034</v>
      </c>
      <c r="AP799">
        <f t="shared" si="324"/>
        <v>-1426.2551687787727</v>
      </c>
      <c r="AS799">
        <f t="shared" si="325"/>
        <v>-1451.2704010680325</v>
      </c>
      <c r="AU799">
        <f t="shared" si="314"/>
        <v>268.29455929631257</v>
      </c>
      <c r="AW799">
        <f t="shared" si="326"/>
        <v>11.798425743481667</v>
      </c>
      <c r="AY799">
        <f t="shared" si="327"/>
        <v>-0.18593831869975663</v>
      </c>
      <c r="BA799">
        <f t="shared" si="328"/>
        <v>-0.82997423745172316</v>
      </c>
      <c r="BC799">
        <f t="shared" si="329"/>
        <v>1183.7550461187407</v>
      </c>
      <c r="BD799">
        <f t="shared" si="330"/>
        <v>3.3000000000000002E-2</v>
      </c>
      <c r="BE799">
        <f t="shared" si="331"/>
        <v>39.063916521918443</v>
      </c>
    </row>
    <row r="800" spans="17:57">
      <c r="Q800" s="58">
        <v>677</v>
      </c>
      <c r="R800" s="21">
        <f t="shared" si="341"/>
        <v>75.568073000000027</v>
      </c>
      <c r="S800" s="21">
        <f t="shared" si="340"/>
        <v>404.43555200292155</v>
      </c>
      <c r="T800" s="21">
        <f t="shared" si="338"/>
        <v>1.0000000000000002</v>
      </c>
      <c r="U800" s="21">
        <f t="shared" si="339"/>
        <v>600</v>
      </c>
      <c r="AA800">
        <v>677</v>
      </c>
      <c r="AB800">
        <f t="shared" si="316"/>
        <v>11.815879036001611</v>
      </c>
      <c r="AC800">
        <f t="shared" si="317"/>
        <v>0.2661290322580645</v>
      </c>
      <c r="AD800">
        <f t="shared" si="318"/>
        <v>-0.68199836006249848</v>
      </c>
      <c r="AE800">
        <f t="shared" si="319"/>
        <v>-0.18149956356501976</v>
      </c>
      <c r="AF800" s="65">
        <f t="shared" si="320"/>
        <v>-0.1825111277456532</v>
      </c>
      <c r="AG800">
        <f t="shared" si="321"/>
        <v>-10.457117333998948</v>
      </c>
      <c r="AJ800">
        <f t="shared" si="322"/>
        <v>72.382294738708836</v>
      </c>
      <c r="AL800">
        <f t="shared" si="313"/>
        <v>72.38229473870885</v>
      </c>
      <c r="AN800">
        <f t="shared" si="323"/>
        <v>73.829940633483034</v>
      </c>
      <c r="AP800">
        <f t="shared" si="324"/>
        <v>-1470.0873618128767</v>
      </c>
      <c r="AS800">
        <f t="shared" si="325"/>
        <v>-1494.9163904843717</v>
      </c>
      <c r="AU800">
        <f t="shared" si="314"/>
        <v>271.32667243910817</v>
      </c>
      <c r="AW800">
        <f t="shared" si="326"/>
        <v>11.815879036001611</v>
      </c>
      <c r="AY800">
        <f t="shared" si="327"/>
        <v>-0.1825111277456532</v>
      </c>
      <c r="BA800">
        <f t="shared" si="328"/>
        <v>-0.81698065525864805</v>
      </c>
      <c r="BC800">
        <f t="shared" si="329"/>
        <v>1201.0329361413412</v>
      </c>
      <c r="BD800">
        <f t="shared" si="330"/>
        <v>3.3000000000000002E-2</v>
      </c>
      <c r="BE800">
        <f t="shared" si="331"/>
        <v>39.634086892664264</v>
      </c>
    </row>
    <row r="801" spans="17:57">
      <c r="Q801" s="58">
        <v>678</v>
      </c>
      <c r="R801" s="21">
        <f t="shared" si="341"/>
        <v>76.136254000000022</v>
      </c>
      <c r="S801" s="21">
        <f t="shared" si="340"/>
        <v>407.14988414697939</v>
      </c>
      <c r="T801" s="21">
        <f t="shared" si="338"/>
        <v>1.0000000000000002</v>
      </c>
      <c r="U801" s="21">
        <f t="shared" si="339"/>
        <v>600</v>
      </c>
      <c r="AA801">
        <v>678</v>
      </c>
      <c r="AB801">
        <f t="shared" si="316"/>
        <v>11.833332328521553</v>
      </c>
      <c r="AC801">
        <f t="shared" si="317"/>
        <v>0.2661290322580645</v>
      </c>
      <c r="AD801">
        <f t="shared" si="318"/>
        <v>-0.66913060635885901</v>
      </c>
      <c r="AE801">
        <f t="shared" si="319"/>
        <v>-0.17807508072453504</v>
      </c>
      <c r="AF801" s="65">
        <f t="shared" si="320"/>
        <v>-0.17902991845212884</v>
      </c>
      <c r="AG801">
        <f t="shared" si="321"/>
        <v>-10.257658733878284</v>
      </c>
      <c r="AJ801">
        <f t="shared" si="322"/>
        <v>72.382294738708836</v>
      </c>
      <c r="AL801">
        <f t="shared" si="313"/>
        <v>72.38229473870885</v>
      </c>
      <c r="AN801">
        <f t="shared" si="323"/>
        <v>73.829940633483034</v>
      </c>
      <c r="AP801">
        <f t="shared" si="324"/>
        <v>-1513.4143399702211</v>
      </c>
      <c r="AS801">
        <f t="shared" si="325"/>
        <v>-1537.9962835723611</v>
      </c>
      <c r="AU801">
        <f t="shared" si="314"/>
        <v>273.87881235118306</v>
      </c>
      <c r="AW801">
        <f t="shared" si="326"/>
        <v>11.833332328521553</v>
      </c>
      <c r="AY801">
        <f t="shared" si="327"/>
        <v>-0.17902991845212884</v>
      </c>
      <c r="BA801">
        <f t="shared" si="328"/>
        <v>-0.80361566892981373</v>
      </c>
      <c r="BC801">
        <f t="shared" si="329"/>
        <v>1216.2034771831418</v>
      </c>
      <c r="BD801">
        <f t="shared" si="330"/>
        <v>3.3000000000000002E-2</v>
      </c>
      <c r="BE801">
        <f t="shared" si="331"/>
        <v>40.134714747043681</v>
      </c>
    </row>
    <row r="802" spans="17:57">
      <c r="Q802" s="58">
        <v>679</v>
      </c>
      <c r="R802" s="21">
        <f t="shared" si="341"/>
        <v>76.704435000000018</v>
      </c>
      <c r="S802" s="21">
        <f t="shared" si="340"/>
        <v>409.86421629103722</v>
      </c>
      <c r="T802" s="21">
        <f t="shared" si="338"/>
        <v>1.0000000000000002</v>
      </c>
      <c r="U802" s="21">
        <f t="shared" si="339"/>
        <v>600</v>
      </c>
      <c r="AA802">
        <v>679</v>
      </c>
      <c r="AB802">
        <f t="shared" si="316"/>
        <v>11.850785621041497</v>
      </c>
      <c r="AC802">
        <f t="shared" si="317"/>
        <v>0.2661290322580645</v>
      </c>
      <c r="AD802">
        <f t="shared" si="318"/>
        <v>-0.65605902899050761</v>
      </c>
      <c r="AE802">
        <f t="shared" si="319"/>
        <v>-0.17459635448940927</v>
      </c>
      <c r="AF802" s="65">
        <f t="shared" si="320"/>
        <v>-0.17549581106724388</v>
      </c>
      <c r="AG802">
        <f t="shared" si="321"/>
        <v>-10.055169296378358</v>
      </c>
      <c r="AJ802">
        <f t="shared" si="322"/>
        <v>72.382294738708836</v>
      </c>
      <c r="AL802">
        <f t="shared" si="313"/>
        <v>72.38229473870885</v>
      </c>
      <c r="AN802">
        <f t="shared" si="323"/>
        <v>73.829940633483034</v>
      </c>
      <c r="AP802">
        <f t="shared" si="324"/>
        <v>-1556.2054972698757</v>
      </c>
      <c r="AS802">
        <f t="shared" si="325"/>
        <v>-1580.4815466359955</v>
      </c>
      <c r="AU802">
        <f t="shared" si="314"/>
        <v>275.94631638042813</v>
      </c>
      <c r="AW802">
        <f t="shared" si="326"/>
        <v>11.850785621041497</v>
      </c>
      <c r="AY802">
        <f t="shared" si="327"/>
        <v>-0.17549581106724388</v>
      </c>
      <c r="BA802">
        <f t="shared" si="328"/>
        <v>-0.78988411119517243</v>
      </c>
      <c r="BC802">
        <f t="shared" si="329"/>
        <v>1229.221996048057</v>
      </c>
      <c r="BD802">
        <f t="shared" si="330"/>
        <v>3.3000000000000002E-2</v>
      </c>
      <c r="BE802">
        <f t="shared" si="331"/>
        <v>40.564325869585886</v>
      </c>
    </row>
    <row r="803" spans="17:57">
      <c r="Q803" s="58">
        <v>680</v>
      </c>
      <c r="R803" s="21">
        <f t="shared" si="341"/>
        <v>77.272616000000014</v>
      </c>
      <c r="S803" s="21">
        <f t="shared" si="340"/>
        <v>412.578548435095</v>
      </c>
      <c r="T803" s="21">
        <f t="shared" si="338"/>
        <v>1.0000000000000002</v>
      </c>
      <c r="U803" s="21">
        <f t="shared" si="339"/>
        <v>599.99999999999989</v>
      </c>
      <c r="AA803">
        <v>680</v>
      </c>
      <c r="AB803">
        <f t="shared" si="316"/>
        <v>11.868238913561441</v>
      </c>
      <c r="AC803">
        <f t="shared" si="317"/>
        <v>0.2661290322580645</v>
      </c>
      <c r="AD803">
        <f t="shared" si="318"/>
        <v>-0.64278760968653903</v>
      </c>
      <c r="AE803">
        <f t="shared" si="319"/>
        <v>-0.17106444451335312</v>
      </c>
      <c r="AF803" s="65">
        <f t="shared" si="320"/>
        <v>-0.17190993735977372</v>
      </c>
      <c r="AG803">
        <f t="shared" si="321"/>
        <v>-9.8497138670733886</v>
      </c>
      <c r="AJ803">
        <f t="shared" si="322"/>
        <v>72.382294738708836</v>
      </c>
      <c r="AL803">
        <f t="shared" si="313"/>
        <v>72.38229473870885</v>
      </c>
      <c r="AN803">
        <f t="shared" si="323"/>
        <v>73.829940633483034</v>
      </c>
      <c r="AP803">
        <f t="shared" si="324"/>
        <v>-1598.430454704217</v>
      </c>
      <c r="AS803">
        <f t="shared" si="325"/>
        <v>-1622.3440628791673</v>
      </c>
      <c r="AU803">
        <f t="shared" si="314"/>
        <v>277.52538592596119</v>
      </c>
      <c r="AW803">
        <f t="shared" si="326"/>
        <v>11.868238913561441</v>
      </c>
      <c r="AY803">
        <f t="shared" si="327"/>
        <v>-0.17190993735977372</v>
      </c>
      <c r="BA803">
        <f t="shared" si="328"/>
        <v>-0.77579106885322024</v>
      </c>
      <c r="BC803">
        <f t="shared" si="329"/>
        <v>1240.0480709425233</v>
      </c>
      <c r="BD803">
        <f t="shared" si="330"/>
        <v>3.3000000000000002E-2</v>
      </c>
      <c r="BE803">
        <f t="shared" si="331"/>
        <v>40.921586341103271</v>
      </c>
    </row>
    <row r="804" spans="17:57">
      <c r="Q804" s="58">
        <v>681</v>
      </c>
      <c r="R804" s="21">
        <f t="shared" si="341"/>
        <v>77.840797000000009</v>
      </c>
      <c r="S804" s="21">
        <f t="shared" si="340"/>
        <v>415.29288057915284</v>
      </c>
      <c r="T804" s="21">
        <f t="shared" si="338"/>
        <v>1.0000000000000002</v>
      </c>
      <c r="U804" s="21">
        <f t="shared" si="339"/>
        <v>600</v>
      </c>
      <c r="AA804">
        <v>681</v>
      </c>
      <c r="AB804">
        <f t="shared" si="316"/>
        <v>11.885692206081384</v>
      </c>
      <c r="AC804">
        <f t="shared" si="317"/>
        <v>0.2661290322580645</v>
      </c>
      <c r="AD804">
        <f t="shared" si="318"/>
        <v>-0.62932039104983806</v>
      </c>
      <c r="AE804">
        <f t="shared" si="319"/>
        <v>-0.16748042665036011</v>
      </c>
      <c r="AF804" s="65">
        <f t="shared" si="320"/>
        <v>-0.16827344014210374</v>
      </c>
      <c r="AG804">
        <f t="shared" si="321"/>
        <v>-9.6413579242898315</v>
      </c>
      <c r="AJ804">
        <f t="shared" si="322"/>
        <v>72.382294738708836</v>
      </c>
      <c r="AL804">
        <f t="shared" si="313"/>
        <v>72.38229473870885</v>
      </c>
      <c r="AN804">
        <f t="shared" si="323"/>
        <v>73.829940633483034</v>
      </c>
      <c r="AP804">
        <f t="shared" si="324"/>
        <v>-1640.0590906242091</v>
      </c>
      <c r="AS804">
        <f t="shared" si="325"/>
        <v>-1663.556153880945</v>
      </c>
      <c r="AU804">
        <f t="shared" si="314"/>
        <v>278.6130944088128</v>
      </c>
      <c r="AW804">
        <f t="shared" si="326"/>
        <v>11.885692206081384</v>
      </c>
      <c r="AY804">
        <f t="shared" si="327"/>
        <v>-0.16827344014210374</v>
      </c>
      <c r="BA804">
        <f t="shared" si="328"/>
        <v>-0.76134187879173942</v>
      </c>
      <c r="BC804">
        <f t="shared" si="329"/>
        <v>1248.645669385307</v>
      </c>
      <c r="BD804">
        <f t="shared" si="330"/>
        <v>3.3000000000000002E-2</v>
      </c>
      <c r="BE804">
        <f t="shared" si="331"/>
        <v>41.205307089715134</v>
      </c>
    </row>
    <row r="805" spans="17:57">
      <c r="Q805" s="58">
        <v>682</v>
      </c>
      <c r="R805" s="21">
        <f t="shared" si="341"/>
        <v>78.408978000000005</v>
      </c>
      <c r="S805" s="21">
        <f t="shared" si="340"/>
        <v>418.00721272321067</v>
      </c>
      <c r="T805" s="21">
        <f t="shared" si="338"/>
        <v>1.0000000000000002</v>
      </c>
      <c r="U805" s="21">
        <f t="shared" si="339"/>
        <v>600</v>
      </c>
      <c r="AA805">
        <v>682</v>
      </c>
      <c r="AB805">
        <f t="shared" si="316"/>
        <v>11.903145498601326</v>
      </c>
      <c r="AC805">
        <f t="shared" si="317"/>
        <v>0.2661290322580645</v>
      </c>
      <c r="AD805">
        <f t="shared" si="318"/>
        <v>-0.61566147532565973</v>
      </c>
      <c r="AE805">
        <f t="shared" si="319"/>
        <v>-0.16384539262699008</v>
      </c>
      <c r="AF805" s="65">
        <f t="shared" si="320"/>
        <v>-0.16458747280329475</v>
      </c>
      <c r="AG805">
        <f t="shared" si="321"/>
        <v>-9.4301675523530086</v>
      </c>
      <c r="AJ805">
        <f t="shared" si="322"/>
        <v>72.382294738708836</v>
      </c>
      <c r="AL805">
        <f t="shared" si="313"/>
        <v>72.38229473870885</v>
      </c>
      <c r="AN805">
        <f t="shared" si="323"/>
        <v>73.829940633483034</v>
      </c>
      <c r="AP805">
        <f t="shared" si="324"/>
        <v>-1681.0615709427816</v>
      </c>
      <c r="AS805">
        <f t="shared" si="325"/>
        <v>-1704.0906002525558</v>
      </c>
      <c r="AU805">
        <f t="shared" si="314"/>
        <v>279.20739347034322</v>
      </c>
      <c r="AW805">
        <f t="shared" si="326"/>
        <v>11.903145498601326</v>
      </c>
      <c r="AY805">
        <f t="shared" si="327"/>
        <v>-0.16458747280329475</v>
      </c>
      <c r="BA805">
        <f t="shared" si="328"/>
        <v>-0.74654212380645335</v>
      </c>
      <c r="BC805">
        <f t="shared" si="329"/>
        <v>1254.983275421037</v>
      </c>
      <c r="BD805">
        <f t="shared" si="330"/>
        <v>3.3000000000000002E-2</v>
      </c>
      <c r="BE805">
        <f t="shared" si="331"/>
        <v>41.414448088894225</v>
      </c>
    </row>
    <row r="806" spans="17:57">
      <c r="Q806" s="58">
        <v>683</v>
      </c>
      <c r="R806" s="21">
        <f t="shared" si="341"/>
        <v>78.977159</v>
      </c>
      <c r="S806" s="21">
        <f t="shared" si="340"/>
        <v>420.72154486726845</v>
      </c>
      <c r="T806" s="21">
        <f t="shared" si="338"/>
        <v>1.0000000000000002</v>
      </c>
      <c r="U806" s="21">
        <f t="shared" si="339"/>
        <v>600</v>
      </c>
      <c r="AA806">
        <v>683</v>
      </c>
      <c r="AB806">
        <f t="shared" si="316"/>
        <v>11.920598791121272</v>
      </c>
      <c r="AC806">
        <f t="shared" si="317"/>
        <v>0.2661290322580645</v>
      </c>
      <c r="AD806">
        <f t="shared" si="318"/>
        <v>-0.60181502315204782</v>
      </c>
      <c r="AE806">
        <f t="shared" si="319"/>
        <v>-0.16016044970981916</v>
      </c>
      <c r="AF806" s="65">
        <f t="shared" si="320"/>
        <v>-0.16085319885263805</v>
      </c>
      <c r="AG806">
        <f t="shared" si="321"/>
        <v>-9.2162094154347365</v>
      </c>
      <c r="AJ806">
        <f t="shared" si="322"/>
        <v>72.382294738708836</v>
      </c>
      <c r="AL806">
        <f t="shared" si="313"/>
        <v>72.38229473870885</v>
      </c>
      <c r="AN806">
        <f t="shared" si="323"/>
        <v>73.829940633483034</v>
      </c>
      <c r="AP806">
        <f t="shared" si="324"/>
        <v>-1721.408379121598</v>
      </c>
      <c r="AS806">
        <f t="shared" si="325"/>
        <v>-1743.920661481176</v>
      </c>
      <c r="AU806">
        <f t="shared" si="314"/>
        <v>279.30711740107051</v>
      </c>
      <c r="AW806">
        <f t="shared" si="326"/>
        <v>11.920598791121272</v>
      </c>
      <c r="AY806">
        <f t="shared" si="327"/>
        <v>-0.16085319885263805</v>
      </c>
      <c r="BA806">
        <f t="shared" si="328"/>
        <v>-0.73139762822759036</v>
      </c>
      <c r="BC806">
        <f t="shared" si="329"/>
        <v>1259.0340057006374</v>
      </c>
      <c r="BD806">
        <f t="shared" si="330"/>
        <v>3.3000000000000002E-2</v>
      </c>
      <c r="BE806">
        <f t="shared" si="331"/>
        <v>41.548122188121035</v>
      </c>
    </row>
    <row r="807" spans="17:57">
      <c r="Q807" s="58">
        <v>684</v>
      </c>
      <c r="R807" s="21">
        <f t="shared" si="341"/>
        <v>79.545339999999996</v>
      </c>
      <c r="S807" s="21">
        <f t="shared" si="340"/>
        <v>423.43587701132628</v>
      </c>
      <c r="T807" s="21">
        <f t="shared" si="338"/>
        <v>1.0000000000000002</v>
      </c>
      <c r="U807" s="21">
        <f t="shared" si="339"/>
        <v>599.99999999999989</v>
      </c>
      <c r="AA807">
        <v>684</v>
      </c>
      <c r="AB807">
        <f t="shared" si="316"/>
        <v>11.938052083641214</v>
      </c>
      <c r="AC807">
        <f t="shared" si="317"/>
        <v>0.2661290322580645</v>
      </c>
      <c r="AD807">
        <f t="shared" si="318"/>
        <v>-0.58778525229247347</v>
      </c>
      <c r="AE807">
        <f t="shared" si="319"/>
        <v>-0.15642672036815825</v>
      </c>
      <c r="AF807" s="65">
        <f t="shared" si="320"/>
        <v>-0.15707179147397446</v>
      </c>
      <c r="AG807">
        <f t="shared" si="321"/>
        <v>-8.9995507320176849</v>
      </c>
      <c r="AJ807">
        <f t="shared" si="322"/>
        <v>72.382294738708836</v>
      </c>
      <c r="AL807">
        <f t="shared" si="313"/>
        <v>72.38229473870885</v>
      </c>
      <c r="AN807">
        <f t="shared" si="323"/>
        <v>73.829940633483034</v>
      </c>
      <c r="AP807">
        <f t="shared" si="324"/>
        <v>-1761.0703459066053</v>
      </c>
      <c r="AS807">
        <f t="shared" si="325"/>
        <v>-1783.02009496753</v>
      </c>
      <c r="AU807">
        <f t="shared" si="314"/>
        <v>278.91198580629276</v>
      </c>
      <c r="AW807">
        <f t="shared" si="326"/>
        <v>11.938052083641214</v>
      </c>
      <c r="AY807">
        <f t="shared" si="327"/>
        <v>-0.15707179147397446</v>
      </c>
      <c r="BA807">
        <f t="shared" si="328"/>
        <v>-0.71591445336421844</v>
      </c>
      <c r="BC807">
        <f t="shared" si="329"/>
        <v>1260.7757140256624</v>
      </c>
      <c r="BD807">
        <f t="shared" si="330"/>
        <v>3.3000000000000002E-2</v>
      </c>
      <c r="BE807">
        <f t="shared" si="331"/>
        <v>41.605598562846865</v>
      </c>
    </row>
    <row r="808" spans="17:57">
      <c r="Q808" s="58">
        <v>685</v>
      </c>
      <c r="R808" s="21">
        <f t="shared" si="341"/>
        <v>80.113520999999992</v>
      </c>
      <c r="S808" s="21">
        <f t="shared" si="340"/>
        <v>426.15020915538418</v>
      </c>
      <c r="T808" s="21">
        <f t="shared" si="338"/>
        <v>1.0000000000000002</v>
      </c>
      <c r="U808" s="21">
        <f t="shared" si="339"/>
        <v>599.99999999999989</v>
      </c>
      <c r="AA808">
        <v>685</v>
      </c>
      <c r="AB808">
        <f t="shared" si="316"/>
        <v>11.955505376161156</v>
      </c>
      <c r="AC808">
        <f t="shared" si="317"/>
        <v>0.2661290322580645</v>
      </c>
      <c r="AD808">
        <f t="shared" si="318"/>
        <v>-0.57357643635104738</v>
      </c>
      <c r="AE808">
        <f t="shared" si="319"/>
        <v>-0.15264534193213358</v>
      </c>
      <c r="AF808" s="65">
        <f t="shared" si="320"/>
        <v>-0.15324443309100139</v>
      </c>
      <c r="AG808">
        <f t="shared" si="321"/>
        <v>-8.780259249989312</v>
      </c>
      <c r="AJ808">
        <f t="shared" si="322"/>
        <v>72.382294738708836</v>
      </c>
      <c r="AL808">
        <f t="shared" si="313"/>
        <v>72.38229473870885</v>
      </c>
      <c r="AN808">
        <f t="shared" si="323"/>
        <v>73.829940633483034</v>
      </c>
      <c r="AP808">
        <f t="shared" si="324"/>
        <v>-1800.018678778019</v>
      </c>
      <c r="AS808">
        <f t="shared" si="325"/>
        <v>-1821.3631742661846</v>
      </c>
      <c r="AU808">
        <f t="shared" si="314"/>
        <v>278.02260451845797</v>
      </c>
      <c r="AW808">
        <f t="shared" si="326"/>
        <v>11.955505376161156</v>
      </c>
      <c r="AY808">
        <f t="shared" si="327"/>
        <v>-0.15324443309100139</v>
      </c>
      <c r="BA808">
        <f t="shared" si="328"/>
        <v>-0.70009889277602921</v>
      </c>
      <c r="BC808">
        <f t="shared" si="329"/>
        <v>1260.1910839886621</v>
      </c>
      <c r="BD808">
        <f t="shared" si="330"/>
        <v>3.3000000000000002E-2</v>
      </c>
      <c r="BE808">
        <f t="shared" si="331"/>
        <v>41.586305771625852</v>
      </c>
    </row>
    <row r="809" spans="17:57">
      <c r="Q809" s="58">
        <v>686</v>
      </c>
      <c r="R809" s="21">
        <f t="shared" si="341"/>
        <v>80.681701999999987</v>
      </c>
      <c r="S809" s="21">
        <f t="shared" si="340"/>
        <v>428.86454129944201</v>
      </c>
      <c r="T809" s="21">
        <f t="shared" si="338"/>
        <v>1.0000000000000002</v>
      </c>
      <c r="U809" s="21">
        <f t="shared" si="339"/>
        <v>600</v>
      </c>
      <c r="AA809">
        <v>686</v>
      </c>
      <c r="AB809">
        <f t="shared" si="316"/>
        <v>11.972958668681102</v>
      </c>
      <c r="AC809">
        <f t="shared" si="317"/>
        <v>0.2661290322580645</v>
      </c>
      <c r="AD809">
        <f t="shared" si="318"/>
        <v>-0.55919290347074602</v>
      </c>
      <c r="AE809">
        <f t="shared" si="319"/>
        <v>-0.14881746624624692</v>
      </c>
      <c r="AF809" s="65">
        <f t="shared" si="320"/>
        <v>-0.14937231494377071</v>
      </c>
      <c r="AG809">
        <f t="shared" si="321"/>
        <v>-8.5584032223769775</v>
      </c>
      <c r="AJ809">
        <f t="shared" si="322"/>
        <v>72.382294738708836</v>
      </c>
      <c r="AL809">
        <f t="shared" si="313"/>
        <v>72.38229473870885</v>
      </c>
      <c r="AN809">
        <f t="shared" si="323"/>
        <v>73.829940633483034</v>
      </c>
      <c r="AP809">
        <f t="shared" si="324"/>
        <v>-1838.2249910806754</v>
      </c>
      <c r="AS809">
        <f t="shared" si="325"/>
        <v>-1858.9247065391178</v>
      </c>
      <c r="AU809">
        <f t="shared" si="314"/>
        <v>276.64046476969958</v>
      </c>
      <c r="AW809">
        <f t="shared" si="326"/>
        <v>11.972958668681102</v>
      </c>
      <c r="AY809">
        <f t="shared" si="327"/>
        <v>-0.14937231494377071</v>
      </c>
      <c r="BA809">
        <f t="shared" si="328"/>
        <v>-0.68395746738212004</v>
      </c>
      <c r="BC809">
        <f t="shared" si="329"/>
        <v>1257.267709378059</v>
      </c>
      <c r="BD809">
        <f t="shared" si="330"/>
        <v>3.3000000000000002E-2</v>
      </c>
      <c r="BE809">
        <f t="shared" si="331"/>
        <v>41.489834409475947</v>
      </c>
    </row>
    <row r="810" spans="17:57">
      <c r="Q810" s="58">
        <v>687</v>
      </c>
      <c r="R810" s="21">
        <f t="shared" si="341"/>
        <v>81.249882999999983</v>
      </c>
      <c r="S810" s="21">
        <f t="shared" si="340"/>
        <v>431.57887344349979</v>
      </c>
      <c r="T810" s="21">
        <f t="shared" si="338"/>
        <v>1.0000000000000002</v>
      </c>
      <c r="U810" s="21">
        <f t="shared" si="339"/>
        <v>600</v>
      </c>
      <c r="AA810">
        <v>687</v>
      </c>
      <c r="AB810">
        <f t="shared" si="316"/>
        <v>11.990411961201044</v>
      </c>
      <c r="AC810">
        <f t="shared" si="317"/>
        <v>0.2661290322580645</v>
      </c>
      <c r="AD810">
        <f t="shared" si="318"/>
        <v>-0.5446390350150272</v>
      </c>
      <c r="AE810">
        <f t="shared" si="319"/>
        <v>-0.14494425931851529</v>
      </c>
      <c r="AF810" s="65">
        <f t="shared" si="320"/>
        <v>-0.14545663667652498</v>
      </c>
      <c r="AG810">
        <f t="shared" si="321"/>
        <v>-8.3340513837326977</v>
      </c>
      <c r="AJ810">
        <f t="shared" si="322"/>
        <v>72.382294738708836</v>
      </c>
      <c r="AL810">
        <f t="shared" si="313"/>
        <v>72.38229473870885</v>
      </c>
      <c r="AN810">
        <f t="shared" si="323"/>
        <v>73.829940633483034</v>
      </c>
      <c r="AP810">
        <f t="shared" si="324"/>
        <v>-1875.6613308011815</v>
      </c>
      <c r="AS810">
        <f t="shared" si="325"/>
        <v>-1895.6800492348607</v>
      </c>
      <c r="AU810">
        <f t="shared" si="314"/>
        <v>274.76794064123345</v>
      </c>
      <c r="AW810">
        <f t="shared" si="326"/>
        <v>11.990411961201044</v>
      </c>
      <c r="AY810">
        <f t="shared" si="327"/>
        <v>-0.14545663667652498</v>
      </c>
      <c r="BA810">
        <f t="shared" si="328"/>
        <v>-0.6674969204160901</v>
      </c>
      <c r="BC810">
        <f t="shared" si="329"/>
        <v>1251.998162053334</v>
      </c>
      <c r="BD810">
        <f t="shared" si="330"/>
        <v>3.3000000000000002E-2</v>
      </c>
      <c r="BE810">
        <f t="shared" si="331"/>
        <v>41.315939347760022</v>
      </c>
    </row>
    <row r="811" spans="17:57">
      <c r="Q811" s="58">
        <v>688</v>
      </c>
      <c r="R811" s="21">
        <f t="shared" si="341"/>
        <v>81.818063999999978</v>
      </c>
      <c r="S811" s="21">
        <f t="shared" si="340"/>
        <v>434.29320558755762</v>
      </c>
      <c r="T811" s="21">
        <f t="shared" si="338"/>
        <v>1.0000000000000002</v>
      </c>
      <c r="U811" s="21">
        <f t="shared" si="339"/>
        <v>600</v>
      </c>
      <c r="AA811">
        <v>688</v>
      </c>
      <c r="AB811">
        <f t="shared" si="316"/>
        <v>12.007865253720986</v>
      </c>
      <c r="AC811">
        <f t="shared" si="317"/>
        <v>0.2661290322580645</v>
      </c>
      <c r="AD811">
        <f t="shared" si="318"/>
        <v>-0.52991926423320601</v>
      </c>
      <c r="AE811">
        <f t="shared" si="319"/>
        <v>-0.14102690096528869</v>
      </c>
      <c r="AF811" s="65">
        <f t="shared" si="320"/>
        <v>-0.14149860593697261</v>
      </c>
      <c r="AG811">
        <f t="shared" si="321"/>
        <v>-8.1072729271733035</v>
      </c>
      <c r="AJ811">
        <f t="shared" si="322"/>
        <v>72.382294738708836</v>
      </c>
      <c r="AL811">
        <f t="shared" si="313"/>
        <v>72.38229473870885</v>
      </c>
      <c r="AN811">
        <f t="shared" si="323"/>
        <v>73.829940633483034</v>
      </c>
      <c r="AP811">
        <f t="shared" si="324"/>
        <v>-1912.3002089584188</v>
      </c>
      <c r="AS811">
        <f t="shared" si="325"/>
        <v>-1931.6051260066595</v>
      </c>
      <c r="AU811">
        <f t="shared" si="314"/>
        <v>272.40828480938512</v>
      </c>
      <c r="AW811">
        <f t="shared" si="326"/>
        <v>12.007865253720986</v>
      </c>
      <c r="AY811">
        <f t="shared" si="327"/>
        <v>-0.14149860593697261</v>
      </c>
      <c r="BA811">
        <f t="shared" si="328"/>
        <v>-0.65072421223646104</v>
      </c>
      <c r="BC811">
        <f t="shared" si="329"/>
        <v>1244.3800470340868</v>
      </c>
      <c r="BD811">
        <f t="shared" si="330"/>
        <v>3.3000000000000002E-2</v>
      </c>
      <c r="BE811">
        <f t="shared" si="331"/>
        <v>41.064541552124865</v>
      </c>
    </row>
    <row r="812" spans="17:57">
      <c r="Q812" s="58">
        <v>689</v>
      </c>
      <c r="R812" s="21">
        <f t="shared" si="341"/>
        <v>82.386244999999974</v>
      </c>
      <c r="S812" s="21">
        <f t="shared" si="340"/>
        <v>437.00753773161546</v>
      </c>
      <c r="T812" s="21">
        <f t="shared" si="338"/>
        <v>1.0000000000000002</v>
      </c>
      <c r="U812" s="21">
        <f t="shared" si="339"/>
        <v>600</v>
      </c>
      <c r="AA812">
        <v>689</v>
      </c>
      <c r="AB812">
        <f t="shared" si="316"/>
        <v>12.025318546240928</v>
      </c>
      <c r="AC812">
        <f t="shared" si="317"/>
        <v>0.2661290322580645</v>
      </c>
      <c r="AD812">
        <f t="shared" si="318"/>
        <v>-0.51503807491005626</v>
      </c>
      <c r="AE812">
        <f t="shared" si="319"/>
        <v>-0.13706658445186981</v>
      </c>
      <c r="AF812" s="65">
        <f t="shared" si="320"/>
        <v>-0.13749943798709288</v>
      </c>
      <c r="AG812">
        <f t="shared" si="321"/>
        <v>-7.8781374820812093</v>
      </c>
      <c r="AJ812">
        <f t="shared" si="322"/>
        <v>72.382294738708836</v>
      </c>
      <c r="AL812">
        <f t="shared" si="313"/>
        <v>72.38229473870885</v>
      </c>
      <c r="AN812">
        <f t="shared" si="323"/>
        <v>73.829940633483034</v>
      </c>
      <c r="AP812">
        <f t="shared" si="324"/>
        <v>-1948.1146275747174</v>
      </c>
      <c r="AS812">
        <f t="shared" si="325"/>
        <v>-1966.6764418847056</v>
      </c>
      <c r="AU812">
        <f t="shared" si="314"/>
        <v>269.56562261109281</v>
      </c>
      <c r="AW812">
        <f t="shared" si="326"/>
        <v>12.025318546240928</v>
      </c>
      <c r="AY812">
        <f t="shared" si="327"/>
        <v>-0.13749943798709288</v>
      </c>
      <c r="BA812">
        <f t="shared" si="328"/>
        <v>-0.63364651500133296</v>
      </c>
      <c r="BC812">
        <f t="shared" si="329"/>
        <v>1234.4160445858392</v>
      </c>
      <c r="BD812">
        <f t="shared" si="330"/>
        <v>3.3000000000000002E-2</v>
      </c>
      <c r="BE812">
        <f t="shared" si="331"/>
        <v>40.735729471332697</v>
      </c>
    </row>
    <row r="813" spans="17:57">
      <c r="Q813" s="58">
        <v>690</v>
      </c>
      <c r="R813" s="21">
        <f t="shared" si="341"/>
        <v>82.95442599999997</v>
      </c>
      <c r="S813" s="21">
        <f t="shared" si="340"/>
        <v>439.72186987567324</v>
      </c>
      <c r="T813" s="21">
        <f t="shared" si="338"/>
        <v>1.0000000000000002</v>
      </c>
      <c r="U813" s="21">
        <f t="shared" si="339"/>
        <v>600.00000000000011</v>
      </c>
      <c r="AA813">
        <v>690</v>
      </c>
      <c r="AB813">
        <f t="shared" si="316"/>
        <v>12.042771838760874</v>
      </c>
      <c r="AC813">
        <f t="shared" si="317"/>
        <v>0.2661290322580645</v>
      </c>
      <c r="AD813">
        <f t="shared" si="318"/>
        <v>-0.49999999999999989</v>
      </c>
      <c r="AE813">
        <f t="shared" si="319"/>
        <v>-0.13306451612903222</v>
      </c>
      <c r="AF813" s="65">
        <f t="shared" si="320"/>
        <v>-0.13346035532549297</v>
      </c>
      <c r="AG813">
        <f t="shared" si="321"/>
        <v>-7.6467150924670673</v>
      </c>
      <c r="AJ813">
        <f t="shared" si="322"/>
        <v>72.382294738708836</v>
      </c>
      <c r="AL813">
        <f t="shared" si="313"/>
        <v>72.38229473870885</v>
      </c>
      <c r="AN813">
        <f t="shared" si="323"/>
        <v>73.829940633483034</v>
      </c>
      <c r="AP813">
        <f t="shared" si="324"/>
        <v>-1983.0781071951315</v>
      </c>
      <c r="AS813">
        <f t="shared" si="325"/>
        <v>-2000.871097718235</v>
      </c>
      <c r="AU813">
        <f t="shared" si="314"/>
        <v>266.24494445444248</v>
      </c>
      <c r="AW813">
        <f t="shared" si="326"/>
        <v>12.042771838760874</v>
      </c>
      <c r="AY813">
        <f t="shared" si="327"/>
        <v>-0.13346035532549297</v>
      </c>
      <c r="BA813">
        <f t="shared" si="328"/>
        <v>-0.61627120721576079</v>
      </c>
      <c r="BC813">
        <f t="shared" si="329"/>
        <v>1222.1139391242896</v>
      </c>
      <c r="BD813">
        <f t="shared" si="330"/>
        <v>3.3000000000000002E-2</v>
      </c>
      <c r="BE813">
        <f t="shared" si="331"/>
        <v>40.329759991101561</v>
      </c>
    </row>
    <row r="814" spans="17:57">
      <c r="Q814" s="58">
        <v>691</v>
      </c>
      <c r="R814" s="21">
        <f t="shared" si="341"/>
        <v>83.522606999999965</v>
      </c>
      <c r="S814" s="21">
        <f t="shared" si="340"/>
        <v>442.43620201973107</v>
      </c>
      <c r="T814" s="21">
        <f t="shared" si="338"/>
        <v>1.0000000000000002</v>
      </c>
      <c r="U814" s="21">
        <f t="shared" si="339"/>
        <v>599.99999999999955</v>
      </c>
      <c r="AA814">
        <v>691</v>
      </c>
      <c r="AB814">
        <f t="shared" si="316"/>
        <v>12.060225131280816</v>
      </c>
      <c r="AC814">
        <f t="shared" si="317"/>
        <v>0.2661290322580645</v>
      </c>
      <c r="AD814">
        <f t="shared" si="318"/>
        <v>-0.48480962024633789</v>
      </c>
      <c r="AE814">
        <f t="shared" si="319"/>
        <v>-0.12902191506555766</v>
      </c>
      <c r="AF814" s="65">
        <f t="shared" si="320"/>
        <v>-0.12938258732132729</v>
      </c>
      <c r="AG814">
        <f t="shared" si="321"/>
        <v>-7.413076195994889</v>
      </c>
      <c r="AJ814">
        <f t="shared" si="322"/>
        <v>72.382294738708836</v>
      </c>
      <c r="AL814">
        <f t="shared" si="313"/>
        <v>72.38229473870885</v>
      </c>
      <c r="AN814">
        <f t="shared" si="323"/>
        <v>73.829940633483034</v>
      </c>
      <c r="AP814">
        <f t="shared" si="324"/>
        <v>-2017.1647139230286</v>
      </c>
      <c r="AS814">
        <f t="shared" si="325"/>
        <v>-2034.1668039045489</v>
      </c>
      <c r="AU814">
        <f t="shared" si="314"/>
        <v>262.4520966025496</v>
      </c>
      <c r="AW814">
        <f t="shared" si="326"/>
        <v>12.060225131280816</v>
      </c>
      <c r="AY814">
        <f t="shared" si="327"/>
        <v>-0.12938258732132729</v>
      </c>
      <c r="BA814">
        <f t="shared" si="328"/>
        <v>-0.59860586816018135</v>
      </c>
      <c r="BC814">
        <f t="shared" si="329"/>
        <v>1207.4866347999784</v>
      </c>
      <c r="BD814">
        <f t="shared" si="330"/>
        <v>3.3000000000000002E-2</v>
      </c>
      <c r="BE814">
        <f t="shared" si="331"/>
        <v>39.847058948399294</v>
      </c>
    </row>
    <row r="815" spans="17:57">
      <c r="Q815" s="58">
        <v>692</v>
      </c>
      <c r="R815" s="21">
        <f t="shared" si="341"/>
        <v>84.090787999999961</v>
      </c>
      <c r="S815" s="21">
        <f t="shared" si="340"/>
        <v>445.1505341637889</v>
      </c>
      <c r="T815" s="21">
        <f t="shared" si="338"/>
        <v>1.0000000000000002</v>
      </c>
      <c r="U815" s="21">
        <f t="shared" si="339"/>
        <v>600</v>
      </c>
      <c r="AA815">
        <v>692</v>
      </c>
      <c r="AB815">
        <f t="shared" si="316"/>
        <v>12.07767842380076</v>
      </c>
      <c r="AC815">
        <f t="shared" si="317"/>
        <v>0.2661290322580645</v>
      </c>
      <c r="AD815">
        <f t="shared" si="318"/>
        <v>-0.46947156278589103</v>
      </c>
      <c r="AE815">
        <f t="shared" si="319"/>
        <v>-0.12494001267689035</v>
      </c>
      <c r="AF815" s="65">
        <f t="shared" si="320"/>
        <v>-0.1252673698597308</v>
      </c>
      <c r="AG815">
        <f t="shared" si="321"/>
        <v>-7.1772916036668706</v>
      </c>
      <c r="AJ815">
        <f t="shared" si="322"/>
        <v>72.382294738708836</v>
      </c>
      <c r="AL815">
        <f t="shared" si="313"/>
        <v>72.38229473870885</v>
      </c>
      <c r="AN815">
        <f t="shared" si="323"/>
        <v>73.829940633483034</v>
      </c>
      <c r="AP815">
        <f t="shared" si="324"/>
        <v>-2050.3490859406234</v>
      </c>
      <c r="AS815">
        <f t="shared" si="325"/>
        <v>-2066.5418934226973</v>
      </c>
      <c r="AU815">
        <f t="shared" si="314"/>
        <v>258.19377036155674</v>
      </c>
      <c r="AW815">
        <f t="shared" si="326"/>
        <v>12.07767842380076</v>
      </c>
      <c r="AY815">
        <f t="shared" si="327"/>
        <v>-0.1252673698597308</v>
      </c>
      <c r="BA815">
        <f t="shared" si="328"/>
        <v>-0.58065827220777622</v>
      </c>
      <c r="BC815">
        <f t="shared" si="329"/>
        <v>1190.5521576650756</v>
      </c>
      <c r="BD815">
        <f t="shared" si="330"/>
        <v>3.3000000000000002E-2</v>
      </c>
      <c r="BE815">
        <f t="shared" si="331"/>
        <v>39.288221202947497</v>
      </c>
    </row>
    <row r="816" spans="17:57">
      <c r="Q816" s="58">
        <v>693</v>
      </c>
      <c r="R816" s="21">
        <f t="shared" si="341"/>
        <v>84.658968999999956</v>
      </c>
      <c r="S816" s="21">
        <f t="shared" si="340"/>
        <v>447.86486630784674</v>
      </c>
      <c r="T816" s="21">
        <f t="shared" si="338"/>
        <v>1.0000000000000002</v>
      </c>
      <c r="U816" s="21">
        <f t="shared" si="339"/>
        <v>600</v>
      </c>
      <c r="AA816">
        <v>693</v>
      </c>
      <c r="AB816">
        <f t="shared" si="316"/>
        <v>12.095131716320703</v>
      </c>
      <c r="AC816">
        <f t="shared" si="317"/>
        <v>0.2661290322580645</v>
      </c>
      <c r="AD816">
        <f t="shared" si="318"/>
        <v>-0.45399049973954803</v>
      </c>
      <c r="AE816">
        <f t="shared" si="319"/>
        <v>-0.12082005235004099</v>
      </c>
      <c r="AF816" s="65">
        <f t="shared" si="320"/>
        <v>-0.12111594499871711</v>
      </c>
      <c r="AG816">
        <f t="shared" si="321"/>
        <v>-6.9394324801651015</v>
      </c>
      <c r="AJ816">
        <f t="shared" si="322"/>
        <v>72.382294738708836</v>
      </c>
      <c r="AL816">
        <f t="shared" si="313"/>
        <v>72.38229473870885</v>
      </c>
      <c r="AN816">
        <f t="shared" si="323"/>
        <v>73.829940633483034</v>
      </c>
      <c r="AP816">
        <f t="shared" si="324"/>
        <v>-2082.6064594836866</v>
      </c>
      <c r="AS816">
        <f t="shared" si="325"/>
        <v>-2097.9753341902792</v>
      </c>
      <c r="AU816">
        <f t="shared" si="314"/>
        <v>253.4774897059643</v>
      </c>
      <c r="AW816">
        <f t="shared" si="326"/>
        <v>12.095131716320703</v>
      </c>
      <c r="AY816">
        <f t="shared" si="327"/>
        <v>-0.12111594499871711</v>
      </c>
      <c r="BA816">
        <f t="shared" si="328"/>
        <v>-0.56243638303854437</v>
      </c>
      <c r="BC816">
        <f t="shared" si="329"/>
        <v>1171.3336443647136</v>
      </c>
      <c r="BD816">
        <f t="shared" si="330"/>
        <v>3.3000000000000002E-2</v>
      </c>
      <c r="BE816">
        <f t="shared" si="331"/>
        <v>38.654010264035549</v>
      </c>
    </row>
    <row r="817" spans="17:57">
      <c r="Q817" s="58">
        <v>694</v>
      </c>
      <c r="R817" s="21">
        <f t="shared" si="341"/>
        <v>85.227149999999952</v>
      </c>
      <c r="S817" s="21">
        <f t="shared" si="340"/>
        <v>450.57919845190452</v>
      </c>
      <c r="T817" s="21">
        <f t="shared" si="338"/>
        <v>1.0000000000000002</v>
      </c>
      <c r="U817" s="21">
        <f t="shared" si="339"/>
        <v>600</v>
      </c>
      <c r="AA817">
        <v>694</v>
      </c>
      <c r="AB817">
        <f t="shared" si="316"/>
        <v>12.112585008840647</v>
      </c>
      <c r="AC817">
        <f t="shared" si="317"/>
        <v>0.2661290322580645</v>
      </c>
      <c r="AD817">
        <f t="shared" si="318"/>
        <v>-0.43837114678907801</v>
      </c>
      <c r="AE817">
        <f t="shared" si="319"/>
        <v>-0.11666328906483527</v>
      </c>
      <c r="AF817" s="65">
        <f t="shared" si="320"/>
        <v>-0.11692956063742234</v>
      </c>
      <c r="AG817">
        <f t="shared" si="321"/>
        <v>-6.6995703248433394</v>
      </c>
      <c r="AJ817">
        <f t="shared" si="322"/>
        <v>72.382294738708836</v>
      </c>
      <c r="AL817">
        <f t="shared" si="313"/>
        <v>72.38229473870885</v>
      </c>
      <c r="AN817">
        <f t="shared" si="323"/>
        <v>73.829940633483034</v>
      </c>
      <c r="AP817">
        <f t="shared" si="324"/>
        <v>-2113.9126942402609</v>
      </c>
      <c r="AS817">
        <f t="shared" si="325"/>
        <v>-2128.4467407623497</v>
      </c>
      <c r="AU817">
        <f t="shared" si="314"/>
        <v>248.31159737666454</v>
      </c>
      <c r="AW817">
        <f t="shared" si="326"/>
        <v>12.112585008840647</v>
      </c>
      <c r="AY817">
        <f t="shared" si="327"/>
        <v>-0.11692956063742234</v>
      </c>
      <c r="BA817">
        <f t="shared" si="328"/>
        <v>-0.54394834775734791</v>
      </c>
      <c r="BC817">
        <f t="shared" si="329"/>
        <v>1149.8593173352738</v>
      </c>
      <c r="BD817">
        <f t="shared" si="330"/>
        <v>3.3000000000000002E-2</v>
      </c>
      <c r="BE817">
        <f t="shared" si="331"/>
        <v>37.945357472064039</v>
      </c>
    </row>
    <row r="818" spans="17:57">
      <c r="Q818" s="58">
        <v>695</v>
      </c>
      <c r="R818" s="21">
        <f t="shared" si="341"/>
        <v>85.795330999999948</v>
      </c>
      <c r="S818" s="21">
        <f t="shared" si="340"/>
        <v>453.29353059596235</v>
      </c>
      <c r="T818" s="21">
        <f t="shared" si="338"/>
        <v>1.0000000000000002</v>
      </c>
      <c r="U818" s="21">
        <f t="shared" si="339"/>
        <v>600</v>
      </c>
      <c r="AA818">
        <v>695</v>
      </c>
      <c r="AB818">
        <f t="shared" si="316"/>
        <v>12.130038301360591</v>
      </c>
      <c r="AC818">
        <f t="shared" si="317"/>
        <v>0.2661290322580645</v>
      </c>
      <c r="AD818">
        <f t="shared" si="318"/>
        <v>-0.42261826174069944</v>
      </c>
      <c r="AE818">
        <f t="shared" si="319"/>
        <v>-0.11247098901163775</v>
      </c>
      <c r="AF818" s="65">
        <f t="shared" si="320"/>
        <v>-0.11270947019557885</v>
      </c>
      <c r="AG818">
        <f t="shared" si="321"/>
        <v>-6.4577769533622096</v>
      </c>
      <c r="AJ818">
        <f t="shared" si="322"/>
        <v>72.382294738708836</v>
      </c>
      <c r="AL818">
        <f t="shared" si="313"/>
        <v>72.38229473870885</v>
      </c>
      <c r="AN818">
        <f t="shared" si="323"/>
        <v>73.829940633483034</v>
      </c>
      <c r="AP818">
        <f t="shared" si="324"/>
        <v>-2144.2442981439472</v>
      </c>
      <c r="AS818">
        <f t="shared" si="325"/>
        <v>-2157.9363853919217</v>
      </c>
      <c r="AU818">
        <f t="shared" si="314"/>
        <v>242.70523948922812</v>
      </c>
      <c r="AW818">
        <f t="shared" si="326"/>
        <v>12.130038301360591</v>
      </c>
      <c r="AY818">
        <f t="shared" si="327"/>
        <v>-0.11270947019557885</v>
      </c>
      <c r="BA818">
        <f t="shared" si="328"/>
        <v>-0.52520249092302007</v>
      </c>
      <c r="BC818">
        <f t="shared" si="329"/>
        <v>1126.162446532684</v>
      </c>
      <c r="BD818">
        <f t="shared" si="330"/>
        <v>3.3000000000000002E-2</v>
      </c>
      <c r="BE818">
        <f t="shared" si="331"/>
        <v>37.163360735578578</v>
      </c>
    </row>
    <row r="819" spans="17:57">
      <c r="Q819" s="58">
        <v>696</v>
      </c>
      <c r="R819" s="21">
        <f t="shared" si="341"/>
        <v>86.363511999999943</v>
      </c>
      <c r="S819" s="21">
        <f t="shared" si="340"/>
        <v>456.00786274002019</v>
      </c>
      <c r="T819" s="21">
        <f t="shared" si="338"/>
        <v>1.0000000000000002</v>
      </c>
      <c r="U819" s="21">
        <f t="shared" si="339"/>
        <v>600</v>
      </c>
      <c r="AA819">
        <v>696</v>
      </c>
      <c r="AB819">
        <f t="shared" si="316"/>
        <v>12.147491593880533</v>
      </c>
      <c r="AC819">
        <f t="shared" si="317"/>
        <v>0.2661290322580645</v>
      </c>
      <c r="AD819">
        <f t="shared" si="318"/>
        <v>-0.40673664307580121</v>
      </c>
      <c r="AE819">
        <f t="shared" si="319"/>
        <v>-0.10824442920565677</v>
      </c>
      <c r="AF819" s="65">
        <f t="shared" si="320"/>
        <v>-0.10845693230404702</v>
      </c>
      <c r="AG819">
        <f t="shared" si="321"/>
        <v>-6.2141244799579729</v>
      </c>
      <c r="AJ819">
        <f t="shared" si="322"/>
        <v>72.382294738708836</v>
      </c>
      <c r="AL819">
        <f t="shared" si="313"/>
        <v>72.38229473870885</v>
      </c>
      <c r="AN819">
        <f t="shared" si="323"/>
        <v>73.829940633483034</v>
      </c>
      <c r="AP819">
        <f t="shared" si="324"/>
        <v>-2173.5784515328942</v>
      </c>
      <c r="AS819">
        <f t="shared" si="325"/>
        <v>-2186.4252084717364</v>
      </c>
      <c r="AU819">
        <f t="shared" si="314"/>
        <v>236.66834869188222</v>
      </c>
      <c r="AW819">
        <f t="shared" si="326"/>
        <v>12.147491593880533</v>
      </c>
      <c r="AY819">
        <f t="shared" si="327"/>
        <v>-0.10845693230404702</v>
      </c>
      <c r="BA819">
        <f t="shared" si="328"/>
        <v>-0.50620730849520079</v>
      </c>
      <c r="BC819">
        <f t="shared" si="329"/>
        <v>1100.2812977536325</v>
      </c>
      <c r="BD819">
        <f t="shared" si="330"/>
        <v>3.3000000000000002E-2</v>
      </c>
      <c r="BE819">
        <f t="shared" si="331"/>
        <v>36.309282825869879</v>
      </c>
    </row>
    <row r="820" spans="17:57">
      <c r="Q820" s="58">
        <v>697</v>
      </c>
      <c r="R820" s="21">
        <f t="shared" si="341"/>
        <v>86.931692999999939</v>
      </c>
      <c r="S820" s="21">
        <f t="shared" si="340"/>
        <v>458.72219488407796</v>
      </c>
      <c r="T820" s="21">
        <f t="shared" si="338"/>
        <v>1.0000000000000002</v>
      </c>
      <c r="U820" s="21">
        <f t="shared" si="339"/>
        <v>600</v>
      </c>
      <c r="AA820">
        <v>697</v>
      </c>
      <c r="AB820">
        <f t="shared" si="316"/>
        <v>12.164944886400479</v>
      </c>
      <c r="AC820">
        <f t="shared" si="317"/>
        <v>0.2661290322580645</v>
      </c>
      <c r="AD820">
        <f t="shared" si="318"/>
        <v>-0.39073112848927244</v>
      </c>
      <c r="AE820">
        <f t="shared" si="319"/>
        <v>-0.10398489709795153</v>
      </c>
      <c r="AF820" s="65">
        <f t="shared" si="320"/>
        <v>-0.10417321050622001</v>
      </c>
      <c r="AG820">
        <f t="shared" si="321"/>
        <v>-5.9686853003342932</v>
      </c>
      <c r="AJ820">
        <f t="shared" si="322"/>
        <v>72.382294738708836</v>
      </c>
      <c r="AL820">
        <f t="shared" si="313"/>
        <v>72.38229473870885</v>
      </c>
      <c r="AN820">
        <f t="shared" si="323"/>
        <v>73.829940633483034</v>
      </c>
      <c r="AP820">
        <f t="shared" si="324"/>
        <v>-2201.8930306464736</v>
      </c>
      <c r="AS820">
        <f t="shared" si="325"/>
        <v>-2213.8948283772897</v>
      </c>
      <c r="AU820">
        <f t="shared" si="314"/>
        <v>230.21162591449956</v>
      </c>
      <c r="AW820">
        <f t="shared" si="326"/>
        <v>12.164944886400479</v>
      </c>
      <c r="AY820">
        <f t="shared" si="327"/>
        <v>-0.10417321050622001</v>
      </c>
      <c r="BA820">
        <f t="shared" si="328"/>
        <v>-0.48697146170530403</v>
      </c>
      <c r="BC820">
        <f t="shared" si="329"/>
        <v>1072.2590676526349</v>
      </c>
      <c r="BD820">
        <f t="shared" si="330"/>
        <v>3.3000000000000002E-2</v>
      </c>
      <c r="BE820">
        <f t="shared" si="331"/>
        <v>35.384549232536955</v>
      </c>
    </row>
    <row r="821" spans="17:57">
      <c r="Q821" s="58">
        <v>698</v>
      </c>
      <c r="R821" s="21">
        <f t="shared" si="341"/>
        <v>87.499873999999934</v>
      </c>
      <c r="S821" s="21">
        <f t="shared" si="340"/>
        <v>461.43652702813586</v>
      </c>
      <c r="T821" s="21">
        <f t="shared" si="338"/>
        <v>1.0000000000000002</v>
      </c>
      <c r="U821" s="21">
        <f t="shared" si="339"/>
        <v>600</v>
      </c>
      <c r="AA821">
        <v>698</v>
      </c>
      <c r="AB821">
        <f t="shared" si="316"/>
        <v>12.182398178920421</v>
      </c>
      <c r="AC821">
        <f t="shared" si="317"/>
        <v>0.2661290322580645</v>
      </c>
      <c r="AD821">
        <f t="shared" si="318"/>
        <v>-0.37460659341591174</v>
      </c>
      <c r="AE821">
        <f t="shared" si="319"/>
        <v>-9.9693690183266834E-2</v>
      </c>
      <c r="AF821" s="65">
        <f t="shared" si="320"/>
        <v>-9.9859572970092597E-2</v>
      </c>
      <c r="AG821">
        <f t="shared" si="321"/>
        <v>-5.7215320751649807</v>
      </c>
      <c r="AJ821">
        <f t="shared" si="322"/>
        <v>72.382294738708836</v>
      </c>
      <c r="AL821">
        <f t="shared" si="313"/>
        <v>72.38229473870885</v>
      </c>
      <c r="AN821">
        <f t="shared" si="323"/>
        <v>73.829940633483034</v>
      </c>
      <c r="AP821">
        <f t="shared" si="324"/>
        <v>-2229.1666304323039</v>
      </c>
      <c r="AS821">
        <f t="shared" si="325"/>
        <v>-2240.3275507310905</v>
      </c>
      <c r="AU821">
        <f t="shared" si="314"/>
        <v>223.34652075162236</v>
      </c>
      <c r="AW821">
        <f t="shared" si="326"/>
        <v>12.182398178920421</v>
      </c>
      <c r="AY821">
        <f t="shared" si="327"/>
        <v>-9.9859572970092597E-2</v>
      </c>
      <c r="BA821">
        <f t="shared" si="328"/>
        <v>-0.46750377085769473</v>
      </c>
      <c r="BC821">
        <f t="shared" si="329"/>
        <v>1042.1438055972433</v>
      </c>
      <c r="BD821">
        <f t="shared" si="330"/>
        <v>3.3000000000000002E-2</v>
      </c>
      <c r="BE821">
        <f t="shared" si="331"/>
        <v>34.39074558470903</v>
      </c>
    </row>
    <row r="822" spans="17:57">
      <c r="Q822" s="58">
        <v>699</v>
      </c>
      <c r="R822" s="21">
        <f t="shared" si="341"/>
        <v>88.06805499999993</v>
      </c>
      <c r="S822" s="21">
        <f t="shared" si="340"/>
        <v>464.15085917219369</v>
      </c>
      <c r="T822" s="21">
        <f t="shared" si="338"/>
        <v>1.0000000000000002</v>
      </c>
      <c r="U822" s="21">
        <f t="shared" si="339"/>
        <v>600</v>
      </c>
      <c r="AA822">
        <v>699</v>
      </c>
      <c r="AB822">
        <f t="shared" si="316"/>
        <v>12.199851471440363</v>
      </c>
      <c r="AC822">
        <f t="shared" si="317"/>
        <v>0.2661290322580645</v>
      </c>
      <c r="AD822">
        <f t="shared" si="318"/>
        <v>-0.35836794954530099</v>
      </c>
      <c r="AE822">
        <f t="shared" si="319"/>
        <v>-9.5372115604797844E-2</v>
      </c>
      <c r="AF822" s="65">
        <f t="shared" si="320"/>
        <v>-9.5517292210735072E-2</v>
      </c>
      <c r="AG822">
        <f t="shared" si="321"/>
        <v>-5.4727377141929319</v>
      </c>
      <c r="AJ822">
        <f t="shared" si="322"/>
        <v>72.382294738708836</v>
      </c>
      <c r="AL822">
        <f t="shared" si="313"/>
        <v>72.38229473870885</v>
      </c>
      <c r="AN822">
        <f t="shared" si="323"/>
        <v>73.829940633483034</v>
      </c>
      <c r="AP822">
        <f t="shared" si="324"/>
        <v>-2255.3785866370822</v>
      </c>
      <c r="AS822">
        <f t="shared" si="325"/>
        <v>-2265.7063771081016</v>
      </c>
      <c r="AU822">
        <f t="shared" si="314"/>
        <v>216.08521052408156</v>
      </c>
      <c r="AW822">
        <f t="shared" si="326"/>
        <v>12.199851471440363</v>
      </c>
      <c r="AY822">
        <f t="shared" si="327"/>
        <v>-9.5517292210735072E-2</v>
      </c>
      <c r="BA822">
        <f t="shared" si="328"/>
        <v>-0.44781320906672178</v>
      </c>
      <c r="BC822">
        <f t="shared" si="329"/>
        <v>1009.9883225423192</v>
      </c>
      <c r="BD822">
        <f t="shared" si="330"/>
        <v>3.3000000000000002E-2</v>
      </c>
      <c r="BE822">
        <f t="shared" si="331"/>
        <v>33.329614643896534</v>
      </c>
    </row>
    <row r="823" spans="17:57">
      <c r="Q823" s="58">
        <v>700</v>
      </c>
      <c r="R823" s="21">
        <f t="shared" si="341"/>
        <v>88.636235999999926</v>
      </c>
      <c r="S823" s="21">
        <f t="shared" si="340"/>
        <v>466.86519131625153</v>
      </c>
      <c r="T823" s="21">
        <f t="shared" si="338"/>
        <v>1.0000000000000002</v>
      </c>
      <c r="U823" s="21">
        <f t="shared" si="339"/>
        <v>600</v>
      </c>
      <c r="AA823">
        <v>700</v>
      </c>
      <c r="AB823">
        <f t="shared" si="316"/>
        <v>12.217304763960305</v>
      </c>
      <c r="AC823">
        <f t="shared" si="317"/>
        <v>0.2661290322580645</v>
      </c>
      <c r="AD823">
        <f t="shared" si="318"/>
        <v>-0.34202014332567049</v>
      </c>
      <c r="AE823">
        <f t="shared" si="319"/>
        <v>-9.1021489756025212E-2</v>
      </c>
      <c r="AF823" s="65">
        <f t="shared" si="320"/>
        <v>-9.1147644822926865E-2</v>
      </c>
      <c r="AG823">
        <f t="shared" si="321"/>
        <v>-5.2223753609111574</v>
      </c>
      <c r="AJ823">
        <f t="shared" si="322"/>
        <v>72.382294738708836</v>
      </c>
      <c r="AL823">
        <f t="shared" si="313"/>
        <v>72.38229473870885</v>
      </c>
      <c r="AN823">
        <f t="shared" si="323"/>
        <v>73.829940633483034</v>
      </c>
      <c r="AP823">
        <f t="shared" si="324"/>
        <v>-2280.5089971555335</v>
      </c>
      <c r="AS823">
        <f t="shared" si="325"/>
        <v>-2290.0150132022159</v>
      </c>
      <c r="AU823">
        <f t="shared" si="314"/>
        <v>208.44057806532945</v>
      </c>
      <c r="AW823">
        <f t="shared" si="326"/>
        <v>12.217304763960305</v>
      </c>
      <c r="AY823">
        <f t="shared" si="327"/>
        <v>-9.1147644822926865E-2</v>
      </c>
      <c r="BA823">
        <f t="shared" si="328"/>
        <v>-0.42790889593513037</v>
      </c>
      <c r="BC823">
        <f t="shared" si="329"/>
        <v>975.85008714295577</v>
      </c>
      <c r="BD823">
        <f t="shared" si="330"/>
        <v>3.3000000000000002E-2</v>
      </c>
      <c r="BE823">
        <f t="shared" si="331"/>
        <v>32.203052875717539</v>
      </c>
    </row>
    <row r="824" spans="17:57">
      <c r="Q824" s="58">
        <v>701</v>
      </c>
      <c r="R824" s="21">
        <f t="shared" si="341"/>
        <v>89.204416999999921</v>
      </c>
      <c r="S824" s="21">
        <f t="shared" si="340"/>
        <v>469.5795234603093</v>
      </c>
      <c r="T824" s="21">
        <f t="shared" si="338"/>
        <v>1.0000000000000002</v>
      </c>
      <c r="U824" s="21">
        <f t="shared" si="339"/>
        <v>600</v>
      </c>
      <c r="AA824">
        <v>701</v>
      </c>
      <c r="AB824">
        <f t="shared" si="316"/>
        <v>12.234758056480251</v>
      </c>
      <c r="AC824">
        <f t="shared" si="317"/>
        <v>0.2661290322580645</v>
      </c>
      <c r="AD824">
        <f t="shared" si="318"/>
        <v>-0.32556815445715609</v>
      </c>
      <c r="AE824">
        <f t="shared" si="319"/>
        <v>-8.6643137879727022E-2</v>
      </c>
      <c r="AF824" s="65">
        <f t="shared" si="320"/>
        <v>-8.6751911223645645E-2</v>
      </c>
      <c r="AG824">
        <f t="shared" si="321"/>
        <v>-4.9705183778084931</v>
      </c>
      <c r="AJ824">
        <f t="shared" si="322"/>
        <v>72.382294738708836</v>
      </c>
      <c r="AL824">
        <f t="shared" si="313"/>
        <v>72.38229473870885</v>
      </c>
      <c r="AN824">
        <f t="shared" si="323"/>
        <v>73.829940633483034</v>
      </c>
      <c r="AP824">
        <f t="shared" si="324"/>
        <v>-2304.538742612684</v>
      </c>
      <c r="AS824">
        <f t="shared" si="325"/>
        <v>-2313.2378764734199</v>
      </c>
      <c r="AU824">
        <f t="shared" si="314"/>
        <v>200.42618827989347</v>
      </c>
      <c r="AW824">
        <f t="shared" si="326"/>
        <v>12.234758056480251</v>
      </c>
      <c r="AY824">
        <f t="shared" si="327"/>
        <v>-8.6751911223645645E-2</v>
      </c>
      <c r="BA824">
        <f t="shared" si="328"/>
        <v>-0.40780009117884425</v>
      </c>
      <c r="BC824">
        <f t="shared" si="329"/>
        <v>939.79110936263157</v>
      </c>
      <c r="BD824">
        <f t="shared" si="330"/>
        <v>3.3000000000000002E-2</v>
      </c>
      <c r="BE824">
        <f t="shared" si="331"/>
        <v>31.013106608966844</v>
      </c>
    </row>
    <row r="825" spans="17:57">
      <c r="Q825" s="58">
        <v>702</v>
      </c>
      <c r="R825" s="21">
        <f t="shared" si="341"/>
        <v>89.772597999999917</v>
      </c>
      <c r="S825" s="21">
        <f t="shared" si="340"/>
        <v>472.29385560436714</v>
      </c>
      <c r="T825" s="21">
        <f t="shared" si="338"/>
        <v>1.0000000000000002</v>
      </c>
      <c r="U825" s="21">
        <f t="shared" si="339"/>
        <v>600</v>
      </c>
      <c r="AA825">
        <v>702</v>
      </c>
      <c r="AB825">
        <f t="shared" si="316"/>
        <v>12.252211349000193</v>
      </c>
      <c r="AC825">
        <f t="shared" si="317"/>
        <v>0.2661290322580645</v>
      </c>
      <c r="AD825">
        <f t="shared" si="318"/>
        <v>-0.3090169943749479</v>
      </c>
      <c r="AE825">
        <f t="shared" si="319"/>
        <v>-8.2238393664300649E-2</v>
      </c>
      <c r="AF825" s="65">
        <f t="shared" si="320"/>
        <v>-8.2331375404112644E-2</v>
      </c>
      <c r="AG825">
        <f t="shared" si="321"/>
        <v>-4.7172403321628469</v>
      </c>
      <c r="AJ825">
        <f t="shared" si="322"/>
        <v>72.382294738708836</v>
      </c>
      <c r="AL825">
        <f t="shared" si="313"/>
        <v>72.38229473870885</v>
      </c>
      <c r="AN825">
        <f t="shared" si="323"/>
        <v>73.829940633483034</v>
      </c>
      <c r="AP825">
        <f t="shared" si="324"/>
        <v>-2327.4495061554035</v>
      </c>
      <c r="AS825">
        <f t="shared" si="325"/>
        <v>-2335.3601032948468</v>
      </c>
      <c r="AU825">
        <f t="shared" si="314"/>
        <v>192.05626352266344</v>
      </c>
      <c r="AW825">
        <f t="shared" si="326"/>
        <v>12.252211349000193</v>
      </c>
      <c r="AY825">
        <f t="shared" si="327"/>
        <v>-8.2331375404112644E-2</v>
      </c>
      <c r="BA825">
        <f t="shared" si="328"/>
        <v>-0.38749618820298065</v>
      </c>
      <c r="BC825">
        <f t="shared" si="329"/>
        <v>901.87781187012865</v>
      </c>
      <c r="BD825">
        <f t="shared" si="330"/>
        <v>3.3000000000000002E-2</v>
      </c>
      <c r="BE825">
        <f t="shared" si="331"/>
        <v>29.761967791714248</v>
      </c>
    </row>
    <row r="826" spans="17:57">
      <c r="Q826" s="58">
        <v>703</v>
      </c>
      <c r="R826" s="21">
        <f t="shared" si="341"/>
        <v>90.340778999999912</v>
      </c>
      <c r="S826" s="21">
        <f t="shared" si="340"/>
        <v>475.00818774842497</v>
      </c>
      <c r="T826" s="21">
        <f t="shared" si="338"/>
        <v>1.0000000000000002</v>
      </c>
      <c r="U826" s="21">
        <f t="shared" si="339"/>
        <v>600</v>
      </c>
      <c r="AA826">
        <v>703</v>
      </c>
      <c r="AB826">
        <f t="shared" si="316"/>
        <v>12.269664641520135</v>
      </c>
      <c r="AC826">
        <f t="shared" si="317"/>
        <v>0.2661290322580645</v>
      </c>
      <c r="AD826">
        <f t="shared" si="318"/>
        <v>-0.29237170472273821</v>
      </c>
      <c r="AE826">
        <f t="shared" si="319"/>
        <v>-7.7808598837502907E-2</v>
      </c>
      <c r="AF826" s="65">
        <f t="shared" si="320"/>
        <v>-7.7887324691048504E-2</v>
      </c>
      <c r="AG826">
        <f t="shared" si="321"/>
        <v>-4.4626149823621679</v>
      </c>
      <c r="AJ826">
        <f t="shared" si="322"/>
        <v>72.382294738708836</v>
      </c>
      <c r="AL826">
        <f t="shared" si="313"/>
        <v>72.38229473870885</v>
      </c>
      <c r="AN826">
        <f t="shared" si="323"/>
        <v>73.829940633483034</v>
      </c>
      <c r="AP826">
        <f t="shared" si="324"/>
        <v>-2349.2237924302431</v>
      </c>
      <c r="AS826">
        <f t="shared" si="325"/>
        <v>-2356.3675556186813</v>
      </c>
      <c r="AU826">
        <f t="shared" si="314"/>
        <v>183.34565784884126</v>
      </c>
      <c r="AW826">
        <f t="shared" si="326"/>
        <v>12.269664641520135</v>
      </c>
      <c r="AY826">
        <f t="shared" si="327"/>
        <v>-7.7887324691048504E-2</v>
      </c>
      <c r="BA826">
        <f t="shared" si="328"/>
        <v>-0.36700670763348076</v>
      </c>
      <c r="BC826">
        <f t="shared" si="329"/>
        <v>862.18088955406313</v>
      </c>
      <c r="BD826">
        <f t="shared" si="330"/>
        <v>3.3000000000000002E-2</v>
      </c>
      <c r="BE826">
        <f t="shared" si="331"/>
        <v>28.451969355284085</v>
      </c>
    </row>
    <row r="827" spans="17:57">
      <c r="Q827" s="58">
        <v>704</v>
      </c>
      <c r="R827" s="21">
        <f t="shared" si="341"/>
        <v>90.908959999999908</v>
      </c>
      <c r="S827" s="21">
        <f t="shared" si="340"/>
        <v>477.72251989248275</v>
      </c>
      <c r="T827" s="21">
        <f t="shared" si="338"/>
        <v>1.0000000000000002</v>
      </c>
      <c r="U827" s="21">
        <f t="shared" si="339"/>
        <v>600</v>
      </c>
      <c r="AA827">
        <v>704</v>
      </c>
      <c r="AB827">
        <f t="shared" si="316"/>
        <v>12.287117934040079</v>
      </c>
      <c r="AC827">
        <f t="shared" si="317"/>
        <v>0.2661290322580645</v>
      </c>
      <c r="AD827">
        <f t="shared" si="318"/>
        <v>-0.27563735581700005</v>
      </c>
      <c r="AE827">
        <f t="shared" si="319"/>
        <v>-7.3355102757750007E-2</v>
      </c>
      <c r="AF827" s="65">
        <f t="shared" si="320"/>
        <v>-7.3421049516807127E-2</v>
      </c>
      <c r="AG827">
        <f t="shared" si="321"/>
        <v>-4.206716264734081</v>
      </c>
      <c r="AJ827">
        <f t="shared" si="322"/>
        <v>72.382294738708836</v>
      </c>
      <c r="AL827">
        <f t="shared" ref="AL827:AL843" si="342">T827*AJ827</f>
        <v>72.38229473870885</v>
      </c>
      <c r="AN827">
        <f t="shared" si="323"/>
        <v>73.829940633483034</v>
      </c>
      <c r="AP827">
        <f t="shared" si="324"/>
        <v>-2369.8449457254428</v>
      </c>
      <c r="AS827">
        <f t="shared" si="325"/>
        <v>-2376.2468271793086</v>
      </c>
      <c r="AU827">
        <f t="shared" ref="AU827:AU843" si="343">AP827*TAN(AF827)</f>
        <v>174.30983018551561</v>
      </c>
      <c r="AW827">
        <f t="shared" si="326"/>
        <v>12.287117934040079</v>
      </c>
      <c r="AY827">
        <f t="shared" si="327"/>
        <v>-7.3421049516807127E-2</v>
      </c>
      <c r="BA827">
        <f t="shared" si="328"/>
        <v>-0.34634129080864384</v>
      </c>
      <c r="BC827">
        <f t="shared" si="329"/>
        <v>820.77515751889041</v>
      </c>
      <c r="BD827">
        <f t="shared" si="330"/>
        <v>3.3000000000000002E-2</v>
      </c>
      <c r="BE827">
        <f t="shared" si="331"/>
        <v>27.085580198123385</v>
      </c>
    </row>
    <row r="828" spans="17:57">
      <c r="Q828" s="58">
        <v>705</v>
      </c>
      <c r="R828" s="21">
        <f t="shared" si="341"/>
        <v>91.477140999999904</v>
      </c>
      <c r="S828" s="21">
        <f t="shared" si="340"/>
        <v>480.43685203654059</v>
      </c>
      <c r="T828" s="21">
        <f t="shared" si="338"/>
        <v>1.0000000000000002</v>
      </c>
      <c r="U828" s="21">
        <f t="shared" si="339"/>
        <v>600</v>
      </c>
      <c r="AA828">
        <v>705</v>
      </c>
      <c r="AB828">
        <f t="shared" ref="AB828:AB843" si="344">PI()*AA828/180</f>
        <v>12.304571226560023</v>
      </c>
      <c r="AC828">
        <f t="shared" ref="AC828:AC843" si="345">($F$6/2)/$F$10</f>
        <v>0.2661290322580645</v>
      </c>
      <c r="AD828">
        <f t="shared" ref="AD828:AD843" si="346">SIN(AB828)</f>
        <v>-0.25881904510252096</v>
      </c>
      <c r="AE828">
        <f t="shared" ref="AE828:AE843" si="347">AC828*AD828</f>
        <v>-6.8879262003090247E-2</v>
      </c>
      <c r="AF828" s="65">
        <f t="shared" ref="AF828:AF843" si="348">ASIN(AE828)</f>
        <v>-6.8933843198007633E-2</v>
      </c>
      <c r="AG828">
        <f t="shared" ref="AG828:AG843" si="349">AF828*180/PI()</f>
        <v>-3.9496182808624352</v>
      </c>
      <c r="AJ828">
        <f t="shared" ref="AJ828:AJ843" si="350">PI()*(($F$5/10)*($F$5/10))/4</f>
        <v>72.382294738708836</v>
      </c>
      <c r="AL828">
        <f t="shared" si="342"/>
        <v>72.38229473870885</v>
      </c>
      <c r="AN828">
        <f t="shared" ref="AN828:AN843" si="351">AL828*1.02</f>
        <v>73.829940633483034</v>
      </c>
      <c r="AP828">
        <f t="shared" ref="AP828:AP843" si="352">N765+AN828</f>
        <v>-2389.2971672559702</v>
      </c>
      <c r="AS828">
        <f t="shared" ref="AS828:AS843" si="353">AP828/(COS(AF828))</f>
        <v>-2394.9852492515702</v>
      </c>
      <c r="AU828">
        <f t="shared" si="343"/>
        <v>164.96481647673531</v>
      </c>
      <c r="AW828">
        <f t="shared" ref="AW828:AW843" si="354">AB828</f>
        <v>12.304571226560023</v>
      </c>
      <c r="AY828">
        <f t="shared" ref="AY828:AY843" si="355">AF828</f>
        <v>-6.8933843198007633E-2</v>
      </c>
      <c r="BA828">
        <f t="shared" ref="BA828:BA843" si="356">(SIN(AW828+AY828))/(COS(AY828))</f>
        <v>-0.32550969323437912</v>
      </c>
      <c r="BC828">
        <f t="shared" ref="BC828:BC843" si="357">AP828*BA828</f>
        <v>777.73938795926188</v>
      </c>
      <c r="BD828">
        <f t="shared" ref="BD828:BD843" si="358">($F$6/2)/1000</f>
        <v>3.3000000000000002E-2</v>
      </c>
      <c r="BE828">
        <f t="shared" ref="BE828:BE843" si="359">BC828*BD828</f>
        <v>25.665399802655642</v>
      </c>
    </row>
    <row r="829" spans="17:57">
      <c r="Q829" s="58">
        <v>706</v>
      </c>
      <c r="R829" s="21">
        <f t="shared" si="341"/>
        <v>92.045321999999899</v>
      </c>
      <c r="S829" s="21">
        <f t="shared" si="340"/>
        <v>483.15118418059842</v>
      </c>
      <c r="T829" s="21">
        <f t="shared" si="338"/>
        <v>1.0000000000000002</v>
      </c>
      <c r="U829" s="21">
        <f t="shared" si="339"/>
        <v>600</v>
      </c>
      <c r="AA829">
        <v>706</v>
      </c>
      <c r="AB829">
        <f t="shared" si="344"/>
        <v>12.322024519079966</v>
      </c>
      <c r="AC829">
        <f t="shared" si="345"/>
        <v>0.2661290322580645</v>
      </c>
      <c r="AD829">
        <f t="shared" si="346"/>
        <v>-0.24192189559966895</v>
      </c>
      <c r="AE829">
        <f t="shared" si="347"/>
        <v>-6.4382439957976406E-2</v>
      </c>
      <c r="AF829" s="65">
        <f t="shared" si="348"/>
        <v>-6.442700172228133E-2</v>
      </c>
      <c r="AG829">
        <f t="shared" si="349"/>
        <v>-3.6913952853688059</v>
      </c>
      <c r="AJ829">
        <f t="shared" si="350"/>
        <v>72.382294738708836</v>
      </c>
      <c r="AL829">
        <f t="shared" si="342"/>
        <v>72.38229473870885</v>
      </c>
      <c r="AN829">
        <f t="shared" si="351"/>
        <v>73.829940633483034</v>
      </c>
      <c r="AP829">
        <f t="shared" si="352"/>
        <v>-2407.565531571448</v>
      </c>
      <c r="AS829">
        <f t="shared" si="353"/>
        <v>-2412.5708959813642</v>
      </c>
      <c r="AU829">
        <f t="shared" si="343"/>
        <v>155.32720085488151</v>
      </c>
      <c r="AW829">
        <f t="shared" si="354"/>
        <v>12.322024519079966</v>
      </c>
      <c r="AY829">
        <f t="shared" si="355"/>
        <v>-6.442700172228133E-2</v>
      </c>
      <c r="BA829">
        <f t="shared" si="356"/>
        <v>-0.30452177800682906</v>
      </c>
      <c r="BC829">
        <f t="shared" si="357"/>
        <v>733.15613634209387</v>
      </c>
      <c r="BD829">
        <f t="shared" si="358"/>
        <v>3.3000000000000002E-2</v>
      </c>
      <c r="BE829">
        <f t="shared" si="359"/>
        <v>24.1941524992891</v>
      </c>
    </row>
    <row r="830" spans="17:57">
      <c r="Q830" s="58">
        <v>707</v>
      </c>
      <c r="R830" s="21">
        <f t="shared" si="341"/>
        <v>92.613502999999895</v>
      </c>
      <c r="S830" s="21">
        <f t="shared" si="340"/>
        <v>485.86551632465626</v>
      </c>
      <c r="T830" s="21">
        <f t="shared" si="338"/>
        <v>1.0000000000000002</v>
      </c>
      <c r="U830" s="21">
        <f t="shared" si="339"/>
        <v>600</v>
      </c>
      <c r="AA830">
        <v>707</v>
      </c>
      <c r="AB830">
        <f t="shared" si="344"/>
        <v>12.33947781159991</v>
      </c>
      <c r="AC830">
        <f t="shared" si="345"/>
        <v>0.2661290322580645</v>
      </c>
      <c r="AD830">
        <f t="shared" si="346"/>
        <v>-0.22495105434386556</v>
      </c>
      <c r="AE830">
        <f t="shared" si="347"/>
        <v>-5.9866006397964217E-2</v>
      </c>
      <c r="AF830" s="65">
        <f t="shared" si="348"/>
        <v>-5.9901823542733067E-2</v>
      </c>
      <c r="AG830">
        <f t="shared" si="349"/>
        <v>-3.4321216741359972</v>
      </c>
      <c r="AJ830">
        <f t="shared" si="350"/>
        <v>72.382294738708836</v>
      </c>
      <c r="AL830">
        <f t="shared" si="342"/>
        <v>72.38229473870885</v>
      </c>
      <c r="AN830">
        <f t="shared" si="351"/>
        <v>73.829940633483034</v>
      </c>
      <c r="AP830">
        <f t="shared" si="352"/>
        <v>-2424.6360020678476</v>
      </c>
      <c r="AS830">
        <f t="shared" si="353"/>
        <v>-2428.9925893051523</v>
      </c>
      <c r="AU830">
        <f t="shared" si="343"/>
        <v>145.4140858919499</v>
      </c>
      <c r="AW830">
        <f t="shared" si="354"/>
        <v>12.33947781159991</v>
      </c>
      <c r="AY830">
        <f t="shared" si="355"/>
        <v>-5.9901823542733067E-2</v>
      </c>
      <c r="BA830">
        <f t="shared" si="356"/>
        <v>-0.2833875092057031</v>
      </c>
      <c r="BC830">
        <f t="shared" si="357"/>
        <v>687.11155735648128</v>
      </c>
      <c r="BD830">
        <f t="shared" si="358"/>
        <v>3.3000000000000002E-2</v>
      </c>
      <c r="BE830">
        <f t="shared" si="359"/>
        <v>22.674681392763883</v>
      </c>
    </row>
    <row r="831" spans="17:57">
      <c r="Q831" s="58">
        <v>708</v>
      </c>
      <c r="R831" s="21">
        <f t="shared" si="341"/>
        <v>93.18168399999989</v>
      </c>
      <c r="S831" s="21">
        <f t="shared" si="340"/>
        <v>488.57984846871403</v>
      </c>
      <c r="T831" s="21">
        <f t="shared" si="338"/>
        <v>1.0000000000000002</v>
      </c>
      <c r="U831" s="21">
        <f t="shared" si="339"/>
        <v>600</v>
      </c>
      <c r="AA831">
        <v>708</v>
      </c>
      <c r="AB831">
        <f t="shared" si="344"/>
        <v>12.356931104119854</v>
      </c>
      <c r="AC831">
        <f t="shared" si="345"/>
        <v>0.2661290322580645</v>
      </c>
      <c r="AD831">
        <f t="shared" si="346"/>
        <v>-0.20791169081775923</v>
      </c>
      <c r="AE831">
        <f t="shared" si="347"/>
        <v>-5.5331337072468179E-2</v>
      </c>
      <c r="AF831" s="65">
        <f t="shared" si="348"/>
        <v>-5.5359609379706826E-2</v>
      </c>
      <c r="AG831">
        <f t="shared" si="349"/>
        <v>-3.1718719729500462</v>
      </c>
      <c r="AJ831">
        <f t="shared" si="350"/>
        <v>72.382294738708836</v>
      </c>
      <c r="AL831">
        <f t="shared" si="342"/>
        <v>72.38229473870885</v>
      </c>
      <c r="AN831">
        <f t="shared" si="351"/>
        <v>73.829940633483034</v>
      </c>
      <c r="AP831">
        <f t="shared" si="352"/>
        <v>-2440.4954455848415</v>
      </c>
      <c r="AS831">
        <f t="shared" si="353"/>
        <v>-2444.2399034741784</v>
      </c>
      <c r="AU831">
        <f t="shared" si="343"/>
        <v>135.24306198510686</v>
      </c>
      <c r="AW831">
        <f t="shared" si="354"/>
        <v>12.356931104119854</v>
      </c>
      <c r="AY831">
        <f t="shared" si="355"/>
        <v>-5.5359609379706826E-2</v>
      </c>
      <c r="BA831">
        <f t="shared" si="356"/>
        <v>-0.26211694526146262</v>
      </c>
      <c r="BC831">
        <f t="shared" si="357"/>
        <v>639.69521112121072</v>
      </c>
      <c r="BD831">
        <f t="shared" si="358"/>
        <v>3.3000000000000002E-2</v>
      </c>
      <c r="BE831">
        <f t="shared" si="359"/>
        <v>21.109941966999955</v>
      </c>
    </row>
    <row r="832" spans="17:57">
      <c r="Q832" s="58">
        <v>709</v>
      </c>
      <c r="R832" s="21">
        <f t="shared" si="341"/>
        <v>93.749864999999886</v>
      </c>
      <c r="S832" s="21">
        <f t="shared" si="340"/>
        <v>491.29418061277187</v>
      </c>
      <c r="T832" s="21">
        <f t="shared" si="338"/>
        <v>1.0000000000000002</v>
      </c>
      <c r="U832" s="21">
        <f t="shared" si="339"/>
        <v>600</v>
      </c>
      <c r="AA832">
        <v>709</v>
      </c>
      <c r="AB832">
        <f t="shared" si="344"/>
        <v>12.374384396639796</v>
      </c>
      <c r="AC832">
        <f t="shared" si="345"/>
        <v>0.2661290322580645</v>
      </c>
      <c r="AD832">
        <f t="shared" si="346"/>
        <v>-0.19080899537654578</v>
      </c>
      <c r="AE832">
        <f t="shared" si="347"/>
        <v>-5.0779813285693629E-2</v>
      </c>
      <c r="AF832" s="65">
        <f t="shared" si="348"/>
        <v>-5.0801662029418111E-2</v>
      </c>
      <c r="AG832">
        <f t="shared" si="349"/>
        <v>-2.9107208265356665</v>
      </c>
      <c r="AJ832">
        <f t="shared" si="350"/>
        <v>72.382294738708836</v>
      </c>
      <c r="AL832">
        <f t="shared" si="342"/>
        <v>72.38229473870885</v>
      </c>
      <c r="AN832">
        <f t="shared" si="351"/>
        <v>73.829940633483034</v>
      </c>
      <c r="AP832">
        <f t="shared" si="352"/>
        <v>-2455.1316460718585</v>
      </c>
      <c r="AS832">
        <f t="shared" si="353"/>
        <v>-2458.3031691984847</v>
      </c>
      <c r="AU832">
        <f t="shared" si="343"/>
        <v>124.83217593152797</v>
      </c>
      <c r="AW832">
        <f t="shared" si="354"/>
        <v>12.374384396639796</v>
      </c>
      <c r="AY832">
        <f t="shared" si="355"/>
        <v>-5.0801662029418111E-2</v>
      </c>
      <c r="BA832">
        <f t="shared" si="356"/>
        <v>-0.24072023229916323</v>
      </c>
      <c r="BC832">
        <f t="shared" si="357"/>
        <v>590.99986016744481</v>
      </c>
      <c r="BD832">
        <f t="shared" si="358"/>
        <v>3.3000000000000002E-2</v>
      </c>
      <c r="BE832">
        <f t="shared" si="359"/>
        <v>19.502995385525679</v>
      </c>
    </row>
    <row r="833" spans="17:57">
      <c r="Q833" s="58">
        <v>710</v>
      </c>
      <c r="R833" s="21">
        <f t="shared" si="341"/>
        <v>94.318045999999882</v>
      </c>
      <c r="S833" s="21">
        <f t="shared" si="340"/>
        <v>494.00851275682976</v>
      </c>
      <c r="T833" s="21">
        <f t="shared" si="338"/>
        <v>1.0000000000000002</v>
      </c>
      <c r="U833" s="21">
        <f t="shared" si="339"/>
        <v>600</v>
      </c>
      <c r="AA833">
        <v>710</v>
      </c>
      <c r="AB833">
        <f t="shared" si="344"/>
        <v>12.39183768915974</v>
      </c>
      <c r="AC833">
        <f t="shared" si="345"/>
        <v>0.2661290322580645</v>
      </c>
      <c r="AD833">
        <f t="shared" si="346"/>
        <v>-0.17364817766693064</v>
      </c>
      <c r="AE833">
        <f t="shared" si="347"/>
        <v>-4.62128214758767E-2</v>
      </c>
      <c r="AF833" s="65">
        <f t="shared" si="348"/>
        <v>-4.6229286179016331E-2</v>
      </c>
      <c r="AG833">
        <f t="shared" si="349"/>
        <v>-2.6487429879601034</v>
      </c>
      <c r="AJ833">
        <f t="shared" si="350"/>
        <v>72.382294738708836</v>
      </c>
      <c r="AL833">
        <f t="shared" si="342"/>
        <v>72.38229473870885</v>
      </c>
      <c r="AN833">
        <f t="shared" si="351"/>
        <v>73.829940633483034</v>
      </c>
      <c r="AP833">
        <f t="shared" si="352"/>
        <v>-2468.5333173068143</v>
      </c>
      <c r="AS833">
        <f t="shared" si="353"/>
        <v>-2471.1734774248193</v>
      </c>
      <c r="AU833">
        <f t="shared" si="343"/>
        <v>114.1998987481546</v>
      </c>
      <c r="AW833">
        <f t="shared" si="354"/>
        <v>12.39183768915974</v>
      </c>
      <c r="AY833">
        <f t="shared" si="355"/>
        <v>-4.6229286179016331E-2</v>
      </c>
      <c r="BA833">
        <f t="shared" si="356"/>
        <v>-0.21920759746163401</v>
      </c>
      <c r="BC833">
        <f t="shared" si="357"/>
        <v>541.12125774082426</v>
      </c>
      <c r="BD833">
        <f t="shared" si="358"/>
        <v>3.3000000000000002E-2</v>
      </c>
      <c r="BE833">
        <f t="shared" si="359"/>
        <v>17.857001505447201</v>
      </c>
    </row>
    <row r="834" spans="17:57">
      <c r="Q834" s="58">
        <v>711</v>
      </c>
      <c r="R834" s="21">
        <f t="shared" si="341"/>
        <v>94.886226999999877</v>
      </c>
      <c r="S834" s="21">
        <f t="shared" si="340"/>
        <v>496.72284490088748</v>
      </c>
      <c r="T834" s="21">
        <f t="shared" si="338"/>
        <v>1.0000000000000002</v>
      </c>
      <c r="U834" s="21">
        <f t="shared" si="339"/>
        <v>600</v>
      </c>
      <c r="AA834">
        <v>711</v>
      </c>
      <c r="AB834">
        <f t="shared" si="344"/>
        <v>12.409290981679682</v>
      </c>
      <c r="AC834">
        <f t="shared" si="345"/>
        <v>0.2661290322580645</v>
      </c>
      <c r="AD834">
        <f t="shared" si="346"/>
        <v>-0.15643446504023223</v>
      </c>
      <c r="AE834">
        <f t="shared" si="347"/>
        <v>-4.1631752792965028E-2</v>
      </c>
      <c r="AF834" s="65">
        <f t="shared" si="348"/>
        <v>-4.1643788227629056E-2</v>
      </c>
      <c r="AG834">
        <f t="shared" si="349"/>
        <v>-2.3860133083797277</v>
      </c>
      <c r="AJ834">
        <f t="shared" si="350"/>
        <v>72.382294738708836</v>
      </c>
      <c r="AL834">
        <f t="shared" si="342"/>
        <v>72.38229473870885</v>
      </c>
      <c r="AN834">
        <f t="shared" si="351"/>
        <v>73.829940633483034</v>
      </c>
      <c r="AP834">
        <f t="shared" si="352"/>
        <v>-2480.6901146527366</v>
      </c>
      <c r="AS834">
        <f t="shared" si="353"/>
        <v>-2482.8426827618018</v>
      </c>
      <c r="AU834">
        <f t="shared" si="343"/>
        <v>103.36509279256144</v>
      </c>
      <c r="AW834">
        <f t="shared" si="354"/>
        <v>12.409290981679682</v>
      </c>
      <c r="AY834">
        <f t="shared" si="355"/>
        <v>-4.1643788227629056E-2</v>
      </c>
      <c r="BA834">
        <f t="shared" si="356"/>
        <v>-0.19758934221441729</v>
      </c>
      <c r="BC834">
        <f t="shared" si="357"/>
        <v>490.15792799204166</v>
      </c>
      <c r="BD834">
        <f t="shared" si="358"/>
        <v>3.3000000000000002E-2</v>
      </c>
      <c r="BE834">
        <f t="shared" si="359"/>
        <v>16.175211623737376</v>
      </c>
    </row>
    <row r="835" spans="17:57">
      <c r="Q835" s="58">
        <v>712</v>
      </c>
      <c r="R835" s="21">
        <f t="shared" si="341"/>
        <v>95.454407999999873</v>
      </c>
      <c r="S835" s="21">
        <f t="shared" si="340"/>
        <v>499.43717704494537</v>
      </c>
      <c r="T835" s="21">
        <f t="shared" si="338"/>
        <v>1.0000000000000002</v>
      </c>
      <c r="U835" s="21">
        <f t="shared" si="339"/>
        <v>600</v>
      </c>
      <c r="AA835">
        <v>712</v>
      </c>
      <c r="AB835">
        <f t="shared" si="344"/>
        <v>12.426744274199628</v>
      </c>
      <c r="AC835">
        <f t="shared" si="345"/>
        <v>0.2661290322580645</v>
      </c>
      <c r="AD835">
        <f t="shared" si="346"/>
        <v>-0.13917310096006436</v>
      </c>
      <c r="AE835">
        <f t="shared" si="347"/>
        <v>-3.7038002674855831E-2</v>
      </c>
      <c r="AF835" s="65">
        <f t="shared" si="348"/>
        <v>-3.7046476112913299E-2</v>
      </c>
      <c r="AG835">
        <f t="shared" si="349"/>
        <v>-2.1226067271021516</v>
      </c>
      <c r="AJ835">
        <f t="shared" si="350"/>
        <v>72.382294738708836</v>
      </c>
      <c r="AL835">
        <f t="shared" si="342"/>
        <v>72.38229473870885</v>
      </c>
      <c r="AN835">
        <f t="shared" si="351"/>
        <v>73.829940633483034</v>
      </c>
      <c r="AP835">
        <f t="shared" si="352"/>
        <v>-2491.5926458385748</v>
      </c>
      <c r="AS835">
        <f t="shared" si="353"/>
        <v>-2493.3034065647162</v>
      </c>
      <c r="AU835">
        <f t="shared" si="343"/>
        <v>92.346978241571122</v>
      </c>
      <c r="AW835">
        <f t="shared" si="354"/>
        <v>12.426744274199628</v>
      </c>
      <c r="AY835">
        <f t="shared" si="355"/>
        <v>-3.7046476112913299E-2</v>
      </c>
      <c r="BA835">
        <f t="shared" si="356"/>
        <v>-0.17587583563466491</v>
      </c>
      <c r="BC835">
        <f t="shared" si="357"/>
        <v>438.21093864804504</v>
      </c>
      <c r="BD835">
        <f t="shared" si="358"/>
        <v>3.3000000000000002E-2</v>
      </c>
      <c r="BE835">
        <f t="shared" si="359"/>
        <v>14.460960975385488</v>
      </c>
    </row>
    <row r="836" spans="17:57">
      <c r="Q836" s="58">
        <v>713</v>
      </c>
      <c r="R836" s="21">
        <f t="shared" si="341"/>
        <v>96.022588999999869</v>
      </c>
      <c r="S836" s="21">
        <f t="shared" si="340"/>
        <v>502.15150918900321</v>
      </c>
      <c r="T836" s="21">
        <f t="shared" si="338"/>
        <v>1.0000000000000002</v>
      </c>
      <c r="U836" s="21">
        <f t="shared" si="339"/>
        <v>600</v>
      </c>
      <c r="AA836">
        <v>713</v>
      </c>
      <c r="AB836">
        <f t="shared" si="344"/>
        <v>12.44419756671957</v>
      </c>
      <c r="AC836">
        <f t="shared" si="345"/>
        <v>0.2661290322580645</v>
      </c>
      <c r="AD836">
        <f t="shared" si="346"/>
        <v>-0.12186934340514748</v>
      </c>
      <c r="AE836">
        <f t="shared" si="347"/>
        <v>-3.2432970422337636E-2</v>
      </c>
      <c r="AF836" s="65">
        <f t="shared" si="348"/>
        <v>-3.2438659142658671E-2</v>
      </c>
      <c r="AG836">
        <f t="shared" si="349"/>
        <v>-1.8585982619378034</v>
      </c>
      <c r="AJ836">
        <f t="shared" si="350"/>
        <v>72.382294738708836</v>
      </c>
      <c r="AL836">
        <f t="shared" si="342"/>
        <v>72.38229473870885</v>
      </c>
      <c r="AN836">
        <f t="shared" si="351"/>
        <v>73.829940633483034</v>
      </c>
      <c r="AP836">
        <f t="shared" si="352"/>
        <v>-2501.2324807515724</v>
      </c>
      <c r="AS836">
        <f t="shared" si="353"/>
        <v>-2502.5490396913046</v>
      </c>
      <c r="AU836">
        <f t="shared" si="343"/>
        <v>81.165098984757535</v>
      </c>
      <c r="AW836">
        <f t="shared" si="354"/>
        <v>12.44419756671957</v>
      </c>
      <c r="AY836">
        <f t="shared" si="355"/>
        <v>-3.2438659142658671E-2</v>
      </c>
      <c r="BA836">
        <f t="shared" si="356"/>
        <v>-0.15407750768610365</v>
      </c>
      <c r="BC836">
        <f t="shared" si="357"/>
        <v>385.38366677773251</v>
      </c>
      <c r="BD836">
        <f t="shared" si="358"/>
        <v>3.3000000000000002E-2</v>
      </c>
      <c r="BE836">
        <f t="shared" si="359"/>
        <v>12.717661003665173</v>
      </c>
    </row>
    <row r="837" spans="17:57">
      <c r="Q837" s="58">
        <v>714</v>
      </c>
      <c r="R837" s="21">
        <f t="shared" si="341"/>
        <v>96.590769999999864</v>
      </c>
      <c r="S837" s="21">
        <f t="shared" si="340"/>
        <v>504.86584133306104</v>
      </c>
      <c r="T837" s="21">
        <f t="shared" si="338"/>
        <v>1.0000000000000002</v>
      </c>
      <c r="U837" s="21">
        <f t="shared" si="339"/>
        <v>600</v>
      </c>
      <c r="AA837">
        <v>714</v>
      </c>
      <c r="AB837">
        <f t="shared" si="344"/>
        <v>12.461650859239512</v>
      </c>
      <c r="AC837">
        <f t="shared" si="345"/>
        <v>0.2661290322580645</v>
      </c>
      <c r="AD837">
        <f t="shared" si="346"/>
        <v>-0.10452846326765454</v>
      </c>
      <c r="AE837">
        <f t="shared" si="347"/>
        <v>-2.7818058772843546E-2</v>
      </c>
      <c r="AF837" s="65">
        <f t="shared" si="348"/>
        <v>-2.7821647830940061E-2</v>
      </c>
      <c r="AG837">
        <f t="shared" si="349"/>
        <v>-1.5940629998121667</v>
      </c>
      <c r="AJ837">
        <f t="shared" si="350"/>
        <v>72.382294738708836</v>
      </c>
      <c r="AL837">
        <f t="shared" si="342"/>
        <v>72.38229473870885</v>
      </c>
      <c r="AN837">
        <f t="shared" si="351"/>
        <v>73.829940633483034</v>
      </c>
      <c r="AP837">
        <f t="shared" si="352"/>
        <v>-2509.6021602298079</v>
      </c>
      <c r="AS837">
        <f t="shared" si="353"/>
        <v>-2510.573744939014</v>
      </c>
      <c r="AU837">
        <f t="shared" si="343"/>
        <v>69.839287990271416</v>
      </c>
      <c r="AW837">
        <f t="shared" si="354"/>
        <v>12.461650859239512</v>
      </c>
      <c r="AY837">
        <f t="shared" si="355"/>
        <v>-2.7821647830940061E-2</v>
      </c>
      <c r="BA837">
        <f t="shared" si="356"/>
        <v>-0.13220484248183875</v>
      </c>
      <c r="BC837">
        <f t="shared" si="357"/>
        <v>331.781558285264</v>
      </c>
      <c r="BD837">
        <f t="shared" si="358"/>
        <v>3.3000000000000002E-2</v>
      </c>
      <c r="BE837">
        <f t="shared" si="359"/>
        <v>10.948791423413713</v>
      </c>
    </row>
    <row r="838" spans="17:57">
      <c r="Q838" s="58">
        <v>715</v>
      </c>
      <c r="R838" s="21">
        <f t="shared" si="341"/>
        <v>97.15895099999986</v>
      </c>
      <c r="S838" s="21">
        <f t="shared" si="340"/>
        <v>507.58017347711882</v>
      </c>
      <c r="T838" s="21">
        <f t="shared" si="338"/>
        <v>1.0000000000000002</v>
      </c>
      <c r="U838" s="21">
        <f t="shared" si="339"/>
        <v>600</v>
      </c>
      <c r="AA838">
        <v>715</v>
      </c>
      <c r="AB838">
        <f t="shared" si="344"/>
        <v>12.479104151759458</v>
      </c>
      <c r="AC838">
        <f t="shared" si="345"/>
        <v>0.2661290322580645</v>
      </c>
      <c r="AD838">
        <f t="shared" si="346"/>
        <v>-8.7155742747656792E-2</v>
      </c>
      <c r="AE838">
        <f t="shared" si="347"/>
        <v>-2.3194673473166727E-2</v>
      </c>
      <c r="AF838" s="65">
        <f t="shared" si="348"/>
        <v>-2.3196753738352477E-2</v>
      </c>
      <c r="AG838">
        <f t="shared" si="349"/>
        <v>-1.3290760876119116</v>
      </c>
      <c r="AJ838">
        <f t="shared" si="350"/>
        <v>72.382294738708836</v>
      </c>
      <c r="AL838">
        <f t="shared" si="342"/>
        <v>72.38229473870885</v>
      </c>
      <c r="AN838">
        <f t="shared" si="351"/>
        <v>73.829940633483034</v>
      </c>
      <c r="AP838">
        <f t="shared" si="352"/>
        <v>-2516.6952038446357</v>
      </c>
      <c r="AS838">
        <f t="shared" si="353"/>
        <v>-2517.3724591730847</v>
      </c>
      <c r="AU838">
        <f t="shared" si="343"/>
        <v>58.389632200862437</v>
      </c>
      <c r="AW838">
        <f t="shared" si="354"/>
        <v>12.479104151759458</v>
      </c>
      <c r="AY838">
        <f t="shared" si="355"/>
        <v>-2.3196753738352477E-2</v>
      </c>
      <c r="BA838">
        <f t="shared" si="356"/>
        <v>-0.11026837153685852</v>
      </c>
      <c r="BC838">
        <f t="shared" si="357"/>
        <v>277.51188178257019</v>
      </c>
      <c r="BD838">
        <f t="shared" si="358"/>
        <v>3.3000000000000002E-2</v>
      </c>
      <c r="BE838">
        <f t="shared" si="359"/>
        <v>9.1578920988248171</v>
      </c>
    </row>
    <row r="839" spans="17:57">
      <c r="Q839" s="58">
        <v>716</v>
      </c>
      <c r="R839" s="21">
        <f t="shared" si="341"/>
        <v>97.727131999999855</v>
      </c>
      <c r="S839" s="21">
        <f t="shared" si="340"/>
        <v>510.29450562117665</v>
      </c>
      <c r="T839" s="21">
        <f t="shared" si="338"/>
        <v>1.0000000000000002</v>
      </c>
      <c r="U839" s="21">
        <f t="shared" si="339"/>
        <v>600</v>
      </c>
      <c r="AA839">
        <v>716</v>
      </c>
      <c r="AB839">
        <f t="shared" si="344"/>
        <v>12.4965574442794</v>
      </c>
      <c r="AC839">
        <f t="shared" si="345"/>
        <v>0.2661290322580645</v>
      </c>
      <c r="AD839">
        <f t="shared" si="346"/>
        <v>-6.9756473744124997E-2</v>
      </c>
      <c r="AE839">
        <f t="shared" si="347"/>
        <v>-1.8564222851259072E-2</v>
      </c>
      <c r="AF839" s="65">
        <f t="shared" si="348"/>
        <v>-1.8565289315823807E-2</v>
      </c>
      <c r="AG839">
        <f t="shared" si="349"/>
        <v>-1.0637127232360237</v>
      </c>
      <c r="AJ839">
        <f t="shared" si="350"/>
        <v>72.382294738708836</v>
      </c>
      <c r="AL839">
        <f t="shared" si="342"/>
        <v>72.38229473870885</v>
      </c>
      <c r="AN839">
        <f t="shared" si="351"/>
        <v>73.829940633483034</v>
      </c>
      <c r="AP839">
        <f t="shared" si="352"/>
        <v>-2522.5061166639343</v>
      </c>
      <c r="AS839">
        <f t="shared" si="353"/>
        <v>-2522.9408951538126</v>
      </c>
      <c r="AU839">
        <f t="shared" si="343"/>
        <v>46.836437018190423</v>
      </c>
      <c r="AW839">
        <f t="shared" si="354"/>
        <v>12.4965574442794</v>
      </c>
      <c r="AY839">
        <f t="shared" si="355"/>
        <v>-1.8565289315823807E-2</v>
      </c>
      <c r="BA839">
        <f t="shared" si="356"/>
        <v>-8.8278667011745526E-2</v>
      </c>
      <c r="BC839">
        <f t="shared" si="357"/>
        <v>222.68347750806677</v>
      </c>
      <c r="BD839">
        <f t="shared" si="358"/>
        <v>3.3000000000000002E-2</v>
      </c>
      <c r="BE839">
        <f t="shared" si="359"/>
        <v>7.3485547577662036</v>
      </c>
    </row>
    <row r="840" spans="17:57">
      <c r="Q840" s="58">
        <v>717</v>
      </c>
      <c r="R840" s="21">
        <f t="shared" si="341"/>
        <v>98.295312999999851</v>
      </c>
      <c r="S840" s="21">
        <f t="shared" si="340"/>
        <v>513.00883776523449</v>
      </c>
      <c r="T840" s="21">
        <f t="shared" si="338"/>
        <v>1.0000000000000002</v>
      </c>
      <c r="U840" s="21">
        <f t="shared" si="339"/>
        <v>600</v>
      </c>
      <c r="AA840">
        <v>717</v>
      </c>
      <c r="AB840">
        <f t="shared" si="344"/>
        <v>12.514010736799342</v>
      </c>
      <c r="AC840">
        <f t="shared" si="345"/>
        <v>0.2661290322580645</v>
      </c>
      <c r="AD840">
        <f t="shared" si="346"/>
        <v>-5.2335956242944619E-2</v>
      </c>
      <c r="AE840">
        <f t="shared" si="347"/>
        <v>-1.3928117387235261E-2</v>
      </c>
      <c r="AF840" s="65">
        <f t="shared" si="348"/>
        <v>-1.3928567751496788E-2</v>
      </c>
      <c r="AG840">
        <f t="shared" si="349"/>
        <v>-0.7980481468227888</v>
      </c>
      <c r="AJ840">
        <f t="shared" si="350"/>
        <v>72.382294738708836</v>
      </c>
      <c r="AL840">
        <f t="shared" si="342"/>
        <v>72.38229473870885</v>
      </c>
      <c r="AN840">
        <f t="shared" si="351"/>
        <v>73.829940633483034</v>
      </c>
      <c r="AP840">
        <f t="shared" si="352"/>
        <v>-2527.0303949882714</v>
      </c>
      <c r="AS840">
        <f t="shared" si="353"/>
        <v>-2527.2755430702746</v>
      </c>
      <c r="AU840">
        <f t="shared" si="343"/>
        <v>35.200190433771532</v>
      </c>
      <c r="AW840">
        <f t="shared" si="354"/>
        <v>12.514010736799342</v>
      </c>
      <c r="AY840">
        <f t="shared" si="355"/>
        <v>-1.3928567751496788E-2</v>
      </c>
      <c r="BA840">
        <f t="shared" si="356"/>
        <v>-6.6246334949059904E-2</v>
      </c>
      <c r="BC840">
        <f t="shared" si="357"/>
        <v>167.40650197284819</v>
      </c>
      <c r="BD840">
        <f t="shared" si="358"/>
        <v>3.3000000000000002E-2</v>
      </c>
      <c r="BE840">
        <f t="shared" si="359"/>
        <v>5.5244145651039904</v>
      </c>
    </row>
    <row r="841" spans="17:57">
      <c r="Q841" s="58">
        <v>718</v>
      </c>
      <c r="R841" s="21">
        <f t="shared" si="341"/>
        <v>98.863493999999847</v>
      </c>
      <c r="S841" s="21">
        <f t="shared" si="340"/>
        <v>515.72316990929221</v>
      </c>
      <c r="T841" s="21">
        <f t="shared" si="338"/>
        <v>1.0000000000000002</v>
      </c>
      <c r="U841" s="21">
        <f t="shared" si="339"/>
        <v>600</v>
      </c>
      <c r="AA841">
        <v>718</v>
      </c>
      <c r="AB841">
        <f t="shared" si="344"/>
        <v>12.531464029319284</v>
      </c>
      <c r="AC841">
        <f t="shared" si="345"/>
        <v>0.2661290322580645</v>
      </c>
      <c r="AD841">
        <f t="shared" si="346"/>
        <v>-3.4899496702502843E-2</v>
      </c>
      <c r="AE841">
        <f t="shared" si="347"/>
        <v>-9.2877692837305941E-3</v>
      </c>
      <c r="AF841" s="65">
        <f t="shared" si="348"/>
        <v>-9.2879028201922707E-3</v>
      </c>
      <c r="AG841">
        <f t="shared" si="349"/>
        <v>-0.53215763212467182</v>
      </c>
      <c r="AJ841">
        <f t="shared" si="350"/>
        <v>72.382294738708836</v>
      </c>
      <c r="AL841">
        <f t="shared" si="342"/>
        <v>72.38229473870885</v>
      </c>
      <c r="AN841">
        <f t="shared" si="351"/>
        <v>73.829940633483034</v>
      </c>
      <c r="AP841">
        <f t="shared" si="352"/>
        <v>-2530.2645310533007</v>
      </c>
      <c r="AS841">
        <f t="shared" si="353"/>
        <v>-2530.3736717867137</v>
      </c>
      <c r="AU841">
        <f t="shared" si="343"/>
        <v>23.501526865181241</v>
      </c>
      <c r="AW841">
        <f t="shared" si="354"/>
        <v>12.531464029319284</v>
      </c>
      <c r="AY841">
        <f t="shared" si="355"/>
        <v>-9.2879028201922707E-3</v>
      </c>
      <c r="BA841">
        <f t="shared" si="356"/>
        <v>-4.4182008503839319E-2</v>
      </c>
      <c r="BC841">
        <f t="shared" si="357"/>
        <v>111.79216902795994</v>
      </c>
      <c r="BD841">
        <f t="shared" si="358"/>
        <v>3.3000000000000002E-2</v>
      </c>
      <c r="BE841">
        <f t="shared" si="359"/>
        <v>3.6891415779226784</v>
      </c>
    </row>
    <row r="842" spans="17:57">
      <c r="Q842" s="58">
        <v>719</v>
      </c>
      <c r="R842" s="21">
        <f t="shared" si="341"/>
        <v>99.431674999999842</v>
      </c>
      <c r="S842" s="21">
        <f t="shared" si="340"/>
        <v>518.43750205335004</v>
      </c>
      <c r="T842" s="21">
        <f t="shared" si="338"/>
        <v>1.0000000000000002</v>
      </c>
      <c r="U842" s="21">
        <f t="shared" si="339"/>
        <v>600</v>
      </c>
      <c r="AA842">
        <v>719</v>
      </c>
      <c r="AB842">
        <f t="shared" si="344"/>
        <v>12.54891732183923</v>
      </c>
      <c r="AC842">
        <f t="shared" si="345"/>
        <v>0.2661290322580645</v>
      </c>
      <c r="AD842">
        <f t="shared" si="346"/>
        <v>-1.7452406437282918E-2</v>
      </c>
      <c r="AE842">
        <f t="shared" si="347"/>
        <v>-4.6445920357285186E-3</v>
      </c>
      <c r="AF842" s="65">
        <f t="shared" si="348"/>
        <v>-4.6446087349292439E-3</v>
      </c>
      <c r="AG842">
        <f t="shared" si="349"/>
        <v>-0.26611647800104221</v>
      </c>
      <c r="AJ842">
        <f t="shared" si="350"/>
        <v>72.382294738708836</v>
      </c>
      <c r="AL842">
        <f t="shared" si="342"/>
        <v>72.38229473870885</v>
      </c>
      <c r="AN842">
        <f t="shared" si="351"/>
        <v>73.829940633483034</v>
      </c>
      <c r="AP842">
        <f t="shared" si="352"/>
        <v>-2532.2060166928704</v>
      </c>
      <c r="AS842">
        <f t="shared" si="353"/>
        <v>-2532.233329806631</v>
      </c>
      <c r="AU842">
        <f t="shared" si="343"/>
        <v>11.761190756226185</v>
      </c>
      <c r="AW842">
        <f t="shared" si="354"/>
        <v>12.54891732183923</v>
      </c>
      <c r="AY842">
        <f t="shared" si="355"/>
        <v>-4.6446087349292439E-3</v>
      </c>
      <c r="BA842">
        <f t="shared" si="356"/>
        <v>-2.2096341169444693E-2</v>
      </c>
      <c r="BC842">
        <f t="shared" si="357"/>
        <v>55.952488056166231</v>
      </c>
      <c r="BD842">
        <f t="shared" si="358"/>
        <v>3.3000000000000002E-2</v>
      </c>
      <c r="BE842">
        <f t="shared" si="359"/>
        <v>1.8464321058534858</v>
      </c>
    </row>
    <row r="843" spans="17:57">
      <c r="Q843" s="58">
        <v>720</v>
      </c>
      <c r="R843" s="21">
        <v>100</v>
      </c>
      <c r="S843" s="21">
        <f t="shared" si="340"/>
        <v>521.15252211873792</v>
      </c>
      <c r="T843" s="21">
        <f t="shared" si="338"/>
        <v>1.0000000000000002</v>
      </c>
      <c r="U843" s="21">
        <f t="shared" si="339"/>
        <v>600</v>
      </c>
      <c r="AA843">
        <v>720</v>
      </c>
      <c r="AB843">
        <f t="shared" si="344"/>
        <v>12.566370614359172</v>
      </c>
      <c r="AC843">
        <f t="shared" si="345"/>
        <v>0.2661290322580645</v>
      </c>
      <c r="AD843">
        <f t="shared" si="346"/>
        <v>-4.90059381963448E-16</v>
      </c>
      <c r="AE843">
        <f t="shared" si="347"/>
        <v>-1.304190290709176E-16</v>
      </c>
      <c r="AF843" s="65">
        <f t="shared" si="348"/>
        <v>-1.304190290709176E-16</v>
      </c>
      <c r="AG843">
        <f t="shared" si="349"/>
        <v>-7.4724599339575692E-15</v>
      </c>
      <c r="AJ843">
        <f t="shared" si="350"/>
        <v>72.382294738708836</v>
      </c>
      <c r="AL843">
        <f t="shared" si="342"/>
        <v>72.38229473870885</v>
      </c>
      <c r="AN843">
        <f t="shared" si="351"/>
        <v>73.829940633483034</v>
      </c>
      <c r="AP843">
        <f t="shared" si="352"/>
        <v>-2532.8533459586051</v>
      </c>
      <c r="AS843">
        <f t="shared" si="353"/>
        <v>-2532.8533459586051</v>
      </c>
      <c r="AU843">
        <f t="shared" si="343"/>
        <v>3.3033227415894626E-13</v>
      </c>
      <c r="AW843">
        <f t="shared" si="354"/>
        <v>12.566370614359172</v>
      </c>
      <c r="AY843">
        <f t="shared" si="355"/>
        <v>-1.304190290709176E-16</v>
      </c>
      <c r="BA843">
        <f t="shared" si="356"/>
        <v>-4.90059381963448E-16</v>
      </c>
      <c r="BC843">
        <f t="shared" si="357"/>
        <v>1.2412485453245253E-12</v>
      </c>
      <c r="BD843">
        <f t="shared" si="358"/>
        <v>3.3000000000000002E-2</v>
      </c>
      <c r="BE843">
        <f t="shared" si="359"/>
        <v>4.0961201995709336E-14</v>
      </c>
    </row>
  </sheetData>
  <protectedRanges>
    <protectedRange sqref="V62:V63 V65 V68:V70 V73:V76 V79:V80 V106:V107 V112" name="Plage1_4"/>
  </protectedRanges>
  <mergeCells count="33">
    <mergeCell ref="AN121:AO121"/>
    <mergeCell ref="AP121:AQ121"/>
    <mergeCell ref="BL121:BT121"/>
    <mergeCell ref="G59:H59"/>
    <mergeCell ref="I59:J59"/>
    <mergeCell ref="L59:M59"/>
    <mergeCell ref="N59:P59"/>
    <mergeCell ref="AI121:AK121"/>
    <mergeCell ref="AL121:AM121"/>
    <mergeCell ref="C19:E19"/>
    <mergeCell ref="C20:J20"/>
    <mergeCell ref="C21:E21"/>
    <mergeCell ref="G21:I21"/>
    <mergeCell ref="C22:E22"/>
    <mergeCell ref="C58:O58"/>
    <mergeCell ref="C13:E13"/>
    <mergeCell ref="C14:E14"/>
    <mergeCell ref="C15:J15"/>
    <mergeCell ref="C16:E16"/>
    <mergeCell ref="C17:E17"/>
    <mergeCell ref="C18:J18"/>
    <mergeCell ref="C7:E7"/>
    <mergeCell ref="C8:J8"/>
    <mergeCell ref="C9:E9"/>
    <mergeCell ref="C10:E10"/>
    <mergeCell ref="C11:E11"/>
    <mergeCell ref="C12:J12"/>
    <mergeCell ref="A1:J1"/>
    <mergeCell ref="A2:J2"/>
    <mergeCell ref="C3:J3"/>
    <mergeCell ref="C4:E4"/>
    <mergeCell ref="C5:E5"/>
    <mergeCell ref="C6:E6"/>
  </mergeCells>
  <dataValidations count="4">
    <dataValidation type="decimal" errorStyle="warning" allowBlank="1" showInputMessage="1" showErrorMessage="1" errorTitle="Valeur incorrecte" error="Un valeur entre 0 et 1 est attendue" prompt="Valeur comprise entre 0 (pas d'EGR) et 1 (100% d'EGR)" sqref="V76">
      <formula1>0</formula1>
      <formula2>1</formula2>
    </dataValidation>
    <dataValidation allowBlank="1" showInputMessage="1" showErrorMessage="1" prompt="K=°C+273" sqref="V74"/>
    <dataValidation allowBlank="1" showInputMessage="1" showErrorMessage="1" prompt="1 Bar = 10^5 Pa" sqref="V73"/>
    <dataValidation allowBlank="1" showInputMessage="1" showErrorMessage="1" prompt="0 -&gt; rien n'est brûlé_x000a_1 -&gt;  tout est brûlé" sqref="V79"/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X19:AA21"/>
  <sheetViews>
    <sheetView zoomScale="80" zoomScaleNormal="80" workbookViewId="0">
      <selection activeCell="X7" sqref="X7"/>
    </sheetView>
  </sheetViews>
  <sheetFormatPr defaultRowHeight="15"/>
  <sheetData>
    <row r="19" spans="24:27">
      <c r="X19" s="71"/>
    </row>
    <row r="21" spans="24:27">
      <c r="AA21" s="7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Infos moteur</vt:lpstr>
      <vt:lpstr>comparaison vitesse piston</vt:lpstr>
      <vt:lpstr>comparaison acceleration piston</vt:lpstr>
      <vt:lpstr>comparaison K</vt:lpstr>
      <vt:lpstr>comparaison N</vt:lpstr>
      <vt:lpstr>899</vt:lpstr>
      <vt:lpstr>1199</vt:lpstr>
      <vt:lpstr>916Racing</vt:lpstr>
      <vt:lpstr>Forces 899</vt:lpstr>
      <vt:lpstr>Forces 1199</vt:lpstr>
      <vt:lpstr>Forces 916Racing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Sly</dc:creator>
  <cp:lastModifiedBy>Sly</cp:lastModifiedBy>
  <dcterms:created xsi:type="dcterms:W3CDTF">2015-11-03T20:18:55Z</dcterms:created>
  <dcterms:modified xsi:type="dcterms:W3CDTF">2016-01-21T23:20:05Z</dcterms:modified>
</cp:coreProperties>
</file>